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ThisWorkbook" autoCompressPictures="0" defaultThemeVersion="124226"/>
  <mc:AlternateContent xmlns:mc="http://schemas.openxmlformats.org/markup-compatibility/2006">
    <mc:Choice Requires="x15">
      <x15ac:absPath xmlns:x15ac="http://schemas.microsoft.com/office/spreadsheetml/2010/11/ac" url="C:\Users\Usuario\Desktop\MECI -\INFORME DE GESTION 2016\ANEXOS\"/>
    </mc:Choice>
  </mc:AlternateContent>
  <bookViews>
    <workbookView xWindow="0" yWindow="60" windowWidth="15600" windowHeight="9180"/>
  </bookViews>
  <sheets>
    <sheet name="SGTO POAI " sheetId="58" r:id="rId1"/>
  </sheets>
  <definedNames>
    <definedName name="_xlnm.Print_Area" localSheetId="0">'SGTO POAI '!$A$3:$AM$613</definedName>
    <definedName name="_xlnm.Print_Titles" localSheetId="0">'SGTO POAI '!$3:$8</definedName>
  </definedNames>
  <calcPr calcId="162913"/>
</workbook>
</file>

<file path=xl/calcChain.xml><?xml version="1.0" encoding="utf-8"?>
<calcChain xmlns="http://schemas.openxmlformats.org/spreadsheetml/2006/main">
  <c r="W472" i="58" l="1"/>
  <c r="W496" i="58"/>
  <c r="AL394" i="58"/>
  <c r="AH381" i="58"/>
  <c r="AL310" i="58"/>
  <c r="AH297" i="58"/>
  <c r="AA297" i="58"/>
  <c r="AL290" i="58"/>
  <c r="AD293" i="58"/>
  <c r="AL293" i="58" s="1"/>
  <c r="AL265" i="58" l="1"/>
  <c r="AL257" i="58"/>
  <c r="AL207" i="58"/>
  <c r="AL194" i="58"/>
  <c r="AH192" i="58"/>
  <c r="AH185" i="58"/>
  <c r="AL154" i="58"/>
  <c r="AH144" i="58"/>
  <c r="AH129" i="58" l="1"/>
  <c r="AH127" i="58"/>
  <c r="AH123" i="58"/>
  <c r="AH116" i="58"/>
  <c r="AL104" i="58"/>
  <c r="R75" i="58"/>
  <c r="AL75" i="58" s="1"/>
  <c r="AH69" i="58"/>
  <c r="U69" i="58"/>
  <c r="AL69" i="58" l="1"/>
  <c r="AK58" i="58"/>
  <c r="Q586" i="58" l="1"/>
  <c r="R586" i="58"/>
  <c r="S586" i="58"/>
  <c r="T586" i="58"/>
  <c r="U586" i="58"/>
  <c r="V586" i="58"/>
  <c r="W586" i="58"/>
  <c r="X586" i="58"/>
  <c r="Y586" i="58"/>
  <c r="Z586" i="58"/>
  <c r="AA586" i="58"/>
  <c r="AB586" i="58"/>
  <c r="AC586" i="58"/>
  <c r="AD586" i="58"/>
  <c r="AE586" i="58"/>
  <c r="AF586" i="58"/>
  <c r="AG586" i="58"/>
  <c r="AH586" i="58"/>
  <c r="AI586" i="58"/>
  <c r="AJ586" i="58"/>
  <c r="AK586" i="58"/>
  <c r="P586" i="58"/>
  <c r="Q591" i="58"/>
  <c r="Q590" i="58" s="1"/>
  <c r="R591" i="58"/>
  <c r="R590" i="58" s="1"/>
  <c r="S591" i="58"/>
  <c r="S590" i="58" s="1"/>
  <c r="T591" i="58"/>
  <c r="T590" i="58" s="1"/>
  <c r="U591" i="58"/>
  <c r="U590" i="58" s="1"/>
  <c r="V591" i="58"/>
  <c r="V590" i="58" s="1"/>
  <c r="W591" i="58"/>
  <c r="W590" i="58" s="1"/>
  <c r="X591" i="58"/>
  <c r="X590" i="58" s="1"/>
  <c r="Y591" i="58"/>
  <c r="Y590" i="58" s="1"/>
  <c r="Z591" i="58"/>
  <c r="Z590" i="58" s="1"/>
  <c r="AA591" i="58"/>
  <c r="AA590" i="58" s="1"/>
  <c r="AB591" i="58"/>
  <c r="AB590" i="58" s="1"/>
  <c r="AC591" i="58"/>
  <c r="AC590" i="58" s="1"/>
  <c r="AD591" i="58"/>
  <c r="AD590" i="58" s="1"/>
  <c r="AE591" i="58"/>
  <c r="AE590" i="58" s="1"/>
  <c r="AF591" i="58"/>
  <c r="AF590" i="58" s="1"/>
  <c r="AG591" i="58"/>
  <c r="AG590" i="58" s="1"/>
  <c r="AH591" i="58"/>
  <c r="AH590" i="58" s="1"/>
  <c r="AI591" i="58"/>
  <c r="AI590" i="58" s="1"/>
  <c r="AJ591" i="58"/>
  <c r="AJ590" i="58" s="1"/>
  <c r="AK591" i="58"/>
  <c r="AK590" i="58" s="1"/>
  <c r="AI598" i="58"/>
  <c r="Q600" i="58"/>
  <c r="R600" i="58"/>
  <c r="R597" i="58" s="1"/>
  <c r="S600" i="58"/>
  <c r="T600" i="58"/>
  <c r="U600" i="58"/>
  <c r="V600" i="58"/>
  <c r="W600" i="58"/>
  <c r="X600" i="58"/>
  <c r="Y600" i="58"/>
  <c r="Z600" i="58"/>
  <c r="AA600" i="58"/>
  <c r="AB600" i="58"/>
  <c r="AC600" i="58"/>
  <c r="AD600" i="58"/>
  <c r="AE600" i="58"/>
  <c r="AF600" i="58"/>
  <c r="AG600" i="58"/>
  <c r="AH600" i="58"/>
  <c r="AI600" i="58"/>
  <c r="AJ600" i="58"/>
  <c r="AK600" i="58"/>
  <c r="P600" i="58"/>
  <c r="AI597" i="58" l="1"/>
  <c r="AL588" i="58"/>
  <c r="AL601" i="58" l="1"/>
  <c r="AL599" i="58"/>
  <c r="AL598" i="58" s="1"/>
  <c r="AK598" i="58"/>
  <c r="AJ598" i="58"/>
  <c r="AH598" i="58"/>
  <c r="AG598" i="58"/>
  <c r="AF598" i="58"/>
  <c r="AE598" i="58"/>
  <c r="AD598" i="58"/>
  <c r="AC598" i="58"/>
  <c r="AB598" i="58"/>
  <c r="AA598" i="58"/>
  <c r="Z598" i="58"/>
  <c r="Y598" i="58"/>
  <c r="X598" i="58"/>
  <c r="W598" i="58"/>
  <c r="V598" i="58"/>
  <c r="U598" i="58"/>
  <c r="T598" i="58"/>
  <c r="S598" i="58"/>
  <c r="R598" i="58"/>
  <c r="Q598" i="58"/>
  <c r="P598" i="58"/>
  <c r="AL600" i="58" l="1"/>
  <c r="AL597" i="58" s="1"/>
  <c r="AK570" i="58" l="1"/>
  <c r="AJ570" i="58"/>
  <c r="AI570" i="58"/>
  <c r="AH570" i="58"/>
  <c r="AG570" i="58"/>
  <c r="AF570" i="58"/>
  <c r="AE570" i="58"/>
  <c r="AD570" i="58"/>
  <c r="AC570" i="58"/>
  <c r="AB570" i="58"/>
  <c r="AA570" i="58"/>
  <c r="Z570" i="58"/>
  <c r="Y570" i="58"/>
  <c r="X570" i="58"/>
  <c r="W570" i="58"/>
  <c r="V570" i="58"/>
  <c r="U570" i="58"/>
  <c r="T570" i="58"/>
  <c r="S570" i="58"/>
  <c r="R570" i="58"/>
  <c r="Q570" i="58"/>
  <c r="P570" i="58"/>
  <c r="AL572" i="58"/>
  <c r="Q609" i="58" l="1"/>
  <c r="Q608" i="58" s="1"/>
  <c r="Q607" i="58" s="1"/>
  <c r="Q606" i="58" s="1"/>
  <c r="R609" i="58"/>
  <c r="R608" i="58" s="1"/>
  <c r="R607" i="58" s="1"/>
  <c r="R606" i="58" s="1"/>
  <c r="S609" i="58"/>
  <c r="S608" i="58" s="1"/>
  <c r="S607" i="58" s="1"/>
  <c r="S606" i="58" s="1"/>
  <c r="T609" i="58"/>
  <c r="T608" i="58" s="1"/>
  <c r="T607" i="58" s="1"/>
  <c r="T606" i="58" s="1"/>
  <c r="U609" i="58"/>
  <c r="U608" i="58" s="1"/>
  <c r="U607" i="58" s="1"/>
  <c r="U606" i="58" s="1"/>
  <c r="V609" i="58"/>
  <c r="V608" i="58" s="1"/>
  <c r="V607" i="58" s="1"/>
  <c r="V606" i="58" s="1"/>
  <c r="W609" i="58"/>
  <c r="W608" i="58" s="1"/>
  <c r="W607" i="58" s="1"/>
  <c r="W606" i="58" s="1"/>
  <c r="X609" i="58"/>
  <c r="X608" i="58" s="1"/>
  <c r="X607" i="58" s="1"/>
  <c r="X606" i="58" s="1"/>
  <c r="Y609" i="58"/>
  <c r="Y608" i="58" s="1"/>
  <c r="Y607" i="58" s="1"/>
  <c r="Y606" i="58" s="1"/>
  <c r="Z609" i="58"/>
  <c r="Z608" i="58" s="1"/>
  <c r="Z607" i="58" s="1"/>
  <c r="Z606" i="58" s="1"/>
  <c r="AA609" i="58"/>
  <c r="AA608" i="58" s="1"/>
  <c r="AA607" i="58" s="1"/>
  <c r="AA606" i="58" s="1"/>
  <c r="AB609" i="58"/>
  <c r="AB608" i="58" s="1"/>
  <c r="AB607" i="58" s="1"/>
  <c r="AB606" i="58" s="1"/>
  <c r="AC609" i="58"/>
  <c r="AC608" i="58" s="1"/>
  <c r="AC607" i="58" s="1"/>
  <c r="AC606" i="58" s="1"/>
  <c r="AD609" i="58"/>
  <c r="AD608" i="58" s="1"/>
  <c r="AD607" i="58" s="1"/>
  <c r="AD606" i="58" s="1"/>
  <c r="AE609" i="58"/>
  <c r="AE608" i="58" s="1"/>
  <c r="AE607" i="58" s="1"/>
  <c r="AE606" i="58" s="1"/>
  <c r="AF609" i="58"/>
  <c r="AF608" i="58" s="1"/>
  <c r="AF607" i="58" s="1"/>
  <c r="AF606" i="58" s="1"/>
  <c r="AG609" i="58"/>
  <c r="AG608" i="58" s="1"/>
  <c r="AG607" i="58" s="1"/>
  <c r="AG606" i="58" s="1"/>
  <c r="AH609" i="58"/>
  <c r="AH608" i="58" s="1"/>
  <c r="AH607" i="58" s="1"/>
  <c r="AH606" i="58" s="1"/>
  <c r="AJ609" i="58"/>
  <c r="AJ608" i="58" s="1"/>
  <c r="AJ607" i="58" s="1"/>
  <c r="AJ606" i="58" s="1"/>
  <c r="AK609" i="58"/>
  <c r="AK608" i="58" s="1"/>
  <c r="AK607" i="58" s="1"/>
  <c r="AK606" i="58" s="1"/>
  <c r="P609" i="58"/>
  <c r="P608" i="58" s="1"/>
  <c r="P607" i="58" s="1"/>
  <c r="P606" i="58" s="1"/>
  <c r="Q597" i="58"/>
  <c r="Q596" i="58" s="1"/>
  <c r="R596" i="58"/>
  <c r="R595" i="58" s="1"/>
  <c r="S597" i="58"/>
  <c r="S596" i="58" s="1"/>
  <c r="S595" i="58" s="1"/>
  <c r="T597" i="58"/>
  <c r="T596" i="58" s="1"/>
  <c r="T595" i="58" s="1"/>
  <c r="U597" i="58"/>
  <c r="U596" i="58" s="1"/>
  <c r="U595" i="58" s="1"/>
  <c r="V597" i="58"/>
  <c r="V596" i="58" s="1"/>
  <c r="V595" i="58" s="1"/>
  <c r="W597" i="58"/>
  <c r="W596" i="58" s="1"/>
  <c r="W595" i="58" s="1"/>
  <c r="X597" i="58"/>
  <c r="X596" i="58" s="1"/>
  <c r="X595" i="58" s="1"/>
  <c r="Y597" i="58"/>
  <c r="Y596" i="58" s="1"/>
  <c r="Y595" i="58" s="1"/>
  <c r="Z597" i="58"/>
  <c r="Z596" i="58" s="1"/>
  <c r="Z595" i="58" s="1"/>
  <c r="AA597" i="58"/>
  <c r="AA596" i="58" s="1"/>
  <c r="AA595" i="58" s="1"/>
  <c r="AB597" i="58"/>
  <c r="AB596" i="58" s="1"/>
  <c r="AB595" i="58" s="1"/>
  <c r="AC597" i="58"/>
  <c r="AC596" i="58" s="1"/>
  <c r="AC595" i="58" s="1"/>
  <c r="AD597" i="58"/>
  <c r="AD596" i="58" s="1"/>
  <c r="AD595" i="58" s="1"/>
  <c r="AE597" i="58"/>
  <c r="AE596" i="58" s="1"/>
  <c r="AE595" i="58" s="1"/>
  <c r="AF597" i="58"/>
  <c r="AF596" i="58" s="1"/>
  <c r="AF595" i="58" s="1"/>
  <c r="AG597" i="58"/>
  <c r="AG596" i="58" s="1"/>
  <c r="AG595" i="58" s="1"/>
  <c r="AH597" i="58"/>
  <c r="AH596" i="58" s="1"/>
  <c r="AH595" i="58" s="1"/>
  <c r="AI596" i="58"/>
  <c r="AI595" i="58" s="1"/>
  <c r="AJ597" i="58"/>
  <c r="AJ596" i="58" s="1"/>
  <c r="AJ595" i="58" s="1"/>
  <c r="AK597" i="58"/>
  <c r="AK596" i="58" s="1"/>
  <c r="AK595" i="58" s="1"/>
  <c r="P597" i="58"/>
  <c r="P596" i="58" s="1"/>
  <c r="P595" i="58" s="1"/>
  <c r="Q580" i="58"/>
  <c r="R580" i="58"/>
  <c r="S580" i="58"/>
  <c r="T580" i="58"/>
  <c r="U580" i="58"/>
  <c r="V580" i="58"/>
  <c r="W580" i="58"/>
  <c r="X580" i="58"/>
  <c r="Y580" i="58"/>
  <c r="Z580" i="58"/>
  <c r="AA580" i="58"/>
  <c r="AB580" i="58"/>
  <c r="AC580" i="58"/>
  <c r="AD580" i="58"/>
  <c r="AE580" i="58"/>
  <c r="AF580" i="58"/>
  <c r="AG580" i="58"/>
  <c r="AI580" i="58"/>
  <c r="AJ580" i="58"/>
  <c r="AK580" i="58"/>
  <c r="Q560" i="58"/>
  <c r="R560" i="58"/>
  <c r="S560" i="58"/>
  <c r="T560" i="58"/>
  <c r="U560" i="58"/>
  <c r="V560" i="58"/>
  <c r="W560" i="58"/>
  <c r="X560" i="58"/>
  <c r="Y560" i="58"/>
  <c r="Z560" i="58"/>
  <c r="AA560" i="58"/>
  <c r="AB560" i="58"/>
  <c r="AC560" i="58"/>
  <c r="AD560" i="58"/>
  <c r="AE560" i="58"/>
  <c r="AF560" i="58"/>
  <c r="AG560" i="58"/>
  <c r="AH560" i="58"/>
  <c r="AI560" i="58"/>
  <c r="AJ560" i="58"/>
  <c r="AK560" i="58"/>
  <c r="P591" i="58"/>
  <c r="P590" i="58" s="1"/>
  <c r="P580" i="58"/>
  <c r="Q574" i="58"/>
  <c r="R574" i="58"/>
  <c r="S574" i="58"/>
  <c r="T574" i="58"/>
  <c r="U574" i="58"/>
  <c r="V574" i="58"/>
  <c r="W574" i="58"/>
  <c r="X574" i="58"/>
  <c r="Y574" i="58"/>
  <c r="Z574" i="58"/>
  <c r="AA574" i="58"/>
  <c r="AB574" i="58"/>
  <c r="AC574" i="58"/>
  <c r="AD574" i="58"/>
  <c r="AE574" i="58"/>
  <c r="AF574" i="58"/>
  <c r="AG574" i="58"/>
  <c r="AH574" i="58"/>
  <c r="AI574" i="58"/>
  <c r="AJ574" i="58"/>
  <c r="AK574" i="58"/>
  <c r="P574" i="58"/>
  <c r="Q567" i="58"/>
  <c r="R567" i="58"/>
  <c r="S567" i="58"/>
  <c r="T567" i="58"/>
  <c r="U567" i="58"/>
  <c r="V567" i="58"/>
  <c r="W567" i="58"/>
  <c r="X567" i="58"/>
  <c r="Y567" i="58"/>
  <c r="Z567" i="58"/>
  <c r="AA567" i="58"/>
  <c r="AB567" i="58"/>
  <c r="AC567" i="58"/>
  <c r="AD567" i="58"/>
  <c r="AE567" i="58"/>
  <c r="AF567" i="58"/>
  <c r="AG567" i="58"/>
  <c r="AH567" i="58"/>
  <c r="AI567" i="58"/>
  <c r="AJ567" i="58"/>
  <c r="AK567" i="58"/>
  <c r="P567" i="58"/>
  <c r="P560" i="58"/>
  <c r="Q450" i="58"/>
  <c r="Q449" i="58" s="1"/>
  <c r="R450" i="58"/>
  <c r="R449" i="58" s="1"/>
  <c r="S450" i="58"/>
  <c r="S449" i="58" s="1"/>
  <c r="T450" i="58"/>
  <c r="T449" i="58" s="1"/>
  <c r="U450" i="58"/>
  <c r="U449" i="58" s="1"/>
  <c r="V450" i="58"/>
  <c r="V449" i="58" s="1"/>
  <c r="W450" i="58"/>
  <c r="W449" i="58" s="1"/>
  <c r="X450" i="58"/>
  <c r="X449" i="58" s="1"/>
  <c r="Y450" i="58"/>
  <c r="Y449" i="58" s="1"/>
  <c r="Z450" i="58"/>
  <c r="Z449" i="58" s="1"/>
  <c r="AA450" i="58"/>
  <c r="AA449" i="58" s="1"/>
  <c r="AB450" i="58"/>
  <c r="AB449" i="58" s="1"/>
  <c r="AC450" i="58"/>
  <c r="AC449" i="58" s="1"/>
  <c r="AD450" i="58"/>
  <c r="AD449" i="58" s="1"/>
  <c r="AE450" i="58"/>
  <c r="AE449" i="58" s="1"/>
  <c r="AF450" i="58"/>
  <c r="AF449" i="58" s="1"/>
  <c r="AG450" i="58"/>
  <c r="AG449" i="58" s="1"/>
  <c r="AH450" i="58"/>
  <c r="AH449" i="58" s="1"/>
  <c r="AI450" i="58"/>
  <c r="AI449" i="58" s="1"/>
  <c r="AJ450" i="58"/>
  <c r="AJ449" i="58" s="1"/>
  <c r="AK450" i="58"/>
  <c r="AK449" i="58" s="1"/>
  <c r="P450" i="58"/>
  <c r="P449" i="58" s="1"/>
  <c r="Q550" i="58"/>
  <c r="Q549" i="58" s="1"/>
  <c r="R550" i="58"/>
  <c r="R549" i="58" s="1"/>
  <c r="S550" i="58"/>
  <c r="S549" i="58" s="1"/>
  <c r="T550" i="58"/>
  <c r="T549" i="58" s="1"/>
  <c r="U550" i="58"/>
  <c r="U549" i="58" s="1"/>
  <c r="V550" i="58"/>
  <c r="V549" i="58" s="1"/>
  <c r="W550" i="58"/>
  <c r="W549" i="58" s="1"/>
  <c r="X550" i="58"/>
  <c r="X549" i="58" s="1"/>
  <c r="Y550" i="58"/>
  <c r="Y549" i="58" s="1"/>
  <c r="Z550" i="58"/>
  <c r="Z549" i="58" s="1"/>
  <c r="AA550" i="58"/>
  <c r="AA549" i="58" s="1"/>
  <c r="AB550" i="58"/>
  <c r="AB549" i="58" s="1"/>
  <c r="AC550" i="58"/>
  <c r="AC549" i="58" s="1"/>
  <c r="AD550" i="58"/>
  <c r="AD549" i="58" s="1"/>
  <c r="AE550" i="58"/>
  <c r="AE549" i="58" s="1"/>
  <c r="AF550" i="58"/>
  <c r="AF549" i="58" s="1"/>
  <c r="AG550" i="58"/>
  <c r="AG549" i="58" s="1"/>
  <c r="AH550" i="58"/>
  <c r="AH549" i="58" s="1"/>
  <c r="AI550" i="58"/>
  <c r="AI549" i="58" s="1"/>
  <c r="AJ550" i="58"/>
  <c r="AJ549" i="58" s="1"/>
  <c r="AK550" i="58"/>
  <c r="AK549" i="58" s="1"/>
  <c r="P550" i="58"/>
  <c r="P549" i="58" s="1"/>
  <c r="AJ527" i="58"/>
  <c r="AH527" i="58"/>
  <c r="AG527" i="58"/>
  <c r="AF527" i="58"/>
  <c r="AE527" i="58"/>
  <c r="AD527" i="58"/>
  <c r="AC527" i="58"/>
  <c r="AB527" i="58"/>
  <c r="AA527" i="58"/>
  <c r="Z527" i="58"/>
  <c r="Y527" i="58"/>
  <c r="U527" i="58"/>
  <c r="T527" i="58"/>
  <c r="S527" i="58"/>
  <c r="R527" i="58"/>
  <c r="Q527" i="58"/>
  <c r="AK545" i="58"/>
  <c r="AJ545" i="58"/>
  <c r="AI545" i="58"/>
  <c r="AH545" i="58"/>
  <c r="AG545" i="58"/>
  <c r="AF545" i="58"/>
  <c r="AE545" i="58"/>
  <c r="AD545" i="58"/>
  <c r="AC545" i="58"/>
  <c r="AB545" i="58"/>
  <c r="AA545" i="58"/>
  <c r="Z545" i="58"/>
  <c r="Y545" i="58"/>
  <c r="W545" i="58"/>
  <c r="V545" i="58"/>
  <c r="U545" i="58"/>
  <c r="T545" i="58"/>
  <c r="S545" i="58"/>
  <c r="R545" i="58"/>
  <c r="Q545" i="58"/>
  <c r="P545" i="58"/>
  <c r="Q541" i="58"/>
  <c r="R541" i="58"/>
  <c r="S541" i="58"/>
  <c r="T541" i="58"/>
  <c r="U541" i="58"/>
  <c r="V541" i="58"/>
  <c r="W541" i="58"/>
  <c r="X541" i="58"/>
  <c r="Y541" i="58"/>
  <c r="Z541" i="58"/>
  <c r="AA541" i="58"/>
  <c r="AB541" i="58"/>
  <c r="AC541" i="58"/>
  <c r="AD541" i="58"/>
  <c r="AE541" i="58"/>
  <c r="AF541" i="58"/>
  <c r="AG541" i="58"/>
  <c r="AH541" i="58"/>
  <c r="AI541" i="58"/>
  <c r="AJ541" i="58"/>
  <c r="AK541" i="58"/>
  <c r="P541" i="58"/>
  <c r="Q536" i="58"/>
  <c r="R536" i="58"/>
  <c r="S536" i="58"/>
  <c r="T536" i="58"/>
  <c r="U536" i="58"/>
  <c r="V536" i="58"/>
  <c r="W536" i="58"/>
  <c r="X536" i="58"/>
  <c r="Y536" i="58"/>
  <c r="Z536" i="58"/>
  <c r="AA536" i="58"/>
  <c r="AB536" i="58"/>
  <c r="AC536" i="58"/>
  <c r="AD536" i="58"/>
  <c r="AE536" i="58"/>
  <c r="AF536" i="58"/>
  <c r="AG536" i="58"/>
  <c r="AH536" i="58"/>
  <c r="AI536" i="58"/>
  <c r="AJ536" i="58"/>
  <c r="AK536" i="58"/>
  <c r="P536" i="58"/>
  <c r="Q533" i="58"/>
  <c r="R533" i="58"/>
  <c r="S533" i="58"/>
  <c r="T533" i="58"/>
  <c r="U533" i="58"/>
  <c r="V533" i="58"/>
  <c r="W533" i="58"/>
  <c r="Y533" i="58"/>
  <c r="Z533" i="58"/>
  <c r="AA533" i="58"/>
  <c r="AB533" i="58"/>
  <c r="AC533" i="58"/>
  <c r="AD533" i="58"/>
  <c r="AE533" i="58"/>
  <c r="AF533" i="58"/>
  <c r="AG533" i="58"/>
  <c r="AH533" i="58"/>
  <c r="AI533" i="58"/>
  <c r="AJ533" i="58"/>
  <c r="AK533" i="58"/>
  <c r="P533" i="58"/>
  <c r="P527" i="58"/>
  <c r="Q517" i="58"/>
  <c r="R517" i="58"/>
  <c r="S517" i="58"/>
  <c r="T517" i="58"/>
  <c r="U517" i="58"/>
  <c r="V517" i="58"/>
  <c r="W517" i="58"/>
  <c r="X517" i="58"/>
  <c r="Y517" i="58"/>
  <c r="Z517" i="58"/>
  <c r="AA517" i="58"/>
  <c r="AB517" i="58"/>
  <c r="AC517" i="58"/>
  <c r="AD517" i="58"/>
  <c r="AE517" i="58"/>
  <c r="AF517" i="58"/>
  <c r="AG517" i="58"/>
  <c r="AH517" i="58"/>
  <c r="AI517" i="58"/>
  <c r="AJ517" i="58"/>
  <c r="AK517" i="58"/>
  <c r="Q520" i="58"/>
  <c r="R520" i="58"/>
  <c r="S520" i="58"/>
  <c r="T520" i="58"/>
  <c r="U520" i="58"/>
  <c r="V520" i="58"/>
  <c r="W520" i="58"/>
  <c r="Y520" i="58"/>
  <c r="AA520" i="58"/>
  <c r="AB520" i="58"/>
  <c r="AC520" i="58"/>
  <c r="AD520" i="58"/>
  <c r="AE520" i="58"/>
  <c r="AF520" i="58"/>
  <c r="AG520" i="58"/>
  <c r="AH520" i="58"/>
  <c r="AI520" i="58"/>
  <c r="AJ520" i="58"/>
  <c r="Q523" i="58"/>
  <c r="R523" i="58"/>
  <c r="S523" i="58"/>
  <c r="T523" i="58"/>
  <c r="U523" i="58"/>
  <c r="V523" i="58"/>
  <c r="W523" i="58"/>
  <c r="X523" i="58"/>
  <c r="Y523" i="58"/>
  <c r="Z523" i="58"/>
  <c r="AA523" i="58"/>
  <c r="AB523" i="58"/>
  <c r="AC523" i="58"/>
  <c r="AD523" i="58"/>
  <c r="AE523" i="58"/>
  <c r="AF523" i="58"/>
  <c r="AG523" i="58"/>
  <c r="AH523" i="58"/>
  <c r="AI523" i="58"/>
  <c r="AJ523" i="58"/>
  <c r="AK523" i="58"/>
  <c r="P523" i="58"/>
  <c r="P520" i="58"/>
  <c r="P517" i="58"/>
  <c r="Q456" i="58"/>
  <c r="R456" i="58"/>
  <c r="S456" i="58"/>
  <c r="T456" i="58"/>
  <c r="U456" i="58"/>
  <c r="V456" i="58"/>
  <c r="W456" i="58"/>
  <c r="X456" i="58"/>
  <c r="Y456" i="58"/>
  <c r="Z456" i="58"/>
  <c r="AA456" i="58"/>
  <c r="AB456" i="58"/>
  <c r="AC456" i="58"/>
  <c r="AD456" i="58"/>
  <c r="AE456" i="58"/>
  <c r="AF456" i="58"/>
  <c r="AG456" i="58"/>
  <c r="AH456" i="58"/>
  <c r="AI456" i="58"/>
  <c r="AJ456" i="58"/>
  <c r="AK456" i="58"/>
  <c r="Q511" i="58"/>
  <c r="R511" i="58"/>
  <c r="S511" i="58"/>
  <c r="T511" i="58"/>
  <c r="U511" i="58"/>
  <c r="V511" i="58"/>
  <c r="X511" i="58"/>
  <c r="Y511" i="58"/>
  <c r="Z511" i="58"/>
  <c r="AA511" i="58"/>
  <c r="AB511" i="58"/>
  <c r="AC511" i="58"/>
  <c r="AD511" i="58"/>
  <c r="AE511" i="58"/>
  <c r="AF511" i="58"/>
  <c r="AG511" i="58"/>
  <c r="AH511" i="58"/>
  <c r="AI511" i="58"/>
  <c r="AJ511" i="58"/>
  <c r="AK511" i="58"/>
  <c r="P511" i="58"/>
  <c r="Q507" i="58"/>
  <c r="R507" i="58"/>
  <c r="S507" i="58"/>
  <c r="T507" i="58"/>
  <c r="U507" i="58"/>
  <c r="V507" i="58"/>
  <c r="X507" i="58"/>
  <c r="Y507" i="58"/>
  <c r="Z507" i="58"/>
  <c r="AA507" i="58"/>
  <c r="AB507" i="58"/>
  <c r="AC507" i="58"/>
  <c r="AD507" i="58"/>
  <c r="AE507" i="58"/>
  <c r="AF507" i="58"/>
  <c r="AG507" i="58"/>
  <c r="AH507" i="58"/>
  <c r="AI507" i="58"/>
  <c r="AJ507" i="58"/>
  <c r="AK507" i="58"/>
  <c r="P507" i="58"/>
  <c r="Q500" i="58"/>
  <c r="R500" i="58"/>
  <c r="S500" i="58"/>
  <c r="T500" i="58"/>
  <c r="U500" i="58"/>
  <c r="V500" i="58"/>
  <c r="X500" i="58"/>
  <c r="Y500" i="58"/>
  <c r="Z500" i="58"/>
  <c r="AA500" i="58"/>
  <c r="AB500" i="58"/>
  <c r="AC500" i="58"/>
  <c r="AD500" i="58"/>
  <c r="AE500" i="58"/>
  <c r="AF500" i="58"/>
  <c r="AG500" i="58"/>
  <c r="AH500" i="58"/>
  <c r="AI500" i="58"/>
  <c r="AJ500" i="58"/>
  <c r="AK500" i="58"/>
  <c r="P500" i="58"/>
  <c r="Q495" i="58"/>
  <c r="R495" i="58"/>
  <c r="S495" i="58"/>
  <c r="T495" i="58"/>
  <c r="U495" i="58"/>
  <c r="V495" i="58"/>
  <c r="X495" i="58"/>
  <c r="Z495" i="58"/>
  <c r="AA495" i="58"/>
  <c r="AB495" i="58"/>
  <c r="AC495" i="58"/>
  <c r="AD495" i="58"/>
  <c r="AE495" i="58"/>
  <c r="AF495" i="58"/>
  <c r="AG495" i="58"/>
  <c r="AH495" i="58"/>
  <c r="AI495" i="58"/>
  <c r="AJ495" i="58"/>
  <c r="AK495" i="58"/>
  <c r="P495" i="58"/>
  <c r="Q490" i="58"/>
  <c r="R490" i="58"/>
  <c r="S490" i="58"/>
  <c r="T490" i="58"/>
  <c r="U490" i="58"/>
  <c r="V490" i="58"/>
  <c r="W490" i="58"/>
  <c r="X490" i="58"/>
  <c r="Y490" i="58"/>
  <c r="Z490" i="58"/>
  <c r="AA490" i="58"/>
  <c r="AB490" i="58"/>
  <c r="AC490" i="58"/>
  <c r="AD490" i="58"/>
  <c r="AE490" i="58"/>
  <c r="AF490" i="58"/>
  <c r="AG490" i="58"/>
  <c r="AH490" i="58"/>
  <c r="AI490" i="58"/>
  <c r="AJ490" i="58"/>
  <c r="AK490" i="58"/>
  <c r="P490" i="58"/>
  <c r="Q486" i="58"/>
  <c r="R486" i="58"/>
  <c r="S486" i="58"/>
  <c r="T486" i="58"/>
  <c r="U486" i="58"/>
  <c r="V486" i="58"/>
  <c r="W486" i="58"/>
  <c r="X486" i="58"/>
  <c r="Y486" i="58"/>
  <c r="Z486" i="58"/>
  <c r="AA486" i="58"/>
  <c r="AB486" i="58"/>
  <c r="AC486" i="58"/>
  <c r="AD486" i="58"/>
  <c r="AE486" i="58"/>
  <c r="AF486" i="58"/>
  <c r="AG486" i="58"/>
  <c r="AH486" i="58"/>
  <c r="AI486" i="58"/>
  <c r="AJ486" i="58"/>
  <c r="AK486" i="58"/>
  <c r="P486" i="58"/>
  <c r="Q478" i="58"/>
  <c r="R478" i="58"/>
  <c r="S478" i="58"/>
  <c r="T478" i="58"/>
  <c r="U478" i="58"/>
  <c r="V478" i="58"/>
  <c r="X478" i="58"/>
  <c r="Y478" i="58"/>
  <c r="Z478" i="58"/>
  <c r="AA478" i="58"/>
  <c r="AB478" i="58"/>
  <c r="AC478" i="58"/>
  <c r="AD478" i="58"/>
  <c r="AE478" i="58"/>
  <c r="AF478" i="58"/>
  <c r="AG478" i="58"/>
  <c r="AH478" i="58"/>
  <c r="AI478" i="58"/>
  <c r="AJ478" i="58"/>
  <c r="P478" i="58"/>
  <c r="Q472" i="58"/>
  <c r="R472" i="58"/>
  <c r="S472" i="58"/>
  <c r="T472" i="58"/>
  <c r="U472" i="58"/>
  <c r="V472" i="58"/>
  <c r="X472" i="58"/>
  <c r="Y472" i="58"/>
  <c r="Z472" i="58"/>
  <c r="AA472" i="58"/>
  <c r="AB472" i="58"/>
  <c r="AC472" i="58"/>
  <c r="AD472" i="58"/>
  <c r="AE472" i="58"/>
  <c r="AF472" i="58"/>
  <c r="AG472" i="58"/>
  <c r="AH472" i="58"/>
  <c r="AI472" i="58"/>
  <c r="AJ472" i="58"/>
  <c r="AK472" i="58"/>
  <c r="P472" i="58"/>
  <c r="Q466" i="58"/>
  <c r="R466" i="58"/>
  <c r="S466" i="58"/>
  <c r="T466" i="58"/>
  <c r="U466" i="58"/>
  <c r="V466" i="58"/>
  <c r="X466" i="58"/>
  <c r="Y466" i="58"/>
  <c r="Z466" i="58"/>
  <c r="AA466" i="58"/>
  <c r="AB466" i="58"/>
  <c r="AC466" i="58"/>
  <c r="AD466" i="58"/>
  <c r="AE466" i="58"/>
  <c r="AF466" i="58"/>
  <c r="AG466" i="58"/>
  <c r="AH466" i="58"/>
  <c r="AI466" i="58"/>
  <c r="AJ466" i="58"/>
  <c r="AK466" i="58"/>
  <c r="P466" i="58"/>
  <c r="Q460" i="58"/>
  <c r="R460" i="58"/>
  <c r="S460" i="58"/>
  <c r="T460" i="58"/>
  <c r="U460" i="58"/>
  <c r="V460" i="58"/>
  <c r="W460" i="58"/>
  <c r="X460" i="58"/>
  <c r="Y460" i="58"/>
  <c r="Z460" i="58"/>
  <c r="AA460" i="58"/>
  <c r="AB460" i="58"/>
  <c r="AC460" i="58"/>
  <c r="AD460" i="58"/>
  <c r="AE460" i="58"/>
  <c r="AF460" i="58"/>
  <c r="AG460" i="58"/>
  <c r="AH460" i="58"/>
  <c r="AI460" i="58"/>
  <c r="AJ460" i="58"/>
  <c r="AK460" i="58"/>
  <c r="P460" i="58"/>
  <c r="P456" i="58"/>
  <c r="Q443" i="58"/>
  <c r="Q442" i="58" s="1"/>
  <c r="Q441" i="58" s="1"/>
  <c r="Q440" i="58" s="1"/>
  <c r="R443" i="58"/>
  <c r="R442" i="58" s="1"/>
  <c r="R441" i="58" s="1"/>
  <c r="R440" i="58" s="1"/>
  <c r="S443" i="58"/>
  <c r="S442" i="58" s="1"/>
  <c r="S441" i="58" s="1"/>
  <c r="S440" i="58" s="1"/>
  <c r="T443" i="58"/>
  <c r="T442" i="58" s="1"/>
  <c r="T441" i="58" s="1"/>
  <c r="T440" i="58" s="1"/>
  <c r="U443" i="58"/>
  <c r="U442" i="58" s="1"/>
  <c r="U441" i="58" s="1"/>
  <c r="U440" i="58" s="1"/>
  <c r="V443" i="58"/>
  <c r="V442" i="58" s="1"/>
  <c r="V441" i="58" s="1"/>
  <c r="V440" i="58" s="1"/>
  <c r="W443" i="58"/>
  <c r="W442" i="58" s="1"/>
  <c r="W441" i="58" s="1"/>
  <c r="W440" i="58" s="1"/>
  <c r="X443" i="58"/>
  <c r="X442" i="58" s="1"/>
  <c r="X441" i="58" s="1"/>
  <c r="X440" i="58" s="1"/>
  <c r="Y443" i="58"/>
  <c r="Y442" i="58" s="1"/>
  <c r="Y441" i="58" s="1"/>
  <c r="Y440" i="58" s="1"/>
  <c r="Z443" i="58"/>
  <c r="Z442" i="58" s="1"/>
  <c r="Z441" i="58" s="1"/>
  <c r="Z440" i="58" s="1"/>
  <c r="AA443" i="58"/>
  <c r="AA442" i="58" s="1"/>
  <c r="AA441" i="58" s="1"/>
  <c r="AA440" i="58" s="1"/>
  <c r="AB443" i="58"/>
  <c r="AB442" i="58" s="1"/>
  <c r="AB441" i="58" s="1"/>
  <c r="AB440" i="58" s="1"/>
  <c r="AC443" i="58"/>
  <c r="AC442" i="58" s="1"/>
  <c r="AC441" i="58" s="1"/>
  <c r="AC440" i="58" s="1"/>
  <c r="AD443" i="58"/>
  <c r="AD442" i="58" s="1"/>
  <c r="AD441" i="58" s="1"/>
  <c r="AD440" i="58" s="1"/>
  <c r="AE443" i="58"/>
  <c r="AE442" i="58" s="1"/>
  <c r="AE441" i="58" s="1"/>
  <c r="AE440" i="58" s="1"/>
  <c r="AF443" i="58"/>
  <c r="AF442" i="58" s="1"/>
  <c r="AF441" i="58" s="1"/>
  <c r="AF440" i="58" s="1"/>
  <c r="AG443" i="58"/>
  <c r="AG442" i="58" s="1"/>
  <c r="AG441" i="58" s="1"/>
  <c r="AG440" i="58" s="1"/>
  <c r="AH443" i="58"/>
  <c r="AH442" i="58" s="1"/>
  <c r="AH441" i="58" s="1"/>
  <c r="AH440" i="58" s="1"/>
  <c r="AI443" i="58"/>
  <c r="AI442" i="58" s="1"/>
  <c r="AI441" i="58" s="1"/>
  <c r="AI440" i="58" s="1"/>
  <c r="AJ443" i="58"/>
  <c r="AJ442" i="58" s="1"/>
  <c r="AJ441" i="58" s="1"/>
  <c r="AJ440" i="58" s="1"/>
  <c r="AK443" i="58"/>
  <c r="AK442" i="58" s="1"/>
  <c r="AK441" i="58" s="1"/>
  <c r="AK440" i="58" s="1"/>
  <c r="P443" i="58"/>
  <c r="P442" i="58" s="1"/>
  <c r="P441" i="58" s="1"/>
  <c r="P440" i="58" s="1"/>
  <c r="Q380" i="58"/>
  <c r="Q379" i="58" s="1"/>
  <c r="R380" i="58"/>
  <c r="R379" i="58" s="1"/>
  <c r="S380" i="58"/>
  <c r="S379" i="58" s="1"/>
  <c r="T380" i="58"/>
  <c r="T379" i="58" s="1"/>
  <c r="U380" i="58"/>
  <c r="U379" i="58" s="1"/>
  <c r="V380" i="58"/>
  <c r="V379" i="58" s="1"/>
  <c r="W380" i="58"/>
  <c r="W379" i="58" s="1"/>
  <c r="X380" i="58"/>
  <c r="X379" i="58" s="1"/>
  <c r="Y380" i="58"/>
  <c r="Y379" i="58" s="1"/>
  <c r="Z380" i="58"/>
  <c r="Z379" i="58" s="1"/>
  <c r="AA380" i="58"/>
  <c r="AA379" i="58" s="1"/>
  <c r="AB380" i="58"/>
  <c r="AB379" i="58" s="1"/>
  <c r="AC380" i="58"/>
  <c r="AC379" i="58" s="1"/>
  <c r="AD380" i="58"/>
  <c r="AD379" i="58" s="1"/>
  <c r="AE380" i="58"/>
  <c r="AE379" i="58" s="1"/>
  <c r="AF380" i="58"/>
  <c r="AF379" i="58" s="1"/>
  <c r="AG380" i="58"/>
  <c r="AG379" i="58" s="1"/>
  <c r="AH380" i="58"/>
  <c r="AH379" i="58" s="1"/>
  <c r="AI380" i="58"/>
  <c r="AI379" i="58" s="1"/>
  <c r="AJ380" i="58"/>
  <c r="AJ379" i="58" s="1"/>
  <c r="AK380" i="58"/>
  <c r="AK379" i="58" s="1"/>
  <c r="R435" i="58"/>
  <c r="R434" i="58" s="1"/>
  <c r="S435" i="58"/>
  <c r="S434" i="58" s="1"/>
  <c r="T435" i="58"/>
  <c r="T434" i="58" s="1"/>
  <c r="U435" i="58"/>
  <c r="U434" i="58" s="1"/>
  <c r="V435" i="58"/>
  <c r="V434" i="58" s="1"/>
  <c r="W435" i="58"/>
  <c r="W434" i="58" s="1"/>
  <c r="X435" i="58"/>
  <c r="X434" i="58" s="1"/>
  <c r="Y435" i="58"/>
  <c r="Y434" i="58" s="1"/>
  <c r="Z435" i="58"/>
  <c r="Z434" i="58" s="1"/>
  <c r="AA435" i="58"/>
  <c r="AA434" i="58" s="1"/>
  <c r="AB435" i="58"/>
  <c r="AB434" i="58" s="1"/>
  <c r="AC435" i="58"/>
  <c r="AC434" i="58" s="1"/>
  <c r="AD435" i="58"/>
  <c r="AD434" i="58" s="1"/>
  <c r="AE435" i="58"/>
  <c r="AE434" i="58" s="1"/>
  <c r="AF435" i="58"/>
  <c r="AF434" i="58" s="1"/>
  <c r="AG435" i="58"/>
  <c r="AG434" i="58" s="1"/>
  <c r="AI435" i="58"/>
  <c r="AI434" i="58" s="1"/>
  <c r="AJ435" i="58"/>
  <c r="AJ434" i="58" s="1"/>
  <c r="AK435" i="58"/>
  <c r="AK434" i="58" s="1"/>
  <c r="P435" i="58"/>
  <c r="P434" i="58" s="1"/>
  <c r="Q412" i="58"/>
  <c r="R412" i="58"/>
  <c r="S412" i="58"/>
  <c r="T412" i="58"/>
  <c r="U412" i="58"/>
  <c r="V412" i="58"/>
  <c r="W412" i="58"/>
  <c r="X412" i="58"/>
  <c r="Y412" i="58"/>
  <c r="Z412" i="58"/>
  <c r="AA412" i="58"/>
  <c r="AB412" i="58"/>
  <c r="AC412" i="58"/>
  <c r="AD412" i="58"/>
  <c r="AE412" i="58"/>
  <c r="AF412" i="58"/>
  <c r="AG412" i="58"/>
  <c r="AI412" i="58"/>
  <c r="AJ412" i="58"/>
  <c r="AK412" i="58"/>
  <c r="Q429" i="58"/>
  <c r="R429" i="58"/>
  <c r="S429" i="58"/>
  <c r="T429" i="58"/>
  <c r="U429" i="58"/>
  <c r="V429" i="58"/>
  <c r="W429" i="58"/>
  <c r="X429" i="58"/>
  <c r="Y429" i="58"/>
  <c r="Z429" i="58"/>
  <c r="AA429" i="58"/>
  <c r="AB429" i="58"/>
  <c r="AC429" i="58"/>
  <c r="AD429" i="58"/>
  <c r="AE429" i="58"/>
  <c r="AF429" i="58"/>
  <c r="AG429" i="58"/>
  <c r="AI429" i="58"/>
  <c r="AJ429" i="58"/>
  <c r="AK429" i="58"/>
  <c r="P429" i="58"/>
  <c r="Q426" i="58"/>
  <c r="R426" i="58"/>
  <c r="S426" i="58"/>
  <c r="T426" i="58"/>
  <c r="U426" i="58"/>
  <c r="V426" i="58"/>
  <c r="W426" i="58"/>
  <c r="X426" i="58"/>
  <c r="Y426" i="58"/>
  <c r="Z426" i="58"/>
  <c r="AA426" i="58"/>
  <c r="AB426" i="58"/>
  <c r="AC426" i="58"/>
  <c r="AD426" i="58"/>
  <c r="AE426" i="58"/>
  <c r="AF426" i="58"/>
  <c r="AG426" i="58"/>
  <c r="AI426" i="58"/>
  <c r="AJ426" i="58"/>
  <c r="AK426" i="58"/>
  <c r="AH427" i="58"/>
  <c r="AH426" i="58" s="1"/>
  <c r="P426" i="58"/>
  <c r="Q422" i="58"/>
  <c r="R422" i="58"/>
  <c r="S422" i="58"/>
  <c r="T422" i="58"/>
  <c r="U422" i="58"/>
  <c r="V422" i="58"/>
  <c r="W422" i="58"/>
  <c r="X422" i="58"/>
  <c r="Y422" i="58"/>
  <c r="Z422" i="58"/>
  <c r="AA422" i="58"/>
  <c r="AB422" i="58"/>
  <c r="AC422" i="58"/>
  <c r="AD422" i="58"/>
  <c r="AE422" i="58"/>
  <c r="AF422" i="58"/>
  <c r="AG422" i="58"/>
  <c r="AI422" i="58"/>
  <c r="AJ422" i="58"/>
  <c r="AK422" i="58"/>
  <c r="P422" i="58"/>
  <c r="Q418" i="58"/>
  <c r="R418" i="58"/>
  <c r="S418" i="58"/>
  <c r="T418" i="58"/>
  <c r="U418" i="58"/>
  <c r="V418" i="58"/>
  <c r="W418" i="58"/>
  <c r="X418" i="58"/>
  <c r="Y418" i="58"/>
  <c r="Z418" i="58"/>
  <c r="AA418" i="58"/>
  <c r="AB418" i="58"/>
  <c r="AC418" i="58"/>
  <c r="AD418" i="58"/>
  <c r="AE418" i="58"/>
  <c r="AF418" i="58"/>
  <c r="AG418" i="58"/>
  <c r="AI418" i="58"/>
  <c r="AJ418" i="58"/>
  <c r="AK418" i="58"/>
  <c r="P418" i="58"/>
  <c r="P412" i="58"/>
  <c r="Q385" i="58"/>
  <c r="R385" i="58"/>
  <c r="S385" i="58"/>
  <c r="T385" i="58"/>
  <c r="U385" i="58"/>
  <c r="V385" i="58"/>
  <c r="W385" i="58"/>
  <c r="X385" i="58"/>
  <c r="Y385" i="58"/>
  <c r="Z385" i="58"/>
  <c r="AA385" i="58"/>
  <c r="AB385" i="58"/>
  <c r="AC385" i="58"/>
  <c r="AD385" i="58"/>
  <c r="AE385" i="58"/>
  <c r="AF385" i="58"/>
  <c r="AG385" i="58"/>
  <c r="AH385" i="58"/>
  <c r="AI385" i="58"/>
  <c r="AJ385" i="58"/>
  <c r="AK385" i="58"/>
  <c r="Q406" i="58"/>
  <c r="R406" i="58"/>
  <c r="S406" i="58"/>
  <c r="T406" i="58"/>
  <c r="U406" i="58"/>
  <c r="V406" i="58"/>
  <c r="W406" i="58"/>
  <c r="X406" i="58"/>
  <c r="Y406" i="58"/>
  <c r="Z406" i="58"/>
  <c r="AA406" i="58"/>
  <c r="AB406" i="58"/>
  <c r="AC406" i="58"/>
  <c r="AD406" i="58"/>
  <c r="AE406" i="58"/>
  <c r="AF406" i="58"/>
  <c r="AG406" i="58"/>
  <c r="AH406" i="58"/>
  <c r="AI406" i="58"/>
  <c r="AJ406" i="58"/>
  <c r="AK406" i="58"/>
  <c r="P406" i="58"/>
  <c r="Q398" i="58"/>
  <c r="R398" i="58"/>
  <c r="S398" i="58"/>
  <c r="T398" i="58"/>
  <c r="U398" i="58"/>
  <c r="V398" i="58"/>
  <c r="W398" i="58"/>
  <c r="X398" i="58"/>
  <c r="Y398" i="58"/>
  <c r="Z398" i="58"/>
  <c r="AA398" i="58"/>
  <c r="AB398" i="58"/>
  <c r="AC398" i="58"/>
  <c r="AD398" i="58"/>
  <c r="AE398" i="58"/>
  <c r="AF398" i="58"/>
  <c r="AG398" i="58"/>
  <c r="AI398" i="58"/>
  <c r="AJ398" i="58"/>
  <c r="AK398" i="58"/>
  <c r="P398" i="58"/>
  <c r="Q389" i="58"/>
  <c r="R389" i="58"/>
  <c r="S389" i="58"/>
  <c r="T389" i="58"/>
  <c r="U389" i="58"/>
  <c r="V389" i="58"/>
  <c r="W389" i="58"/>
  <c r="X389" i="58"/>
  <c r="Y389" i="58"/>
  <c r="Z389" i="58"/>
  <c r="AA389" i="58"/>
  <c r="AB389" i="58"/>
  <c r="AC389" i="58"/>
  <c r="AD389" i="58"/>
  <c r="AE389" i="58"/>
  <c r="AF389" i="58"/>
  <c r="AG389" i="58"/>
  <c r="AI389" i="58"/>
  <c r="AJ389" i="58"/>
  <c r="AK389" i="58"/>
  <c r="P389" i="58"/>
  <c r="P385" i="58"/>
  <c r="P380" i="58"/>
  <c r="P379" i="58" s="1"/>
  <c r="P369" i="58"/>
  <c r="Q369" i="58"/>
  <c r="R369" i="58"/>
  <c r="S369" i="58"/>
  <c r="T369" i="58"/>
  <c r="U369" i="58"/>
  <c r="V369" i="58"/>
  <c r="W369" i="58"/>
  <c r="X369" i="58"/>
  <c r="Y369" i="58"/>
  <c r="Z369" i="58"/>
  <c r="AB369" i="58"/>
  <c r="AC369" i="58"/>
  <c r="AD369" i="58"/>
  <c r="AE369" i="58"/>
  <c r="AF369" i="58"/>
  <c r="AG369" i="58"/>
  <c r="AI369" i="58"/>
  <c r="AJ369" i="58"/>
  <c r="AK369" i="58"/>
  <c r="AH369" i="58"/>
  <c r="AA369" i="58"/>
  <c r="Q374" i="58"/>
  <c r="Q373" i="58" s="1"/>
  <c r="R374" i="58"/>
  <c r="R373" i="58" s="1"/>
  <c r="S374" i="58"/>
  <c r="S373" i="58" s="1"/>
  <c r="T374" i="58"/>
  <c r="T373" i="58" s="1"/>
  <c r="U374" i="58"/>
  <c r="U373" i="58" s="1"/>
  <c r="V374" i="58"/>
  <c r="V373" i="58" s="1"/>
  <c r="W374" i="58"/>
  <c r="W373" i="58" s="1"/>
  <c r="X374" i="58"/>
  <c r="X373" i="58" s="1"/>
  <c r="Y374" i="58"/>
  <c r="Y373" i="58" s="1"/>
  <c r="Z374" i="58"/>
  <c r="Z373" i="58" s="1"/>
  <c r="AA374" i="58"/>
  <c r="AA373" i="58" s="1"/>
  <c r="AB374" i="58"/>
  <c r="AB373" i="58" s="1"/>
  <c r="AC374" i="58"/>
  <c r="AC373" i="58" s="1"/>
  <c r="AD374" i="58"/>
  <c r="AD373" i="58" s="1"/>
  <c r="AE374" i="58"/>
  <c r="AE373" i="58" s="1"/>
  <c r="AF374" i="58"/>
  <c r="AF373" i="58" s="1"/>
  <c r="AG374" i="58"/>
  <c r="AG373" i="58" s="1"/>
  <c r="AH374" i="58"/>
  <c r="AH373" i="58" s="1"/>
  <c r="AI374" i="58"/>
  <c r="AI373" i="58" s="1"/>
  <c r="AJ374" i="58"/>
  <c r="AJ373" i="58" s="1"/>
  <c r="AK374" i="58"/>
  <c r="AK373" i="58" s="1"/>
  <c r="P374" i="58"/>
  <c r="P373" i="58" s="1"/>
  <c r="Q357" i="58"/>
  <c r="R357" i="58"/>
  <c r="S357" i="58"/>
  <c r="T357" i="58"/>
  <c r="U357" i="58"/>
  <c r="V357" i="58"/>
  <c r="W357" i="58"/>
  <c r="X357" i="58"/>
  <c r="Y357" i="58"/>
  <c r="Z357" i="58"/>
  <c r="AA357" i="58"/>
  <c r="AB357" i="58"/>
  <c r="AC357" i="58"/>
  <c r="AD357" i="58"/>
  <c r="AE357" i="58"/>
  <c r="AF357" i="58"/>
  <c r="AG357" i="58"/>
  <c r="AH357" i="58"/>
  <c r="AI357" i="58"/>
  <c r="AJ357" i="58"/>
  <c r="AK357" i="58"/>
  <c r="Q365" i="58"/>
  <c r="R365" i="58"/>
  <c r="S365" i="58"/>
  <c r="T365" i="58"/>
  <c r="U365" i="58"/>
  <c r="V365" i="58"/>
  <c r="W365" i="58"/>
  <c r="X365" i="58"/>
  <c r="Y365" i="58"/>
  <c r="Z365" i="58"/>
  <c r="AB365" i="58"/>
  <c r="AC365" i="58"/>
  <c r="AD365" i="58"/>
  <c r="AE365" i="58"/>
  <c r="AF365" i="58"/>
  <c r="AG365" i="58"/>
  <c r="AH365" i="58"/>
  <c r="AI365" i="58"/>
  <c r="AJ365" i="58"/>
  <c r="AK365" i="58"/>
  <c r="P365" i="58"/>
  <c r="Q361" i="58"/>
  <c r="R361" i="58"/>
  <c r="S361" i="58"/>
  <c r="T361" i="58"/>
  <c r="U361" i="58"/>
  <c r="V361" i="58"/>
  <c r="W361" i="58"/>
  <c r="X361" i="58"/>
  <c r="Y361" i="58"/>
  <c r="Z361" i="58"/>
  <c r="AB361" i="58"/>
  <c r="AC361" i="58"/>
  <c r="AD361" i="58"/>
  <c r="AE361" i="58"/>
  <c r="AF361" i="58"/>
  <c r="AG361" i="58"/>
  <c r="AH361" i="58"/>
  <c r="AI361" i="58"/>
  <c r="AJ361" i="58"/>
  <c r="AK361" i="58"/>
  <c r="P361" i="58"/>
  <c r="P357" i="58"/>
  <c r="Q342" i="58"/>
  <c r="R342" i="58"/>
  <c r="S342" i="58"/>
  <c r="T342" i="58"/>
  <c r="U342" i="58"/>
  <c r="V342" i="58"/>
  <c r="W342" i="58"/>
  <c r="X342" i="58"/>
  <c r="Y342" i="58"/>
  <c r="Z342" i="58"/>
  <c r="AB342" i="58"/>
  <c r="AC342" i="58"/>
  <c r="AD342" i="58"/>
  <c r="AE342" i="58"/>
  <c r="AF342" i="58"/>
  <c r="AG342" i="58"/>
  <c r="AH342" i="58"/>
  <c r="AI342" i="58"/>
  <c r="AJ342" i="58"/>
  <c r="AK342" i="58"/>
  <c r="Q349" i="58"/>
  <c r="R349" i="58"/>
  <c r="S349" i="58"/>
  <c r="T349" i="58"/>
  <c r="U349" i="58"/>
  <c r="V349" i="58"/>
  <c r="W349" i="58"/>
  <c r="X349" i="58"/>
  <c r="Y349" i="58"/>
  <c r="Z349" i="58"/>
  <c r="AA349" i="58"/>
  <c r="AB349" i="58"/>
  <c r="AC349" i="58"/>
  <c r="AD349" i="58"/>
  <c r="AE349" i="58"/>
  <c r="AF349" i="58"/>
  <c r="AG349" i="58"/>
  <c r="AI349" i="58"/>
  <c r="AJ349" i="58"/>
  <c r="AK349" i="58"/>
  <c r="P349" i="58"/>
  <c r="P342" i="58"/>
  <c r="Q309" i="58"/>
  <c r="R309" i="58"/>
  <c r="S309" i="58"/>
  <c r="T309" i="58"/>
  <c r="U309" i="58"/>
  <c r="W309" i="58"/>
  <c r="X309" i="58"/>
  <c r="Y309" i="58"/>
  <c r="Z309" i="58"/>
  <c r="AA309" i="58"/>
  <c r="AB309" i="58"/>
  <c r="AC309" i="58"/>
  <c r="AD309" i="58"/>
  <c r="AE309" i="58"/>
  <c r="AF309" i="58"/>
  <c r="AG309" i="58"/>
  <c r="AH309" i="58"/>
  <c r="AI309" i="58"/>
  <c r="AJ309" i="58"/>
  <c r="AK309" i="58"/>
  <c r="AK319" i="58"/>
  <c r="Q331" i="58"/>
  <c r="R331" i="58"/>
  <c r="S331" i="58"/>
  <c r="T331" i="58"/>
  <c r="U331" i="58"/>
  <c r="V331" i="58"/>
  <c r="W331" i="58"/>
  <c r="X331" i="58"/>
  <c r="Y331" i="58"/>
  <c r="Z331" i="58"/>
  <c r="AB331" i="58"/>
  <c r="AC331" i="58"/>
  <c r="AD331" i="58"/>
  <c r="AE331" i="58"/>
  <c r="AF331" i="58"/>
  <c r="AG331" i="58"/>
  <c r="AI331" i="58"/>
  <c r="AJ331" i="58"/>
  <c r="AK331" i="58"/>
  <c r="Q338" i="58"/>
  <c r="R338" i="58"/>
  <c r="S338" i="58"/>
  <c r="T338" i="58"/>
  <c r="U338" i="58"/>
  <c r="V338" i="58"/>
  <c r="W338" i="58"/>
  <c r="X338" i="58"/>
  <c r="Y338" i="58"/>
  <c r="Z338" i="58"/>
  <c r="AA338" i="58"/>
  <c r="AB338" i="58"/>
  <c r="AC338" i="58"/>
  <c r="AD338" i="58"/>
  <c r="AE338" i="58"/>
  <c r="AF338" i="58"/>
  <c r="AG338" i="58"/>
  <c r="AH338" i="58"/>
  <c r="AI338" i="58"/>
  <c r="AJ338" i="58"/>
  <c r="AK338" i="58"/>
  <c r="P338" i="58"/>
  <c r="P331" i="58"/>
  <c r="P319" i="58"/>
  <c r="P304" i="58"/>
  <c r="Q319" i="58"/>
  <c r="R319" i="58"/>
  <c r="S319" i="58"/>
  <c r="T319" i="58"/>
  <c r="U319" i="58"/>
  <c r="W319" i="58"/>
  <c r="X319" i="58"/>
  <c r="Y319" i="58"/>
  <c r="Z319" i="58"/>
  <c r="AA319" i="58"/>
  <c r="AB319" i="58"/>
  <c r="AC319" i="58"/>
  <c r="AD319" i="58"/>
  <c r="AE319" i="58"/>
  <c r="AF319" i="58"/>
  <c r="AG319" i="58"/>
  <c r="AI319" i="58"/>
  <c r="AJ319" i="58"/>
  <c r="P309" i="58"/>
  <c r="Q289" i="58"/>
  <c r="R289" i="58"/>
  <c r="S289" i="58"/>
  <c r="T289" i="58"/>
  <c r="U289" i="58"/>
  <c r="W289" i="58"/>
  <c r="X289" i="58"/>
  <c r="Y289" i="58"/>
  <c r="Z289" i="58"/>
  <c r="AB289" i="58"/>
  <c r="AC289" i="58"/>
  <c r="AE289" i="58"/>
  <c r="AF289" i="58"/>
  <c r="AG289" i="58"/>
  <c r="AH289" i="58"/>
  <c r="AI289" i="58"/>
  <c r="AK289" i="58"/>
  <c r="Q304" i="58"/>
  <c r="R304" i="58"/>
  <c r="S304" i="58"/>
  <c r="T304" i="58"/>
  <c r="U304" i="58"/>
  <c r="V304" i="58"/>
  <c r="W304" i="58"/>
  <c r="X304" i="58"/>
  <c r="Y304" i="58"/>
  <c r="Z304" i="58"/>
  <c r="AB304" i="58"/>
  <c r="AC304" i="58"/>
  <c r="AD304" i="58"/>
  <c r="AE304" i="58"/>
  <c r="AF304" i="58"/>
  <c r="AG304" i="58"/>
  <c r="AH304" i="58"/>
  <c r="AI304" i="58"/>
  <c r="AJ304" i="58"/>
  <c r="AK304" i="58"/>
  <c r="Q296" i="58"/>
  <c r="R296" i="58"/>
  <c r="S296" i="58"/>
  <c r="T296" i="58"/>
  <c r="U296" i="58"/>
  <c r="V296" i="58"/>
  <c r="W296" i="58"/>
  <c r="X296" i="58"/>
  <c r="Y296" i="58"/>
  <c r="Z296" i="58"/>
  <c r="AB296" i="58"/>
  <c r="AC296" i="58"/>
  <c r="AD296" i="58"/>
  <c r="AE296" i="58"/>
  <c r="AF296" i="58"/>
  <c r="AG296" i="58"/>
  <c r="AI296" i="58"/>
  <c r="AJ296" i="58"/>
  <c r="AK296" i="58"/>
  <c r="P296" i="58"/>
  <c r="P289" i="58"/>
  <c r="Q283" i="58"/>
  <c r="Q282" i="58" s="1"/>
  <c r="R283" i="58"/>
  <c r="R282" i="58" s="1"/>
  <c r="S283" i="58"/>
  <c r="S282" i="58" s="1"/>
  <c r="T283" i="58"/>
  <c r="T282" i="58" s="1"/>
  <c r="U283" i="58"/>
  <c r="U282" i="58" s="1"/>
  <c r="V283" i="58"/>
  <c r="V282" i="58" s="1"/>
  <c r="W283" i="58"/>
  <c r="W282" i="58" s="1"/>
  <c r="X283" i="58"/>
  <c r="X282" i="58" s="1"/>
  <c r="Y283" i="58"/>
  <c r="Y282" i="58" s="1"/>
  <c r="Z283" i="58"/>
  <c r="Z282" i="58" s="1"/>
  <c r="AA283" i="58"/>
  <c r="AA282" i="58" s="1"/>
  <c r="AB283" i="58"/>
  <c r="AB282" i="58" s="1"/>
  <c r="AC283" i="58"/>
  <c r="AC282" i="58" s="1"/>
  <c r="AD283" i="58"/>
  <c r="AD282" i="58" s="1"/>
  <c r="AE283" i="58"/>
  <c r="AE282" i="58" s="1"/>
  <c r="AF283" i="58"/>
  <c r="AF282" i="58" s="1"/>
  <c r="AG283" i="58"/>
  <c r="AG282" i="58" s="1"/>
  <c r="AI283" i="58"/>
  <c r="AI282" i="58" s="1"/>
  <c r="AJ283" i="58"/>
  <c r="AJ282" i="58" s="1"/>
  <c r="AK283" i="58"/>
  <c r="AK282" i="58" s="1"/>
  <c r="P283" i="58"/>
  <c r="P282" i="58" s="1"/>
  <c r="Q278" i="58"/>
  <c r="Q277" i="58" s="1"/>
  <c r="R278" i="58"/>
  <c r="R277" i="58" s="1"/>
  <c r="S278" i="58"/>
  <c r="S277" i="58" s="1"/>
  <c r="T278" i="58"/>
  <c r="T277" i="58" s="1"/>
  <c r="U278" i="58"/>
  <c r="U277" i="58" s="1"/>
  <c r="V278" i="58"/>
  <c r="V277" i="58" s="1"/>
  <c r="W278" i="58"/>
  <c r="W277" i="58" s="1"/>
  <c r="X278" i="58"/>
  <c r="X277" i="58" s="1"/>
  <c r="Y278" i="58"/>
  <c r="Y277" i="58" s="1"/>
  <c r="Z278" i="58"/>
  <c r="Z277" i="58" s="1"/>
  <c r="AA278" i="58"/>
  <c r="AA277" i="58" s="1"/>
  <c r="AB278" i="58"/>
  <c r="AB277" i="58" s="1"/>
  <c r="AC278" i="58"/>
  <c r="AC277" i="58" s="1"/>
  <c r="AD278" i="58"/>
  <c r="AD277" i="58" s="1"/>
  <c r="AE278" i="58"/>
  <c r="AE277" i="58" s="1"/>
  <c r="AF278" i="58"/>
  <c r="AF277" i="58" s="1"/>
  <c r="AG278" i="58"/>
  <c r="AG277" i="58" s="1"/>
  <c r="AI278" i="58"/>
  <c r="AI277" i="58" s="1"/>
  <c r="AJ278" i="58"/>
  <c r="AJ277" i="58" s="1"/>
  <c r="AK278" i="58"/>
  <c r="AK277" i="58" s="1"/>
  <c r="P278" i="58"/>
  <c r="P277" i="58" s="1"/>
  <c r="Q270" i="58"/>
  <c r="Q268" i="58" s="1"/>
  <c r="R270" i="58"/>
  <c r="R268" i="58" s="1"/>
  <c r="S270" i="58"/>
  <c r="S268" i="58" s="1"/>
  <c r="T270" i="58"/>
  <c r="T268" i="58" s="1"/>
  <c r="U270" i="58"/>
  <c r="U268" i="58" s="1"/>
  <c r="V270" i="58"/>
  <c r="V268" i="58" s="1"/>
  <c r="W270" i="58"/>
  <c r="W268" i="58" s="1"/>
  <c r="X270" i="58"/>
  <c r="X268" i="58" s="1"/>
  <c r="Y270" i="58"/>
  <c r="Y268" i="58" s="1"/>
  <c r="Z270" i="58"/>
  <c r="Z268" i="58" s="1"/>
  <c r="AA270" i="58"/>
  <c r="AA268" i="58" s="1"/>
  <c r="AB270" i="58"/>
  <c r="AB268" i="58" s="1"/>
  <c r="AC270" i="58"/>
  <c r="AC268" i="58" s="1"/>
  <c r="AD270" i="58"/>
  <c r="AD268" i="58" s="1"/>
  <c r="AE270" i="58"/>
  <c r="AE268" i="58" s="1"/>
  <c r="AF270" i="58"/>
  <c r="AF268" i="58" s="1"/>
  <c r="AG270" i="58"/>
  <c r="AG268" i="58" s="1"/>
  <c r="AI270" i="58"/>
  <c r="AI268" i="58" s="1"/>
  <c r="AJ270" i="58"/>
  <c r="AJ268" i="58" s="1"/>
  <c r="AK270" i="58"/>
  <c r="AK268" i="58" s="1"/>
  <c r="P270" i="58"/>
  <c r="P268" i="58" s="1"/>
  <c r="Q251" i="58"/>
  <c r="R251" i="58"/>
  <c r="S251" i="58"/>
  <c r="T251" i="58"/>
  <c r="U251" i="58"/>
  <c r="V251" i="58"/>
  <c r="W251" i="58"/>
  <c r="X251" i="58"/>
  <c r="Y251" i="58"/>
  <c r="Z251" i="58"/>
  <c r="AA251" i="58"/>
  <c r="AB251" i="58"/>
  <c r="AC251" i="58"/>
  <c r="AD251" i="58"/>
  <c r="AE251" i="58"/>
  <c r="AF251" i="58"/>
  <c r="AG251" i="58"/>
  <c r="AH251" i="58"/>
  <c r="AI251" i="58"/>
  <c r="AJ251" i="58"/>
  <c r="AK251" i="58"/>
  <c r="Q262" i="58"/>
  <c r="R262" i="58"/>
  <c r="S262" i="58"/>
  <c r="T262" i="58"/>
  <c r="U262" i="58"/>
  <c r="V262" i="58"/>
  <c r="W262" i="58"/>
  <c r="X262" i="58"/>
  <c r="Y262" i="58"/>
  <c r="Z262" i="58"/>
  <c r="AA262" i="58"/>
  <c r="AB262" i="58"/>
  <c r="AC262" i="58"/>
  <c r="AD262" i="58"/>
  <c r="AE262" i="58"/>
  <c r="AF262" i="58"/>
  <c r="AG262" i="58"/>
  <c r="AI262" i="58"/>
  <c r="AJ262" i="58"/>
  <c r="AK262" i="58"/>
  <c r="P262" i="58"/>
  <c r="Q255" i="58"/>
  <c r="R255" i="58"/>
  <c r="S255" i="58"/>
  <c r="T255" i="58"/>
  <c r="U255" i="58"/>
  <c r="V255" i="58"/>
  <c r="W255" i="58"/>
  <c r="X255" i="58"/>
  <c r="Y255" i="58"/>
  <c r="Z255" i="58"/>
  <c r="AA255" i="58"/>
  <c r="AB255" i="58"/>
  <c r="AC255" i="58"/>
  <c r="AD255" i="58"/>
  <c r="AE255" i="58"/>
  <c r="AF255" i="58"/>
  <c r="AG255" i="58"/>
  <c r="AI255" i="58"/>
  <c r="AJ255" i="58"/>
  <c r="AK255" i="58"/>
  <c r="P255" i="58"/>
  <c r="P251" i="58"/>
  <c r="Q241" i="58"/>
  <c r="R241" i="58"/>
  <c r="S241" i="58"/>
  <c r="T241" i="58"/>
  <c r="U241" i="58"/>
  <c r="V241" i="58"/>
  <c r="W241" i="58"/>
  <c r="X241" i="58"/>
  <c r="Y241" i="58"/>
  <c r="Z241" i="58"/>
  <c r="AA241" i="58"/>
  <c r="AB241" i="58"/>
  <c r="AC241" i="58"/>
  <c r="AD241" i="58"/>
  <c r="AE241" i="58"/>
  <c r="AF241" i="58"/>
  <c r="AG241" i="58"/>
  <c r="AI241" i="58"/>
  <c r="AJ241" i="58"/>
  <c r="AK241" i="58"/>
  <c r="P241" i="58"/>
  <c r="Q237" i="58"/>
  <c r="R237" i="58"/>
  <c r="S237" i="58"/>
  <c r="T237" i="58"/>
  <c r="U237" i="58"/>
  <c r="V237" i="58"/>
  <c r="W237" i="58"/>
  <c r="X237" i="58"/>
  <c r="Y237" i="58"/>
  <c r="Z237" i="58"/>
  <c r="AA237" i="58"/>
  <c r="AB237" i="58"/>
  <c r="AC237" i="58"/>
  <c r="AD237" i="58"/>
  <c r="AE237" i="58"/>
  <c r="AF237" i="58"/>
  <c r="AG237" i="58"/>
  <c r="AI237" i="58"/>
  <c r="AJ237" i="58"/>
  <c r="AK237" i="58"/>
  <c r="P237" i="58"/>
  <c r="Q228" i="58"/>
  <c r="R228" i="58"/>
  <c r="S228" i="58"/>
  <c r="T228" i="58"/>
  <c r="U228" i="58"/>
  <c r="V228" i="58"/>
  <c r="W228" i="58"/>
  <c r="X228" i="58"/>
  <c r="Y228" i="58"/>
  <c r="Z228" i="58"/>
  <c r="AA228" i="58"/>
  <c r="AB228" i="58"/>
  <c r="AC228" i="58"/>
  <c r="AD228" i="58"/>
  <c r="AE228" i="58"/>
  <c r="AF228" i="58"/>
  <c r="AG228" i="58"/>
  <c r="AI228" i="58"/>
  <c r="AJ228" i="58"/>
  <c r="AK228" i="58"/>
  <c r="P228" i="58"/>
  <c r="Q217" i="58"/>
  <c r="R217" i="58"/>
  <c r="S217" i="58"/>
  <c r="T217" i="58"/>
  <c r="U217" i="58"/>
  <c r="V217" i="58"/>
  <c r="W217" i="58"/>
  <c r="X217" i="58"/>
  <c r="Y217" i="58"/>
  <c r="Z217" i="58"/>
  <c r="AA217" i="58"/>
  <c r="AB217" i="58"/>
  <c r="AC217" i="58"/>
  <c r="AD217" i="58"/>
  <c r="AE217" i="58"/>
  <c r="AF217" i="58"/>
  <c r="AG217" i="58"/>
  <c r="AH217" i="58"/>
  <c r="AI217" i="58"/>
  <c r="AJ217" i="58"/>
  <c r="AK217" i="58"/>
  <c r="Q221" i="58"/>
  <c r="R221" i="58"/>
  <c r="S221" i="58"/>
  <c r="T221" i="58"/>
  <c r="U221" i="58"/>
  <c r="V221" i="58"/>
  <c r="W221" i="58"/>
  <c r="X221" i="58"/>
  <c r="Y221" i="58"/>
  <c r="Z221" i="58"/>
  <c r="AA221" i="58"/>
  <c r="AB221" i="58"/>
  <c r="AC221" i="58"/>
  <c r="AD221" i="58"/>
  <c r="AE221" i="58"/>
  <c r="AF221" i="58"/>
  <c r="AG221" i="58"/>
  <c r="AJ221" i="58"/>
  <c r="AK221" i="58"/>
  <c r="Q212" i="58"/>
  <c r="R212" i="58"/>
  <c r="S212" i="58"/>
  <c r="T212" i="58"/>
  <c r="U212" i="58"/>
  <c r="V212" i="58"/>
  <c r="W212" i="58"/>
  <c r="X212" i="58"/>
  <c r="Y212" i="58"/>
  <c r="Z212" i="58"/>
  <c r="AA212" i="58"/>
  <c r="AB212" i="58"/>
  <c r="AC212" i="58"/>
  <c r="AD212" i="58"/>
  <c r="AE212" i="58"/>
  <c r="AF212" i="58"/>
  <c r="AG212" i="58"/>
  <c r="AI212" i="58"/>
  <c r="AJ212" i="58"/>
  <c r="AK212" i="58"/>
  <c r="Q191" i="58"/>
  <c r="R191" i="58"/>
  <c r="S191" i="58"/>
  <c r="T191" i="58"/>
  <c r="U191" i="58"/>
  <c r="V191" i="58"/>
  <c r="W191" i="58"/>
  <c r="X191" i="58"/>
  <c r="Y191" i="58"/>
  <c r="Z191" i="58"/>
  <c r="AA191" i="58"/>
  <c r="AB191" i="58"/>
  <c r="AC191" i="58"/>
  <c r="AD191" i="58"/>
  <c r="AE191" i="58"/>
  <c r="AF191" i="58"/>
  <c r="AG191" i="58"/>
  <c r="AI191" i="58"/>
  <c r="AJ191" i="58"/>
  <c r="AK191" i="58"/>
  <c r="P221" i="58"/>
  <c r="P217" i="58"/>
  <c r="P212" i="58"/>
  <c r="Q204" i="58"/>
  <c r="R204" i="58"/>
  <c r="S204" i="58"/>
  <c r="T204" i="58"/>
  <c r="U204" i="58"/>
  <c r="V204" i="58"/>
  <c r="W204" i="58"/>
  <c r="X204" i="58"/>
  <c r="Y204" i="58"/>
  <c r="Z204" i="58"/>
  <c r="AA204" i="58"/>
  <c r="AB204" i="58"/>
  <c r="AC204" i="58"/>
  <c r="AD204" i="58"/>
  <c r="AE204" i="58"/>
  <c r="AF204" i="58"/>
  <c r="AG204" i="58"/>
  <c r="AI204" i="58"/>
  <c r="AJ204" i="58"/>
  <c r="AK204" i="58"/>
  <c r="Q198" i="58"/>
  <c r="R198" i="58"/>
  <c r="S198" i="58"/>
  <c r="T198" i="58"/>
  <c r="U198" i="58"/>
  <c r="V198" i="58"/>
  <c r="W198" i="58"/>
  <c r="X198" i="58"/>
  <c r="Y198" i="58"/>
  <c r="Z198" i="58"/>
  <c r="AA198" i="58"/>
  <c r="AB198" i="58"/>
  <c r="AC198" i="58"/>
  <c r="AD198" i="58"/>
  <c r="AE198" i="58"/>
  <c r="AF198" i="58"/>
  <c r="AG198" i="58"/>
  <c r="AI198" i="58"/>
  <c r="AJ198" i="58"/>
  <c r="AK198" i="58"/>
  <c r="P204" i="58"/>
  <c r="P198" i="58"/>
  <c r="P191" i="58"/>
  <c r="Q184" i="58"/>
  <c r="R184" i="58"/>
  <c r="S184" i="58"/>
  <c r="T184" i="58"/>
  <c r="U184" i="58"/>
  <c r="V184" i="58"/>
  <c r="W184" i="58"/>
  <c r="X184" i="58"/>
  <c r="Y184" i="58"/>
  <c r="Z184" i="58"/>
  <c r="AA184" i="58"/>
  <c r="AB184" i="58"/>
  <c r="AC184" i="58"/>
  <c r="AD184" i="58"/>
  <c r="AE184" i="58"/>
  <c r="AF184" i="58"/>
  <c r="AG184" i="58"/>
  <c r="AH184" i="58"/>
  <c r="AI184" i="58"/>
  <c r="AJ184" i="58"/>
  <c r="AK184" i="58"/>
  <c r="Q181" i="58"/>
  <c r="R181" i="58"/>
  <c r="S181" i="58"/>
  <c r="T181" i="58"/>
  <c r="U181" i="58"/>
  <c r="V181" i="58"/>
  <c r="W181" i="58"/>
  <c r="X181" i="58"/>
  <c r="Y181" i="58"/>
  <c r="Z181" i="58"/>
  <c r="AA181" i="58"/>
  <c r="AB181" i="58"/>
  <c r="AC181" i="58"/>
  <c r="AD181" i="58"/>
  <c r="AE181" i="58"/>
  <c r="AF181" i="58"/>
  <c r="AG181" i="58"/>
  <c r="AH181" i="58"/>
  <c r="AJ181" i="58"/>
  <c r="AK181" i="58"/>
  <c r="Q176" i="58"/>
  <c r="R176" i="58"/>
  <c r="S176" i="58"/>
  <c r="T176" i="58"/>
  <c r="U176" i="58"/>
  <c r="V176" i="58"/>
  <c r="W176" i="58"/>
  <c r="X176" i="58"/>
  <c r="Y176" i="58"/>
  <c r="Z176" i="58"/>
  <c r="AA176" i="58"/>
  <c r="AB176" i="58"/>
  <c r="AC176" i="58"/>
  <c r="AD176" i="58"/>
  <c r="AE176" i="58"/>
  <c r="AF176" i="58"/>
  <c r="AG176" i="58"/>
  <c r="AH176" i="58"/>
  <c r="AI176" i="58"/>
  <c r="AJ176" i="58"/>
  <c r="AK176" i="58"/>
  <c r="Q173" i="58"/>
  <c r="R173" i="58"/>
  <c r="S173" i="58"/>
  <c r="T173" i="58"/>
  <c r="U173" i="58"/>
  <c r="V173" i="58"/>
  <c r="W173" i="58"/>
  <c r="X173" i="58"/>
  <c r="Y173" i="58"/>
  <c r="Z173" i="58"/>
  <c r="AA173" i="58"/>
  <c r="AB173" i="58"/>
  <c r="AC173" i="58"/>
  <c r="AD173" i="58"/>
  <c r="AE173" i="58"/>
  <c r="AF173" i="58"/>
  <c r="AG173" i="58"/>
  <c r="AH173" i="58"/>
  <c r="AI173" i="58"/>
  <c r="AJ173" i="58"/>
  <c r="AK173" i="58"/>
  <c r="Q165" i="58"/>
  <c r="R165" i="58"/>
  <c r="S165" i="58"/>
  <c r="T165" i="58"/>
  <c r="U165" i="58"/>
  <c r="V165" i="58"/>
  <c r="W165" i="58"/>
  <c r="X165" i="58"/>
  <c r="Y165" i="58"/>
  <c r="Z165" i="58"/>
  <c r="AA165" i="58"/>
  <c r="AB165" i="58"/>
  <c r="AC165" i="58"/>
  <c r="AD165" i="58"/>
  <c r="AE165" i="58"/>
  <c r="AF165" i="58"/>
  <c r="AG165" i="58"/>
  <c r="AI165" i="58"/>
  <c r="AJ165" i="58"/>
  <c r="AK165" i="58"/>
  <c r="P184" i="58"/>
  <c r="P181" i="58"/>
  <c r="AK180" i="58" l="1"/>
  <c r="AJ180" i="58"/>
  <c r="R526" i="58"/>
  <c r="T526" i="58"/>
  <c r="AG526" i="58"/>
  <c r="AE526" i="58"/>
  <c r="AC526" i="58"/>
  <c r="AA526" i="58"/>
  <c r="Y526" i="58"/>
  <c r="P579" i="58"/>
  <c r="P559" i="58"/>
  <c r="AJ559" i="58"/>
  <c r="AH559" i="58"/>
  <c r="AF559" i="58"/>
  <c r="AD559" i="58"/>
  <c r="AB559" i="58"/>
  <c r="Z559" i="58"/>
  <c r="X559" i="58"/>
  <c r="V559" i="58"/>
  <c r="T559" i="58"/>
  <c r="R559" i="58"/>
  <c r="AJ579" i="58"/>
  <c r="AF579" i="58"/>
  <c r="AD579" i="58"/>
  <c r="AB579" i="58"/>
  <c r="Z579" i="58"/>
  <c r="X579" i="58"/>
  <c r="V579" i="58"/>
  <c r="T579" i="58"/>
  <c r="R579" i="58"/>
  <c r="AK559" i="58"/>
  <c r="AI559" i="58"/>
  <c r="AG559" i="58"/>
  <c r="AE559" i="58"/>
  <c r="AC559" i="58"/>
  <c r="AA559" i="58"/>
  <c r="Y559" i="58"/>
  <c r="W559" i="58"/>
  <c r="U559" i="58"/>
  <c r="S559" i="58"/>
  <c r="Q559" i="58"/>
  <c r="AK579" i="58"/>
  <c r="AI579" i="58"/>
  <c r="AG579" i="58"/>
  <c r="AE579" i="58"/>
  <c r="AC579" i="58"/>
  <c r="AA579" i="58"/>
  <c r="Y579" i="58"/>
  <c r="W579" i="58"/>
  <c r="U579" i="58"/>
  <c r="S579" i="58"/>
  <c r="Q579" i="58"/>
  <c r="AJ526" i="58"/>
  <c r="AH526" i="58"/>
  <c r="AF526" i="58"/>
  <c r="AD526" i="58"/>
  <c r="AB526" i="58"/>
  <c r="Z526" i="58"/>
  <c r="U526" i="58"/>
  <c r="S526" i="58"/>
  <c r="Q526" i="58"/>
  <c r="P526" i="58"/>
  <c r="P516" i="58"/>
  <c r="AI516" i="58"/>
  <c r="AG516" i="58"/>
  <c r="AE516" i="58"/>
  <c r="AC516" i="58"/>
  <c r="AA516" i="58"/>
  <c r="Y516" i="58"/>
  <c r="W516" i="58"/>
  <c r="U516" i="58"/>
  <c r="S516" i="58"/>
  <c r="Q516" i="58"/>
  <c r="AJ516" i="58"/>
  <c r="AH516" i="58"/>
  <c r="AF516" i="58"/>
  <c r="AD516" i="58"/>
  <c r="AB516" i="58"/>
  <c r="V516" i="58"/>
  <c r="T516" i="58"/>
  <c r="R516" i="58"/>
  <c r="P455" i="58"/>
  <c r="AI455" i="58"/>
  <c r="AG455" i="58"/>
  <c r="AE455" i="58"/>
  <c r="AC455" i="58"/>
  <c r="AA455" i="58"/>
  <c r="U455" i="58"/>
  <c r="S455" i="58"/>
  <c r="Q455" i="58"/>
  <c r="AJ455" i="58"/>
  <c r="AH455" i="58"/>
  <c r="AF455" i="58"/>
  <c r="AD455" i="58"/>
  <c r="AB455" i="58"/>
  <c r="Z455" i="58"/>
  <c r="X455" i="58"/>
  <c r="V455" i="58"/>
  <c r="T455" i="58"/>
  <c r="R455" i="58"/>
  <c r="P384" i="58"/>
  <c r="P411" i="58"/>
  <c r="P356" i="58"/>
  <c r="AJ384" i="58"/>
  <c r="AF384" i="58"/>
  <c r="AD384" i="58"/>
  <c r="AB384" i="58"/>
  <c r="Z384" i="58"/>
  <c r="X384" i="58"/>
  <c r="V384" i="58"/>
  <c r="T384" i="58"/>
  <c r="R384" i="58"/>
  <c r="AL427" i="58"/>
  <c r="AJ411" i="58"/>
  <c r="AF411" i="58"/>
  <c r="AD411" i="58"/>
  <c r="AB411" i="58"/>
  <c r="Z411" i="58"/>
  <c r="X411" i="58"/>
  <c r="V411" i="58"/>
  <c r="T411" i="58"/>
  <c r="R411" i="58"/>
  <c r="AK384" i="58"/>
  <c r="AI384" i="58"/>
  <c r="AG384" i="58"/>
  <c r="AE384" i="58"/>
  <c r="AC384" i="58"/>
  <c r="AA384" i="58"/>
  <c r="Y384" i="58"/>
  <c r="W384" i="58"/>
  <c r="U384" i="58"/>
  <c r="S384" i="58"/>
  <c r="Q384" i="58"/>
  <c r="AK411" i="58"/>
  <c r="AI411" i="58"/>
  <c r="AG411" i="58"/>
  <c r="AE411" i="58"/>
  <c r="AC411" i="58"/>
  <c r="AA411" i="58"/>
  <c r="Y411" i="58"/>
  <c r="W411" i="58"/>
  <c r="U411" i="58"/>
  <c r="S411" i="58"/>
  <c r="Q411" i="58"/>
  <c r="AK227" i="58"/>
  <c r="AK226" i="58" s="1"/>
  <c r="AI227" i="58"/>
  <c r="AI226" i="58" s="1"/>
  <c r="AF227" i="58"/>
  <c r="AF226" i="58" s="1"/>
  <c r="AD227" i="58"/>
  <c r="AD226" i="58" s="1"/>
  <c r="AB227" i="58"/>
  <c r="AB226" i="58" s="1"/>
  <c r="Z227" i="58"/>
  <c r="Z226" i="58" s="1"/>
  <c r="X227" i="58"/>
  <c r="X226" i="58" s="1"/>
  <c r="V227" i="58"/>
  <c r="V226" i="58" s="1"/>
  <c r="T227" i="58"/>
  <c r="T226" i="58" s="1"/>
  <c r="R227" i="58"/>
  <c r="R226" i="58" s="1"/>
  <c r="P308" i="58"/>
  <c r="AK356" i="58"/>
  <c r="AI356" i="58"/>
  <c r="AG356" i="58"/>
  <c r="AE356" i="58"/>
  <c r="AC356" i="58"/>
  <c r="Y356" i="58"/>
  <c r="W356" i="58"/>
  <c r="U356" i="58"/>
  <c r="S356" i="58"/>
  <c r="Q356" i="58"/>
  <c r="AL370" i="58"/>
  <c r="AJ356" i="58"/>
  <c r="AH356" i="58"/>
  <c r="AF356" i="58"/>
  <c r="AD356" i="58"/>
  <c r="AB356" i="58"/>
  <c r="Z356" i="58"/>
  <c r="X356" i="58"/>
  <c r="V356" i="58"/>
  <c r="T356" i="58"/>
  <c r="R356" i="58"/>
  <c r="P227" i="58"/>
  <c r="P226" i="58" s="1"/>
  <c r="AJ164" i="58"/>
  <c r="AJ163" i="58" s="1"/>
  <c r="AJ162" i="58" s="1"/>
  <c r="AG164" i="58"/>
  <c r="AE164" i="58"/>
  <c r="AC164" i="58"/>
  <c r="AA164" i="58"/>
  <c r="Y164" i="58"/>
  <c r="W164" i="58"/>
  <c r="U164" i="58"/>
  <c r="S164" i="58"/>
  <c r="Q164" i="58"/>
  <c r="AG180" i="58"/>
  <c r="AE180" i="58"/>
  <c r="AC180" i="58"/>
  <c r="AA180" i="58"/>
  <c r="Y180" i="58"/>
  <c r="W180" i="58"/>
  <c r="U180" i="58"/>
  <c r="S180" i="58"/>
  <c r="Q180" i="58"/>
  <c r="AK211" i="58"/>
  <c r="AJ227" i="58"/>
  <c r="AJ226" i="58" s="1"/>
  <c r="AG227" i="58"/>
  <c r="AG226" i="58" s="1"/>
  <c r="AE227" i="58"/>
  <c r="AE226" i="58" s="1"/>
  <c r="AC227" i="58"/>
  <c r="AC226" i="58" s="1"/>
  <c r="AA227" i="58"/>
  <c r="AA226" i="58" s="1"/>
  <c r="Y227" i="58"/>
  <c r="Y226" i="58" s="1"/>
  <c r="W227" i="58"/>
  <c r="W226" i="58" s="1"/>
  <c r="P276" i="58"/>
  <c r="P275" i="58" s="1"/>
  <c r="P288" i="58"/>
  <c r="P341" i="58"/>
  <c r="AF211" i="58"/>
  <c r="AF288" i="58"/>
  <c r="AB288" i="58"/>
  <c r="Z288" i="58"/>
  <c r="X288" i="58"/>
  <c r="T288" i="58"/>
  <c r="R288" i="58"/>
  <c r="AJ308" i="58"/>
  <c r="AF308" i="58"/>
  <c r="AD308" i="58"/>
  <c r="AB308" i="58"/>
  <c r="Z308" i="58"/>
  <c r="X308" i="58"/>
  <c r="T308" i="58"/>
  <c r="R308" i="58"/>
  <c r="AK341" i="58"/>
  <c r="AI341" i="58"/>
  <c r="AG341" i="58"/>
  <c r="AE341" i="58"/>
  <c r="AC341" i="58"/>
  <c r="Y341" i="58"/>
  <c r="W341" i="58"/>
  <c r="U341" i="58"/>
  <c r="S341" i="58"/>
  <c r="Q341" i="58"/>
  <c r="AK288" i="58"/>
  <c r="AI288" i="58"/>
  <c r="AG288" i="58"/>
  <c r="AE288" i="58"/>
  <c r="AC288" i="58"/>
  <c r="Y288" i="58"/>
  <c r="W288" i="58"/>
  <c r="U288" i="58"/>
  <c r="S288" i="58"/>
  <c r="Q288" i="58"/>
  <c r="AK308" i="58"/>
  <c r="AI308" i="58"/>
  <c r="AG308" i="58"/>
  <c r="AE308" i="58"/>
  <c r="AC308" i="58"/>
  <c r="Y308" i="58"/>
  <c r="W308" i="58"/>
  <c r="U308" i="58"/>
  <c r="S308" i="58"/>
  <c r="Q308" i="58"/>
  <c r="AJ341" i="58"/>
  <c r="AF341" i="58"/>
  <c r="AD341" i="58"/>
  <c r="AB341" i="58"/>
  <c r="Z341" i="58"/>
  <c r="X341" i="58"/>
  <c r="V341" i="58"/>
  <c r="T341" i="58"/>
  <c r="R341" i="58"/>
  <c r="AK276" i="58"/>
  <c r="AK275" i="58" s="1"/>
  <c r="AI276" i="58"/>
  <c r="AI275" i="58" s="1"/>
  <c r="AG276" i="58"/>
  <c r="AG275" i="58" s="1"/>
  <c r="AE276" i="58"/>
  <c r="AE275" i="58" s="1"/>
  <c r="AC276" i="58"/>
  <c r="AC275" i="58" s="1"/>
  <c r="AA276" i="58"/>
  <c r="AA275" i="58" s="1"/>
  <c r="Y276" i="58"/>
  <c r="Y275" i="58" s="1"/>
  <c r="W276" i="58"/>
  <c r="W275" i="58" s="1"/>
  <c r="U276" i="58"/>
  <c r="U275" i="58" s="1"/>
  <c r="S276" i="58"/>
  <c r="S275" i="58" s="1"/>
  <c r="Q276" i="58"/>
  <c r="Q275" i="58" s="1"/>
  <c r="AJ276" i="58"/>
  <c r="AJ275" i="58" s="1"/>
  <c r="AF276" i="58"/>
  <c r="AF275" i="58" s="1"/>
  <c r="AD276" i="58"/>
  <c r="AD275" i="58" s="1"/>
  <c r="AB276" i="58"/>
  <c r="AB275" i="58" s="1"/>
  <c r="Z276" i="58"/>
  <c r="Z275" i="58" s="1"/>
  <c r="X276" i="58"/>
  <c r="X275" i="58" s="1"/>
  <c r="V276" i="58"/>
  <c r="V275" i="58" s="1"/>
  <c r="T276" i="58"/>
  <c r="T275" i="58" s="1"/>
  <c r="R276" i="58"/>
  <c r="R275" i="58" s="1"/>
  <c r="P190" i="58"/>
  <c r="AD211" i="58"/>
  <c r="AB211" i="58"/>
  <c r="Z211" i="58"/>
  <c r="X211" i="58"/>
  <c r="V211" i="58"/>
  <c r="T211" i="58"/>
  <c r="R211" i="58"/>
  <c r="U227" i="58"/>
  <c r="U226" i="58" s="1"/>
  <c r="S227" i="58"/>
  <c r="S226" i="58" s="1"/>
  <c r="Q227" i="58"/>
  <c r="Q226" i="58" s="1"/>
  <c r="P250" i="58"/>
  <c r="P249" i="58" s="1"/>
  <c r="P269" i="58"/>
  <c r="AJ250" i="58"/>
  <c r="AJ249" i="58" s="1"/>
  <c r="AF250" i="58"/>
  <c r="AF249" i="58" s="1"/>
  <c r="AD250" i="58"/>
  <c r="AD249" i="58" s="1"/>
  <c r="AB250" i="58"/>
  <c r="AB249" i="58" s="1"/>
  <c r="Z250" i="58"/>
  <c r="Z249" i="58" s="1"/>
  <c r="X250" i="58"/>
  <c r="X249" i="58" s="1"/>
  <c r="V250" i="58"/>
  <c r="V249" i="58" s="1"/>
  <c r="T250" i="58"/>
  <c r="T249" i="58" s="1"/>
  <c r="R250" i="58"/>
  <c r="R249" i="58" s="1"/>
  <c r="AK250" i="58"/>
  <c r="AK249" i="58" s="1"/>
  <c r="AK225" i="58" s="1"/>
  <c r="AI250" i="58"/>
  <c r="AI249" i="58" s="1"/>
  <c r="AG250" i="58"/>
  <c r="AG249" i="58" s="1"/>
  <c r="AE250" i="58"/>
  <c r="AE249" i="58" s="1"/>
  <c r="AC250" i="58"/>
  <c r="AC249" i="58" s="1"/>
  <c r="AA250" i="58"/>
  <c r="AA249" i="58" s="1"/>
  <c r="Y250" i="58"/>
  <c r="Y249" i="58" s="1"/>
  <c r="W250" i="58"/>
  <c r="W249" i="58" s="1"/>
  <c r="U250" i="58"/>
  <c r="U249" i="58" s="1"/>
  <c r="S250" i="58"/>
  <c r="S249" i="58" s="1"/>
  <c r="Q250" i="58"/>
  <c r="Q249" i="58" s="1"/>
  <c r="AK269" i="58"/>
  <c r="AI269" i="58"/>
  <c r="AG269" i="58"/>
  <c r="AE269" i="58"/>
  <c r="AC269" i="58"/>
  <c r="AA269" i="58"/>
  <c r="Y269" i="58"/>
  <c r="W269" i="58"/>
  <c r="U269" i="58"/>
  <c r="S269" i="58"/>
  <c r="Q269" i="58"/>
  <c r="AJ269" i="58"/>
  <c r="AF269" i="58"/>
  <c r="AD269" i="58"/>
  <c r="AB269" i="58"/>
  <c r="Z269" i="58"/>
  <c r="X269" i="58"/>
  <c r="V269" i="58"/>
  <c r="T269" i="58"/>
  <c r="R269" i="58"/>
  <c r="P211" i="58"/>
  <c r="AJ211" i="58"/>
  <c r="AG211" i="58"/>
  <c r="AE211" i="58"/>
  <c r="AC211" i="58"/>
  <c r="AA211" i="58"/>
  <c r="Y211" i="58"/>
  <c r="W211" i="58"/>
  <c r="U211" i="58"/>
  <c r="S211" i="58"/>
  <c r="Q211" i="58"/>
  <c r="AJ190" i="58"/>
  <c r="AF190" i="58"/>
  <c r="AD190" i="58"/>
  <c r="AB190" i="58"/>
  <c r="Z190" i="58"/>
  <c r="X190" i="58"/>
  <c r="V190" i="58"/>
  <c r="T190" i="58"/>
  <c r="R190" i="58"/>
  <c r="AK190" i="58"/>
  <c r="AI190" i="58"/>
  <c r="AG190" i="58"/>
  <c r="AE190" i="58"/>
  <c r="AC190" i="58"/>
  <c r="AA190" i="58"/>
  <c r="Y190" i="58"/>
  <c r="Y189" i="58" s="1"/>
  <c r="Y188" i="58" s="1"/>
  <c r="W190" i="58"/>
  <c r="U190" i="58"/>
  <c r="S190" i="58"/>
  <c r="Q190" i="58"/>
  <c r="AK164" i="58"/>
  <c r="AI164" i="58"/>
  <c r="AF164" i="58"/>
  <c r="AD164" i="58"/>
  <c r="AB164" i="58"/>
  <c r="Z164" i="58"/>
  <c r="X164" i="58"/>
  <c r="V164" i="58"/>
  <c r="T164" i="58"/>
  <c r="R164" i="58"/>
  <c r="AH180" i="58"/>
  <c r="AF180" i="58"/>
  <c r="AD180" i="58"/>
  <c r="AB180" i="58"/>
  <c r="Z180" i="58"/>
  <c r="X180" i="58"/>
  <c r="V180" i="58"/>
  <c r="T180" i="58"/>
  <c r="R180" i="58"/>
  <c r="P180" i="58"/>
  <c r="S448" i="58" l="1"/>
  <c r="S447" i="58" s="1"/>
  <c r="AB448" i="58"/>
  <c r="AB447" i="58" s="1"/>
  <c r="AH448" i="58"/>
  <c r="AH447" i="58" s="1"/>
  <c r="AE189" i="58"/>
  <c r="AE188" i="58" s="1"/>
  <c r="W189" i="58"/>
  <c r="W188" i="58" s="1"/>
  <c r="Q448" i="58"/>
  <c r="Q447" i="58" s="1"/>
  <c r="AK163" i="58"/>
  <c r="AK162" i="58" s="1"/>
  <c r="AG189" i="58"/>
  <c r="AG188" i="58" s="1"/>
  <c r="AF189" i="58"/>
  <c r="AF188" i="58" s="1"/>
  <c r="AA189" i="58"/>
  <c r="AA188" i="58" s="1"/>
  <c r="AD448" i="58"/>
  <c r="AD447" i="58" s="1"/>
  <c r="U448" i="58"/>
  <c r="U447" i="58" s="1"/>
  <c r="AK189" i="58"/>
  <c r="AK188" i="58" s="1"/>
  <c r="AF448" i="58"/>
  <c r="AF447" i="58" s="1"/>
  <c r="S163" i="58"/>
  <c r="S162" i="58" s="1"/>
  <c r="U189" i="58"/>
  <c r="U188" i="58" s="1"/>
  <c r="Q189" i="58"/>
  <c r="Q188" i="58" s="1"/>
  <c r="AC189" i="58"/>
  <c r="AC188" i="58" s="1"/>
  <c r="S189" i="58"/>
  <c r="S188" i="58" s="1"/>
  <c r="AJ448" i="58"/>
  <c r="AJ447" i="58" s="1"/>
  <c r="AD163" i="58"/>
  <c r="AD162" i="58" s="1"/>
  <c r="AE163" i="58"/>
  <c r="AE162" i="58" s="1"/>
  <c r="AD558" i="58"/>
  <c r="AD557" i="58" s="1"/>
  <c r="Y163" i="58"/>
  <c r="Y162" i="58" s="1"/>
  <c r="X225" i="58"/>
  <c r="AJ558" i="58"/>
  <c r="AJ557" i="58" s="1"/>
  <c r="R163" i="58"/>
  <c r="R162" i="58" s="1"/>
  <c r="Z163" i="58"/>
  <c r="Z162" i="58" s="1"/>
  <c r="AJ189" i="58"/>
  <c r="AJ188" i="58" s="1"/>
  <c r="P225" i="58"/>
  <c r="AA163" i="58"/>
  <c r="AA162" i="58" s="1"/>
  <c r="W163" i="58"/>
  <c r="W162" i="58" s="1"/>
  <c r="AF163" i="58"/>
  <c r="AF162" i="58" s="1"/>
  <c r="W225" i="58"/>
  <c r="AE225" i="58"/>
  <c r="V225" i="58"/>
  <c r="AB225" i="58"/>
  <c r="AD189" i="58"/>
  <c r="AD188" i="58" s="1"/>
  <c r="U163" i="58"/>
  <c r="U162" i="58" s="1"/>
  <c r="AG163" i="58"/>
  <c r="AG162" i="58" s="1"/>
  <c r="Q163" i="58"/>
  <c r="Q162" i="58" s="1"/>
  <c r="AC163" i="58"/>
  <c r="AC162" i="58" s="1"/>
  <c r="X558" i="58"/>
  <c r="X557" i="58" s="1"/>
  <c r="U558" i="58"/>
  <c r="U557" i="58" s="1"/>
  <c r="AG558" i="58"/>
  <c r="AG557" i="58" s="1"/>
  <c r="T558" i="58"/>
  <c r="T557" i="58" s="1"/>
  <c r="V163" i="58"/>
  <c r="V162" i="58" s="1"/>
  <c r="AB163" i="58"/>
  <c r="AB162" i="58" s="1"/>
  <c r="V378" i="58"/>
  <c r="V377" i="58" s="1"/>
  <c r="AB378" i="58"/>
  <c r="AB377" i="58" s="1"/>
  <c r="R448" i="58"/>
  <c r="R447" i="58" s="1"/>
  <c r="Q558" i="58"/>
  <c r="Q557" i="58" s="1"/>
  <c r="Y558" i="58"/>
  <c r="Y557" i="58" s="1"/>
  <c r="AC558" i="58"/>
  <c r="AC557" i="58" s="1"/>
  <c r="AK558" i="58"/>
  <c r="AK557" i="58" s="1"/>
  <c r="T189" i="58"/>
  <c r="T188" i="58" s="1"/>
  <c r="AA225" i="58"/>
  <c r="R225" i="58"/>
  <c r="Z225" i="58"/>
  <c r="AF225" i="58"/>
  <c r="AL426" i="58"/>
  <c r="W558" i="58"/>
  <c r="W557" i="58" s="1"/>
  <c r="AE558" i="58"/>
  <c r="AE557" i="58" s="1"/>
  <c r="AI558" i="58"/>
  <c r="AI557" i="58" s="1"/>
  <c r="AA448" i="58"/>
  <c r="AA447" i="58" s="1"/>
  <c r="R558" i="58"/>
  <c r="R557" i="58" s="1"/>
  <c r="V558" i="58"/>
  <c r="V557" i="58" s="1"/>
  <c r="Z558" i="58"/>
  <c r="Z557" i="58" s="1"/>
  <c r="AB558" i="58"/>
  <c r="AB557" i="58" s="1"/>
  <c r="AF558" i="58"/>
  <c r="AF557" i="58" s="1"/>
  <c r="P558" i="58"/>
  <c r="P557" i="58" s="1"/>
  <c r="T448" i="58"/>
  <c r="T447" i="58" s="1"/>
  <c r="S558" i="58"/>
  <c r="S557" i="58" s="1"/>
  <c r="AA558" i="58"/>
  <c r="AA557" i="58" s="1"/>
  <c r="R378" i="58"/>
  <c r="R377" i="58" s="1"/>
  <c r="AF378" i="58"/>
  <c r="AF377" i="58" s="1"/>
  <c r="AE448" i="58"/>
  <c r="AE447" i="58" s="1"/>
  <c r="P448" i="58"/>
  <c r="P447" i="58" s="1"/>
  <c r="AC448" i="58"/>
  <c r="AC447" i="58" s="1"/>
  <c r="AG448" i="58"/>
  <c r="AG447" i="58" s="1"/>
  <c r="Z378" i="58"/>
  <c r="Z377" i="58" s="1"/>
  <c r="AJ378" i="58"/>
  <c r="AJ377" i="58" s="1"/>
  <c r="Y225" i="58"/>
  <c r="AC225" i="58"/>
  <c r="AG225" i="58"/>
  <c r="AI225" i="58"/>
  <c r="T378" i="58"/>
  <c r="T377" i="58" s="1"/>
  <c r="X378" i="58"/>
  <c r="X377" i="58" s="1"/>
  <c r="AD378" i="58"/>
  <c r="AD377" i="58" s="1"/>
  <c r="P189" i="58"/>
  <c r="P188" i="58" s="1"/>
  <c r="T225" i="58"/>
  <c r="AD225" i="58"/>
  <c r="AJ225" i="58"/>
  <c r="X189" i="58"/>
  <c r="X188" i="58" s="1"/>
  <c r="P378" i="58"/>
  <c r="P377" i="58" s="1"/>
  <c r="S378" i="58"/>
  <c r="S377" i="58" s="1"/>
  <c r="W378" i="58"/>
  <c r="W377" i="58" s="1"/>
  <c r="AA378" i="58"/>
  <c r="AA377" i="58" s="1"/>
  <c r="AE378" i="58"/>
  <c r="AE377" i="58" s="1"/>
  <c r="AI378" i="58"/>
  <c r="AI377" i="58" s="1"/>
  <c r="U378" i="58"/>
  <c r="U377" i="58" s="1"/>
  <c r="Y378" i="58"/>
  <c r="Y377" i="58" s="1"/>
  <c r="AC378" i="58"/>
  <c r="AC377" i="58" s="1"/>
  <c r="AG378" i="58"/>
  <c r="AG377" i="58" s="1"/>
  <c r="AK378" i="58"/>
  <c r="AK377" i="58" s="1"/>
  <c r="R189" i="58"/>
  <c r="R188" i="58" s="1"/>
  <c r="V189" i="58"/>
  <c r="V188" i="58" s="1"/>
  <c r="Z189" i="58"/>
  <c r="Z188" i="58" s="1"/>
  <c r="AB189" i="58"/>
  <c r="AB188" i="58" s="1"/>
  <c r="AL369" i="58"/>
  <c r="Q225" i="58"/>
  <c r="U225" i="58"/>
  <c r="P287" i="58"/>
  <c r="P286" i="58" s="1"/>
  <c r="S225" i="58"/>
  <c r="T287" i="58"/>
  <c r="T286" i="58" s="1"/>
  <c r="Q287" i="58"/>
  <c r="Q286" i="58" s="1"/>
  <c r="S287" i="58"/>
  <c r="S286" i="58" s="1"/>
  <c r="W287" i="58"/>
  <c r="W286" i="58" s="1"/>
  <c r="AC287" i="58"/>
  <c r="AC286" i="58" s="1"/>
  <c r="AG287" i="58"/>
  <c r="AG286" i="58" s="1"/>
  <c r="AK287" i="58"/>
  <c r="AK286" i="58" s="1"/>
  <c r="Z287" i="58"/>
  <c r="Z286" i="58" s="1"/>
  <c r="AB287" i="58"/>
  <c r="AB286" i="58" s="1"/>
  <c r="U287" i="58"/>
  <c r="U286" i="58" s="1"/>
  <c r="Y287" i="58"/>
  <c r="Y286" i="58" s="1"/>
  <c r="AE287" i="58"/>
  <c r="AE286" i="58" s="1"/>
  <c r="AI287" i="58"/>
  <c r="AI286" i="58" s="1"/>
  <c r="R287" i="58"/>
  <c r="R286" i="58" s="1"/>
  <c r="X287" i="58"/>
  <c r="X286" i="58" s="1"/>
  <c r="AF287" i="58"/>
  <c r="AF286" i="58" s="1"/>
  <c r="T163" i="58"/>
  <c r="T162" i="58" s="1"/>
  <c r="X163" i="58"/>
  <c r="X162" i="58" s="1"/>
  <c r="Q133" i="58" l="1"/>
  <c r="R133" i="58"/>
  <c r="S133" i="58"/>
  <c r="T133" i="58"/>
  <c r="U133" i="58"/>
  <c r="V133" i="58"/>
  <c r="W133" i="58"/>
  <c r="X133" i="58"/>
  <c r="Y133" i="58"/>
  <c r="Z133" i="58"/>
  <c r="AA133" i="58"/>
  <c r="AB133" i="58"/>
  <c r="AC133" i="58"/>
  <c r="AD133" i="58"/>
  <c r="AE133" i="58"/>
  <c r="AF133" i="58"/>
  <c r="AG133" i="58"/>
  <c r="AH133" i="58"/>
  <c r="AI133" i="58"/>
  <c r="AJ133" i="58"/>
  <c r="AK133" i="58"/>
  <c r="Q149" i="58"/>
  <c r="Q148" i="58" s="1"/>
  <c r="R149" i="58"/>
  <c r="R148" i="58" s="1"/>
  <c r="S149" i="58"/>
  <c r="S148" i="58" s="1"/>
  <c r="T149" i="58"/>
  <c r="T148" i="58" s="1"/>
  <c r="U149" i="58"/>
  <c r="U148" i="58" s="1"/>
  <c r="V149" i="58"/>
  <c r="V148" i="58" s="1"/>
  <c r="W149" i="58"/>
  <c r="W148" i="58" s="1"/>
  <c r="X149" i="58"/>
  <c r="X148" i="58" s="1"/>
  <c r="Y149" i="58"/>
  <c r="Y148" i="58" s="1"/>
  <c r="Z149" i="58"/>
  <c r="Z148" i="58" s="1"/>
  <c r="AA149" i="58"/>
  <c r="AA148" i="58" s="1"/>
  <c r="AB149" i="58"/>
  <c r="AB148" i="58" s="1"/>
  <c r="AC149" i="58"/>
  <c r="AC148" i="58" s="1"/>
  <c r="AD149" i="58"/>
  <c r="AD148" i="58" s="1"/>
  <c r="AE149" i="58"/>
  <c r="AE148" i="58" s="1"/>
  <c r="AF149" i="58"/>
  <c r="AF148" i="58" s="1"/>
  <c r="AG149" i="58"/>
  <c r="AG148" i="58" s="1"/>
  <c r="AH149" i="58"/>
  <c r="AH148" i="58" s="1"/>
  <c r="AI149" i="58"/>
  <c r="AI148" i="58" s="1"/>
  <c r="AJ149" i="58"/>
  <c r="AJ148" i="58" s="1"/>
  <c r="AK149" i="58"/>
  <c r="AK148" i="58" s="1"/>
  <c r="Q153" i="58"/>
  <c r="R153" i="58"/>
  <c r="S153" i="58"/>
  <c r="T153" i="58"/>
  <c r="U153" i="58"/>
  <c r="V153" i="58"/>
  <c r="W153" i="58"/>
  <c r="X153" i="58"/>
  <c r="Y153" i="58"/>
  <c r="Z153" i="58"/>
  <c r="AA153" i="58"/>
  <c r="AB153" i="58"/>
  <c r="AC153" i="58"/>
  <c r="AD153" i="58"/>
  <c r="AE153" i="58"/>
  <c r="AF153" i="58"/>
  <c r="AG153" i="58"/>
  <c r="AI153" i="58"/>
  <c r="AJ153" i="58"/>
  <c r="AK153" i="58"/>
  <c r="Q158" i="58"/>
  <c r="R158" i="58"/>
  <c r="S158" i="58"/>
  <c r="T158" i="58"/>
  <c r="U158" i="58"/>
  <c r="V158" i="58"/>
  <c r="W158" i="58"/>
  <c r="X158" i="58"/>
  <c r="Y158" i="58"/>
  <c r="Z158" i="58"/>
  <c r="AA158" i="58"/>
  <c r="AB158" i="58"/>
  <c r="AC158" i="58"/>
  <c r="AD158" i="58"/>
  <c r="AE158" i="58"/>
  <c r="AF158" i="58"/>
  <c r="AG158" i="58"/>
  <c r="AH158" i="58"/>
  <c r="AI158" i="58"/>
  <c r="AJ158" i="58"/>
  <c r="AK158" i="58"/>
  <c r="P158" i="58"/>
  <c r="P153" i="58"/>
  <c r="P149" i="58"/>
  <c r="P148" i="58" s="1"/>
  <c r="Q96" i="58"/>
  <c r="R96" i="58"/>
  <c r="T96" i="58"/>
  <c r="U96" i="58"/>
  <c r="V96" i="58"/>
  <c r="W96" i="58"/>
  <c r="X96" i="58"/>
  <c r="Y96" i="58"/>
  <c r="Z96" i="58"/>
  <c r="AA96" i="58"/>
  <c r="AB96" i="58"/>
  <c r="AC96" i="58"/>
  <c r="AD96" i="58"/>
  <c r="AE96" i="58"/>
  <c r="AF96" i="58"/>
  <c r="AG96" i="58"/>
  <c r="AH96" i="58"/>
  <c r="AI96" i="58"/>
  <c r="AJ96" i="58"/>
  <c r="AK96" i="58"/>
  <c r="P96" i="58"/>
  <c r="P103" i="58"/>
  <c r="P110" i="58"/>
  <c r="P119" i="58"/>
  <c r="P126" i="58"/>
  <c r="P133" i="58"/>
  <c r="P143" i="58"/>
  <c r="Q110" i="58"/>
  <c r="R110" i="58"/>
  <c r="S110" i="58"/>
  <c r="T110" i="58"/>
  <c r="U110" i="58"/>
  <c r="V110" i="58"/>
  <c r="W110" i="58"/>
  <c r="X110" i="58"/>
  <c r="Y110" i="58"/>
  <c r="Z110" i="58"/>
  <c r="AA110" i="58"/>
  <c r="AB110" i="58"/>
  <c r="AC110" i="58"/>
  <c r="AD110" i="58"/>
  <c r="AE110" i="58"/>
  <c r="AF110" i="58"/>
  <c r="AG110" i="58"/>
  <c r="AH110" i="58"/>
  <c r="AI110" i="58"/>
  <c r="AJ110" i="58"/>
  <c r="AK110" i="58"/>
  <c r="Q143" i="58"/>
  <c r="R143" i="58"/>
  <c r="S143" i="58"/>
  <c r="T143" i="58"/>
  <c r="U143" i="58"/>
  <c r="V143" i="58"/>
  <c r="W143" i="58"/>
  <c r="X143" i="58"/>
  <c r="Y143" i="58"/>
  <c r="Z143" i="58"/>
  <c r="AA143" i="58"/>
  <c r="AB143" i="58"/>
  <c r="AC143" i="58"/>
  <c r="AD143" i="58"/>
  <c r="AE143" i="58"/>
  <c r="AF143" i="58"/>
  <c r="AG143" i="58"/>
  <c r="AH143" i="58"/>
  <c r="AI143" i="58"/>
  <c r="AJ143" i="58"/>
  <c r="AK143" i="58"/>
  <c r="Q126" i="58"/>
  <c r="R126" i="58"/>
  <c r="S126" i="58"/>
  <c r="T126" i="58"/>
  <c r="U126" i="58"/>
  <c r="V126" i="58"/>
  <c r="W126" i="58"/>
  <c r="X126" i="58"/>
  <c r="Y126" i="58"/>
  <c r="Z126" i="58"/>
  <c r="AA126" i="58"/>
  <c r="AB126" i="58"/>
  <c r="AC126" i="58"/>
  <c r="AD126" i="58"/>
  <c r="AE126" i="58"/>
  <c r="AF126" i="58"/>
  <c r="AG126" i="58"/>
  <c r="AH126" i="58"/>
  <c r="AI126" i="58"/>
  <c r="AJ126" i="58"/>
  <c r="AK126" i="58"/>
  <c r="Q119" i="58"/>
  <c r="R119" i="58"/>
  <c r="S119" i="58"/>
  <c r="T119" i="58"/>
  <c r="U119" i="58"/>
  <c r="V119" i="58"/>
  <c r="W119" i="58"/>
  <c r="X119" i="58"/>
  <c r="Y119" i="58"/>
  <c r="Z119" i="58"/>
  <c r="AA119" i="58"/>
  <c r="AB119" i="58"/>
  <c r="AC119" i="58"/>
  <c r="AD119" i="58"/>
  <c r="AE119" i="58"/>
  <c r="AF119" i="58"/>
  <c r="AG119" i="58"/>
  <c r="AH119" i="58"/>
  <c r="AI119" i="58"/>
  <c r="AJ119" i="58"/>
  <c r="AK119" i="58"/>
  <c r="Q103" i="58"/>
  <c r="R103" i="58"/>
  <c r="S103" i="58"/>
  <c r="T103" i="58"/>
  <c r="U103" i="58"/>
  <c r="V103" i="58"/>
  <c r="W103" i="58"/>
  <c r="X103" i="58"/>
  <c r="Y103" i="58"/>
  <c r="Z103" i="58"/>
  <c r="AA103" i="58"/>
  <c r="AB103" i="58"/>
  <c r="AC103" i="58"/>
  <c r="AD103" i="58"/>
  <c r="AE103" i="58"/>
  <c r="AF103" i="58"/>
  <c r="AG103" i="58"/>
  <c r="AI103" i="58"/>
  <c r="AJ103" i="58"/>
  <c r="AK103" i="58"/>
  <c r="Q85" i="58"/>
  <c r="Q84" i="58" s="1"/>
  <c r="Q83" i="58" s="1"/>
  <c r="R85" i="58"/>
  <c r="R84" i="58" s="1"/>
  <c r="R83" i="58" s="1"/>
  <c r="S85" i="58"/>
  <c r="S84" i="58" s="1"/>
  <c r="S83" i="58" s="1"/>
  <c r="T85" i="58"/>
  <c r="T84" i="58" s="1"/>
  <c r="T83" i="58" s="1"/>
  <c r="U85" i="58"/>
  <c r="U84" i="58" s="1"/>
  <c r="U83" i="58" s="1"/>
  <c r="V85" i="58"/>
  <c r="V84" i="58" s="1"/>
  <c r="V83" i="58" s="1"/>
  <c r="W85" i="58"/>
  <c r="W84" i="58" s="1"/>
  <c r="W83" i="58" s="1"/>
  <c r="X85" i="58"/>
  <c r="X84" i="58" s="1"/>
  <c r="X83" i="58" s="1"/>
  <c r="Y85" i="58"/>
  <c r="Y84" i="58" s="1"/>
  <c r="Y83" i="58" s="1"/>
  <c r="Z85" i="58"/>
  <c r="Z84" i="58" s="1"/>
  <c r="Z83" i="58" s="1"/>
  <c r="AA85" i="58"/>
  <c r="AA84" i="58" s="1"/>
  <c r="AA83" i="58" s="1"/>
  <c r="AB85" i="58"/>
  <c r="AB84" i="58" s="1"/>
  <c r="AB83" i="58" s="1"/>
  <c r="AC85" i="58"/>
  <c r="AC84" i="58" s="1"/>
  <c r="AC83" i="58" s="1"/>
  <c r="AD85" i="58"/>
  <c r="AD84" i="58" s="1"/>
  <c r="AD83" i="58" s="1"/>
  <c r="AE85" i="58"/>
  <c r="AE84" i="58" s="1"/>
  <c r="AE83" i="58" s="1"/>
  <c r="AF85" i="58"/>
  <c r="AF84" i="58" s="1"/>
  <c r="AF83" i="58" s="1"/>
  <c r="AH85" i="58"/>
  <c r="AH84" i="58" s="1"/>
  <c r="AH83" i="58" s="1"/>
  <c r="AI85" i="58"/>
  <c r="AI84" i="58" s="1"/>
  <c r="AI83" i="58" s="1"/>
  <c r="AJ85" i="58"/>
  <c r="AJ84" i="58" s="1"/>
  <c r="AJ83" i="58" s="1"/>
  <c r="AK85" i="58"/>
  <c r="AK84" i="58" s="1"/>
  <c r="AK83" i="58" s="1"/>
  <c r="Q73" i="58"/>
  <c r="S73" i="58"/>
  <c r="T73" i="58"/>
  <c r="U73" i="58"/>
  <c r="V73" i="58"/>
  <c r="W73" i="58"/>
  <c r="X73" i="58"/>
  <c r="Y73" i="58"/>
  <c r="Z73" i="58"/>
  <c r="AA73" i="58"/>
  <c r="AB73" i="58"/>
  <c r="AC73" i="58"/>
  <c r="AD73" i="58"/>
  <c r="AE73" i="58"/>
  <c r="AF73" i="58"/>
  <c r="AG73" i="58"/>
  <c r="AI73" i="58"/>
  <c r="AJ73" i="58"/>
  <c r="AK73" i="58"/>
  <c r="P85" i="58"/>
  <c r="P84" i="58" s="1"/>
  <c r="P83" i="58" s="1"/>
  <c r="Q67" i="58"/>
  <c r="R67" i="58"/>
  <c r="S67" i="58"/>
  <c r="T67" i="58"/>
  <c r="V67" i="58"/>
  <c r="W67" i="58"/>
  <c r="X67" i="58"/>
  <c r="Y67" i="58"/>
  <c r="Z67" i="58"/>
  <c r="AA67" i="58"/>
  <c r="AB67" i="58"/>
  <c r="AC67" i="58"/>
  <c r="AD67" i="58"/>
  <c r="AE67" i="58"/>
  <c r="AF67" i="58"/>
  <c r="AG67" i="58"/>
  <c r="AH67" i="58"/>
  <c r="AI67" i="58"/>
  <c r="AJ67" i="58"/>
  <c r="AK67" i="58"/>
  <c r="P73" i="58"/>
  <c r="P67" i="58"/>
  <c r="Q57" i="58"/>
  <c r="Q56" i="58" s="1"/>
  <c r="Q55" i="58" s="1"/>
  <c r="Q54" i="58" s="1"/>
  <c r="R57" i="58"/>
  <c r="R56" i="58" s="1"/>
  <c r="R55" i="58" s="1"/>
  <c r="R54" i="58" s="1"/>
  <c r="S57" i="58"/>
  <c r="S56" i="58" s="1"/>
  <c r="S55" i="58" s="1"/>
  <c r="S54" i="58" s="1"/>
  <c r="U57" i="58"/>
  <c r="U56" i="58" s="1"/>
  <c r="U55" i="58" s="1"/>
  <c r="U54" i="58" s="1"/>
  <c r="V57" i="58"/>
  <c r="V56" i="58" s="1"/>
  <c r="V55" i="58" s="1"/>
  <c r="V54" i="58" s="1"/>
  <c r="W57" i="58"/>
  <c r="W56" i="58" s="1"/>
  <c r="W55" i="58" s="1"/>
  <c r="W54" i="58" s="1"/>
  <c r="X57" i="58"/>
  <c r="X56" i="58" s="1"/>
  <c r="X55" i="58" s="1"/>
  <c r="X54" i="58" s="1"/>
  <c r="Y57" i="58"/>
  <c r="Y56" i="58" s="1"/>
  <c r="Y55" i="58" s="1"/>
  <c r="Y54" i="58" s="1"/>
  <c r="Z57" i="58"/>
  <c r="Z56" i="58" s="1"/>
  <c r="Z55" i="58" s="1"/>
  <c r="Z54" i="58" s="1"/>
  <c r="AA57" i="58"/>
  <c r="AA56" i="58" s="1"/>
  <c r="AA55" i="58" s="1"/>
  <c r="AA54" i="58" s="1"/>
  <c r="AB57" i="58"/>
  <c r="AB56" i="58" s="1"/>
  <c r="AB55" i="58" s="1"/>
  <c r="AB54" i="58" s="1"/>
  <c r="AC57" i="58"/>
  <c r="AC56" i="58" s="1"/>
  <c r="AC55" i="58" s="1"/>
  <c r="AC54" i="58" s="1"/>
  <c r="AD57" i="58"/>
  <c r="AD56" i="58" s="1"/>
  <c r="AD55" i="58" s="1"/>
  <c r="AD54" i="58" s="1"/>
  <c r="AE57" i="58"/>
  <c r="AE56" i="58" s="1"/>
  <c r="AE55" i="58" s="1"/>
  <c r="AE54" i="58" s="1"/>
  <c r="AF57" i="58"/>
  <c r="AF56" i="58" s="1"/>
  <c r="AF55" i="58" s="1"/>
  <c r="AF54" i="58" s="1"/>
  <c r="AG57" i="58"/>
  <c r="AG56" i="58" s="1"/>
  <c r="AG55" i="58" s="1"/>
  <c r="AG54" i="58" s="1"/>
  <c r="AI57" i="58"/>
  <c r="AI56" i="58" s="1"/>
  <c r="AI55" i="58" s="1"/>
  <c r="AI54" i="58" s="1"/>
  <c r="AJ57" i="58"/>
  <c r="AJ56" i="58" s="1"/>
  <c r="AJ55" i="58" s="1"/>
  <c r="AJ54" i="58" s="1"/>
  <c r="P57" i="58"/>
  <c r="P56" i="58" s="1"/>
  <c r="P55" i="58" s="1"/>
  <c r="P54" i="58" s="1"/>
  <c r="AE66" i="58" l="1"/>
  <c r="AE65" i="58" s="1"/>
  <c r="AE64" i="58" s="1"/>
  <c r="AB66" i="58"/>
  <c r="AB65" i="58" s="1"/>
  <c r="V66" i="58"/>
  <c r="V65" i="58" s="1"/>
  <c r="V64" i="58" s="1"/>
  <c r="AA66" i="58"/>
  <c r="AA65" i="58" s="1"/>
  <c r="AA64" i="58" s="1"/>
  <c r="AD66" i="58"/>
  <c r="AD65" i="58" s="1"/>
  <c r="AD64" i="58" s="1"/>
  <c r="AC66" i="58"/>
  <c r="AC65" i="58" s="1"/>
  <c r="AC64" i="58" s="1"/>
  <c r="Y66" i="58"/>
  <c r="Y65" i="58" s="1"/>
  <c r="Y64" i="58" s="1"/>
  <c r="X66" i="58"/>
  <c r="X65" i="58" s="1"/>
  <c r="X64" i="58" s="1"/>
  <c r="AG66" i="58"/>
  <c r="AG65" i="58" s="1"/>
  <c r="AF66" i="58"/>
  <c r="AF65" i="58" s="1"/>
  <c r="AF64" i="58" s="1"/>
  <c r="Z66" i="58"/>
  <c r="Z65" i="58" s="1"/>
  <c r="Z64" i="58" s="1"/>
  <c r="W66" i="58"/>
  <c r="W65" i="58" s="1"/>
  <c r="W64" i="58" s="1"/>
  <c r="AJ66" i="58"/>
  <c r="AJ65" i="58" s="1"/>
  <c r="AJ64" i="58" s="1"/>
  <c r="S66" i="58"/>
  <c r="S65" i="58" s="1"/>
  <c r="S64" i="58" s="1"/>
  <c r="Q66" i="58"/>
  <c r="Q65" i="58" s="1"/>
  <c r="Q64" i="58" s="1"/>
  <c r="P132" i="58"/>
  <c r="P95" i="58"/>
  <c r="AK66" i="58"/>
  <c r="AK65" i="58" s="1"/>
  <c r="AK64" i="58" s="1"/>
  <c r="AI66" i="58"/>
  <c r="AI65" i="58" s="1"/>
  <c r="AI64" i="58" s="1"/>
  <c r="T66" i="58"/>
  <c r="T65" i="58" s="1"/>
  <c r="T64" i="58" s="1"/>
  <c r="P109" i="58"/>
  <c r="P152" i="58"/>
  <c r="P147" i="58" s="1"/>
  <c r="AJ109" i="58"/>
  <c r="AH109" i="58"/>
  <c r="AF109" i="58"/>
  <c r="AD109" i="58"/>
  <c r="AB109" i="58"/>
  <c r="Z109" i="58"/>
  <c r="X109" i="58"/>
  <c r="V109" i="58"/>
  <c r="T109" i="58"/>
  <c r="R109" i="58"/>
  <c r="AJ95" i="58"/>
  <c r="AF95" i="58"/>
  <c r="AD95" i="58"/>
  <c r="AB95" i="58"/>
  <c r="Z95" i="58"/>
  <c r="X95" i="58"/>
  <c r="V95" i="58"/>
  <c r="T95" i="58"/>
  <c r="R95" i="58"/>
  <c r="AJ152" i="58"/>
  <c r="AJ147" i="58" s="1"/>
  <c r="AF152" i="58"/>
  <c r="AF147" i="58" s="1"/>
  <c r="AD152" i="58"/>
  <c r="AD147" i="58" s="1"/>
  <c r="AB152" i="58"/>
  <c r="AB147" i="58" s="1"/>
  <c r="Z152" i="58"/>
  <c r="Z147" i="58" s="1"/>
  <c r="X152" i="58"/>
  <c r="X147" i="58" s="1"/>
  <c r="V152" i="58"/>
  <c r="V147" i="58" s="1"/>
  <c r="T152" i="58"/>
  <c r="T147" i="58" s="1"/>
  <c r="R152" i="58"/>
  <c r="R147" i="58" s="1"/>
  <c r="AK132" i="58"/>
  <c r="AI132" i="58"/>
  <c r="AG132" i="58"/>
  <c r="AE132" i="58"/>
  <c r="AC132" i="58"/>
  <c r="AA132" i="58"/>
  <c r="Y132" i="58"/>
  <c r="W132" i="58"/>
  <c r="U132" i="58"/>
  <c r="S132" i="58"/>
  <c r="Q132" i="58"/>
  <c r="AK109" i="58"/>
  <c r="AI109" i="58"/>
  <c r="AG109" i="58"/>
  <c r="AE109" i="58"/>
  <c r="AC109" i="58"/>
  <c r="AA109" i="58"/>
  <c r="Y109" i="58"/>
  <c r="W109" i="58"/>
  <c r="U109" i="58"/>
  <c r="S109" i="58"/>
  <c r="Q109" i="58"/>
  <c r="AK95" i="58"/>
  <c r="AI95" i="58"/>
  <c r="AG95" i="58"/>
  <c r="AE95" i="58"/>
  <c r="AC95" i="58"/>
  <c r="AA95" i="58"/>
  <c r="Y95" i="58"/>
  <c r="W95" i="58"/>
  <c r="U95" i="58"/>
  <c r="Q95" i="58"/>
  <c r="AK152" i="58"/>
  <c r="AK147" i="58" s="1"/>
  <c r="AI152" i="58"/>
  <c r="AI147" i="58" s="1"/>
  <c r="AG152" i="58"/>
  <c r="AG147" i="58" s="1"/>
  <c r="AE152" i="58"/>
  <c r="AE147" i="58" s="1"/>
  <c r="AC152" i="58"/>
  <c r="AC147" i="58" s="1"/>
  <c r="AA152" i="58"/>
  <c r="AA147" i="58" s="1"/>
  <c r="Y152" i="58"/>
  <c r="Y147" i="58" s="1"/>
  <c r="W152" i="58"/>
  <c r="W147" i="58" s="1"/>
  <c r="U152" i="58"/>
  <c r="U147" i="58" s="1"/>
  <c r="S152" i="58"/>
  <c r="S147" i="58" s="1"/>
  <c r="Q152" i="58"/>
  <c r="Q147" i="58" s="1"/>
  <c r="AJ132" i="58"/>
  <c r="AH132" i="58"/>
  <c r="AF132" i="58"/>
  <c r="AD132" i="58"/>
  <c r="AB132" i="58"/>
  <c r="Z132" i="58"/>
  <c r="X132" i="58"/>
  <c r="V132" i="58"/>
  <c r="T132" i="58"/>
  <c r="R132" i="58"/>
  <c r="P66" i="58"/>
  <c r="P65" i="58" s="1"/>
  <c r="P64" i="58" s="1"/>
  <c r="AB64" i="58"/>
  <c r="W94" i="58" l="1"/>
  <c r="W93" i="58" s="1"/>
  <c r="AE94" i="58"/>
  <c r="AE93" i="58" s="1"/>
  <c r="R94" i="58"/>
  <c r="R93" i="58" s="1"/>
  <c r="AJ94" i="58"/>
  <c r="AJ93" i="58" s="1"/>
  <c r="Q94" i="58"/>
  <c r="Q93" i="58" s="1"/>
  <c r="U94" i="58"/>
  <c r="U93" i="58" s="1"/>
  <c r="AA94" i="58"/>
  <c r="AA93" i="58" s="1"/>
  <c r="Y94" i="58"/>
  <c r="Y93" i="58" s="1"/>
  <c r="AC94" i="58"/>
  <c r="AC93" i="58" s="1"/>
  <c r="AG94" i="58"/>
  <c r="AG93" i="58" s="1"/>
  <c r="P94" i="58"/>
  <c r="P93" i="58" s="1"/>
  <c r="T94" i="58"/>
  <c r="T93" i="58" s="1"/>
  <c r="X94" i="58"/>
  <c r="X93" i="58" s="1"/>
  <c r="AD94" i="58"/>
  <c r="AD93" i="58" s="1"/>
  <c r="AI94" i="58"/>
  <c r="AI93" i="58" s="1"/>
  <c r="V94" i="58"/>
  <c r="V93" i="58" s="1"/>
  <c r="Z94" i="58"/>
  <c r="Z93" i="58" s="1"/>
  <c r="AB94" i="58"/>
  <c r="AB93" i="58" s="1"/>
  <c r="AF94" i="58"/>
  <c r="AF93" i="58" s="1"/>
  <c r="AK94" i="58"/>
  <c r="AK93" i="58" s="1"/>
  <c r="Q33" i="58"/>
  <c r="Q32" i="58" s="1"/>
  <c r="R33" i="58"/>
  <c r="R32" i="58" s="1"/>
  <c r="S33" i="58"/>
  <c r="S32" i="58" s="1"/>
  <c r="T33" i="58"/>
  <c r="T32" i="58" s="1"/>
  <c r="U33" i="58"/>
  <c r="U32" i="58" s="1"/>
  <c r="V33" i="58"/>
  <c r="V32" i="58" s="1"/>
  <c r="W33" i="58"/>
  <c r="W32" i="58" s="1"/>
  <c r="X33" i="58"/>
  <c r="X32" i="58" s="1"/>
  <c r="Y33" i="58"/>
  <c r="Y32" i="58" s="1"/>
  <c r="Z33" i="58"/>
  <c r="Z32" i="58" s="1"/>
  <c r="AA33" i="58"/>
  <c r="AA32" i="58" s="1"/>
  <c r="AB33" i="58"/>
  <c r="AB32" i="58" s="1"/>
  <c r="AC33" i="58"/>
  <c r="AC32" i="58" s="1"/>
  <c r="AD33" i="58"/>
  <c r="AD32" i="58" s="1"/>
  <c r="AE33" i="58"/>
  <c r="AE32" i="58" s="1"/>
  <c r="AF33" i="58"/>
  <c r="AF32" i="58" s="1"/>
  <c r="AG33" i="58"/>
  <c r="AG32" i="58" s="1"/>
  <c r="AI33" i="58"/>
  <c r="AI32" i="58" s="1"/>
  <c r="AJ33" i="58"/>
  <c r="AJ32" i="58" s="1"/>
  <c r="AK33" i="58"/>
  <c r="AK32" i="58" s="1"/>
  <c r="Q29" i="58"/>
  <c r="Q28" i="58" s="1"/>
  <c r="R29" i="58"/>
  <c r="R28" i="58" s="1"/>
  <c r="S29" i="58"/>
  <c r="S28" i="58" s="1"/>
  <c r="T29" i="58"/>
  <c r="T28" i="58" s="1"/>
  <c r="U29" i="58"/>
  <c r="U28" i="58" s="1"/>
  <c r="V29" i="58"/>
  <c r="V28" i="58" s="1"/>
  <c r="W29" i="58"/>
  <c r="W28" i="58" s="1"/>
  <c r="X29" i="58"/>
  <c r="X28" i="58" s="1"/>
  <c r="Y29" i="58"/>
  <c r="Y28" i="58" s="1"/>
  <c r="Z29" i="58"/>
  <c r="Z28" i="58" s="1"/>
  <c r="AA29" i="58"/>
  <c r="AA28" i="58" s="1"/>
  <c r="AB29" i="58"/>
  <c r="AB28" i="58" s="1"/>
  <c r="AC29" i="58"/>
  <c r="AC28" i="58" s="1"/>
  <c r="AD29" i="58"/>
  <c r="AD28" i="58" s="1"/>
  <c r="AE29" i="58"/>
  <c r="AE28" i="58" s="1"/>
  <c r="AF29" i="58"/>
  <c r="AF28" i="58" s="1"/>
  <c r="AG29" i="58"/>
  <c r="AG28" i="58" s="1"/>
  <c r="AH29" i="58"/>
  <c r="AH28" i="58" s="1"/>
  <c r="AI29" i="58"/>
  <c r="AI28" i="58" s="1"/>
  <c r="AJ29" i="58"/>
  <c r="AJ28" i="58" s="1"/>
  <c r="AK29" i="58"/>
  <c r="AK28" i="58" s="1"/>
  <c r="Q25" i="58"/>
  <c r="R25" i="58"/>
  <c r="S25" i="58"/>
  <c r="T25" i="58"/>
  <c r="U25" i="58"/>
  <c r="V25" i="58"/>
  <c r="W25" i="58"/>
  <c r="X25" i="58"/>
  <c r="Y25" i="58"/>
  <c r="Z25" i="58"/>
  <c r="AA25" i="58"/>
  <c r="AB25" i="58"/>
  <c r="AC25" i="58"/>
  <c r="AD25" i="58"/>
  <c r="AE25" i="58"/>
  <c r="AF25" i="58"/>
  <c r="AG25" i="58"/>
  <c r="AH25" i="58"/>
  <c r="AI25" i="58"/>
  <c r="AJ25" i="58"/>
  <c r="AK25" i="58"/>
  <c r="Q22" i="58"/>
  <c r="R22" i="58"/>
  <c r="S22" i="58"/>
  <c r="T22" i="58"/>
  <c r="U22" i="58"/>
  <c r="V22" i="58"/>
  <c r="W22" i="58"/>
  <c r="X22" i="58"/>
  <c r="Y22" i="58"/>
  <c r="Z22" i="58"/>
  <c r="AA22" i="58"/>
  <c r="AB22" i="58"/>
  <c r="AC22" i="58"/>
  <c r="AD22" i="58"/>
  <c r="AE22" i="58"/>
  <c r="AF22" i="58"/>
  <c r="AG22" i="58"/>
  <c r="AH22" i="58"/>
  <c r="AI22" i="58"/>
  <c r="AJ22" i="58"/>
  <c r="AK22" i="58"/>
  <c r="P33" i="58"/>
  <c r="P32" i="58" s="1"/>
  <c r="P29" i="58"/>
  <c r="P28" i="58" s="1"/>
  <c r="P25" i="58"/>
  <c r="P22" i="58"/>
  <c r="Q12" i="58"/>
  <c r="Q11" i="58" s="1"/>
  <c r="Q10" i="58" s="1"/>
  <c r="Q9" i="58" s="1"/>
  <c r="R12" i="58"/>
  <c r="R11" i="58" s="1"/>
  <c r="R10" i="58" s="1"/>
  <c r="R9" i="58" s="1"/>
  <c r="S12" i="58"/>
  <c r="S11" i="58" s="1"/>
  <c r="S10" i="58" s="1"/>
  <c r="S9" i="58" s="1"/>
  <c r="T12" i="58"/>
  <c r="T11" i="58" s="1"/>
  <c r="T10" i="58" s="1"/>
  <c r="T9" i="58" s="1"/>
  <c r="U12" i="58"/>
  <c r="U11" i="58" s="1"/>
  <c r="U10" i="58" s="1"/>
  <c r="U9" i="58" s="1"/>
  <c r="V12" i="58"/>
  <c r="V11" i="58" s="1"/>
  <c r="V10" i="58" s="1"/>
  <c r="V9" i="58" s="1"/>
  <c r="W12" i="58"/>
  <c r="W11" i="58" s="1"/>
  <c r="W10" i="58" s="1"/>
  <c r="W9" i="58" s="1"/>
  <c r="X12" i="58"/>
  <c r="X11" i="58" s="1"/>
  <c r="X10" i="58" s="1"/>
  <c r="X9" i="58" s="1"/>
  <c r="Y12" i="58"/>
  <c r="Y11" i="58" s="1"/>
  <c r="Y10" i="58" s="1"/>
  <c r="Y9" i="58" s="1"/>
  <c r="Z12" i="58"/>
  <c r="Z11" i="58" s="1"/>
  <c r="Z10" i="58" s="1"/>
  <c r="Z9" i="58" s="1"/>
  <c r="AA12" i="58"/>
  <c r="AA11" i="58" s="1"/>
  <c r="AA10" i="58" s="1"/>
  <c r="AA9" i="58" s="1"/>
  <c r="AB12" i="58"/>
  <c r="AB11" i="58" s="1"/>
  <c r="AB10" i="58" s="1"/>
  <c r="AB9" i="58" s="1"/>
  <c r="AC12" i="58"/>
  <c r="AC11" i="58" s="1"/>
  <c r="AC10" i="58" s="1"/>
  <c r="AC9" i="58" s="1"/>
  <c r="AD12" i="58"/>
  <c r="AD11" i="58" s="1"/>
  <c r="AD10" i="58" s="1"/>
  <c r="AD9" i="58" s="1"/>
  <c r="AE12" i="58"/>
  <c r="AE11" i="58" s="1"/>
  <c r="AE10" i="58" s="1"/>
  <c r="AE9" i="58" s="1"/>
  <c r="AF12" i="58"/>
  <c r="AF11" i="58" s="1"/>
  <c r="AF10" i="58" s="1"/>
  <c r="AF9" i="58" s="1"/>
  <c r="AG12" i="58"/>
  <c r="AG11" i="58" s="1"/>
  <c r="AG10" i="58" s="1"/>
  <c r="AG9" i="58" s="1"/>
  <c r="AI12" i="58"/>
  <c r="AI11" i="58" s="1"/>
  <c r="AI10" i="58" s="1"/>
  <c r="AI9" i="58" s="1"/>
  <c r="AJ12" i="58"/>
  <c r="AJ11" i="58" s="1"/>
  <c r="AJ10" i="58" s="1"/>
  <c r="AJ9" i="58" s="1"/>
  <c r="AK12" i="58"/>
  <c r="AK11" i="58" s="1"/>
  <c r="AK10" i="58" s="1"/>
  <c r="AK9" i="58" s="1"/>
  <c r="P12" i="58"/>
  <c r="P11" i="58" s="1"/>
  <c r="P10" i="58" s="1"/>
  <c r="P9" i="58" s="1"/>
  <c r="AJ21" i="58" l="1"/>
  <c r="AJ20" i="58" s="1"/>
  <c r="AJ19" i="58" s="1"/>
  <c r="AH21" i="58"/>
  <c r="AF21" i="58"/>
  <c r="AF20" i="58" s="1"/>
  <c r="AF19" i="58" s="1"/>
  <c r="AF554" i="58" s="1"/>
  <c r="AF613" i="58" s="1"/>
  <c r="AD21" i="58"/>
  <c r="AD20" i="58" s="1"/>
  <c r="AD19" i="58" s="1"/>
  <c r="AB21" i="58"/>
  <c r="AB20" i="58" s="1"/>
  <c r="AB19" i="58" s="1"/>
  <c r="AB554" i="58" s="1"/>
  <c r="AB613" i="58" s="1"/>
  <c r="Z21" i="58"/>
  <c r="Z20" i="58" s="1"/>
  <c r="Z19" i="58" s="1"/>
  <c r="X21" i="58"/>
  <c r="X20" i="58" s="1"/>
  <c r="X19" i="58" s="1"/>
  <c r="V21" i="58"/>
  <c r="V20" i="58" s="1"/>
  <c r="V19" i="58" s="1"/>
  <c r="T21" i="58"/>
  <c r="R21" i="58"/>
  <c r="R20" i="58" s="1"/>
  <c r="R19" i="58" s="1"/>
  <c r="AK21" i="58"/>
  <c r="AK20" i="58" s="1"/>
  <c r="AK19" i="58" s="1"/>
  <c r="AI21" i="58"/>
  <c r="AI20" i="58" s="1"/>
  <c r="AI19" i="58" s="1"/>
  <c r="AG21" i="58"/>
  <c r="AG20" i="58" s="1"/>
  <c r="AG19" i="58" s="1"/>
  <c r="AE21" i="58"/>
  <c r="AE20" i="58" s="1"/>
  <c r="AE19" i="58" s="1"/>
  <c r="AE554" i="58" s="1"/>
  <c r="AE613" i="58" s="1"/>
  <c r="AC21" i="58"/>
  <c r="AC20" i="58" s="1"/>
  <c r="AC19" i="58" s="1"/>
  <c r="AC554" i="58" s="1"/>
  <c r="AC613" i="58" s="1"/>
  <c r="AA21" i="58"/>
  <c r="AA20" i="58" s="1"/>
  <c r="AA19" i="58" s="1"/>
  <c r="Y21" i="58"/>
  <c r="Y20" i="58" s="1"/>
  <c r="Y19" i="58" s="1"/>
  <c r="W21" i="58"/>
  <c r="W20" i="58" s="1"/>
  <c r="W19" i="58" s="1"/>
  <c r="U21" i="58"/>
  <c r="U20" i="58" s="1"/>
  <c r="U19" i="58" s="1"/>
  <c r="S21" i="58"/>
  <c r="S20" i="58" s="1"/>
  <c r="S19" i="58" s="1"/>
  <c r="Q21" i="58"/>
  <c r="Q20" i="58" s="1"/>
  <c r="Q19" i="58" s="1"/>
  <c r="T20" i="58"/>
  <c r="T19" i="58" s="1"/>
  <c r="P21" i="58"/>
  <c r="P20" i="58" s="1"/>
  <c r="P19" i="58" s="1"/>
  <c r="AL596" i="58"/>
  <c r="AL595" i="58" s="1"/>
  <c r="AL592" i="58"/>
  <c r="AL587" i="58"/>
  <c r="AL581" i="58"/>
  <c r="AL575" i="58"/>
  <c r="AL571" i="58"/>
  <c r="AL568" i="58"/>
  <c r="AL565" i="58"/>
  <c r="AL564" i="58"/>
  <c r="AL563" i="58"/>
  <c r="AL561" i="58"/>
  <c r="AL551" i="58"/>
  <c r="X546" i="58"/>
  <c r="AL542" i="58"/>
  <c r="AL539" i="58"/>
  <c r="AL537" i="58"/>
  <c r="X534" i="58"/>
  <c r="AL531" i="58"/>
  <c r="AK527" i="58"/>
  <c r="AK526" i="58" s="1"/>
  <c r="AI527" i="58"/>
  <c r="AI526" i="58" s="1"/>
  <c r="AI448" i="58" s="1"/>
  <c r="AI447" i="58" s="1"/>
  <c r="X527" i="58"/>
  <c r="AL528" i="58"/>
  <c r="AL524" i="58"/>
  <c r="AK521" i="58"/>
  <c r="Z521" i="58"/>
  <c r="X521" i="58"/>
  <c r="AL518" i="58"/>
  <c r="AL513" i="58"/>
  <c r="AL512" i="58"/>
  <c r="W508" i="58"/>
  <c r="AL505" i="58"/>
  <c r="AL501" i="58"/>
  <c r="Y498" i="58"/>
  <c r="AL496" i="58"/>
  <c r="AL492" i="58"/>
  <c r="AL491" i="58"/>
  <c r="AL487" i="58"/>
  <c r="AK484" i="58"/>
  <c r="AL484" i="58" s="1"/>
  <c r="AK482" i="58"/>
  <c r="AL481" i="58"/>
  <c r="AL479" i="58"/>
  <c r="AL474" i="58"/>
  <c r="AL473" i="58"/>
  <c r="AL470" i="58"/>
  <c r="AL467" i="58"/>
  <c r="AL461" i="58"/>
  <c r="AL457" i="58"/>
  <c r="AL451" i="58"/>
  <c r="AL445" i="58"/>
  <c r="AL444" i="58"/>
  <c r="Q438" i="58"/>
  <c r="AL438" i="58" s="1"/>
  <c r="Q437" i="58"/>
  <c r="AH436" i="58"/>
  <c r="AH432" i="58"/>
  <c r="AH429" i="58" s="1"/>
  <c r="AL431" i="58"/>
  <c r="AL430" i="58"/>
  <c r="AH424" i="58"/>
  <c r="AH422" i="58" s="1"/>
  <c r="AL423" i="58"/>
  <c r="AH420" i="58"/>
  <c r="AL420" i="58" s="1"/>
  <c r="AH419" i="58"/>
  <c r="AL416" i="58"/>
  <c r="AL415" i="58"/>
  <c r="AL414" i="58"/>
  <c r="AH413" i="58"/>
  <c r="AL409" i="58"/>
  <c r="AL408" i="58"/>
  <c r="AL407" i="58"/>
  <c r="AL404" i="58"/>
  <c r="AL403" i="58"/>
  <c r="AL402" i="58"/>
  <c r="AL393" i="58"/>
  <c r="AL392" i="58"/>
  <c r="AL391" i="58"/>
  <c r="AL390" i="58"/>
  <c r="AL387" i="58"/>
  <c r="AL386" i="58"/>
  <c r="AL381" i="58"/>
  <c r="AL375" i="58"/>
  <c r="AA367" i="58"/>
  <c r="AL367" i="58" s="1"/>
  <c r="AA366" i="58"/>
  <c r="AA363" i="58"/>
  <c r="AL363" i="58" s="1"/>
  <c r="AA362" i="58"/>
  <c r="AL358" i="58"/>
  <c r="AL350" i="58"/>
  <c r="AL339" i="58"/>
  <c r="AL336" i="58"/>
  <c r="AL332" i="58"/>
  <c r="AL320" i="58"/>
  <c r="AA306" i="58"/>
  <c r="AL306" i="58" s="1"/>
  <c r="AA305" i="58"/>
  <c r="AL297" i="58"/>
  <c r="AA289" i="58"/>
  <c r="V295" i="58"/>
  <c r="AJ289" i="58"/>
  <c r="AJ288" i="58" s="1"/>
  <c r="AJ287" i="58" s="1"/>
  <c r="AJ286" i="58" s="1"/>
  <c r="AJ554" i="58" s="1"/>
  <c r="AJ613" i="58" s="1"/>
  <c r="AH284" i="58"/>
  <c r="AL280" i="58"/>
  <c r="AH279" i="58"/>
  <c r="AH278" i="58" s="1"/>
  <c r="AH277" i="58" s="1"/>
  <c r="AL273" i="58"/>
  <c r="AH270" i="58"/>
  <c r="AL264" i="58"/>
  <c r="AL263" i="58"/>
  <c r="AH256" i="58"/>
  <c r="AL253" i="58"/>
  <c r="AL252" i="58"/>
  <c r="AL247" i="58"/>
  <c r="AL246" i="58"/>
  <c r="AL242" i="58"/>
  <c r="AL235" i="58"/>
  <c r="AL234" i="58"/>
  <c r="AH228" i="58"/>
  <c r="AL223" i="58"/>
  <c r="AI222" i="58"/>
  <c r="AH222" i="58"/>
  <c r="AH221" i="58" s="1"/>
  <c r="AL219" i="58"/>
  <c r="AL218" i="58"/>
  <c r="AH215" i="58"/>
  <c r="AL214" i="58"/>
  <c r="AL213" i="58"/>
  <c r="AL206" i="58"/>
  <c r="AL205" i="58"/>
  <c r="AL192" i="58"/>
  <c r="AL185" i="58"/>
  <c r="AI182" i="58"/>
  <c r="AL178" i="58"/>
  <c r="P177" i="58"/>
  <c r="P174" i="58"/>
  <c r="AH169" i="58"/>
  <c r="AL169" i="58" s="1"/>
  <c r="P168" i="58"/>
  <c r="AH167" i="58"/>
  <c r="AL166" i="58"/>
  <c r="AL160" i="58"/>
  <c r="AL159" i="58"/>
  <c r="AL150" i="58"/>
  <c r="AL144" i="58"/>
  <c r="AL139" i="58"/>
  <c r="AL134" i="58"/>
  <c r="AL129" i="58"/>
  <c r="AL127" i="58"/>
  <c r="AL123" i="58"/>
  <c r="AL120" i="58"/>
  <c r="AL116" i="58"/>
  <c r="AL111" i="58"/>
  <c r="AL101" i="58"/>
  <c r="S100" i="58"/>
  <c r="AL100" i="58" s="1"/>
  <c r="S99" i="58"/>
  <c r="AL98" i="58"/>
  <c r="AL97" i="58"/>
  <c r="AL91" i="58"/>
  <c r="AL90" i="58"/>
  <c r="AL89" i="58"/>
  <c r="AL88" i="58"/>
  <c r="AG87" i="58"/>
  <c r="AL87" i="58" s="1"/>
  <c r="AG86" i="58"/>
  <c r="AL74" i="58"/>
  <c r="U67" i="58"/>
  <c r="U66" i="58" s="1"/>
  <c r="U65" i="58" s="1"/>
  <c r="U64" i="58" s="1"/>
  <c r="AL68" i="58"/>
  <c r="AL61" i="58"/>
  <c r="T57" i="58"/>
  <c r="T56" i="58" s="1"/>
  <c r="T55" i="58" s="1"/>
  <c r="T54" i="58" s="1"/>
  <c r="AL43" i="58"/>
  <c r="AH42" i="58"/>
  <c r="AL42" i="58" s="1"/>
  <c r="AH41" i="58"/>
  <c r="AL41" i="58" s="1"/>
  <c r="AH40" i="58"/>
  <c r="AL35" i="58"/>
  <c r="AL34" i="58"/>
  <c r="AL30" i="58"/>
  <c r="AL29" i="58" s="1"/>
  <c r="AL28" i="58" s="1"/>
  <c r="AL26" i="58"/>
  <c r="AL25" i="58" s="1"/>
  <c r="AL23" i="58"/>
  <c r="AL22" i="58" s="1"/>
  <c r="AL17" i="58"/>
  <c r="AL16" i="58"/>
  <c r="AH15" i="58"/>
  <c r="AL15" i="58" s="1"/>
  <c r="AH14" i="58"/>
  <c r="AL14" i="58" s="1"/>
  <c r="AH13" i="58"/>
  <c r="U554" i="58" l="1"/>
  <c r="U613" i="58" s="1"/>
  <c r="AK57" i="58"/>
  <c r="AK56" i="58" s="1"/>
  <c r="AK55" i="58" s="1"/>
  <c r="AK54" i="58" s="1"/>
  <c r="T554" i="58"/>
  <c r="T613" i="58" s="1"/>
  <c r="AL586" i="58"/>
  <c r="AL570" i="58"/>
  <c r="AI609" i="58"/>
  <c r="AI608" i="58" s="1"/>
  <c r="AI607" i="58" s="1"/>
  <c r="AI606" i="58" s="1"/>
  <c r="AH241" i="58"/>
  <c r="AL517" i="58"/>
  <c r="V527" i="58"/>
  <c r="V526" i="58" s="1"/>
  <c r="V448" i="58" s="1"/>
  <c r="V447" i="58" s="1"/>
  <c r="AL523" i="58"/>
  <c r="W527" i="58"/>
  <c r="W526" i="58" s="1"/>
  <c r="AL450" i="58"/>
  <c r="AL449" i="58" s="1"/>
  <c r="AL560" i="58"/>
  <c r="AL567" i="58"/>
  <c r="AL584" i="58"/>
  <c r="AH580" i="58"/>
  <c r="AH579" i="58" s="1"/>
  <c r="AH558" i="58" s="1"/>
  <c r="AH557" i="58" s="1"/>
  <c r="AL591" i="58"/>
  <c r="AL590" i="58" s="1"/>
  <c r="AL574" i="58"/>
  <c r="AL550" i="58"/>
  <c r="AL549" i="58" s="1"/>
  <c r="X545" i="58"/>
  <c r="X533" i="58"/>
  <c r="AL536" i="58"/>
  <c r="AL546" i="58"/>
  <c r="AL541" i="58"/>
  <c r="AL472" i="58"/>
  <c r="W466" i="58"/>
  <c r="W478" i="58"/>
  <c r="W495" i="58"/>
  <c r="W500" i="58"/>
  <c r="W507" i="58"/>
  <c r="X520" i="58"/>
  <c r="X516" i="58" s="1"/>
  <c r="AK520" i="58"/>
  <c r="AK516" i="58" s="1"/>
  <c r="AL456" i="58"/>
  <c r="AL460" i="58"/>
  <c r="AL486" i="58"/>
  <c r="AL490" i="58"/>
  <c r="AK478" i="58"/>
  <c r="AK455" i="58" s="1"/>
  <c r="Y495" i="58"/>
  <c r="Y455" i="58" s="1"/>
  <c r="Y448" i="58" s="1"/>
  <c r="Y447" i="58" s="1"/>
  <c r="Y554" i="58" s="1"/>
  <c r="Y613" i="58" s="1"/>
  <c r="W511" i="58"/>
  <c r="Z520" i="58"/>
  <c r="Z516" i="58" s="1"/>
  <c r="Z448" i="58" s="1"/>
  <c r="Z447" i="58" s="1"/>
  <c r="Z554" i="58" s="1"/>
  <c r="Z613" i="58" s="1"/>
  <c r="Q435" i="58"/>
  <c r="Q434" i="58" s="1"/>
  <c r="Q378" i="58" s="1"/>
  <c r="Q377" i="58" s="1"/>
  <c r="Q554" i="58" s="1"/>
  <c r="Q613" i="58" s="1"/>
  <c r="AL443" i="58"/>
  <c r="AL442" i="58" s="1"/>
  <c r="AL441" i="58" s="1"/>
  <c r="AL440" i="58" s="1"/>
  <c r="AH398" i="58"/>
  <c r="AL380" i="58"/>
  <c r="AL379" i="58" s="1"/>
  <c r="AL385" i="58"/>
  <c r="AH389" i="58"/>
  <c r="AL436" i="58"/>
  <c r="AH435" i="58"/>
  <c r="AH434" i="58" s="1"/>
  <c r="AL406" i="58"/>
  <c r="AH418" i="58"/>
  <c r="AH412" i="58"/>
  <c r="V319" i="58"/>
  <c r="AA342" i="58"/>
  <c r="AA341" i="58" s="1"/>
  <c r="AL357" i="58"/>
  <c r="AA361" i="58"/>
  <c r="AH296" i="58"/>
  <c r="AH288" i="58" s="1"/>
  <c r="V309" i="58"/>
  <c r="AH349" i="58"/>
  <c r="AH341" i="58" s="1"/>
  <c r="AL374" i="58"/>
  <c r="AL373" i="58" s="1"/>
  <c r="V289" i="58"/>
  <c r="V288" i="58" s="1"/>
  <c r="AD289" i="58"/>
  <c r="AD288" i="58" s="1"/>
  <c r="AD287" i="58" s="1"/>
  <c r="AD286" i="58" s="1"/>
  <c r="AD554" i="58" s="1"/>
  <c r="AD613" i="58" s="1"/>
  <c r="AA304" i="58"/>
  <c r="AH319" i="58"/>
  <c r="AH331" i="58"/>
  <c r="AA365" i="58"/>
  <c r="AA296" i="58"/>
  <c r="AA331" i="58"/>
  <c r="AA308" i="58" s="1"/>
  <c r="AL338" i="58"/>
  <c r="AL284" i="58"/>
  <c r="AH283" i="58"/>
  <c r="AH282" i="58" s="1"/>
  <c r="AH276" i="58" s="1"/>
  <c r="AH275" i="58" s="1"/>
  <c r="AL251" i="58"/>
  <c r="AH262" i="58"/>
  <c r="AH204" i="58"/>
  <c r="AH268" i="58"/>
  <c r="AH269" i="58"/>
  <c r="AH237" i="58"/>
  <c r="AL256" i="58"/>
  <c r="AH255" i="58"/>
  <c r="AL215" i="58"/>
  <c r="AL212" i="58" s="1"/>
  <c r="AH212" i="58"/>
  <c r="AH211" i="58" s="1"/>
  <c r="AL217" i="58"/>
  <c r="AL191" i="58"/>
  <c r="AH191" i="58"/>
  <c r="AL199" i="58"/>
  <c r="AH198" i="58"/>
  <c r="AI221" i="58"/>
  <c r="AI211" i="58" s="1"/>
  <c r="AI189" i="58" s="1"/>
  <c r="AI188" i="58" s="1"/>
  <c r="AL184" i="58"/>
  <c r="AL167" i="58"/>
  <c r="AH165" i="58"/>
  <c r="AH164" i="58" s="1"/>
  <c r="AH163" i="58" s="1"/>
  <c r="AH162" i="58" s="1"/>
  <c r="AI181" i="58"/>
  <c r="AI180" i="58" s="1"/>
  <c r="AI163" i="58" s="1"/>
  <c r="AI162" i="58" s="1"/>
  <c r="P173" i="58"/>
  <c r="P176" i="58"/>
  <c r="P165" i="58"/>
  <c r="AL110" i="58"/>
  <c r="AL126" i="58"/>
  <c r="AL133" i="58"/>
  <c r="AL143" i="58"/>
  <c r="AH153" i="58"/>
  <c r="AH152" i="58" s="1"/>
  <c r="AH147" i="58" s="1"/>
  <c r="AL103" i="58"/>
  <c r="AH103" i="58"/>
  <c r="AH95" i="58" s="1"/>
  <c r="AH94" i="58" s="1"/>
  <c r="AL149" i="58"/>
  <c r="AL148" i="58" s="1"/>
  <c r="AL99" i="58"/>
  <c r="AL96" i="58" s="1"/>
  <c r="S96" i="58"/>
  <c r="S95" i="58" s="1"/>
  <c r="S94" i="58" s="1"/>
  <c r="S93" i="58" s="1"/>
  <c r="S554" i="58" s="1"/>
  <c r="S613" i="58" s="1"/>
  <c r="AL119" i="58"/>
  <c r="AL158" i="58"/>
  <c r="R73" i="58"/>
  <c r="R66" i="58" s="1"/>
  <c r="R65" i="58" s="1"/>
  <c r="R64" i="58" s="1"/>
  <c r="R554" i="58" s="1"/>
  <c r="R613" i="58" s="1"/>
  <c r="AH73" i="58"/>
  <c r="AH66" i="58" s="1"/>
  <c r="AH65" i="58" s="1"/>
  <c r="AH64" i="58" s="1"/>
  <c r="AG85" i="58"/>
  <c r="AG84" i="58" s="1"/>
  <c r="AG83" i="58" s="1"/>
  <c r="AG64" i="58" s="1"/>
  <c r="AG554" i="58" s="1"/>
  <c r="AG613" i="58" s="1"/>
  <c r="AL174" i="58"/>
  <c r="AL182" i="58"/>
  <c r="AL58" i="58"/>
  <c r="AH57" i="58"/>
  <c r="AH56" i="58" s="1"/>
  <c r="AH55" i="58" s="1"/>
  <c r="AH54" i="58" s="1"/>
  <c r="AL21" i="58"/>
  <c r="AL362" i="58"/>
  <c r="AL40" i="58"/>
  <c r="AH33" i="58"/>
  <c r="AH32" i="58" s="1"/>
  <c r="AH20" i="58" s="1"/>
  <c r="AH19" i="58" s="1"/>
  <c r="AL86" i="58"/>
  <c r="AL85" i="58" s="1"/>
  <c r="AL84" i="58" s="1"/>
  <c r="AL83" i="58" s="1"/>
  <c r="AH12" i="58"/>
  <c r="AH11" i="58" s="1"/>
  <c r="AH10" i="58" s="1"/>
  <c r="AH9" i="58" s="1"/>
  <c r="AL13" i="58"/>
  <c r="AL12" i="58" s="1"/>
  <c r="AL11" i="58" s="1"/>
  <c r="AL10" i="58" s="1"/>
  <c r="AL9" i="58" s="1"/>
  <c r="AL67" i="58"/>
  <c r="AL222" i="58"/>
  <c r="AL238" i="58"/>
  <c r="AL262" i="58"/>
  <c r="AL279" i="58"/>
  <c r="AL278" i="58" s="1"/>
  <c r="AL277" i="58" s="1"/>
  <c r="AL399" i="58"/>
  <c r="AL508" i="58"/>
  <c r="AL243" i="58"/>
  <c r="AL241" i="58" s="1"/>
  <c r="AL271" i="58"/>
  <c r="AL229" i="58"/>
  <c r="AL228" i="58" s="1"/>
  <c r="AL343" i="58"/>
  <c r="AL521" i="58"/>
  <c r="AL44" i="58"/>
  <c r="AL177" i="58"/>
  <c r="AL168" i="58"/>
  <c r="AL305" i="58"/>
  <c r="AL424" i="58"/>
  <c r="AL432" i="58"/>
  <c r="AL366" i="58"/>
  <c r="AL419" i="58"/>
  <c r="AL437" i="58"/>
  <c r="AL413" i="58"/>
  <c r="AL482" i="58"/>
  <c r="AL534" i="58"/>
  <c r="AL498" i="58"/>
  <c r="AL610" i="58"/>
  <c r="AL609" i="58" s="1"/>
  <c r="AL608" i="58" s="1"/>
  <c r="AL607" i="58" s="1"/>
  <c r="AL606" i="58" s="1"/>
  <c r="W455" i="58" l="1"/>
  <c r="AI554" i="58"/>
  <c r="AI613" i="58" s="1"/>
  <c r="AL527" i="58"/>
  <c r="AL580" i="58"/>
  <c r="AL579" i="58" s="1"/>
  <c r="AH227" i="58"/>
  <c r="AH226" i="58" s="1"/>
  <c r="AL33" i="58"/>
  <c r="AL32" i="58" s="1"/>
  <c r="AL20" i="58" s="1"/>
  <c r="AL19" i="58" s="1"/>
  <c r="AL559" i="58"/>
  <c r="AL545" i="58"/>
  <c r="AL511" i="58"/>
  <c r="AL500" i="58"/>
  <c r="AL389" i="58"/>
  <c r="AL466" i="58"/>
  <c r="AK448" i="58"/>
  <c r="AK447" i="58" s="1"/>
  <c r="AK554" i="58" s="1"/>
  <c r="AK613" i="58" s="1"/>
  <c r="X526" i="58"/>
  <c r="X448" i="58" s="1"/>
  <c r="X447" i="58" s="1"/>
  <c r="X554" i="58" s="1"/>
  <c r="X613" i="58" s="1"/>
  <c r="AL319" i="58"/>
  <c r="AL533" i="58"/>
  <c r="AL520" i="58"/>
  <c r="AL516" i="58" s="1"/>
  <c r="AL507" i="58"/>
  <c r="AL495" i="58"/>
  <c r="AL478" i="58"/>
  <c r="AL165" i="58"/>
  <c r="AH384" i="58"/>
  <c r="AH411" i="58"/>
  <c r="AL289" i="58"/>
  <c r="V308" i="58"/>
  <c r="V287" i="58" s="1"/>
  <c r="V286" i="58" s="1"/>
  <c r="V554" i="58" s="1"/>
  <c r="V613" i="58" s="1"/>
  <c r="AL412" i="58"/>
  <c r="AL422" i="58"/>
  <c r="AL429" i="58"/>
  <c r="AL435" i="58"/>
  <c r="AL434" i="58" s="1"/>
  <c r="AL418" i="58"/>
  <c r="AL398" i="58"/>
  <c r="AA288" i="58"/>
  <c r="AA356" i="58"/>
  <c r="AL331" i="58"/>
  <c r="AL296" i="58"/>
  <c r="AL342" i="58"/>
  <c r="AL361" i="58"/>
  <c r="AL349" i="58"/>
  <c r="AL309" i="58"/>
  <c r="AH308" i="58"/>
  <c r="AH287" i="58" s="1"/>
  <c r="AH286" i="58" s="1"/>
  <c r="AL365" i="58"/>
  <c r="AL304" i="58"/>
  <c r="AH250" i="58"/>
  <c r="AH249" i="58" s="1"/>
  <c r="AL283" i="58"/>
  <c r="AL282" i="58" s="1"/>
  <c r="AL276" i="58" s="1"/>
  <c r="AL275" i="58" s="1"/>
  <c r="AL255" i="58"/>
  <c r="AL250" i="58" s="1"/>
  <c r="AL249" i="58" s="1"/>
  <c r="AL270" i="58"/>
  <c r="AL237" i="58"/>
  <c r="AL227" i="58" s="1"/>
  <c r="AL226" i="58" s="1"/>
  <c r="AL73" i="58"/>
  <c r="AL66" i="58" s="1"/>
  <c r="AL65" i="58" s="1"/>
  <c r="AL64" i="58" s="1"/>
  <c r="AL109" i="58"/>
  <c r="AL221" i="58"/>
  <c r="AL211" i="58" s="1"/>
  <c r="AH190" i="58"/>
  <c r="AH189" i="58" s="1"/>
  <c r="AH188" i="58" s="1"/>
  <c r="AL204" i="58"/>
  <c r="AL198" i="58"/>
  <c r="P164" i="58"/>
  <c r="P163" i="58" s="1"/>
  <c r="P162" i="58" s="1"/>
  <c r="P554" i="58" s="1"/>
  <c r="AL176" i="58"/>
  <c r="AL181" i="58"/>
  <c r="AL180" i="58" s="1"/>
  <c r="AL173" i="58"/>
  <c r="AH93" i="58"/>
  <c r="AL132" i="58"/>
  <c r="AL95" i="58"/>
  <c r="AL153" i="58"/>
  <c r="AL152" i="58" s="1"/>
  <c r="AL147" i="58" s="1"/>
  <c r="AL57" i="58"/>
  <c r="AL56" i="58" s="1"/>
  <c r="AL55" i="58" s="1"/>
  <c r="AL54" i="58" s="1"/>
  <c r="AL455" i="58" l="1"/>
  <c r="W448" i="58"/>
  <c r="W447" i="58" s="1"/>
  <c r="W554" i="58" s="1"/>
  <c r="W613" i="58" s="1"/>
  <c r="P613" i="58"/>
  <c r="AL526" i="58"/>
  <c r="AH225" i="58"/>
  <c r="AL558" i="58"/>
  <c r="AL557" i="58" s="1"/>
  <c r="AL384" i="58"/>
  <c r="AH378" i="58"/>
  <c r="AH377" i="58" s="1"/>
  <c r="AL164" i="58"/>
  <c r="AL163" i="58" s="1"/>
  <c r="AL162" i="58" s="1"/>
  <c r="AL288" i="58"/>
  <c r="AA287" i="58"/>
  <c r="AA286" i="58" s="1"/>
  <c r="AA554" i="58" s="1"/>
  <c r="AA613" i="58" s="1"/>
  <c r="AL411" i="58"/>
  <c r="AL308" i="58"/>
  <c r="AL356" i="58"/>
  <c r="AL341" i="58"/>
  <c r="AL268" i="58"/>
  <c r="AL225" i="58" s="1"/>
  <c r="AL269" i="58"/>
  <c r="AL190" i="58"/>
  <c r="AL189" i="58" s="1"/>
  <c r="AL188" i="58" s="1"/>
  <c r="AL94" i="58"/>
  <c r="AL93" i="58" s="1"/>
  <c r="AL448" i="58" l="1"/>
  <c r="AL447" i="58" s="1"/>
  <c r="AH554" i="58"/>
  <c r="AH613" i="58" s="1"/>
  <c r="AL378" i="58"/>
  <c r="AL377" i="58" s="1"/>
  <c r="AL287" i="58"/>
  <c r="AL286" i="58" s="1"/>
  <c r="AL554" i="58" l="1"/>
  <c r="AL613" i="58" s="1"/>
</calcChain>
</file>

<file path=xl/sharedStrings.xml><?xml version="1.0" encoding="utf-8"?>
<sst xmlns="http://schemas.openxmlformats.org/spreadsheetml/2006/main" count="1732" uniqueCount="786">
  <si>
    <t>ESTRATEGIA</t>
  </si>
  <si>
    <t>PROGRAMA</t>
  </si>
  <si>
    <t>LINEA BASE 2015</t>
  </si>
  <si>
    <t>LINEA ESPERADA 2019</t>
  </si>
  <si>
    <t>META PRODUCTO</t>
  </si>
  <si>
    <t>Quindío territorio vital</t>
  </si>
  <si>
    <t>Generación de entornos favorables y sostenibilidad ambiental</t>
  </si>
  <si>
    <t>Manejo integral del agua y saneamiento básico</t>
  </si>
  <si>
    <t>Bienes y servicios ambientales para las nuevas generaciones</t>
  </si>
  <si>
    <t>ND</t>
  </si>
  <si>
    <t>Quindío rural, inteligente, competitivo y empresarial</t>
  </si>
  <si>
    <t>Innovación para una caficultura sostenible en el departamento del Quindío</t>
  </si>
  <si>
    <t>Emprendimiento y empleo rural</t>
  </si>
  <si>
    <t>Quindío Sin Fronteras</t>
  </si>
  <si>
    <t>Quindío Potencia Turística de Naturaleza y Diversión</t>
  </si>
  <si>
    <t xml:space="preserve">Fortalecimiento de la oferta de productos y atractivos turísticos </t>
  </si>
  <si>
    <t>Mejoramiento de la competitividad del Quindío como destino turístico</t>
  </si>
  <si>
    <t>Promoción nacional e internacional del departamento como destino turístico</t>
  </si>
  <si>
    <t>Infraestructura Sostenible para la Paz</t>
  </si>
  <si>
    <t>Mejora de la Infraestructura  Social del Departamento del Quindío</t>
  </si>
  <si>
    <t>Cobertura Educativa</t>
  </si>
  <si>
    <t>Acceso y Permanencia</t>
  </si>
  <si>
    <t>Educación inclusiva con acceso y permanencia para poblaciones vulnerables - diferenciales</t>
  </si>
  <si>
    <t>Funcionamiento y prestación del servicio educativo de las instituciones educativas</t>
  </si>
  <si>
    <t>Calidad Educativa</t>
  </si>
  <si>
    <t>Funcionamiento de las Instituciones Educativas</t>
  </si>
  <si>
    <t>Pertinencia e Innovación</t>
  </si>
  <si>
    <t>Quindío Bilingüe</t>
  </si>
  <si>
    <t>Eficiencia educativa</t>
  </si>
  <si>
    <t>Eficiencia y modernización administrativa</t>
  </si>
  <si>
    <t>Otros proyectos de conectividad</t>
  </si>
  <si>
    <t>Funcionamiento y prestación de servicios del sector educativo del nivel central</t>
  </si>
  <si>
    <t>Eficiencia administrativa y docente en la  gestión del bienestar laboral</t>
  </si>
  <si>
    <t>Cultura, Arte y educación para la Paz</t>
  </si>
  <si>
    <t>Arte para todos</t>
  </si>
  <si>
    <t xml:space="preserve">Emprendimiento Cultural </t>
  </si>
  <si>
    <t>Lectura, escritura y bibliotecas</t>
  </si>
  <si>
    <t>Patrimonio, paisaje cultural cafetero, ciudadanía y diversidad cultural</t>
  </si>
  <si>
    <t>Viviendo el patrimonio y el Paisaje Cultural Cafetero</t>
  </si>
  <si>
    <t xml:space="preserve">Fortalecimiento a la vigilancia en  la seguridad alimentaria y nutricional del Quindío. </t>
  </si>
  <si>
    <t>Salud Pública para un Quindío saludable y posible</t>
  </si>
  <si>
    <t>Salud ambiental</t>
  </si>
  <si>
    <t>Sexualidad, derechos sexuales y reproductivos</t>
  </si>
  <si>
    <t>Convivencia social y salud mental</t>
  </si>
  <si>
    <t>Estilos de vida saludable y condiciones no-transmisibles</t>
  </si>
  <si>
    <t>Vida saludable y enfermedades transmisibles</t>
  </si>
  <si>
    <t>Salud publica en emergencias y desastres</t>
  </si>
  <si>
    <t>Salud en el entorno laboral</t>
  </si>
  <si>
    <t>Fortalecimiento de la autoridad sanitaria</t>
  </si>
  <si>
    <t>Promoción social y gestión diferencial de poblaciones vulnerables.</t>
  </si>
  <si>
    <t>Plan de intervenciones colectivas en el modelo de APS</t>
  </si>
  <si>
    <t>Vigilancia en salud publica y del laboratorio departamental.</t>
  </si>
  <si>
    <t>Universalidad  del aseguramiento en salud para un bien común</t>
  </si>
  <si>
    <t>Garantizar  la promoción de la afiliación al sistema de seguridad social</t>
  </si>
  <si>
    <t xml:space="preserve">Garantizar la cofinanciación para el régimen subsidiado en el departamento del Quindío </t>
  </si>
  <si>
    <t>Asistencia técnica  a los actores del sistema en el proceso de aseguramiento de la población</t>
  </si>
  <si>
    <t>Inclusión social en la prestación y desarrollo de servicios de salud</t>
  </si>
  <si>
    <t>Fortalecimiento de la  gestión de la entidad territorial municipal</t>
  </si>
  <si>
    <t>Garantizar red de servicios en eventos de emergencias</t>
  </si>
  <si>
    <t>Garantizar el Sistema Obligatorio de Garantía de Calidad SOGC en las IPS del departamento</t>
  </si>
  <si>
    <t>Fortalecimiento financiero de la red de servicios publica</t>
  </si>
  <si>
    <t>Gestión Posible</t>
  </si>
  <si>
    <t>Atención Integral a la Primera Infancia</t>
  </si>
  <si>
    <t xml:space="preserve">Educación Inicial Integral </t>
  </si>
  <si>
    <t>Promoción y  Protección  de la Familia</t>
  </si>
  <si>
    <t xml:space="preserve">Familias para la Construcción  del Quindío como  territorio de paz. </t>
  </si>
  <si>
    <t xml:space="preserve">Quindío departamento de derechos  de niñas, niños y adolescentes </t>
  </si>
  <si>
    <t xml:space="preserve"> "Sí para ti" atención integral a adolescentes y jóvenes </t>
  </si>
  <si>
    <t xml:space="preserve">Capacidad sin limites. </t>
  </si>
  <si>
    <t>Genero, Poblaciones vulnerables y con enfoque diferencial</t>
  </si>
  <si>
    <t>Prevención y Atención a la población en estado de vulnerabilidad  extrema y migrantes.</t>
  </si>
  <si>
    <t xml:space="preserve">Pervivencia de los pueblos indígenas en el marco de la Paz </t>
  </si>
  <si>
    <t xml:space="preserve">Población afro descendiente por el camino de la paz </t>
  </si>
  <si>
    <t>Sí a la diversidad sexual e identidad de género y su familia.</t>
  </si>
  <si>
    <t>Mujeres constructoras de Familia y de paz.</t>
  </si>
  <si>
    <t>Atención integral al Adulto Mayor</t>
  </si>
  <si>
    <t xml:space="preserve">Quindío para todas las edades </t>
  </si>
  <si>
    <t>Apoyo al deporte asociado</t>
  </si>
  <si>
    <t>Ligas deportivas del departamento del Quindío</t>
  </si>
  <si>
    <t xml:space="preserve">Apoyo a eventos deportivos </t>
  </si>
  <si>
    <t xml:space="preserve">Juegos intercolegiados </t>
  </si>
  <si>
    <t>Deporte formativo, deporte social comunitario y juegos  tradicionales.</t>
  </si>
  <si>
    <t>Si Recreación y actividad física para ti</t>
  </si>
  <si>
    <t xml:space="preserve">Seguridad humana como dinamizador de la vida, dignidad y libertad en el Quindío </t>
  </si>
  <si>
    <t>Seguridad ciudadana  para prevención y control del delito</t>
  </si>
  <si>
    <t xml:space="preserve">4
</t>
  </si>
  <si>
    <t xml:space="preserve">5
</t>
  </si>
  <si>
    <t>Convivencia, Justicia  y Cultura de Paz</t>
  </si>
  <si>
    <t>Fortalecimiento de la seguridad vial Departamental</t>
  </si>
  <si>
    <t>Construcción de paz y reconciliación en el Quindío</t>
  </si>
  <si>
    <t xml:space="preserve">El Quindío Departamento Resiliente </t>
  </si>
  <si>
    <t>Quindío protegiendo el futuro</t>
  </si>
  <si>
    <t>Quindío Transparente y Legal</t>
  </si>
  <si>
    <t>Poder Ciudadano</t>
  </si>
  <si>
    <t>Quindío Si, a la participación</t>
  </si>
  <si>
    <t>Comunales comprometidos con el Desarrollo</t>
  </si>
  <si>
    <t>Gestión Territorial</t>
  </si>
  <si>
    <t xml:space="preserve">Los instrumentos  de planificación como  ruta para el cumplimiento de la gestión pública  </t>
  </si>
  <si>
    <t>Gestión Tributaria y Financiera</t>
  </si>
  <si>
    <t>Modernización tecnológica y Administrativa</t>
  </si>
  <si>
    <t>Soberanía, seguridad alimentaria y nutricional</t>
  </si>
  <si>
    <t>Niños y Niñas en entornos Protectores-semillas infantiles</t>
  </si>
  <si>
    <t>Evitar que 15 mil toneladas de material recuperable llegue a los rellenos sanitarios en el departamento</t>
  </si>
  <si>
    <t>43,29 m3/s</t>
  </si>
  <si>
    <t>Disminuir la presión por cargas contaminantes, medida por el Índice de Alteración Potencial de la Calidad del Agua (IACAL), a categoría “moderada”</t>
  </si>
  <si>
    <t>Muy Alta</t>
  </si>
  <si>
    <t>Moderada</t>
  </si>
  <si>
    <t>Mantener la oferta hídrica promedio anual  de las Unidades de Manejo de Cuenca (UMC) del departamento del Quindío</t>
  </si>
  <si>
    <t>Disminuir el porcentaje de personas en situación de pobreza</t>
  </si>
  <si>
    <t>Disminuir incidencia de violencia intrafamiliar</t>
  </si>
  <si>
    <t>174,7 x 100 mil habitantes</t>
  </si>
  <si>
    <t>150 x 1000 habitantes</t>
  </si>
  <si>
    <t>6 de cada 10</t>
  </si>
  <si>
    <t>2,1 de cada 100</t>
  </si>
  <si>
    <t>95 x 100 mil</t>
  </si>
  <si>
    <t>80 x 100 mil</t>
  </si>
  <si>
    <t>76, 1 x 1000 habitantes</t>
  </si>
  <si>
    <t>Incrementar el % IPS con seguimiento por parte del departamento</t>
  </si>
  <si>
    <t>Reducir la proporción de los alimentos importados (frutas y verduras) de otros departamentos</t>
  </si>
  <si>
    <t>23 mil adultos mayores atendidos</t>
  </si>
  <si>
    <t>24 mil adultos mayores atendidos</t>
  </si>
  <si>
    <t xml:space="preserve">Elevar el promedio de la participación de la ciudadanía en los procesos de elección popular en el cuatrienio </t>
  </si>
  <si>
    <t>54,61%</t>
  </si>
  <si>
    <t>Consolidar mecanismos de integración regional y municipal</t>
  </si>
  <si>
    <t>Aumentar la utilización de escenarios deportivos como coliseos y canchas de fútbol</t>
  </si>
  <si>
    <t xml:space="preserve"> </t>
  </si>
  <si>
    <t>I</t>
  </si>
  <si>
    <t>M</t>
  </si>
  <si>
    <t xml:space="preserve">Muy Alta </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</si>
  <si>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</si>
  <si>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</si>
  <si>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</si>
  <si>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 Disminuir la incidencia de embarazo en adolescentes</t>
  </si>
  <si>
    <t xml:space="preserve"> Elevar el promedio de la participación de la ciudadanía en los procesos de elección popular en el cuatrienio </t>
  </si>
  <si>
    <t xml:space="preserve"> Disminuir o mantener la proporción de niños menores de 5 años en riesgo de desnutrición moderada o severa aguda</t>
  </si>
  <si>
    <t>Disminuir por debajo del 10% la Letalidad por dengue.</t>
  </si>
  <si>
    <t>&lt;10</t>
  </si>
  <si>
    <t>Alcanzar coberturas útiles de vacunación para rabia en animales (perros y gatos)</t>
  </si>
  <si>
    <t>60.1%</t>
  </si>
  <si>
    <t>Mantener la tasa de accidentalidad en el trabajo</t>
  </si>
  <si>
    <t>1.5</t>
  </si>
  <si>
    <t>1.7</t>
  </si>
  <si>
    <t>Consolidación y desarrollo del Sistema de inspección vigilancia y control a los establecimientos farmacéuticos del departamento.</t>
  </si>
  <si>
    <t>Incrementar la asistencia técnica de los municipios relacionada con la capacidad de gestión en salud.</t>
  </si>
  <si>
    <t>Evaluar la totalidad de municipios certificados</t>
  </si>
  <si>
    <t>Lograr que los procesos misionales y estratégicos de la Secretaría de Salud, que así lo requieran cuente con el apoyo y gestión de la Dirección Estratégica.</t>
  </si>
  <si>
    <t>Mejorar el % de ejecución presupuestal</t>
  </si>
  <si>
    <t>Implementar una estrategia de ambiente libres de humo de tabaco en los municipios del Quindío</t>
  </si>
  <si>
    <t xml:space="preserve"> Incrementar el % IPS con seguimiento por parte del departamento</t>
  </si>
  <si>
    <t>Consolidación y desarrollo del sistema de vigilancia en salud públicaintegrado al sistema de vigilancia de control sanitario e inspección vigilancia y control de S.G.S.S.S.</t>
  </si>
  <si>
    <t xml:space="preserve">Incidencia de  afectados  por Enfermedad Diarreica Aguda –EDA-                                                                                                                                               </t>
  </si>
  <si>
    <t xml:space="preserve"> 60 X 1000 habitantes     </t>
  </si>
  <si>
    <t>Incrementar  la proporción de personas curadas de tuberculosis pulmonar en un 5 %</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</si>
  <si>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</si>
  <si>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</si>
  <si>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</si>
  <si>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</si>
  <si>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 xml:space="preserve">TOTAL </t>
  </si>
  <si>
    <t xml:space="preserve">NOMBRE DEL PROYECTO </t>
  </si>
  <si>
    <t>META DE RESULTADO</t>
  </si>
  <si>
    <t>SUB PROGRAMA</t>
  </si>
  <si>
    <t>LINEA ESPERADA 2016</t>
  </si>
  <si>
    <t xml:space="preserve">CODIGO SECTOR </t>
  </si>
  <si>
    <t xml:space="preserve">CODIGO ANTERIOR </t>
  </si>
  <si>
    <t>CODIGO NUEVO</t>
  </si>
  <si>
    <t>TIPO DE META</t>
  </si>
  <si>
    <t>ESTAMPILLA PRO - CULTURA (P)</t>
  </si>
  <si>
    <t>ESTAMPILLA PRO - ADULTO MAYOR (P)</t>
  </si>
  <si>
    <t>ESTAMPILLA PRO - DESARROLLO (P)</t>
  </si>
  <si>
    <t>CONTRIBUCION ESPECIAL           (FONDO DE SEGURIDAD 5%)   (P)</t>
  </si>
  <si>
    <t>FONDO RENTAS (P)</t>
  </si>
  <si>
    <t>SOBRETASA AL ACPM  (P)</t>
  </si>
  <si>
    <t>MONOPOLIO 51% DESTINACION ESPECIFICA (35) (P)</t>
  </si>
  <si>
    <t>FONDO LOCAL DE SALUD  - SGP         (59 60 61 97 98 125) (P)</t>
  </si>
  <si>
    <t>FONDO LOCAL DE SALUD  - RENTAS CEDIDAS  (58-71-72-73-96) (P)</t>
  </si>
  <si>
    <t>FONDO LOCAL DE SALUD  - FONDO DE ESTUPEFACIENTES  (63) (99) (P)</t>
  </si>
  <si>
    <t>FONDO LOCAL DE SALUD  - LEY 1393 (64-100) (P)</t>
  </si>
  <si>
    <t>FONDO DE EDUCACION - SGP (25) (P)</t>
  </si>
  <si>
    <t>FONDO DE EDUCACION - SGP (25) (COMP)</t>
  </si>
  <si>
    <t>FONDO DE EDUCACION - SGP (25) (EJEC)</t>
  </si>
  <si>
    <t>FONDO DE EDUCACION,  PAE, CONVENIO MEN (P)</t>
  </si>
  <si>
    <t>FONDO DE EDUCACION,  PAE, CONVENIO MEN (COMP)</t>
  </si>
  <si>
    <t>FONDO DE EDUCACION,  PAE, CONVENIO MEN (EJEC)</t>
  </si>
  <si>
    <t>SGP AGUA POTABLE SSF (P)</t>
  </si>
  <si>
    <t>RECURSO ORDINARIO (20) (P)</t>
  </si>
  <si>
    <t>EXTRACCION MATERIAL DE RIO (134) (P)</t>
  </si>
  <si>
    <t>NACION  - OTROS RECURSOS (P)</t>
  </si>
  <si>
    <t>TOTAL 2016    (P)</t>
  </si>
  <si>
    <t>SGP EDUCACION</t>
  </si>
  <si>
    <t>RECURSOS DE CAPITAL EDUCACION</t>
  </si>
  <si>
    <t>RO LIBRE DESTINACION</t>
  </si>
  <si>
    <t>BUEN GOBIERNO</t>
  </si>
  <si>
    <t>37                       38</t>
  </si>
  <si>
    <t xml:space="preserve">     Elevar el promedio de la participación de la ciudadania en los procesos de elección popular en el cuatrenio                                                Consolidar mecanismos de integración regional y municipal                                   </t>
  </si>
  <si>
    <t xml:space="preserve">17. Fortalecimiento institucional </t>
  </si>
  <si>
    <t>201663000-0001</t>
  </si>
  <si>
    <t>Apoyo a la estrategia de Gobierno en linea en el Departamento del Quindio</t>
  </si>
  <si>
    <t>37         38</t>
  </si>
  <si>
    <t xml:space="preserve">     Elevar el promedio de la participación de la ciudadania en los procesos de elección popular en el cuatrenio                                      Consolidar mecanismos de integración regional y municipal</t>
  </si>
  <si>
    <t>201663000-0002</t>
  </si>
  <si>
    <t>Formulación e implementación del programa de seguridad y salud en el trabajo, capacitación y bienestar social en el Departamento del Quindio</t>
  </si>
  <si>
    <t>201463000-0118</t>
  </si>
  <si>
    <t>201663000-0003</t>
  </si>
  <si>
    <t>Actualización de la infraestructura tecnológica de la Gobernación del Quindío.</t>
  </si>
  <si>
    <t>201463000-0119</t>
  </si>
  <si>
    <t>201663000-0004</t>
  </si>
  <si>
    <t>Apoyo a la sostenibilidad de las tecnologías de la información y comunicación de la Gobernación del Quindío.</t>
  </si>
  <si>
    <t>2016063000-0005</t>
  </si>
  <si>
    <t>Implementación de un programa  de  modernización de la gestión administrativa en el Departamento del Quindio</t>
  </si>
  <si>
    <t>Quindío Ejemplar y Legal</t>
  </si>
  <si>
    <t>Elevar el promedio de la participación de la ciudadania en los procesos de elección popular en el cuatrenio</t>
  </si>
  <si>
    <t>54.61</t>
  </si>
  <si>
    <t>201663000-0006</t>
  </si>
  <si>
    <t>Realización procesos de capacitación,  asistencia técnica, seguimiento  y evaluación en la aplicabilidad de los componentes   del Índice de Transparencia en el Departamento del Quindio</t>
  </si>
  <si>
    <t>Veedurías y Rendición de Cuentas</t>
  </si>
  <si>
    <t>201663000-0015</t>
  </si>
  <si>
    <t xml:space="preserve">Realización procesos de Rendición Publica de Cuentas Departamentales enlos  entes territoriales municipales del Departamento del Quindio </t>
  </si>
  <si>
    <t xml:space="preserve">16. Desarrollo Comunitario </t>
  </si>
  <si>
    <t>201463000-0068</t>
  </si>
  <si>
    <t>201663000-0007</t>
  </si>
  <si>
    <t>Asistencia al Consejo Territorial de Planeación del Departamento del Quindío.</t>
  </si>
  <si>
    <t>201563000-0007</t>
  </si>
  <si>
    <t>201663000-0008</t>
  </si>
  <si>
    <t xml:space="preserve"> Formulación del Plan de Desarrollo Departamental 2016 - 2019</t>
  </si>
  <si>
    <t>i</t>
  </si>
  <si>
    <t>201663000-0009</t>
  </si>
  <si>
    <t>Diseño e implementación instrumentos de  planificación para el  ordenamiento  territorial, social y económico del  Departamento del Quindio</t>
  </si>
  <si>
    <t>201663000-0010</t>
  </si>
  <si>
    <t xml:space="preserve">Diseño    e implementación del Observatorio  de Desarrollo Humano en el Departamento del Quindio </t>
  </si>
  <si>
    <t>201663000-0011</t>
  </si>
  <si>
    <t>Diseño  e implementación del Tablero de Control  para el seguimiento y evalución del Plan de Desarrollo y las Políticas Públicas del  Departamento del Quindio</t>
  </si>
  <si>
    <t>13. Promoción del Desarrollo</t>
  </si>
  <si>
    <t>201463000-0065</t>
  </si>
  <si>
    <t>201663000-0012</t>
  </si>
  <si>
    <t xml:space="preserve"> Implementación Sistema de Cooperación Internacional y  de Gestión de proyectos  del Depratamento del Quindío - " Fabrica de Proyectos</t>
  </si>
  <si>
    <t>201663000-0013</t>
  </si>
  <si>
    <t xml:space="preserve">Actualizar y/o  ajustar el Sistema Integrado de Gestión Administrativa SIGA del Departamento del Quindío </t>
  </si>
  <si>
    <t>201663000-0014</t>
  </si>
  <si>
    <t>Asistencia  técnica, seguimiento y evaluación  de la gestión  territorial en los  munipicios del Departamento del  Quindío.</t>
  </si>
  <si>
    <t>201663000-0016</t>
  </si>
  <si>
    <t xml:space="preserve"> Mejoramiento de la sostenibilidad de los procesos de fiscalización liquidación control y cobranza de los tributos en el Departamento del Quindío</t>
  </si>
  <si>
    <t>201663000-0017</t>
  </si>
  <si>
    <t xml:space="preserve">Implementación de un programa de gestión fianciera para la optimización de los procesos en el area de tesorería, presupuesto y contabilidad en el Departamento del Quindio </t>
  </si>
  <si>
    <t>PROSPERIDAD CON EQUIDAD</t>
  </si>
  <si>
    <t>Mejora de la Infraestructura Vial del Departamento del Quindío</t>
  </si>
  <si>
    <t>Mantener en buen estado las vias del Departamento</t>
  </si>
  <si>
    <t xml:space="preserve">9. Transporte </t>
  </si>
  <si>
    <t>201663000-0018</t>
  </si>
  <si>
    <t>Aplicación del Plan Vial Departamental en el Departamento del Quindío.</t>
  </si>
  <si>
    <t>Msntener en buen estado las vias del Departamento</t>
  </si>
  <si>
    <t>201663000-0019</t>
  </si>
  <si>
    <t>Mantener, mejorar, rehabilitar y/o atender las vías y sus emergencias, en cumplimiento del Plan Vial del Departamento del Quindío.</t>
  </si>
  <si>
    <t xml:space="preserve">Disminuir  el porcentaje de personas en situción de pobreza </t>
  </si>
  <si>
    <t xml:space="preserve">1. Educación </t>
  </si>
  <si>
    <t>201663000-0020</t>
  </si>
  <si>
    <t>Construcción y/o mejoramiento de la Infraestructura Educativa, de todo el Departamento del Quindío.</t>
  </si>
  <si>
    <t xml:space="preserve">15. Equipamiento </t>
  </si>
  <si>
    <t>201663000-0021</t>
  </si>
  <si>
    <t>Construir, mantener, mejorar y/o rehabilitar la infraestructura social del Departamento del Quindio</t>
  </si>
  <si>
    <t>DESARROLLO SOSTENIBLE</t>
  </si>
  <si>
    <t xml:space="preserve">Dsiminuir la presión por cargas contaminantes medida por el indice de alteración potencial de la calidad del agua ( IACAL), a categoria moderada </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</si>
  <si>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</si>
  <si>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</si>
  <si>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</si>
  <si>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</si>
  <si>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</si>
  <si>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201663000-0024</t>
  </si>
  <si>
    <t>Ejecución del plan de acompañamiento social a los proyectos y obras de infraestructura de agua potable y saneamiento básico en el Departamento del Quindio</t>
  </si>
  <si>
    <t>201663000-0025</t>
  </si>
  <si>
    <t>Actualización e implementación del  Plan Ambiental para el sector de agua potable y saneamiento básico en el Departamento del Quindio</t>
  </si>
  <si>
    <t>201663000-0026</t>
  </si>
  <si>
    <t>Ejecución del plan de aseguramiento de la prestación de los servicios públicos de agua potable y saneamiento básico urbano y rural en el Departamento del Quindio</t>
  </si>
  <si>
    <t>201663000-0027</t>
  </si>
  <si>
    <t>Formulación y ejecución de proyectos para la gestión del riesgo del sector de agua potable y saneamiento básico en el Departamento del Quindio.</t>
  </si>
  <si>
    <t>SEGURIDAD HUMANA</t>
  </si>
  <si>
    <t xml:space="preserve">Reducrir la tasa de Homicidios en el Departamento del Quindio </t>
  </si>
  <si>
    <t>42.34               *100.000</t>
  </si>
  <si>
    <t>35                          *100.000</t>
  </si>
  <si>
    <t xml:space="preserve">18. Justicia y seguridad </t>
  </si>
  <si>
    <t>201663000-0028</t>
  </si>
  <si>
    <t xml:space="preserve">Construcción integral de la seguridad humana en el Departamento de Quindio.  </t>
  </si>
  <si>
    <t xml:space="preserve">Reducir los casos  de  hurto a residencias, comercio y personas </t>
  </si>
  <si>
    <t xml:space="preserve">18. Justicia y Seguridad </t>
  </si>
  <si>
    <t>201663000-0029</t>
  </si>
  <si>
    <t>Apoyo a la convivencia, justicia y cultura de paz en el Departamento del  Quindio.</t>
  </si>
  <si>
    <t>Plan de Acción Territorial para las Víctimas del Conflicto</t>
  </si>
  <si>
    <t xml:space="preserve">Aumentar el porcentaje de cumplimiento de la Ley 1448 del 2011 de atención a victimas </t>
  </si>
  <si>
    <t>71.04</t>
  </si>
  <si>
    <t>88.17</t>
  </si>
  <si>
    <t xml:space="preserve">14. Atención Grupos Vulnerables- Promoción Social </t>
  </si>
  <si>
    <t>201663000-0030</t>
  </si>
  <si>
    <t>Implementación del Plan de Acción Territorial para la prevención, protección, asistencia, atención, reparación integral en el Departamento del Quindio.</t>
  </si>
  <si>
    <t>201663000-0031</t>
  </si>
  <si>
    <t>Inversiones de desarrollo del PARIV y atención a víctimas del conflicto armado todo el Departamento del Quindio</t>
  </si>
  <si>
    <t>Protección y Garantías de no Repetición</t>
  </si>
  <si>
    <t>201663000-0032</t>
  </si>
  <si>
    <t>Implementación del Plan Integral de prevención de vulneraciones de los Derechos Humanos DDHH e infracciones  al Derecho Internacional Humanitario DIH en el departamento del Quindio</t>
  </si>
  <si>
    <t>71.07</t>
  </si>
  <si>
    <t>88.20</t>
  </si>
  <si>
    <t>201663000-0033</t>
  </si>
  <si>
    <t>Inversiones prevención y protección a víctimas todo el Departamento  del Quindío.</t>
  </si>
  <si>
    <t>Preparados para la Paz Territorial</t>
  </si>
  <si>
    <t>201663000-0034</t>
  </si>
  <si>
    <t>Construcción de la Paz Territorial en el Departamento del Quindio</t>
  </si>
  <si>
    <t>201663000-0035</t>
  </si>
  <si>
    <t>Inversiones desarrollo del Plan Departamental de prevención y protección DDHH y DIH en el Departamento del Quindio</t>
  </si>
  <si>
    <t xml:space="preserve">12. Prevención y Atención de Desastres </t>
  </si>
  <si>
    <t>201663000-0036</t>
  </si>
  <si>
    <t xml:space="preserve">Administración del  riesgo mediante el conocimiento, la reducción y el manejo del desastre  en el Departamento del Quindio. </t>
  </si>
  <si>
    <t>201663000-0037</t>
  </si>
  <si>
    <t>Inversiones conocimiento, reducción del riesgo y manejo de desastres en el Departamento del Quindio.</t>
  </si>
  <si>
    <t>Fortalecimiento Institucional para la Gestión del Riesgo de Desastres como una Estrategia de Desarrollo</t>
  </si>
  <si>
    <t>201663000-0038</t>
  </si>
  <si>
    <t>Apoyo institucional en la gestión del riesgo  en el Departamento del Quindio</t>
  </si>
  <si>
    <t xml:space="preserve">Elevar el promedio de participación ciudadana en los procesos de leccón popular en el cuatrenio </t>
  </si>
  <si>
    <t>201663000-0042</t>
  </si>
  <si>
    <t xml:space="preserve">Fortalecimiento de las veedurias ciudadanas en el Departamento del Quindio </t>
  </si>
  <si>
    <t xml:space="preserve">Elevar el promedio de participación ciudadana en los procesos de elección popular en el cuatrenio </t>
  </si>
  <si>
    <t>201663000-0039</t>
  </si>
  <si>
    <t>Construcción de la participación ciudadana y control social en el Departamento del Quindio</t>
  </si>
  <si>
    <t>201663000-0040</t>
  </si>
  <si>
    <t xml:space="preserve">Desarrollo de los Organismos Comunales en el Departamento del Quindio </t>
  </si>
  <si>
    <t>201663000-0041</t>
  </si>
  <si>
    <t>Inversiones fortalecimiento de los organismos comunales del Departamento del Quindío.</t>
  </si>
  <si>
    <t>INCLUSION SOCIAL</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</si>
  <si>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</si>
  <si>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</si>
  <si>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</si>
  <si>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</si>
  <si>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 xml:space="preserve">5. Cultura </t>
  </si>
  <si>
    <t>201663000-0043</t>
  </si>
  <si>
    <t>Fortalecimiento institucional para el sector cultural en todo el Departamento del Quindío.</t>
  </si>
  <si>
    <t>201663000-0044</t>
  </si>
  <si>
    <t>Fortalecimiento del Plan Departamental de Lectura y bibliotecas en todo el Departamento del Quindio</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</si>
  <si>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</si>
  <si>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</si>
  <si>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</si>
  <si>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</si>
  <si>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</si>
  <si>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</si>
  <si>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</si>
  <si>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</si>
  <si>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</si>
  <si>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201663000-0047</t>
  </si>
  <si>
    <t xml:space="preserve">Fortalecimiento y promoción del  emprendimiento cultural y las industrias creativas en el Departamento </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</si>
  <si>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</si>
  <si>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</si>
  <si>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</si>
  <si>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</si>
  <si>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201663000-0048</t>
  </si>
  <si>
    <t xml:space="preserve"> Fortalecimiento al  Plan Departamental  de lectura, escritura y bibliotecas en el Departamento del Quindio .</t>
  </si>
  <si>
    <t>,-</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</si>
  <si>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</si>
  <si>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</si>
  <si>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</si>
  <si>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</si>
  <si>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</si>
  <si>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</si>
  <si>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</si>
  <si>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</si>
  <si>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</si>
  <si>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</si>
  <si>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</si>
  <si>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201663000-0050</t>
  </si>
  <si>
    <t>Fortalecimiento de la comunicación, la ciudadanía  y el sistema departamental de cultura  en el Quindio.</t>
  </si>
  <si>
    <t>Quindío Prospero y productivo</t>
  </si>
  <si>
    <t>Igualar la tasa de desempleo del departamento al promedio nacional para el 2019</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</si>
  <si>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</si>
  <si>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</si>
  <si>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</si>
  <si>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</si>
  <si>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</si>
  <si>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</si>
  <si>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201663000-0052</t>
  </si>
  <si>
    <t xml:space="preserve"> Fortalecimiento de  la   competitividad  a través de la  gestión de la innovación  y la tecnocología en el Departamento del Quindio</t>
  </si>
  <si>
    <t>Hacia el Emprendimiento, Empresarismo, asociatividad y generación de empleo en el Departamento del Quindío</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</si>
  <si>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</si>
  <si>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</si>
  <si>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</si>
  <si>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Disminuir el Procentajes de personas en situción de pobreza </t>
  </si>
  <si>
    <t>31.7 0</t>
  </si>
  <si>
    <t xml:space="preserve">5                      6                           7 </t>
  </si>
  <si>
    <t xml:space="preserve"> Igualar la tasa de desempleo del departamento al promedio nacional para el 2019.                                                                                                           Equiparar el crecimiento del PIB del departamento  del Quindio al PIB Nacional .                                                                                                               Disminuir el Procentajes de personas en situción de pobreza .                        </t>
  </si>
  <si>
    <t>12.9                              3.4                          31.70</t>
  </si>
  <si>
    <t>8.9                                   4.6                                 27</t>
  </si>
  <si>
    <t>201663000-0054</t>
  </si>
  <si>
    <t>Fortalecimiento de las empresas y gremios del Departamento del Quindío.</t>
  </si>
  <si>
    <t>201663000-0055</t>
  </si>
  <si>
    <t>Implementación de estrategias de exportaciones para el Departamento del Quindío.</t>
  </si>
  <si>
    <t xml:space="preserve">Igualar la tasa de desempleo del departamento al promedio nacional para el 2019 </t>
  </si>
  <si>
    <t>12.9</t>
  </si>
  <si>
    <t>8.9</t>
  </si>
  <si>
    <t>201663000-0056</t>
  </si>
  <si>
    <t xml:space="preserve">Fortalecimiento del sector empresarial  hacia mercados globales en el Departamento del Quindio .   </t>
  </si>
  <si>
    <t>27.</t>
  </si>
  <si>
    <t>5                   8</t>
  </si>
  <si>
    <t xml:space="preserve"> Igualar la tasa de desempleo del Departamento al promedio nacional para el 2019                                                                                                                                                                                                                                                                     Aumentar el 20%, en pesos constantes, el valor de “hoteles, restaurantes, bares y similares” en el PIB.  </t>
  </si>
  <si>
    <t>12.9                                 665</t>
  </si>
  <si>
    <t>8.9                                798</t>
  </si>
  <si>
    <t>201663000-0057</t>
  </si>
  <si>
    <t>Consolidación de productos turísticos en todo el Departamento, Quindío, Occidente.</t>
  </si>
  <si>
    <t>201663000-0058</t>
  </si>
  <si>
    <t>Apoyo a actividades en las diferentes modalidades del turísmo en todo el Departamento, Quindío, Occidente.</t>
  </si>
  <si>
    <t>201663000-0059</t>
  </si>
  <si>
    <t>Fortalecimiento de la oferta de prestadores de servicos, productos y atractivos turísticos en el Departamento del Quindío.</t>
  </si>
  <si>
    <t>201663000-0060</t>
  </si>
  <si>
    <t>Apoyo a la competitividad  como destino turístico en el Departamento del Quindío.</t>
  </si>
  <si>
    <t>201663000-0061</t>
  </si>
  <si>
    <t>Fortalecimiento del encadenamiento empresarial turístico todo el Departamento, Quindío, Occidente</t>
  </si>
  <si>
    <t>201663000-0062</t>
  </si>
  <si>
    <t>Apoyo a la promoción nacional e internacional como destino  turísmo del Departamento del Quindío.</t>
  </si>
  <si>
    <t xml:space="preserve">13. Promoción y Desarrollo </t>
  </si>
  <si>
    <t>201663000-0063</t>
  </si>
  <si>
    <t>Fortalecimiento de la promoción del destino a nivel nacional e internacional en todo El Departamento, Quindío, Occidente.</t>
  </si>
  <si>
    <t xml:space="preserve">10. Ambiental </t>
  </si>
  <si>
    <t>201663000-0064</t>
  </si>
  <si>
    <t>Generación de entornos favorables y sostenibilidad ambiental para el Departamento del Quindío</t>
  </si>
  <si>
    <t>201663000-0065</t>
  </si>
  <si>
    <t>Diseño de buenas practicas ambientales en el Departamento del Quindio</t>
  </si>
  <si>
    <t>201663000-0066</t>
  </si>
  <si>
    <t>Apoyo a acuerdos de producción limpia y sostenible, en el sector productivo del Departamento del Quindío</t>
  </si>
  <si>
    <t xml:space="preserve">  10.  Ambiental </t>
  </si>
  <si>
    <t>201663000-0067</t>
  </si>
  <si>
    <t>Gestón integral de cuencas hirdográficas en el Departamento del Quindío</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</si>
  <si>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</si>
  <si>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</si>
  <si>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</si>
  <si>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</si>
  <si>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201663000-0068</t>
  </si>
  <si>
    <t>Aplicación de mecanismos de protección ambiental en el Departamento del Quindío.</t>
  </si>
  <si>
    <t>201663000-0069</t>
  </si>
  <si>
    <t>Fortalecimiento  y potencialización de los servicios ecosistemicos en el Departamento del Quindío</t>
  </si>
  <si>
    <t>Aumentar a 3000 hectareas el area recuperada  rehabilitada o restaurada  en el Departamento de acuerdo a las areas determinadas para tal efecto en el Plan Nacional de restauración.</t>
  </si>
  <si>
    <t xml:space="preserve">2730 (4.08%) </t>
  </si>
  <si>
    <t>3000 (4.48%)</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</si>
  <si>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</si>
  <si>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201663000-0070</t>
  </si>
  <si>
    <t>Apoyo al manejo y gestión sustentable del paisaje  Departamento del Quindío.</t>
  </si>
  <si>
    <t>201663000-0071</t>
  </si>
  <si>
    <t>Fortalecimiento a la sostenibilidad productiva y ambiental del paisaje cultural cafetero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</si>
  <si>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</si>
  <si>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</si>
  <si>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</si>
  <si>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</si>
  <si>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201663000-0072</t>
  </si>
  <si>
    <t>Fortalecimiento e innovación empresarial  de la caficultura en el Departamento del Quindio</t>
  </si>
  <si>
    <t>201663000-0073</t>
  </si>
  <si>
    <t>Mejoramiento de la competitividad de la actividad cafetera, en el Departamento del Quindío.</t>
  </si>
  <si>
    <t>201663000-0074</t>
  </si>
  <si>
    <t>Fortalecimiento de la  Planeación Territorial  del desarrollo  rural  en el Departamento del Quindío.</t>
  </si>
  <si>
    <t xml:space="preserve">Igualar la tasa de desempleo del departamento al promedio nacional para el 2019      </t>
  </si>
  <si>
    <t>201663000-0075</t>
  </si>
  <si>
    <t xml:space="preserve">Fomento al emprendimiento y  al empleo rural en el Departamento del Quindío  </t>
  </si>
  <si>
    <t xml:space="preserve">Equiparar el crecimiento del PIB del departamento  del Quindio al PIB Nacional .                                                                                                                                                                                                                                   </t>
  </si>
  <si>
    <t xml:space="preserve">      Disminuir el Procentajes de personas en situción de pobreza         </t>
  </si>
  <si>
    <t>Impulso a la competitividad productiva y empresarial del sector Rural</t>
  </si>
  <si>
    <t>201663000-0076</t>
  </si>
  <si>
    <t>Mejoramiento de la competitividad rural Departamento del Quindío.</t>
  </si>
  <si>
    <t>201663000-0077</t>
  </si>
  <si>
    <t>Mejoramiento de la producción agropecuaria sostenible, en el Departamento del Quindío.</t>
  </si>
  <si>
    <t>201663000-0078</t>
  </si>
  <si>
    <t>Fortalecimiento a la competitividad productiva y empresarial del sector rural en el Departamento del Quindio</t>
  </si>
  <si>
    <t>.</t>
  </si>
  <si>
    <t xml:space="preserve"> INCLUSION SOCIAL</t>
  </si>
  <si>
    <t>Fomento a la Agricultura Familiar Campesina, agricultura urbana y mercados campesinos para la soberanía y  Seguridad alimentaria</t>
  </si>
  <si>
    <t xml:space="preserve">8. Agropecuario </t>
  </si>
  <si>
    <t>201663000-0079</t>
  </si>
  <si>
    <t>Fomento a la agricultura familiar , urbana y  mercados campesinos para la soberanía y  Seguridad alimentaria en el Departamento del Quindio.</t>
  </si>
  <si>
    <t>201663000-0080</t>
  </si>
  <si>
    <t>Fortalecimiento a programas de seguridad alimentaria en el Departamento del Quindío.</t>
  </si>
  <si>
    <t xml:space="preserve">Elevar el promedio de participación de la ciudadania en los procesos de elección  popular en el cuatrenio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</si>
  <si>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</si>
  <si>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</si>
  <si>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</si>
  <si>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</si>
  <si>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201663000-0083</t>
  </si>
  <si>
    <t>Implementacion de una (1) sala de transparencia "Urna de Cristal" en el Departamento del Quindio</t>
  </si>
  <si>
    <t>201663000-0081</t>
  </si>
  <si>
    <t xml:space="preserve">Implementación de  la estrategia de comunicaciones para  la divulgación de  los programas, proyectos,  actividades y servicios del Departamento del Quindío </t>
  </si>
  <si>
    <t>Aumentar la cobertura neta en la educación secundaria en el departamento del Quindio</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</si>
  <si>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</si>
  <si>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</si>
  <si>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</si>
  <si>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</si>
  <si>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</si>
  <si>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Declarar al Departamento  libre de analfabetismo</t>
  </si>
  <si>
    <t xml:space="preserve">6.20                        73.23                                   8.06 EBS                  5.77 EM                                              </t>
  </si>
  <si>
    <t xml:space="preserve">3                                      78                              5 EBS                                       4 EM </t>
  </si>
  <si>
    <t>201663000-0085</t>
  </si>
  <si>
    <t>Fortalecimiento de estrategias de permanencia en el sistema educativo formal mediante el mejoramiento de ambientes educativos escolares en el Departamento del Quindío</t>
  </si>
  <si>
    <t>201663000-0086</t>
  </si>
  <si>
    <t>Implementación de estrategias de inclusión para garantizar la atención educativa a población vulnerable en el  Departamento del  Quindío.</t>
  </si>
  <si>
    <t xml:space="preserve">                                    5 EBS                        4 EM</t>
  </si>
  <si>
    <t xml:space="preserve">Aumentar la cobertura de adultos mayores atendidos </t>
  </si>
  <si>
    <t>201663000-0087</t>
  </si>
  <si>
    <t>Aplicación funcionamiento y prestación del servicio educativo de las instituciones educativas</t>
  </si>
  <si>
    <t>201663000-0088</t>
  </si>
  <si>
    <t>Aplicación de estrategias de acceso al sistema educativo en todos los niveles en el Departamento del Quindío</t>
  </si>
  <si>
    <t>Calidad Educativa para la Paz</t>
  </si>
  <si>
    <t>201663000-0089</t>
  </si>
  <si>
    <t xml:space="preserve">
Implementación de  estrategias para el mejoramiento continuo del indice sintetico de calidad educativa en los niveles de básica primaria, básica secundaria y nivel de media en el Departamento del Quindio 
</t>
  </si>
  <si>
    <t xml:space="preserve"> Duplicar el número de instituciones educativas oficiales del departamento con el índice sintetico de calidad educativa (ISCE) en el nivel de básica primaria, secundaria y media por encima del promedio nacional</t>
  </si>
  <si>
    <t xml:space="preserve">Disminuir las Instituciones de Educación que fueron calificadas en el nivel C por resultados obtenidos en pruebas saber 11 </t>
  </si>
  <si>
    <t>Educación, Ambientes Escolares y Cultura para la Paz</t>
  </si>
  <si>
    <t>201663000-0090</t>
  </si>
  <si>
    <t>Mejoramiento de ambientes escolares y  fortalecimiento de modelos educativos articuladores de la ciencia, los lenguajes, las artes y el deporte en el Departamento del Quindio</t>
  </si>
  <si>
    <t xml:space="preserve">                                                  5 EBS                                     4 EM</t>
  </si>
  <si>
    <t>Plan Departamental del Lectura y Escritura</t>
  </si>
  <si>
    <t>201663000-0091</t>
  </si>
  <si>
    <t>Implementación de  estrategias educativas en  lectura y escritura en las instituciones educativas en el Departamento del Quindío.</t>
  </si>
  <si>
    <t xml:space="preserve">                                   5   EBS                                     4 EM</t>
  </si>
  <si>
    <t>16                              17</t>
  </si>
  <si>
    <t xml:space="preserve"> Duplicar el número de instituciones educativas oficiales del departamento con el índice sintetico de calidad educativa (ISCE) en el nivel de básica primaria, secundaria y media por encima del promedio nacional - Disminuir las instituciones de educación que fueron clasificadas en nivel C por resultados obtenidos en pruebas saber 11</t>
  </si>
  <si>
    <t xml:space="preserve">       45                                                              63.27%</t>
  </si>
  <si>
    <t>90                                50%</t>
  </si>
  <si>
    <t>201663000-0092</t>
  </si>
  <si>
    <t>Desarrollo de estrategias de evaluación de actores educativos e instituciones educativas en el Departamento del Quindío.</t>
  </si>
  <si>
    <t>201663000-0093</t>
  </si>
  <si>
    <t>Mejoramiento de estrategias que permitan una mayor eficiencia en la gestion de procesos y proyectos de las instituciones educativas del Departamento del Quindio.</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</si>
  <si>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</si>
  <si>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</si>
  <si>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</si>
  <si>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Fortalecimiento de la Media Técnica</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</si>
  <si>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</si>
  <si>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</si>
  <si>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</si>
  <si>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 xml:space="preserve"> Duplicar los programas en la educación superior acreditados en alta calidad.   </t>
  </si>
  <si>
    <t xml:space="preserve">Disminuir la proporción de estudiantes que desertan en educación superior  </t>
  </si>
  <si>
    <t>8.8                            DE CADA 100</t>
  </si>
  <si>
    <t>7                                 DE CADA 100</t>
  </si>
  <si>
    <t>201663000-0096</t>
  </si>
  <si>
    <t xml:space="preserve">Fortalecimiento de los niveles de eficiencia administrativa en la Secretaría de Educación Departamental del Quindío </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</si>
  <si>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</si>
  <si>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</si>
  <si>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</si>
  <si>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</si>
  <si>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201663000-0097</t>
  </si>
  <si>
    <t xml:space="preserve">Fortalecimiento de las herramientas tecnológicas en las Instituciones Educativas del Departamento del Quindío </t>
  </si>
  <si>
    <t>2014063000-0008</t>
  </si>
  <si>
    <t>2016063000-0173</t>
  </si>
  <si>
    <t>Fortalecimiento de la innovación, formación y conectividad en las instituciones educativas en el Departamento del Quindío.</t>
  </si>
  <si>
    <t>201663000-0098</t>
  </si>
  <si>
    <t>Funcionamiento y Prestación de Servicios del Sector Educativo del nivel Central  en el Departamento del Quindio</t>
  </si>
  <si>
    <t>201663000-0099</t>
  </si>
  <si>
    <t>201663000-0100</t>
  </si>
  <si>
    <t>Mejoramiento  de la gestión admnistrativa y docente para la eficiencia del bienestar laboral   del Departamento del Quindio</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</si>
  <si>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</si>
  <si>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</si>
  <si>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</si>
  <si>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</si>
  <si>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201663000-0101</t>
  </si>
  <si>
    <t xml:space="preserve">Implementación del modelo de atención integral de la educación inicial en el Departamento del  Quindio. </t>
  </si>
  <si>
    <t xml:space="preserve">14. Atención a grupos vulnerables - Promoción Social </t>
  </si>
  <si>
    <t>201663000-0102</t>
  </si>
  <si>
    <t>Implementación de un modelo de atención integral a niños y niñas en entornos protectores en el Departamento del Quindìo</t>
  </si>
  <si>
    <t>    Disminuir incidencia de violencia intrafamiliar</t>
  </si>
  <si>
    <t>174.7/100.000</t>
  </si>
  <si>
    <t>150/100.000</t>
  </si>
  <si>
    <t>201663000-0103</t>
  </si>
  <si>
    <t>Formulación e implementación de  la politica pública  de la familia en el departamento del Quindio</t>
  </si>
  <si>
    <t>201663000-0104</t>
  </si>
  <si>
    <t>Apoyo y fortalecimiento con los programas del centro de atención integral a las familias del Departamento del Quindío.</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</si>
  <si>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</si>
  <si>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</si>
  <si>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</si>
  <si>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</si>
  <si>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201663000-0105</t>
  </si>
  <si>
    <t>Divulgación de la política pública de infancia adolescencia en el Quindío.</t>
  </si>
  <si>
    <t>201663000-0106</t>
  </si>
  <si>
    <t>Asistencia y participación de niños, niñas y adolescentes en los  Consejos de Política Social en todo el Departamento del Quindío.</t>
  </si>
  <si>
    <t>201663000-0107</t>
  </si>
  <si>
    <t>Apoyo en la Prevención, disminución del maltrato y abuso sexual en niños, niñas y adolescentes en el Departamento del Quindío.</t>
  </si>
  <si>
    <t>201663000-0108</t>
  </si>
  <si>
    <t>Apoyo a la disminución de niños, niñas y adolescentes entre 0 y 17 años explotados laboral y sexualmente en el Departamento del Quindío.</t>
  </si>
  <si>
    <t>201663000-0109</t>
  </si>
  <si>
    <t>Implementación de la  política de primera infancia, infancia y adolescencia en el Departamento del Quindio</t>
  </si>
  <si>
    <t>201663000-0110</t>
  </si>
  <si>
    <t>Desarrollo de acciones encaminadas a la atención integral  de los adolescentes y jóvenes del Departamento del Quindio</t>
  </si>
  <si>
    <t xml:space="preserve">5 de cada 10 </t>
  </si>
  <si>
    <t xml:space="preserve">22         31               32 </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</si>
  <si>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</si>
  <si>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</si>
  <si>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</si>
  <si>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201663000-0111</t>
  </si>
  <si>
    <t>Diseño e implementación de programas para la prevención y reducción del consumo de sustancias psicoactivas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</si>
  <si>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</si>
  <si>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</si>
  <si>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</si>
  <si>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201663000-0112</t>
  </si>
  <si>
    <t>Apoyo a la promoción de espacios y estilos de vida saludables para jóvenes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</si>
  <si>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</si>
  <si>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 xml:space="preserve">150 x 1000 habitantes                    20%                           5 de cada 10 </t>
  </si>
  <si>
    <t>201663000-0113</t>
  </si>
  <si>
    <t>Implementación de estrategias de promoción y participación de la juventud en el Departamento del Quindío.</t>
  </si>
  <si>
    <t xml:space="preserve"> Aumentar el % de personas discapacitadas atendidas</t>
  </si>
  <si>
    <t>201663000-0114</t>
  </si>
  <si>
    <t>Actualización e implementación  de   la política pública departamental de discapacidad  "Capacidad sin limites" en el Quindio.</t>
  </si>
  <si>
    <t>201663000-0115</t>
  </si>
  <si>
    <t>Asistencia y apoyo a la población con discapacidad en el Departamento del Quindío.</t>
  </si>
  <si>
    <t>201663000-0116</t>
  </si>
  <si>
    <t>Implementación de un programa de rehabilitación basado en comunidad, en el Departamento del Quindío.</t>
  </si>
  <si>
    <t>201663000-0117</t>
  </si>
  <si>
    <t xml:space="preserve">Diseño e implementación  de una estrategia para la atención de la  población  en vulnerabiliada extrema  en el Departamento del Quindio  </t>
  </si>
  <si>
    <t>201663000-0118</t>
  </si>
  <si>
    <t>Implementación del programa  para la atención y acompañamiento  del ciudadano migrante  y de repatración en el Departamento del Quindio.</t>
  </si>
  <si>
    <t>201663000-0119</t>
  </si>
  <si>
    <t>Implementación del plan de acompañamiento al Ciudadano Migrante, (el que sale y el que retorna) del Departamento del Quindío.</t>
  </si>
  <si>
    <t>201663000-0120</t>
  </si>
  <si>
    <t>Implementación del plan de acompañamiento para el empleo en el exterior, en escenarios corresponsables de cooperación en el Departamento del Quindío.</t>
  </si>
  <si>
    <t>201663000-0121</t>
  </si>
  <si>
    <t>Fortalecimiento resguardo  indígena DACHI AGORE DRUA del municipio de Calarcá del Departamento del Quindío.</t>
  </si>
  <si>
    <t>201663000-0122</t>
  </si>
  <si>
    <t xml:space="preserve">Apoyo  a la elaboración y puesta marcha de Planes de Vida  de los cabildos indigenas en el departamento del Quindio  </t>
  </si>
  <si>
    <t>201663000-0123</t>
  </si>
  <si>
    <t>Apoyo y formación en procesos productivos, culturales que tienen como propósito el rescate de la tradición y la cultura en el Departamento del Quindío.</t>
  </si>
  <si>
    <t>201663000-0124</t>
  </si>
  <si>
    <t xml:space="preserve">Implementación de un  programa de atención integral a la población  afrodescendiente en el Departamento del Quindio </t>
  </si>
  <si>
    <t>21   22</t>
  </si>
  <si>
    <t>30.7%                                          174,7/1000</t>
  </si>
  <si>
    <t>27%                            150/1000</t>
  </si>
  <si>
    <t>201663000-0125</t>
  </si>
  <si>
    <t>Fomulación e implementación de la politca pública  de diversidad sexual en el Departamento del Quindio</t>
  </si>
  <si>
    <t>30.7%</t>
  </si>
  <si>
    <t>201663000-0126</t>
  </si>
  <si>
    <t>Apoyo a programas que generen oportunidades a las mujeres rurales de todo el Departamento del Quindío.</t>
  </si>
  <si>
    <t>201663000-0127</t>
  </si>
  <si>
    <t>Prevención y atención integral a las mujeres víctimas de la violencia en todo el Departamento del Quindío.</t>
  </si>
  <si>
    <t>201663000-0128</t>
  </si>
  <si>
    <t>Implementación de la polìtica pùblica de equidad de género para la mujer en el Departamento del Quindìo</t>
  </si>
  <si>
    <t>Aumentar la cobertura de adultos mayores atendidos</t>
  </si>
  <si>
    <t>201663000-0129</t>
  </si>
  <si>
    <t xml:space="preserve">Apoyo y bienestar integral a las personas mayores del Departamento del Quindio </t>
  </si>
  <si>
    <t>201663000-0130</t>
  </si>
  <si>
    <t>Fortalecimiento de la Gestión Jurídica en el Departamento del Quindío.</t>
  </si>
  <si>
    <t>201663000-0131</t>
  </si>
  <si>
    <t>Formulación adopción e implementación de políticas de prevención del daño antijurídico en el Departamento del Quindío</t>
  </si>
  <si>
    <t xml:space="preserve">2. Salud </t>
  </si>
  <si>
    <t>201663000-0132</t>
  </si>
  <si>
    <t>Aprovechamiento biológico y consumo de  alimentos idoneos  en el Departamento del Quindio</t>
  </si>
  <si>
    <t>201663000-0133</t>
  </si>
  <si>
    <t>Control Salud Ambiental Departamento del Quindío.</t>
  </si>
  <si>
    <t xml:space="preserve"> Disminuir incidencia de violencia intrafamiliar</t>
  </si>
  <si>
    <t>150 x 100 mil  habitantes</t>
  </si>
  <si>
    <t>201663000-0134</t>
  </si>
  <si>
    <t>Fortalecimiento de acciones de intervención inherentes a los derechos sexuales y reproductivos  en el Departamento del Quindio.</t>
  </si>
  <si>
    <t>Sostener la tasa de Mortalidad Materna por causas directas.</t>
  </si>
  <si>
    <t>201663000-0135</t>
  </si>
  <si>
    <t>Fortalecimiento promoción de la salud y prevención primaria en salud mental en el Departamento del Quindío.</t>
  </si>
  <si>
    <t>201663000-0136</t>
  </si>
  <si>
    <t>Fortalecimiento y promoción de la salud una razón más para sonreír en el Departamento del Quindío</t>
  </si>
  <si>
    <t>201663000-0137</t>
  </si>
  <si>
    <t>Control y Vigilancia en las acciones de intervención inherentes a la salud pública en el Quindío</t>
  </si>
  <si>
    <t>201663000-0138</t>
  </si>
  <si>
    <t xml:space="preserve">Control y vigilancia en las acciones de condiciones no transmisibles y promoción de estilos de vida saludable en el Quindio  </t>
  </si>
  <si>
    <t>PTS</t>
  </si>
  <si>
    <t>Incidencia de  afectados  por Enfermedad Diarreica Aguda –EDA-</t>
  </si>
  <si>
    <t>60 X 1000 habitantes</t>
  </si>
  <si>
    <t>201663000-0139</t>
  </si>
  <si>
    <t>Fortalecimiento de las acciones de la prevención y protección en la población infantil en el Departamento del Quindío</t>
  </si>
  <si>
    <t>Disminuir o mantener mortalidad en menores de 5 años</t>
  </si>
  <si>
    <t>11,34*1000</t>
  </si>
  <si>
    <t>201663000-0140</t>
  </si>
  <si>
    <t xml:space="preserve">Fortalecimiento de estrategia de gestión integral, vectores y cambio climático en el Departamento del Quindio </t>
  </si>
  <si>
    <t>201663000-0141</t>
  </si>
  <si>
    <t xml:space="preserve">Fortalecimiento de estrategia de gestión integral, vectores, cambio climático y zoonosis en el Departamento  del Quindio </t>
  </si>
  <si>
    <t>201663000-0142</t>
  </si>
  <si>
    <t xml:space="preserve">Fortalecimiento de la inclusión social para la disminución de riesgos de contraer enfermedades transmisibles  en el Departamento del Quindio </t>
  </si>
  <si>
    <t>201663000-0143</t>
  </si>
  <si>
    <t>Prevención en emergencias y desastres de eventos relacionados con la salud pública en el Departamento del  Quindio</t>
  </si>
  <si>
    <t>201663000-0144</t>
  </si>
  <si>
    <t xml:space="preserve"> Prevención y vigilancia a los riesgos profesionales en el Departamento del Quindío.</t>
  </si>
  <si>
    <t>201663000-0145</t>
  </si>
  <si>
    <t xml:space="preserve"> Prevención vigilancia y control de eventos de origen laboral en el Departamento del Quindío.</t>
  </si>
  <si>
    <t>201663000-0146</t>
  </si>
  <si>
    <t xml:space="preserve">Fortalecimiento de la autoridad sanitaria en el Departamento del Quindio </t>
  </si>
  <si>
    <t>201663000-0147</t>
  </si>
  <si>
    <t xml:space="preserve">Fortalecimiento de las acciones del Fondo Rotatorio de Estupefacientes  en el Departamento del Quindio </t>
  </si>
  <si>
    <t>201663000-0148</t>
  </si>
  <si>
    <t>Implementación de programas de promoción social en poblaciones  especiales en el Departamento del Quindío.</t>
  </si>
  <si>
    <r>
      <rPr>
        <sz val="11"/>
        <rFont val="Times New Roman"/>
        <family val="1"/>
      </rPr>
      <t xml:space="preserve"> </t>
    </r>
    <r>
      <rPr>
        <sz val="11"/>
        <rFont val="Arial"/>
        <family val="2"/>
      </rPr>
      <t>Aumentar el porcentaje de cumplimiento de la Ley 1448 del 2011 de atención a víctimas</t>
    </r>
  </si>
  <si>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</si>
  <si>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</si>
  <si>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</si>
  <si>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</si>
  <si>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201663000-0149</t>
  </si>
  <si>
    <t>Fortalecimiento de las acciones de la prevención y protección en la población infantil CRECIENDO SALUDABLES en el Departamento del Quindío</t>
  </si>
  <si>
    <t>24            25            26        29          30     28</t>
  </si>
  <si>
    <t>201663000-0150</t>
  </si>
  <si>
    <t>Asistencia atención a las personas y prioridades en salud pública en el  Departamento del Quindío.</t>
  </si>
  <si>
    <t>201663000-0151</t>
  </si>
  <si>
    <t xml:space="preserve">Fortalecimiento de las actividades de vigilancia y control del laboratorio de salud pública en el Departamento del Quindio </t>
  </si>
  <si>
    <t>24            25            26        29          30     PTS</t>
  </si>
  <si>
    <t>2,1 de cada 100              13 x 100 mil habitantes            76, 1 x 1000 habitantes                8,8 x 1000 nacidos             11,34 x 1000                 83%</t>
  </si>
  <si>
    <t>2,1 de cada 100     10 x 100 mil habitantes   60 X 1000 habitantes            8,8 x 1000 nacidos        11,34 x 1000          83%</t>
  </si>
  <si>
    <t>201663000-0152</t>
  </si>
  <si>
    <t>Fortalecimiento del sistema de vigilancia en salud pública en el Departamento del Quindío.</t>
  </si>
  <si>
    <t>Incrementar cobertura de afiliación al sistema general de seguridad social en salud</t>
  </si>
  <si>
    <t>201663000-0153</t>
  </si>
  <si>
    <t>Subsidio afiliación al régimen subsidiado del Sistema General de Seguridad Social en Salud en el Departamento del Quindío.</t>
  </si>
  <si>
    <t>Mejoramiento del Sistema de Calidad  de los Servicios y la Atención de los Usuarios</t>
  </si>
  <si>
    <t>201663000-0154</t>
  </si>
  <si>
    <t>201663000-0174</t>
  </si>
  <si>
    <t>Prestacion de servicios en los NO POS, de la población afiliada al Régimen Subsidiado en el Departamento del Quindío</t>
  </si>
  <si>
    <t>201663000-0155</t>
  </si>
  <si>
    <t xml:space="preserve">Asistencia técnica para el fortalecimiento de la gestión de las entidades territoriales del Departamento del Quindio </t>
  </si>
  <si>
    <t>201663000-0156</t>
  </si>
  <si>
    <t>Servicio de salud en alerta en el Departamento del Quindío</t>
  </si>
  <si>
    <t>201663000-0157</t>
  </si>
  <si>
    <t xml:space="preserve">Fortalecimiento de la red de urgencias y emergencias en el Departamento del Quindio </t>
  </si>
  <si>
    <t>201663000-0158</t>
  </si>
  <si>
    <t>Apoyo al proceso del sistema obligatorio de garantía de calidad a los prestadores de salud en el Departamento del Quindio.</t>
  </si>
  <si>
    <t>201663000-0159</t>
  </si>
  <si>
    <t>Fortalecimiento de la red de prestación de servicios pública  del Departamento del Quindío</t>
  </si>
  <si>
    <t>Apoyo y Fortalecimiento Institucional</t>
  </si>
  <si>
    <t>201663000-0160</t>
  </si>
  <si>
    <t>Apoyo Operativo a la inversión social en salud en el Departamento del Quindio</t>
  </si>
  <si>
    <t xml:space="preserve"> Aumentar la utilización de escenarios deportivos como coliseos y canchas de fútbol</t>
  </si>
  <si>
    <t xml:space="preserve">4. Deporte </t>
  </si>
  <si>
    <t>201663000-0161</t>
  </si>
  <si>
    <t>Apoyo al deporte asociado en el Departamento del Quindio</t>
  </si>
  <si>
    <t>201663000-0167</t>
  </si>
  <si>
    <t>Apoyo al rescate del deporte asociado orientado a altos logros en el Departamento del Quindío.</t>
  </si>
  <si>
    <t>201663000-0168</t>
  </si>
  <si>
    <t>Apoyo a las Ligas Deportivas en el Departamento Quindío.</t>
  </si>
  <si>
    <t>201663000-0173</t>
  </si>
  <si>
    <t>Apoyo a las ligas con capacidades especiales en el Departamento del Quindío.</t>
  </si>
  <si>
    <t>201663000-0162</t>
  </si>
  <si>
    <t>Apoyo a los juegos intercolegiados en el Deparrtamento del Quindìo</t>
  </si>
  <si>
    <t>201663000-0163</t>
  </si>
  <si>
    <t>Apoyo al Deporte formativo, deporte social comunitario y juegos  tradicionales en el Departamento del Quindío</t>
  </si>
  <si>
    <t xml:space="preserve"> Recreación,  para el Bien Común</t>
  </si>
  <si>
    <t>201663000-0164</t>
  </si>
  <si>
    <t xml:space="preserve"> Apoyo a la Recreación,  para el Bien Común en el Departamento del Quindío</t>
  </si>
  <si>
    <t>201663000-0169</t>
  </si>
  <si>
    <t>Apoyo a la recreación base social en el Departamento del Quindío.</t>
  </si>
  <si>
    <t>201663000-0170</t>
  </si>
  <si>
    <t>Apoyo a los JUEGOS INTERCOLEGIADOS y eventos deportivos en el Departamento del Quindío.</t>
  </si>
  <si>
    <t>Actividad física, hábitos y estilos de vida saludables</t>
  </si>
  <si>
    <t>201663000-0165</t>
  </si>
  <si>
    <t>Apoyo al Programada de actividad fìsica, hàbitos y estilos de vida saludables "Palpita Quindìo, por un Quindìo saludable"</t>
  </si>
  <si>
    <t>Deporte, recreación, actividad fisica en los municipios del departamento del Quindío</t>
  </si>
  <si>
    <t>Implementación y apoyo a los proyectos deportivos, recreativos y de actividad fisica en los municipios del Departamento del Quindío</t>
  </si>
  <si>
    <t>201663000-0166</t>
  </si>
  <si>
    <t>Apoyo a proyectos deportivos, recreativos y de actividad fisica, en el Departamento del Quindìo</t>
  </si>
  <si>
    <t>7. Vivienda</t>
  </si>
  <si>
    <t>201663000-0171</t>
  </si>
  <si>
    <t>Apoyo en la formulación y ejecución de proyectos de vivienda, infraesteructura y equipamientos colectivos y comunitarios</t>
  </si>
  <si>
    <t xml:space="preserve"> SEGURIDAD HUMANA</t>
  </si>
  <si>
    <t xml:space="preserve"> Reducir lesiones fatales en accidente de tránsito</t>
  </si>
  <si>
    <t>201663000-0172</t>
  </si>
  <si>
    <t>Fortalecimiento de la seguridad vial  en el Departamento del Quindío</t>
  </si>
  <si>
    <t>304 -SECRETARIA ADMINISTRATIVA</t>
  </si>
  <si>
    <t>305 SECRETARIA DE PLANEACION</t>
  </si>
  <si>
    <t>307 SECRETARIA DE HACIENDA</t>
  </si>
  <si>
    <t>308 SECRETARIA DE AGUA E INFRAESTRUCTURA</t>
  </si>
  <si>
    <t>309 SECRETARIA DEL INTERIOR</t>
  </si>
  <si>
    <t>310 SECRETARIA DE CULTURA</t>
  </si>
  <si>
    <t>311 SECRETARIA DE TURISMO, INDUSTRIA Y COMERCIO</t>
  </si>
  <si>
    <t>312 SECRETARÍA DE AGRICULTURA, DESARROLLO RURAL Y MEDIO AMBIENTE</t>
  </si>
  <si>
    <t>313 OFICINA PRIVADA</t>
  </si>
  <si>
    <t>314 SECRETARIA DE EDUCACION</t>
  </si>
  <si>
    <t>316 SECRETARIA DE FAMILIA</t>
  </si>
  <si>
    <t>317 SECRETARÍA DE REPRESENTACIÓN JUDICIAL</t>
  </si>
  <si>
    <t>318 SECRETARIA DE SALUD</t>
  </si>
  <si>
    <t>319 INDEPORTES QUINDIO</t>
  </si>
  <si>
    <t>320 PROMOTORA</t>
  </si>
  <si>
    <t>321 INSTITUTO DEPARTAMENTAL DE TRANSITO</t>
  </si>
  <si>
    <r>
      <rPr>
        <sz val="11"/>
        <rFont val="Times New Roman"/>
        <family val="1"/>
      </rPr>
      <t xml:space="preserve">  </t>
    </r>
    <r>
      <rPr>
        <sz val="11"/>
        <rFont val="Arial"/>
        <family val="2"/>
      </rPr>
      <t>Aumentar el % de personas discapacitadas atendidas</t>
    </r>
  </si>
  <si>
    <t>1, Educación</t>
  </si>
  <si>
    <t>15. Equipamiento</t>
  </si>
  <si>
    <t>OTROS (IVA TELEFONIA MOVIL  - REGISTRO - PASAPORTES - JUEGOS TRANS MPIO)  (P)</t>
  </si>
  <si>
    <r>
      <t xml:space="preserve"> </t>
    </r>
    <r>
      <rPr>
        <sz val="11"/>
        <rFont val="Times New Roman"/>
        <family val="1"/>
      </rPr>
      <t xml:space="preserve"> </t>
    </r>
    <r>
      <rPr>
        <sz val="11"/>
        <rFont val="Arial"/>
        <family val="2"/>
      </rPr>
      <t>Reducir la proporción de jóvenes en el sistema de responsabilidad penal con riesgo alto de reincidencia en las conductas delictivas</t>
    </r>
  </si>
  <si>
    <r>
      <t xml:space="preserve"> </t>
    </r>
    <r>
      <rPr>
        <sz val="11"/>
        <rFont val="Times New Roman"/>
        <family val="1"/>
      </rPr>
      <t xml:space="preserve"> </t>
    </r>
    <r>
      <rPr>
        <sz val="11"/>
        <rFont val="Arial"/>
        <family val="2"/>
      </rPr>
      <t>Disminuir el porcentaje de mujeres amenazadas por sus compañeros sentimentales                                                                                             Disminuir incidencia de violencia intrafamiliar</t>
    </r>
  </si>
  <si>
    <r>
      <t xml:space="preserve"> </t>
    </r>
    <r>
      <rPr>
        <sz val="11"/>
        <rFont val="Times New Roman"/>
        <family val="1"/>
      </rPr>
      <t xml:space="preserve"> </t>
    </r>
    <r>
      <rPr>
        <sz val="11"/>
        <rFont val="Arial"/>
        <family val="2"/>
      </rPr>
      <t>Disminuir el porcentaje de mujeres amenazadas por sus compañeros sentimentales</t>
    </r>
  </si>
  <si>
    <r>
      <rPr>
        <sz val="11"/>
        <rFont val="Times New Roman"/>
        <family val="1"/>
      </rPr>
      <t xml:space="preserve"> </t>
    </r>
    <r>
      <rPr>
        <sz val="11"/>
        <rFont val="Arial"/>
        <family val="2"/>
      </rPr>
      <t>Disminuir la incidencia de embarazo en adolescentes</t>
    </r>
  </si>
  <si>
    <r>
      <rPr>
        <sz val="11"/>
        <rFont val="Times New Roman"/>
        <family val="1"/>
      </rPr>
      <t xml:space="preserve"> </t>
    </r>
    <r>
      <rPr>
        <sz val="11"/>
        <rFont val="Arial"/>
        <family val="2"/>
      </rPr>
      <t>Incrementar el % IPS con seguimiento por parte del departamento</t>
    </r>
  </si>
  <si>
    <t>Apoyo a la actividad físisca, salud y productividad en el Departamento del Quindío</t>
  </si>
  <si>
    <t>TOTAL SEGUIMIENTO PLAN OPERATIVO ANUAL DE INVERSIONES DEPARTAMENTO DEL QUINDIO VIGENCIA 2016</t>
  </si>
  <si>
    <t>1 de 1</t>
  </si>
  <si>
    <t xml:space="preserve">CODIGO:  </t>
  </si>
  <si>
    <t xml:space="preserve">VERSIÓN: </t>
  </si>
  <si>
    <t xml:space="preserve">FECHA: </t>
  </si>
  <si>
    <t>PÁGINA:</t>
  </si>
  <si>
    <t xml:space="preserve"> PLAN OPERATIVO ANUAL DE INVERSIONES VIGENCIA 2016 </t>
  </si>
  <si>
    <t>F-PLA-42</t>
  </si>
  <si>
    <t>Agosto 1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</si>
</sst>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_);_(* \(#,##0\);_(* &quot;-&quot;??_);_(@_)"/>
    <numFmt numFmtId="169" formatCode="#,##0.00_);\-#,##0.00"/>
    <numFmt numFmtId="170" formatCode="_-* #,##0.00\ &quot;€&quot;_-;\-* #,##0.00\ &quot;€&quot;_-;_-* &quot;-&quot;??\ &quot;€&quot;_-;_-@_-"/>
    <numFmt numFmtId="171" formatCode="_ [$€-2]\ * #,##0.00_ ;_ [$€-2]\ * \-#,##0.00_ ;_ [$€-2]\ * &quot;-&quot;??_ "/>
    <numFmt numFmtId="172" formatCode="00"/>
  </numFmts>
  <fonts count="21"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1"/>
      <name val="Arial"/>
      <family val="2"/>
    </font>
    <font>
      <sz val="10"/>
      <name val="Arial"/>
      <family val="2"/>
    </font>
    <font>
      <b/>
      <sz val="11"/>
      <name val="Arial"/>
      <family val="2"/>
    </font>
    <font>
      <sz val="11"/>
      <color indexed="8"/>
      <name val="Calibri"/>
      <family val="2"/>
    </font>
    <font>
      <sz val="11"/>
      <color theme="1"/>
      <name val="Arial"/>
      <family val="2"/>
    </font>
    <font>
      <sz val="11"/>
      <name val="Calibri"/>
      <family val="2"/>
      <scheme val="minor"/>
    </font>
    <font>
      <sz val="11"/>
      <name val="Times New Roman"/>
      <family val="1"/>
    </font>
    <font>
      <sz val="10"/>
      <color indexed="8"/>
      <name val="MS Sans Serif"/>
    </font>
    <font>
      <b/>
      <sz val="11"/>
      <name val="Calibri"/>
      <family val="2"/>
      <scheme val="minor"/>
    </font>
    <font>
      <b/>
      <sz val="12"/>
      <color theme="1"/>
      <name val="Arial"/>
      <family val="2"/>
    </font>
    <font>
      <sz val="11"/>
      <name val="MS Sans Serif"/>
      <family val="2"/>
    </font>
    <font>
      <b/>
      <sz val="11"/>
      <name val="Calibri"/>
      <family val="2"/>
    </font>
    <font>
      <b/>
      <sz val="11"/>
      <name val="Times New Roman"/>
      <family val="1"/>
    </font>
    <font>
      <sz val="11"/>
      <name val="Calibri"/>
      <family val="2"/>
    </font>
    <font>
      <sz val="11"/>
      <name val="Arial"/>
      <family val="1"/>
    </font>
    <font>
      <b/>
      <sz val="12"/>
      <color indexed="8"/>
      <name val="Arial"/>
      <family val="2"/>
    </font>
    <font>
      <sz val="12"/>
      <name val="Arial"/>
      <family val="2"/>
    </font>
  </fonts>
  <fills count="1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theme="0" tint="-0.14999847407452621"/>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auto="1"/>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style="thin">
        <color indexed="64"/>
      </left>
      <right style="medium">
        <color indexed="64"/>
      </right>
      <top/>
      <bottom/>
      <diagonal/>
    </border>
    <border>
      <left style="thin">
        <color auto="1"/>
      </left>
      <right style="medium">
        <color indexed="64"/>
      </right>
      <top/>
      <bottom style="thin">
        <color auto="1"/>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95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7"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7"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7" fontId="3" fillId="0" borderId="0" applyFont="0" applyFill="0" applyBorder="0" applyAlignment="0" applyProtection="0"/>
    <xf numFmtId="170" fontId="7" fillId="0" borderId="0" applyFont="0" applyFill="0" applyBorder="0" applyAlignment="0" applyProtection="0"/>
    <xf numFmtId="0" fontId="11" fillId="0" borderId="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5" fillId="0" borderId="0"/>
    <xf numFmtId="171" fontId="3" fillId="0" borderId="0"/>
    <xf numFmtId="43" fontId="3" fillId="0" borderId="0" applyFont="0" applyFill="0" applyBorder="0" applyAlignment="0" applyProtection="0"/>
  </cellStyleXfs>
  <cellXfs count="581">
    <xf numFmtId="0" fontId="0" fillId="0" borderId="0" xfId="0"/>
    <xf numFmtId="0" fontId="4" fillId="0" borderId="3" xfId="0" applyFont="1" applyFill="1" applyBorder="1" applyAlignment="1">
      <alignment vertical="center" wrapText="1"/>
    </xf>
    <xf numFmtId="0" fontId="6" fillId="0" borderId="0" xfId="0" applyFont="1" applyFill="1" applyBorder="1" applyAlignment="1">
      <alignment horizontal="center" vertical="center"/>
    </xf>
    <xf numFmtId="0" fontId="6" fillId="3" borderId="12" xfId="0" applyFont="1" applyFill="1" applyBorder="1" applyAlignment="1">
      <alignment vertical="center"/>
    </xf>
    <xf numFmtId="0" fontId="6" fillId="0" borderId="0" xfId="0" applyFont="1" applyFill="1" applyBorder="1" applyAlignment="1">
      <alignment vertical="center"/>
    </xf>
    <xf numFmtId="10" fontId="4" fillId="0" borderId="3"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xf>
    <xf numFmtId="0" fontId="4" fillId="0" borderId="3" xfId="0" applyNumberFormat="1" applyFont="1" applyFill="1" applyBorder="1" applyAlignment="1">
      <alignment horizontal="center" vertical="center" wrapText="1"/>
    </xf>
    <xf numFmtId="0" fontId="4" fillId="0" borderId="3" xfId="53"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justify" vertical="center"/>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justify"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1" xfId="0" applyNumberFormat="1" applyFont="1" applyFill="1" applyBorder="1" applyAlignment="1">
      <alignment horizontal="center" vertical="center"/>
    </xf>
    <xf numFmtId="0" fontId="4" fillId="0" borderId="3" xfId="0" applyFont="1" applyBorder="1" applyAlignment="1">
      <alignment horizontal="justify"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vertical="center" wrapText="1"/>
    </xf>
    <xf numFmtId="3" fontId="9" fillId="0"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167" fontId="4" fillId="0" borderId="3" xfId="53" applyFont="1" applyFill="1" applyBorder="1" applyAlignment="1">
      <alignment horizontal="right" vertical="center" wrapText="1"/>
    </xf>
    <xf numFmtId="167" fontId="4" fillId="0" borderId="0" xfId="53" applyFont="1" applyFill="1" applyBorder="1" applyAlignment="1">
      <alignment horizontal="right" vertical="center"/>
    </xf>
    <xf numFmtId="167" fontId="4" fillId="0" borderId="11" xfId="53" applyFont="1" applyFill="1" applyBorder="1" applyAlignment="1">
      <alignment horizontal="right" vertical="center" wrapText="1"/>
    </xf>
    <xf numFmtId="167" fontId="4" fillId="0" borderId="11" xfId="53" applyFont="1" applyFill="1" applyBorder="1" applyAlignment="1">
      <alignment horizontal="right" vertical="center"/>
    </xf>
    <xf numFmtId="0" fontId="6" fillId="0" borderId="13" xfId="0" applyFont="1" applyFill="1" applyBorder="1" applyAlignment="1">
      <alignment vertical="center" wrapText="1"/>
    </xf>
    <xf numFmtId="0" fontId="9" fillId="0" borderId="0" xfId="0" applyFont="1" applyFill="1" applyBorder="1"/>
    <xf numFmtId="0" fontId="4" fillId="0" borderId="9" xfId="0" applyFont="1" applyFill="1" applyBorder="1" applyAlignment="1">
      <alignment vertical="center" wrapText="1"/>
    </xf>
    <xf numFmtId="0" fontId="4" fillId="0" borderId="8" xfId="0" applyFont="1" applyFill="1" applyBorder="1" applyAlignment="1">
      <alignment vertical="center" wrapText="1"/>
    </xf>
    <xf numFmtId="0" fontId="9" fillId="0" borderId="3" xfId="0" applyFont="1" applyFill="1" applyBorder="1" applyAlignment="1">
      <alignment horizontal="justify" vertical="center" wrapText="1"/>
    </xf>
    <xf numFmtId="0" fontId="4" fillId="0" borderId="3" xfId="0" applyFont="1" applyFill="1" applyBorder="1" applyAlignment="1">
      <alignment horizontal="left" vertical="center"/>
    </xf>
    <xf numFmtId="0" fontId="6" fillId="0" borderId="3" xfId="0" applyFont="1" applyFill="1" applyBorder="1" applyAlignment="1">
      <alignment vertical="center" wrapText="1"/>
    </xf>
    <xf numFmtId="0" fontId="6" fillId="0"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3" borderId="11" xfId="0" applyFont="1" applyFill="1" applyBorder="1" applyAlignment="1">
      <alignment horizontal="left" vertical="center"/>
    </xf>
    <xf numFmtId="167" fontId="4" fillId="0" borderId="2" xfId="53" applyFont="1" applyFill="1" applyBorder="1" applyAlignment="1">
      <alignment horizontal="right" vertical="center"/>
    </xf>
    <xf numFmtId="167" fontId="4" fillId="0" borderId="3" xfId="53" applyFont="1" applyFill="1" applyBorder="1" applyAlignment="1">
      <alignment horizontal="right" vertical="center"/>
    </xf>
    <xf numFmtId="167" fontId="4" fillId="0" borderId="1" xfId="53" applyFont="1" applyFill="1" applyBorder="1" applyAlignment="1">
      <alignment horizontal="right" vertical="center"/>
    </xf>
    <xf numFmtId="0" fontId="9" fillId="0" borderId="0" xfId="0" applyFont="1" applyFill="1"/>
    <xf numFmtId="0" fontId="6" fillId="0" borderId="15" xfId="0" applyFont="1" applyFill="1" applyBorder="1" applyAlignment="1">
      <alignment horizontal="center" vertical="center"/>
    </xf>
    <xf numFmtId="0" fontId="9" fillId="0" borderId="15" xfId="0" applyFont="1" applyFill="1" applyBorder="1"/>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6" fillId="7" borderId="12" xfId="0" applyFont="1" applyFill="1" applyBorder="1" applyAlignment="1">
      <alignment horizontal="left" vertical="center"/>
    </xf>
    <xf numFmtId="0" fontId="6" fillId="7" borderId="12" xfId="0" applyFont="1" applyFill="1" applyBorder="1" applyAlignment="1">
      <alignment horizontal="center" vertical="center"/>
    </xf>
    <xf numFmtId="1" fontId="6" fillId="7" borderId="12" xfId="0" applyNumberFormat="1" applyFont="1" applyFill="1" applyBorder="1" applyAlignment="1">
      <alignment horizontal="center" vertical="center"/>
    </xf>
    <xf numFmtId="167" fontId="6" fillId="0" borderId="0" xfId="53" applyFont="1" applyFill="1" applyBorder="1" applyAlignment="1">
      <alignment vertical="center"/>
    </xf>
    <xf numFmtId="0" fontId="6" fillId="8" borderId="12" xfId="0" applyFont="1" applyFill="1" applyBorder="1" applyAlignment="1">
      <alignment vertical="center"/>
    </xf>
    <xf numFmtId="0" fontId="6" fillId="0" borderId="5" xfId="0" applyFont="1" applyFill="1" applyBorder="1" applyAlignment="1">
      <alignment vertical="center" wrapText="1"/>
    </xf>
    <xf numFmtId="0" fontId="6" fillId="9" borderId="11" xfId="0" applyFont="1" applyFill="1" applyBorder="1" applyAlignment="1">
      <alignment horizontal="left" vertical="center"/>
    </xf>
    <xf numFmtId="0" fontId="6" fillId="9" borderId="12" xfId="0" applyFont="1" applyFill="1" applyBorder="1" applyAlignment="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10" borderId="11" xfId="0" applyFont="1" applyFill="1" applyBorder="1" applyAlignment="1">
      <alignment horizontal="justify" vertical="center" wrapText="1"/>
    </xf>
    <xf numFmtId="0" fontId="6" fillId="10" borderId="11" xfId="0" applyFont="1" applyFill="1" applyBorder="1" applyAlignment="1">
      <alignment horizontal="left" vertical="center"/>
    </xf>
    <xf numFmtId="0" fontId="6" fillId="10" borderId="12" xfId="0" applyFont="1" applyFill="1" applyBorder="1" applyAlignment="1">
      <alignment vertical="center"/>
    </xf>
    <xf numFmtId="0" fontId="6"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3" xfId="0" applyNumberFormat="1" applyFont="1" applyFill="1" applyBorder="1" applyAlignment="1">
      <alignment horizontal="justify" vertical="center"/>
    </xf>
    <xf numFmtId="0" fontId="4" fillId="0" borderId="4" xfId="0" applyFont="1" applyFill="1" applyBorder="1" applyAlignment="1">
      <alignment vertical="center" wrapText="1"/>
    </xf>
    <xf numFmtId="0" fontId="4" fillId="0" borderId="12" xfId="0" applyFont="1" applyFill="1" applyBorder="1" applyAlignment="1">
      <alignment horizontal="justify" vertical="center" wrapText="1"/>
    </xf>
    <xf numFmtId="0" fontId="4" fillId="0" borderId="12" xfId="0" applyNumberFormat="1" applyFont="1" applyFill="1" applyBorder="1" applyAlignment="1">
      <alignment horizontal="center" vertical="center"/>
    </xf>
    <xf numFmtId="1" fontId="4" fillId="0" borderId="12"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0" fontId="9" fillId="0" borderId="0" xfId="0" applyFont="1" applyBorder="1"/>
    <xf numFmtId="0" fontId="6" fillId="9" borderId="12" xfId="0" applyFont="1" applyFill="1" applyBorder="1" applyAlignment="1">
      <alignment horizontal="left" vertical="center"/>
    </xf>
    <xf numFmtId="0" fontId="4" fillId="0" borderId="10" xfId="0" applyFont="1" applyFill="1" applyBorder="1" applyAlignment="1">
      <alignment horizontal="justify" vertical="center" wrapText="1"/>
    </xf>
    <xf numFmtId="0" fontId="6" fillId="10" borderId="3" xfId="0" applyFont="1" applyFill="1" applyBorder="1" applyAlignment="1">
      <alignment vertical="center"/>
    </xf>
    <xf numFmtId="0" fontId="4" fillId="0" borderId="12" xfId="0" applyNumberFormat="1" applyFont="1" applyFill="1" applyBorder="1" applyAlignment="1">
      <alignment horizontal="justify" vertical="center"/>
    </xf>
    <xf numFmtId="0" fontId="4" fillId="0" borderId="1"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4" fillId="0" borderId="14" xfId="0" applyFont="1" applyFill="1" applyBorder="1" applyAlignment="1">
      <alignment horizontal="justify" vertical="center" wrapText="1"/>
    </xf>
    <xf numFmtId="0" fontId="6" fillId="9" borderId="10" xfId="0" applyFont="1" applyFill="1" applyBorder="1" applyAlignment="1">
      <alignment horizontal="justify" vertical="center" wrapText="1"/>
    </xf>
    <xf numFmtId="0" fontId="6" fillId="9" borderId="11" xfId="0" applyFont="1" applyFill="1" applyBorder="1" applyAlignment="1">
      <alignment vertical="center"/>
    </xf>
    <xf numFmtId="0" fontId="6" fillId="3" borderId="1" xfId="0" applyFont="1" applyFill="1" applyBorder="1" applyAlignment="1">
      <alignment horizontal="justify" vertical="center" wrapText="1"/>
    </xf>
    <xf numFmtId="168" fontId="4" fillId="0" borderId="3" xfId="5949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wrapText="1"/>
    </xf>
    <xf numFmtId="0" fontId="6" fillId="7" borderId="14" xfId="0" applyFont="1" applyFill="1" applyBorder="1" applyAlignment="1">
      <alignment horizontal="left" vertical="center"/>
    </xf>
    <xf numFmtId="0" fontId="6" fillId="7" borderId="14" xfId="0" applyFont="1" applyFill="1" applyBorder="1" applyAlignment="1">
      <alignment horizontal="center" vertical="center"/>
    </xf>
    <xf numFmtId="1" fontId="6" fillId="7" borderId="14" xfId="0" applyNumberFormat="1" applyFont="1" applyFill="1" applyBorder="1" applyAlignment="1">
      <alignment horizontal="center" vertical="center"/>
    </xf>
    <xf numFmtId="167" fontId="9" fillId="0" borderId="0" xfId="53" applyFont="1" applyBorder="1"/>
    <xf numFmtId="0" fontId="6" fillId="9" borderId="12" xfId="0" applyFont="1" applyFill="1" applyBorder="1" applyAlignment="1">
      <alignment horizontal="justify" vertical="center" wrapText="1"/>
    </xf>
    <xf numFmtId="0" fontId="6" fillId="0" borderId="6" xfId="0" applyFont="1" applyFill="1" applyBorder="1" applyAlignment="1">
      <alignment vertical="center" wrapText="1"/>
    </xf>
    <xf numFmtId="0" fontId="6" fillId="0" borderId="9" xfId="0" applyFont="1" applyFill="1" applyBorder="1" applyAlignment="1">
      <alignment vertical="center" wrapText="1"/>
    </xf>
    <xf numFmtId="0" fontId="4" fillId="0" borderId="2" xfId="0" applyNumberFormat="1" applyFont="1" applyFill="1" applyBorder="1" applyAlignment="1">
      <alignment horizontal="center" vertical="center"/>
    </xf>
    <xf numFmtId="167" fontId="9" fillId="0" borderId="0" xfId="53" applyFont="1" applyFill="1" applyBorder="1"/>
    <xf numFmtId="0" fontId="6" fillId="9" borderId="11" xfId="0" applyFont="1" applyFill="1" applyBorder="1" applyAlignment="1">
      <alignment horizontal="justify" vertical="center" wrapText="1"/>
    </xf>
    <xf numFmtId="0" fontId="6" fillId="0" borderId="14"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6" fillId="10" borderId="3" xfId="0" applyFont="1" applyFill="1" applyBorder="1" applyAlignment="1">
      <alignment horizontal="justify" vertical="center" wrapText="1"/>
    </xf>
    <xf numFmtId="0" fontId="4" fillId="0" borderId="12" xfId="0" applyNumberFormat="1" applyFont="1" applyFill="1" applyBorder="1" applyAlignment="1">
      <alignment horizontal="center" vertical="center" wrapText="1"/>
    </xf>
    <xf numFmtId="0" fontId="6" fillId="9" borderId="3" xfId="0" applyFont="1" applyFill="1" applyBorder="1" applyAlignment="1">
      <alignment horizontal="justify" vertical="center" wrapText="1"/>
    </xf>
    <xf numFmtId="0" fontId="4" fillId="0" borderId="3" xfId="5949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12" xfId="0" applyFont="1" applyFill="1" applyBorder="1" applyAlignment="1">
      <alignment horizontal="left" vertical="center"/>
    </xf>
    <xf numFmtId="0" fontId="6" fillId="5" borderId="12" xfId="0" applyFont="1" applyFill="1" applyBorder="1" applyAlignment="1">
      <alignment vertical="center"/>
    </xf>
    <xf numFmtId="0" fontId="9" fillId="0" borderId="3" xfId="0" applyFont="1" applyFill="1" applyBorder="1" applyAlignment="1">
      <alignment horizontal="center" vertical="center"/>
    </xf>
    <xf numFmtId="0" fontId="4" fillId="0" borderId="3" xfId="59490" applyNumberFormat="1" applyFont="1" applyFill="1" applyBorder="1" applyAlignment="1">
      <alignment horizontal="center" vertical="center"/>
    </xf>
    <xf numFmtId="0" fontId="4" fillId="0" borderId="14" xfId="59490" applyNumberFormat="1" applyFont="1" applyFill="1" applyBorder="1" applyAlignment="1">
      <alignment horizontal="center" vertical="center"/>
    </xf>
    <xf numFmtId="3" fontId="4" fillId="0" borderId="14" xfId="0" applyNumberFormat="1" applyFont="1" applyFill="1" applyBorder="1" applyAlignment="1">
      <alignment horizontal="center" vertical="center" wrapText="1"/>
    </xf>
    <xf numFmtId="0" fontId="6" fillId="10" borderId="14" xfId="0" applyFont="1" applyFill="1" applyBorder="1" applyAlignment="1">
      <alignment vertical="center"/>
    </xf>
    <xf numFmtId="0" fontId="6" fillId="9" borderId="14" xfId="0" applyFont="1" applyFill="1" applyBorder="1" applyAlignment="1">
      <alignment vertical="center"/>
    </xf>
    <xf numFmtId="0" fontId="6" fillId="0" borderId="14" xfId="0" applyFont="1" applyFill="1" applyBorder="1" applyAlignment="1">
      <alignment horizontal="left" vertical="center" wrapText="1"/>
    </xf>
    <xf numFmtId="0" fontId="9" fillId="0" borderId="12" xfId="0" applyFont="1" applyFill="1" applyBorder="1"/>
    <xf numFmtId="0" fontId="6" fillId="9" borderId="3"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0" xfId="0" applyFont="1" applyFill="1" applyBorder="1" applyAlignment="1">
      <alignment vertical="center" wrapText="1"/>
    </xf>
    <xf numFmtId="0" fontId="6" fillId="10" borderId="12" xfId="0" applyFont="1" applyFill="1" applyBorder="1" applyAlignment="1">
      <alignment horizontal="center" vertical="center"/>
    </xf>
    <xf numFmtId="0" fontId="4" fillId="0" borderId="12" xfId="0" applyFont="1" applyFill="1" applyBorder="1" applyAlignment="1">
      <alignment horizontal="justify" vertical="center"/>
    </xf>
    <xf numFmtId="0" fontId="6" fillId="0" borderId="15" xfId="0" applyFont="1" applyFill="1" applyBorder="1" applyAlignment="1">
      <alignment horizontal="justify" vertical="center"/>
    </xf>
    <xf numFmtId="0" fontId="4" fillId="0" borderId="1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13" xfId="0" applyFont="1" applyFill="1" applyBorder="1" applyAlignment="1">
      <alignment vertical="center" wrapText="1"/>
    </xf>
    <xf numFmtId="0" fontId="4" fillId="0" borderId="14" xfId="0" applyFont="1" applyFill="1" applyBorder="1" applyAlignment="1">
      <alignment horizontal="center" vertical="center"/>
    </xf>
    <xf numFmtId="0" fontId="4" fillId="0" borderId="2" xfId="0" applyFont="1" applyBorder="1" applyAlignment="1">
      <alignment horizontal="center" vertical="center" wrapText="1"/>
    </xf>
    <xf numFmtId="0" fontId="6" fillId="0" borderId="12" xfId="0" applyFont="1" applyFill="1" applyBorder="1" applyAlignment="1">
      <alignment horizontal="justify" vertical="center"/>
    </xf>
    <xf numFmtId="0" fontId="6" fillId="0" borderId="12" xfId="0" applyFont="1" applyFill="1" applyBorder="1" applyAlignment="1">
      <alignment horizontal="center" vertical="center"/>
    </xf>
    <xf numFmtId="0" fontId="6" fillId="10" borderId="12" xfId="0" applyFont="1" applyFill="1" applyBorder="1" applyAlignment="1">
      <alignment horizontal="justify" vertical="center" wrapText="1"/>
    </xf>
    <xf numFmtId="0" fontId="6" fillId="10" borderId="12" xfId="0" applyFont="1" applyFill="1" applyBorder="1" applyAlignment="1">
      <alignment horizontal="left" vertical="center"/>
    </xf>
    <xf numFmtId="0" fontId="4" fillId="0" borderId="8" xfId="0" applyFont="1" applyFill="1" applyBorder="1" applyAlignment="1">
      <alignment horizontal="center" vertical="top" wrapText="1"/>
    </xf>
    <xf numFmtId="0" fontId="4" fillId="0" borderId="2" xfId="0" applyFont="1" applyFill="1" applyBorder="1" applyAlignment="1">
      <alignment horizontal="center" vertical="top" wrapText="1"/>
    </xf>
    <xf numFmtId="0" fontId="6" fillId="10" borderId="2" xfId="0" applyFont="1" applyFill="1" applyBorder="1" applyAlignment="1">
      <alignment horizontal="justify" vertical="center" wrapText="1"/>
    </xf>
    <xf numFmtId="2" fontId="4" fillId="0" borderId="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10" borderId="3" xfId="0" applyFont="1" applyFill="1" applyBorder="1" applyAlignment="1">
      <alignment horizontal="left" vertical="center"/>
    </xf>
    <xf numFmtId="0" fontId="6" fillId="10" borderId="3" xfId="0" applyNumberFormat="1" applyFont="1" applyFill="1" applyBorder="1" applyAlignment="1">
      <alignment horizontal="center" vertical="center" wrapText="1"/>
    </xf>
    <xf numFmtId="1" fontId="6" fillId="10" borderId="3" xfId="0" applyNumberFormat="1" applyFont="1" applyFill="1" applyBorder="1" applyAlignment="1">
      <alignment horizontal="center" vertical="center" wrapText="1"/>
    </xf>
    <xf numFmtId="0" fontId="6" fillId="10" borderId="3" xfId="0" applyFont="1" applyFill="1" applyBorder="1" applyAlignment="1">
      <alignment horizontal="center" vertical="center" wrapText="1"/>
    </xf>
    <xf numFmtId="0" fontId="12" fillId="0" borderId="0" xfId="0" applyFont="1" applyFill="1" applyBorder="1"/>
    <xf numFmtId="0" fontId="6" fillId="10" borderId="0" xfId="0" applyFont="1" applyFill="1" applyBorder="1" applyAlignment="1">
      <alignment vertical="center"/>
    </xf>
    <xf numFmtId="0" fontId="9" fillId="0" borderId="0" xfId="0" applyFont="1" applyFill="1" applyBorder="1" applyAlignment="1">
      <alignment vertical="center"/>
    </xf>
    <xf numFmtId="0" fontId="6" fillId="7" borderId="12" xfId="0" applyFont="1" applyFill="1" applyBorder="1" applyAlignment="1">
      <alignment horizontal="left" vertical="center" wrapText="1"/>
    </xf>
    <xf numFmtId="0" fontId="6" fillId="7" borderId="12" xfId="0" applyFont="1" applyFill="1" applyBorder="1" applyAlignment="1">
      <alignment horizontal="center" vertical="center" wrapText="1"/>
    </xf>
    <xf numFmtId="1" fontId="6" fillId="7" borderId="12" xfId="0" applyNumberFormat="1" applyFont="1" applyFill="1" applyBorder="1" applyAlignment="1">
      <alignment horizontal="center" vertical="center" wrapText="1"/>
    </xf>
    <xf numFmtId="3" fontId="6" fillId="10" borderId="12" xfId="0" applyNumberFormat="1" applyFont="1" applyFill="1" applyBorder="1" applyAlignment="1">
      <alignment vertical="center"/>
    </xf>
    <xf numFmtId="167" fontId="4" fillId="0" borderId="4" xfId="59490" applyFont="1" applyFill="1" applyBorder="1" applyAlignment="1">
      <alignment horizontal="center" vertical="center"/>
    </xf>
    <xf numFmtId="168" fontId="4" fillId="0" borderId="4" xfId="59491" applyNumberFormat="1" applyFont="1" applyFill="1" applyBorder="1" applyAlignment="1">
      <alignment horizontal="center" vertical="center"/>
    </xf>
    <xf numFmtId="0" fontId="4" fillId="0" borderId="6" xfId="0" applyFont="1" applyFill="1" applyBorder="1" applyAlignment="1">
      <alignment vertical="center" wrapText="1"/>
    </xf>
    <xf numFmtId="167" fontId="4" fillId="0" borderId="2" xfId="59490" applyFont="1" applyFill="1" applyBorder="1" applyAlignment="1">
      <alignment horizontal="center" vertical="center"/>
    </xf>
    <xf numFmtId="168" fontId="4" fillId="0" borderId="2" xfId="59491" applyNumberFormat="1" applyFont="1" applyFill="1" applyBorder="1" applyAlignment="1">
      <alignment horizontal="center" vertical="center"/>
    </xf>
    <xf numFmtId="167" fontId="4" fillId="0" borderId="3" xfId="59490" applyFont="1" applyFill="1" applyBorder="1" applyAlignment="1">
      <alignment horizontal="center" vertical="center"/>
    </xf>
    <xf numFmtId="168" fontId="4" fillId="0" borderId="3" xfId="59491" applyNumberFormat="1" applyFont="1" applyFill="1" applyBorder="1" applyAlignment="1">
      <alignment horizontal="center" vertical="center"/>
    </xf>
    <xf numFmtId="0" fontId="6" fillId="0" borderId="12" xfId="0" applyFont="1" applyFill="1" applyBorder="1" applyAlignment="1">
      <alignment horizontal="justify" vertical="center" wrapText="1"/>
    </xf>
    <xf numFmtId="1" fontId="4" fillId="0" borderId="12" xfId="0" applyNumberFormat="1" applyFont="1" applyFill="1" applyBorder="1" applyAlignment="1">
      <alignment horizontal="center" vertical="center"/>
    </xf>
    <xf numFmtId="0" fontId="6" fillId="10" borderId="3" xfId="0" applyFont="1" applyFill="1" applyBorder="1" applyAlignment="1">
      <alignment horizontal="justify" vertical="center"/>
    </xf>
    <xf numFmtId="0" fontId="17" fillId="0" borderId="3" xfId="0" applyFont="1" applyFill="1" applyBorder="1" applyAlignment="1">
      <alignment horizontal="justify" vertical="center" wrapText="1"/>
    </xf>
    <xf numFmtId="0" fontId="9" fillId="0" borderId="3" xfId="0" applyFont="1" applyFill="1" applyBorder="1"/>
    <xf numFmtId="10" fontId="4" fillId="0" borderId="12" xfId="0" applyNumberFormat="1" applyFont="1" applyFill="1" applyBorder="1" applyAlignment="1">
      <alignment horizontal="center" vertical="center" wrapText="1"/>
    </xf>
    <xf numFmtId="3" fontId="4" fillId="0" borderId="3" xfId="0" applyNumberFormat="1" applyFont="1" applyFill="1" applyBorder="1" applyAlignment="1">
      <alignment horizontal="left" vertical="center" wrapText="1"/>
    </xf>
    <xf numFmtId="3" fontId="9" fillId="0" borderId="0" xfId="0" applyNumberFormat="1" applyFont="1" applyFill="1" applyBorder="1"/>
    <xf numFmtId="0" fontId="6" fillId="10" borderId="14"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0" fontId="4" fillId="0" borderId="9" xfId="0" applyFont="1" applyFill="1" applyBorder="1" applyAlignment="1">
      <alignment horizontal="justify" vertical="center" wrapText="1"/>
    </xf>
    <xf numFmtId="10" fontId="4"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6" fillId="10" borderId="10" xfId="0" applyFont="1" applyFill="1" applyBorder="1" applyAlignment="1">
      <alignment horizontal="justify" vertical="center" wrapText="1"/>
    </xf>
    <xf numFmtId="0" fontId="9" fillId="0" borderId="4" xfId="0" applyFont="1" applyFill="1" applyBorder="1"/>
    <xf numFmtId="10" fontId="4" fillId="0" borderId="4" xfId="0" applyNumberFormat="1" applyFont="1" applyFill="1" applyBorder="1" applyAlignment="1">
      <alignment vertical="center" wrapText="1"/>
    </xf>
    <xf numFmtId="9" fontId="4" fillId="0" borderId="2" xfId="0" applyNumberFormat="1" applyFont="1" applyFill="1" applyBorder="1" applyAlignment="1">
      <alignment vertical="center" wrapText="1"/>
    </xf>
    <xf numFmtId="3" fontId="4" fillId="0" borderId="3" xfId="0" applyNumberFormat="1" applyFont="1" applyFill="1" applyBorder="1" applyAlignment="1">
      <alignment horizontal="left" vertical="center"/>
    </xf>
    <xf numFmtId="0" fontId="4" fillId="0" borderId="15" xfId="0" applyFont="1" applyFill="1" applyBorder="1" applyAlignment="1">
      <alignment horizontal="justify" vertical="center" wrapText="1"/>
    </xf>
    <xf numFmtId="10" fontId="4" fillId="0" borderId="15"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10" fontId="4" fillId="0" borderId="3" xfId="0" applyNumberFormat="1" applyFont="1" applyFill="1" applyBorder="1" applyAlignment="1">
      <alignment vertical="center" wrapText="1"/>
    </xf>
    <xf numFmtId="10" fontId="4" fillId="0" borderId="2" xfId="0" applyNumberFormat="1" applyFont="1" applyFill="1" applyBorder="1" applyAlignment="1">
      <alignment vertical="center" wrapText="1"/>
    </xf>
    <xf numFmtId="0" fontId="9" fillId="0" borderId="0" xfId="0" applyFont="1" applyFill="1" applyBorder="1" applyAlignment="1">
      <alignment horizontal="left" vertical="center" wrapText="1"/>
    </xf>
    <xf numFmtId="13" fontId="4" fillId="0" borderId="4"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9" fontId="4" fillId="0" borderId="3" xfId="5949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3" xfId="0" applyNumberFormat="1" applyFont="1" applyFill="1" applyBorder="1" applyAlignment="1">
      <alignment horizontal="justify" vertical="center" wrapText="1"/>
    </xf>
    <xf numFmtId="49" fontId="4" fillId="0" borderId="12" xfId="0" applyNumberFormat="1" applyFont="1" applyFill="1" applyBorder="1" applyAlignment="1">
      <alignment horizontal="justify" vertical="center" wrapText="1"/>
    </xf>
    <xf numFmtId="49" fontId="4" fillId="0" borderId="12" xfId="0" applyNumberFormat="1" applyFont="1" applyFill="1" applyBorder="1" applyAlignment="1">
      <alignment horizontal="center" vertical="center" wrapText="1"/>
    </xf>
    <xf numFmtId="49" fontId="4" fillId="4" borderId="1" xfId="0" applyNumberFormat="1" applyFont="1" applyFill="1" applyBorder="1" applyAlignment="1">
      <alignment vertical="center" wrapText="1"/>
    </xf>
    <xf numFmtId="49" fontId="4" fillId="4" borderId="10" xfId="0" applyNumberFormat="1" applyFont="1" applyFill="1" applyBorder="1" applyAlignment="1">
      <alignment horizontal="center" vertical="center" wrapText="1"/>
    </xf>
    <xf numFmtId="49" fontId="4" fillId="0" borderId="4" xfId="0" applyNumberFormat="1" applyFont="1" applyFill="1" applyBorder="1" applyAlignment="1">
      <alignment vertical="center" wrapText="1"/>
    </xf>
    <xf numFmtId="0" fontId="4" fillId="0" borderId="0" xfId="0" applyFont="1" applyFill="1" applyBorder="1" applyAlignment="1">
      <alignment horizontal="center" vertical="center"/>
    </xf>
    <xf numFmtId="49" fontId="4" fillId="4" borderId="4"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9" fontId="9" fillId="0" borderId="3" xfId="0" applyNumberFormat="1" applyFont="1" applyFill="1" applyBorder="1" applyAlignment="1">
      <alignment horizontal="center" vertical="center"/>
    </xf>
    <xf numFmtId="10" fontId="4" fillId="0" borderId="3"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wrapText="1"/>
    </xf>
    <xf numFmtId="0" fontId="17" fillId="0" borderId="0" xfId="0" applyFont="1" applyFill="1" applyBorder="1"/>
    <xf numFmtId="167" fontId="9" fillId="0" borderId="0" xfId="0" applyNumberFormat="1" applyFont="1" applyFill="1" applyBorder="1"/>
    <xf numFmtId="0" fontId="9" fillId="0" borderId="1" xfId="0" applyFont="1" applyFill="1" applyBorder="1"/>
    <xf numFmtId="0" fontId="6" fillId="9" borderId="14" xfId="0" applyFont="1" applyFill="1" applyBorder="1" applyAlignment="1">
      <alignment horizontal="justify" vertical="center" wrapText="1"/>
    </xf>
    <xf numFmtId="0" fontId="18" fillId="0" borderId="3" xfId="0" applyFont="1" applyFill="1" applyBorder="1" applyAlignment="1">
      <alignment horizontal="justify" vertical="center" wrapText="1"/>
    </xf>
    <xf numFmtId="1" fontId="4" fillId="0" borderId="3" xfId="59491"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1" xfId="0" applyNumberFormat="1" applyFont="1" applyFill="1" applyBorder="1" applyAlignment="1">
      <alignment vertical="center" wrapText="1"/>
    </xf>
    <xf numFmtId="0" fontId="6" fillId="9" borderId="14" xfId="0" applyNumberFormat="1" applyFont="1" applyFill="1" applyBorder="1" applyAlignment="1">
      <alignment horizontal="justify" vertical="center" wrapText="1"/>
    </xf>
    <xf numFmtId="168" fontId="9" fillId="0" borderId="0" xfId="0" applyNumberFormat="1" applyFont="1" applyFill="1" applyBorder="1"/>
    <xf numFmtId="1" fontId="4" fillId="0" borderId="0" xfId="0" applyNumberFormat="1" applyFont="1" applyFill="1" applyBorder="1" applyAlignment="1">
      <alignment horizontal="center" vertical="center"/>
    </xf>
    <xf numFmtId="0" fontId="9" fillId="0" borderId="3" xfId="0" applyFont="1" applyFill="1" applyBorder="1" applyAlignment="1">
      <alignment horizontal="justify" vertical="center"/>
    </xf>
    <xf numFmtId="1" fontId="4" fillId="0" borderId="14" xfId="0" applyNumberFormat="1" applyFont="1" applyFill="1" applyBorder="1" applyAlignment="1">
      <alignment horizontal="center" vertical="center"/>
    </xf>
    <xf numFmtId="0" fontId="17" fillId="0" borderId="12" xfId="0" applyFont="1" applyFill="1" applyBorder="1" applyAlignment="1">
      <alignment horizontal="justify" vertical="center" wrapText="1"/>
    </xf>
    <xf numFmtId="0" fontId="6" fillId="9" borderId="12" xfId="0" applyNumberFormat="1" applyFont="1" applyFill="1" applyBorder="1" applyAlignment="1">
      <alignment horizontal="justify" vertical="center" wrapText="1"/>
    </xf>
    <xf numFmtId="1" fontId="6" fillId="9" borderId="12" xfId="0" applyNumberFormat="1" applyFont="1" applyFill="1" applyBorder="1" applyAlignment="1">
      <alignment horizontal="justify" vertical="center" wrapText="1"/>
    </xf>
    <xf numFmtId="0" fontId="6" fillId="8" borderId="12" xfId="0" applyFont="1" applyFill="1" applyBorder="1" applyAlignment="1">
      <alignment vertical="center" wrapText="1"/>
    </xf>
    <xf numFmtId="0" fontId="6" fillId="0" borderId="1" xfId="0" applyFont="1" applyFill="1" applyBorder="1" applyAlignment="1">
      <alignment vertical="center"/>
    </xf>
    <xf numFmtId="0" fontId="6" fillId="9" borderId="12" xfId="0" applyFont="1" applyFill="1" applyBorder="1" applyAlignment="1">
      <alignment vertical="center" wrapText="1"/>
    </xf>
    <xf numFmtId="0" fontId="6" fillId="0" borderId="4" xfId="0" applyFont="1" applyFill="1" applyBorder="1" applyAlignment="1">
      <alignment vertical="center"/>
    </xf>
    <xf numFmtId="1" fontId="9" fillId="0" borderId="3" xfId="0" applyNumberFormat="1" applyFont="1" applyFill="1" applyBorder="1" applyAlignment="1">
      <alignment horizontal="center"/>
    </xf>
    <xf numFmtId="0" fontId="4" fillId="0" borderId="3" xfId="0" applyNumberFormat="1" applyFont="1" applyFill="1" applyBorder="1" applyAlignment="1">
      <alignment horizontal="left" vertical="center"/>
    </xf>
    <xf numFmtId="0" fontId="6" fillId="0" borderId="2" xfId="0" applyFont="1" applyFill="1" applyBorder="1" applyAlignment="1">
      <alignment vertical="center"/>
    </xf>
    <xf numFmtId="0" fontId="9" fillId="0" borderId="0" xfId="0" applyFont="1" applyFill="1" applyBorder="1" applyAlignment="1">
      <alignment horizontal="justify"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0" fontId="9" fillId="0" borderId="0" xfId="0" applyFont="1"/>
    <xf numFmtId="0" fontId="9" fillId="0" borderId="0" xfId="0" applyFont="1" applyAlignment="1">
      <alignment horizontal="center"/>
    </xf>
    <xf numFmtId="0" fontId="9" fillId="0" borderId="0" xfId="0" applyFont="1" applyFill="1" applyAlignment="1">
      <alignment horizontal="center"/>
    </xf>
    <xf numFmtId="1" fontId="9" fillId="0" borderId="0" xfId="0" applyNumberFormat="1" applyFont="1" applyAlignment="1">
      <alignment horizontal="center"/>
    </xf>
    <xf numFmtId="167" fontId="9" fillId="0" borderId="3" xfId="53" applyFont="1" applyFill="1" applyBorder="1" applyAlignment="1">
      <alignment horizontal="right" vertical="center"/>
    </xf>
    <xf numFmtId="167" fontId="9" fillId="0" borderId="0" xfId="53" applyFont="1" applyFill="1" applyAlignment="1">
      <alignment horizontal="right"/>
    </xf>
    <xf numFmtId="167" fontId="4" fillId="0" borderId="15" xfId="53" applyFont="1" applyFill="1" applyBorder="1" applyAlignment="1">
      <alignment horizontal="right" vertical="center"/>
    </xf>
    <xf numFmtId="167" fontId="6" fillId="0" borderId="12" xfId="53" applyFont="1" applyFill="1" applyBorder="1" applyAlignment="1">
      <alignment horizontal="right" vertical="center" wrapText="1"/>
    </xf>
    <xf numFmtId="167" fontId="6" fillId="0" borderId="15" xfId="53" applyFont="1" applyFill="1" applyBorder="1" applyAlignment="1">
      <alignment horizontal="right" vertical="center" wrapText="1"/>
    </xf>
    <xf numFmtId="167" fontId="6" fillId="0" borderId="3" xfId="53" applyFont="1" applyFill="1" applyBorder="1" applyAlignment="1">
      <alignment horizontal="right" vertical="center"/>
    </xf>
    <xf numFmtId="167" fontId="6" fillId="7" borderId="3" xfId="53" applyFont="1" applyFill="1" applyBorder="1" applyAlignment="1">
      <alignment horizontal="right" vertical="center"/>
    </xf>
    <xf numFmtId="167" fontId="6" fillId="8" borderId="3" xfId="53" applyFont="1" applyFill="1" applyBorder="1" applyAlignment="1">
      <alignment horizontal="right" vertical="center"/>
    </xf>
    <xf numFmtId="167" fontId="6" fillId="9" borderId="3" xfId="53" applyFont="1" applyFill="1" applyBorder="1" applyAlignment="1">
      <alignment horizontal="right" vertical="center"/>
    </xf>
    <xf numFmtId="167" fontId="6" fillId="10" borderId="12" xfId="53" applyFont="1" applyFill="1" applyBorder="1" applyAlignment="1">
      <alignment horizontal="right" vertical="center"/>
    </xf>
    <xf numFmtId="167" fontId="6" fillId="10" borderId="3" xfId="53" applyFont="1" applyFill="1" applyBorder="1" applyAlignment="1">
      <alignment horizontal="right" vertical="center"/>
    </xf>
    <xf numFmtId="167" fontId="9" fillId="0" borderId="3" xfId="53" applyFont="1" applyFill="1" applyBorder="1" applyAlignment="1" applyProtection="1">
      <alignment horizontal="right" vertical="center"/>
    </xf>
    <xf numFmtId="167" fontId="4" fillId="0" borderId="12" xfId="53" applyFont="1" applyFill="1" applyBorder="1" applyAlignment="1">
      <alignment horizontal="right" vertical="center"/>
    </xf>
    <xf numFmtId="167" fontId="6" fillId="3" borderId="3" xfId="53" applyFont="1" applyFill="1" applyBorder="1" applyAlignment="1">
      <alignment horizontal="right" vertical="center"/>
    </xf>
    <xf numFmtId="167" fontId="4" fillId="0" borderId="14" xfId="53" applyFont="1" applyFill="1" applyBorder="1" applyAlignment="1">
      <alignment horizontal="right" vertical="center"/>
    </xf>
    <xf numFmtId="167" fontId="6" fillId="0" borderId="2" xfId="53" applyFont="1" applyFill="1" applyBorder="1" applyAlignment="1">
      <alignment horizontal="right" vertical="center"/>
    </xf>
    <xf numFmtId="167" fontId="4" fillId="0" borderId="4" xfId="53" applyFont="1" applyFill="1" applyBorder="1" applyAlignment="1">
      <alignment horizontal="right" vertical="center"/>
    </xf>
    <xf numFmtId="167" fontId="9" fillId="0" borderId="11" xfId="53" applyFont="1" applyFill="1" applyBorder="1" applyAlignment="1">
      <alignment horizontal="right" vertical="center"/>
    </xf>
    <xf numFmtId="167" fontId="9" fillId="0" borderId="11" xfId="53" applyFont="1" applyFill="1" applyBorder="1" applyAlignment="1">
      <alignment horizontal="right"/>
    </xf>
    <xf numFmtId="167" fontId="9" fillId="0" borderId="16" xfId="53" applyFont="1" applyFill="1" applyBorder="1" applyAlignment="1">
      <alignment horizontal="right" vertical="center"/>
    </xf>
    <xf numFmtId="167" fontId="9" fillId="0" borderId="17" xfId="53" applyFont="1" applyFill="1" applyBorder="1" applyAlignment="1">
      <alignment horizontal="right" vertical="center"/>
    </xf>
    <xf numFmtId="167" fontId="6" fillId="5" borderId="3" xfId="53" applyFont="1" applyFill="1" applyBorder="1" applyAlignment="1">
      <alignment horizontal="right" vertical="center"/>
    </xf>
    <xf numFmtId="167" fontId="4" fillId="10" borderId="3" xfId="53" applyFont="1" applyFill="1" applyBorder="1" applyAlignment="1">
      <alignment horizontal="right" vertical="center"/>
    </xf>
    <xf numFmtId="167" fontId="9" fillId="0" borderId="3" xfId="53" applyFont="1" applyFill="1" applyBorder="1" applyAlignment="1">
      <alignment horizontal="right"/>
    </xf>
    <xf numFmtId="167" fontId="6" fillId="0" borderId="7" xfId="53" applyFont="1" applyFill="1" applyBorder="1" applyAlignment="1">
      <alignment horizontal="right" vertical="center"/>
    </xf>
    <xf numFmtId="167" fontId="6" fillId="7" borderId="3" xfId="53" applyFont="1" applyFill="1" applyBorder="1" applyAlignment="1">
      <alignment horizontal="right" vertical="center" wrapText="1"/>
    </xf>
    <xf numFmtId="167" fontId="4" fillId="0" borderId="12" xfId="53" applyFont="1" applyFill="1" applyBorder="1" applyAlignment="1">
      <alignment horizontal="right" vertical="center" wrapText="1"/>
    </xf>
    <xf numFmtId="167" fontId="4" fillId="0" borderId="5" xfId="53" applyFont="1" applyFill="1" applyBorder="1" applyAlignment="1">
      <alignment horizontal="right" vertical="center"/>
    </xf>
    <xf numFmtId="167" fontId="9" fillId="0" borderId="0" xfId="53" applyFont="1" applyFill="1" applyBorder="1" applyAlignment="1" applyProtection="1">
      <alignment horizontal="right" vertical="center"/>
    </xf>
    <xf numFmtId="167" fontId="9" fillId="0" borderId="0" xfId="53" applyFont="1" applyFill="1" applyBorder="1" applyAlignment="1">
      <alignment horizontal="right"/>
    </xf>
    <xf numFmtId="167" fontId="6" fillId="11" borderId="3" xfId="53" applyFont="1" applyFill="1" applyBorder="1" applyAlignment="1">
      <alignment horizontal="right" vertical="center"/>
    </xf>
    <xf numFmtId="167" fontId="6" fillId="8" borderId="3" xfId="53" applyFont="1" applyFill="1" applyBorder="1" applyAlignment="1">
      <alignment horizontal="right" vertical="center" wrapText="1"/>
    </xf>
    <xf numFmtId="167" fontId="6" fillId="9" borderId="3" xfId="53" applyFont="1" applyFill="1" applyBorder="1" applyAlignment="1">
      <alignment horizontal="right" vertical="center" wrapText="1"/>
    </xf>
    <xf numFmtId="167" fontId="17" fillId="0" borderId="0" xfId="53" applyFont="1" applyFill="1" applyBorder="1" applyAlignment="1">
      <alignment horizontal="right"/>
    </xf>
    <xf numFmtId="167" fontId="9" fillId="0" borderId="0" xfId="53" applyFont="1" applyAlignment="1">
      <alignment horizontal="right"/>
    </xf>
    <xf numFmtId="167" fontId="9" fillId="6" borderId="0" xfId="53" applyFont="1" applyFill="1" applyAlignment="1">
      <alignment horizontal="right"/>
    </xf>
    <xf numFmtId="0" fontId="8" fillId="0" borderId="3" xfId="0" applyFont="1" applyFill="1" applyBorder="1" applyAlignment="1">
      <alignment horizontal="justify" vertical="center" wrapText="1"/>
    </xf>
    <xf numFmtId="1" fontId="9" fillId="0" borderId="0" xfId="0" applyNumberFormat="1" applyFont="1" applyFill="1" applyAlignment="1">
      <alignment horizontal="center"/>
    </xf>
    <xf numFmtId="0" fontId="9" fillId="0" borderId="11" xfId="0" applyNumberFormat="1" applyFont="1" applyFill="1" applyBorder="1" applyAlignment="1">
      <alignment horizontal="center" vertical="center" wrapText="1"/>
    </xf>
    <xf numFmtId="0" fontId="4" fillId="0" borderId="12" xfId="59490" applyNumberFormat="1" applyFont="1" applyFill="1" applyBorder="1" applyAlignment="1">
      <alignment horizontal="center" vertical="center"/>
    </xf>
    <xf numFmtId="168" fontId="6" fillId="10" borderId="11" xfId="59490" applyNumberFormat="1" applyFont="1" applyFill="1" applyBorder="1" applyAlignment="1">
      <alignment horizontal="justify" vertical="center"/>
    </xf>
    <xf numFmtId="0" fontId="4" fillId="11" borderId="3" xfId="0" applyFont="1" applyFill="1" applyBorder="1" applyAlignment="1">
      <alignment horizontal="center" vertical="center" wrapText="1"/>
    </xf>
    <xf numFmtId="0" fontId="4" fillId="0" borderId="1" xfId="0" applyNumberFormat="1" applyFont="1" applyFill="1" applyBorder="1" applyAlignment="1">
      <alignment horizontal="left" vertical="center"/>
    </xf>
    <xf numFmtId="0" fontId="13" fillId="0" borderId="3" xfId="0" applyFont="1" applyBorder="1" applyAlignment="1">
      <alignment vertical="center"/>
    </xf>
    <xf numFmtId="0" fontId="13" fillId="0" borderId="3" xfId="0" applyFont="1" applyBorder="1" applyAlignment="1">
      <alignment horizontal="left" vertical="center"/>
    </xf>
    <xf numFmtId="172" fontId="13" fillId="0" borderId="3" xfId="0" applyNumberFormat="1" applyFont="1" applyBorder="1" applyAlignment="1">
      <alignment horizontal="left" vertical="center"/>
    </xf>
    <xf numFmtId="17" fontId="13" fillId="0" borderId="3" xfId="0" applyNumberFormat="1" applyFont="1" applyBorder="1" applyAlignment="1">
      <alignment horizontal="left" vertical="center"/>
    </xf>
    <xf numFmtId="3" fontId="19" fillId="4" borderId="3" xfId="0" applyNumberFormat="1" applyFont="1" applyFill="1" applyBorder="1" applyAlignment="1">
      <alignment horizontal="left" vertical="center" wrapText="1"/>
    </xf>
    <xf numFmtId="0" fontId="0" fillId="0" borderId="0" xfId="0" applyFont="1" applyFill="1" applyBorder="1"/>
    <xf numFmtId="0" fontId="4" fillId="0" borderId="14"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justify" vertical="center" wrapText="1"/>
    </xf>
    <xf numFmtId="0" fontId="4"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justify" vertical="center" wrapText="1"/>
    </xf>
    <xf numFmtId="3" fontId="4" fillId="0" borderId="2" xfId="0" applyNumberFormat="1" applyFont="1" applyFill="1" applyBorder="1" applyAlignment="1">
      <alignment horizontal="justify" vertical="center"/>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3" fontId="9" fillId="0" borderId="2"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16" fontId="4" fillId="0" borderId="2"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0" borderId="0" xfId="0" applyFont="1" applyFill="1" applyBorder="1" applyAlignment="1">
      <alignment horizontal="center" vertical="center"/>
    </xf>
    <xf numFmtId="169"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168" fontId="9" fillId="0" borderId="3" xfId="0" applyNumberFormat="1" applyFont="1" applyFill="1" applyBorder="1" applyAlignment="1">
      <alignment horizontal="justify" vertical="center" wrapText="1"/>
    </xf>
    <xf numFmtId="0" fontId="9" fillId="0" borderId="9" xfId="0" applyFont="1" applyFill="1" applyBorder="1"/>
    <xf numFmtId="0" fontId="4" fillId="0" borderId="1" xfId="0" applyFont="1" applyFill="1" applyBorder="1" applyAlignment="1">
      <alignment horizontal="center" vertical="center"/>
    </xf>
    <xf numFmtId="167" fontId="6" fillId="0" borderId="0" xfId="53" applyFont="1" applyFill="1" applyBorder="1" applyAlignment="1">
      <alignment horizontal="right" vertical="center"/>
    </xf>
    <xf numFmtId="167" fontId="9" fillId="0" borderId="0" xfId="53" applyFont="1" applyFill="1" applyBorder="1" applyAlignment="1">
      <alignment horizontal="right" vertical="center"/>
    </xf>
    <xf numFmtId="167" fontId="14" fillId="0" borderId="0" xfId="53" applyFont="1" applyFill="1" applyBorder="1" applyAlignment="1" applyProtection="1">
      <alignment horizontal="right"/>
    </xf>
    <xf numFmtId="0" fontId="6" fillId="0" borderId="30" xfId="0" applyFont="1" applyFill="1" applyBorder="1" applyAlignment="1">
      <alignment horizontal="center" vertical="center" wrapText="1"/>
    </xf>
    <xf numFmtId="167" fontId="6" fillId="0" borderId="29" xfId="53" applyFont="1" applyFill="1" applyBorder="1" applyAlignment="1">
      <alignment horizontal="right" vertical="center"/>
    </xf>
    <xf numFmtId="0" fontId="6" fillId="7" borderId="30" xfId="0" applyFont="1" applyFill="1" applyBorder="1" applyAlignment="1">
      <alignment horizontal="left" vertical="center"/>
    </xf>
    <xf numFmtId="167" fontId="6" fillId="7" borderId="29" xfId="53" applyFont="1" applyFill="1" applyBorder="1" applyAlignment="1">
      <alignment horizontal="right" vertical="center"/>
    </xf>
    <xf numFmtId="0" fontId="6" fillId="8" borderId="30" xfId="0" applyFont="1" applyFill="1" applyBorder="1" applyAlignment="1">
      <alignment horizontal="left" vertical="center" wrapText="1"/>
    </xf>
    <xf numFmtId="167" fontId="6" fillId="8" borderId="29" xfId="53" applyFont="1" applyFill="1" applyBorder="1" applyAlignment="1">
      <alignment horizontal="right" vertical="center"/>
    </xf>
    <xf numFmtId="0" fontId="6" fillId="0" borderId="31" xfId="0" applyFont="1" applyFill="1" applyBorder="1" applyAlignment="1">
      <alignment vertical="center" wrapText="1"/>
    </xf>
    <xf numFmtId="167" fontId="6" fillId="9" borderId="29" xfId="53" applyFont="1" applyFill="1" applyBorder="1" applyAlignment="1">
      <alignment horizontal="right" vertical="center"/>
    </xf>
    <xf numFmtId="0" fontId="6" fillId="0" borderId="32" xfId="0" applyFont="1" applyFill="1" applyBorder="1" applyAlignment="1">
      <alignment vertical="center" wrapText="1"/>
    </xf>
    <xf numFmtId="167" fontId="6" fillId="10" borderId="29" xfId="53" applyFont="1" applyFill="1" applyBorder="1" applyAlignment="1">
      <alignment horizontal="right" vertical="center"/>
    </xf>
    <xf numFmtId="167" fontId="4" fillId="0" borderId="29" xfId="53" applyFont="1" applyFill="1" applyBorder="1" applyAlignment="1">
      <alignment horizontal="right" vertical="center"/>
    </xf>
    <xf numFmtId="0" fontId="4" fillId="0" borderId="30" xfId="0" applyFont="1" applyFill="1" applyBorder="1" applyAlignment="1">
      <alignment horizontal="justify" vertical="center" wrapText="1"/>
    </xf>
    <xf numFmtId="167" fontId="4" fillId="0" borderId="33" xfId="53" applyFont="1" applyFill="1" applyBorder="1" applyAlignment="1">
      <alignment horizontal="right" vertical="center"/>
    </xf>
    <xf numFmtId="0" fontId="6" fillId="0" borderId="34" xfId="0" applyFont="1" applyFill="1" applyBorder="1" applyAlignment="1">
      <alignment vertical="center" wrapText="1"/>
    </xf>
    <xf numFmtId="0" fontId="6" fillId="0" borderId="35" xfId="0" applyFont="1" applyFill="1" applyBorder="1" applyAlignment="1">
      <alignment vertical="center" wrapText="1"/>
    </xf>
    <xf numFmtId="167" fontId="6" fillId="3" borderId="29" xfId="53" applyFont="1" applyFill="1" applyBorder="1" applyAlignment="1">
      <alignment horizontal="right" vertical="center"/>
    </xf>
    <xf numFmtId="0" fontId="4" fillId="0" borderId="31" xfId="0" applyFont="1" applyFill="1" applyBorder="1" applyAlignment="1">
      <alignment horizontal="justify" vertical="center" wrapText="1"/>
    </xf>
    <xf numFmtId="167" fontId="16" fillId="0" borderId="39" xfId="53" applyFont="1" applyFill="1" applyBorder="1" applyAlignment="1">
      <alignment horizontal="right" vertical="center"/>
    </xf>
    <xf numFmtId="0" fontId="6" fillId="7" borderId="31" xfId="0" applyFont="1" applyFill="1" applyBorder="1" applyAlignment="1">
      <alignment horizontal="left" vertical="center"/>
    </xf>
    <xf numFmtId="167" fontId="4" fillId="0" borderId="39" xfId="53" applyFont="1" applyFill="1" applyBorder="1" applyAlignment="1">
      <alignment horizontal="right" vertical="center"/>
    </xf>
    <xf numFmtId="167" fontId="6" fillId="5" borderId="29" xfId="53" applyFont="1" applyFill="1" applyBorder="1" applyAlignment="1">
      <alignment horizontal="right" vertical="center"/>
    </xf>
    <xf numFmtId="167" fontId="4" fillId="10" borderId="29" xfId="53" applyFont="1" applyFill="1" applyBorder="1" applyAlignment="1">
      <alignment horizontal="right" vertical="center"/>
    </xf>
    <xf numFmtId="0" fontId="6" fillId="8" borderId="30" xfId="0" applyFont="1" applyFill="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5" xfId="0" applyFont="1" applyFill="1" applyBorder="1" applyAlignment="1">
      <alignment vertical="center" wrapText="1"/>
    </xf>
    <xf numFmtId="167" fontId="9" fillId="0" borderId="29" xfId="53" applyFont="1" applyFill="1" applyBorder="1" applyAlignment="1">
      <alignment horizontal="right"/>
    </xf>
    <xf numFmtId="167" fontId="6" fillId="10" borderId="33" xfId="53" applyFont="1" applyFill="1" applyBorder="1" applyAlignment="1">
      <alignment horizontal="right" vertical="center"/>
    </xf>
    <xf numFmtId="167" fontId="6" fillId="7" borderId="29" xfId="53" applyFont="1" applyFill="1" applyBorder="1" applyAlignment="1">
      <alignment horizontal="right" vertical="center" wrapText="1"/>
    </xf>
    <xf numFmtId="167" fontId="4" fillId="0" borderId="33" xfId="53" applyFont="1" applyFill="1" applyBorder="1" applyAlignment="1">
      <alignment horizontal="right" vertical="center" wrapText="1"/>
    </xf>
    <xf numFmtId="167" fontId="20" fillId="0" borderId="29" xfId="53" applyFont="1" applyFill="1" applyBorder="1" applyAlignment="1">
      <alignment horizontal="right" vertical="center"/>
    </xf>
    <xf numFmtId="167" fontId="12" fillId="0" borderId="29" xfId="53" applyFont="1" applyFill="1" applyBorder="1" applyAlignment="1">
      <alignment horizontal="right"/>
    </xf>
    <xf numFmtId="167" fontId="10" fillId="0" borderId="0" xfId="53" applyFont="1" applyFill="1" applyBorder="1" applyAlignment="1">
      <alignment horizontal="right" vertical="center"/>
    </xf>
    <xf numFmtId="167" fontId="9" fillId="0" borderId="29" xfId="53" applyFont="1" applyFill="1" applyBorder="1" applyAlignment="1">
      <alignment horizontal="right" vertical="center"/>
    </xf>
    <xf numFmtId="0" fontId="4" fillId="11" borderId="28" xfId="0" applyFont="1" applyFill="1" applyBorder="1" applyAlignment="1">
      <alignment horizontal="justify" vertical="center" wrapText="1"/>
    </xf>
    <xf numFmtId="167" fontId="6" fillId="11" borderId="29" xfId="53" applyFont="1" applyFill="1" applyBorder="1" applyAlignment="1">
      <alignment horizontal="right" vertical="center"/>
    </xf>
    <xf numFmtId="0" fontId="4" fillId="0" borderId="32" xfId="0" applyFont="1" applyFill="1" applyBorder="1" applyAlignment="1">
      <alignment horizontal="justify" vertical="center" wrapText="1"/>
    </xf>
    <xf numFmtId="167" fontId="4" fillId="0" borderId="40" xfId="53" applyFont="1" applyFill="1" applyBorder="1" applyAlignment="1">
      <alignment horizontal="right" vertical="center"/>
    </xf>
    <xf numFmtId="167" fontId="4" fillId="0" borderId="41" xfId="53" applyFont="1" applyFill="1" applyBorder="1" applyAlignment="1">
      <alignment horizontal="right" vertical="center"/>
    </xf>
    <xf numFmtId="167" fontId="6" fillId="8" borderId="29" xfId="53" applyFont="1" applyFill="1" applyBorder="1" applyAlignment="1">
      <alignment horizontal="right" vertical="center" wrapText="1"/>
    </xf>
    <xf numFmtId="0" fontId="6" fillId="0" borderId="34" xfId="0" applyFont="1" applyFill="1" applyBorder="1" applyAlignment="1">
      <alignment vertical="center"/>
    </xf>
    <xf numFmtId="167" fontId="6" fillId="9" borderId="29" xfId="53" applyFont="1" applyFill="1" applyBorder="1" applyAlignment="1">
      <alignment horizontal="right" vertical="center" wrapText="1"/>
    </xf>
    <xf numFmtId="0" fontId="6" fillId="0" borderId="35" xfId="0" applyFont="1" applyFill="1" applyBorder="1" applyAlignment="1">
      <alignment vertical="center"/>
    </xf>
    <xf numFmtId="0" fontId="4" fillId="0" borderId="42" xfId="0" applyFont="1" applyFill="1" applyBorder="1" applyAlignment="1">
      <alignment horizontal="justify" vertical="center" wrapText="1"/>
    </xf>
    <xf numFmtId="0" fontId="6" fillId="0" borderId="42" xfId="0" applyFont="1" applyFill="1" applyBorder="1" applyAlignment="1">
      <alignment vertical="center" wrapText="1"/>
    </xf>
    <xf numFmtId="0" fontId="9" fillId="0" borderId="43" xfId="0" applyFont="1" applyFill="1" applyBorder="1" applyAlignment="1">
      <alignment horizontal="justify" wrapText="1"/>
    </xf>
    <xf numFmtId="0" fontId="9" fillId="0" borderId="44" xfId="0" applyFont="1" applyFill="1" applyBorder="1" applyAlignment="1">
      <alignment horizontal="justify" wrapText="1"/>
    </xf>
    <xf numFmtId="0" fontId="9" fillId="0" borderId="44" xfId="0" applyFont="1" applyFill="1" applyBorder="1" applyAlignment="1">
      <alignment horizontal="center" wrapText="1"/>
    </xf>
    <xf numFmtId="0" fontId="9" fillId="0" borderId="44" xfId="0" applyFont="1" applyFill="1" applyBorder="1" applyAlignment="1">
      <alignment wrapText="1"/>
    </xf>
    <xf numFmtId="0" fontId="9" fillId="0" borderId="44" xfId="0" applyFont="1" applyFill="1" applyBorder="1" applyAlignment="1">
      <alignment horizontal="justify" vertical="center" wrapText="1"/>
    </xf>
    <xf numFmtId="0" fontId="12" fillId="11" borderId="45" xfId="0" applyFont="1" applyFill="1" applyBorder="1" applyAlignment="1">
      <alignment horizontal="center" vertical="center" wrapText="1"/>
    </xf>
    <xf numFmtId="167" fontId="15" fillId="11" borderId="45" xfId="53" applyFont="1" applyFill="1" applyBorder="1" applyAlignment="1">
      <alignment horizontal="right" vertical="center"/>
    </xf>
    <xf numFmtId="167" fontId="15" fillId="11" borderId="46" xfId="53" applyFont="1" applyFill="1" applyBorder="1" applyAlignment="1">
      <alignment horizontal="right" vertical="center"/>
    </xf>
    <xf numFmtId="167" fontId="4" fillId="0" borderId="1" xfId="53" applyFont="1" applyFill="1" applyBorder="1" applyAlignment="1">
      <alignment horizontal="center" vertical="center"/>
    </xf>
    <xf numFmtId="167" fontId="4" fillId="0" borderId="4" xfId="53" applyFont="1" applyFill="1" applyBorder="1" applyAlignment="1">
      <alignment horizontal="center" vertical="center"/>
    </xf>
    <xf numFmtId="167" fontId="4" fillId="0" borderId="2" xfId="53" applyFont="1" applyFill="1" applyBorder="1" applyAlignment="1">
      <alignment horizontal="center" vertical="center"/>
    </xf>
    <xf numFmtId="167" fontId="4" fillId="0" borderId="36" xfId="53" applyFont="1" applyFill="1" applyBorder="1" applyAlignment="1">
      <alignment horizontal="center" vertical="center"/>
    </xf>
    <xf numFmtId="167" fontId="4" fillId="0" borderId="37" xfId="53" applyFont="1" applyFill="1" applyBorder="1" applyAlignment="1">
      <alignment horizontal="center" vertical="center"/>
    </xf>
    <xf numFmtId="167" fontId="4" fillId="0" borderId="38" xfId="53" applyFont="1" applyFill="1" applyBorder="1" applyAlignment="1">
      <alignment horizontal="center" vertical="center"/>
    </xf>
    <xf numFmtId="167" fontId="4" fillId="0" borderId="1" xfId="53" applyFont="1" applyFill="1" applyBorder="1" applyAlignment="1">
      <alignment horizontal="center" vertical="center" wrapText="1"/>
    </xf>
    <xf numFmtId="167" fontId="4" fillId="0" borderId="4" xfId="53" applyFont="1" applyFill="1" applyBorder="1" applyAlignment="1">
      <alignment horizontal="center" vertical="center" wrapText="1"/>
    </xf>
    <xf numFmtId="167" fontId="4" fillId="0" borderId="2" xfId="53" applyFont="1" applyFill="1" applyBorder="1" applyAlignment="1">
      <alignment horizontal="center" vertical="center" wrapText="1"/>
    </xf>
    <xf numFmtId="167" fontId="9" fillId="0" borderId="5" xfId="53" applyFont="1" applyFill="1" applyBorder="1" applyAlignment="1">
      <alignment horizontal="center" vertical="center" wrapText="1"/>
    </xf>
    <xf numFmtId="167" fontId="9" fillId="0" borderId="7" xfId="53" applyFont="1" applyFill="1" applyBorder="1" applyAlignment="1">
      <alignment horizontal="center" vertical="center" wrapText="1"/>
    </xf>
    <xf numFmtId="167" fontId="9" fillId="0" borderId="1" xfId="53" applyFont="1" applyFill="1" applyBorder="1" applyAlignment="1">
      <alignment horizontal="center" vertical="center"/>
    </xf>
    <xf numFmtId="167" fontId="9" fillId="0" borderId="4" xfId="53" applyFont="1" applyFill="1" applyBorder="1" applyAlignment="1">
      <alignment horizontal="center" vertical="center"/>
    </xf>
    <xf numFmtId="167" fontId="9" fillId="0" borderId="2" xfId="53" applyFont="1" applyFill="1" applyBorder="1" applyAlignment="1">
      <alignment horizontal="center" vertical="center"/>
    </xf>
    <xf numFmtId="167" fontId="6" fillId="0" borderId="1" xfId="53" applyFont="1" applyFill="1" applyBorder="1" applyAlignment="1">
      <alignment horizontal="center" vertical="center"/>
    </xf>
    <xf numFmtId="167" fontId="6" fillId="0" borderId="4" xfId="53" applyFont="1" applyFill="1" applyBorder="1" applyAlignment="1">
      <alignment horizontal="center" vertical="center"/>
    </xf>
    <xf numFmtId="167" fontId="6" fillId="0" borderId="2" xfId="53"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167" fontId="6" fillId="0" borderId="16" xfId="53" applyFont="1" applyFill="1" applyBorder="1" applyAlignment="1">
      <alignment horizontal="center" vertical="center" wrapText="1"/>
    </xf>
    <xf numFmtId="167" fontId="6" fillId="0" borderId="3" xfId="53"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168" fontId="4" fillId="0" borderId="1" xfId="59490" applyNumberFormat="1" applyFont="1" applyFill="1" applyBorder="1" applyAlignment="1">
      <alignment horizontal="justify" vertical="center" wrapText="1"/>
    </xf>
    <xf numFmtId="168" fontId="4" fillId="0" borderId="4" xfId="59490" applyNumberFormat="1" applyFont="1" applyFill="1" applyBorder="1" applyAlignment="1">
      <alignment horizontal="justify" vertical="center" wrapText="1"/>
    </xf>
    <xf numFmtId="168" fontId="4" fillId="0" borderId="2" xfId="5949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 xfId="0" applyNumberFormat="1" applyFont="1" applyFill="1" applyBorder="1" applyAlignment="1">
      <alignment horizontal="justify" vertical="center"/>
    </xf>
    <xf numFmtId="0" fontId="4" fillId="0" borderId="4" xfId="0" applyNumberFormat="1" applyFont="1" applyFill="1" applyBorder="1" applyAlignment="1">
      <alignment horizontal="justify" vertical="center"/>
    </xf>
    <xf numFmtId="0" fontId="4" fillId="0" borderId="2" xfId="0" applyNumberFormat="1" applyFont="1" applyFill="1" applyBorder="1" applyAlignment="1">
      <alignment horizontal="justify" vertical="center"/>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67" fontId="6" fillId="0" borderId="27" xfId="53" applyFont="1" applyFill="1" applyBorder="1" applyAlignment="1">
      <alignment horizontal="center" vertical="center"/>
    </xf>
    <xf numFmtId="167" fontId="6" fillId="0" borderId="29" xfId="53"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9" fontId="4"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7" fontId="6" fillId="0" borderId="22" xfId="53" applyFont="1" applyFill="1" applyBorder="1" applyAlignment="1">
      <alignment horizontal="center" vertical="center" wrapText="1"/>
    </xf>
    <xf numFmtId="167" fontId="6" fillId="0" borderId="2" xfId="53" applyFont="1" applyFill="1" applyBorder="1" applyAlignment="1">
      <alignment horizontal="center" vertical="center" wrapText="1"/>
    </xf>
    <xf numFmtId="167" fontId="6" fillId="0" borderId="26" xfId="53" applyFont="1" applyFill="1" applyBorder="1" applyAlignment="1">
      <alignment horizontal="center" vertical="center" wrapText="1"/>
    </xf>
    <xf numFmtId="167" fontId="6" fillId="0" borderId="11" xfId="53"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2" xfId="0" applyFont="1" applyFill="1" applyBorder="1" applyAlignment="1">
      <alignment horizontal="justify" vertical="center" wrapText="1"/>
    </xf>
    <xf numFmtId="10" fontId="4" fillId="2" borderId="1" xfId="0"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NumberFormat="1" applyFont="1" applyBorder="1" applyAlignment="1">
      <alignment horizontal="justify" vertical="center"/>
    </xf>
    <xf numFmtId="0" fontId="4" fillId="0" borderId="2" xfId="0" applyNumberFormat="1" applyFont="1" applyBorder="1" applyAlignment="1">
      <alignment horizontal="justify" vertical="center"/>
    </xf>
    <xf numFmtId="0" fontId="4" fillId="0" borderId="1" xfId="59490" applyNumberFormat="1" applyFont="1" applyFill="1" applyBorder="1" applyAlignment="1">
      <alignment horizontal="justify" vertical="center"/>
    </xf>
    <xf numFmtId="0" fontId="4" fillId="0" borderId="2" xfId="59490" applyNumberFormat="1" applyFont="1" applyFill="1" applyBorder="1" applyAlignment="1">
      <alignment horizontal="justify" vertical="center"/>
    </xf>
    <xf numFmtId="0" fontId="4" fillId="0" borderId="1"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2" xfId="0" applyFont="1" applyFill="1" applyBorder="1" applyAlignment="1">
      <alignment horizontal="justify" vertical="center"/>
    </xf>
    <xf numFmtId="16" fontId="4" fillId="0" borderId="1" xfId="0" applyNumberFormat="1" applyFont="1" applyFill="1" applyBorder="1" applyAlignment="1">
      <alignment horizontal="center" vertical="center" wrapText="1"/>
    </xf>
    <xf numFmtId="16" fontId="4" fillId="0" borderId="4" xfId="0" applyNumberFormat="1" applyFont="1" applyFill="1" applyBorder="1" applyAlignment="1">
      <alignment horizontal="center" vertical="center" wrapText="1"/>
    </xf>
    <xf numFmtId="16" fontId="4" fillId="0" borderId="2" xfId="0" applyNumberFormat="1" applyFont="1" applyFill="1" applyBorder="1" applyAlignment="1">
      <alignment horizontal="center" vertical="center" wrapText="1"/>
    </xf>
    <xf numFmtId="0" fontId="4" fillId="0" borderId="18"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4" fillId="0" borderId="4" xfId="0" applyNumberFormat="1" applyFont="1" applyFill="1" applyBorder="1" applyAlignment="1">
      <alignment horizontal="justify" vertical="center" wrapText="1"/>
    </xf>
    <xf numFmtId="0" fontId="4" fillId="0" borderId="2" xfId="0" applyNumberFormat="1" applyFont="1" applyFill="1" applyBorder="1" applyAlignment="1">
      <alignment horizontal="justify" vertical="center" wrapText="1"/>
    </xf>
    <xf numFmtId="3" fontId="4" fillId="0" borderId="1" xfId="0" applyNumberFormat="1" applyFont="1" applyFill="1" applyBorder="1" applyAlignment="1">
      <alignment horizontal="justify" vertical="center" wrapText="1"/>
    </xf>
    <xf numFmtId="3" fontId="4" fillId="0" borderId="4" xfId="0" applyNumberFormat="1" applyFont="1" applyFill="1" applyBorder="1" applyAlignment="1">
      <alignment horizontal="justify" vertical="center" wrapText="1"/>
    </xf>
    <xf numFmtId="3" fontId="4" fillId="0" borderId="2" xfId="0" applyNumberFormat="1" applyFont="1" applyFill="1" applyBorder="1" applyAlignment="1">
      <alignment horizontal="justify" vertical="center" wrapText="1"/>
    </xf>
    <xf numFmtId="3" fontId="9" fillId="0" borderId="1" xfId="0" applyNumberFormat="1" applyFont="1" applyFill="1" applyBorder="1" applyAlignment="1">
      <alignment horizontal="left" vertical="center"/>
    </xf>
    <xf numFmtId="3" fontId="9" fillId="0" borderId="4" xfId="0" applyNumberFormat="1" applyFont="1" applyFill="1" applyBorder="1" applyAlignment="1">
      <alignment horizontal="left" vertical="center"/>
    </xf>
    <xf numFmtId="3" fontId="9" fillId="0" borderId="2" xfId="0" applyNumberFormat="1" applyFont="1" applyFill="1" applyBorder="1" applyAlignment="1">
      <alignment horizontal="left" vertical="center"/>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center"/>
    </xf>
    <xf numFmtId="3" fontId="4" fillId="0" borderId="4" xfId="0" applyNumberFormat="1" applyFont="1" applyFill="1" applyBorder="1" applyAlignment="1">
      <alignment horizontal="left" vertical="center"/>
    </xf>
    <xf numFmtId="3" fontId="4" fillId="0" borderId="2"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3" fontId="4" fillId="0" borderId="2" xfId="0" applyNumberFormat="1" applyFont="1" applyFill="1" applyBorder="1" applyAlignment="1">
      <alignment horizontal="left" vertical="center" wrapText="1"/>
    </xf>
    <xf numFmtId="10" fontId="4" fillId="0" borderId="1"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3" fontId="4" fillId="0" borderId="1"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1" xfId="59491" applyNumberFormat="1" applyFont="1" applyFill="1" applyBorder="1" applyAlignment="1">
      <alignment horizontal="center" vertical="center" wrapText="1"/>
    </xf>
    <xf numFmtId="3" fontId="4" fillId="0" borderId="2" xfId="5949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2" xfId="0" applyNumberFormat="1" applyFont="1" applyFill="1" applyBorder="1" applyAlignment="1">
      <alignment horizontal="justify" vertical="center" wrapText="1"/>
    </xf>
    <xf numFmtId="168" fontId="4" fillId="0" borderId="1" xfId="53" applyNumberFormat="1" applyFont="1" applyFill="1" applyBorder="1" applyAlignment="1">
      <alignment vertical="center" wrapText="1"/>
    </xf>
    <xf numFmtId="168" fontId="4" fillId="0" borderId="2" xfId="53" applyNumberFormat="1" applyFont="1" applyFill="1" applyBorder="1" applyAlignment="1">
      <alignment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0" borderId="1" xfId="59491" applyNumberFormat="1" applyFont="1" applyFill="1" applyBorder="1" applyAlignment="1">
      <alignment horizontal="center" vertical="center" wrapText="1"/>
    </xf>
    <xf numFmtId="1" fontId="4" fillId="0" borderId="4" xfId="59491" applyNumberFormat="1" applyFont="1" applyFill="1" applyBorder="1" applyAlignment="1">
      <alignment horizontal="center" vertical="center" wrapText="1"/>
    </xf>
    <xf numFmtId="1" fontId="4" fillId="0" borderId="2" xfId="59491"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18" fillId="0" borderId="1" xfId="0" applyFont="1" applyFill="1" applyBorder="1" applyAlignment="1">
      <alignment horizontal="justify" vertical="center" wrapText="1"/>
    </xf>
    <xf numFmtId="0" fontId="18" fillId="0" borderId="2"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3" fontId="4" fillId="0" borderId="1" xfId="0" applyNumberFormat="1" applyFont="1" applyFill="1" applyBorder="1" applyAlignment="1">
      <alignment horizontal="justify" vertical="center"/>
    </xf>
    <xf numFmtId="3" fontId="4" fillId="0" borderId="2" xfId="0" applyNumberFormat="1" applyFont="1" applyFill="1" applyBorder="1" applyAlignment="1">
      <alignment horizontal="justify" vertical="center"/>
    </xf>
    <xf numFmtId="0" fontId="6" fillId="11" borderId="11" xfId="0" applyFont="1" applyFill="1" applyBorder="1" applyAlignment="1">
      <alignment horizontal="right" vertical="center" wrapText="1"/>
    </xf>
    <xf numFmtId="0" fontId="6" fillId="11" borderId="12" xfId="0" applyFont="1" applyFill="1" applyBorder="1" applyAlignment="1">
      <alignment horizontal="right"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6" fillId="0" borderId="11" xfId="0" applyFont="1" applyFill="1" applyBorder="1" applyAlignment="1">
      <alignment horizontal="center" vertical="center" wrapText="1"/>
    </xf>
    <xf numFmtId="9" fontId="4" fillId="2" borderId="1" xfId="0" applyNumberFormat="1" applyFont="1" applyFill="1" applyBorder="1" applyAlignment="1">
      <alignment horizontal="center" vertical="center"/>
    </xf>
    <xf numFmtId="9" fontId="4" fillId="2" borderId="4" xfId="0" applyNumberFormat="1" applyFont="1" applyFill="1" applyBorder="1" applyAlignment="1">
      <alignment horizontal="center" vertical="center"/>
    </xf>
    <xf numFmtId="9" fontId="4" fillId="2" borderId="2"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67" fontId="17" fillId="0" borderId="0" xfId="53" applyFont="1" applyFill="1" applyBorder="1" applyAlignment="1">
      <alignment horizontal="right" wrapText="1"/>
    </xf>
    <xf numFmtId="0" fontId="6" fillId="8" borderId="12" xfId="0" applyFont="1" applyFill="1" applyBorder="1" applyAlignment="1">
      <alignment horizontal="left" vertical="center" wrapText="1"/>
    </xf>
    <xf numFmtId="0" fontId="6" fillId="9" borderId="12" xfId="0" applyFont="1" applyFill="1" applyBorder="1" applyAlignment="1">
      <alignment horizontal="left" vertical="center" wrapText="1"/>
    </xf>
    <xf numFmtId="168" fontId="4" fillId="0" borderId="1" xfId="0" applyNumberFormat="1" applyFont="1" applyFill="1" applyBorder="1" applyAlignment="1">
      <alignment horizontal="justify" vertical="center" wrapText="1"/>
    </xf>
    <xf numFmtId="168" fontId="4" fillId="0" borderId="4" xfId="0" applyNumberFormat="1" applyFont="1" applyFill="1" applyBorder="1" applyAlignment="1">
      <alignment horizontal="justify" vertical="center" wrapText="1"/>
    </xf>
    <xf numFmtId="168" fontId="4" fillId="0" borderId="2" xfId="0" applyNumberFormat="1" applyFont="1" applyFill="1" applyBorder="1" applyAlignment="1">
      <alignment horizontal="justify" vertical="center" wrapText="1"/>
    </xf>
    <xf numFmtId="0" fontId="12" fillId="11" borderId="19" xfId="0" applyFont="1" applyFill="1" applyBorder="1" applyAlignment="1">
      <alignment horizontal="right" vertical="center" wrapText="1"/>
    </xf>
    <xf numFmtId="0" fontId="12" fillId="11" borderId="20" xfId="0" applyFont="1" applyFill="1" applyBorder="1" applyAlignment="1">
      <alignment horizontal="right" vertical="center" wrapText="1"/>
    </xf>
    <xf numFmtId="0" fontId="12" fillId="11" borderId="21" xfId="0" applyFont="1" applyFill="1" applyBorder="1" applyAlignment="1">
      <alignment horizontal="right" vertical="center" wrapText="1"/>
    </xf>
    <xf numFmtId="167" fontId="17" fillId="0" borderId="1" xfId="53" applyFont="1" applyFill="1" applyBorder="1" applyAlignment="1">
      <alignment horizontal="center" vertical="center"/>
    </xf>
    <xf numFmtId="167" fontId="17" fillId="0" borderId="4" xfId="53" applyFont="1" applyFill="1" applyBorder="1" applyAlignment="1">
      <alignment horizontal="center" vertical="center"/>
    </xf>
    <xf numFmtId="167" fontId="17" fillId="0" borderId="2" xfId="53" applyFont="1" applyFill="1" applyBorder="1" applyAlignment="1">
      <alignment horizontal="center" vertical="center"/>
    </xf>
    <xf numFmtId="167" fontId="4" fillId="0" borderId="3" xfId="53" applyFont="1" applyFill="1" applyBorder="1" applyAlignment="1">
      <alignment horizontal="center" vertical="center"/>
    </xf>
    <xf numFmtId="167" fontId="9" fillId="0" borderId="22" xfId="53" applyFont="1" applyFill="1" applyBorder="1" applyAlignment="1">
      <alignment horizontal="center" vertical="center"/>
    </xf>
    <xf numFmtId="167" fontId="9" fillId="0" borderId="17" xfId="53" applyFont="1" applyFill="1" applyBorder="1" applyAlignment="1">
      <alignment horizontal="center" vertical="center"/>
    </xf>
    <xf numFmtId="167" fontId="5" fillId="0" borderId="36" xfId="53" applyFont="1" applyFill="1" applyBorder="1" applyAlignment="1">
      <alignment horizontal="center" vertical="center"/>
    </xf>
    <xf numFmtId="167" fontId="5" fillId="0" borderId="37" xfId="53" applyFont="1" applyFill="1" applyBorder="1" applyAlignment="1">
      <alignment horizontal="center" vertical="center"/>
    </xf>
    <xf numFmtId="167" fontId="5" fillId="0" borderId="38" xfId="53" applyFont="1" applyFill="1" applyBorder="1" applyAlignment="1">
      <alignment horizontal="center" vertical="center"/>
    </xf>
    <xf numFmtId="0" fontId="9" fillId="0" borderId="0" xfId="0" applyFont="1" applyAlignment="1">
      <alignment horizontal="center"/>
    </xf>
    <xf numFmtId="0" fontId="6" fillId="0" borderId="0" xfId="0" applyFont="1" applyFill="1" applyBorder="1" applyAlignment="1">
      <alignment horizontal="center" vertical="center"/>
    </xf>
  </cellXfs>
  <cellStyles count="59507">
    <cellStyle name="Hipervínculo" xfId="201" builtinId="8" hidden="1"/>
    <cellStyle name="Hipervínculo" xfId="209" builtinId="8" hidden="1"/>
    <cellStyle name="Hipervínculo" xfId="216" builtinId="8" hidden="1"/>
    <cellStyle name="Hipervínculo" xfId="224" builtinId="8" hidden="1"/>
    <cellStyle name="Hipervínculo" xfId="232" builtinId="8" hidden="1"/>
    <cellStyle name="Hipervínculo" xfId="240" builtinId="8" hidden="1"/>
    <cellStyle name="Hipervínculo" xfId="248" builtinId="8" hidden="1"/>
    <cellStyle name="Hipervínculo" xfId="256" builtinId="8" hidden="1"/>
    <cellStyle name="Hipervínculo" xfId="265" builtinId="8" hidden="1"/>
    <cellStyle name="Hipervínculo" xfId="273" builtinId="8" hidden="1"/>
    <cellStyle name="Hipervínculo" xfId="281" builtinId="8" hidden="1"/>
    <cellStyle name="Hipervínculo" xfId="289" builtinId="8" hidden="1"/>
    <cellStyle name="Hipervínculo" xfId="297" builtinId="8" hidden="1"/>
    <cellStyle name="Hipervínculo" xfId="305" builtinId="8" hidden="1"/>
    <cellStyle name="Hipervínculo" xfId="313" builtinId="8" hidden="1"/>
    <cellStyle name="Hipervínculo" xfId="323" builtinId="8" hidden="1"/>
    <cellStyle name="Hipervínculo" xfId="331" builtinId="8" hidden="1"/>
    <cellStyle name="Hipervínculo" xfId="339" builtinId="8" hidden="1"/>
    <cellStyle name="Hipervínculo" xfId="347" builtinId="8" hidden="1"/>
    <cellStyle name="Hipervínculo" xfId="355" builtinId="8" hidden="1"/>
    <cellStyle name="Hipervínculo" xfId="363" builtinId="8" hidden="1"/>
    <cellStyle name="Hipervínculo" xfId="371" builtinId="8" hidden="1"/>
    <cellStyle name="Hipervínculo" xfId="379" builtinId="8" hidden="1"/>
    <cellStyle name="Hipervínculo" xfId="387" builtinId="8" hidden="1"/>
    <cellStyle name="Hipervínculo" xfId="395" builtinId="8" hidden="1"/>
    <cellStyle name="Hipervínculo" xfId="403" builtinId="8" hidden="1"/>
    <cellStyle name="Hipervínculo" xfId="411" builtinId="8" hidden="1"/>
    <cellStyle name="Hipervínculo" xfId="419" builtinId="8" hidden="1"/>
    <cellStyle name="Hipervínculo" xfId="425" builtinId="8" hidden="1"/>
    <cellStyle name="Hipervínculo" xfId="433" builtinId="8" hidden="1"/>
    <cellStyle name="Hipervínculo" xfId="441" builtinId="8" hidden="1"/>
    <cellStyle name="Hipervínculo" xfId="449" builtinId="8" hidden="1"/>
    <cellStyle name="Hipervínculo" xfId="457" builtinId="8" hidden="1"/>
    <cellStyle name="Hipervínculo" xfId="465" builtinId="8" hidden="1"/>
    <cellStyle name="Hipervínculo" xfId="474" builtinId="8" hidden="1"/>
    <cellStyle name="Hipervínculo" xfId="482" builtinId="8" hidden="1"/>
    <cellStyle name="Hipervínculo" xfId="490" builtinId="8" hidden="1"/>
    <cellStyle name="Hipervínculo" xfId="498" builtinId="8" hidden="1"/>
    <cellStyle name="Hipervínculo" xfId="506" builtinId="8" hidden="1"/>
    <cellStyle name="Hipervínculo" xfId="514" builtinId="8" hidden="1"/>
    <cellStyle name="Hipervínculo" xfId="522" builtinId="8" hidden="1"/>
    <cellStyle name="Hipervínculo" xfId="530" builtinId="8" hidden="1"/>
    <cellStyle name="Hipervínculo" xfId="538" builtinId="8" hidden="1"/>
    <cellStyle name="Hipervínculo" xfId="546" builtinId="8" hidden="1"/>
    <cellStyle name="Hipervínculo" xfId="554" builtinId="8" hidden="1"/>
    <cellStyle name="Hipervínculo" xfId="562" builtinId="8" hidden="1"/>
    <cellStyle name="Hipervínculo" xfId="570" builtinId="8" hidden="1"/>
    <cellStyle name="Hipervínculo" xfId="577" builtinId="8" hidden="1"/>
    <cellStyle name="Hipervínculo" xfId="585" builtinId="8" hidden="1"/>
    <cellStyle name="Hipervínculo" xfId="593" builtinId="8" hidden="1"/>
    <cellStyle name="Hipervínculo" xfId="601" builtinId="8" hidden="1"/>
    <cellStyle name="Hipervínculo" xfId="609" builtinId="8" hidden="1"/>
    <cellStyle name="Hipervínculo" xfId="617" builtinId="8" hidden="1"/>
    <cellStyle name="Hipervínculo" xfId="625" builtinId="8" hidden="1"/>
    <cellStyle name="Hipervínculo" xfId="635" builtinId="8" hidden="1"/>
    <cellStyle name="Hipervínculo" xfId="643" builtinId="8" hidden="1"/>
    <cellStyle name="Hipervínculo" xfId="651" builtinId="8" hidden="1"/>
    <cellStyle name="Hipervínculo" xfId="659" builtinId="8" hidden="1"/>
    <cellStyle name="Hipervínculo" xfId="667" builtinId="8" hidden="1"/>
    <cellStyle name="Hipervínculo" xfId="675" builtinId="8" hidden="1"/>
    <cellStyle name="Hipervínculo" xfId="683" builtinId="8" hidden="1"/>
    <cellStyle name="Hipervínculo" xfId="691" builtinId="8" hidden="1"/>
    <cellStyle name="Hipervínculo" xfId="699" builtinId="8" hidden="1"/>
    <cellStyle name="Hipervínculo" xfId="707" builtinId="8" hidden="1"/>
    <cellStyle name="Hipervínculo" xfId="715" builtinId="8" hidden="1"/>
    <cellStyle name="Hipervínculo" xfId="723" builtinId="8" hidden="1"/>
    <cellStyle name="Hipervínculo" xfId="731" builtinId="8" hidden="1"/>
    <cellStyle name="Hipervínculo" xfId="737" builtinId="8" hidden="1"/>
    <cellStyle name="Hipervínculo" xfId="745" builtinId="8" hidden="1"/>
    <cellStyle name="Hipervínculo" xfId="753" builtinId="8" hidden="1"/>
    <cellStyle name="Hipervínculo" xfId="761" builtinId="8" hidden="1"/>
    <cellStyle name="Hipervínculo" xfId="769" builtinId="8" hidden="1"/>
    <cellStyle name="Hipervínculo" xfId="777" builtinId="8" hidden="1"/>
    <cellStyle name="Hipervínculo" xfId="787" builtinId="8" hidden="1"/>
    <cellStyle name="Hipervínculo" xfId="795" builtinId="8" hidden="1"/>
    <cellStyle name="Hipervínculo" xfId="803" builtinId="8" hidden="1"/>
    <cellStyle name="Hipervínculo" xfId="811" builtinId="8" hidden="1"/>
    <cellStyle name="Hipervínculo" xfId="819" builtinId="8" hidden="1"/>
    <cellStyle name="Hipervínculo" xfId="827" builtinId="8" hidden="1"/>
    <cellStyle name="Hipervínculo" xfId="835" builtinId="8" hidden="1"/>
    <cellStyle name="Hipervínculo" xfId="843" builtinId="8" hidden="1"/>
    <cellStyle name="Hipervínculo" xfId="851" builtinId="8" hidden="1"/>
    <cellStyle name="Hipervínculo" xfId="859" builtinId="8" hidden="1"/>
    <cellStyle name="Hipervínculo" xfId="867" builtinId="8" hidden="1"/>
    <cellStyle name="Hipervínculo" xfId="875" builtinId="8" hidden="1"/>
    <cellStyle name="Hipervínculo" xfId="883" builtinId="8" hidden="1"/>
    <cellStyle name="Hipervínculo" xfId="889" builtinId="8" hidden="1"/>
    <cellStyle name="Hipervínculo" xfId="897" builtinId="8" hidden="1"/>
    <cellStyle name="Hipervínculo" xfId="905" builtinId="8" hidden="1"/>
    <cellStyle name="Hipervínculo" xfId="913" builtinId="8" hidden="1"/>
    <cellStyle name="Hipervínculo" xfId="921" builtinId="8" hidden="1"/>
    <cellStyle name="Hipervínculo" xfId="929" builtinId="8" hidden="1"/>
    <cellStyle name="Hipervínculo" xfId="937" builtinId="8" hidden="1"/>
    <cellStyle name="Hipervínculo" xfId="946" builtinId="8" hidden="1"/>
    <cellStyle name="Hipervínculo" xfId="954" builtinId="8" hidden="1"/>
    <cellStyle name="Hipervínculo" xfId="962" builtinId="8" hidden="1"/>
    <cellStyle name="Hipervínculo" xfId="970" builtinId="8" hidden="1"/>
    <cellStyle name="Hipervínculo" xfId="978" builtinId="8" hidden="1"/>
    <cellStyle name="Hipervínculo" xfId="986" builtinId="8" hidden="1"/>
    <cellStyle name="Hipervínculo" xfId="994" builtinId="8" hidden="1"/>
    <cellStyle name="Hipervínculo" xfId="1002" builtinId="8" hidden="1"/>
    <cellStyle name="Hipervínculo" xfId="1010" builtinId="8" hidden="1"/>
    <cellStyle name="Hipervínculo" xfId="1018" builtinId="8" hidden="1"/>
    <cellStyle name="Hipervínculo" xfId="1026" builtinId="8" hidden="1"/>
    <cellStyle name="Hipervínculo" xfId="1034" builtinId="8" hidden="1"/>
    <cellStyle name="Hipervínculo" xfId="1042" builtinId="8" hidden="1"/>
    <cellStyle name="Hipervínculo" xfId="1049" builtinId="8" hidden="1"/>
    <cellStyle name="Hipervínculo" xfId="1057" builtinId="8" hidden="1"/>
    <cellStyle name="Hipervínculo" xfId="1065" builtinId="8" hidden="1"/>
    <cellStyle name="Hipervínculo" xfId="1073" builtinId="8" hidden="1"/>
    <cellStyle name="Hipervínculo" xfId="1081" builtinId="8" hidden="1"/>
    <cellStyle name="Hipervínculo" xfId="1089" builtinId="8" hidden="1"/>
    <cellStyle name="Hipervínculo" xfId="1099" builtinId="8" hidden="1"/>
    <cellStyle name="Hipervínculo" xfId="1107" builtinId="8" hidden="1"/>
    <cellStyle name="Hipervínculo" xfId="1115" builtinId="8" hidden="1"/>
    <cellStyle name="Hipervínculo" xfId="1123" builtinId="8" hidden="1"/>
    <cellStyle name="Hipervínculo" xfId="1131" builtinId="8" hidden="1"/>
    <cellStyle name="Hipervínculo" xfId="1139" builtinId="8" hidden="1"/>
    <cellStyle name="Hipervínculo" xfId="1147" builtinId="8" hidden="1"/>
    <cellStyle name="Hipervínculo" xfId="1155" builtinId="8" hidden="1"/>
    <cellStyle name="Hipervínculo" xfId="1163" builtinId="8" hidden="1"/>
    <cellStyle name="Hipervínculo" xfId="1171" builtinId="8" hidden="1"/>
    <cellStyle name="Hipervínculo" xfId="1179" builtinId="8" hidden="1"/>
    <cellStyle name="Hipervínculo" xfId="1187" builtinId="8" hidden="1"/>
    <cellStyle name="Hipervínculo" xfId="1195" builtinId="8" hidden="1"/>
    <cellStyle name="Hipervínculo" xfId="1201" builtinId="8" hidden="1"/>
    <cellStyle name="Hipervínculo" xfId="1209" builtinId="8" hidden="1"/>
    <cellStyle name="Hipervínculo" xfId="1217" builtinId="8" hidden="1"/>
    <cellStyle name="Hipervínculo" xfId="1225" builtinId="8" hidden="1"/>
    <cellStyle name="Hipervínculo" xfId="1233" builtinId="8" hidden="1"/>
    <cellStyle name="Hipervínculo" xfId="1241" builtinId="8" hidden="1"/>
    <cellStyle name="Hipervínculo" xfId="1249" builtinId="8" hidden="1"/>
    <cellStyle name="Hipervínculo" xfId="1259" builtinId="8" hidden="1"/>
    <cellStyle name="Hipervínculo" xfId="1267" builtinId="8" hidden="1"/>
    <cellStyle name="Hipervínculo" xfId="1275" builtinId="8" hidden="1"/>
    <cellStyle name="Hipervínculo" xfId="1283" builtinId="8" hidden="1"/>
    <cellStyle name="Hipervínculo" xfId="1291" builtinId="8" hidden="1"/>
    <cellStyle name="Hipervínculo" xfId="1299" builtinId="8" hidden="1"/>
    <cellStyle name="Hipervínculo" xfId="1307" builtinId="8" hidden="1"/>
    <cellStyle name="Hipervínculo" xfId="1315" builtinId="8" hidden="1"/>
    <cellStyle name="Hipervínculo" xfId="1323" builtinId="8" hidden="1"/>
    <cellStyle name="Hipervínculo" xfId="1331" builtinId="8" hidden="1"/>
    <cellStyle name="Hipervínculo" xfId="1339" builtinId="8" hidden="1"/>
    <cellStyle name="Hipervínculo" xfId="1347" builtinId="8" hidden="1"/>
    <cellStyle name="Hipervínculo" xfId="1355" builtinId="8" hidden="1"/>
    <cellStyle name="Hipervínculo" xfId="1361" builtinId="8" hidden="1"/>
    <cellStyle name="Hipervínculo" xfId="1369" builtinId="8" hidden="1"/>
    <cellStyle name="Hipervínculo" xfId="1377" builtinId="8" hidden="1"/>
    <cellStyle name="Hipervínculo" xfId="1385" builtinId="8" hidden="1"/>
    <cellStyle name="Hipervínculo" xfId="1393" builtinId="8" hidden="1"/>
    <cellStyle name="Hipervínculo" xfId="1401" builtinId="8" hidden="1"/>
    <cellStyle name="Hipervínculo" xfId="1411" builtinId="8" hidden="1"/>
    <cellStyle name="Hipervínculo" xfId="1419" builtinId="8" hidden="1"/>
    <cellStyle name="Hipervínculo" xfId="1427" builtinId="8" hidden="1"/>
    <cellStyle name="Hipervínculo" xfId="1435" builtinId="8" hidden="1"/>
    <cellStyle name="Hipervínculo" xfId="1443" builtinId="8" hidden="1"/>
    <cellStyle name="Hipervínculo" xfId="1451" builtinId="8" hidden="1"/>
    <cellStyle name="Hipervínculo" xfId="1459" builtinId="8" hidden="1"/>
    <cellStyle name="Hipervínculo" xfId="1467" builtinId="8" hidden="1"/>
    <cellStyle name="Hipervínculo" xfId="1475" builtinId="8" hidden="1"/>
    <cellStyle name="Hipervínculo" xfId="1483" builtinId="8" hidden="1"/>
    <cellStyle name="Hipervínculo" xfId="1491" builtinId="8" hidden="1"/>
    <cellStyle name="Hipervínculo" xfId="1499" builtinId="8" hidden="1"/>
    <cellStyle name="Hipervínculo" xfId="1507" builtinId="8" hidden="1"/>
    <cellStyle name="Hipervínculo" xfId="1513" builtinId="8" hidden="1"/>
    <cellStyle name="Hipervínculo" xfId="1521" builtinId="8" hidden="1"/>
    <cellStyle name="Hipervínculo" xfId="1529" builtinId="8" hidden="1"/>
    <cellStyle name="Hipervínculo" xfId="1537" builtinId="8" hidden="1"/>
    <cellStyle name="Hipervínculo" xfId="1545" builtinId="8" hidden="1"/>
    <cellStyle name="Hipervínculo" xfId="1553" builtinId="8" hidden="1"/>
    <cellStyle name="Hipervínculo" xfId="1561" builtinId="8" hidden="1"/>
    <cellStyle name="Hipervínculo" xfId="1571" builtinId="8" hidden="1"/>
    <cellStyle name="Hipervínculo" xfId="1579" builtinId="8" hidden="1"/>
    <cellStyle name="Hipervínculo" xfId="1587" builtinId="8" hidden="1"/>
    <cellStyle name="Hipervínculo" xfId="1595" builtinId="8" hidden="1"/>
    <cellStyle name="Hipervínculo" xfId="1603" builtinId="8" hidden="1"/>
    <cellStyle name="Hipervínculo" xfId="1611" builtinId="8" hidden="1"/>
    <cellStyle name="Hipervínculo" xfId="1619" builtinId="8" hidden="1"/>
    <cellStyle name="Hipervínculo" xfId="1627" builtinId="8" hidden="1"/>
    <cellStyle name="Hipervínculo" xfId="1635" builtinId="8" hidden="1"/>
    <cellStyle name="Hipervínculo" xfId="1643" builtinId="8" hidden="1"/>
    <cellStyle name="Hipervínculo" xfId="1651" builtinId="8" hidden="1"/>
    <cellStyle name="Hipervínculo" xfId="1659" builtinId="8" hidden="1"/>
    <cellStyle name="Hipervínculo" xfId="1667" builtinId="8" hidden="1"/>
    <cellStyle name="Hipervínculo" xfId="1673" builtinId="8" hidden="1"/>
    <cellStyle name="Hipervínculo" xfId="1681" builtinId="8" hidden="1"/>
    <cellStyle name="Hipervínculo" xfId="1689" builtinId="8" hidden="1"/>
    <cellStyle name="Hipervínculo" xfId="1697" builtinId="8" hidden="1"/>
    <cellStyle name="Hipervínculo" xfId="1705" builtinId="8" hidden="1"/>
    <cellStyle name="Hipervínculo" xfId="1713" builtinId="8" hidden="1"/>
    <cellStyle name="Hipervínculo" xfId="1723" builtinId="8" hidden="1"/>
    <cellStyle name="Hipervínculo" xfId="1731" builtinId="8" hidden="1"/>
    <cellStyle name="Hipervínculo" xfId="1739" builtinId="8" hidden="1"/>
    <cellStyle name="Hipervínculo" xfId="1747" builtinId="8" hidden="1"/>
    <cellStyle name="Hipervínculo" xfId="1755" builtinId="8" hidden="1"/>
    <cellStyle name="Hipervínculo" xfId="1763" builtinId="8" hidden="1"/>
    <cellStyle name="Hipervínculo" xfId="1771" builtinId="8" hidden="1"/>
    <cellStyle name="Hipervínculo" xfId="1779" builtinId="8" hidden="1"/>
    <cellStyle name="Hipervínculo" xfId="1787" builtinId="8" hidden="1"/>
    <cellStyle name="Hipervínculo" xfId="1795" builtinId="8" hidden="1"/>
    <cellStyle name="Hipervínculo" xfId="1803" builtinId="8" hidden="1"/>
    <cellStyle name="Hipervínculo" xfId="1811" builtinId="8" hidden="1"/>
    <cellStyle name="Hipervínculo" xfId="1819" builtinId="8" hidden="1"/>
    <cellStyle name="Hipervínculo" xfId="1825" builtinId="8" hidden="1"/>
    <cellStyle name="Hipervínculo" xfId="1833" builtinId="8" hidden="1"/>
    <cellStyle name="Hipervínculo" xfId="1841" builtinId="8" hidden="1"/>
    <cellStyle name="Hipervínculo" xfId="1849" builtinId="8" hidden="1"/>
    <cellStyle name="Hipervínculo" xfId="1857" builtinId="8" hidden="1"/>
    <cellStyle name="Hipervínculo" xfId="1865" builtinId="8" hidden="1"/>
    <cellStyle name="Hipervínculo" xfId="1873" builtinId="8" hidden="1"/>
    <cellStyle name="Hipervínculo" xfId="1883" builtinId="8" hidden="1"/>
    <cellStyle name="Hipervínculo" xfId="1891" builtinId="8" hidden="1"/>
    <cellStyle name="Hipervínculo" xfId="1899" builtinId="8" hidden="1"/>
    <cellStyle name="Hipervínculo" xfId="1907" builtinId="8" hidden="1"/>
    <cellStyle name="Hipervínculo" xfId="1915" builtinId="8" hidden="1"/>
    <cellStyle name="Hipervínculo" xfId="1923" builtinId="8" hidden="1"/>
    <cellStyle name="Hipervínculo" xfId="1931" builtinId="8" hidden="1"/>
    <cellStyle name="Hipervínculo" xfId="1939" builtinId="8" hidden="1"/>
    <cellStyle name="Hipervínculo" xfId="1947" builtinId="8" hidden="1"/>
    <cellStyle name="Hipervínculo" xfId="1955" builtinId="8" hidden="1"/>
    <cellStyle name="Hipervínculo" xfId="1963" builtinId="8" hidden="1"/>
    <cellStyle name="Hipervínculo" xfId="1971" builtinId="8" hidden="1"/>
    <cellStyle name="Hipervínculo" xfId="1979" builtinId="8" hidden="1"/>
    <cellStyle name="Hipervínculo" xfId="1985" builtinId="8" hidden="1"/>
    <cellStyle name="Hipervínculo" xfId="1993" builtinId="8" hidden="1"/>
    <cellStyle name="Hipervínculo" xfId="2001" builtinId="8" hidden="1"/>
    <cellStyle name="Hipervínculo" xfId="2009" builtinId="8" hidden="1"/>
    <cellStyle name="Hipervínculo" xfId="2017" builtinId="8" hidden="1"/>
    <cellStyle name="Hipervínculo" xfId="2025" builtinId="8" hidden="1"/>
    <cellStyle name="Hipervínculo" xfId="2034" builtinId="8" hidden="1"/>
    <cellStyle name="Hipervínculo" xfId="2042" builtinId="8" hidden="1"/>
    <cellStyle name="Hipervínculo" xfId="2050" builtinId="8" hidden="1"/>
    <cellStyle name="Hipervínculo" xfId="2058" builtinId="8" hidden="1"/>
    <cellStyle name="Hipervínculo" xfId="2066" builtinId="8" hidden="1"/>
    <cellStyle name="Hipervínculo" xfId="2074" builtinId="8" hidden="1"/>
    <cellStyle name="Hipervínculo" xfId="2082" builtinId="8" hidden="1"/>
    <cellStyle name="Hipervínculo" xfId="2090" builtinId="8" hidden="1"/>
    <cellStyle name="Hipervínculo" xfId="2098" builtinId="8" hidden="1"/>
    <cellStyle name="Hipervínculo" xfId="2106" builtinId="8" hidden="1"/>
    <cellStyle name="Hipervínculo" xfId="2114" builtinId="8" hidden="1"/>
    <cellStyle name="Hipervínculo" xfId="2122" builtinId="8" hidden="1"/>
    <cellStyle name="Hipervínculo" xfId="2130" builtinId="8" hidden="1"/>
    <cellStyle name="Hipervínculo" xfId="2136" builtinId="8" hidden="1"/>
    <cellStyle name="Hipervínculo" xfId="2144" builtinId="8" hidden="1"/>
    <cellStyle name="Hipervínculo" xfId="2152" builtinId="8" hidden="1"/>
    <cellStyle name="Hipervínculo" xfId="2160" builtinId="8" hidden="1"/>
    <cellStyle name="Hipervínculo" xfId="2168" builtinId="8" hidden="1"/>
    <cellStyle name="Hipervínculo" xfId="2176" builtinId="8" hidden="1"/>
    <cellStyle name="Hipervínculo" xfId="2184" builtinId="8" hidden="1"/>
    <cellStyle name="Hipervínculo" xfId="2192" builtinId="8" hidden="1"/>
    <cellStyle name="Hipervínculo" xfId="2200" builtinId="8" hidden="1"/>
    <cellStyle name="Hipervínculo" xfId="2208" builtinId="8" hidden="1"/>
    <cellStyle name="Hipervínculo" xfId="2216" builtinId="8" hidden="1"/>
    <cellStyle name="Hipervínculo" xfId="2224" builtinId="8" hidden="1"/>
    <cellStyle name="Hipervínculo" xfId="2232" builtinId="8" hidden="1"/>
    <cellStyle name="Hipervínculo" xfId="2240" builtinId="8" hidden="1"/>
    <cellStyle name="Hipervínculo" xfId="2248" builtinId="8" hidden="1"/>
    <cellStyle name="Hipervínculo" xfId="2256" builtinId="8" hidden="1"/>
    <cellStyle name="Hipervínculo" xfId="2264" builtinId="8" hidden="1"/>
    <cellStyle name="Hipervínculo" xfId="2272" builtinId="8" hidden="1"/>
    <cellStyle name="Hipervínculo" xfId="2280" builtinId="8" hidden="1"/>
    <cellStyle name="Hipervínculo" xfId="2288" builtinId="8" hidden="1"/>
    <cellStyle name="Hipervínculo" xfId="2296" builtinId="8" hidden="1"/>
    <cellStyle name="Hipervínculo" xfId="2304" builtinId="8" hidden="1"/>
    <cellStyle name="Hipervínculo" xfId="2312" builtinId="8" hidden="1"/>
    <cellStyle name="Hipervínculo" xfId="2320" builtinId="8" hidden="1"/>
    <cellStyle name="Hipervínculo" xfId="2328" builtinId="8" hidden="1"/>
    <cellStyle name="Hipervínculo" xfId="2336" builtinId="8" hidden="1"/>
    <cellStyle name="Hipervínculo" xfId="2344" builtinId="8" hidden="1"/>
    <cellStyle name="Hipervínculo" xfId="2352" builtinId="8" hidden="1"/>
    <cellStyle name="Hipervínculo" xfId="2360" builtinId="8" hidden="1"/>
    <cellStyle name="Hipervínculo" xfId="2368" builtinId="8" hidden="1"/>
    <cellStyle name="Hipervínculo" xfId="2376" builtinId="8" hidden="1"/>
    <cellStyle name="Hipervínculo" xfId="2384" builtinId="8" hidden="1"/>
    <cellStyle name="Hipervínculo" xfId="2392" builtinId="8" hidden="1"/>
    <cellStyle name="Hipervínculo" xfId="2400" builtinId="8" hidden="1"/>
    <cellStyle name="Hipervínculo" xfId="2408" builtinId="8" hidden="1"/>
    <cellStyle name="Hipervínculo" xfId="2416" builtinId="8" hidden="1"/>
    <cellStyle name="Hipervínculo" xfId="2424" builtinId="8" hidden="1"/>
    <cellStyle name="Hipervínculo" xfId="2432" builtinId="8" hidden="1"/>
    <cellStyle name="Hipervínculo" xfId="2440" builtinId="8" hidden="1"/>
    <cellStyle name="Hipervínculo" xfId="2449" builtinId="8" hidden="1"/>
    <cellStyle name="Hipervínculo" xfId="2457" builtinId="8" hidden="1"/>
    <cellStyle name="Hipervínculo" xfId="2465" builtinId="8" hidden="1"/>
    <cellStyle name="Hipervínculo" xfId="2473" builtinId="8" hidden="1"/>
    <cellStyle name="Hipervínculo" xfId="2481" builtinId="8" hidden="1"/>
    <cellStyle name="Hipervínculo" xfId="2489" builtinId="8" hidden="1"/>
    <cellStyle name="Hipervínculo" xfId="2497" builtinId="8" hidden="1"/>
    <cellStyle name="Hipervínculo" xfId="2504" builtinId="8" hidden="1"/>
    <cellStyle name="Hipervínculo" xfId="2512" builtinId="8" hidden="1"/>
    <cellStyle name="Hipervínculo" xfId="2520" builtinId="8" hidden="1"/>
    <cellStyle name="Hipervínculo" xfId="2528" builtinId="8" hidden="1"/>
    <cellStyle name="Hipervínculo" xfId="2536" builtinId="8" hidden="1"/>
    <cellStyle name="Hipervínculo" xfId="2544" builtinId="8" hidden="1"/>
    <cellStyle name="Hipervínculo" xfId="2553" builtinId="8" hidden="1"/>
    <cellStyle name="Hipervínculo" xfId="2561" builtinId="8" hidden="1"/>
    <cellStyle name="Hipervínculo" xfId="2569" builtinId="8" hidden="1"/>
    <cellStyle name="Hipervínculo" xfId="2577" builtinId="8" hidden="1"/>
    <cellStyle name="Hipervínculo" xfId="2585" builtinId="8" hidden="1"/>
    <cellStyle name="Hipervínculo" xfId="2593" builtinId="8" hidden="1"/>
    <cellStyle name="Hipervínculo" xfId="2601" builtinId="8" hidden="1"/>
    <cellStyle name="Hipervínculo" xfId="2611" builtinId="8" hidden="1"/>
    <cellStyle name="Hipervínculo" xfId="2619" builtinId="8" hidden="1"/>
    <cellStyle name="Hipervínculo" xfId="2627" builtinId="8" hidden="1"/>
    <cellStyle name="Hipervínculo" xfId="2635" builtinId="8" hidden="1"/>
    <cellStyle name="Hipervínculo" xfId="2643" builtinId="8" hidden="1"/>
    <cellStyle name="Hipervínculo" xfId="2651" builtinId="8" hidden="1"/>
    <cellStyle name="Hipervínculo" xfId="2659" builtinId="8" hidden="1"/>
    <cellStyle name="Hipervínculo" xfId="2667" builtinId="8" hidden="1"/>
    <cellStyle name="Hipervínculo" xfId="2675" builtinId="8" hidden="1"/>
    <cellStyle name="Hipervínculo" xfId="2683" builtinId="8" hidden="1"/>
    <cellStyle name="Hipervínculo" xfId="2691" builtinId="8" hidden="1"/>
    <cellStyle name="Hipervínculo" xfId="2699" builtinId="8" hidden="1"/>
    <cellStyle name="Hipervínculo" xfId="2707" builtinId="8" hidden="1"/>
    <cellStyle name="Hipervínculo" xfId="2713" builtinId="8" hidden="1"/>
    <cellStyle name="Hipervínculo" xfId="2721" builtinId="8" hidden="1"/>
    <cellStyle name="Hipervínculo" xfId="2729" builtinId="8" hidden="1"/>
    <cellStyle name="Hipervínculo" xfId="2737" builtinId="8" hidden="1"/>
    <cellStyle name="Hipervínculo" xfId="2745" builtinId="8" hidden="1"/>
    <cellStyle name="Hipervínculo" xfId="2753" builtinId="8" hidden="1"/>
    <cellStyle name="Hipervínculo" xfId="2762" builtinId="8" hidden="1"/>
    <cellStyle name="Hipervínculo" xfId="2770" builtinId="8" hidden="1"/>
    <cellStyle name="Hipervínculo" xfId="2778" builtinId="8" hidden="1"/>
    <cellStyle name="Hipervínculo" xfId="2786" builtinId="8" hidden="1"/>
    <cellStyle name="Hipervínculo" xfId="2794" builtinId="8" hidden="1"/>
    <cellStyle name="Hipervínculo" xfId="2802" builtinId="8" hidden="1"/>
    <cellStyle name="Hipervínculo" xfId="2810" builtinId="8" hidden="1"/>
    <cellStyle name="Hipervínculo" xfId="2818" builtinId="8" hidden="1"/>
    <cellStyle name="Hipervínculo" xfId="2826" builtinId="8" hidden="1"/>
    <cellStyle name="Hipervínculo" xfId="2834" builtinId="8" hidden="1"/>
    <cellStyle name="Hipervínculo" xfId="2842" builtinId="8" hidden="1"/>
    <cellStyle name="Hipervínculo" xfId="2850" builtinId="8" hidden="1"/>
    <cellStyle name="Hipervínculo" xfId="2858" builtinId="8" hidden="1"/>
    <cellStyle name="Hipervínculo" xfId="2865" builtinId="8" hidden="1"/>
    <cellStyle name="Hipervínculo" xfId="2873" builtinId="8" hidden="1"/>
    <cellStyle name="Hipervínculo" xfId="2881" builtinId="8" hidden="1"/>
    <cellStyle name="Hipervínculo" xfId="2889" builtinId="8" hidden="1"/>
    <cellStyle name="Hipervínculo" xfId="2897" builtinId="8" hidden="1"/>
    <cellStyle name="Hipervínculo" xfId="2905" builtinId="8" hidden="1"/>
    <cellStyle name="Hipervínculo" xfId="2913" builtinId="8" hidden="1"/>
    <cellStyle name="Hipervínculo" xfId="2923" builtinId="8" hidden="1"/>
    <cellStyle name="Hipervínculo" xfId="2931" builtinId="8" hidden="1"/>
    <cellStyle name="Hipervínculo" xfId="2939" builtinId="8" hidden="1"/>
    <cellStyle name="Hipervínculo" xfId="2947" builtinId="8" hidden="1"/>
    <cellStyle name="Hipervínculo" xfId="2955" builtinId="8" hidden="1"/>
    <cellStyle name="Hipervínculo" xfId="2963" builtinId="8" hidden="1"/>
    <cellStyle name="Hipervínculo" xfId="2971" builtinId="8" hidden="1"/>
    <cellStyle name="Hipervínculo" xfId="2979" builtinId="8" hidden="1"/>
    <cellStyle name="Hipervínculo" xfId="2987" builtinId="8" hidden="1"/>
    <cellStyle name="Hipervínculo" xfId="2995" builtinId="8" hidden="1"/>
    <cellStyle name="Hipervínculo" xfId="3003" builtinId="8" hidden="1"/>
    <cellStyle name="Hipervínculo" xfId="3011" builtinId="8" hidden="1"/>
    <cellStyle name="Hipervínculo" xfId="3019" builtinId="8" hidden="1"/>
    <cellStyle name="Hipervínculo" xfId="3025" builtinId="8" hidden="1"/>
    <cellStyle name="Hipervínculo" xfId="3033" builtinId="8" hidden="1"/>
    <cellStyle name="Hipervínculo" xfId="3041" builtinId="8" hidden="1"/>
    <cellStyle name="Hipervínculo" xfId="3049" builtinId="8" hidden="1"/>
    <cellStyle name="Hipervínculo" xfId="3057" builtinId="8" hidden="1"/>
    <cellStyle name="Hipervínculo" xfId="3065" builtinId="8" hidden="1"/>
    <cellStyle name="Hipervínculo" xfId="3075" builtinId="8" hidden="1"/>
    <cellStyle name="Hipervínculo" xfId="3083" builtinId="8" hidden="1"/>
    <cellStyle name="Hipervínculo" xfId="3091" builtinId="8" hidden="1"/>
    <cellStyle name="Hipervínculo" xfId="3099" builtinId="8" hidden="1"/>
    <cellStyle name="Hipervínculo" xfId="3107" builtinId="8" hidden="1"/>
    <cellStyle name="Hipervínculo" xfId="3115" builtinId="8" hidden="1"/>
    <cellStyle name="Hipervínculo" xfId="3123" builtinId="8" hidden="1"/>
    <cellStyle name="Hipervínculo" xfId="3131" builtinId="8" hidden="1"/>
    <cellStyle name="Hipervínculo" xfId="3139" builtinId="8" hidden="1"/>
    <cellStyle name="Hipervínculo" xfId="3147" builtinId="8" hidden="1"/>
    <cellStyle name="Hipervínculo" xfId="3155" builtinId="8" hidden="1"/>
    <cellStyle name="Hipervínculo" xfId="3163" builtinId="8" hidden="1"/>
    <cellStyle name="Hipervínculo" xfId="3171" builtinId="8" hidden="1"/>
    <cellStyle name="Hipervínculo" xfId="3177" builtinId="8" hidden="1"/>
    <cellStyle name="Hipervínculo" xfId="3185" builtinId="8" hidden="1"/>
    <cellStyle name="Hipervínculo" xfId="3193" builtinId="8" hidden="1"/>
    <cellStyle name="Hipervínculo" xfId="3201" builtinId="8" hidden="1"/>
    <cellStyle name="Hipervínculo" xfId="3209" builtinId="8" hidden="1"/>
    <cellStyle name="Hipervínculo" xfId="3217" builtinId="8" hidden="1"/>
    <cellStyle name="Hipervínculo" xfId="3225" builtinId="8" hidden="1"/>
    <cellStyle name="Hipervínculo" xfId="3234" builtinId="8" hidden="1"/>
    <cellStyle name="Hipervínculo" xfId="3242" builtinId="8" hidden="1"/>
    <cellStyle name="Hipervínculo" xfId="3250" builtinId="8" hidden="1"/>
    <cellStyle name="Hipervínculo" xfId="3258" builtinId="8" hidden="1"/>
    <cellStyle name="Hipervínculo" xfId="3266" builtinId="8" hidden="1"/>
    <cellStyle name="Hipervínculo" xfId="3274" builtinId="8" hidden="1"/>
    <cellStyle name="Hipervínculo" xfId="3282" builtinId="8" hidden="1"/>
    <cellStyle name="Hipervínculo" xfId="3290" builtinId="8" hidden="1"/>
    <cellStyle name="Hipervínculo" xfId="3298" builtinId="8" hidden="1"/>
    <cellStyle name="Hipervínculo" xfId="3306" builtinId="8" hidden="1"/>
    <cellStyle name="Hipervínculo" xfId="3314" builtinId="8" hidden="1"/>
    <cellStyle name="Hipervínculo" xfId="3322" builtinId="8" hidden="1"/>
    <cellStyle name="Hipervínculo" xfId="3330" builtinId="8" hidden="1"/>
    <cellStyle name="Hipervínculo" xfId="3337" builtinId="8" hidden="1"/>
    <cellStyle name="Hipervínculo" xfId="3345" builtinId="8" hidden="1"/>
    <cellStyle name="Hipervínculo" xfId="3353" builtinId="8" hidden="1"/>
    <cellStyle name="Hipervínculo" xfId="3361" builtinId="8" hidden="1"/>
    <cellStyle name="Hipervínculo" xfId="3369" builtinId="8" hidden="1"/>
    <cellStyle name="Hipervínculo" xfId="3377" builtinId="8" hidden="1"/>
    <cellStyle name="Hipervínculo" xfId="3387" builtinId="8" hidden="1"/>
    <cellStyle name="Hipervínculo" xfId="3395" builtinId="8" hidden="1"/>
    <cellStyle name="Hipervínculo" xfId="3403" builtinId="8" hidden="1"/>
    <cellStyle name="Hipervínculo" xfId="3411" builtinId="8" hidden="1"/>
    <cellStyle name="Hipervínculo" xfId="3419" builtinId="8" hidden="1"/>
    <cellStyle name="Hipervínculo" xfId="3427" builtinId="8" hidden="1"/>
    <cellStyle name="Hipervínculo" xfId="3435" builtinId="8" hidden="1"/>
    <cellStyle name="Hipervínculo" xfId="3443" builtinId="8" hidden="1"/>
    <cellStyle name="Hipervínculo" xfId="3451" builtinId="8" hidden="1"/>
    <cellStyle name="Hipervínculo" xfId="3459" builtinId="8" hidden="1"/>
    <cellStyle name="Hipervínculo" xfId="3467" builtinId="8" hidden="1"/>
    <cellStyle name="Hipervínculo" xfId="3475" builtinId="8" hidden="1"/>
    <cellStyle name="Hipervínculo" xfId="3483" builtinId="8" hidden="1"/>
    <cellStyle name="Hipervínculo" xfId="3489" builtinId="8" hidden="1"/>
    <cellStyle name="Hipervínculo" xfId="3497" builtinId="8" hidden="1"/>
    <cellStyle name="Hipervínculo" xfId="3505" builtinId="8" hidden="1"/>
    <cellStyle name="Hipervínculo" xfId="3513" builtinId="8" hidden="1"/>
    <cellStyle name="Hipervínculo" xfId="3521" builtinId="8" hidden="1"/>
    <cellStyle name="Hipervínculo" xfId="3529" builtinId="8" hidden="1"/>
    <cellStyle name="Hipervínculo" xfId="3537" builtinId="8" hidden="1"/>
    <cellStyle name="Hipervínculo" xfId="3547" builtinId="8" hidden="1"/>
    <cellStyle name="Hipervínculo" xfId="3555" builtinId="8" hidden="1"/>
    <cellStyle name="Hipervínculo" xfId="3563" builtinId="8" hidden="1"/>
    <cellStyle name="Hipervínculo" xfId="3571" builtinId="8" hidden="1"/>
    <cellStyle name="Hipervínculo" xfId="3579" builtinId="8" hidden="1"/>
    <cellStyle name="Hipervínculo" xfId="3587" builtinId="8" hidden="1"/>
    <cellStyle name="Hipervínculo" xfId="3595" builtinId="8" hidden="1"/>
    <cellStyle name="Hipervínculo" xfId="3603" builtinId="8" hidden="1"/>
    <cellStyle name="Hipervínculo" xfId="3611" builtinId="8" hidden="1"/>
    <cellStyle name="Hipervínculo" xfId="3619" builtinId="8" hidden="1"/>
    <cellStyle name="Hipervínculo" xfId="3627" builtinId="8" hidden="1"/>
    <cellStyle name="Hipervínculo" xfId="3635" builtinId="8" hidden="1"/>
    <cellStyle name="Hipervínculo" xfId="3643" builtinId="8" hidden="1"/>
    <cellStyle name="Hipervínculo" xfId="3649" builtinId="8" hidden="1"/>
    <cellStyle name="Hipervínculo" xfId="3657" builtinId="8" hidden="1"/>
    <cellStyle name="Hipervínculo" xfId="3665" builtinId="8" hidden="1"/>
    <cellStyle name="Hipervínculo" xfId="3673" builtinId="8" hidden="1"/>
    <cellStyle name="Hipervínculo" xfId="3681" builtinId="8" hidden="1"/>
    <cellStyle name="Hipervínculo" xfId="3689" builtinId="8" hidden="1"/>
    <cellStyle name="Hipervínculo" xfId="3699" builtinId="8" hidden="1"/>
    <cellStyle name="Hipervínculo" xfId="3707" builtinId="8" hidden="1"/>
    <cellStyle name="Hipervínculo" xfId="3715" builtinId="8" hidden="1"/>
    <cellStyle name="Hipervínculo" xfId="3723" builtinId="8" hidden="1"/>
    <cellStyle name="Hipervínculo" xfId="3731" builtinId="8" hidden="1"/>
    <cellStyle name="Hipervínculo" xfId="3739" builtinId="8" hidden="1"/>
    <cellStyle name="Hipervínculo" xfId="3747" builtinId="8" hidden="1"/>
    <cellStyle name="Hipervínculo" xfId="3755" builtinId="8" hidden="1"/>
    <cellStyle name="Hipervínculo" xfId="3763" builtinId="8" hidden="1"/>
    <cellStyle name="Hipervínculo" xfId="3771" builtinId="8" hidden="1"/>
    <cellStyle name="Hipervínculo" xfId="3779" builtinId="8" hidden="1"/>
    <cellStyle name="Hipervínculo" xfId="3787" builtinId="8" hidden="1"/>
    <cellStyle name="Hipervínculo" xfId="3795" builtinId="8" hidden="1"/>
    <cellStyle name="Hipervínculo" xfId="3801" builtinId="8" hidden="1"/>
    <cellStyle name="Hipervínculo" xfId="3809" builtinId="8" hidden="1"/>
    <cellStyle name="Hipervínculo" xfId="3817" builtinId="8" hidden="1"/>
    <cellStyle name="Hipervínculo" xfId="3825" builtinId="8" hidden="1"/>
    <cellStyle name="Hipervínculo" xfId="3833" builtinId="8" hidden="1"/>
    <cellStyle name="Hipervínculo" xfId="3841" builtinId="8" hidden="1"/>
    <cellStyle name="Hipervínculo" xfId="3849" builtinId="8" hidden="1"/>
    <cellStyle name="Hipervínculo" xfId="3859" builtinId="8" hidden="1"/>
    <cellStyle name="Hipervínculo" xfId="3867" builtinId="8" hidden="1"/>
    <cellStyle name="Hipervínculo" xfId="3875" builtinId="8" hidden="1"/>
    <cellStyle name="Hipervínculo" xfId="3883" builtinId="8" hidden="1"/>
    <cellStyle name="Hipervínculo" xfId="3891" builtinId="8" hidden="1"/>
    <cellStyle name="Hipervínculo" xfId="3899" builtinId="8" hidden="1"/>
    <cellStyle name="Hipervínculo" xfId="3907" builtinId="8" hidden="1"/>
    <cellStyle name="Hipervínculo" xfId="3915" builtinId="8" hidden="1"/>
    <cellStyle name="Hipervínculo" xfId="3923" builtinId="8" hidden="1"/>
    <cellStyle name="Hipervínculo" xfId="3931" builtinId="8" hidden="1"/>
    <cellStyle name="Hipervínculo" xfId="3939" builtinId="8" hidden="1"/>
    <cellStyle name="Hipervínculo" xfId="3947" builtinId="8" hidden="1"/>
    <cellStyle name="Hipervínculo" xfId="3955" builtinId="8" hidden="1"/>
    <cellStyle name="Hipervínculo" xfId="3961" builtinId="8" hidden="1"/>
    <cellStyle name="Hipervínculo" xfId="3969" builtinId="8" hidden="1"/>
    <cellStyle name="Hipervínculo" xfId="3977" builtinId="8" hidden="1"/>
    <cellStyle name="Hipervínculo" xfId="3985" builtinId="8" hidden="1"/>
    <cellStyle name="Hipervínculo" xfId="3993" builtinId="8" hidden="1"/>
    <cellStyle name="Hipervínculo" xfId="4001" builtinId="8" hidden="1"/>
    <cellStyle name="Hipervínculo" xfId="4011" builtinId="8" hidden="1"/>
    <cellStyle name="Hipervínculo" xfId="4019" builtinId="8" hidden="1"/>
    <cellStyle name="Hipervínculo" xfId="4027" builtinId="8" hidden="1"/>
    <cellStyle name="Hipervínculo" xfId="4035" builtinId="8" hidden="1"/>
    <cellStyle name="Hipervínculo" xfId="4043" builtinId="8" hidden="1"/>
    <cellStyle name="Hipervínculo" xfId="4051" builtinId="8" hidden="1"/>
    <cellStyle name="Hipervínculo" xfId="4059" builtinId="8" hidden="1"/>
    <cellStyle name="Hipervínculo" xfId="4067" builtinId="8" hidden="1"/>
    <cellStyle name="Hipervínculo" xfId="4075" builtinId="8" hidden="1"/>
    <cellStyle name="Hipervínculo" xfId="4083" builtinId="8" hidden="1"/>
    <cellStyle name="Hipervínculo" xfId="4091" builtinId="8" hidden="1"/>
    <cellStyle name="Hipervínculo" xfId="4099" builtinId="8" hidden="1"/>
    <cellStyle name="Hipervínculo" xfId="4107" builtinId="8" hidden="1"/>
    <cellStyle name="Hipervínculo" xfId="4113" builtinId="8" hidden="1"/>
    <cellStyle name="Hipervínculo" xfId="4121" builtinId="8" hidden="1"/>
    <cellStyle name="Hipervínculo" xfId="4129" builtinId="8" hidden="1"/>
    <cellStyle name="Hipervínculo" xfId="4137" builtinId="8" hidden="1"/>
    <cellStyle name="Hipervínculo" xfId="4145" builtinId="8" hidden="1"/>
    <cellStyle name="Hipervínculo" xfId="4153" builtinId="8" hidden="1"/>
    <cellStyle name="Hipervínculo" xfId="4161" builtinId="8" hidden="1"/>
    <cellStyle name="Hipervínculo" xfId="4171" builtinId="8" hidden="1"/>
    <cellStyle name="Hipervínculo" xfId="4179" builtinId="8" hidden="1"/>
    <cellStyle name="Hipervínculo" xfId="4187" builtinId="8" hidden="1"/>
    <cellStyle name="Hipervínculo" xfId="4195" builtinId="8" hidden="1"/>
    <cellStyle name="Hipervínculo" xfId="4203" builtinId="8" hidden="1"/>
    <cellStyle name="Hipervínculo" xfId="4211" builtinId="8" hidden="1"/>
    <cellStyle name="Hipervínculo" xfId="4219" builtinId="8" hidden="1"/>
    <cellStyle name="Hipervínculo" xfId="4227" builtinId="8" hidden="1"/>
    <cellStyle name="Hipervínculo" xfId="4235" builtinId="8" hidden="1"/>
    <cellStyle name="Hipervínculo" xfId="4243" builtinId="8" hidden="1"/>
    <cellStyle name="Hipervínculo" xfId="4251" builtinId="8" hidden="1"/>
    <cellStyle name="Hipervínculo" xfId="4259" builtinId="8" hidden="1"/>
    <cellStyle name="Hipervínculo" xfId="4267" builtinId="8" hidden="1"/>
    <cellStyle name="Hipervínculo" xfId="4273" builtinId="8" hidden="1"/>
    <cellStyle name="Hipervínculo" xfId="4281" builtinId="8" hidden="1"/>
    <cellStyle name="Hipervínculo" xfId="4289" builtinId="8" hidden="1"/>
    <cellStyle name="Hipervínculo" xfId="4297" builtinId="8" hidden="1"/>
    <cellStyle name="Hipervínculo" xfId="4305" builtinId="8" hidden="1"/>
    <cellStyle name="Hipervínculo" xfId="4313" builtinId="8" hidden="1"/>
    <cellStyle name="Hipervínculo" xfId="4322" builtinId="8" hidden="1"/>
    <cellStyle name="Hipervínculo" xfId="4330" builtinId="8" hidden="1"/>
    <cellStyle name="Hipervínculo" xfId="4338" builtinId="8" hidden="1"/>
    <cellStyle name="Hipervínculo" xfId="4346" builtinId="8" hidden="1"/>
    <cellStyle name="Hipervínculo" xfId="4354" builtinId="8" hidden="1"/>
    <cellStyle name="Hipervínculo" xfId="4362" builtinId="8" hidden="1"/>
    <cellStyle name="Hipervínculo" xfId="4370" builtinId="8" hidden="1"/>
    <cellStyle name="Hipervínculo" xfId="4378" builtinId="8" hidden="1"/>
    <cellStyle name="Hipervínculo" xfId="4386" builtinId="8" hidden="1"/>
    <cellStyle name="Hipervínculo" xfId="4394" builtinId="8" hidden="1"/>
    <cellStyle name="Hipervínculo" xfId="4402" builtinId="8" hidden="1"/>
    <cellStyle name="Hipervínculo" xfId="4410" builtinId="8" hidden="1"/>
    <cellStyle name="Hipervínculo" xfId="4418" builtinId="8" hidden="1"/>
    <cellStyle name="Hipervínculo" xfId="4424" builtinId="8" hidden="1"/>
    <cellStyle name="Hipervínculo" xfId="4432" builtinId="8" hidden="1"/>
    <cellStyle name="Hipervínculo" xfId="4440" builtinId="8" hidden="1"/>
    <cellStyle name="Hipervínculo" xfId="4448" builtinId="8" hidden="1"/>
    <cellStyle name="Hipervínculo" xfId="4456" builtinId="8" hidden="1"/>
    <cellStyle name="Hipervínculo" xfId="4464" builtinId="8" hidden="1"/>
    <cellStyle name="Hipervínculo" xfId="4472" builtinId="8" hidden="1"/>
    <cellStyle name="Hipervínculo" xfId="4480" builtinId="8" hidden="1"/>
    <cellStyle name="Hipervínculo" xfId="4488" builtinId="8" hidden="1"/>
    <cellStyle name="Hipervínculo" xfId="4496" builtinId="8" hidden="1"/>
    <cellStyle name="Hipervínculo" xfId="4504" builtinId="8" hidden="1"/>
    <cellStyle name="Hipervínculo" xfId="4512" builtinId="8" hidden="1"/>
    <cellStyle name="Hipervínculo" xfId="4520" builtinId="8" hidden="1"/>
    <cellStyle name="Hipervínculo" xfId="4528" builtinId="8" hidden="1"/>
    <cellStyle name="Hipervínculo" xfId="4536" builtinId="8" hidden="1"/>
    <cellStyle name="Hipervínculo" xfId="4544" builtinId="8" hidden="1"/>
    <cellStyle name="Hipervínculo" xfId="4552" builtinId="8" hidden="1"/>
    <cellStyle name="Hipervínculo" xfId="4560" builtinId="8" hidden="1"/>
    <cellStyle name="Hipervínculo" xfId="4568" builtinId="8" hidden="1"/>
    <cellStyle name="Hipervínculo" xfId="4576" builtinId="8" hidden="1"/>
    <cellStyle name="Hipervínculo" xfId="4659" builtinId="8" hidden="1"/>
    <cellStyle name="Hipervínculo" xfId="4675" builtinId="8" hidden="1"/>
    <cellStyle name="Hipervínculo" xfId="4691" builtinId="8" hidden="1"/>
    <cellStyle name="Hipervínculo" xfId="4707" builtinId="8" hidden="1"/>
    <cellStyle name="Hipervínculo" xfId="4723" builtinId="8" hidden="1"/>
    <cellStyle name="Hipervínculo" xfId="4740" builtinId="8" hidden="1"/>
    <cellStyle name="Hipervínculo" xfId="4756" builtinId="8" hidden="1"/>
    <cellStyle name="Hipervínculo" xfId="4772" builtinId="8" hidden="1"/>
    <cellStyle name="Hipervínculo" xfId="4788" builtinId="8" hidden="1"/>
    <cellStyle name="Hipervínculo" xfId="4803" builtinId="8" hidden="1"/>
    <cellStyle name="Hipervínculo" xfId="4819" builtinId="8" hidden="1"/>
    <cellStyle name="Hipervínculo" xfId="4835" builtinId="8" hidden="1"/>
    <cellStyle name="Hipervínculo" xfId="4852" builtinId="8" hidden="1"/>
    <cellStyle name="Hipervínculo" xfId="4868" builtinId="8" hidden="1"/>
    <cellStyle name="Hipervínculo" xfId="4884" builtinId="8" hidden="1"/>
    <cellStyle name="Hipervínculo" xfId="4902" builtinId="8" hidden="1"/>
    <cellStyle name="Hipervínculo" xfId="4918" builtinId="8" hidden="1"/>
    <cellStyle name="Hipervínculo" xfId="4934" builtinId="8" hidden="1"/>
    <cellStyle name="Hipervínculo" xfId="4950" builtinId="8" hidden="1"/>
    <cellStyle name="Hipervínculo" xfId="4966" builtinId="8" hidden="1"/>
    <cellStyle name="Hipervínculo" xfId="4982" builtinId="8" hidden="1"/>
    <cellStyle name="Hipervínculo" xfId="4998" builtinId="8" hidden="1"/>
    <cellStyle name="Hipervínculo" xfId="5012" builtinId="8" hidden="1"/>
    <cellStyle name="Hipervínculo" xfId="5028" builtinId="8" hidden="1"/>
    <cellStyle name="Hipervínculo" xfId="5044" builtinId="8" hidden="1"/>
    <cellStyle name="Hipervínculo" xfId="5061" builtinId="8" hidden="1"/>
    <cellStyle name="Hipervínculo" xfId="5077" builtinId="8" hidden="1"/>
    <cellStyle name="Hipervínculo" xfId="5093" builtinId="8" hidden="1"/>
    <cellStyle name="Hipervínculo" xfId="5109" builtinId="8" hidden="1"/>
    <cellStyle name="Hipervínculo" xfId="5125" builtinId="8" hidden="1"/>
    <cellStyle name="Hipervínculo" xfId="5141" builtinId="8" hidden="1"/>
    <cellStyle name="Hipervínculo" xfId="5156" builtinId="8" hidden="1"/>
    <cellStyle name="Hipervínculo" xfId="5172" builtinId="8" hidden="1"/>
    <cellStyle name="Hipervínculo" xfId="5188" builtinId="8" hidden="1"/>
    <cellStyle name="Hipervínculo" xfId="5204" builtinId="8" hidden="1"/>
    <cellStyle name="Hipervínculo" xfId="5222" builtinId="8" hidden="1"/>
    <cellStyle name="Hipervínculo" xfId="5238" builtinId="8" hidden="1"/>
    <cellStyle name="Hipervínculo" xfId="5254" builtinId="8" hidden="1"/>
    <cellStyle name="Hipervínculo" xfId="5270" builtinId="8" hidden="1"/>
    <cellStyle name="Hipervínculo" xfId="5286" builtinId="8" hidden="1"/>
    <cellStyle name="Hipervínculo" xfId="5302" builtinId="8" hidden="1"/>
    <cellStyle name="Hipervínculo" xfId="5316" builtinId="8" hidden="1"/>
    <cellStyle name="Hipervínculo" xfId="5332" builtinId="8" hidden="1"/>
    <cellStyle name="Hipervínculo" xfId="5348" builtinId="8" hidden="1"/>
    <cellStyle name="Hipervínculo" xfId="5366" builtinId="8" hidden="1"/>
    <cellStyle name="Hipervínculo" xfId="5382" builtinId="8" hidden="1"/>
    <cellStyle name="Hipervínculo" xfId="5398" builtinId="8" hidden="1"/>
    <cellStyle name="Hipervínculo" xfId="5414" builtinId="8" hidden="1"/>
    <cellStyle name="Hipervínculo" xfId="5430" builtinId="8" hidden="1"/>
    <cellStyle name="Hipervínculo" xfId="5446" builtinId="8" hidden="1"/>
    <cellStyle name="Hipervínculo" xfId="5462" builtinId="8" hidden="1"/>
    <cellStyle name="Hipervínculo" xfId="5476" builtinId="8" hidden="1"/>
    <cellStyle name="Hipervínculo" xfId="5492" builtinId="8" hidden="1"/>
    <cellStyle name="Hipervínculo" xfId="5508" builtinId="8" hidden="1"/>
    <cellStyle name="Hipervínculo" xfId="5525" builtinId="8" hidden="1"/>
    <cellStyle name="Hipervínculo" xfId="5541" builtinId="8" hidden="1"/>
    <cellStyle name="Hipervínculo" xfId="5557" builtinId="8" hidden="1"/>
    <cellStyle name="Hipervínculo" xfId="5573" builtinId="8" hidden="1"/>
    <cellStyle name="Hipervínculo" xfId="5589" builtinId="8" hidden="1"/>
    <cellStyle name="Hipervínculo" xfId="5605" builtinId="8" hidden="1"/>
    <cellStyle name="Hipervínculo" xfId="5621" builtinId="8" hidden="1"/>
    <cellStyle name="Hipervínculo" xfId="5636" builtinId="8" hidden="1"/>
    <cellStyle name="Hipervínculo" xfId="5652" builtinId="8" hidden="1"/>
    <cellStyle name="Hipervínculo" xfId="5668" builtinId="8" hidden="1"/>
    <cellStyle name="Hipervínculo" xfId="5686" builtinId="8" hidden="1"/>
    <cellStyle name="Hipervínculo" xfId="5702" builtinId="8" hidden="1"/>
    <cellStyle name="Hipervínculo" xfId="5718" builtinId="8" hidden="1"/>
    <cellStyle name="Hipervínculo" xfId="5734" builtinId="8" hidden="1"/>
    <cellStyle name="Hipervínculo" xfId="5750" builtinId="8" hidden="1"/>
    <cellStyle name="Hipervínculo" xfId="5766" builtinId="8" hidden="1"/>
    <cellStyle name="Hipervínculo" xfId="5780" builtinId="8" hidden="1"/>
    <cellStyle name="Hipervínculo" xfId="5796" builtinId="8" hidden="1"/>
    <cellStyle name="Hipervínculo" xfId="5812" builtinId="8" hidden="1"/>
    <cellStyle name="Hipervínculo" xfId="5828" builtinId="8" hidden="1"/>
    <cellStyle name="Hipervínculo" xfId="5846" builtinId="8" hidden="1"/>
    <cellStyle name="Hipervínculo" xfId="5862" builtinId="8" hidden="1"/>
    <cellStyle name="Hipervínculo" xfId="5878" builtinId="8" hidden="1"/>
    <cellStyle name="Hipervínculo" xfId="5894" builtinId="8" hidden="1"/>
    <cellStyle name="Hipervínculo" xfId="5910" builtinId="8" hidden="1"/>
    <cellStyle name="Hipervínculo" xfId="5926" builtinId="8" hidden="1"/>
    <cellStyle name="Hipervínculo" xfId="5940" builtinId="8" hidden="1"/>
    <cellStyle name="Hipervínculo" xfId="5956" builtinId="8" hidden="1"/>
    <cellStyle name="Hipervínculo" xfId="5972" builtinId="8" hidden="1"/>
    <cellStyle name="Hipervínculo" xfId="5990" builtinId="8" hidden="1"/>
    <cellStyle name="Hipervínculo" xfId="6006" builtinId="8" hidden="1"/>
    <cellStyle name="Hipervínculo" xfId="6022" builtinId="8" hidden="1"/>
    <cellStyle name="Hipervínculo" xfId="6038" builtinId="8" hidden="1"/>
    <cellStyle name="Hipervínculo" xfId="6054" builtinId="8" hidden="1"/>
    <cellStyle name="Hipervínculo" xfId="6070" builtinId="8" hidden="1"/>
    <cellStyle name="Hipervínculo" xfId="6086" builtinId="8" hidden="1"/>
    <cellStyle name="Hipervínculo" xfId="6100" builtinId="8" hidden="1"/>
    <cellStyle name="Hipervínculo" xfId="6116" builtinId="8" hidden="1"/>
    <cellStyle name="Hipervínculo" xfId="6132" builtinId="8" hidden="1"/>
    <cellStyle name="Hipervínculo" xfId="6150" builtinId="8" hidden="1"/>
    <cellStyle name="Hipervínculo" xfId="6166" builtinId="8" hidden="1"/>
    <cellStyle name="Hipervínculo" xfId="6182" builtinId="8" hidden="1"/>
    <cellStyle name="Hipervínculo" xfId="6198" builtinId="8" hidden="1"/>
    <cellStyle name="Hipervínculo" xfId="6214" builtinId="8" hidden="1"/>
    <cellStyle name="Hipervínculo" xfId="6230" builtinId="8" hidden="1"/>
    <cellStyle name="Hipervínculo" xfId="6246" builtinId="8" hidden="1"/>
    <cellStyle name="Hipervínculo" xfId="6260" builtinId="8" hidden="1"/>
    <cellStyle name="Hipervínculo" xfId="6276" builtinId="8" hidden="1"/>
    <cellStyle name="Hipervínculo" xfId="6292" builtinId="8" hidden="1"/>
    <cellStyle name="Hipervínculo" xfId="6310" builtinId="8" hidden="1"/>
    <cellStyle name="Hipervínculo" xfId="6326" builtinId="8" hidden="1"/>
    <cellStyle name="Hipervínculo" xfId="6342" builtinId="8" hidden="1"/>
    <cellStyle name="Hipervínculo" xfId="6358" builtinId="8" hidden="1"/>
    <cellStyle name="Hipervínculo" xfId="6374" builtinId="8" hidden="1"/>
    <cellStyle name="Hipervínculo" xfId="6390" builtinId="8" hidden="1"/>
    <cellStyle name="Hipervínculo" xfId="6404" builtinId="8" hidden="1"/>
    <cellStyle name="Hipervínculo" xfId="6420" builtinId="8" hidden="1"/>
    <cellStyle name="Hipervínculo" xfId="6436" builtinId="8" hidden="1"/>
    <cellStyle name="Hipervínculo" xfId="6452" builtinId="8" hidden="1"/>
    <cellStyle name="Hipervínculo" xfId="6470" builtinId="8" hidden="1"/>
    <cellStyle name="Hipervínculo" xfId="6486" builtinId="8" hidden="1"/>
    <cellStyle name="Hipervínculo" xfId="6502" builtinId="8" hidden="1"/>
    <cellStyle name="Hipervínculo" xfId="6518" builtinId="8" hidden="1"/>
    <cellStyle name="Hipervínculo" xfId="6534" builtinId="8" hidden="1"/>
    <cellStyle name="Hipervínculo" xfId="6550" builtinId="8" hidden="1"/>
    <cellStyle name="Hipervínculo" xfId="6564" builtinId="8" hidden="1"/>
    <cellStyle name="Hipervínculo" xfId="6580" builtinId="8" hidden="1"/>
    <cellStyle name="Hipervínculo" xfId="6596" builtinId="8" hidden="1"/>
    <cellStyle name="Hipervínculo" xfId="6613" builtinId="8" hidden="1"/>
    <cellStyle name="Hipervínculo" xfId="6629" builtinId="8" hidden="1"/>
    <cellStyle name="Hipervínculo" xfId="6645" builtinId="8" hidden="1"/>
    <cellStyle name="Hipervínculo" xfId="6661" builtinId="8" hidden="1"/>
    <cellStyle name="Hipervínculo" xfId="6677" builtinId="8" hidden="1"/>
    <cellStyle name="Hipervínculo" xfId="6693" builtinId="8" hidden="1"/>
    <cellStyle name="Hipervínculo" xfId="6709" builtinId="8" hidden="1"/>
    <cellStyle name="Hipervínculo" xfId="6723" builtinId="8" hidden="1"/>
    <cellStyle name="Hipervínculo" xfId="6739" builtinId="8" hidden="1"/>
    <cellStyle name="Hipervínculo" xfId="6755" builtinId="8" hidden="1"/>
    <cellStyle name="Hipervínculo" xfId="6771" builtinId="8" hidden="1"/>
    <cellStyle name="Hipervínculo" xfId="6787" builtinId="8" hidden="1"/>
    <cellStyle name="Hipervínculo" xfId="6803" builtinId="8" hidden="1"/>
    <cellStyle name="Hipervínculo" xfId="6819" builtinId="8" hidden="1"/>
    <cellStyle name="Hipervínculo" xfId="6835" builtinId="8" hidden="1"/>
    <cellStyle name="Hipervínculo" xfId="6851" builtinId="8" hidden="1"/>
    <cellStyle name="Hipervínculo" xfId="6867" builtinId="8" hidden="1"/>
    <cellStyle name="Hipervínculo" xfId="6853" builtinId="8" hidden="1"/>
    <cellStyle name="Hipervínculo" xfId="6837" builtinId="8" hidden="1"/>
    <cellStyle name="Hipervínculo" xfId="6821" builtinId="8" hidden="1"/>
    <cellStyle name="Hipervínculo" xfId="6805" builtinId="8" hidden="1"/>
    <cellStyle name="Hipervínculo" xfId="6789" builtinId="8" hidden="1"/>
    <cellStyle name="Hipervínculo" xfId="6773" builtinId="8" hidden="1"/>
    <cellStyle name="Hipervínculo" xfId="6757" builtinId="8" hidden="1"/>
    <cellStyle name="Hipervínculo" xfId="6741" builtinId="8" hidden="1"/>
    <cellStyle name="Hipervínculo" xfId="6725" builtinId="8" hidden="1"/>
    <cellStyle name="Hipervínculo" xfId="6711" builtinId="8" hidden="1"/>
    <cellStyle name="Hipervínculo" xfId="6695" builtinId="8" hidden="1"/>
    <cellStyle name="Hipervínculo" xfId="6679" builtinId="8" hidden="1"/>
    <cellStyle name="Hipervínculo" xfId="6663" builtinId="8" hidden="1"/>
    <cellStyle name="Hipervínculo" xfId="6647" builtinId="8" hidden="1"/>
    <cellStyle name="Hipervínculo" xfId="6631" builtinId="8" hidden="1"/>
    <cellStyle name="Hipervínculo" xfId="6615" builtinId="8" hidden="1"/>
    <cellStyle name="Hipervínculo" xfId="6598" builtinId="8" hidden="1"/>
    <cellStyle name="Hipervínculo" xfId="6582" builtinId="8" hidden="1"/>
    <cellStyle name="Hipervínculo" xfId="6566" builtinId="8" hidden="1"/>
    <cellStyle name="Hipervínculo" xfId="6552" builtinId="8" hidden="1"/>
    <cellStyle name="Hipervínculo" xfId="6536" builtinId="8" hidden="1"/>
    <cellStyle name="Hipervínculo" xfId="6520" builtinId="8" hidden="1"/>
    <cellStyle name="Hipervínculo" xfId="6504" builtinId="8" hidden="1"/>
    <cellStyle name="Hipervínculo" xfId="6488" builtinId="8" hidden="1"/>
    <cellStyle name="Hipervínculo" xfId="6472" builtinId="8" hidden="1"/>
    <cellStyle name="Hipervínculo" xfId="6456" builtinId="8" hidden="1"/>
    <cellStyle name="Hipervínculo" xfId="6438" builtinId="8" hidden="1"/>
    <cellStyle name="Hipervínculo" xfId="6422" builtinId="8" hidden="1"/>
    <cellStyle name="Hipervínculo" xfId="6406" builtinId="8" hidden="1"/>
    <cellStyle name="Hipervínculo" xfId="6392" builtinId="8" hidden="1"/>
    <cellStyle name="Hipervínculo" xfId="6376" builtinId="8" hidden="1"/>
    <cellStyle name="Hipervínculo" xfId="6360" builtinId="8" hidden="1"/>
    <cellStyle name="Hipervínculo" xfId="6344" builtinId="8" hidden="1"/>
    <cellStyle name="Hipervínculo" xfId="6328" builtinId="8" hidden="1"/>
    <cellStyle name="Hipervínculo" xfId="6312" builtinId="8" hidden="1"/>
    <cellStyle name="Hipervínculo" xfId="6294" builtinId="8" hidden="1"/>
    <cellStyle name="Hipervínculo" xfId="6278" builtinId="8" hidden="1"/>
    <cellStyle name="Hipervínculo" xfId="6262" builtinId="8" hidden="1"/>
    <cellStyle name="Hipervínculo" xfId="5987" builtinId="8" hidden="1"/>
    <cellStyle name="Hipervínculo" xfId="6232" builtinId="8" hidden="1"/>
    <cellStyle name="Hipervínculo" xfId="6216" builtinId="8" hidden="1"/>
    <cellStyle name="Hipervínculo" xfId="6200" builtinId="8" hidden="1"/>
    <cellStyle name="Hipervínculo" xfId="6184" builtinId="8" hidden="1"/>
    <cellStyle name="Hipervínculo" xfId="6168" builtinId="8" hidden="1"/>
    <cellStyle name="Hipervínculo" xfId="6152" builtinId="8" hidden="1"/>
    <cellStyle name="Hipervínculo" xfId="6134" builtinId="8" hidden="1"/>
    <cellStyle name="Hipervínculo" xfId="6118" builtinId="8" hidden="1"/>
    <cellStyle name="Hipervínculo" xfId="6102" builtinId="8" hidden="1"/>
    <cellStyle name="Hipervínculo" xfId="6088" builtinId="8" hidden="1"/>
    <cellStyle name="Hipervínculo" xfId="6072" builtinId="8" hidden="1"/>
    <cellStyle name="Hipervínculo" xfId="6056" builtinId="8" hidden="1"/>
    <cellStyle name="Hipervínculo" xfId="6040" builtinId="8" hidden="1"/>
    <cellStyle name="Hipervínculo" xfId="6024" builtinId="8" hidden="1"/>
    <cellStyle name="Hipervínculo" xfId="6008" builtinId="8" hidden="1"/>
    <cellStyle name="Hipervínculo" xfId="5992" builtinId="8" hidden="1"/>
    <cellStyle name="Hipervínculo" xfId="5974" builtinId="8" hidden="1"/>
    <cellStyle name="Hipervínculo" xfId="5958" builtinId="8" hidden="1"/>
    <cellStyle name="Hipervínculo" xfId="5942" builtinId="8" hidden="1"/>
    <cellStyle name="Hipervínculo" xfId="5928" builtinId="8" hidden="1"/>
    <cellStyle name="Hipervínculo" xfId="5912" builtinId="8" hidden="1"/>
    <cellStyle name="Hipervínculo" xfId="5896" builtinId="8" hidden="1"/>
    <cellStyle name="Hipervínculo" xfId="5880" builtinId="8" hidden="1"/>
    <cellStyle name="Hipervínculo" xfId="5864" builtinId="8" hidden="1"/>
    <cellStyle name="Hipervínculo" xfId="5848" builtinId="8" hidden="1"/>
    <cellStyle name="Hipervínculo" xfId="5832" builtinId="8" hidden="1"/>
    <cellStyle name="Hipervínculo" xfId="5814" builtinId="8" hidden="1"/>
    <cellStyle name="Hipervínculo" xfId="5798" builtinId="8" hidden="1"/>
    <cellStyle name="Hipervínculo" xfId="5782" builtinId="8" hidden="1"/>
    <cellStyle name="Hipervínculo" xfId="5768" builtinId="8" hidden="1"/>
    <cellStyle name="Hipervínculo" xfId="5752" builtinId="8" hidden="1"/>
    <cellStyle name="Hipervínculo" xfId="5736" builtinId="8" hidden="1"/>
    <cellStyle name="Hipervínculo" xfId="5720" builtinId="8" hidden="1"/>
    <cellStyle name="Hipervínculo" xfId="5704" builtinId="8" hidden="1"/>
    <cellStyle name="Hipervínculo" xfId="5688" builtinId="8" hidden="1"/>
    <cellStyle name="Hipervínculo" xfId="5670" builtinId="8" hidden="1"/>
    <cellStyle name="Hipervínculo" xfId="5654" builtinId="8" hidden="1"/>
    <cellStyle name="Hipervínculo" xfId="5638" builtinId="8" hidden="1"/>
    <cellStyle name="Hipervínculo" xfId="5518" builtinId="8" hidden="1"/>
    <cellStyle name="Hipervínculo" xfId="5607" builtinId="8" hidden="1"/>
    <cellStyle name="Hipervínculo" xfId="5591" builtinId="8" hidden="1"/>
    <cellStyle name="Hipervínculo" xfId="5575" builtinId="8" hidden="1"/>
    <cellStyle name="Hipervínculo" xfId="5559" builtinId="8" hidden="1"/>
    <cellStyle name="Hipervínculo" xfId="5543" builtinId="8" hidden="1"/>
    <cellStyle name="Hipervínculo" xfId="5527" builtinId="8" hidden="1"/>
    <cellStyle name="Hipervínculo" xfId="5510" builtinId="8" hidden="1"/>
    <cellStyle name="Hipervínculo" xfId="5494" builtinId="8" hidden="1"/>
    <cellStyle name="Hipervínculo" xfId="5478" builtinId="8" hidden="1"/>
    <cellStyle name="Hipervínculo" xfId="5464" builtinId="8" hidden="1"/>
    <cellStyle name="Hipervínculo" xfId="5448" builtinId="8" hidden="1"/>
    <cellStyle name="Hipervínculo" xfId="5432" builtinId="8" hidden="1"/>
    <cellStyle name="Hipervínculo" xfId="5416" builtinId="8" hidden="1"/>
    <cellStyle name="Hipervínculo" xfId="5400" builtinId="8" hidden="1"/>
    <cellStyle name="Hipervínculo" xfId="5384" builtinId="8" hidden="1"/>
    <cellStyle name="Hipervínculo" xfId="5368" builtinId="8" hidden="1"/>
    <cellStyle name="Hipervínculo" xfId="5350" builtinId="8" hidden="1"/>
    <cellStyle name="Hipervínculo" xfId="5334" builtinId="8" hidden="1"/>
    <cellStyle name="Hipervínculo" xfId="5318" builtinId="8" hidden="1"/>
    <cellStyle name="Hipervínculo" xfId="5304" builtinId="8" hidden="1"/>
    <cellStyle name="Hipervínculo" xfId="5288" builtinId="8" hidden="1"/>
    <cellStyle name="Hipervínculo" xfId="5272" builtinId="8" hidden="1"/>
    <cellStyle name="Hipervínculo" xfId="5256" builtinId="8" hidden="1"/>
    <cellStyle name="Hipervínculo" xfId="5240" builtinId="8" hidden="1"/>
    <cellStyle name="Hipervínculo" xfId="5224" builtinId="8" hidden="1"/>
    <cellStyle name="Hipervínculo" xfId="5208" builtinId="8" hidden="1"/>
    <cellStyle name="Hipervínculo" xfId="5190" builtinId="8" hidden="1"/>
    <cellStyle name="Hipervínculo" xfId="5174" builtinId="8" hidden="1"/>
    <cellStyle name="Hipervínculo" xfId="5158" builtinId="8" hidden="1"/>
    <cellStyle name="Hipervínculo" xfId="5143" builtinId="8" hidden="1"/>
    <cellStyle name="Hipervínculo" xfId="5127" builtinId="8" hidden="1"/>
    <cellStyle name="Hipervínculo" xfId="5111" builtinId="8" hidden="1"/>
    <cellStyle name="Hipervínculo" xfId="5095" builtinId="8" hidden="1"/>
    <cellStyle name="Hipervínculo" xfId="5079" builtinId="8" hidden="1"/>
    <cellStyle name="Hipervínculo" xfId="5063" builtinId="8" hidden="1"/>
    <cellStyle name="Hipervínculo" xfId="5046" builtinId="8" hidden="1"/>
    <cellStyle name="Hipervínculo" xfId="5030" builtinId="8" hidden="1"/>
    <cellStyle name="Hipervínculo" xfId="5014" builtinId="8" hidden="1"/>
    <cellStyle name="Hipervínculo" xfId="4841" builtinId="8" hidden="1"/>
    <cellStyle name="Hipervínculo" xfId="4984" builtinId="8" hidden="1"/>
    <cellStyle name="Hipervínculo" xfId="4968" builtinId="8" hidden="1"/>
    <cellStyle name="Hipervínculo" xfId="4952" builtinId="8" hidden="1"/>
    <cellStyle name="Hipervínculo" xfId="4936" builtinId="8" hidden="1"/>
    <cellStyle name="Hipervínculo" xfId="4920" builtinId="8" hidden="1"/>
    <cellStyle name="Hipervínculo" xfId="4904" builtinId="8" hidden="1"/>
    <cellStyle name="Hipervínculo" xfId="4886" builtinId="8" hidden="1"/>
    <cellStyle name="Hipervínculo" xfId="4870" builtinId="8" hidden="1"/>
    <cellStyle name="Hipervínculo" xfId="4854" builtinId="8" hidden="1"/>
    <cellStyle name="Hipervínculo" xfId="4837" builtinId="8" hidden="1"/>
    <cellStyle name="Hipervínculo" xfId="4821" builtinId="8" hidden="1"/>
    <cellStyle name="Hipervínculo" xfId="4805" builtinId="8" hidden="1"/>
    <cellStyle name="Hipervínculo" xfId="4737" builtinId="8" hidden="1"/>
    <cellStyle name="Hipervínculo" xfId="4774" builtinId="8" hidden="1"/>
    <cellStyle name="Hipervínculo" xfId="4758" builtinId="8" hidden="1"/>
    <cellStyle name="Hipervínculo" xfId="4742" builtinId="8" hidden="1"/>
    <cellStyle name="Hipervínculo" xfId="4725" builtinId="8" hidden="1"/>
    <cellStyle name="Hipervínculo" xfId="4709" builtinId="8" hidden="1"/>
    <cellStyle name="Hipervínculo" xfId="4693" builtinId="8" hidden="1"/>
    <cellStyle name="Hipervínculo" xfId="4677" builtinId="8" hidden="1"/>
    <cellStyle name="Hipervínculo" xfId="4661" builtinId="8" hidden="1"/>
    <cellStyle name="Hipervínculo" xfId="4645" builtinId="8" hidden="1"/>
    <cellStyle name="Hipervínculo" xfId="4609" builtinId="8" hidden="1"/>
    <cellStyle name="Hipervínculo" xfId="4619" builtinId="8" hidden="1"/>
    <cellStyle name="Hipervínculo" xfId="4629" builtinId="8" hidden="1"/>
    <cellStyle name="Hipervínculo" xfId="4643" builtinId="8" hidden="1"/>
    <cellStyle name="Hipervínculo" xfId="4615" builtinId="8" hidden="1"/>
    <cellStyle name="Hipervínculo" xfId="4589" builtinId="8" hidden="1"/>
    <cellStyle name="Hipervínculo" xfId="4591" builtinId="8" hidden="1"/>
    <cellStyle name="Hipervínculo" xfId="4579" builtinId="8" hidden="1"/>
    <cellStyle name="Hipervínculo" xfId="6947" builtinId="8" hidden="1"/>
    <cellStyle name="Hipervínculo" xfId="6963" builtinId="8" hidden="1"/>
    <cellStyle name="Hipervínculo" xfId="6979" builtinId="8" hidden="1"/>
    <cellStyle name="Hipervínculo" xfId="6995" builtinId="8" hidden="1"/>
    <cellStyle name="Hipervínculo" xfId="7011" builtinId="8" hidden="1"/>
    <cellStyle name="Hipervínculo" xfId="7028" builtinId="8" hidden="1"/>
    <cellStyle name="Hipervínculo" xfId="7044" builtinId="8" hidden="1"/>
    <cellStyle name="Hipervínculo" xfId="7060" builtinId="8" hidden="1"/>
    <cellStyle name="Hipervínculo" xfId="7076" builtinId="8" hidden="1"/>
    <cellStyle name="Hipervínculo" xfId="7091" builtinId="8" hidden="1"/>
    <cellStyle name="Hipervínculo" xfId="7107" builtinId="8" hidden="1"/>
    <cellStyle name="Hipervínculo" xfId="7123" builtinId="8" hidden="1"/>
    <cellStyle name="Hipervínculo" xfId="7140" builtinId="8" hidden="1"/>
    <cellStyle name="Hipervínculo" xfId="7156" builtinId="8" hidden="1"/>
    <cellStyle name="Hipervínculo" xfId="7172" builtinId="8" hidden="1"/>
    <cellStyle name="Hipervínculo" xfId="7190" builtinId="8" hidden="1"/>
    <cellStyle name="Hipervínculo" xfId="7206" builtinId="8" hidden="1"/>
    <cellStyle name="Hipervínculo" xfId="7222" builtinId="8" hidden="1"/>
    <cellStyle name="Hipervínculo" xfId="7238" builtinId="8" hidden="1"/>
    <cellStyle name="Hipervínculo" xfId="7254" builtinId="8" hidden="1"/>
    <cellStyle name="Hipervínculo" xfId="7270" builtinId="8" hidden="1"/>
    <cellStyle name="Hipervínculo" xfId="7286" builtinId="8" hidden="1"/>
    <cellStyle name="Hipervínculo" xfId="7300" builtinId="8" hidden="1"/>
    <cellStyle name="Hipervínculo" xfId="7316" builtinId="8" hidden="1"/>
    <cellStyle name="Hipervínculo" xfId="7332" builtinId="8" hidden="1"/>
    <cellStyle name="Hipervínculo" xfId="7349" builtinId="8" hidden="1"/>
    <cellStyle name="Hipervínculo" xfId="7365" builtinId="8" hidden="1"/>
    <cellStyle name="Hipervínculo" xfId="7381" builtinId="8" hidden="1"/>
    <cellStyle name="Hipervínculo" xfId="7397" builtinId="8" hidden="1"/>
    <cellStyle name="Hipervínculo" xfId="7413" builtinId="8" hidden="1"/>
    <cellStyle name="Hipervínculo" xfId="7429" builtinId="8" hidden="1"/>
    <cellStyle name="Hipervínculo" xfId="7444" builtinId="8" hidden="1"/>
    <cellStyle name="Hipervínculo" xfId="7460" builtinId="8" hidden="1"/>
    <cellStyle name="Hipervínculo" xfId="7476" builtinId="8" hidden="1"/>
    <cellStyle name="Hipervínculo" xfId="7492" builtinId="8" hidden="1"/>
    <cellStyle name="Hipervínculo" xfId="7510" builtinId="8" hidden="1"/>
    <cellStyle name="Hipervínculo" xfId="7526" builtinId="8" hidden="1"/>
    <cellStyle name="Hipervínculo" xfId="7542" builtinId="8" hidden="1"/>
    <cellStyle name="Hipervínculo" xfId="7558" builtinId="8" hidden="1"/>
    <cellStyle name="Hipervínculo" xfId="7574" builtinId="8" hidden="1"/>
    <cellStyle name="Hipervínculo" xfId="7590" builtinId="8" hidden="1"/>
    <cellStyle name="Hipervínculo" xfId="7604" builtinId="8" hidden="1"/>
    <cellStyle name="Hipervínculo" xfId="7620" builtinId="8" hidden="1"/>
    <cellStyle name="Hipervínculo" xfId="7636" builtinId="8" hidden="1"/>
    <cellStyle name="Hipervínculo" xfId="7654" builtinId="8" hidden="1"/>
    <cellStyle name="Hipervínculo" xfId="7670" builtinId="8" hidden="1"/>
    <cellStyle name="Hipervínculo" xfId="7686" builtinId="8" hidden="1"/>
    <cellStyle name="Hipervínculo" xfId="7702" builtinId="8" hidden="1"/>
    <cellStyle name="Hipervínculo" xfId="7718" builtinId="8" hidden="1"/>
    <cellStyle name="Hipervínculo" xfId="7734" builtinId="8" hidden="1"/>
    <cellStyle name="Hipervínculo" xfId="7750" builtinId="8" hidden="1"/>
    <cellStyle name="Hipervínculo" xfId="7764" builtinId="8" hidden="1"/>
    <cellStyle name="Hipervínculo" xfId="7780" builtinId="8" hidden="1"/>
    <cellStyle name="Hipervínculo" xfId="7796" builtinId="8" hidden="1"/>
    <cellStyle name="Hipervínculo" xfId="7813" builtinId="8" hidden="1"/>
    <cellStyle name="Hipervínculo" xfId="7829" builtinId="8" hidden="1"/>
    <cellStyle name="Hipervínculo" xfId="7845" builtinId="8" hidden="1"/>
    <cellStyle name="Hipervínculo" xfId="7861" builtinId="8" hidden="1"/>
    <cellStyle name="Hipervínculo" xfId="7877" builtinId="8" hidden="1"/>
    <cellStyle name="Hipervínculo" xfId="7893" builtinId="8" hidden="1"/>
    <cellStyle name="Hipervínculo" xfId="7909" builtinId="8" hidden="1"/>
    <cellStyle name="Hipervínculo" xfId="7924" builtinId="8" hidden="1"/>
    <cellStyle name="Hipervínculo" xfId="7940" builtinId="8" hidden="1"/>
    <cellStyle name="Hipervínculo" xfId="7956" builtinId="8" hidden="1"/>
    <cellStyle name="Hipervínculo" xfId="7974" builtinId="8" hidden="1"/>
    <cellStyle name="Hipervínculo" xfId="7990" builtinId="8" hidden="1"/>
    <cellStyle name="Hipervínculo" xfId="8006" builtinId="8" hidden="1"/>
    <cellStyle name="Hipervínculo" xfId="8022" builtinId="8" hidden="1"/>
    <cellStyle name="Hipervínculo" xfId="8038" builtinId="8" hidden="1"/>
    <cellStyle name="Hipervínculo" xfId="8054" builtinId="8" hidden="1"/>
    <cellStyle name="Hipervínculo" xfId="8068" builtinId="8" hidden="1"/>
    <cellStyle name="Hipervínculo" xfId="8084" builtinId="8" hidden="1"/>
    <cellStyle name="Hipervínculo" xfId="8100" builtinId="8" hidden="1"/>
    <cellStyle name="Hipervínculo" xfId="8116" builtinId="8" hidden="1"/>
    <cellStyle name="Hipervínculo" xfId="8134" builtinId="8" hidden="1"/>
    <cellStyle name="Hipervínculo" xfId="8150" builtinId="8" hidden="1"/>
    <cellStyle name="Hipervínculo" xfId="8166" builtinId="8" hidden="1"/>
    <cellStyle name="Hipervínculo" xfId="8182" builtinId="8" hidden="1"/>
    <cellStyle name="Hipervínculo" xfId="8198" builtinId="8" hidden="1"/>
    <cellStyle name="Hipervínculo" xfId="8214" builtinId="8" hidden="1"/>
    <cellStyle name="Hipervínculo" xfId="8228" builtinId="8" hidden="1"/>
    <cellStyle name="Hipervínculo" xfId="8244" builtinId="8" hidden="1"/>
    <cellStyle name="Hipervínculo" xfId="8260" builtinId="8" hidden="1"/>
    <cellStyle name="Hipervínculo" xfId="8278" builtinId="8" hidden="1"/>
    <cellStyle name="Hipervínculo" xfId="8294" builtinId="8" hidden="1"/>
    <cellStyle name="Hipervínculo" xfId="8310" builtinId="8" hidden="1"/>
    <cellStyle name="Hipervínculo" xfId="8326" builtinId="8" hidden="1"/>
    <cellStyle name="Hipervínculo" xfId="8342" builtinId="8" hidden="1"/>
    <cellStyle name="Hipervínculo" xfId="8358" builtinId="8" hidden="1"/>
    <cellStyle name="Hipervínculo" xfId="8374" builtinId="8" hidden="1"/>
    <cellStyle name="Hipervínculo" xfId="8388" builtinId="8" hidden="1"/>
    <cellStyle name="Hipervínculo" xfId="8404" builtinId="8" hidden="1"/>
    <cellStyle name="Hipervínculo" xfId="8420" builtinId="8" hidden="1"/>
    <cellStyle name="Hipervínculo" xfId="8438" builtinId="8" hidden="1"/>
    <cellStyle name="Hipervínculo" xfId="8454" builtinId="8" hidden="1"/>
    <cellStyle name="Hipervínculo" xfId="8470" builtinId="8" hidden="1"/>
    <cellStyle name="Hipervínculo" xfId="8486" builtinId="8" hidden="1"/>
    <cellStyle name="Hipervínculo" xfId="8502" builtinId="8" hidden="1"/>
    <cellStyle name="Hipervínculo" xfId="8518" builtinId="8" hidden="1"/>
    <cellStyle name="Hipervínculo" xfId="8534" builtinId="8" hidden="1"/>
    <cellStyle name="Hipervínculo" xfId="8548" builtinId="8" hidden="1"/>
    <cellStyle name="Hipervínculo" xfId="8564" builtinId="8" hidden="1"/>
    <cellStyle name="Hipervínculo" xfId="8580" builtinId="8" hidden="1"/>
    <cellStyle name="Hipervínculo" xfId="8598" builtinId="8" hidden="1"/>
    <cellStyle name="Hipervínculo" xfId="8614" builtinId="8" hidden="1"/>
    <cellStyle name="Hipervínculo" xfId="8630" builtinId="8" hidden="1"/>
    <cellStyle name="Hipervínculo" xfId="8646" builtinId="8" hidden="1"/>
    <cellStyle name="Hipervínculo" xfId="8662" builtinId="8" hidden="1"/>
    <cellStyle name="Hipervínculo" xfId="8678" builtinId="8" hidden="1"/>
    <cellStyle name="Hipervínculo" xfId="8692" builtinId="8" hidden="1"/>
    <cellStyle name="Hipervínculo" xfId="8708" builtinId="8" hidden="1"/>
    <cellStyle name="Hipervínculo" xfId="8724" builtinId="8" hidden="1"/>
    <cellStyle name="Hipervínculo" xfId="8740" builtinId="8" hidden="1"/>
    <cellStyle name="Hipervínculo" xfId="8758" builtinId="8" hidden="1"/>
    <cellStyle name="Hipervínculo" xfId="8774" builtinId="8" hidden="1"/>
    <cellStyle name="Hipervínculo" xfId="8790" builtinId="8" hidden="1"/>
    <cellStyle name="Hipervínculo" xfId="8806" builtinId="8" hidden="1"/>
    <cellStyle name="Hipervínculo" xfId="8822" builtinId="8" hidden="1"/>
    <cellStyle name="Hipervínculo" xfId="8838" builtinId="8" hidden="1"/>
    <cellStyle name="Hipervínculo" xfId="8852" builtinId="8" hidden="1"/>
    <cellStyle name="Hipervínculo" xfId="8868" builtinId="8" hidden="1"/>
    <cellStyle name="Hipervínculo" xfId="8884" builtinId="8" hidden="1"/>
    <cellStyle name="Hipervínculo" xfId="8901" builtinId="8" hidden="1"/>
    <cellStyle name="Hipervínculo" xfId="8917" builtinId="8" hidden="1"/>
    <cellStyle name="Hipervínculo" xfId="8933" builtinId="8" hidden="1"/>
    <cellStyle name="Hipervínculo" xfId="8949" builtinId="8" hidden="1"/>
    <cellStyle name="Hipervínculo" xfId="8965" builtinId="8" hidden="1"/>
    <cellStyle name="Hipervínculo" xfId="8981" builtinId="8" hidden="1"/>
    <cellStyle name="Hipervínculo" xfId="8997" builtinId="8" hidden="1"/>
    <cellStyle name="Hipervínculo" xfId="9011" builtinId="8" hidden="1"/>
    <cellStyle name="Hipervínculo" xfId="9027" builtinId="8" hidden="1"/>
    <cellStyle name="Hipervínculo" xfId="9043" builtinId="8" hidden="1"/>
    <cellStyle name="Hipervínculo" xfId="9059" builtinId="8" hidden="1"/>
    <cellStyle name="Hipervínculo" xfId="9075" builtinId="8" hidden="1"/>
    <cellStyle name="Hipervínculo" xfId="9091" builtinId="8" hidden="1"/>
    <cellStyle name="Hipervínculo" xfId="9107" builtinId="8" hidden="1"/>
    <cellStyle name="Hipervínculo" xfId="9123" builtinId="8" hidden="1"/>
    <cellStyle name="Hipervínculo" xfId="9139" builtinId="8" hidden="1"/>
    <cellStyle name="Hipervínculo" xfId="9155" builtinId="8" hidden="1"/>
    <cellStyle name="Hipervínculo" xfId="9141" builtinId="8" hidden="1"/>
    <cellStyle name="Hipervínculo" xfId="9125" builtinId="8" hidden="1"/>
    <cellStyle name="Hipervínculo" xfId="9109" builtinId="8" hidden="1"/>
    <cellStyle name="Hipervínculo" xfId="9093" builtinId="8" hidden="1"/>
    <cellStyle name="Hipervínculo" xfId="9077" builtinId="8" hidden="1"/>
    <cellStyle name="Hipervínculo" xfId="9061" builtinId="8" hidden="1"/>
    <cellStyle name="Hipervínculo" xfId="9045" builtinId="8" hidden="1"/>
    <cellStyle name="Hipervínculo" xfId="9029" builtinId="8" hidden="1"/>
    <cellStyle name="Hipervínculo" xfId="9013" builtinId="8" hidden="1"/>
    <cellStyle name="Hipervínculo" xfId="8999" builtinId="8" hidden="1"/>
    <cellStyle name="Hipervínculo" xfId="8983" builtinId="8" hidden="1"/>
    <cellStyle name="Hipervínculo" xfId="8967" builtinId="8" hidden="1"/>
    <cellStyle name="Hipervínculo" xfId="8951" builtinId="8" hidden="1"/>
    <cellStyle name="Hipervínculo" xfId="8935" builtinId="8" hidden="1"/>
    <cellStyle name="Hipervínculo" xfId="8919" builtinId="8" hidden="1"/>
    <cellStyle name="Hipervínculo" xfId="8903" builtinId="8" hidden="1"/>
    <cellStyle name="Hipervínculo" xfId="8886" builtinId="8" hidden="1"/>
    <cellStyle name="Hipervínculo" xfId="8870" builtinId="8" hidden="1"/>
    <cellStyle name="Hipervínculo" xfId="8854" builtinId="8" hidden="1"/>
    <cellStyle name="Hipervínculo" xfId="8840" builtinId="8" hidden="1"/>
    <cellStyle name="Hipervínculo" xfId="8824" builtinId="8" hidden="1"/>
    <cellStyle name="Hipervínculo" xfId="8808" builtinId="8" hidden="1"/>
    <cellStyle name="Hipervínculo" xfId="8792" builtinId="8" hidden="1"/>
    <cellStyle name="Hipervínculo" xfId="8776" builtinId="8" hidden="1"/>
    <cellStyle name="Hipervínculo" xfId="8760" builtinId="8" hidden="1"/>
    <cellStyle name="Hipervínculo" xfId="8744" builtinId="8" hidden="1"/>
    <cellStyle name="Hipervínculo" xfId="8726" builtinId="8" hidden="1"/>
    <cellStyle name="Hipervínculo" xfId="8710" builtinId="8" hidden="1"/>
    <cellStyle name="Hipervínculo" xfId="8694" builtinId="8" hidden="1"/>
    <cellStyle name="Hipervínculo" xfId="8680" builtinId="8" hidden="1"/>
    <cellStyle name="Hipervínculo" xfId="8664" builtinId="8" hidden="1"/>
    <cellStyle name="Hipervínculo" xfId="8648" builtinId="8" hidden="1"/>
    <cellStyle name="Hipervínculo" xfId="8632" builtinId="8" hidden="1"/>
    <cellStyle name="Hipervínculo" xfId="8616" builtinId="8" hidden="1"/>
    <cellStyle name="Hipervínculo" xfId="8600" builtinId="8" hidden="1"/>
    <cellStyle name="Hipervínculo" xfId="8582" builtinId="8" hidden="1"/>
    <cellStyle name="Hipervínculo" xfId="8566" builtinId="8" hidden="1"/>
    <cellStyle name="Hipervínculo" xfId="8550" builtinId="8" hidden="1"/>
    <cellStyle name="Hipervínculo" xfId="8275" builtinId="8" hidden="1"/>
    <cellStyle name="Hipervínculo" xfId="8520" builtinId="8" hidden="1"/>
    <cellStyle name="Hipervínculo" xfId="8504" builtinId="8" hidden="1"/>
    <cellStyle name="Hipervínculo" xfId="8488" builtinId="8" hidden="1"/>
    <cellStyle name="Hipervínculo" xfId="8472" builtinId="8" hidden="1"/>
    <cellStyle name="Hipervínculo" xfId="8456" builtinId="8" hidden="1"/>
    <cellStyle name="Hipervínculo" xfId="8440" builtinId="8" hidden="1"/>
    <cellStyle name="Hipervínculo" xfId="8422" builtinId="8" hidden="1"/>
    <cellStyle name="Hipervínculo" xfId="8406" builtinId="8" hidden="1"/>
    <cellStyle name="Hipervínculo" xfId="8390" builtinId="8" hidden="1"/>
    <cellStyle name="Hipervínculo" xfId="8376" builtinId="8" hidden="1"/>
    <cellStyle name="Hipervínculo" xfId="8360" builtinId="8" hidden="1"/>
    <cellStyle name="Hipervínculo" xfId="8344" builtinId="8" hidden="1"/>
    <cellStyle name="Hipervínculo" xfId="8328" builtinId="8" hidden="1"/>
    <cellStyle name="Hipervínculo" xfId="8312" builtinId="8" hidden="1"/>
    <cellStyle name="Hipervínculo" xfId="8296" builtinId="8" hidden="1"/>
    <cellStyle name="Hipervínculo" xfId="8280" builtinId="8" hidden="1"/>
    <cellStyle name="Hipervínculo" xfId="8262" builtinId="8" hidden="1"/>
    <cellStyle name="Hipervínculo" xfId="8246" builtinId="8" hidden="1"/>
    <cellStyle name="Hipervínculo" xfId="8230" builtinId="8" hidden="1"/>
    <cellStyle name="Hipervínculo" xfId="8216" builtinId="8" hidden="1"/>
    <cellStyle name="Hipervínculo" xfId="8200" builtinId="8" hidden="1"/>
    <cellStyle name="Hipervínculo" xfId="8184" builtinId="8" hidden="1"/>
    <cellStyle name="Hipervínculo" xfId="8168" builtinId="8" hidden="1"/>
    <cellStyle name="Hipervínculo" xfId="8152" builtinId="8" hidden="1"/>
    <cellStyle name="Hipervínculo" xfId="8136" builtinId="8" hidden="1"/>
    <cellStyle name="Hipervínculo" xfId="8120" builtinId="8" hidden="1"/>
    <cellStyle name="Hipervínculo" xfId="8102" builtinId="8" hidden="1"/>
    <cellStyle name="Hipervínculo" xfId="8086" builtinId="8" hidden="1"/>
    <cellStyle name="Hipervínculo" xfId="8070" builtinId="8" hidden="1"/>
    <cellStyle name="Hipervínculo" xfId="8056" builtinId="8" hidden="1"/>
    <cellStyle name="Hipervínculo" xfId="8040" builtinId="8" hidden="1"/>
    <cellStyle name="Hipervínculo" xfId="8024" builtinId="8" hidden="1"/>
    <cellStyle name="Hipervínculo" xfId="8008" builtinId="8" hidden="1"/>
    <cellStyle name="Hipervínculo" xfId="7992" builtinId="8" hidden="1"/>
    <cellStyle name="Hipervínculo" xfId="7976" builtinId="8" hidden="1"/>
    <cellStyle name="Hipervínculo" xfId="7958" builtinId="8" hidden="1"/>
    <cellStyle name="Hipervínculo" xfId="7942" builtinId="8" hidden="1"/>
    <cellStyle name="Hipervínculo" xfId="7926" builtinId="8" hidden="1"/>
    <cellStyle name="Hipervínculo" xfId="7806" builtinId="8" hidden="1"/>
    <cellStyle name="Hipervínculo" xfId="7895" builtinId="8" hidden="1"/>
    <cellStyle name="Hipervínculo" xfId="7879" builtinId="8" hidden="1"/>
    <cellStyle name="Hipervínculo" xfId="7863" builtinId="8" hidden="1"/>
    <cellStyle name="Hipervínculo" xfId="7847" builtinId="8" hidden="1"/>
    <cellStyle name="Hipervínculo" xfId="7831" builtinId="8" hidden="1"/>
    <cellStyle name="Hipervínculo" xfId="7815" builtinId="8" hidden="1"/>
    <cellStyle name="Hipervínculo" xfId="7798" builtinId="8" hidden="1"/>
    <cellStyle name="Hipervínculo" xfId="7782" builtinId="8" hidden="1"/>
    <cellStyle name="Hipervínculo" xfId="7766" builtinId="8" hidden="1"/>
    <cellStyle name="Hipervínculo" xfId="7752" builtinId="8" hidden="1"/>
    <cellStyle name="Hipervínculo" xfId="7736" builtinId="8" hidden="1"/>
    <cellStyle name="Hipervínculo" xfId="7720" builtinId="8" hidden="1"/>
    <cellStyle name="Hipervínculo" xfId="7704" builtinId="8" hidden="1"/>
    <cellStyle name="Hipervínculo" xfId="7688" builtinId="8" hidden="1"/>
    <cellStyle name="Hipervínculo" xfId="7672" builtinId="8" hidden="1"/>
    <cellStyle name="Hipervínculo" xfId="7656" builtinId="8" hidden="1"/>
    <cellStyle name="Hipervínculo" xfId="7638" builtinId="8" hidden="1"/>
    <cellStyle name="Hipervínculo" xfId="7622" builtinId="8" hidden="1"/>
    <cellStyle name="Hipervínculo" xfId="7606" builtinId="8" hidden="1"/>
    <cellStyle name="Hipervínculo" xfId="7592" builtinId="8" hidden="1"/>
    <cellStyle name="Hipervínculo" xfId="7576" builtinId="8" hidden="1"/>
    <cellStyle name="Hipervínculo" xfId="7560" builtinId="8" hidden="1"/>
    <cellStyle name="Hipervínculo" xfId="7544" builtinId="8" hidden="1"/>
    <cellStyle name="Hipervínculo" xfId="7528" builtinId="8" hidden="1"/>
    <cellStyle name="Hipervínculo" xfId="7512" builtinId="8" hidden="1"/>
    <cellStyle name="Hipervínculo" xfId="7496" builtinId="8" hidden="1"/>
    <cellStyle name="Hipervínculo" xfId="7478" builtinId="8" hidden="1"/>
    <cellStyle name="Hipervínculo" xfId="7462" builtinId="8" hidden="1"/>
    <cellStyle name="Hipervínculo" xfId="7446" builtinId="8" hidden="1"/>
    <cellStyle name="Hipervínculo" xfId="7431" builtinId="8" hidden="1"/>
    <cellStyle name="Hipervínculo" xfId="7415" builtinId="8" hidden="1"/>
    <cellStyle name="Hipervínculo" xfId="7399" builtinId="8" hidden="1"/>
    <cellStyle name="Hipervínculo" xfId="7383" builtinId="8" hidden="1"/>
    <cellStyle name="Hipervínculo" xfId="7367" builtinId="8" hidden="1"/>
    <cellStyle name="Hipervínculo" xfId="7351" builtinId="8" hidden="1"/>
    <cellStyle name="Hipervínculo" xfId="7334" builtinId="8" hidden="1"/>
    <cellStyle name="Hipervínculo" xfId="7318" builtinId="8" hidden="1"/>
    <cellStyle name="Hipervínculo" xfId="7302" builtinId="8" hidden="1"/>
    <cellStyle name="Hipervínculo" xfId="7129" builtinId="8" hidden="1"/>
    <cellStyle name="Hipervínculo" xfId="7272" builtinId="8" hidden="1"/>
    <cellStyle name="Hipervínculo" xfId="7256" builtinId="8" hidden="1"/>
    <cellStyle name="Hipervínculo" xfId="7240" builtinId="8" hidden="1"/>
    <cellStyle name="Hipervínculo" xfId="7224" builtinId="8" hidden="1"/>
    <cellStyle name="Hipervínculo" xfId="7208" builtinId="8" hidden="1"/>
    <cellStyle name="Hipervínculo" xfId="7192" builtinId="8" hidden="1"/>
    <cellStyle name="Hipervínculo" xfId="7174" builtinId="8" hidden="1"/>
    <cellStyle name="Hipervínculo" xfId="7158" builtinId="8" hidden="1"/>
    <cellStyle name="Hipervínculo" xfId="7142" builtinId="8" hidden="1"/>
    <cellStyle name="Hipervínculo" xfId="7125" builtinId="8" hidden="1"/>
    <cellStyle name="Hipervínculo" xfId="7109" builtinId="8" hidden="1"/>
    <cellStyle name="Hipervínculo" xfId="7093" builtinId="8" hidden="1"/>
    <cellStyle name="Hipervínculo" xfId="7025" builtinId="8" hidden="1"/>
    <cellStyle name="Hipervínculo" xfId="7062" builtinId="8" hidden="1"/>
    <cellStyle name="Hipervínculo" xfId="7046" builtinId="8" hidden="1"/>
    <cellStyle name="Hipervínculo" xfId="7030" builtinId="8" hidden="1"/>
    <cellStyle name="Hipervínculo" xfId="7013" builtinId="8" hidden="1"/>
    <cellStyle name="Hipervínculo" xfId="6997" builtinId="8" hidden="1"/>
    <cellStyle name="Hipervínculo" xfId="6981" builtinId="8" hidden="1"/>
    <cellStyle name="Hipervínculo" xfId="6965" builtinId="8" hidden="1"/>
    <cellStyle name="Hipervínculo" xfId="6949" builtinId="8" hidden="1"/>
    <cellStyle name="Hipervínculo" xfId="6933" builtinId="8" hidden="1"/>
    <cellStyle name="Hipervínculo" xfId="6897" builtinId="8" hidden="1"/>
    <cellStyle name="Hipervínculo" xfId="6907" builtinId="8" hidden="1"/>
    <cellStyle name="Hipervínculo" xfId="6917" builtinId="8" hidden="1"/>
    <cellStyle name="Hipervínculo" xfId="6931" builtinId="8" hidden="1"/>
    <cellStyle name="Hipervínculo" xfId="6903" builtinId="8" hidden="1"/>
    <cellStyle name="Hipervínculo" xfId="6877" builtinId="8" hidden="1"/>
    <cellStyle name="Hipervínculo" xfId="6879" builtinId="8" hidden="1"/>
    <cellStyle name="Hipervínculo" xfId="4578" builtinId="8" hidden="1"/>
    <cellStyle name="Hipervínculo" xfId="9235" builtinId="8" hidden="1"/>
    <cellStyle name="Hipervínculo" xfId="9251" builtinId="8" hidden="1"/>
    <cellStyle name="Hipervínculo" xfId="9267" builtinId="8" hidden="1"/>
    <cellStyle name="Hipervínculo" xfId="9283" builtinId="8" hidden="1"/>
    <cellStyle name="Hipervínculo" xfId="9299" builtinId="8" hidden="1"/>
    <cellStyle name="Hipervínculo" xfId="9316" builtinId="8" hidden="1"/>
    <cellStyle name="Hipervínculo" xfId="9332" builtinId="8" hidden="1"/>
    <cellStyle name="Hipervínculo" xfId="9348" builtinId="8" hidden="1"/>
    <cellStyle name="Hipervínculo" xfId="9364" builtinId="8" hidden="1"/>
    <cellStyle name="Hipervínculo" xfId="9379" builtinId="8" hidden="1"/>
    <cellStyle name="Hipervínculo" xfId="9395" builtinId="8" hidden="1"/>
    <cellStyle name="Hipervínculo" xfId="9411" builtinId="8" hidden="1"/>
    <cellStyle name="Hipervínculo" xfId="9428" builtinId="8" hidden="1"/>
    <cellStyle name="Hipervínculo" xfId="9444" builtinId="8" hidden="1"/>
    <cellStyle name="Hipervínculo" xfId="9460" builtinId="8" hidden="1"/>
    <cellStyle name="Hipervínculo" xfId="9478" builtinId="8" hidden="1"/>
    <cellStyle name="Hipervínculo" xfId="9494" builtinId="8" hidden="1"/>
    <cellStyle name="Hipervínculo" xfId="9510" builtinId="8" hidden="1"/>
    <cellStyle name="Hipervínculo" xfId="9526" builtinId="8" hidden="1"/>
    <cellStyle name="Hipervínculo" xfId="9542" builtinId="8" hidden="1"/>
    <cellStyle name="Hipervínculo" xfId="9558" builtinId="8" hidden="1"/>
    <cellStyle name="Hipervínculo" xfId="9574" builtinId="8" hidden="1"/>
    <cellStyle name="Hipervínculo" xfId="9588" builtinId="8" hidden="1"/>
    <cellStyle name="Hipervínculo" xfId="9604" builtinId="8" hidden="1"/>
    <cellStyle name="Hipervínculo" xfId="9620" builtinId="8" hidden="1"/>
    <cellStyle name="Hipervínculo" xfId="9637" builtinId="8" hidden="1"/>
    <cellStyle name="Hipervínculo" xfId="9653" builtinId="8" hidden="1"/>
    <cellStyle name="Hipervínculo" xfId="9669" builtinId="8" hidden="1"/>
    <cellStyle name="Hipervínculo" xfId="9685" builtinId="8" hidden="1"/>
    <cellStyle name="Hipervínculo" xfId="9701" builtinId="8" hidden="1"/>
    <cellStyle name="Hipervínculo" xfId="9717" builtinId="8" hidden="1"/>
    <cellStyle name="Hipervínculo" xfId="9732" builtinId="8" hidden="1"/>
    <cellStyle name="Hipervínculo" xfId="9748" builtinId="8" hidden="1"/>
    <cellStyle name="Hipervínculo" xfId="9764" builtinId="8" hidden="1"/>
    <cellStyle name="Hipervínculo" xfId="9780" builtinId="8" hidden="1"/>
    <cellStyle name="Hipervínculo" xfId="9798" builtinId="8" hidden="1"/>
    <cellStyle name="Hipervínculo" xfId="9814" builtinId="8" hidden="1"/>
    <cellStyle name="Hipervínculo" xfId="9830" builtinId="8" hidden="1"/>
    <cellStyle name="Hipervínculo" xfId="9846" builtinId="8" hidden="1"/>
    <cellStyle name="Hipervínculo" xfId="9862" builtinId="8" hidden="1"/>
    <cellStyle name="Hipervínculo" xfId="9878" builtinId="8" hidden="1"/>
    <cellStyle name="Hipervínculo" xfId="9892" builtinId="8" hidden="1"/>
    <cellStyle name="Hipervínculo" xfId="9908" builtinId="8" hidden="1"/>
    <cellStyle name="Hipervínculo" xfId="9924" builtinId="8" hidden="1"/>
    <cellStyle name="Hipervínculo" xfId="9942" builtinId="8" hidden="1"/>
    <cellStyle name="Hipervínculo" xfId="9958" builtinId="8" hidden="1"/>
    <cellStyle name="Hipervínculo" xfId="9974" builtinId="8" hidden="1"/>
    <cellStyle name="Hipervínculo" xfId="9990" builtinId="8" hidden="1"/>
    <cellStyle name="Hipervínculo" xfId="10006" builtinId="8" hidden="1"/>
    <cellStyle name="Hipervínculo" xfId="10022" builtinId="8" hidden="1"/>
    <cellStyle name="Hipervínculo" xfId="10038" builtinId="8" hidden="1"/>
    <cellStyle name="Hipervínculo" xfId="10052" builtinId="8" hidden="1"/>
    <cellStyle name="Hipervínculo" xfId="10068" builtinId="8" hidden="1"/>
    <cellStyle name="Hipervínculo" xfId="10084" builtinId="8" hidden="1"/>
    <cellStyle name="Hipervínculo" xfId="10101" builtinId="8" hidden="1"/>
    <cellStyle name="Hipervínculo" xfId="10117" builtinId="8" hidden="1"/>
    <cellStyle name="Hipervínculo" xfId="10133" builtinId="8" hidden="1"/>
    <cellStyle name="Hipervínculo" xfId="10149" builtinId="8" hidden="1"/>
    <cellStyle name="Hipervínculo" xfId="10165" builtinId="8" hidden="1"/>
    <cellStyle name="Hipervínculo" xfId="10181" builtinId="8" hidden="1"/>
    <cellStyle name="Hipervínculo" xfId="10197" builtinId="8" hidden="1"/>
    <cellStyle name="Hipervínculo" xfId="10212" builtinId="8" hidden="1"/>
    <cellStyle name="Hipervínculo" xfId="10228" builtinId="8" hidden="1"/>
    <cellStyle name="Hipervínculo" xfId="10244" builtinId="8" hidden="1"/>
    <cellStyle name="Hipervínculo" xfId="10262" builtinId="8" hidden="1"/>
    <cellStyle name="Hipervínculo" xfId="10278" builtinId="8" hidden="1"/>
    <cellStyle name="Hipervínculo" xfId="10294" builtinId="8" hidden="1"/>
    <cellStyle name="Hipervínculo" xfId="10310" builtinId="8" hidden="1"/>
    <cellStyle name="Hipervínculo" xfId="10326" builtinId="8" hidden="1"/>
    <cellStyle name="Hipervínculo" xfId="10342" builtinId="8" hidden="1"/>
    <cellStyle name="Hipervínculo" xfId="10356" builtinId="8" hidden="1"/>
    <cellStyle name="Hipervínculo" xfId="10372" builtinId="8" hidden="1"/>
    <cellStyle name="Hipervínculo" xfId="10388" builtinId="8" hidden="1"/>
    <cellStyle name="Hipervínculo" xfId="10404" builtinId="8" hidden="1"/>
    <cellStyle name="Hipervínculo" xfId="10422" builtinId="8" hidden="1"/>
    <cellStyle name="Hipervínculo" xfId="10438" builtinId="8" hidden="1"/>
    <cellStyle name="Hipervínculo" xfId="10454" builtinId="8" hidden="1"/>
    <cellStyle name="Hipervínculo" xfId="10470" builtinId="8" hidden="1"/>
    <cellStyle name="Hipervínculo" xfId="10486" builtinId="8" hidden="1"/>
    <cellStyle name="Hipervínculo" xfId="10502" builtinId="8" hidden="1"/>
    <cellStyle name="Hipervínculo" xfId="10516" builtinId="8" hidden="1"/>
    <cellStyle name="Hipervínculo" xfId="10532" builtinId="8" hidden="1"/>
    <cellStyle name="Hipervínculo" xfId="10548" builtinId="8" hidden="1"/>
    <cellStyle name="Hipervínculo" xfId="10566" builtinId="8" hidden="1"/>
    <cellStyle name="Hipervínculo" xfId="10582" builtinId="8" hidden="1"/>
    <cellStyle name="Hipervínculo" xfId="10598" builtinId="8" hidden="1"/>
    <cellStyle name="Hipervínculo" xfId="10614" builtinId="8" hidden="1"/>
    <cellStyle name="Hipervínculo" xfId="10630" builtinId="8" hidden="1"/>
    <cellStyle name="Hipervínculo" xfId="10646" builtinId="8" hidden="1"/>
    <cellStyle name="Hipervínculo" xfId="10662" builtinId="8" hidden="1"/>
    <cellStyle name="Hipervínculo" xfId="10676" builtinId="8" hidden="1"/>
    <cellStyle name="Hipervínculo" xfId="10692" builtinId="8" hidden="1"/>
    <cellStyle name="Hipervínculo" xfId="10708" builtinId="8" hidden="1"/>
    <cellStyle name="Hipervínculo" xfId="10726" builtinId="8" hidden="1"/>
    <cellStyle name="Hipervínculo" xfId="10742" builtinId="8" hidden="1"/>
    <cellStyle name="Hipervínculo" xfId="10758" builtinId="8" hidden="1"/>
    <cellStyle name="Hipervínculo" xfId="10774" builtinId="8" hidden="1"/>
    <cellStyle name="Hipervínculo" xfId="10790" builtinId="8" hidden="1"/>
    <cellStyle name="Hipervínculo" xfId="10806" builtinId="8" hidden="1"/>
    <cellStyle name="Hipervínculo" xfId="10822" builtinId="8" hidden="1"/>
    <cellStyle name="Hipervínculo" xfId="10836" builtinId="8" hidden="1"/>
    <cellStyle name="Hipervínculo" xfId="10852" builtinId="8" hidden="1"/>
    <cellStyle name="Hipervínculo" xfId="10868" builtinId="8" hidden="1"/>
    <cellStyle name="Hipervínculo" xfId="10886" builtinId="8" hidden="1"/>
    <cellStyle name="Hipervínculo" xfId="10902" builtinId="8" hidden="1"/>
    <cellStyle name="Hipervínculo" xfId="10918" builtinId="8" hidden="1"/>
    <cellStyle name="Hipervínculo" xfId="10934" builtinId="8" hidden="1"/>
    <cellStyle name="Hipervínculo" xfId="10950" builtinId="8" hidden="1"/>
    <cellStyle name="Hipervínculo" xfId="10966" builtinId="8" hidden="1"/>
    <cellStyle name="Hipervínculo" xfId="10980" builtinId="8" hidden="1"/>
    <cellStyle name="Hipervínculo" xfId="10996" builtinId="8" hidden="1"/>
    <cellStyle name="Hipervínculo" xfId="11012" builtinId="8" hidden="1"/>
    <cellStyle name="Hipervínculo" xfId="11028" builtinId="8" hidden="1"/>
    <cellStyle name="Hipervínculo" xfId="11046" builtinId="8" hidden="1"/>
    <cellStyle name="Hipervínculo" xfId="11062" builtinId="8" hidden="1"/>
    <cellStyle name="Hipervínculo" xfId="11078" builtinId="8" hidden="1"/>
    <cellStyle name="Hipervínculo" xfId="11094" builtinId="8" hidden="1"/>
    <cellStyle name="Hipervínculo" xfId="11110" builtinId="8" hidden="1"/>
    <cellStyle name="Hipervínculo" xfId="11126" builtinId="8" hidden="1"/>
    <cellStyle name="Hipervínculo" xfId="11140" builtinId="8" hidden="1"/>
    <cellStyle name="Hipervínculo" xfId="11156" builtinId="8" hidden="1"/>
    <cellStyle name="Hipervínculo" xfId="11172" builtinId="8" hidden="1"/>
    <cellStyle name="Hipervínculo" xfId="11189" builtinId="8" hidden="1"/>
    <cellStyle name="Hipervínculo" xfId="11205" builtinId="8" hidden="1"/>
    <cellStyle name="Hipervínculo" xfId="11221" builtinId="8" hidden="1"/>
    <cellStyle name="Hipervínculo" xfId="11237" builtinId="8" hidden="1"/>
    <cellStyle name="Hipervínculo" xfId="11253" builtinId="8" hidden="1"/>
    <cellStyle name="Hipervínculo" xfId="11269" builtinId="8" hidden="1"/>
    <cellStyle name="Hipervínculo" xfId="11285" builtinId="8" hidden="1"/>
    <cellStyle name="Hipervínculo" xfId="11299" builtinId="8" hidden="1"/>
    <cellStyle name="Hipervínculo" xfId="11315" builtinId="8" hidden="1"/>
    <cellStyle name="Hipervínculo" xfId="11331" builtinId="8" hidden="1"/>
    <cellStyle name="Hipervínculo" xfId="11347" builtinId="8" hidden="1"/>
    <cellStyle name="Hipervínculo" xfId="11363" builtinId="8" hidden="1"/>
    <cellStyle name="Hipervínculo" xfId="11379" builtinId="8" hidden="1"/>
    <cellStyle name="Hipervínculo" xfId="11395" builtinId="8" hidden="1"/>
    <cellStyle name="Hipervínculo" xfId="11411" builtinId="8" hidden="1"/>
    <cellStyle name="Hipervínculo" xfId="11427" builtinId="8" hidden="1"/>
    <cellStyle name="Hipervínculo" xfId="11443" builtinId="8" hidden="1"/>
    <cellStyle name="Hipervínculo" xfId="11429" builtinId="8" hidden="1"/>
    <cellStyle name="Hipervínculo" xfId="11413" builtinId="8" hidden="1"/>
    <cellStyle name="Hipervínculo" xfId="11397" builtinId="8" hidden="1"/>
    <cellStyle name="Hipervínculo" xfId="11381" builtinId="8" hidden="1"/>
    <cellStyle name="Hipervínculo" xfId="11365" builtinId="8" hidden="1"/>
    <cellStyle name="Hipervínculo" xfId="11349" builtinId="8" hidden="1"/>
    <cellStyle name="Hipervínculo" xfId="11333" builtinId="8" hidden="1"/>
    <cellStyle name="Hipervínculo" xfId="11317" builtinId="8" hidden="1"/>
    <cellStyle name="Hipervínculo" xfId="11301" builtinId="8" hidden="1"/>
    <cellStyle name="Hipervínculo" xfId="11287" builtinId="8" hidden="1"/>
    <cellStyle name="Hipervínculo" xfId="11271" builtinId="8" hidden="1"/>
    <cellStyle name="Hipervínculo" xfId="11255" builtinId="8" hidden="1"/>
    <cellStyle name="Hipervínculo" xfId="11239" builtinId="8" hidden="1"/>
    <cellStyle name="Hipervínculo" xfId="11223" builtinId="8" hidden="1"/>
    <cellStyle name="Hipervínculo" xfId="11207" builtinId="8" hidden="1"/>
    <cellStyle name="Hipervínculo" xfId="11191" builtinId="8" hidden="1"/>
    <cellStyle name="Hipervínculo" xfId="11174" builtinId="8" hidden="1"/>
    <cellStyle name="Hipervínculo" xfId="11158" builtinId="8" hidden="1"/>
    <cellStyle name="Hipervínculo" xfId="11142" builtinId="8" hidden="1"/>
    <cellStyle name="Hipervínculo" xfId="11128" builtinId="8" hidden="1"/>
    <cellStyle name="Hipervínculo" xfId="11112" builtinId="8" hidden="1"/>
    <cellStyle name="Hipervínculo" xfId="11096" builtinId="8" hidden="1"/>
    <cellStyle name="Hipervínculo" xfId="11080" builtinId="8" hidden="1"/>
    <cellStyle name="Hipervínculo" xfId="11064" builtinId="8" hidden="1"/>
    <cellStyle name="Hipervínculo" xfId="11048" builtinId="8" hidden="1"/>
    <cellStyle name="Hipervínculo" xfId="11032" builtinId="8" hidden="1"/>
    <cellStyle name="Hipervínculo" xfId="11014" builtinId="8" hidden="1"/>
    <cellStyle name="Hipervínculo" xfId="10998" builtinId="8" hidden="1"/>
    <cellStyle name="Hipervínculo" xfId="10982" builtinId="8" hidden="1"/>
    <cellStyle name="Hipervínculo" xfId="10968" builtinId="8" hidden="1"/>
    <cellStyle name="Hipervínculo" xfId="10952" builtinId="8" hidden="1"/>
    <cellStyle name="Hipervínculo" xfId="10936" builtinId="8" hidden="1"/>
    <cellStyle name="Hipervínculo" xfId="10920" builtinId="8" hidden="1"/>
    <cellStyle name="Hipervínculo" xfId="10904" builtinId="8" hidden="1"/>
    <cellStyle name="Hipervínculo" xfId="10888" builtinId="8" hidden="1"/>
    <cellStyle name="Hipervínculo" xfId="10870" builtinId="8" hidden="1"/>
    <cellStyle name="Hipervínculo" xfId="10854" builtinId="8" hidden="1"/>
    <cellStyle name="Hipervínculo" xfId="10838" builtinId="8" hidden="1"/>
    <cellStyle name="Hipervínculo" xfId="10563" builtinId="8" hidden="1"/>
    <cellStyle name="Hipervínculo" xfId="10808" builtinId="8" hidden="1"/>
    <cellStyle name="Hipervínculo" xfId="10792" builtinId="8" hidden="1"/>
    <cellStyle name="Hipervínculo" xfId="10776" builtinId="8" hidden="1"/>
    <cellStyle name="Hipervínculo" xfId="10760" builtinId="8" hidden="1"/>
    <cellStyle name="Hipervínculo" xfId="10744" builtinId="8" hidden="1"/>
    <cellStyle name="Hipervínculo" xfId="10728" builtinId="8" hidden="1"/>
    <cellStyle name="Hipervínculo" xfId="10710" builtinId="8" hidden="1"/>
    <cellStyle name="Hipervínculo" xfId="10694" builtinId="8" hidden="1"/>
    <cellStyle name="Hipervínculo" xfId="10678" builtinId="8" hidden="1"/>
    <cellStyle name="Hipervínculo" xfId="10664" builtinId="8" hidden="1"/>
    <cellStyle name="Hipervínculo" xfId="10648" builtinId="8" hidden="1"/>
    <cellStyle name="Hipervínculo" xfId="10632" builtinId="8" hidden="1"/>
    <cellStyle name="Hipervínculo" xfId="10616" builtinId="8" hidden="1"/>
    <cellStyle name="Hipervínculo" xfId="10600" builtinId="8" hidden="1"/>
    <cellStyle name="Hipervínculo" xfId="10584" builtinId="8" hidden="1"/>
    <cellStyle name="Hipervínculo" xfId="10568" builtinId="8" hidden="1"/>
    <cellStyle name="Hipervínculo" xfId="10550" builtinId="8" hidden="1"/>
    <cellStyle name="Hipervínculo" xfId="10534" builtinId="8" hidden="1"/>
    <cellStyle name="Hipervínculo" xfId="10518" builtinId="8" hidden="1"/>
    <cellStyle name="Hipervínculo" xfId="10504" builtinId="8" hidden="1"/>
    <cellStyle name="Hipervínculo" xfId="10488" builtinId="8" hidden="1"/>
    <cellStyle name="Hipervínculo" xfId="10472" builtinId="8" hidden="1"/>
    <cellStyle name="Hipervínculo" xfId="10456" builtinId="8" hidden="1"/>
    <cellStyle name="Hipervínculo" xfId="10440" builtinId="8" hidden="1"/>
    <cellStyle name="Hipervínculo" xfId="10424" builtinId="8" hidden="1"/>
    <cellStyle name="Hipervínculo" xfId="10408" builtinId="8" hidden="1"/>
    <cellStyle name="Hipervínculo" xfId="10390" builtinId="8" hidden="1"/>
    <cellStyle name="Hipervínculo" xfId="10374" builtinId="8" hidden="1"/>
    <cellStyle name="Hipervínculo" xfId="10358" builtinId="8" hidden="1"/>
    <cellStyle name="Hipervínculo" xfId="10344" builtinId="8" hidden="1"/>
    <cellStyle name="Hipervínculo" xfId="10328" builtinId="8" hidden="1"/>
    <cellStyle name="Hipervínculo" xfId="10312" builtinId="8" hidden="1"/>
    <cellStyle name="Hipervínculo" xfId="10296" builtinId="8" hidden="1"/>
    <cellStyle name="Hipervínculo" xfId="10280" builtinId="8" hidden="1"/>
    <cellStyle name="Hipervínculo" xfId="10264" builtinId="8" hidden="1"/>
    <cellStyle name="Hipervínculo" xfId="10246" builtinId="8" hidden="1"/>
    <cellStyle name="Hipervínculo" xfId="10230" builtinId="8" hidden="1"/>
    <cellStyle name="Hipervínculo" xfId="10214" builtinId="8" hidden="1"/>
    <cellStyle name="Hipervínculo" xfId="10094" builtinId="8" hidden="1"/>
    <cellStyle name="Hipervínculo" xfId="10183" builtinId="8" hidden="1"/>
    <cellStyle name="Hipervínculo" xfId="10167" builtinId="8" hidden="1"/>
    <cellStyle name="Hipervínculo" xfId="10151" builtinId="8" hidden="1"/>
    <cellStyle name="Hipervínculo" xfId="10135" builtinId="8" hidden="1"/>
    <cellStyle name="Hipervínculo" xfId="10119" builtinId="8" hidden="1"/>
    <cellStyle name="Hipervínculo" xfId="10103" builtinId="8" hidden="1"/>
    <cellStyle name="Hipervínculo" xfId="10086" builtinId="8" hidden="1"/>
    <cellStyle name="Hipervínculo" xfId="10070" builtinId="8" hidden="1"/>
    <cellStyle name="Hipervínculo" xfId="10054" builtinId="8" hidden="1"/>
    <cellStyle name="Hipervínculo" xfId="10040" builtinId="8" hidden="1"/>
    <cellStyle name="Hipervínculo" xfId="10024" builtinId="8" hidden="1"/>
    <cellStyle name="Hipervínculo" xfId="10008" builtinId="8" hidden="1"/>
    <cellStyle name="Hipervínculo" xfId="9992" builtinId="8" hidden="1"/>
    <cellStyle name="Hipervínculo" xfId="9976" builtinId="8" hidden="1"/>
    <cellStyle name="Hipervínculo" xfId="9960" builtinId="8" hidden="1"/>
    <cellStyle name="Hipervínculo" xfId="9944" builtinId="8" hidden="1"/>
    <cellStyle name="Hipervínculo" xfId="9926" builtinId="8" hidden="1"/>
    <cellStyle name="Hipervínculo" xfId="9910" builtinId="8" hidden="1"/>
    <cellStyle name="Hipervínculo" xfId="9894" builtinId="8" hidden="1"/>
    <cellStyle name="Hipervínculo" xfId="9880" builtinId="8" hidden="1"/>
    <cellStyle name="Hipervínculo" xfId="9864" builtinId="8" hidden="1"/>
    <cellStyle name="Hipervínculo" xfId="9848" builtinId="8" hidden="1"/>
    <cellStyle name="Hipervínculo" xfId="9832" builtinId="8" hidden="1"/>
    <cellStyle name="Hipervínculo" xfId="9816" builtinId="8" hidden="1"/>
    <cellStyle name="Hipervínculo" xfId="9800" builtinId="8" hidden="1"/>
    <cellStyle name="Hipervínculo" xfId="9784" builtinId="8" hidden="1"/>
    <cellStyle name="Hipervínculo" xfId="9766" builtinId="8" hidden="1"/>
    <cellStyle name="Hipervínculo" xfId="9750" builtinId="8" hidden="1"/>
    <cellStyle name="Hipervínculo" xfId="9734" builtinId="8" hidden="1"/>
    <cellStyle name="Hipervínculo" xfId="9719" builtinId="8" hidden="1"/>
    <cellStyle name="Hipervínculo" xfId="9703" builtinId="8" hidden="1"/>
    <cellStyle name="Hipervínculo" xfId="9687" builtinId="8" hidden="1"/>
    <cellStyle name="Hipervínculo" xfId="9671" builtinId="8" hidden="1"/>
    <cellStyle name="Hipervínculo" xfId="9655" builtinId="8" hidden="1"/>
    <cellStyle name="Hipervínculo" xfId="9639" builtinId="8" hidden="1"/>
    <cellStyle name="Hipervínculo" xfId="9622" builtinId="8" hidden="1"/>
    <cellStyle name="Hipervínculo" xfId="9606" builtinId="8" hidden="1"/>
    <cellStyle name="Hipervínculo" xfId="9590" builtinId="8" hidden="1"/>
    <cellStyle name="Hipervínculo" xfId="9417" builtinId="8" hidden="1"/>
    <cellStyle name="Hipervínculo" xfId="9560" builtinId="8" hidden="1"/>
    <cellStyle name="Hipervínculo" xfId="9544" builtinId="8" hidden="1"/>
    <cellStyle name="Hipervínculo" xfId="9528" builtinId="8" hidden="1"/>
    <cellStyle name="Hipervínculo" xfId="9512" builtinId="8" hidden="1"/>
    <cellStyle name="Hipervínculo" xfId="9496" builtinId="8" hidden="1"/>
    <cellStyle name="Hipervínculo" xfId="9480" builtinId="8" hidden="1"/>
    <cellStyle name="Hipervínculo" xfId="9462" builtinId="8" hidden="1"/>
    <cellStyle name="Hipervínculo" xfId="9446" builtinId="8" hidden="1"/>
    <cellStyle name="Hipervínculo" xfId="9430" builtinId="8" hidden="1"/>
    <cellStyle name="Hipervínculo" xfId="9413" builtinId="8" hidden="1"/>
    <cellStyle name="Hipervínculo" xfId="9397" builtinId="8" hidden="1"/>
    <cellStyle name="Hipervínculo" xfId="9381" builtinId="8" hidden="1"/>
    <cellStyle name="Hipervínculo" xfId="9313" builtinId="8" hidden="1"/>
    <cellStyle name="Hipervínculo" xfId="9350" builtinId="8" hidden="1"/>
    <cellStyle name="Hipervínculo" xfId="9334" builtinId="8" hidden="1"/>
    <cellStyle name="Hipervínculo" xfId="9318" builtinId="8" hidden="1"/>
    <cellStyle name="Hipervínculo" xfId="9301" builtinId="8" hidden="1"/>
    <cellStyle name="Hipervínculo" xfId="9285" builtinId="8" hidden="1"/>
    <cellStyle name="Hipervínculo" xfId="9269" builtinId="8" hidden="1"/>
    <cellStyle name="Hipervínculo" xfId="9253" builtinId="8" hidden="1"/>
    <cellStyle name="Hipervínculo" xfId="9237" builtinId="8" hidden="1"/>
    <cellStyle name="Hipervínculo" xfId="9221" builtinId="8" hidden="1"/>
    <cellStyle name="Hipervínculo" xfId="9185" builtinId="8" hidden="1"/>
    <cellStyle name="Hipervínculo" xfId="9195" builtinId="8" hidden="1"/>
    <cellStyle name="Hipervínculo" xfId="9205" builtinId="8" hidden="1"/>
    <cellStyle name="Hipervínculo" xfId="9219" builtinId="8" hidden="1"/>
    <cellStyle name="Hipervínculo" xfId="9191" builtinId="8" hidden="1"/>
    <cellStyle name="Hipervínculo" xfId="9165" builtinId="8" hidden="1"/>
    <cellStyle name="Hipervínculo" xfId="9167" builtinId="8" hidden="1"/>
    <cellStyle name="Hipervínculo" xfId="4632" builtinId="8" hidden="1"/>
    <cellStyle name="Hipervínculo" xfId="11522" builtinId="8" hidden="1"/>
    <cellStyle name="Hipervínculo" xfId="11538" builtinId="8" hidden="1"/>
    <cellStyle name="Hipervínculo" xfId="11554" builtinId="8" hidden="1"/>
    <cellStyle name="Hipervínculo" xfId="11570" builtinId="8" hidden="1"/>
    <cellStyle name="Hipervínculo" xfId="11586" builtinId="8" hidden="1"/>
    <cellStyle name="Hipervínculo" xfId="11603" builtinId="8" hidden="1"/>
    <cellStyle name="Hipervínculo" xfId="11619" builtinId="8" hidden="1"/>
    <cellStyle name="Hipervínculo" xfId="11635" builtinId="8" hidden="1"/>
    <cellStyle name="Hipervínculo" xfId="11651" builtinId="8" hidden="1"/>
    <cellStyle name="Hipervínculo" xfId="11666" builtinId="8" hidden="1"/>
    <cellStyle name="Hipervínculo" xfId="11682" builtinId="8" hidden="1"/>
    <cellStyle name="Hipervínculo" xfId="11698" builtinId="8" hidden="1"/>
    <cellStyle name="Hipervínculo" xfId="11715" builtinId="8" hidden="1"/>
    <cellStyle name="Hipervínculo" xfId="11731" builtinId="8" hidden="1"/>
    <cellStyle name="Hipervínculo" xfId="11747" builtinId="8" hidden="1"/>
    <cellStyle name="Hipervínculo" xfId="11765" builtinId="8" hidden="1"/>
    <cellStyle name="Hipervínculo" xfId="11781" builtinId="8" hidden="1"/>
    <cellStyle name="Hipervínculo" xfId="11797" builtinId="8" hidden="1"/>
    <cellStyle name="Hipervínculo" xfId="11813" builtinId="8" hidden="1"/>
    <cellStyle name="Hipervínculo" xfId="11829" builtinId="8" hidden="1"/>
    <cellStyle name="Hipervínculo" xfId="11845" builtinId="8" hidden="1"/>
    <cellStyle name="Hipervínculo" xfId="11861" builtinId="8" hidden="1"/>
    <cellStyle name="Hipervínculo" xfId="11875" builtinId="8" hidden="1"/>
    <cellStyle name="Hipervínculo" xfId="11891" builtinId="8" hidden="1"/>
    <cellStyle name="Hipervínculo" xfId="11907" builtinId="8" hidden="1"/>
    <cellStyle name="Hipervínculo" xfId="11924" builtinId="8" hidden="1"/>
    <cellStyle name="Hipervínculo" xfId="11940" builtinId="8" hidden="1"/>
    <cellStyle name="Hipervínculo" xfId="11956" builtinId="8" hidden="1"/>
    <cellStyle name="Hipervínculo" xfId="11972" builtinId="8" hidden="1"/>
    <cellStyle name="Hipervínculo" xfId="11988" builtinId="8" hidden="1"/>
    <cellStyle name="Hipervínculo" xfId="12004" builtinId="8" hidden="1"/>
    <cellStyle name="Hipervínculo" xfId="12019" builtinId="8" hidden="1"/>
    <cellStyle name="Hipervínculo" xfId="12035" builtinId="8" hidden="1"/>
    <cellStyle name="Hipervínculo" xfId="12051" builtinId="8" hidden="1"/>
    <cellStyle name="Hipervínculo" xfId="12067" builtinId="8" hidden="1"/>
    <cellStyle name="Hipervínculo" xfId="12085" builtinId="8" hidden="1"/>
    <cellStyle name="Hipervínculo" xfId="12101" builtinId="8" hidden="1"/>
    <cellStyle name="Hipervínculo" xfId="12117" builtinId="8" hidden="1"/>
    <cellStyle name="Hipervínculo" xfId="12133" builtinId="8" hidden="1"/>
    <cellStyle name="Hipervínculo" xfId="12149" builtinId="8" hidden="1"/>
    <cellStyle name="Hipervínculo" xfId="12165" builtinId="8" hidden="1"/>
    <cellStyle name="Hipervínculo" xfId="12179" builtinId="8" hidden="1"/>
    <cellStyle name="Hipervínculo" xfId="12195" builtinId="8" hidden="1"/>
    <cellStyle name="Hipervínculo" xfId="12211" builtinId="8" hidden="1"/>
    <cellStyle name="Hipervínculo" xfId="12229" builtinId="8" hidden="1"/>
    <cellStyle name="Hipervínculo" xfId="12245" builtinId="8" hidden="1"/>
    <cellStyle name="Hipervínculo" xfId="12261" builtinId="8" hidden="1"/>
    <cellStyle name="Hipervínculo" xfId="12277" builtinId="8" hidden="1"/>
    <cellStyle name="Hipervínculo" xfId="12293" builtinId="8" hidden="1"/>
    <cellStyle name="Hipervínculo" xfId="12309" builtinId="8" hidden="1"/>
    <cellStyle name="Hipervínculo" xfId="12325" builtinId="8" hidden="1"/>
    <cellStyle name="Hipervínculo" xfId="12339" builtinId="8" hidden="1"/>
    <cellStyle name="Hipervínculo" xfId="12355" builtinId="8" hidden="1"/>
    <cellStyle name="Hipervínculo" xfId="12371" builtinId="8" hidden="1"/>
    <cellStyle name="Hipervínculo" xfId="12388" builtinId="8" hidden="1"/>
    <cellStyle name="Hipervínculo" xfId="12404" builtinId="8" hidden="1"/>
    <cellStyle name="Hipervínculo" xfId="12420" builtinId="8" hidden="1"/>
    <cellStyle name="Hipervínculo" xfId="12436" builtinId="8" hidden="1"/>
    <cellStyle name="Hipervínculo" xfId="12452" builtinId="8" hidden="1"/>
    <cellStyle name="Hipervínculo" xfId="12468" builtinId="8" hidden="1"/>
    <cellStyle name="Hipervínculo" xfId="12484" builtinId="8" hidden="1"/>
    <cellStyle name="Hipervínculo" xfId="12499" builtinId="8" hidden="1"/>
    <cellStyle name="Hipervínculo" xfId="12515" builtinId="8" hidden="1"/>
    <cellStyle name="Hipervínculo" xfId="12531" builtinId="8" hidden="1"/>
    <cellStyle name="Hipervínculo" xfId="12549" builtinId="8" hidden="1"/>
    <cellStyle name="Hipervínculo" xfId="12565" builtinId="8" hidden="1"/>
    <cellStyle name="Hipervínculo" xfId="12581" builtinId="8" hidden="1"/>
    <cellStyle name="Hipervínculo" xfId="12597" builtinId="8" hidden="1"/>
    <cellStyle name="Hipervínculo" xfId="12613" builtinId="8" hidden="1"/>
    <cellStyle name="Hipervínculo" xfId="12629" builtinId="8" hidden="1"/>
    <cellStyle name="Hipervínculo" xfId="12643" builtinId="8" hidden="1"/>
    <cellStyle name="Hipervínculo" xfId="12659" builtinId="8" hidden="1"/>
    <cellStyle name="Hipervínculo" xfId="12675" builtinId="8" hidden="1"/>
    <cellStyle name="Hipervínculo" xfId="12691" builtinId="8" hidden="1"/>
    <cellStyle name="Hipervínculo" xfId="12709" builtinId="8" hidden="1"/>
    <cellStyle name="Hipervínculo" xfId="12725" builtinId="8" hidden="1"/>
    <cellStyle name="Hipervínculo" xfId="12741" builtinId="8" hidden="1"/>
    <cellStyle name="Hipervínculo" xfId="12757" builtinId="8" hidden="1"/>
    <cellStyle name="Hipervínculo" xfId="12773" builtinId="8" hidden="1"/>
    <cellStyle name="Hipervínculo" xfId="12789" builtinId="8" hidden="1"/>
    <cellStyle name="Hipervínculo" xfId="12803" builtinId="8" hidden="1"/>
    <cellStyle name="Hipervínculo" xfId="12819" builtinId="8" hidden="1"/>
    <cellStyle name="Hipervínculo" xfId="12835" builtinId="8" hidden="1"/>
    <cellStyle name="Hipervínculo" xfId="12853" builtinId="8" hidden="1"/>
    <cellStyle name="Hipervínculo" xfId="12869" builtinId="8" hidden="1"/>
    <cellStyle name="Hipervínculo" xfId="12885" builtinId="8" hidden="1"/>
    <cellStyle name="Hipervínculo" xfId="12901" builtinId="8" hidden="1"/>
    <cellStyle name="Hipervínculo" xfId="12917" builtinId="8" hidden="1"/>
    <cellStyle name="Hipervínculo" xfId="12933" builtinId="8" hidden="1"/>
    <cellStyle name="Hipervínculo" xfId="12949" builtinId="8" hidden="1"/>
    <cellStyle name="Hipervínculo" xfId="12963" builtinId="8" hidden="1"/>
    <cellStyle name="Hipervínculo" xfId="12979" builtinId="8" hidden="1"/>
    <cellStyle name="Hipervínculo" xfId="12995" builtinId="8" hidden="1"/>
    <cellStyle name="Hipervínculo" xfId="13013" builtinId="8" hidden="1"/>
    <cellStyle name="Hipervínculo" xfId="13029" builtinId="8" hidden="1"/>
    <cellStyle name="Hipervínculo" xfId="13045" builtinId="8" hidden="1"/>
    <cellStyle name="Hipervínculo" xfId="13061" builtinId="8" hidden="1"/>
    <cellStyle name="Hipervínculo" xfId="13077" builtinId="8" hidden="1"/>
    <cellStyle name="Hipervínculo" xfId="13093" builtinId="8" hidden="1"/>
    <cellStyle name="Hipervínculo" xfId="13109" builtinId="8" hidden="1"/>
    <cellStyle name="Hipervínculo" xfId="13123" builtinId="8" hidden="1"/>
    <cellStyle name="Hipervínculo" xfId="13139" builtinId="8" hidden="1"/>
    <cellStyle name="Hipervínculo" xfId="13155" builtinId="8" hidden="1"/>
    <cellStyle name="Hipervínculo" xfId="13173" builtinId="8" hidden="1"/>
    <cellStyle name="Hipervínculo" xfId="13189" builtinId="8" hidden="1"/>
    <cellStyle name="Hipervínculo" xfId="13205" builtinId="8" hidden="1"/>
    <cellStyle name="Hipervínculo" xfId="13221" builtinId="8" hidden="1"/>
    <cellStyle name="Hipervínculo" xfId="13237" builtinId="8" hidden="1"/>
    <cellStyle name="Hipervínculo" xfId="13253" builtinId="8" hidden="1"/>
    <cellStyle name="Hipervínculo" xfId="13267" builtinId="8" hidden="1"/>
    <cellStyle name="Hipervínculo" xfId="13283" builtinId="8" hidden="1"/>
    <cellStyle name="Hipervínculo" xfId="13299" builtinId="8" hidden="1"/>
    <cellStyle name="Hipervínculo" xfId="13315" builtinId="8" hidden="1"/>
    <cellStyle name="Hipervínculo" xfId="13333" builtinId="8" hidden="1"/>
    <cellStyle name="Hipervínculo" xfId="13349" builtinId="8" hidden="1"/>
    <cellStyle name="Hipervínculo" xfId="13365" builtinId="8" hidden="1"/>
    <cellStyle name="Hipervínculo" xfId="13381" builtinId="8" hidden="1"/>
    <cellStyle name="Hipervínculo" xfId="13397" builtinId="8" hidden="1"/>
    <cellStyle name="Hipervínculo" xfId="13413" builtinId="8" hidden="1"/>
    <cellStyle name="Hipervínculo" xfId="13427" builtinId="8" hidden="1"/>
    <cellStyle name="Hipervínculo" xfId="13443" builtinId="8" hidden="1"/>
    <cellStyle name="Hipervínculo" xfId="13459" builtinId="8" hidden="1"/>
    <cellStyle name="Hipervínculo" xfId="13476" builtinId="8" hidden="1"/>
    <cellStyle name="Hipervínculo" xfId="13492" builtinId="8" hidden="1"/>
    <cellStyle name="Hipervínculo" xfId="13508" builtinId="8" hidden="1"/>
    <cellStyle name="Hipervínculo" xfId="13524" builtinId="8" hidden="1"/>
    <cellStyle name="Hipervínculo" xfId="13540" builtinId="8" hidden="1"/>
    <cellStyle name="Hipervínculo" xfId="13556" builtinId="8" hidden="1"/>
    <cellStyle name="Hipervínculo" xfId="13572" builtinId="8" hidden="1"/>
    <cellStyle name="Hipervínculo" xfId="13586" builtinId="8" hidden="1"/>
    <cellStyle name="Hipervínculo" xfId="13602" builtinId="8" hidden="1"/>
    <cellStyle name="Hipervínculo" xfId="13618" builtinId="8" hidden="1"/>
    <cellStyle name="Hipervínculo" xfId="13634" builtinId="8" hidden="1"/>
    <cellStyle name="Hipervínculo" xfId="13650" builtinId="8" hidden="1"/>
    <cellStyle name="Hipervínculo" xfId="13666" builtinId="8" hidden="1"/>
    <cellStyle name="Hipervínculo" xfId="13682" builtinId="8" hidden="1"/>
    <cellStyle name="Hipervínculo" xfId="13698" builtinId="8" hidden="1"/>
    <cellStyle name="Hipervínculo" xfId="13714" builtinId="8" hidden="1"/>
    <cellStyle name="Hipervínculo" xfId="13730" builtinId="8" hidden="1"/>
    <cellStyle name="Hipervínculo" xfId="13716" builtinId="8" hidden="1"/>
    <cellStyle name="Hipervínculo" xfId="13700" builtinId="8" hidden="1"/>
    <cellStyle name="Hipervínculo" xfId="13684" builtinId="8" hidden="1"/>
    <cellStyle name="Hipervínculo" xfId="13668" builtinId="8" hidden="1"/>
    <cellStyle name="Hipervínculo" xfId="13652" builtinId="8" hidden="1"/>
    <cellStyle name="Hipervínculo" xfId="13636" builtinId="8" hidden="1"/>
    <cellStyle name="Hipervínculo" xfId="13620" builtinId="8" hidden="1"/>
    <cellStyle name="Hipervínculo" xfId="13604" builtinId="8" hidden="1"/>
    <cellStyle name="Hipervínculo" xfId="13588" builtinId="8" hidden="1"/>
    <cellStyle name="Hipervínculo" xfId="13574" builtinId="8" hidden="1"/>
    <cellStyle name="Hipervínculo" xfId="13558" builtinId="8" hidden="1"/>
    <cellStyle name="Hipervínculo" xfId="13542" builtinId="8" hidden="1"/>
    <cellStyle name="Hipervínculo" xfId="13526" builtinId="8" hidden="1"/>
    <cellStyle name="Hipervínculo" xfId="13510" builtinId="8" hidden="1"/>
    <cellStyle name="Hipervínculo" xfId="13494" builtinId="8" hidden="1"/>
    <cellStyle name="Hipervínculo" xfId="13478" builtinId="8" hidden="1"/>
    <cellStyle name="Hipervínculo" xfId="13461" builtinId="8" hidden="1"/>
    <cellStyle name="Hipervínculo" xfId="13445" builtinId="8" hidden="1"/>
    <cellStyle name="Hipervínculo" xfId="13429" builtinId="8" hidden="1"/>
    <cellStyle name="Hipervínculo" xfId="13415" builtinId="8" hidden="1"/>
    <cellStyle name="Hipervínculo" xfId="13399" builtinId="8" hidden="1"/>
    <cellStyle name="Hipervínculo" xfId="13383" builtinId="8" hidden="1"/>
    <cellStyle name="Hipervínculo" xfId="13367" builtinId="8" hidden="1"/>
    <cellStyle name="Hipervínculo" xfId="13351" builtinId="8" hidden="1"/>
    <cellStyle name="Hipervínculo" xfId="13335" builtinId="8" hidden="1"/>
    <cellStyle name="Hipervínculo" xfId="13319" builtinId="8" hidden="1"/>
    <cellStyle name="Hipervínculo" xfId="13301" builtinId="8" hidden="1"/>
    <cellStyle name="Hipervínculo" xfId="13285" builtinId="8" hidden="1"/>
    <cellStyle name="Hipervínculo" xfId="13269" builtinId="8" hidden="1"/>
    <cellStyle name="Hipervínculo" xfId="13255" builtinId="8" hidden="1"/>
    <cellStyle name="Hipervínculo" xfId="13239" builtinId="8" hidden="1"/>
    <cellStyle name="Hipervínculo" xfId="13223" builtinId="8" hidden="1"/>
    <cellStyle name="Hipervínculo" xfId="13207" builtinId="8" hidden="1"/>
    <cellStyle name="Hipervínculo" xfId="13191" builtinId="8" hidden="1"/>
    <cellStyle name="Hipervínculo" xfId="13175" builtinId="8" hidden="1"/>
    <cellStyle name="Hipervínculo" xfId="13157" builtinId="8" hidden="1"/>
    <cellStyle name="Hipervínculo" xfId="13141" builtinId="8" hidden="1"/>
    <cellStyle name="Hipervínculo" xfId="13125" builtinId="8" hidden="1"/>
    <cellStyle name="Hipervínculo" xfId="12850" builtinId="8" hidden="1"/>
    <cellStyle name="Hipervínculo" xfId="13095" builtinId="8" hidden="1"/>
    <cellStyle name="Hipervínculo" xfId="13079" builtinId="8" hidden="1"/>
    <cellStyle name="Hipervínculo" xfId="13063" builtinId="8" hidden="1"/>
    <cellStyle name="Hipervínculo" xfId="13047" builtinId="8" hidden="1"/>
    <cellStyle name="Hipervínculo" xfId="13031" builtinId="8" hidden="1"/>
    <cellStyle name="Hipervínculo" xfId="13015" builtinId="8" hidden="1"/>
    <cellStyle name="Hipervínculo" xfId="12997" builtinId="8" hidden="1"/>
    <cellStyle name="Hipervínculo" xfId="12981" builtinId="8" hidden="1"/>
    <cellStyle name="Hipervínculo" xfId="12965" builtinId="8" hidden="1"/>
    <cellStyle name="Hipervínculo" xfId="12951" builtinId="8" hidden="1"/>
    <cellStyle name="Hipervínculo" xfId="12935" builtinId="8" hidden="1"/>
    <cellStyle name="Hipervínculo" xfId="12919" builtinId="8" hidden="1"/>
    <cellStyle name="Hipervínculo" xfId="12903" builtinId="8" hidden="1"/>
    <cellStyle name="Hipervínculo" xfId="12887" builtinId="8" hidden="1"/>
    <cellStyle name="Hipervínculo" xfId="12871" builtinId="8" hidden="1"/>
    <cellStyle name="Hipervínculo" xfId="12855" builtinId="8" hidden="1"/>
    <cellStyle name="Hipervínculo" xfId="12837" builtinId="8" hidden="1"/>
    <cellStyle name="Hipervínculo" xfId="12821" builtinId="8" hidden="1"/>
    <cellStyle name="Hipervínculo" xfId="12805" builtinId="8" hidden="1"/>
    <cellStyle name="Hipervínculo" xfId="12791" builtinId="8" hidden="1"/>
    <cellStyle name="Hipervínculo" xfId="12775" builtinId="8" hidden="1"/>
    <cellStyle name="Hipervínculo" xfId="12759" builtinId="8" hidden="1"/>
    <cellStyle name="Hipervínculo" xfId="12743" builtinId="8" hidden="1"/>
    <cellStyle name="Hipervínculo" xfId="12727" builtinId="8" hidden="1"/>
    <cellStyle name="Hipervínculo" xfId="12711" builtinId="8" hidden="1"/>
    <cellStyle name="Hipervínculo" xfId="12695" builtinId="8" hidden="1"/>
    <cellStyle name="Hipervínculo" xfId="12677" builtinId="8" hidden="1"/>
    <cellStyle name="Hipervínculo" xfId="12661" builtinId="8" hidden="1"/>
    <cellStyle name="Hipervínculo" xfId="12645" builtinId="8" hidden="1"/>
    <cellStyle name="Hipervínculo" xfId="12631" builtinId="8" hidden="1"/>
    <cellStyle name="Hipervínculo" xfId="12615" builtinId="8" hidden="1"/>
    <cellStyle name="Hipervínculo" xfId="12599" builtinId="8" hidden="1"/>
    <cellStyle name="Hipervínculo" xfId="12583" builtinId="8" hidden="1"/>
    <cellStyle name="Hipervínculo" xfId="12567" builtinId="8" hidden="1"/>
    <cellStyle name="Hipervínculo" xfId="12551" builtinId="8" hidden="1"/>
    <cellStyle name="Hipervínculo" xfId="12533" builtinId="8" hidden="1"/>
    <cellStyle name="Hipervínculo" xfId="12517" builtinId="8" hidden="1"/>
    <cellStyle name="Hipervínculo" xfId="12501" builtinId="8" hidden="1"/>
    <cellStyle name="Hipervínculo" xfId="12381" builtinId="8" hidden="1"/>
    <cellStyle name="Hipervínculo" xfId="12470" builtinId="8" hidden="1"/>
    <cellStyle name="Hipervínculo" xfId="12454" builtinId="8" hidden="1"/>
    <cellStyle name="Hipervínculo" xfId="12438" builtinId="8" hidden="1"/>
    <cellStyle name="Hipervínculo" xfId="12422" builtinId="8" hidden="1"/>
    <cellStyle name="Hipervínculo" xfId="12406" builtinId="8" hidden="1"/>
    <cellStyle name="Hipervínculo" xfId="12390" builtinId="8" hidden="1"/>
    <cellStyle name="Hipervínculo" xfId="12373" builtinId="8" hidden="1"/>
    <cellStyle name="Hipervínculo" xfId="12357" builtinId="8" hidden="1"/>
    <cellStyle name="Hipervínculo" xfId="12341" builtinId="8" hidden="1"/>
    <cellStyle name="Hipervínculo" xfId="12327" builtinId="8" hidden="1"/>
    <cellStyle name="Hipervínculo" xfId="12311" builtinId="8" hidden="1"/>
    <cellStyle name="Hipervínculo" xfId="12295" builtinId="8" hidden="1"/>
    <cellStyle name="Hipervínculo" xfId="12279" builtinId="8" hidden="1"/>
    <cellStyle name="Hipervínculo" xfId="12263" builtinId="8" hidden="1"/>
    <cellStyle name="Hipervínculo" xfId="12247" builtinId="8" hidden="1"/>
    <cellStyle name="Hipervínculo" xfId="12231" builtinId="8" hidden="1"/>
    <cellStyle name="Hipervínculo" xfId="12213" builtinId="8" hidden="1"/>
    <cellStyle name="Hipervínculo" xfId="12197" builtinId="8" hidden="1"/>
    <cellStyle name="Hipervínculo" xfId="12181" builtinId="8" hidden="1"/>
    <cellStyle name="Hipervínculo" xfId="12167" builtinId="8" hidden="1"/>
    <cellStyle name="Hipervínculo" xfId="12151" builtinId="8" hidden="1"/>
    <cellStyle name="Hipervínculo" xfId="12135" builtinId="8" hidden="1"/>
    <cellStyle name="Hipervínculo" xfId="12119" builtinId="8" hidden="1"/>
    <cellStyle name="Hipervínculo" xfId="12103" builtinId="8" hidden="1"/>
    <cellStyle name="Hipervínculo" xfId="12087" builtinId="8" hidden="1"/>
    <cellStyle name="Hipervínculo" xfId="12071" builtinId="8" hidden="1"/>
    <cellStyle name="Hipervínculo" xfId="12053" builtinId="8" hidden="1"/>
    <cellStyle name="Hipervínculo" xfId="12037" builtinId="8" hidden="1"/>
    <cellStyle name="Hipervínculo" xfId="12021" builtinId="8" hidden="1"/>
    <cellStyle name="Hipervínculo" xfId="12006" builtinId="8" hidden="1"/>
    <cellStyle name="Hipervínculo" xfId="11990" builtinId="8" hidden="1"/>
    <cellStyle name="Hipervínculo" xfId="11974" builtinId="8" hidden="1"/>
    <cellStyle name="Hipervínculo" xfId="11958" builtinId="8" hidden="1"/>
    <cellStyle name="Hipervínculo" xfId="11942" builtinId="8" hidden="1"/>
    <cellStyle name="Hipervínculo" xfId="11926" builtinId="8" hidden="1"/>
    <cellStyle name="Hipervínculo" xfId="11909" builtinId="8" hidden="1"/>
    <cellStyle name="Hipervínculo" xfId="11893" builtinId="8" hidden="1"/>
    <cellStyle name="Hipervínculo" xfId="11877" builtinId="8" hidden="1"/>
    <cellStyle name="Hipervínculo" xfId="11704" builtinId="8" hidden="1"/>
    <cellStyle name="Hipervínculo" xfId="11847" builtinId="8" hidden="1"/>
    <cellStyle name="Hipervínculo" xfId="11831" builtinId="8" hidden="1"/>
    <cellStyle name="Hipervínculo" xfId="11815" builtinId="8" hidden="1"/>
    <cellStyle name="Hipervínculo" xfId="11799" builtinId="8" hidden="1"/>
    <cellStyle name="Hipervínculo" xfId="11783" builtinId="8" hidden="1"/>
    <cellStyle name="Hipervínculo" xfId="11767" builtinId="8" hidden="1"/>
    <cellStyle name="Hipervínculo" xfId="11749" builtinId="8" hidden="1"/>
    <cellStyle name="Hipervínculo" xfId="11733" builtinId="8" hidden="1"/>
    <cellStyle name="Hipervínculo" xfId="11717" builtinId="8" hidden="1"/>
    <cellStyle name="Hipervínculo" xfId="11700" builtinId="8" hidden="1"/>
    <cellStyle name="Hipervínculo" xfId="11684" builtinId="8" hidden="1"/>
    <cellStyle name="Hipervínculo" xfId="11668" builtinId="8" hidden="1"/>
    <cellStyle name="Hipervínculo" xfId="11600" builtinId="8" hidden="1"/>
    <cellStyle name="Hipervínculo" xfId="11637" builtinId="8" hidden="1"/>
    <cellStyle name="Hipervínculo" xfId="11621" builtinId="8" hidden="1"/>
    <cellStyle name="Hipervínculo" xfId="11605" builtinId="8" hidden="1"/>
    <cellStyle name="Hipervínculo" xfId="11588" builtinId="8" hidden="1"/>
    <cellStyle name="Hipervínculo" xfId="11572" builtinId="8" hidden="1"/>
    <cellStyle name="Hipervínculo" xfId="11556" builtinId="8" hidden="1"/>
    <cellStyle name="Hipervínculo" xfId="11540" builtinId="8" hidden="1"/>
    <cellStyle name="Hipervínculo" xfId="11524" builtinId="8" hidden="1"/>
    <cellStyle name="Hipervínculo" xfId="11508" builtinId="8" hidden="1"/>
    <cellStyle name="Hipervínculo" xfId="11473" builtinId="8" hidden="1"/>
    <cellStyle name="Hipervínculo" xfId="11483" builtinId="8" hidden="1"/>
    <cellStyle name="Hipervínculo" xfId="11493" builtinId="8" hidden="1"/>
    <cellStyle name="Hipervínculo" xfId="11506" builtinId="8" hidden="1"/>
    <cellStyle name="Hipervínculo" xfId="11479" builtinId="8" hidden="1"/>
    <cellStyle name="Hipervínculo" xfId="11453" builtinId="8" hidden="1"/>
    <cellStyle name="Hipervínculo" xfId="11455" builtinId="8" hidden="1"/>
    <cellStyle name="Hipervínculo" xfId="6920" builtinId="8" hidden="1"/>
    <cellStyle name="Hipervínculo" xfId="13809" builtinId="8" hidden="1"/>
    <cellStyle name="Hipervínculo" xfId="13825" builtinId="8" hidden="1"/>
    <cellStyle name="Hipervínculo" xfId="13841" builtinId="8" hidden="1"/>
    <cellStyle name="Hipervínculo" xfId="13857" builtinId="8" hidden="1"/>
    <cellStyle name="Hipervínculo" xfId="13873" builtinId="8" hidden="1"/>
    <cellStyle name="Hipervínculo" xfId="13890" builtinId="8" hidden="1"/>
    <cellStyle name="Hipervínculo" xfId="13906" builtinId="8" hidden="1"/>
    <cellStyle name="Hipervínculo" xfId="13922" builtinId="8" hidden="1"/>
    <cellStyle name="Hipervínculo" xfId="13938" builtinId="8" hidden="1"/>
    <cellStyle name="Hipervínculo" xfId="13953" builtinId="8" hidden="1"/>
    <cellStyle name="Hipervínculo" xfId="13969" builtinId="8" hidden="1"/>
    <cellStyle name="Hipervínculo" xfId="13985" builtinId="8" hidden="1"/>
    <cellStyle name="Hipervínculo" xfId="14002" builtinId="8" hidden="1"/>
    <cellStyle name="Hipervínculo" xfId="14018" builtinId="8" hidden="1"/>
    <cellStyle name="Hipervínculo" xfId="14034" builtinId="8" hidden="1"/>
    <cellStyle name="Hipervínculo" xfId="14052" builtinId="8" hidden="1"/>
    <cellStyle name="Hipervínculo" xfId="14068" builtinId="8" hidden="1"/>
    <cellStyle name="Hipervínculo" xfId="14084" builtinId="8" hidden="1"/>
    <cellStyle name="Hipervínculo" xfId="14100" builtinId="8" hidden="1"/>
    <cellStyle name="Hipervínculo" xfId="14116" builtinId="8" hidden="1"/>
    <cellStyle name="Hipervínculo" xfId="14132" builtinId="8" hidden="1"/>
    <cellStyle name="Hipervínculo" xfId="14148" builtinId="8" hidden="1"/>
    <cellStyle name="Hipervínculo" xfId="14162" builtinId="8" hidden="1"/>
    <cellStyle name="Hipervínculo" xfId="14178" builtinId="8" hidden="1"/>
    <cellStyle name="Hipervínculo" xfId="14194" builtinId="8" hidden="1"/>
    <cellStyle name="Hipervínculo" xfId="14211" builtinId="8" hidden="1"/>
    <cellStyle name="Hipervínculo" xfId="14227" builtinId="8" hidden="1"/>
    <cellStyle name="Hipervínculo" xfId="14243" builtinId="8" hidden="1"/>
    <cellStyle name="Hipervínculo" xfId="14259" builtinId="8" hidden="1"/>
    <cellStyle name="Hipervínculo" xfId="14275" builtinId="8" hidden="1"/>
    <cellStyle name="Hipervínculo" xfId="14291" builtinId="8" hidden="1"/>
    <cellStyle name="Hipervínculo" xfId="14306" builtinId="8" hidden="1"/>
    <cellStyle name="Hipervínculo" xfId="14322" builtinId="8" hidden="1"/>
    <cellStyle name="Hipervínculo" xfId="14338" builtinId="8" hidden="1"/>
    <cellStyle name="Hipervínculo" xfId="14354" builtinId="8" hidden="1"/>
    <cellStyle name="Hipervínculo" xfId="14372" builtinId="8" hidden="1"/>
    <cellStyle name="Hipervínculo" xfId="14388" builtinId="8" hidden="1"/>
    <cellStyle name="Hipervínculo" xfId="14404" builtinId="8" hidden="1"/>
    <cellStyle name="Hipervínculo" xfId="14420" builtinId="8" hidden="1"/>
    <cellStyle name="Hipervínculo" xfId="14436" builtinId="8" hidden="1"/>
    <cellStyle name="Hipervínculo" xfId="14452" builtinId="8" hidden="1"/>
    <cellStyle name="Hipervínculo" xfId="14466" builtinId="8" hidden="1"/>
    <cellStyle name="Hipervínculo" xfId="14482" builtinId="8" hidden="1"/>
    <cellStyle name="Hipervínculo" xfId="14498" builtinId="8" hidden="1"/>
    <cellStyle name="Hipervínculo" xfId="14516" builtinId="8" hidden="1"/>
    <cellStyle name="Hipervínculo" xfId="14532" builtinId="8" hidden="1"/>
    <cellStyle name="Hipervínculo" xfId="14548" builtinId="8" hidden="1"/>
    <cellStyle name="Hipervínculo" xfId="14564" builtinId="8" hidden="1"/>
    <cellStyle name="Hipervínculo" xfId="14580" builtinId="8" hidden="1"/>
    <cellStyle name="Hipervínculo" xfId="14596" builtinId="8" hidden="1"/>
    <cellStyle name="Hipervínculo" xfId="14612" builtinId="8" hidden="1"/>
    <cellStyle name="Hipervínculo" xfId="14626" builtinId="8" hidden="1"/>
    <cellStyle name="Hipervínculo" xfId="14642" builtinId="8" hidden="1"/>
    <cellStyle name="Hipervínculo" xfId="14658" builtinId="8" hidden="1"/>
    <cellStyle name="Hipervínculo" xfId="14675" builtinId="8" hidden="1"/>
    <cellStyle name="Hipervínculo" xfId="14691" builtinId="8" hidden="1"/>
    <cellStyle name="Hipervínculo" xfId="14707" builtinId="8" hidden="1"/>
    <cellStyle name="Hipervínculo" xfId="14723" builtinId="8" hidden="1"/>
    <cellStyle name="Hipervínculo" xfId="14739" builtinId="8" hidden="1"/>
    <cellStyle name="Hipervínculo" xfId="14755" builtinId="8" hidden="1"/>
    <cellStyle name="Hipervínculo" xfId="14771" builtinId="8" hidden="1"/>
    <cellStyle name="Hipervínculo" xfId="14786" builtinId="8" hidden="1"/>
    <cellStyle name="Hipervínculo" xfId="14802" builtinId="8" hidden="1"/>
    <cellStyle name="Hipervínculo" xfId="14818" builtinId="8" hidden="1"/>
    <cellStyle name="Hipervínculo" xfId="14836" builtinId="8" hidden="1"/>
    <cellStyle name="Hipervínculo" xfId="14852" builtinId="8" hidden="1"/>
    <cellStyle name="Hipervínculo" xfId="14868" builtinId="8" hidden="1"/>
    <cellStyle name="Hipervínculo" xfId="14884" builtinId="8" hidden="1"/>
    <cellStyle name="Hipervínculo" xfId="14900" builtinId="8" hidden="1"/>
    <cellStyle name="Hipervínculo" xfId="14916" builtinId="8" hidden="1"/>
    <cellStyle name="Hipervínculo" xfId="14930" builtinId="8" hidden="1"/>
    <cellStyle name="Hipervínculo" xfId="14946" builtinId="8" hidden="1"/>
    <cellStyle name="Hipervínculo" xfId="14962" builtinId="8" hidden="1"/>
    <cellStyle name="Hipervínculo" xfId="14978" builtinId="8" hidden="1"/>
    <cellStyle name="Hipervínculo" xfId="14996" builtinId="8" hidden="1"/>
    <cellStyle name="Hipervínculo" xfId="15012" builtinId="8" hidden="1"/>
    <cellStyle name="Hipervínculo" xfId="15028" builtinId="8" hidden="1"/>
    <cellStyle name="Hipervínculo" xfId="15044" builtinId="8" hidden="1"/>
    <cellStyle name="Hipervínculo" xfId="15060" builtinId="8" hidden="1"/>
    <cellStyle name="Hipervínculo" xfId="15076" builtinId="8" hidden="1"/>
    <cellStyle name="Hipervínculo" xfId="15090" builtinId="8" hidden="1"/>
    <cellStyle name="Hipervínculo" xfId="15106" builtinId="8" hidden="1"/>
    <cellStyle name="Hipervínculo" xfId="15122" builtinId="8" hidden="1"/>
    <cellStyle name="Hipervínculo" xfId="15140" builtinId="8" hidden="1"/>
    <cellStyle name="Hipervínculo" xfId="15156" builtinId="8" hidden="1"/>
    <cellStyle name="Hipervínculo" xfId="15172" builtinId="8" hidden="1"/>
    <cellStyle name="Hipervínculo" xfId="15188" builtinId="8" hidden="1"/>
    <cellStyle name="Hipervínculo" xfId="15204" builtinId="8" hidden="1"/>
    <cellStyle name="Hipervínculo" xfId="15220" builtinId="8" hidden="1"/>
    <cellStyle name="Hipervínculo" xfId="15236" builtinId="8" hidden="1"/>
    <cellStyle name="Hipervínculo" xfId="15250" builtinId="8" hidden="1"/>
    <cellStyle name="Hipervínculo" xfId="15266" builtinId="8" hidden="1"/>
    <cellStyle name="Hipervínculo" xfId="15282" builtinId="8" hidden="1"/>
    <cellStyle name="Hipervínculo" xfId="15300" builtinId="8" hidden="1"/>
    <cellStyle name="Hipervínculo" xfId="15316" builtinId="8" hidden="1"/>
    <cellStyle name="Hipervínculo" xfId="15332" builtinId="8" hidden="1"/>
    <cellStyle name="Hipervínculo" xfId="15348" builtinId="8" hidden="1"/>
    <cellStyle name="Hipervínculo" xfId="15364" builtinId="8" hidden="1"/>
    <cellStyle name="Hipervínculo" xfId="15380" builtinId="8" hidden="1"/>
    <cellStyle name="Hipervínculo" xfId="15396" builtinId="8" hidden="1"/>
    <cellStyle name="Hipervínculo" xfId="15410" builtinId="8" hidden="1"/>
    <cellStyle name="Hipervínculo" xfId="15426" builtinId="8" hidden="1"/>
    <cellStyle name="Hipervínculo" xfId="15442" builtinId="8" hidden="1"/>
    <cellStyle name="Hipervínculo" xfId="15460" builtinId="8" hidden="1"/>
    <cellStyle name="Hipervínculo" xfId="15476" builtinId="8" hidden="1"/>
    <cellStyle name="Hipervínculo" xfId="15492" builtinId="8" hidden="1"/>
    <cellStyle name="Hipervínculo" xfId="15508" builtinId="8" hidden="1"/>
    <cellStyle name="Hipervínculo" xfId="15524" builtinId="8" hidden="1"/>
    <cellStyle name="Hipervínculo" xfId="15540" builtinId="8" hidden="1"/>
    <cellStyle name="Hipervínculo" xfId="15554" builtinId="8" hidden="1"/>
    <cellStyle name="Hipervínculo" xfId="15570" builtinId="8" hidden="1"/>
    <cellStyle name="Hipervínculo" xfId="15586" builtinId="8" hidden="1"/>
    <cellStyle name="Hipervínculo" xfId="15602" builtinId="8" hidden="1"/>
    <cellStyle name="Hipervínculo" xfId="15620" builtinId="8" hidden="1"/>
    <cellStyle name="Hipervínculo" xfId="15636" builtinId="8" hidden="1"/>
    <cellStyle name="Hipervínculo" xfId="15652" builtinId="8" hidden="1"/>
    <cellStyle name="Hipervínculo" xfId="15668" builtinId="8" hidden="1"/>
    <cellStyle name="Hipervínculo" xfId="15684" builtinId="8" hidden="1"/>
    <cellStyle name="Hipervínculo" xfId="15700" builtinId="8" hidden="1"/>
    <cellStyle name="Hipervínculo" xfId="15714" builtinId="8" hidden="1"/>
    <cellStyle name="Hipervínculo" xfId="15730" builtinId="8" hidden="1"/>
    <cellStyle name="Hipervínculo" xfId="15746" builtinId="8" hidden="1"/>
    <cellStyle name="Hipervínculo" xfId="15763" builtinId="8" hidden="1"/>
    <cellStyle name="Hipervínculo" xfId="15779" builtinId="8" hidden="1"/>
    <cellStyle name="Hipervínculo" xfId="15795" builtinId="8" hidden="1"/>
    <cellStyle name="Hipervínculo" xfId="15811" builtinId="8" hidden="1"/>
    <cellStyle name="Hipervínculo" xfId="15827" builtinId="8" hidden="1"/>
    <cellStyle name="Hipervínculo" xfId="15843" builtinId="8" hidden="1"/>
    <cellStyle name="Hipervínculo" xfId="15859" builtinId="8" hidden="1"/>
    <cellStyle name="Hipervínculo" xfId="15873" builtinId="8" hidden="1"/>
    <cellStyle name="Hipervínculo" xfId="15889" builtinId="8" hidden="1"/>
    <cellStyle name="Hipervínculo" xfId="15905" builtinId="8" hidden="1"/>
    <cellStyle name="Hipervínculo" xfId="15921" builtinId="8" hidden="1"/>
    <cellStyle name="Hipervínculo" xfId="15937" builtinId="8" hidden="1"/>
    <cellStyle name="Hipervínculo" xfId="15953" builtinId="8" hidden="1"/>
    <cellStyle name="Hipervínculo" xfId="15969" builtinId="8" hidden="1"/>
    <cellStyle name="Hipervínculo" xfId="15985" builtinId="8" hidden="1"/>
    <cellStyle name="Hipervínculo" xfId="16001" builtinId="8" hidden="1"/>
    <cellStyle name="Hipervínculo" xfId="16017" builtinId="8" hidden="1"/>
    <cellStyle name="Hipervínculo" xfId="16003" builtinId="8" hidden="1"/>
    <cellStyle name="Hipervínculo" xfId="15987" builtinId="8" hidden="1"/>
    <cellStyle name="Hipervínculo" xfId="15971" builtinId="8" hidden="1"/>
    <cellStyle name="Hipervínculo" xfId="15955" builtinId="8" hidden="1"/>
    <cellStyle name="Hipervínculo" xfId="15939" builtinId="8" hidden="1"/>
    <cellStyle name="Hipervínculo" xfId="15923" builtinId="8" hidden="1"/>
    <cellStyle name="Hipervínculo" xfId="15907" builtinId="8" hidden="1"/>
    <cellStyle name="Hipervínculo" xfId="15891" builtinId="8" hidden="1"/>
    <cellStyle name="Hipervínculo" xfId="15875" builtinId="8" hidden="1"/>
    <cellStyle name="Hipervínculo" xfId="15861" builtinId="8" hidden="1"/>
    <cellStyle name="Hipervínculo" xfId="15845" builtinId="8" hidden="1"/>
    <cellStyle name="Hipervínculo" xfId="15829" builtinId="8" hidden="1"/>
    <cellStyle name="Hipervínculo" xfId="15813" builtinId="8" hidden="1"/>
    <cellStyle name="Hipervínculo" xfId="15797" builtinId="8" hidden="1"/>
    <cellStyle name="Hipervínculo" xfId="15781" builtinId="8" hidden="1"/>
    <cellStyle name="Hipervínculo" xfId="15765" builtinId="8" hidden="1"/>
    <cellStyle name="Hipervínculo" xfId="15748" builtinId="8" hidden="1"/>
    <cellStyle name="Hipervínculo" xfId="15732" builtinId="8" hidden="1"/>
    <cellStyle name="Hipervínculo" xfId="15716" builtinId="8" hidden="1"/>
    <cellStyle name="Hipervínculo" xfId="15702" builtinId="8" hidden="1"/>
    <cellStyle name="Hipervínculo" xfId="15686" builtinId="8" hidden="1"/>
    <cellStyle name="Hipervínculo" xfId="15670" builtinId="8" hidden="1"/>
    <cellStyle name="Hipervínculo" xfId="15654" builtinId="8" hidden="1"/>
    <cellStyle name="Hipervínculo" xfId="15638" builtinId="8" hidden="1"/>
    <cellStyle name="Hipervínculo" xfId="15622" builtinId="8" hidden="1"/>
    <cellStyle name="Hipervínculo" xfId="15606" builtinId="8" hidden="1"/>
    <cellStyle name="Hipervínculo" xfId="15588" builtinId="8" hidden="1"/>
    <cellStyle name="Hipervínculo" xfId="15572" builtinId="8" hidden="1"/>
    <cellStyle name="Hipervínculo" xfId="15556" builtinId="8" hidden="1"/>
    <cellStyle name="Hipervínculo" xfId="15542" builtinId="8" hidden="1"/>
    <cellStyle name="Hipervínculo" xfId="15526" builtinId="8" hidden="1"/>
    <cellStyle name="Hipervínculo" xfId="15510" builtinId="8" hidden="1"/>
    <cellStyle name="Hipervínculo" xfId="15494" builtinId="8" hidden="1"/>
    <cellStyle name="Hipervínculo" xfId="15478" builtinId="8" hidden="1"/>
    <cellStyle name="Hipervínculo" xfId="15462" builtinId="8" hidden="1"/>
    <cellStyle name="Hipervínculo" xfId="15444" builtinId="8" hidden="1"/>
    <cellStyle name="Hipervínculo" xfId="15428" builtinId="8" hidden="1"/>
    <cellStyle name="Hipervínculo" xfId="15412" builtinId="8" hidden="1"/>
    <cellStyle name="Hipervínculo" xfId="15137" builtinId="8" hidden="1"/>
    <cellStyle name="Hipervínculo" xfId="15382" builtinId="8" hidden="1"/>
    <cellStyle name="Hipervínculo" xfId="15366" builtinId="8" hidden="1"/>
    <cellStyle name="Hipervínculo" xfId="15350" builtinId="8" hidden="1"/>
    <cellStyle name="Hipervínculo" xfId="15334" builtinId="8" hidden="1"/>
    <cellStyle name="Hipervínculo" xfId="15318" builtinId="8" hidden="1"/>
    <cellStyle name="Hipervínculo" xfId="15302" builtinId="8" hidden="1"/>
    <cellStyle name="Hipervínculo" xfId="15284" builtinId="8" hidden="1"/>
    <cellStyle name="Hipervínculo" xfId="15268" builtinId="8" hidden="1"/>
    <cellStyle name="Hipervínculo" xfId="15252" builtinId="8" hidden="1"/>
    <cellStyle name="Hipervínculo" xfId="15238" builtinId="8" hidden="1"/>
    <cellStyle name="Hipervínculo" xfId="15222" builtinId="8" hidden="1"/>
    <cellStyle name="Hipervínculo" xfId="15206" builtinId="8" hidden="1"/>
    <cellStyle name="Hipervínculo" xfId="15190" builtinId="8" hidden="1"/>
    <cellStyle name="Hipervínculo" xfId="15174" builtinId="8" hidden="1"/>
    <cellStyle name="Hipervínculo" xfId="15158" builtinId="8" hidden="1"/>
    <cellStyle name="Hipervínculo" xfId="15142" builtinId="8" hidden="1"/>
    <cellStyle name="Hipervínculo" xfId="15124" builtinId="8" hidden="1"/>
    <cellStyle name="Hipervínculo" xfId="15108" builtinId="8" hidden="1"/>
    <cellStyle name="Hipervínculo" xfId="15092" builtinId="8" hidden="1"/>
    <cellStyle name="Hipervínculo" xfId="15078" builtinId="8" hidden="1"/>
    <cellStyle name="Hipervínculo" xfId="15062" builtinId="8" hidden="1"/>
    <cellStyle name="Hipervínculo" xfId="15046" builtinId="8" hidden="1"/>
    <cellStyle name="Hipervínculo" xfId="15030" builtinId="8" hidden="1"/>
    <cellStyle name="Hipervínculo" xfId="15014" builtinId="8" hidden="1"/>
    <cellStyle name="Hipervínculo" xfId="14998" builtinId="8" hidden="1"/>
    <cellStyle name="Hipervínculo" xfId="14982" builtinId="8" hidden="1"/>
    <cellStyle name="Hipervínculo" xfId="14964" builtinId="8" hidden="1"/>
    <cellStyle name="Hipervínculo" xfId="14948" builtinId="8" hidden="1"/>
    <cellStyle name="Hipervínculo" xfId="14932" builtinId="8" hidden="1"/>
    <cellStyle name="Hipervínculo" xfId="14918" builtinId="8" hidden="1"/>
    <cellStyle name="Hipervínculo" xfId="14902" builtinId="8" hidden="1"/>
    <cellStyle name="Hipervínculo" xfId="14886" builtinId="8" hidden="1"/>
    <cellStyle name="Hipervínculo" xfId="14870" builtinId="8" hidden="1"/>
    <cellStyle name="Hipervínculo" xfId="14854" builtinId="8" hidden="1"/>
    <cellStyle name="Hipervínculo" xfId="14838" builtinId="8" hidden="1"/>
    <cellStyle name="Hipervínculo" xfId="14820" builtinId="8" hidden="1"/>
    <cellStyle name="Hipervínculo" xfId="14804" builtinId="8" hidden="1"/>
    <cellStyle name="Hipervínculo" xfId="14788" builtinId="8" hidden="1"/>
    <cellStyle name="Hipervínculo" xfId="14668" builtinId="8" hidden="1"/>
    <cellStyle name="Hipervínculo" xfId="14757" builtinId="8" hidden="1"/>
    <cellStyle name="Hipervínculo" xfId="14741" builtinId="8" hidden="1"/>
    <cellStyle name="Hipervínculo" xfId="14725" builtinId="8" hidden="1"/>
    <cellStyle name="Hipervínculo" xfId="14709" builtinId="8" hidden="1"/>
    <cellStyle name="Hipervínculo" xfId="14693" builtinId="8" hidden="1"/>
    <cellStyle name="Hipervínculo" xfId="14677" builtinId="8" hidden="1"/>
    <cellStyle name="Hipervínculo" xfId="14660" builtinId="8" hidden="1"/>
    <cellStyle name="Hipervínculo" xfId="14644" builtinId="8" hidden="1"/>
    <cellStyle name="Hipervínculo" xfId="14628" builtinId="8" hidden="1"/>
    <cellStyle name="Hipervínculo" xfId="14614" builtinId="8" hidden="1"/>
    <cellStyle name="Hipervínculo" xfId="14598" builtinId="8" hidden="1"/>
    <cellStyle name="Hipervínculo" xfId="14582" builtinId="8" hidden="1"/>
    <cellStyle name="Hipervínculo" xfId="14566" builtinId="8" hidden="1"/>
    <cellStyle name="Hipervínculo" xfId="14550" builtinId="8" hidden="1"/>
    <cellStyle name="Hipervínculo" xfId="14534" builtinId="8" hidden="1"/>
    <cellStyle name="Hipervínculo" xfId="14518" builtinId="8" hidden="1"/>
    <cellStyle name="Hipervínculo" xfId="14500" builtinId="8" hidden="1"/>
    <cellStyle name="Hipervínculo" xfId="14484" builtinId="8" hidden="1"/>
    <cellStyle name="Hipervínculo" xfId="14468" builtinId="8" hidden="1"/>
    <cellStyle name="Hipervínculo" xfId="14454" builtinId="8" hidden="1"/>
    <cellStyle name="Hipervínculo" xfId="14438" builtinId="8" hidden="1"/>
    <cellStyle name="Hipervínculo" xfId="14422" builtinId="8" hidden="1"/>
    <cellStyle name="Hipervínculo" xfId="14406" builtinId="8" hidden="1"/>
    <cellStyle name="Hipervínculo" xfId="14390" builtinId="8" hidden="1"/>
    <cellStyle name="Hipervínculo" xfId="14374" builtinId="8" hidden="1"/>
    <cellStyle name="Hipervínculo" xfId="14358" builtinId="8" hidden="1"/>
    <cellStyle name="Hipervínculo" xfId="14340" builtinId="8" hidden="1"/>
    <cellStyle name="Hipervínculo" xfId="14324" builtinId="8" hidden="1"/>
    <cellStyle name="Hipervínculo" xfId="14308" builtinId="8" hidden="1"/>
    <cellStyle name="Hipervínculo" xfId="14293" builtinId="8" hidden="1"/>
    <cellStyle name="Hipervínculo" xfId="14277" builtinId="8" hidden="1"/>
    <cellStyle name="Hipervínculo" xfId="14261" builtinId="8" hidden="1"/>
    <cellStyle name="Hipervínculo" xfId="14245" builtinId="8" hidden="1"/>
    <cellStyle name="Hipervínculo" xfId="14229" builtinId="8" hidden="1"/>
    <cellStyle name="Hipervínculo" xfId="14213" builtinId="8" hidden="1"/>
    <cellStyle name="Hipervínculo" xfId="14196" builtinId="8" hidden="1"/>
    <cellStyle name="Hipervínculo" xfId="14180" builtinId="8" hidden="1"/>
    <cellStyle name="Hipervínculo" xfId="14164" builtinId="8" hidden="1"/>
    <cellStyle name="Hipervínculo" xfId="13991" builtinId="8" hidden="1"/>
    <cellStyle name="Hipervínculo" xfId="14134" builtinId="8" hidden="1"/>
    <cellStyle name="Hipervínculo" xfId="14118" builtinId="8" hidden="1"/>
    <cellStyle name="Hipervínculo" xfId="14102" builtinId="8" hidden="1"/>
    <cellStyle name="Hipervínculo" xfId="14086" builtinId="8" hidden="1"/>
    <cellStyle name="Hipervínculo" xfId="14070" builtinId="8" hidden="1"/>
    <cellStyle name="Hipervínculo" xfId="14054" builtinId="8" hidden="1"/>
    <cellStyle name="Hipervínculo" xfId="14036" builtinId="8" hidden="1"/>
    <cellStyle name="Hipervínculo" xfId="14020" builtinId="8" hidden="1"/>
    <cellStyle name="Hipervínculo" xfId="14004" builtinId="8" hidden="1"/>
    <cellStyle name="Hipervínculo" xfId="13987" builtinId="8" hidden="1"/>
    <cellStyle name="Hipervínculo" xfId="13971" builtinId="8" hidden="1"/>
    <cellStyle name="Hipervínculo" xfId="13955" builtinId="8" hidden="1"/>
    <cellStyle name="Hipervínculo" xfId="13887" builtinId="8" hidden="1"/>
    <cellStyle name="Hipervínculo" xfId="13924" builtinId="8" hidden="1"/>
    <cellStyle name="Hipervínculo" xfId="13908" builtinId="8" hidden="1"/>
    <cellStyle name="Hipervínculo" xfId="13892" builtinId="8" hidden="1"/>
    <cellStyle name="Hipervínculo" xfId="13875" builtinId="8" hidden="1"/>
    <cellStyle name="Hipervínculo" xfId="13859" builtinId="8" hidden="1"/>
    <cellStyle name="Hipervínculo" xfId="13843" builtinId="8" hidden="1"/>
    <cellStyle name="Hipervínculo" xfId="13827" builtinId="8" hidden="1"/>
    <cellStyle name="Hipervínculo" xfId="13811" builtinId="8" hidden="1"/>
    <cellStyle name="Hipervínculo" xfId="13795" builtinId="8" hidden="1"/>
    <cellStyle name="Hipervínculo" xfId="13760" builtinId="8" hidden="1"/>
    <cellStyle name="Hipervínculo" xfId="13770" builtinId="8" hidden="1"/>
    <cellStyle name="Hipervínculo" xfId="13780" builtinId="8" hidden="1"/>
    <cellStyle name="Hipervínculo" xfId="13793" builtinId="8" hidden="1"/>
    <cellStyle name="Hipervínculo" xfId="13766" builtinId="8" hidden="1"/>
    <cellStyle name="Hipervínculo" xfId="13740" builtinId="8" hidden="1"/>
    <cellStyle name="Hipervínculo" xfId="13742" builtinId="8" hidden="1"/>
    <cellStyle name="Hipervínculo" xfId="9208" builtinId="8" hidden="1"/>
    <cellStyle name="Hipervínculo" xfId="16099" builtinId="8" hidden="1"/>
    <cellStyle name="Hipervínculo" xfId="16115" builtinId="8" hidden="1"/>
    <cellStyle name="Hipervínculo" xfId="16131" builtinId="8" hidden="1"/>
    <cellStyle name="Hipervínculo" xfId="16147" builtinId="8" hidden="1"/>
    <cellStyle name="Hipervínculo" xfId="16163" builtinId="8" hidden="1"/>
    <cellStyle name="Hipervínculo" xfId="16180" builtinId="8" hidden="1"/>
    <cellStyle name="Hipervínculo" xfId="16196" builtinId="8" hidden="1"/>
    <cellStyle name="Hipervínculo" xfId="16212" builtinId="8" hidden="1"/>
    <cellStyle name="Hipervínculo" xfId="16228" builtinId="8" hidden="1"/>
    <cellStyle name="Hipervínculo" xfId="16243" builtinId="8" hidden="1"/>
    <cellStyle name="Hipervínculo" xfId="16259" builtinId="8" hidden="1"/>
    <cellStyle name="Hipervínculo" xfId="16275" builtinId="8" hidden="1"/>
    <cellStyle name="Hipervínculo" xfId="16292" builtinId="8" hidden="1"/>
    <cellStyle name="Hipervínculo" xfId="16308" builtinId="8" hidden="1"/>
    <cellStyle name="Hipervínculo" xfId="16324" builtinId="8" hidden="1"/>
    <cellStyle name="Hipervínculo" xfId="16342" builtinId="8" hidden="1"/>
    <cellStyle name="Hipervínculo" xfId="16358" builtinId="8" hidden="1"/>
    <cellStyle name="Hipervínculo" xfId="16374" builtinId="8" hidden="1"/>
    <cellStyle name="Hipervínculo" xfId="16390" builtinId="8" hidden="1"/>
    <cellStyle name="Hipervínculo" xfId="16406" builtinId="8" hidden="1"/>
    <cellStyle name="Hipervínculo" xfId="16422" builtinId="8" hidden="1"/>
    <cellStyle name="Hipervínculo" xfId="16438" builtinId="8" hidden="1"/>
    <cellStyle name="Hipervínculo" xfId="16452" builtinId="8" hidden="1"/>
    <cellStyle name="Hipervínculo" xfId="16468" builtinId="8" hidden="1"/>
    <cellStyle name="Hipervínculo" xfId="16484" builtinId="8" hidden="1"/>
    <cellStyle name="Hipervínculo" xfId="16501" builtinId="8" hidden="1"/>
    <cellStyle name="Hipervínculo" xfId="16517" builtinId="8" hidden="1"/>
    <cellStyle name="Hipervínculo" xfId="16533" builtinId="8" hidden="1"/>
    <cellStyle name="Hipervínculo" xfId="16549" builtinId="8" hidden="1"/>
    <cellStyle name="Hipervínculo" xfId="16565" builtinId="8" hidden="1"/>
    <cellStyle name="Hipervínculo" xfId="16581" builtinId="8" hidden="1"/>
    <cellStyle name="Hipervínculo" xfId="16596" builtinId="8" hidden="1"/>
    <cellStyle name="Hipervínculo" xfId="16612" builtinId="8" hidden="1"/>
    <cellStyle name="Hipervínculo" xfId="16628" builtinId="8" hidden="1"/>
    <cellStyle name="Hipervínculo" xfId="16644" builtinId="8" hidden="1"/>
    <cellStyle name="Hipervínculo" xfId="16662" builtinId="8" hidden="1"/>
    <cellStyle name="Hipervínculo" xfId="16678" builtinId="8" hidden="1"/>
    <cellStyle name="Hipervínculo" xfId="16694" builtinId="8" hidden="1"/>
    <cellStyle name="Hipervínculo" xfId="16710" builtinId="8" hidden="1"/>
    <cellStyle name="Hipervínculo" xfId="16726" builtinId="8" hidden="1"/>
    <cellStyle name="Hipervínculo" xfId="16742" builtinId="8" hidden="1"/>
    <cellStyle name="Hipervínculo" xfId="16756" builtinId="8" hidden="1"/>
    <cellStyle name="Hipervínculo" xfId="16772" builtinId="8" hidden="1"/>
    <cellStyle name="Hipervínculo" xfId="16788" builtinId="8" hidden="1"/>
    <cellStyle name="Hipervínculo" xfId="16806" builtinId="8" hidden="1"/>
    <cellStyle name="Hipervínculo" xfId="16822" builtinId="8" hidden="1"/>
    <cellStyle name="Hipervínculo" xfId="16838" builtinId="8" hidden="1"/>
    <cellStyle name="Hipervínculo" xfId="16854" builtinId="8" hidden="1"/>
    <cellStyle name="Hipervínculo" xfId="16870" builtinId="8" hidden="1"/>
    <cellStyle name="Hipervínculo" xfId="16886" builtinId="8" hidden="1"/>
    <cellStyle name="Hipervínculo" xfId="16902" builtinId="8" hidden="1"/>
    <cellStyle name="Hipervínculo" xfId="16916" builtinId="8" hidden="1"/>
    <cellStyle name="Hipervínculo" xfId="16932" builtinId="8" hidden="1"/>
    <cellStyle name="Hipervínculo" xfId="16948" builtinId="8" hidden="1"/>
    <cellStyle name="Hipervínculo" xfId="16965" builtinId="8" hidden="1"/>
    <cellStyle name="Hipervínculo" xfId="16981" builtinId="8" hidden="1"/>
    <cellStyle name="Hipervínculo" xfId="16997" builtinId="8" hidden="1"/>
    <cellStyle name="Hipervínculo" xfId="17013" builtinId="8" hidden="1"/>
    <cellStyle name="Hipervínculo" xfId="17029" builtinId="8" hidden="1"/>
    <cellStyle name="Hipervínculo" xfId="17045" builtinId="8" hidden="1"/>
    <cellStyle name="Hipervínculo" xfId="17061" builtinId="8" hidden="1"/>
    <cellStyle name="Hipervínculo" xfId="17076" builtinId="8" hidden="1"/>
    <cellStyle name="Hipervínculo" xfId="17092" builtinId="8" hidden="1"/>
    <cellStyle name="Hipervínculo" xfId="17108" builtinId="8" hidden="1"/>
    <cellStyle name="Hipervínculo" xfId="17126" builtinId="8" hidden="1"/>
    <cellStyle name="Hipervínculo" xfId="17142" builtinId="8" hidden="1"/>
    <cellStyle name="Hipervínculo" xfId="17158" builtinId="8" hidden="1"/>
    <cellStyle name="Hipervínculo" xfId="17174" builtinId="8" hidden="1"/>
    <cellStyle name="Hipervínculo" xfId="17190" builtinId="8" hidden="1"/>
    <cellStyle name="Hipervínculo" xfId="17206" builtinId="8" hidden="1"/>
    <cellStyle name="Hipervínculo" xfId="17220" builtinId="8" hidden="1"/>
    <cellStyle name="Hipervínculo" xfId="17236" builtinId="8" hidden="1"/>
    <cellStyle name="Hipervínculo" xfId="17252" builtinId="8" hidden="1"/>
    <cellStyle name="Hipervínculo" xfId="17268" builtinId="8" hidden="1"/>
    <cellStyle name="Hipervínculo" xfId="17286" builtinId="8" hidden="1"/>
    <cellStyle name="Hipervínculo" xfId="17302" builtinId="8" hidden="1"/>
    <cellStyle name="Hipervínculo" xfId="17318" builtinId="8" hidden="1"/>
    <cellStyle name="Hipervínculo" xfId="17334" builtinId="8" hidden="1"/>
    <cellStyle name="Hipervínculo" xfId="17350" builtinId="8" hidden="1"/>
    <cellStyle name="Hipervínculo" xfId="17366" builtinId="8" hidden="1"/>
    <cellStyle name="Hipervínculo" xfId="17380" builtinId="8" hidden="1"/>
    <cellStyle name="Hipervínculo" xfId="17396" builtinId="8" hidden="1"/>
    <cellStyle name="Hipervínculo" xfId="17412" builtinId="8" hidden="1"/>
    <cellStyle name="Hipervínculo" xfId="17430" builtinId="8" hidden="1"/>
    <cellStyle name="Hipervínculo" xfId="17446" builtinId="8" hidden="1"/>
    <cellStyle name="Hipervínculo" xfId="17462" builtinId="8" hidden="1"/>
    <cellStyle name="Hipervínculo" xfId="17478" builtinId="8" hidden="1"/>
    <cellStyle name="Hipervínculo" xfId="17494" builtinId="8" hidden="1"/>
    <cellStyle name="Hipervínculo" xfId="17510" builtinId="8" hidden="1"/>
    <cellStyle name="Hipervínculo" xfId="17526" builtinId="8" hidden="1"/>
    <cellStyle name="Hipervínculo" xfId="17540" builtinId="8" hidden="1"/>
    <cellStyle name="Hipervínculo" xfId="17556" builtinId="8" hidden="1"/>
    <cellStyle name="Hipervínculo" xfId="17572" builtinId="8" hidden="1"/>
    <cellStyle name="Hipervínculo" xfId="17590" builtinId="8" hidden="1"/>
    <cellStyle name="Hipervínculo" xfId="17606" builtinId="8" hidden="1"/>
    <cellStyle name="Hipervínculo" xfId="17622" builtinId="8" hidden="1"/>
    <cellStyle name="Hipervínculo" xfId="17638" builtinId="8" hidden="1"/>
    <cellStyle name="Hipervínculo" xfId="17654" builtinId="8" hidden="1"/>
    <cellStyle name="Hipervínculo" xfId="17670" builtinId="8" hidden="1"/>
    <cellStyle name="Hipervínculo" xfId="17686" builtinId="8" hidden="1"/>
    <cellStyle name="Hipervínculo" xfId="17700" builtinId="8" hidden="1"/>
    <cellStyle name="Hipervínculo" xfId="17716" builtinId="8" hidden="1"/>
    <cellStyle name="Hipervínculo" xfId="17732" builtinId="8" hidden="1"/>
    <cellStyle name="Hipervínculo" xfId="17750" builtinId="8" hidden="1"/>
    <cellStyle name="Hipervínculo" xfId="17766" builtinId="8" hidden="1"/>
    <cellStyle name="Hipervínculo" xfId="17782" builtinId="8" hidden="1"/>
    <cellStyle name="Hipervínculo" xfId="17798" builtinId="8" hidden="1"/>
    <cellStyle name="Hipervínculo" xfId="17814" builtinId="8" hidden="1"/>
    <cellStyle name="Hipervínculo" xfId="17830" builtinId="8" hidden="1"/>
    <cellStyle name="Hipervínculo" xfId="17844" builtinId="8" hidden="1"/>
    <cellStyle name="Hipervínculo" xfId="17860" builtinId="8" hidden="1"/>
    <cellStyle name="Hipervínculo" xfId="17876" builtinId="8" hidden="1"/>
    <cellStyle name="Hipervínculo" xfId="17892" builtinId="8" hidden="1"/>
    <cellStyle name="Hipervínculo" xfId="17910" builtinId="8" hidden="1"/>
    <cellStyle name="Hipervínculo" xfId="17926" builtinId="8" hidden="1"/>
    <cellStyle name="Hipervínculo" xfId="17942" builtinId="8" hidden="1"/>
    <cellStyle name="Hipervínculo" xfId="17958" builtinId="8" hidden="1"/>
    <cellStyle name="Hipervínculo" xfId="17974" builtinId="8" hidden="1"/>
    <cellStyle name="Hipervínculo" xfId="17990" builtinId="8" hidden="1"/>
    <cellStyle name="Hipervínculo" xfId="18004" builtinId="8" hidden="1"/>
    <cellStyle name="Hipervínculo" xfId="18020" builtinId="8" hidden="1"/>
    <cellStyle name="Hipervínculo" xfId="18036" builtinId="8" hidden="1"/>
    <cellStyle name="Hipervínculo" xfId="18053" builtinId="8" hidden="1"/>
    <cellStyle name="Hipervínculo" xfId="18069" builtinId="8" hidden="1"/>
    <cellStyle name="Hipervínculo" xfId="18085" builtinId="8" hidden="1"/>
    <cellStyle name="Hipervínculo" xfId="18101" builtinId="8" hidden="1"/>
    <cellStyle name="Hipervínculo" xfId="18117" builtinId="8" hidden="1"/>
    <cellStyle name="Hipervínculo" xfId="18133" builtinId="8" hidden="1"/>
    <cellStyle name="Hipervínculo" xfId="18149" builtinId="8" hidden="1"/>
    <cellStyle name="Hipervínculo" xfId="18163" builtinId="8" hidden="1"/>
    <cellStyle name="Hipervínculo" xfId="18179" builtinId="8" hidden="1"/>
    <cellStyle name="Hipervínculo" xfId="18195" builtinId="8" hidden="1"/>
    <cellStyle name="Hipervínculo" xfId="18211" builtinId="8" hidden="1"/>
    <cellStyle name="Hipervínculo" xfId="18227" builtinId="8" hidden="1"/>
    <cellStyle name="Hipervínculo" xfId="18243" builtinId="8" hidden="1"/>
    <cellStyle name="Hipervínculo" xfId="18259" builtinId="8" hidden="1"/>
    <cellStyle name="Hipervínculo" xfId="18275" builtinId="8" hidden="1"/>
    <cellStyle name="Hipervínculo" xfId="18291" builtinId="8" hidden="1"/>
    <cellStyle name="Hipervínculo" xfId="18307" builtinId="8" hidden="1"/>
    <cellStyle name="Hipervínculo" xfId="18293" builtinId="8" hidden="1"/>
    <cellStyle name="Hipervínculo" xfId="18277" builtinId="8" hidden="1"/>
    <cellStyle name="Hipervínculo" xfId="18261" builtinId="8" hidden="1"/>
    <cellStyle name="Hipervínculo" xfId="18245" builtinId="8" hidden="1"/>
    <cellStyle name="Hipervínculo" xfId="18229" builtinId="8" hidden="1"/>
    <cellStyle name="Hipervínculo" xfId="18213" builtinId="8" hidden="1"/>
    <cellStyle name="Hipervínculo" xfId="18197" builtinId="8" hidden="1"/>
    <cellStyle name="Hipervínculo" xfId="18181" builtinId="8" hidden="1"/>
    <cellStyle name="Hipervínculo" xfId="18165" builtinId="8" hidden="1"/>
    <cellStyle name="Hipervínculo" xfId="18151" builtinId="8" hidden="1"/>
    <cellStyle name="Hipervínculo" xfId="18135" builtinId="8" hidden="1"/>
    <cellStyle name="Hipervínculo" xfId="18119" builtinId="8" hidden="1"/>
    <cellStyle name="Hipervínculo" xfId="18103" builtinId="8" hidden="1"/>
    <cellStyle name="Hipervínculo" xfId="18087" builtinId="8" hidden="1"/>
    <cellStyle name="Hipervínculo" xfId="18071" builtinId="8" hidden="1"/>
    <cellStyle name="Hipervínculo" xfId="18055" builtinId="8" hidden="1"/>
    <cellStyle name="Hipervínculo" xfId="18038" builtinId="8" hidden="1"/>
    <cellStyle name="Hipervínculo" xfId="18022" builtinId="8" hidden="1"/>
    <cellStyle name="Hipervínculo" xfId="18006" builtinId="8" hidden="1"/>
    <cellStyle name="Hipervínculo" xfId="17992" builtinId="8" hidden="1"/>
    <cellStyle name="Hipervínculo" xfId="17976" builtinId="8" hidden="1"/>
    <cellStyle name="Hipervínculo" xfId="17960" builtinId="8" hidden="1"/>
    <cellStyle name="Hipervínculo" xfId="17944" builtinId="8" hidden="1"/>
    <cellStyle name="Hipervínculo" xfId="17928" builtinId="8" hidden="1"/>
    <cellStyle name="Hipervínculo" xfId="17912" builtinId="8" hidden="1"/>
    <cellStyle name="Hipervínculo" xfId="17896" builtinId="8" hidden="1"/>
    <cellStyle name="Hipervínculo" xfId="17878" builtinId="8" hidden="1"/>
    <cellStyle name="Hipervínculo" xfId="17862" builtinId="8" hidden="1"/>
    <cellStyle name="Hipervínculo" xfId="17846" builtinId="8" hidden="1"/>
    <cellStyle name="Hipervínculo" xfId="17832" builtinId="8" hidden="1"/>
    <cellStyle name="Hipervínculo" xfId="17816" builtinId="8" hidden="1"/>
    <cellStyle name="Hipervínculo" xfId="17800" builtinId="8" hidden="1"/>
    <cellStyle name="Hipervínculo" xfId="17784" builtinId="8" hidden="1"/>
    <cellStyle name="Hipervínculo" xfId="17768" builtinId="8" hidden="1"/>
    <cellStyle name="Hipervínculo" xfId="17752" builtinId="8" hidden="1"/>
    <cellStyle name="Hipervínculo" xfId="17734" builtinId="8" hidden="1"/>
    <cellStyle name="Hipervínculo" xfId="17718" builtinId="8" hidden="1"/>
    <cellStyle name="Hipervínculo" xfId="17702" builtinId="8" hidden="1"/>
    <cellStyle name="Hipervínculo" xfId="17427" builtinId="8" hidden="1"/>
    <cellStyle name="Hipervínculo" xfId="17672" builtinId="8" hidden="1"/>
    <cellStyle name="Hipervínculo" xfId="17656" builtinId="8" hidden="1"/>
    <cellStyle name="Hipervínculo" xfId="17640" builtinId="8" hidden="1"/>
    <cellStyle name="Hipervínculo" xfId="17624" builtinId="8" hidden="1"/>
    <cellStyle name="Hipervínculo" xfId="17608" builtinId="8" hidden="1"/>
    <cellStyle name="Hipervínculo" xfId="17592" builtinId="8" hidden="1"/>
    <cellStyle name="Hipervínculo" xfId="17574" builtinId="8" hidden="1"/>
    <cellStyle name="Hipervínculo" xfId="17558" builtinId="8" hidden="1"/>
    <cellStyle name="Hipervínculo" xfId="17542" builtinId="8" hidden="1"/>
    <cellStyle name="Hipervínculo" xfId="17528" builtinId="8" hidden="1"/>
    <cellStyle name="Hipervínculo" xfId="17512" builtinId="8" hidden="1"/>
    <cellStyle name="Hipervínculo" xfId="17496" builtinId="8" hidden="1"/>
    <cellStyle name="Hipervínculo" xfId="17480" builtinId="8" hidden="1"/>
    <cellStyle name="Hipervínculo" xfId="17464" builtinId="8" hidden="1"/>
    <cellStyle name="Hipervínculo" xfId="17448" builtinId="8" hidden="1"/>
    <cellStyle name="Hipervínculo" xfId="17432" builtinId="8" hidden="1"/>
    <cellStyle name="Hipervínculo" xfId="17414" builtinId="8" hidden="1"/>
    <cellStyle name="Hipervínculo" xfId="17398" builtinId="8" hidden="1"/>
    <cellStyle name="Hipervínculo" xfId="17382" builtinId="8" hidden="1"/>
    <cellStyle name="Hipervínculo" xfId="17368" builtinId="8" hidden="1"/>
    <cellStyle name="Hipervínculo" xfId="17352" builtinId="8" hidden="1"/>
    <cellStyle name="Hipervínculo" xfId="17336" builtinId="8" hidden="1"/>
    <cellStyle name="Hipervínculo" xfId="17320" builtinId="8" hidden="1"/>
    <cellStyle name="Hipervínculo" xfId="17304" builtinId="8" hidden="1"/>
    <cellStyle name="Hipervínculo" xfId="17288" builtinId="8" hidden="1"/>
    <cellStyle name="Hipervínculo" xfId="17272" builtinId="8" hidden="1"/>
    <cellStyle name="Hipervínculo" xfId="17254" builtinId="8" hidden="1"/>
    <cellStyle name="Hipervínculo" xfId="17238" builtinId="8" hidden="1"/>
    <cellStyle name="Hipervínculo" xfId="17222" builtinId="8" hidden="1"/>
    <cellStyle name="Hipervínculo" xfId="17208" builtinId="8" hidden="1"/>
    <cellStyle name="Hipervínculo" xfId="17192" builtinId="8" hidden="1"/>
    <cellStyle name="Hipervínculo" xfId="17176" builtinId="8" hidden="1"/>
    <cellStyle name="Hipervínculo" xfId="17160" builtinId="8" hidden="1"/>
    <cellStyle name="Hipervínculo" xfId="17144" builtinId="8" hidden="1"/>
    <cellStyle name="Hipervínculo" xfId="17128" builtinId="8" hidden="1"/>
    <cellStyle name="Hipervínculo" xfId="17110" builtinId="8" hidden="1"/>
    <cellStyle name="Hipervínculo" xfId="17094" builtinId="8" hidden="1"/>
    <cellStyle name="Hipervínculo" xfId="17078" builtinId="8" hidden="1"/>
    <cellStyle name="Hipervínculo" xfId="16958" builtinId="8" hidden="1"/>
    <cellStyle name="Hipervínculo" xfId="17047" builtinId="8" hidden="1"/>
    <cellStyle name="Hipervínculo" xfId="17031" builtinId="8" hidden="1"/>
    <cellStyle name="Hipervínculo" xfId="17015" builtinId="8" hidden="1"/>
    <cellStyle name="Hipervínculo" xfId="16999" builtinId="8" hidden="1"/>
    <cellStyle name="Hipervínculo" xfId="16983" builtinId="8" hidden="1"/>
    <cellStyle name="Hipervínculo" xfId="16967" builtinId="8" hidden="1"/>
    <cellStyle name="Hipervínculo" xfId="16950" builtinId="8" hidden="1"/>
    <cellStyle name="Hipervínculo" xfId="16934" builtinId="8" hidden="1"/>
    <cellStyle name="Hipervínculo" xfId="16918" builtinId="8" hidden="1"/>
    <cellStyle name="Hipervínculo" xfId="16904" builtinId="8" hidden="1"/>
    <cellStyle name="Hipervínculo" xfId="16888" builtinId="8" hidden="1"/>
    <cellStyle name="Hipervínculo" xfId="16872" builtinId="8" hidden="1"/>
    <cellStyle name="Hipervínculo" xfId="16856" builtinId="8" hidden="1"/>
    <cellStyle name="Hipervínculo" xfId="16840" builtinId="8" hidden="1"/>
    <cellStyle name="Hipervínculo" xfId="16824" builtinId="8" hidden="1"/>
    <cellStyle name="Hipervínculo" xfId="16808" builtinId="8" hidden="1"/>
    <cellStyle name="Hipervínculo" xfId="16790" builtinId="8" hidden="1"/>
    <cellStyle name="Hipervínculo" xfId="16774" builtinId="8" hidden="1"/>
    <cellStyle name="Hipervínculo" xfId="16758" builtinId="8" hidden="1"/>
    <cellStyle name="Hipervínculo" xfId="16744" builtinId="8" hidden="1"/>
    <cellStyle name="Hipervínculo" xfId="16728" builtinId="8" hidden="1"/>
    <cellStyle name="Hipervínculo" xfId="16712" builtinId="8" hidden="1"/>
    <cellStyle name="Hipervínculo" xfId="16696" builtinId="8" hidden="1"/>
    <cellStyle name="Hipervínculo" xfId="16680" builtinId="8" hidden="1"/>
    <cellStyle name="Hipervínculo" xfId="16664" builtinId="8" hidden="1"/>
    <cellStyle name="Hipervínculo" xfId="16648" builtinId="8" hidden="1"/>
    <cellStyle name="Hipervínculo" xfId="16630" builtinId="8" hidden="1"/>
    <cellStyle name="Hipervínculo" xfId="16614" builtinId="8" hidden="1"/>
    <cellStyle name="Hipervínculo" xfId="16598" builtinId="8" hidden="1"/>
    <cellStyle name="Hipervínculo" xfId="16583" builtinId="8" hidden="1"/>
    <cellStyle name="Hipervínculo" xfId="16567" builtinId="8" hidden="1"/>
    <cellStyle name="Hipervínculo" xfId="16551" builtinId="8" hidden="1"/>
    <cellStyle name="Hipervínculo" xfId="16535" builtinId="8" hidden="1"/>
    <cellStyle name="Hipervínculo" xfId="16519" builtinId="8" hidden="1"/>
    <cellStyle name="Hipervínculo" xfId="16503" builtinId="8" hidden="1"/>
    <cellStyle name="Hipervínculo" xfId="16486" builtinId="8" hidden="1"/>
    <cellStyle name="Hipervínculo" xfId="16470" builtinId="8" hidden="1"/>
    <cellStyle name="Hipervínculo" xfId="16454" builtinId="8" hidden="1"/>
    <cellStyle name="Hipervínculo" xfId="16281" builtinId="8" hidden="1"/>
    <cellStyle name="Hipervínculo" xfId="16424" builtinId="8" hidden="1"/>
    <cellStyle name="Hipervínculo" xfId="16408" builtinId="8" hidden="1"/>
    <cellStyle name="Hipervínculo" xfId="16392" builtinId="8" hidden="1"/>
    <cellStyle name="Hipervínculo" xfId="16376" builtinId="8" hidden="1"/>
    <cellStyle name="Hipervínculo" xfId="16360" builtinId="8" hidden="1"/>
    <cellStyle name="Hipervínculo" xfId="16344" builtinId="8" hidden="1"/>
    <cellStyle name="Hipervínculo" xfId="16326" builtinId="8" hidden="1"/>
    <cellStyle name="Hipervínculo" xfId="16310" builtinId="8" hidden="1"/>
    <cellStyle name="Hipervínculo" xfId="16294" builtinId="8" hidden="1"/>
    <cellStyle name="Hipervínculo" xfId="16277" builtinId="8" hidden="1"/>
    <cellStyle name="Hipervínculo" xfId="16261" builtinId="8" hidden="1"/>
    <cellStyle name="Hipervínculo" xfId="16245" builtinId="8" hidden="1"/>
    <cellStyle name="Hipervínculo" xfId="16177" builtinId="8" hidden="1"/>
    <cellStyle name="Hipervínculo" xfId="16214" builtinId="8" hidden="1"/>
    <cellStyle name="Hipervínculo" xfId="16198" builtinId="8" hidden="1"/>
    <cellStyle name="Hipervínculo" xfId="16182" builtinId="8" hidden="1"/>
    <cellStyle name="Hipervínculo" xfId="16165" builtinId="8" hidden="1"/>
    <cellStyle name="Hipervínculo" xfId="16149" builtinId="8" hidden="1"/>
    <cellStyle name="Hipervínculo" xfId="16133" builtinId="8" hidden="1"/>
    <cellStyle name="Hipervínculo" xfId="16117" builtinId="8" hidden="1"/>
    <cellStyle name="Hipervínculo" xfId="16101" builtinId="8" hidden="1"/>
    <cellStyle name="Hipervínculo" xfId="16085" builtinId="8" hidden="1"/>
    <cellStyle name="Hipervínculo" xfId="16049" builtinId="8" hidden="1"/>
    <cellStyle name="Hipervínculo" xfId="16059" builtinId="8" hidden="1"/>
    <cellStyle name="Hipervínculo" xfId="16069" builtinId="8" hidden="1"/>
    <cellStyle name="Hipervínculo" xfId="16083" builtinId="8" hidden="1"/>
    <cellStyle name="Hipervínculo" xfId="16055" builtinId="8" hidden="1"/>
    <cellStyle name="Hipervínculo" xfId="16029" builtinId="8" hidden="1"/>
    <cellStyle name="Hipervínculo" xfId="16031" builtinId="8" hidden="1"/>
    <cellStyle name="Hipervínculo" xfId="16019" builtinId="8" hidden="1"/>
    <cellStyle name="Hipervínculo" xfId="18387" builtinId="8" hidden="1"/>
    <cellStyle name="Hipervínculo" xfId="18403" builtinId="8" hidden="1"/>
    <cellStyle name="Hipervínculo" xfId="18419" builtinId="8" hidden="1"/>
    <cellStyle name="Hipervínculo" xfId="18435" builtinId="8" hidden="1"/>
    <cellStyle name="Hipervínculo" xfId="18451" builtinId="8" hidden="1"/>
    <cellStyle name="Hipervínculo" xfId="18468" builtinId="8" hidden="1"/>
    <cellStyle name="Hipervínculo" xfId="18484" builtinId="8" hidden="1"/>
    <cellStyle name="Hipervínculo" xfId="18500" builtinId="8" hidden="1"/>
    <cellStyle name="Hipervínculo" xfId="18516" builtinId="8" hidden="1"/>
    <cellStyle name="Hipervínculo" xfId="18531" builtinId="8" hidden="1"/>
    <cellStyle name="Hipervínculo" xfId="18547" builtinId="8" hidden="1"/>
    <cellStyle name="Hipervínculo" xfId="18563" builtinId="8" hidden="1"/>
    <cellStyle name="Hipervínculo" xfId="18580" builtinId="8" hidden="1"/>
    <cellStyle name="Hipervínculo" xfId="18596" builtinId="8" hidden="1"/>
    <cellStyle name="Hipervínculo" xfId="18612" builtinId="8" hidden="1"/>
    <cellStyle name="Hipervínculo" xfId="18630" builtinId="8" hidden="1"/>
    <cellStyle name="Hipervínculo" xfId="18646" builtinId="8" hidden="1"/>
    <cellStyle name="Hipervínculo" xfId="18662" builtinId="8" hidden="1"/>
    <cellStyle name="Hipervínculo" xfId="18678" builtinId="8" hidden="1"/>
    <cellStyle name="Hipervínculo" xfId="18694" builtinId="8" hidden="1"/>
    <cellStyle name="Hipervínculo" xfId="18710" builtinId="8" hidden="1"/>
    <cellStyle name="Hipervínculo" xfId="18726" builtinId="8" hidden="1"/>
    <cellStyle name="Hipervínculo" xfId="18740" builtinId="8" hidden="1"/>
    <cellStyle name="Hipervínculo" xfId="18756" builtinId="8" hidden="1"/>
    <cellStyle name="Hipervínculo" xfId="18772" builtinId="8" hidden="1"/>
    <cellStyle name="Hipervínculo" xfId="18789" builtinId="8" hidden="1"/>
    <cellStyle name="Hipervínculo" xfId="18805" builtinId="8" hidden="1"/>
    <cellStyle name="Hipervínculo" xfId="18821" builtinId="8" hidden="1"/>
    <cellStyle name="Hipervínculo" xfId="18837" builtinId="8" hidden="1"/>
    <cellStyle name="Hipervínculo" xfId="18853" builtinId="8" hidden="1"/>
    <cellStyle name="Hipervínculo" xfId="18869" builtinId="8" hidden="1"/>
    <cellStyle name="Hipervínculo" xfId="18884" builtinId="8" hidden="1"/>
    <cellStyle name="Hipervínculo" xfId="18900" builtinId="8" hidden="1"/>
    <cellStyle name="Hipervínculo" xfId="18916" builtinId="8" hidden="1"/>
    <cellStyle name="Hipervínculo" xfId="18932" builtinId="8" hidden="1"/>
    <cellStyle name="Hipervínculo" xfId="18950" builtinId="8" hidden="1"/>
    <cellStyle name="Hipervínculo" xfId="18966" builtinId="8" hidden="1"/>
    <cellStyle name="Hipervínculo" xfId="18982" builtinId="8" hidden="1"/>
    <cellStyle name="Hipervínculo" xfId="18998" builtinId="8" hidden="1"/>
    <cellStyle name="Hipervínculo" xfId="19014" builtinId="8" hidden="1"/>
    <cellStyle name="Hipervínculo" xfId="19030" builtinId="8" hidden="1"/>
    <cellStyle name="Hipervínculo" xfId="19044" builtinId="8" hidden="1"/>
    <cellStyle name="Hipervínculo" xfId="19060" builtinId="8" hidden="1"/>
    <cellStyle name="Hipervínculo" xfId="19076" builtinId="8" hidden="1"/>
    <cellStyle name="Hipervínculo" xfId="19094" builtinId="8" hidden="1"/>
    <cellStyle name="Hipervínculo" xfId="19110" builtinId="8" hidden="1"/>
    <cellStyle name="Hipervínculo" xfId="19126" builtinId="8" hidden="1"/>
    <cellStyle name="Hipervínculo" xfId="19142" builtinId="8" hidden="1"/>
    <cellStyle name="Hipervínculo" xfId="19158" builtinId="8" hidden="1"/>
    <cellStyle name="Hipervínculo" xfId="19174" builtinId="8" hidden="1"/>
    <cellStyle name="Hipervínculo" xfId="19190" builtinId="8" hidden="1"/>
    <cellStyle name="Hipervínculo" xfId="19204" builtinId="8" hidden="1"/>
    <cellStyle name="Hipervínculo" xfId="19220" builtinId="8" hidden="1"/>
    <cellStyle name="Hipervínculo" xfId="19236" builtinId="8" hidden="1"/>
    <cellStyle name="Hipervínculo" xfId="19253" builtinId="8" hidden="1"/>
    <cellStyle name="Hipervínculo" xfId="19269" builtinId="8" hidden="1"/>
    <cellStyle name="Hipervínculo" xfId="19285" builtinId="8" hidden="1"/>
    <cellStyle name="Hipervínculo" xfId="19301" builtinId="8" hidden="1"/>
    <cellStyle name="Hipervínculo" xfId="19317" builtinId="8" hidden="1"/>
    <cellStyle name="Hipervínculo" xfId="19333" builtinId="8" hidden="1"/>
    <cellStyle name="Hipervínculo" xfId="19349" builtinId="8" hidden="1"/>
    <cellStyle name="Hipervínculo" xfId="19364" builtinId="8" hidden="1"/>
    <cellStyle name="Hipervínculo" xfId="19380" builtinId="8" hidden="1"/>
    <cellStyle name="Hipervínculo" xfId="19396" builtinId="8" hidden="1"/>
    <cellStyle name="Hipervínculo" xfId="19414" builtinId="8" hidden="1"/>
    <cellStyle name="Hipervínculo" xfId="19430" builtinId="8" hidden="1"/>
    <cellStyle name="Hipervínculo" xfId="19446" builtinId="8" hidden="1"/>
    <cellStyle name="Hipervínculo" xfId="19462" builtinId="8" hidden="1"/>
    <cellStyle name="Hipervínculo" xfId="19478" builtinId="8" hidden="1"/>
    <cellStyle name="Hipervínculo" xfId="19494" builtinId="8" hidden="1"/>
    <cellStyle name="Hipervínculo" xfId="19508" builtinId="8" hidden="1"/>
    <cellStyle name="Hipervínculo" xfId="19524" builtinId="8" hidden="1"/>
    <cellStyle name="Hipervínculo" xfId="19540" builtinId="8" hidden="1"/>
    <cellStyle name="Hipervínculo" xfId="19556" builtinId="8" hidden="1"/>
    <cellStyle name="Hipervínculo" xfId="19574" builtinId="8" hidden="1"/>
    <cellStyle name="Hipervínculo" xfId="19590" builtinId="8" hidden="1"/>
    <cellStyle name="Hipervínculo" xfId="19606" builtinId="8" hidden="1"/>
    <cellStyle name="Hipervínculo" xfId="19622" builtinId="8" hidden="1"/>
    <cellStyle name="Hipervínculo" xfId="19638" builtinId="8" hidden="1"/>
    <cellStyle name="Hipervínculo" xfId="19654" builtinId="8" hidden="1"/>
    <cellStyle name="Hipervínculo" xfId="19668" builtinId="8" hidden="1"/>
    <cellStyle name="Hipervínculo" xfId="19684" builtinId="8" hidden="1"/>
    <cellStyle name="Hipervínculo" xfId="19700" builtinId="8" hidden="1"/>
    <cellStyle name="Hipervínculo" xfId="19718" builtinId="8" hidden="1"/>
    <cellStyle name="Hipervínculo" xfId="19734" builtinId="8" hidden="1"/>
    <cellStyle name="Hipervínculo" xfId="19750" builtinId="8" hidden="1"/>
    <cellStyle name="Hipervínculo" xfId="19766" builtinId="8" hidden="1"/>
    <cellStyle name="Hipervínculo" xfId="19782" builtinId="8" hidden="1"/>
    <cellStyle name="Hipervínculo" xfId="19798" builtinId="8" hidden="1"/>
    <cellStyle name="Hipervínculo" xfId="19814" builtinId="8" hidden="1"/>
    <cellStyle name="Hipervínculo" xfId="19828" builtinId="8" hidden="1"/>
    <cellStyle name="Hipervínculo" xfId="19844" builtinId="8" hidden="1"/>
    <cellStyle name="Hipervínculo" xfId="19860" builtinId="8" hidden="1"/>
    <cellStyle name="Hipervínculo" xfId="19878" builtinId="8" hidden="1"/>
    <cellStyle name="Hipervínculo" xfId="19894" builtinId="8" hidden="1"/>
    <cellStyle name="Hipervínculo" xfId="19910" builtinId="8" hidden="1"/>
    <cellStyle name="Hipervínculo" xfId="19926" builtinId="8" hidden="1"/>
    <cellStyle name="Hipervínculo" xfId="19942" builtinId="8" hidden="1"/>
    <cellStyle name="Hipervínculo" xfId="19958" builtinId="8" hidden="1"/>
    <cellStyle name="Hipervínculo" xfId="19974" builtinId="8" hidden="1"/>
    <cellStyle name="Hipervínculo" xfId="19988" builtinId="8" hidden="1"/>
    <cellStyle name="Hipervínculo" xfId="20004" builtinId="8" hidden="1"/>
    <cellStyle name="Hipervínculo" xfId="20020" builtinId="8" hidden="1"/>
    <cellStyle name="Hipervínculo" xfId="20038" builtinId="8" hidden="1"/>
    <cellStyle name="Hipervínculo" xfId="20054" builtinId="8" hidden="1"/>
    <cellStyle name="Hipervínculo" xfId="20070" builtinId="8" hidden="1"/>
    <cellStyle name="Hipervínculo" xfId="20086" builtinId="8" hidden="1"/>
    <cellStyle name="Hipervínculo" xfId="20102" builtinId="8" hidden="1"/>
    <cellStyle name="Hipervínculo" xfId="20118" builtinId="8" hidden="1"/>
    <cellStyle name="Hipervínculo" xfId="20132" builtinId="8" hidden="1"/>
    <cellStyle name="Hipervínculo" xfId="20148" builtinId="8" hidden="1"/>
    <cellStyle name="Hipervínculo" xfId="20164" builtinId="8" hidden="1"/>
    <cellStyle name="Hipervínculo" xfId="20180" builtinId="8" hidden="1"/>
    <cellStyle name="Hipervínculo" xfId="20198" builtinId="8" hidden="1"/>
    <cellStyle name="Hipervínculo" xfId="20214" builtinId="8" hidden="1"/>
    <cellStyle name="Hipervínculo" xfId="20230" builtinId="8" hidden="1"/>
    <cellStyle name="Hipervínculo" xfId="20246" builtinId="8" hidden="1"/>
    <cellStyle name="Hipervínculo" xfId="20262" builtinId="8" hidden="1"/>
    <cellStyle name="Hipervínculo" xfId="20278" builtinId="8" hidden="1"/>
    <cellStyle name="Hipervínculo" xfId="20292" builtinId="8" hidden="1"/>
    <cellStyle name="Hipervínculo" xfId="20308" builtinId="8" hidden="1"/>
    <cellStyle name="Hipervínculo" xfId="20324" builtinId="8" hidden="1"/>
    <cellStyle name="Hipervínculo" xfId="20341" builtinId="8" hidden="1"/>
    <cellStyle name="Hipervínculo" xfId="20357" builtinId="8" hidden="1"/>
    <cellStyle name="Hipervínculo" xfId="20373" builtinId="8" hidden="1"/>
    <cellStyle name="Hipervínculo" xfId="20389" builtinId="8" hidden="1"/>
    <cellStyle name="Hipervínculo" xfId="20405" builtinId="8" hidden="1"/>
    <cellStyle name="Hipervínculo" xfId="20421" builtinId="8" hidden="1"/>
    <cellStyle name="Hipervínculo" xfId="20437" builtinId="8" hidden="1"/>
    <cellStyle name="Hipervínculo" xfId="20451" builtinId="8" hidden="1"/>
    <cellStyle name="Hipervínculo" xfId="20467" builtinId="8" hidden="1"/>
    <cellStyle name="Hipervínculo" xfId="20483" builtinId="8" hidden="1"/>
    <cellStyle name="Hipervínculo" xfId="20499" builtinId="8" hidden="1"/>
    <cellStyle name="Hipervínculo" xfId="20515" builtinId="8" hidden="1"/>
    <cellStyle name="Hipervínculo" xfId="20531" builtinId="8" hidden="1"/>
    <cellStyle name="Hipervínculo" xfId="20547" builtinId="8" hidden="1"/>
    <cellStyle name="Hipervínculo" xfId="20563" builtinId="8" hidden="1"/>
    <cellStyle name="Hipervínculo" xfId="20579" builtinId="8" hidden="1"/>
    <cellStyle name="Hipervínculo" xfId="20595" builtinId="8" hidden="1"/>
    <cellStyle name="Hipervínculo" xfId="20581" builtinId="8" hidden="1"/>
    <cellStyle name="Hipervínculo" xfId="20565" builtinId="8" hidden="1"/>
    <cellStyle name="Hipervínculo" xfId="20549" builtinId="8" hidden="1"/>
    <cellStyle name="Hipervínculo" xfId="20533" builtinId="8" hidden="1"/>
    <cellStyle name="Hipervínculo" xfId="20517" builtinId="8" hidden="1"/>
    <cellStyle name="Hipervínculo" xfId="20501" builtinId="8" hidden="1"/>
    <cellStyle name="Hipervínculo" xfId="20485" builtinId="8" hidden="1"/>
    <cellStyle name="Hipervínculo" xfId="20469" builtinId="8" hidden="1"/>
    <cellStyle name="Hipervínculo" xfId="20453" builtinId="8" hidden="1"/>
    <cellStyle name="Hipervínculo" xfId="20439" builtinId="8" hidden="1"/>
    <cellStyle name="Hipervínculo" xfId="20423" builtinId="8" hidden="1"/>
    <cellStyle name="Hipervínculo" xfId="20407" builtinId="8" hidden="1"/>
    <cellStyle name="Hipervínculo" xfId="20391" builtinId="8" hidden="1"/>
    <cellStyle name="Hipervínculo" xfId="20375" builtinId="8" hidden="1"/>
    <cellStyle name="Hipervínculo" xfId="20359" builtinId="8" hidden="1"/>
    <cellStyle name="Hipervínculo" xfId="20343" builtinId="8" hidden="1"/>
    <cellStyle name="Hipervínculo" xfId="20326" builtinId="8" hidden="1"/>
    <cellStyle name="Hipervínculo" xfId="20310" builtinId="8" hidden="1"/>
    <cellStyle name="Hipervínculo" xfId="20294" builtinId="8" hidden="1"/>
    <cellStyle name="Hipervínculo" xfId="20280" builtinId="8" hidden="1"/>
    <cellStyle name="Hipervínculo" xfId="20264" builtinId="8" hidden="1"/>
    <cellStyle name="Hipervínculo" xfId="20248" builtinId="8" hidden="1"/>
    <cellStyle name="Hipervínculo" xfId="20232" builtinId="8" hidden="1"/>
    <cellStyle name="Hipervínculo" xfId="20216" builtinId="8" hidden="1"/>
    <cellStyle name="Hipervínculo" xfId="20200" builtinId="8" hidden="1"/>
    <cellStyle name="Hipervínculo" xfId="20184" builtinId="8" hidden="1"/>
    <cellStyle name="Hipervínculo" xfId="20166" builtinId="8" hidden="1"/>
    <cellStyle name="Hipervínculo" xfId="20150" builtinId="8" hidden="1"/>
    <cellStyle name="Hipervínculo" xfId="20134" builtinId="8" hidden="1"/>
    <cellStyle name="Hipervínculo" xfId="20120" builtinId="8" hidden="1"/>
    <cellStyle name="Hipervínculo" xfId="20104" builtinId="8" hidden="1"/>
    <cellStyle name="Hipervínculo" xfId="20088" builtinId="8" hidden="1"/>
    <cellStyle name="Hipervínculo" xfId="20072" builtinId="8" hidden="1"/>
    <cellStyle name="Hipervínculo" xfId="20056" builtinId="8" hidden="1"/>
    <cellStyle name="Hipervínculo" xfId="20040" builtinId="8" hidden="1"/>
    <cellStyle name="Hipervínculo" xfId="20022" builtinId="8" hidden="1"/>
    <cellStyle name="Hipervínculo" xfId="20006" builtinId="8" hidden="1"/>
    <cellStyle name="Hipervínculo" xfId="19990" builtinId="8" hidden="1"/>
    <cellStyle name="Hipervínculo" xfId="19715" builtinId="8" hidden="1"/>
    <cellStyle name="Hipervínculo" xfId="19960" builtinId="8" hidden="1"/>
    <cellStyle name="Hipervínculo" xfId="19944" builtinId="8" hidden="1"/>
    <cellStyle name="Hipervínculo" xfId="19928" builtinId="8" hidden="1"/>
    <cellStyle name="Hipervínculo" xfId="19912" builtinId="8" hidden="1"/>
    <cellStyle name="Hipervínculo" xfId="19896" builtinId="8" hidden="1"/>
    <cellStyle name="Hipervínculo" xfId="19880" builtinId="8" hidden="1"/>
    <cellStyle name="Hipervínculo" xfId="19862" builtinId="8" hidden="1"/>
    <cellStyle name="Hipervínculo" xfId="19846" builtinId="8" hidden="1"/>
    <cellStyle name="Hipervínculo" xfId="19830" builtinId="8" hidden="1"/>
    <cellStyle name="Hipervínculo" xfId="19816" builtinId="8" hidden="1"/>
    <cellStyle name="Hipervínculo" xfId="19800" builtinId="8" hidden="1"/>
    <cellStyle name="Hipervínculo" xfId="19784" builtinId="8" hidden="1"/>
    <cellStyle name="Hipervínculo" xfId="19768" builtinId="8" hidden="1"/>
    <cellStyle name="Hipervínculo" xfId="19752" builtinId="8" hidden="1"/>
    <cellStyle name="Hipervínculo" xfId="19736" builtinId="8" hidden="1"/>
    <cellStyle name="Hipervínculo" xfId="19720" builtinId="8" hidden="1"/>
    <cellStyle name="Hipervínculo" xfId="19702" builtinId="8" hidden="1"/>
    <cellStyle name="Hipervínculo" xfId="19686" builtinId="8" hidden="1"/>
    <cellStyle name="Hipervínculo" xfId="19670" builtinId="8" hidden="1"/>
    <cellStyle name="Hipervínculo" xfId="19656" builtinId="8" hidden="1"/>
    <cellStyle name="Hipervínculo" xfId="19640" builtinId="8" hidden="1"/>
    <cellStyle name="Hipervínculo" xfId="19624" builtinId="8" hidden="1"/>
    <cellStyle name="Hipervínculo" xfId="19608" builtinId="8" hidden="1"/>
    <cellStyle name="Hipervínculo" xfId="19592" builtinId="8" hidden="1"/>
    <cellStyle name="Hipervínculo" xfId="19576" builtinId="8" hidden="1"/>
    <cellStyle name="Hipervínculo" xfId="19560" builtinId="8" hidden="1"/>
    <cellStyle name="Hipervínculo" xfId="19542" builtinId="8" hidden="1"/>
    <cellStyle name="Hipervínculo" xfId="19526" builtinId="8" hidden="1"/>
    <cellStyle name="Hipervínculo" xfId="19510" builtinId="8" hidden="1"/>
    <cellStyle name="Hipervínculo" xfId="19496" builtinId="8" hidden="1"/>
    <cellStyle name="Hipervínculo" xfId="19480" builtinId="8" hidden="1"/>
    <cellStyle name="Hipervínculo" xfId="19464" builtinId="8" hidden="1"/>
    <cellStyle name="Hipervínculo" xfId="19448" builtinId="8" hidden="1"/>
    <cellStyle name="Hipervínculo" xfId="19432" builtinId="8" hidden="1"/>
    <cellStyle name="Hipervínculo" xfId="19416" builtinId="8" hidden="1"/>
    <cellStyle name="Hipervínculo" xfId="19398" builtinId="8" hidden="1"/>
    <cellStyle name="Hipervínculo" xfId="19382" builtinId="8" hidden="1"/>
    <cellStyle name="Hipervínculo" xfId="19366" builtinId="8" hidden="1"/>
    <cellStyle name="Hipervínculo" xfId="19246" builtinId="8" hidden="1"/>
    <cellStyle name="Hipervínculo" xfId="19335" builtinId="8" hidden="1"/>
    <cellStyle name="Hipervínculo" xfId="19319" builtinId="8" hidden="1"/>
    <cellStyle name="Hipervínculo" xfId="19303" builtinId="8" hidden="1"/>
    <cellStyle name="Hipervínculo" xfId="19287" builtinId="8" hidden="1"/>
    <cellStyle name="Hipervínculo" xfId="19271" builtinId="8" hidden="1"/>
    <cellStyle name="Hipervínculo" xfId="19255" builtinId="8" hidden="1"/>
    <cellStyle name="Hipervínculo" xfId="19238" builtinId="8" hidden="1"/>
    <cellStyle name="Hipervínculo" xfId="19222" builtinId="8" hidden="1"/>
    <cellStyle name="Hipervínculo" xfId="19206" builtinId="8" hidden="1"/>
    <cellStyle name="Hipervínculo" xfId="19192" builtinId="8" hidden="1"/>
    <cellStyle name="Hipervínculo" xfId="19176" builtinId="8" hidden="1"/>
    <cellStyle name="Hipervínculo" xfId="19160" builtinId="8" hidden="1"/>
    <cellStyle name="Hipervínculo" xfId="19144" builtinId="8" hidden="1"/>
    <cellStyle name="Hipervínculo" xfId="19128" builtinId="8" hidden="1"/>
    <cellStyle name="Hipervínculo" xfId="19112" builtinId="8" hidden="1"/>
    <cellStyle name="Hipervínculo" xfId="19096" builtinId="8" hidden="1"/>
    <cellStyle name="Hipervínculo" xfId="19078" builtinId="8" hidden="1"/>
    <cellStyle name="Hipervínculo" xfId="19062" builtinId="8" hidden="1"/>
    <cellStyle name="Hipervínculo" xfId="19046" builtinId="8" hidden="1"/>
    <cellStyle name="Hipervínculo" xfId="19032" builtinId="8" hidden="1"/>
    <cellStyle name="Hipervínculo" xfId="19016" builtinId="8" hidden="1"/>
    <cellStyle name="Hipervínculo" xfId="19000" builtinId="8" hidden="1"/>
    <cellStyle name="Hipervínculo" xfId="18984" builtinId="8" hidden="1"/>
    <cellStyle name="Hipervínculo" xfId="18968" builtinId="8" hidden="1"/>
    <cellStyle name="Hipervínculo" xfId="18952" builtinId="8" hidden="1"/>
    <cellStyle name="Hipervínculo" xfId="18936" builtinId="8" hidden="1"/>
    <cellStyle name="Hipervínculo" xfId="18918" builtinId="8" hidden="1"/>
    <cellStyle name="Hipervínculo" xfId="18902" builtinId="8" hidden="1"/>
    <cellStyle name="Hipervínculo" xfId="18886" builtinId="8" hidden="1"/>
    <cellStyle name="Hipervínculo" xfId="18871" builtinId="8" hidden="1"/>
    <cellStyle name="Hipervínculo" xfId="18855" builtinId="8" hidden="1"/>
    <cellStyle name="Hipervínculo" xfId="18839" builtinId="8" hidden="1"/>
    <cellStyle name="Hipervínculo" xfId="18823" builtinId="8" hidden="1"/>
    <cellStyle name="Hipervínculo" xfId="18807" builtinId="8" hidden="1"/>
    <cellStyle name="Hipervínculo" xfId="18791" builtinId="8" hidden="1"/>
    <cellStyle name="Hipervínculo" xfId="18774" builtinId="8" hidden="1"/>
    <cellStyle name="Hipervínculo" xfId="18758" builtinId="8" hidden="1"/>
    <cellStyle name="Hipervínculo" xfId="18742" builtinId="8" hidden="1"/>
    <cellStyle name="Hipervínculo" xfId="18569" builtinId="8" hidden="1"/>
    <cellStyle name="Hipervínculo" xfId="18712" builtinId="8" hidden="1"/>
    <cellStyle name="Hipervínculo" xfId="18696" builtinId="8" hidden="1"/>
    <cellStyle name="Hipervínculo" xfId="18680" builtinId="8" hidden="1"/>
    <cellStyle name="Hipervínculo" xfId="18664" builtinId="8" hidden="1"/>
    <cellStyle name="Hipervínculo" xfId="18648" builtinId="8" hidden="1"/>
    <cellStyle name="Hipervínculo" xfId="18632" builtinId="8" hidden="1"/>
    <cellStyle name="Hipervínculo" xfId="18614" builtinId="8" hidden="1"/>
    <cellStyle name="Hipervínculo" xfId="18598" builtinId="8" hidden="1"/>
    <cellStyle name="Hipervínculo" xfId="18582" builtinId="8" hidden="1"/>
    <cellStyle name="Hipervínculo" xfId="18565" builtinId="8" hidden="1"/>
    <cellStyle name="Hipervínculo" xfId="18549" builtinId="8" hidden="1"/>
    <cellStyle name="Hipervínculo" xfId="18533" builtinId="8" hidden="1"/>
    <cellStyle name="Hipervínculo" xfId="18465" builtinId="8" hidden="1"/>
    <cellStyle name="Hipervínculo" xfId="18502" builtinId="8" hidden="1"/>
    <cellStyle name="Hipervínculo" xfId="18486" builtinId="8" hidden="1"/>
    <cellStyle name="Hipervínculo" xfId="18470" builtinId="8" hidden="1"/>
    <cellStyle name="Hipervínculo" xfId="18453" builtinId="8" hidden="1"/>
    <cellStyle name="Hipervínculo" xfId="18437" builtinId="8" hidden="1"/>
    <cellStyle name="Hipervínculo" xfId="18421" builtinId="8" hidden="1"/>
    <cellStyle name="Hipervínculo" xfId="18405" builtinId="8" hidden="1"/>
    <cellStyle name="Hipervínculo" xfId="18389" builtinId="8" hidden="1"/>
    <cellStyle name="Hipervínculo" xfId="18373" builtinId="8" hidden="1"/>
    <cellStyle name="Hipervínculo" xfId="18337" builtinId="8" hidden="1"/>
    <cellStyle name="Hipervínculo" xfId="18347" builtinId="8" hidden="1"/>
    <cellStyle name="Hipervínculo" xfId="18357" builtinId="8" hidden="1"/>
    <cellStyle name="Hipervínculo" xfId="18371" builtinId="8" hidden="1"/>
    <cellStyle name="Hipervínculo" xfId="18343" builtinId="8" hidden="1"/>
    <cellStyle name="Hipervínculo" xfId="18317" builtinId="8" hidden="1"/>
    <cellStyle name="Hipervínculo" xfId="18319" builtinId="8" hidden="1"/>
    <cellStyle name="Hipervínculo" xfId="13782" builtinId="8" hidden="1"/>
    <cellStyle name="Hipervínculo" xfId="20674" builtinId="8" hidden="1"/>
    <cellStyle name="Hipervínculo" xfId="20690" builtinId="8" hidden="1"/>
    <cellStyle name="Hipervínculo" xfId="20706" builtinId="8" hidden="1"/>
    <cellStyle name="Hipervínculo" xfId="20722" builtinId="8" hidden="1"/>
    <cellStyle name="Hipervínculo" xfId="20738" builtinId="8" hidden="1"/>
    <cellStyle name="Hipervínculo" xfId="20755" builtinId="8" hidden="1"/>
    <cellStyle name="Hipervínculo" xfId="20771" builtinId="8" hidden="1"/>
    <cellStyle name="Hipervínculo" xfId="20787" builtinId="8" hidden="1"/>
    <cellStyle name="Hipervínculo" xfId="20803" builtinId="8" hidden="1"/>
    <cellStyle name="Hipervínculo" xfId="20818" builtinId="8" hidden="1"/>
    <cellStyle name="Hipervínculo" xfId="20834" builtinId="8" hidden="1"/>
    <cellStyle name="Hipervínculo" xfId="20850" builtinId="8" hidden="1"/>
    <cellStyle name="Hipervínculo" xfId="20867" builtinId="8" hidden="1"/>
    <cellStyle name="Hipervínculo" xfId="20883" builtinId="8" hidden="1"/>
    <cellStyle name="Hipervínculo" xfId="20899" builtinId="8" hidden="1"/>
    <cellStyle name="Hipervínculo" xfId="20917" builtinId="8" hidden="1"/>
    <cellStyle name="Hipervínculo" xfId="20933" builtinId="8" hidden="1"/>
    <cellStyle name="Hipervínculo" xfId="20949" builtinId="8" hidden="1"/>
    <cellStyle name="Hipervínculo" xfId="20965" builtinId="8" hidden="1"/>
    <cellStyle name="Hipervínculo" xfId="20981" builtinId="8" hidden="1"/>
    <cellStyle name="Hipervínculo" xfId="20997" builtinId="8" hidden="1"/>
    <cellStyle name="Hipervínculo" xfId="21013" builtinId="8" hidden="1"/>
    <cellStyle name="Hipervínculo" xfId="21027" builtinId="8" hidden="1"/>
    <cellStyle name="Hipervínculo" xfId="21043" builtinId="8" hidden="1"/>
    <cellStyle name="Hipervínculo" xfId="21059" builtinId="8" hidden="1"/>
    <cellStyle name="Hipervínculo" xfId="21076" builtinId="8" hidden="1"/>
    <cellStyle name="Hipervínculo" xfId="21092" builtinId="8" hidden="1"/>
    <cellStyle name="Hipervínculo" xfId="21108" builtinId="8" hidden="1"/>
    <cellStyle name="Hipervínculo" xfId="21124" builtinId="8" hidden="1"/>
    <cellStyle name="Hipervínculo" xfId="21140" builtinId="8" hidden="1"/>
    <cellStyle name="Hipervínculo" xfId="21156" builtinId="8" hidden="1"/>
    <cellStyle name="Hipervínculo" xfId="21171" builtinId="8" hidden="1"/>
    <cellStyle name="Hipervínculo" xfId="21187" builtinId="8" hidden="1"/>
    <cellStyle name="Hipervínculo" xfId="21203" builtinId="8" hidden="1"/>
    <cellStyle name="Hipervínculo" xfId="21219" builtinId="8" hidden="1"/>
    <cellStyle name="Hipervínculo" xfId="21237" builtinId="8" hidden="1"/>
    <cellStyle name="Hipervínculo" xfId="21253" builtinId="8" hidden="1"/>
    <cellStyle name="Hipervínculo" xfId="21269" builtinId="8" hidden="1"/>
    <cellStyle name="Hipervínculo" xfId="21285" builtinId="8" hidden="1"/>
    <cellStyle name="Hipervínculo" xfId="21301" builtinId="8" hidden="1"/>
    <cellStyle name="Hipervínculo" xfId="21317" builtinId="8" hidden="1"/>
    <cellStyle name="Hipervínculo" xfId="21331" builtinId="8" hidden="1"/>
    <cellStyle name="Hipervínculo" xfId="21347" builtinId="8" hidden="1"/>
    <cellStyle name="Hipervínculo" xfId="21363" builtinId="8" hidden="1"/>
    <cellStyle name="Hipervínculo" xfId="21381" builtinId="8" hidden="1"/>
    <cellStyle name="Hipervínculo" xfId="21397" builtinId="8" hidden="1"/>
    <cellStyle name="Hipervínculo" xfId="21413" builtinId="8" hidden="1"/>
    <cellStyle name="Hipervínculo" xfId="21429" builtinId="8" hidden="1"/>
    <cellStyle name="Hipervínculo" xfId="21445" builtinId="8" hidden="1"/>
    <cellStyle name="Hipervínculo" xfId="21461" builtinId="8" hidden="1"/>
    <cellStyle name="Hipervínculo" xfId="21477" builtinId="8" hidden="1"/>
    <cellStyle name="Hipervínculo" xfId="21491" builtinId="8" hidden="1"/>
    <cellStyle name="Hipervínculo" xfId="21507" builtinId="8" hidden="1"/>
    <cellStyle name="Hipervínculo" xfId="21523" builtinId="8" hidden="1"/>
    <cellStyle name="Hipervínculo" xfId="21540" builtinId="8" hidden="1"/>
    <cellStyle name="Hipervínculo" xfId="21556" builtinId="8" hidden="1"/>
    <cellStyle name="Hipervínculo" xfId="21572" builtinId="8" hidden="1"/>
    <cellStyle name="Hipervínculo" xfId="21588" builtinId="8" hidden="1"/>
    <cellStyle name="Hipervínculo" xfId="21604" builtinId="8" hidden="1"/>
    <cellStyle name="Hipervínculo" xfId="21620" builtinId="8" hidden="1"/>
    <cellStyle name="Hipervínculo" xfId="21636" builtinId="8" hidden="1"/>
    <cellStyle name="Hipervínculo" xfId="21651" builtinId="8" hidden="1"/>
    <cellStyle name="Hipervínculo" xfId="21667" builtinId="8" hidden="1"/>
    <cellStyle name="Hipervínculo" xfId="21683" builtinId="8" hidden="1"/>
    <cellStyle name="Hipervínculo" xfId="21701" builtinId="8" hidden="1"/>
    <cellStyle name="Hipervínculo" xfId="21717" builtinId="8" hidden="1"/>
    <cellStyle name="Hipervínculo" xfId="21733" builtinId="8" hidden="1"/>
    <cellStyle name="Hipervínculo" xfId="21749" builtinId="8" hidden="1"/>
    <cellStyle name="Hipervínculo" xfId="21765" builtinId="8" hidden="1"/>
    <cellStyle name="Hipervínculo" xfId="21781" builtinId="8" hidden="1"/>
    <cellStyle name="Hipervínculo" xfId="21795" builtinId="8" hidden="1"/>
    <cellStyle name="Hipervínculo" xfId="21811" builtinId="8" hidden="1"/>
    <cellStyle name="Hipervínculo" xfId="21827" builtinId="8" hidden="1"/>
    <cellStyle name="Hipervínculo" xfId="21843" builtinId="8" hidden="1"/>
    <cellStyle name="Hipervínculo" xfId="21861" builtinId="8" hidden="1"/>
    <cellStyle name="Hipervínculo" xfId="21877" builtinId="8" hidden="1"/>
    <cellStyle name="Hipervínculo" xfId="21893" builtinId="8" hidden="1"/>
    <cellStyle name="Hipervínculo" xfId="21909" builtinId="8" hidden="1"/>
    <cellStyle name="Hipervínculo" xfId="21925" builtinId="8" hidden="1"/>
    <cellStyle name="Hipervínculo" xfId="21941" builtinId="8" hidden="1"/>
    <cellStyle name="Hipervínculo" xfId="21955" builtinId="8" hidden="1"/>
    <cellStyle name="Hipervínculo" xfId="21971" builtinId="8" hidden="1"/>
    <cellStyle name="Hipervínculo" xfId="21987" builtinId="8" hidden="1"/>
    <cellStyle name="Hipervínculo" xfId="22005" builtinId="8" hidden="1"/>
    <cellStyle name="Hipervínculo" xfId="22021" builtinId="8" hidden="1"/>
    <cellStyle name="Hipervínculo" xfId="22037" builtinId="8" hidden="1"/>
    <cellStyle name="Hipervínculo" xfId="22053" builtinId="8" hidden="1"/>
    <cellStyle name="Hipervínculo" xfId="22069" builtinId="8" hidden="1"/>
    <cellStyle name="Hipervínculo" xfId="22085" builtinId="8" hidden="1"/>
    <cellStyle name="Hipervínculo" xfId="22101" builtinId="8" hidden="1"/>
    <cellStyle name="Hipervínculo" xfId="22115" builtinId="8" hidden="1"/>
    <cellStyle name="Hipervínculo" xfId="22131" builtinId="8" hidden="1"/>
    <cellStyle name="Hipervínculo" xfId="22147" builtinId="8" hidden="1"/>
    <cellStyle name="Hipervínculo" xfId="22165" builtinId="8" hidden="1"/>
    <cellStyle name="Hipervínculo" xfId="22181" builtinId="8" hidden="1"/>
    <cellStyle name="Hipervínculo" xfId="22197" builtinId="8" hidden="1"/>
    <cellStyle name="Hipervínculo" xfId="22213" builtinId="8" hidden="1"/>
    <cellStyle name="Hipervínculo" xfId="22229" builtinId="8" hidden="1"/>
    <cellStyle name="Hipervínculo" xfId="22245" builtinId="8" hidden="1"/>
    <cellStyle name="Hipervínculo" xfId="22261" builtinId="8" hidden="1"/>
    <cellStyle name="Hipervínculo" xfId="22275" builtinId="8" hidden="1"/>
    <cellStyle name="Hipervínculo" xfId="22291" builtinId="8" hidden="1"/>
    <cellStyle name="Hipervínculo" xfId="22307" builtinId="8" hidden="1"/>
    <cellStyle name="Hipervínculo" xfId="22325" builtinId="8" hidden="1"/>
    <cellStyle name="Hipervínculo" xfId="22341" builtinId="8" hidden="1"/>
    <cellStyle name="Hipervínculo" xfId="22357" builtinId="8" hidden="1"/>
    <cellStyle name="Hipervínculo" xfId="22373" builtinId="8" hidden="1"/>
    <cellStyle name="Hipervínculo" xfId="22389" builtinId="8" hidden="1"/>
    <cellStyle name="Hipervínculo" xfId="22405" builtinId="8" hidden="1"/>
    <cellStyle name="Hipervínculo" xfId="22419" builtinId="8" hidden="1"/>
    <cellStyle name="Hipervínculo" xfId="22435" builtinId="8" hidden="1"/>
    <cellStyle name="Hipervínculo" xfId="22451" builtinId="8" hidden="1"/>
    <cellStyle name="Hipervínculo" xfId="22467" builtinId="8" hidden="1"/>
    <cellStyle name="Hipervínculo" xfId="22485" builtinId="8" hidden="1"/>
    <cellStyle name="Hipervínculo" xfId="22501" builtinId="8" hidden="1"/>
    <cellStyle name="Hipervínculo" xfId="22517" builtinId="8" hidden="1"/>
    <cellStyle name="Hipervínculo" xfId="22533" builtinId="8" hidden="1"/>
    <cellStyle name="Hipervínculo" xfId="22549" builtinId="8" hidden="1"/>
    <cellStyle name="Hipervínculo" xfId="22565" builtinId="8" hidden="1"/>
    <cellStyle name="Hipervínculo" xfId="22579" builtinId="8" hidden="1"/>
    <cellStyle name="Hipervínculo" xfId="22595" builtinId="8" hidden="1"/>
    <cellStyle name="Hipervínculo" xfId="22611" builtinId="8" hidden="1"/>
    <cellStyle name="Hipervínculo" xfId="22628" builtinId="8" hidden="1"/>
    <cellStyle name="Hipervínculo" xfId="22644" builtinId="8" hidden="1"/>
    <cellStyle name="Hipervínculo" xfId="22660" builtinId="8" hidden="1"/>
    <cellStyle name="Hipervínculo" xfId="22676" builtinId="8" hidden="1"/>
    <cellStyle name="Hipervínculo" xfId="22692" builtinId="8" hidden="1"/>
    <cellStyle name="Hipervínculo" xfId="22708" builtinId="8" hidden="1"/>
    <cellStyle name="Hipervínculo" xfId="22724" builtinId="8" hidden="1"/>
    <cellStyle name="Hipervínculo" xfId="22738" builtinId="8" hidden="1"/>
    <cellStyle name="Hipervínculo" xfId="22754" builtinId="8" hidden="1"/>
    <cellStyle name="Hipervínculo" xfId="22770" builtinId="8" hidden="1"/>
    <cellStyle name="Hipervínculo" xfId="22786" builtinId="8" hidden="1"/>
    <cellStyle name="Hipervínculo" xfId="22802" builtinId="8" hidden="1"/>
    <cellStyle name="Hipervínculo" xfId="22818" builtinId="8" hidden="1"/>
    <cellStyle name="Hipervínculo" xfId="22834" builtinId="8" hidden="1"/>
    <cellStyle name="Hipervínculo" xfId="22850" builtinId="8" hidden="1"/>
    <cellStyle name="Hipervínculo" xfId="22866" builtinId="8" hidden="1"/>
    <cellStyle name="Hipervínculo" xfId="22882" builtinId="8" hidden="1"/>
    <cellStyle name="Hipervínculo" xfId="22868" builtinId="8" hidden="1"/>
    <cellStyle name="Hipervínculo" xfId="22852" builtinId="8" hidden="1"/>
    <cellStyle name="Hipervínculo" xfId="22836" builtinId="8" hidden="1"/>
    <cellStyle name="Hipervínculo" xfId="22820" builtinId="8" hidden="1"/>
    <cellStyle name="Hipervínculo" xfId="22804" builtinId="8" hidden="1"/>
    <cellStyle name="Hipervínculo" xfId="22788" builtinId="8" hidden="1"/>
    <cellStyle name="Hipervínculo" xfId="22772" builtinId="8" hidden="1"/>
    <cellStyle name="Hipervínculo" xfId="22756" builtinId="8" hidden="1"/>
    <cellStyle name="Hipervínculo" xfId="22740" builtinId="8" hidden="1"/>
    <cellStyle name="Hipervínculo" xfId="22726" builtinId="8" hidden="1"/>
    <cellStyle name="Hipervínculo" xfId="22710" builtinId="8" hidden="1"/>
    <cellStyle name="Hipervínculo" xfId="22694" builtinId="8" hidden="1"/>
    <cellStyle name="Hipervínculo" xfId="22678" builtinId="8" hidden="1"/>
    <cellStyle name="Hipervínculo" xfId="22662" builtinId="8" hidden="1"/>
    <cellStyle name="Hipervínculo" xfId="22646" builtinId="8" hidden="1"/>
    <cellStyle name="Hipervínculo" xfId="22630" builtinId="8" hidden="1"/>
    <cellStyle name="Hipervínculo" xfId="22613" builtinId="8" hidden="1"/>
    <cellStyle name="Hipervínculo" xfId="22597" builtinId="8" hidden="1"/>
    <cellStyle name="Hipervínculo" xfId="22581" builtinId="8" hidden="1"/>
    <cellStyle name="Hipervínculo" xfId="22567" builtinId="8" hidden="1"/>
    <cellStyle name="Hipervínculo" xfId="22551" builtinId="8" hidden="1"/>
    <cellStyle name="Hipervínculo" xfId="22535" builtinId="8" hidden="1"/>
    <cellStyle name="Hipervínculo" xfId="22519" builtinId="8" hidden="1"/>
    <cellStyle name="Hipervínculo" xfId="22503" builtinId="8" hidden="1"/>
    <cellStyle name="Hipervínculo" xfId="22487" builtinId="8" hidden="1"/>
    <cellStyle name="Hipervínculo" xfId="22471" builtinId="8" hidden="1"/>
    <cellStyle name="Hipervínculo" xfId="22453" builtinId="8" hidden="1"/>
    <cellStyle name="Hipervínculo" xfId="22437" builtinId="8" hidden="1"/>
    <cellStyle name="Hipervínculo" xfId="22421" builtinId="8" hidden="1"/>
    <cellStyle name="Hipervínculo" xfId="22407" builtinId="8" hidden="1"/>
    <cellStyle name="Hipervínculo" xfId="22391" builtinId="8" hidden="1"/>
    <cellStyle name="Hipervínculo" xfId="22375" builtinId="8" hidden="1"/>
    <cellStyle name="Hipervínculo" xfId="22359" builtinId="8" hidden="1"/>
    <cellStyle name="Hipervínculo" xfId="22343" builtinId="8" hidden="1"/>
    <cellStyle name="Hipervínculo" xfId="22327" builtinId="8" hidden="1"/>
    <cellStyle name="Hipervínculo" xfId="22309" builtinId="8" hidden="1"/>
    <cellStyle name="Hipervínculo" xfId="22293" builtinId="8" hidden="1"/>
    <cellStyle name="Hipervínculo" xfId="22277" builtinId="8" hidden="1"/>
    <cellStyle name="Hipervínculo" xfId="22002" builtinId="8" hidden="1"/>
    <cellStyle name="Hipervínculo" xfId="22247" builtinId="8" hidden="1"/>
    <cellStyle name="Hipervínculo" xfId="22231" builtinId="8" hidden="1"/>
    <cellStyle name="Hipervínculo" xfId="22215" builtinId="8" hidden="1"/>
    <cellStyle name="Hipervínculo" xfId="22199" builtinId="8" hidden="1"/>
    <cellStyle name="Hipervínculo" xfId="22183" builtinId="8" hidden="1"/>
    <cellStyle name="Hipervínculo" xfId="22167" builtinId="8" hidden="1"/>
    <cellStyle name="Hipervínculo" xfId="22149" builtinId="8" hidden="1"/>
    <cellStyle name="Hipervínculo" xfId="22133" builtinId="8" hidden="1"/>
    <cellStyle name="Hipervínculo" xfId="22117" builtinId="8" hidden="1"/>
    <cellStyle name="Hipervínculo" xfId="22103" builtinId="8" hidden="1"/>
    <cellStyle name="Hipervínculo" xfId="22087" builtinId="8" hidden="1"/>
    <cellStyle name="Hipervínculo" xfId="22071" builtinId="8" hidden="1"/>
    <cellStyle name="Hipervínculo" xfId="22055" builtinId="8" hidden="1"/>
    <cellStyle name="Hipervínculo" xfId="22039" builtinId="8" hidden="1"/>
    <cellStyle name="Hipervínculo" xfId="22023" builtinId="8" hidden="1"/>
    <cellStyle name="Hipervínculo" xfId="22007" builtinId="8" hidden="1"/>
    <cellStyle name="Hipervínculo" xfId="21989" builtinId="8" hidden="1"/>
    <cellStyle name="Hipervínculo" xfId="21973" builtinId="8" hidden="1"/>
    <cellStyle name="Hipervínculo" xfId="21957" builtinId="8" hidden="1"/>
    <cellStyle name="Hipervínculo" xfId="21943" builtinId="8" hidden="1"/>
    <cellStyle name="Hipervínculo" xfId="21927" builtinId="8" hidden="1"/>
    <cellStyle name="Hipervínculo" xfId="21911" builtinId="8" hidden="1"/>
    <cellStyle name="Hipervínculo" xfId="21895" builtinId="8" hidden="1"/>
    <cellStyle name="Hipervínculo" xfId="21879" builtinId="8" hidden="1"/>
    <cellStyle name="Hipervínculo" xfId="21863" builtinId="8" hidden="1"/>
    <cellStyle name="Hipervínculo" xfId="21847" builtinId="8" hidden="1"/>
    <cellStyle name="Hipervínculo" xfId="21829" builtinId="8" hidden="1"/>
    <cellStyle name="Hipervínculo" xfId="21813" builtinId="8" hidden="1"/>
    <cellStyle name="Hipervínculo" xfId="21797" builtinId="8" hidden="1"/>
    <cellStyle name="Hipervínculo" xfId="21783" builtinId="8" hidden="1"/>
    <cellStyle name="Hipervínculo" xfId="21767" builtinId="8" hidden="1"/>
    <cellStyle name="Hipervínculo" xfId="21751" builtinId="8" hidden="1"/>
    <cellStyle name="Hipervínculo" xfId="21735" builtinId="8" hidden="1"/>
    <cellStyle name="Hipervínculo" xfId="21719" builtinId="8" hidden="1"/>
    <cellStyle name="Hipervínculo" xfId="21703" builtinId="8" hidden="1"/>
    <cellStyle name="Hipervínculo" xfId="21685" builtinId="8" hidden="1"/>
    <cellStyle name="Hipervínculo" xfId="21669" builtinId="8" hidden="1"/>
    <cellStyle name="Hipervínculo" xfId="21653" builtinId="8" hidden="1"/>
    <cellStyle name="Hipervínculo" xfId="21533" builtinId="8" hidden="1"/>
    <cellStyle name="Hipervínculo" xfId="21622" builtinId="8" hidden="1"/>
    <cellStyle name="Hipervínculo" xfId="21606" builtinId="8" hidden="1"/>
    <cellStyle name="Hipervínculo" xfId="21590" builtinId="8" hidden="1"/>
    <cellStyle name="Hipervínculo" xfId="21574" builtinId="8" hidden="1"/>
    <cellStyle name="Hipervínculo" xfId="21558" builtinId="8" hidden="1"/>
    <cellStyle name="Hipervínculo" xfId="21542" builtinId="8" hidden="1"/>
    <cellStyle name="Hipervínculo" xfId="21525" builtinId="8" hidden="1"/>
    <cellStyle name="Hipervínculo" xfId="21509" builtinId="8" hidden="1"/>
    <cellStyle name="Hipervínculo" xfId="21493" builtinId="8" hidden="1"/>
    <cellStyle name="Hipervínculo" xfId="21479" builtinId="8" hidden="1"/>
    <cellStyle name="Hipervínculo" xfId="21463" builtinId="8" hidden="1"/>
    <cellStyle name="Hipervínculo" xfId="21447" builtinId="8" hidden="1"/>
    <cellStyle name="Hipervínculo" xfId="21431" builtinId="8" hidden="1"/>
    <cellStyle name="Hipervínculo" xfId="21415" builtinId="8" hidden="1"/>
    <cellStyle name="Hipervínculo" xfId="21399" builtinId="8" hidden="1"/>
    <cellStyle name="Hipervínculo" xfId="21383" builtinId="8" hidden="1"/>
    <cellStyle name="Hipervínculo" xfId="21365" builtinId="8" hidden="1"/>
    <cellStyle name="Hipervínculo" xfId="21349" builtinId="8" hidden="1"/>
    <cellStyle name="Hipervínculo" xfId="21333" builtinId="8" hidden="1"/>
    <cellStyle name="Hipervínculo" xfId="21319" builtinId="8" hidden="1"/>
    <cellStyle name="Hipervínculo" xfId="21303" builtinId="8" hidden="1"/>
    <cellStyle name="Hipervínculo" xfId="21287" builtinId="8" hidden="1"/>
    <cellStyle name="Hipervínculo" xfId="21271" builtinId="8" hidden="1"/>
    <cellStyle name="Hipervínculo" xfId="21255" builtinId="8" hidden="1"/>
    <cellStyle name="Hipervínculo" xfId="21239" builtinId="8" hidden="1"/>
    <cellStyle name="Hipervínculo" xfId="21223" builtinId="8" hidden="1"/>
    <cellStyle name="Hipervínculo" xfId="21205" builtinId="8" hidden="1"/>
    <cellStyle name="Hipervínculo" xfId="21189" builtinId="8" hidden="1"/>
    <cellStyle name="Hipervínculo" xfId="21173" builtinId="8" hidden="1"/>
    <cellStyle name="Hipervínculo" xfId="21158" builtinId="8" hidden="1"/>
    <cellStyle name="Hipervínculo" xfId="21142" builtinId="8" hidden="1"/>
    <cellStyle name="Hipervínculo" xfId="21126" builtinId="8" hidden="1"/>
    <cellStyle name="Hipervínculo" xfId="21110" builtinId="8" hidden="1"/>
    <cellStyle name="Hipervínculo" xfId="21094" builtinId="8" hidden="1"/>
    <cellStyle name="Hipervínculo" xfId="21078" builtinId="8" hidden="1"/>
    <cellStyle name="Hipervínculo" xfId="21061" builtinId="8" hidden="1"/>
    <cellStyle name="Hipervínculo" xfId="21045" builtinId="8" hidden="1"/>
    <cellStyle name="Hipervínculo" xfId="21029" builtinId="8" hidden="1"/>
    <cellStyle name="Hipervínculo" xfId="20856" builtinId="8" hidden="1"/>
    <cellStyle name="Hipervínculo" xfId="20999" builtinId="8" hidden="1"/>
    <cellStyle name="Hipervínculo" xfId="20983" builtinId="8" hidden="1"/>
    <cellStyle name="Hipervínculo" xfId="20967" builtinId="8" hidden="1"/>
    <cellStyle name="Hipervínculo" xfId="20951" builtinId="8" hidden="1"/>
    <cellStyle name="Hipervínculo" xfId="20935" builtinId="8" hidden="1"/>
    <cellStyle name="Hipervínculo" xfId="20919" builtinId="8" hidden="1"/>
    <cellStyle name="Hipervínculo" xfId="20901" builtinId="8" hidden="1"/>
    <cellStyle name="Hipervínculo" xfId="20885" builtinId="8" hidden="1"/>
    <cellStyle name="Hipervínculo" xfId="20869" builtinId="8" hidden="1"/>
    <cellStyle name="Hipervínculo" xfId="20852" builtinId="8" hidden="1"/>
    <cellStyle name="Hipervínculo" xfId="20836" builtinId="8" hidden="1"/>
    <cellStyle name="Hipervínculo" xfId="20820" builtinId="8" hidden="1"/>
    <cellStyle name="Hipervínculo" xfId="20752" builtinId="8" hidden="1"/>
    <cellStyle name="Hipervínculo" xfId="20789" builtinId="8" hidden="1"/>
    <cellStyle name="Hipervínculo" xfId="20773" builtinId="8" hidden="1"/>
    <cellStyle name="Hipervínculo" xfId="20757" builtinId="8" hidden="1"/>
    <cellStyle name="Hipervínculo" xfId="20740" builtinId="8" hidden="1"/>
    <cellStyle name="Hipervínculo" xfId="20724" builtinId="8" hidden="1"/>
    <cellStyle name="Hipervínculo" xfId="20708" builtinId="8" hidden="1"/>
    <cellStyle name="Hipervínculo" xfId="20692" builtinId="8" hidden="1"/>
    <cellStyle name="Hipervínculo" xfId="20676" builtinId="8" hidden="1"/>
    <cellStyle name="Hipervínculo" xfId="20660" builtinId="8" hidden="1"/>
    <cellStyle name="Hipervínculo" xfId="20625" builtinId="8" hidden="1"/>
    <cellStyle name="Hipervínculo" xfId="20635" builtinId="8" hidden="1"/>
    <cellStyle name="Hipervínculo" xfId="20645" builtinId="8" hidden="1"/>
    <cellStyle name="Hipervínculo" xfId="20658" builtinId="8" hidden="1"/>
    <cellStyle name="Hipervínculo" xfId="20631" builtinId="8" hidden="1"/>
    <cellStyle name="Hipervínculo" xfId="20605" builtinId="8" hidden="1"/>
    <cellStyle name="Hipervínculo" xfId="20607" builtinId="8" hidden="1"/>
    <cellStyle name="Hipervínculo" xfId="16072" builtinId="8" hidden="1"/>
    <cellStyle name="Hipervínculo" xfId="22960" builtinId="8" hidden="1"/>
    <cellStyle name="Hipervínculo" xfId="22976" builtinId="8" hidden="1"/>
    <cellStyle name="Hipervínculo" xfId="22992" builtinId="8" hidden="1"/>
    <cellStyle name="Hipervínculo" xfId="23008" builtinId="8" hidden="1"/>
    <cellStyle name="Hipervínculo" xfId="23024" builtinId="8" hidden="1"/>
    <cellStyle name="Hipervínculo" xfId="23041" builtinId="8" hidden="1"/>
    <cellStyle name="Hipervínculo" xfId="23057" builtinId="8" hidden="1"/>
    <cellStyle name="Hipervínculo" xfId="23073" builtinId="8" hidden="1"/>
    <cellStyle name="Hipervínculo" xfId="23089" builtinId="8" hidden="1"/>
    <cellStyle name="Hipervínculo" xfId="23104" builtinId="8" hidden="1"/>
    <cellStyle name="Hipervínculo" xfId="23120" builtinId="8" hidden="1"/>
    <cellStyle name="Hipervínculo" xfId="23136" builtinId="8" hidden="1"/>
    <cellStyle name="Hipervínculo" xfId="23153" builtinId="8" hidden="1"/>
    <cellStyle name="Hipervínculo" xfId="23169" builtinId="8" hidden="1"/>
    <cellStyle name="Hipervínculo" xfId="23185" builtinId="8" hidden="1"/>
    <cellStyle name="Hipervínculo" xfId="23203" builtinId="8" hidden="1"/>
    <cellStyle name="Hipervínculo" xfId="23219" builtinId="8" hidden="1"/>
    <cellStyle name="Hipervínculo" xfId="23235" builtinId="8" hidden="1"/>
    <cellStyle name="Hipervínculo" xfId="23251" builtinId="8" hidden="1"/>
    <cellStyle name="Hipervínculo" xfId="23267" builtinId="8" hidden="1"/>
    <cellStyle name="Hipervínculo" xfId="23283" builtinId="8" hidden="1"/>
    <cellStyle name="Hipervínculo" xfId="23299" builtinId="8" hidden="1"/>
    <cellStyle name="Hipervínculo" xfId="23313" builtinId="8" hidden="1"/>
    <cellStyle name="Hipervínculo" xfId="23329" builtinId="8" hidden="1"/>
    <cellStyle name="Hipervínculo" xfId="23345" builtinId="8" hidden="1"/>
    <cellStyle name="Hipervínculo" xfId="23362" builtinId="8" hidden="1"/>
    <cellStyle name="Hipervínculo" xfId="23378" builtinId="8" hidden="1"/>
    <cellStyle name="Hipervínculo" xfId="23394" builtinId="8" hidden="1"/>
    <cellStyle name="Hipervínculo" xfId="23410" builtinId="8" hidden="1"/>
    <cellStyle name="Hipervínculo" xfId="23426" builtinId="8" hidden="1"/>
    <cellStyle name="Hipervínculo" xfId="23442" builtinId="8" hidden="1"/>
    <cellStyle name="Hipervínculo" xfId="23457" builtinId="8" hidden="1"/>
    <cellStyle name="Hipervínculo" xfId="23473" builtinId="8" hidden="1"/>
    <cellStyle name="Hipervínculo" xfId="23489" builtinId="8" hidden="1"/>
    <cellStyle name="Hipervínculo" xfId="23505" builtinId="8" hidden="1"/>
    <cellStyle name="Hipervínculo" xfId="23523" builtinId="8" hidden="1"/>
    <cellStyle name="Hipervínculo" xfId="23539" builtinId="8" hidden="1"/>
    <cellStyle name="Hipervínculo" xfId="23555" builtinId="8" hidden="1"/>
    <cellStyle name="Hipervínculo" xfId="23571" builtinId="8" hidden="1"/>
    <cellStyle name="Hipervínculo" xfId="23587" builtinId="8" hidden="1"/>
    <cellStyle name="Hipervínculo" xfId="23603" builtinId="8" hidden="1"/>
    <cellStyle name="Hipervínculo" xfId="23617" builtinId="8" hidden="1"/>
    <cellStyle name="Hipervínculo" xfId="23633" builtinId="8" hidden="1"/>
    <cellStyle name="Hipervínculo" xfId="23649" builtinId="8" hidden="1"/>
    <cellStyle name="Hipervínculo" xfId="23667" builtinId="8" hidden="1"/>
    <cellStyle name="Hipervínculo" xfId="23683" builtinId="8" hidden="1"/>
    <cellStyle name="Hipervínculo" xfId="23699" builtinId="8" hidden="1"/>
    <cellStyle name="Hipervínculo" xfId="23715" builtinId="8" hidden="1"/>
    <cellStyle name="Hipervínculo" xfId="23731" builtinId="8" hidden="1"/>
    <cellStyle name="Hipervínculo" xfId="23747" builtinId="8" hidden="1"/>
    <cellStyle name="Hipervínculo" xfId="23763" builtinId="8" hidden="1"/>
    <cellStyle name="Hipervínculo" xfId="23777" builtinId="8" hidden="1"/>
    <cellStyle name="Hipervínculo" xfId="23793" builtinId="8" hidden="1"/>
    <cellStyle name="Hipervínculo" xfId="23809" builtinId="8" hidden="1"/>
    <cellStyle name="Hipervínculo" xfId="23826" builtinId="8" hidden="1"/>
    <cellStyle name="Hipervínculo" xfId="23842" builtinId="8" hidden="1"/>
    <cellStyle name="Hipervínculo" xfId="23858" builtinId="8" hidden="1"/>
    <cellStyle name="Hipervínculo" xfId="23874" builtinId="8" hidden="1"/>
    <cellStyle name="Hipervínculo" xfId="23890" builtinId="8" hidden="1"/>
    <cellStyle name="Hipervínculo" xfId="23906" builtinId="8" hidden="1"/>
    <cellStyle name="Hipervínculo" xfId="23922" builtinId="8" hidden="1"/>
    <cellStyle name="Hipervínculo" xfId="23937" builtinId="8" hidden="1"/>
    <cellStyle name="Hipervínculo" xfId="23953" builtinId="8" hidden="1"/>
    <cellStyle name="Hipervínculo" xfId="23969" builtinId="8" hidden="1"/>
    <cellStyle name="Hipervínculo" xfId="23987" builtinId="8" hidden="1"/>
    <cellStyle name="Hipervínculo" xfId="24003" builtinId="8" hidden="1"/>
    <cellStyle name="Hipervínculo" xfId="24019" builtinId="8" hidden="1"/>
    <cellStyle name="Hipervínculo" xfId="24035" builtinId="8" hidden="1"/>
    <cellStyle name="Hipervínculo" xfId="24051" builtinId="8" hidden="1"/>
    <cellStyle name="Hipervínculo" xfId="24067" builtinId="8" hidden="1"/>
    <cellStyle name="Hipervínculo" xfId="24081" builtinId="8" hidden="1"/>
    <cellStyle name="Hipervínculo" xfId="24097" builtinId="8" hidden="1"/>
    <cellStyle name="Hipervínculo" xfId="24113" builtinId="8" hidden="1"/>
    <cellStyle name="Hipervínculo" xfId="24129" builtinId="8" hidden="1"/>
    <cellStyle name="Hipervínculo" xfId="24147" builtinId="8" hidden="1"/>
    <cellStyle name="Hipervínculo" xfId="24163" builtinId="8" hidden="1"/>
    <cellStyle name="Hipervínculo" xfId="24179" builtinId="8" hidden="1"/>
    <cellStyle name="Hipervínculo" xfId="24195" builtinId="8" hidden="1"/>
    <cellStyle name="Hipervínculo" xfId="24211" builtinId="8" hidden="1"/>
    <cellStyle name="Hipervínculo" xfId="24227" builtinId="8" hidden="1"/>
    <cellStyle name="Hipervínculo" xfId="24241" builtinId="8" hidden="1"/>
    <cellStyle name="Hipervínculo" xfId="24257" builtinId="8" hidden="1"/>
    <cellStyle name="Hipervínculo" xfId="24273" builtinId="8" hidden="1"/>
    <cellStyle name="Hipervínculo" xfId="24291" builtinId="8" hidden="1"/>
    <cellStyle name="Hipervínculo" xfId="24307" builtinId="8" hidden="1"/>
    <cellStyle name="Hipervínculo" xfId="24323" builtinId="8" hidden="1"/>
    <cellStyle name="Hipervínculo" xfId="24339" builtinId="8" hidden="1"/>
    <cellStyle name="Hipervínculo" xfId="24355" builtinId="8" hidden="1"/>
    <cellStyle name="Hipervínculo" xfId="24371" builtinId="8" hidden="1"/>
    <cellStyle name="Hipervínculo" xfId="24387" builtinId="8" hidden="1"/>
    <cellStyle name="Hipervínculo" xfId="24401" builtinId="8" hidden="1"/>
    <cellStyle name="Hipervínculo" xfId="24417" builtinId="8" hidden="1"/>
    <cellStyle name="Hipervínculo" xfId="24433" builtinId="8" hidden="1"/>
    <cellStyle name="Hipervínculo" xfId="24451" builtinId="8" hidden="1"/>
    <cellStyle name="Hipervínculo" xfId="24467" builtinId="8" hidden="1"/>
    <cellStyle name="Hipervínculo" xfId="24483" builtinId="8" hidden="1"/>
    <cellStyle name="Hipervínculo" xfId="24499" builtinId="8" hidden="1"/>
    <cellStyle name="Hipervínculo" xfId="24515" builtinId="8" hidden="1"/>
    <cellStyle name="Hipervínculo" xfId="24531" builtinId="8" hidden="1"/>
    <cellStyle name="Hipervínculo" xfId="24547" builtinId="8" hidden="1"/>
    <cellStyle name="Hipervínculo" xfId="24561" builtinId="8" hidden="1"/>
    <cellStyle name="Hipervínculo" xfId="24577" builtinId="8" hidden="1"/>
    <cellStyle name="Hipervínculo" xfId="24593" builtinId="8" hidden="1"/>
    <cellStyle name="Hipervínculo" xfId="24611" builtinId="8" hidden="1"/>
    <cellStyle name="Hipervínculo" xfId="24627" builtinId="8" hidden="1"/>
    <cellStyle name="Hipervínculo" xfId="24643" builtinId="8" hidden="1"/>
    <cellStyle name="Hipervínculo" xfId="24659" builtinId="8" hidden="1"/>
    <cellStyle name="Hipervínculo" xfId="24675" builtinId="8" hidden="1"/>
    <cellStyle name="Hipervínculo" xfId="24691" builtinId="8" hidden="1"/>
    <cellStyle name="Hipervínculo" xfId="24705" builtinId="8" hidden="1"/>
    <cellStyle name="Hipervínculo" xfId="24721" builtinId="8" hidden="1"/>
    <cellStyle name="Hipervínculo" xfId="24737" builtinId="8" hidden="1"/>
    <cellStyle name="Hipervínculo" xfId="24753" builtinId="8" hidden="1"/>
    <cellStyle name="Hipervínculo" xfId="24771" builtinId="8" hidden="1"/>
    <cellStyle name="Hipervínculo" xfId="24787" builtinId="8" hidden="1"/>
    <cellStyle name="Hipervínculo" xfId="24803" builtinId="8" hidden="1"/>
    <cellStyle name="Hipervínculo" xfId="24819" builtinId="8" hidden="1"/>
    <cellStyle name="Hipervínculo" xfId="24835" builtinId="8" hidden="1"/>
    <cellStyle name="Hipervínculo" xfId="24851" builtinId="8" hidden="1"/>
    <cellStyle name="Hipervínculo" xfId="24865" builtinId="8" hidden="1"/>
    <cellStyle name="Hipervínculo" xfId="24881" builtinId="8" hidden="1"/>
    <cellStyle name="Hipervínculo" xfId="24897" builtinId="8" hidden="1"/>
    <cellStyle name="Hipervínculo" xfId="24914" builtinId="8" hidden="1"/>
    <cellStyle name="Hipervínculo" xfId="24930" builtinId="8" hidden="1"/>
    <cellStyle name="Hipervínculo" xfId="24946" builtinId="8" hidden="1"/>
    <cellStyle name="Hipervínculo" xfId="24962" builtinId="8" hidden="1"/>
    <cellStyle name="Hipervínculo" xfId="24978" builtinId="8" hidden="1"/>
    <cellStyle name="Hipervínculo" xfId="24994" builtinId="8" hidden="1"/>
    <cellStyle name="Hipervínculo" xfId="25010" builtinId="8" hidden="1"/>
    <cellStyle name="Hipervínculo" xfId="25024" builtinId="8" hidden="1"/>
    <cellStyle name="Hipervínculo" xfId="25040" builtinId="8" hidden="1"/>
    <cellStyle name="Hipervínculo" xfId="25056" builtinId="8" hidden="1"/>
    <cellStyle name="Hipervínculo" xfId="25072" builtinId="8" hidden="1"/>
    <cellStyle name="Hipervínculo" xfId="25088" builtinId="8" hidden="1"/>
    <cellStyle name="Hipervínculo" xfId="25104" builtinId="8" hidden="1"/>
    <cellStyle name="Hipervínculo" xfId="25120" builtinId="8" hidden="1"/>
    <cellStyle name="Hipervínculo" xfId="25136" builtinId="8" hidden="1"/>
    <cellStyle name="Hipervínculo" xfId="25152" builtinId="8" hidden="1"/>
    <cellStyle name="Hipervínculo" xfId="25168" builtinId="8" hidden="1"/>
    <cellStyle name="Hipervínculo" xfId="25154" builtinId="8" hidden="1"/>
    <cellStyle name="Hipervínculo" xfId="25138" builtinId="8" hidden="1"/>
    <cellStyle name="Hipervínculo" xfId="25122" builtinId="8" hidden="1"/>
    <cellStyle name="Hipervínculo" xfId="25106" builtinId="8" hidden="1"/>
    <cellStyle name="Hipervínculo" xfId="25090" builtinId="8" hidden="1"/>
    <cellStyle name="Hipervínculo" xfId="25074" builtinId="8" hidden="1"/>
    <cellStyle name="Hipervínculo" xfId="25058" builtinId="8" hidden="1"/>
    <cellStyle name="Hipervínculo" xfId="25042" builtinId="8" hidden="1"/>
    <cellStyle name="Hipervínculo" xfId="25026" builtinId="8" hidden="1"/>
    <cellStyle name="Hipervínculo" xfId="25012" builtinId="8" hidden="1"/>
    <cellStyle name="Hipervínculo" xfId="24996" builtinId="8" hidden="1"/>
    <cellStyle name="Hipervínculo" xfId="24980" builtinId="8" hidden="1"/>
    <cellStyle name="Hipervínculo" xfId="24964" builtinId="8" hidden="1"/>
    <cellStyle name="Hipervínculo" xfId="24948" builtinId="8" hidden="1"/>
    <cellStyle name="Hipervínculo" xfId="24932" builtinId="8" hidden="1"/>
    <cellStyle name="Hipervínculo" xfId="24916" builtinId="8" hidden="1"/>
    <cellStyle name="Hipervínculo" xfId="24899" builtinId="8" hidden="1"/>
    <cellStyle name="Hipervínculo" xfId="24883" builtinId="8" hidden="1"/>
    <cellStyle name="Hipervínculo" xfId="24867" builtinId="8" hidden="1"/>
    <cellStyle name="Hipervínculo" xfId="24853" builtinId="8" hidden="1"/>
    <cellStyle name="Hipervínculo" xfId="24837" builtinId="8" hidden="1"/>
    <cellStyle name="Hipervínculo" xfId="24821" builtinId="8" hidden="1"/>
    <cellStyle name="Hipervínculo" xfId="24805" builtinId="8" hidden="1"/>
    <cellStyle name="Hipervínculo" xfId="24789" builtinId="8" hidden="1"/>
    <cellStyle name="Hipervínculo" xfId="24773" builtinId="8" hidden="1"/>
    <cellStyle name="Hipervínculo" xfId="24757" builtinId="8" hidden="1"/>
    <cellStyle name="Hipervínculo" xfId="24739" builtinId="8" hidden="1"/>
    <cellStyle name="Hipervínculo" xfId="24723" builtinId="8" hidden="1"/>
    <cellStyle name="Hipervínculo" xfId="24707" builtinId="8" hidden="1"/>
    <cellStyle name="Hipervínculo" xfId="24693" builtinId="8" hidden="1"/>
    <cellStyle name="Hipervínculo" xfId="24677" builtinId="8" hidden="1"/>
    <cellStyle name="Hipervínculo" xfId="24661" builtinId="8" hidden="1"/>
    <cellStyle name="Hipervínculo" xfId="24645" builtinId="8" hidden="1"/>
    <cellStyle name="Hipervínculo" xfId="24629" builtinId="8" hidden="1"/>
    <cellStyle name="Hipervínculo" xfId="24613" builtinId="8" hidden="1"/>
    <cellStyle name="Hipervínculo" xfId="24595" builtinId="8" hidden="1"/>
    <cellStyle name="Hipervínculo" xfId="24579" builtinId="8" hidden="1"/>
    <cellStyle name="Hipervínculo" xfId="24563" builtinId="8" hidden="1"/>
    <cellStyle name="Hipervínculo" xfId="24288" builtinId="8" hidden="1"/>
    <cellStyle name="Hipervínculo" xfId="24533" builtinId="8" hidden="1"/>
    <cellStyle name="Hipervínculo" xfId="24517" builtinId="8" hidden="1"/>
    <cellStyle name="Hipervínculo" xfId="24501" builtinId="8" hidden="1"/>
    <cellStyle name="Hipervínculo" xfId="24485" builtinId="8" hidden="1"/>
    <cellStyle name="Hipervínculo" xfId="24469" builtinId="8" hidden="1"/>
    <cellStyle name="Hipervínculo" xfId="24453" builtinId="8" hidden="1"/>
    <cellStyle name="Hipervínculo" xfId="24435" builtinId="8" hidden="1"/>
    <cellStyle name="Hipervínculo" xfId="24419" builtinId="8" hidden="1"/>
    <cellStyle name="Hipervínculo" xfId="24403" builtinId="8" hidden="1"/>
    <cellStyle name="Hipervínculo" xfId="24389" builtinId="8" hidden="1"/>
    <cellStyle name="Hipervínculo" xfId="24373" builtinId="8" hidden="1"/>
    <cellStyle name="Hipervínculo" xfId="24357" builtinId="8" hidden="1"/>
    <cellStyle name="Hipervínculo" xfId="24341" builtinId="8" hidden="1"/>
    <cellStyle name="Hipervínculo" xfId="24325" builtinId="8" hidden="1"/>
    <cellStyle name="Hipervínculo" xfId="24309" builtinId="8" hidden="1"/>
    <cellStyle name="Hipervínculo" xfId="24293" builtinId="8" hidden="1"/>
    <cellStyle name="Hipervínculo" xfId="24275" builtinId="8" hidden="1"/>
    <cellStyle name="Hipervínculo" xfId="24259" builtinId="8" hidden="1"/>
    <cellStyle name="Hipervínculo" xfId="24243" builtinId="8" hidden="1"/>
    <cellStyle name="Hipervínculo" xfId="24229" builtinId="8" hidden="1"/>
    <cellStyle name="Hipervínculo" xfId="24213" builtinId="8" hidden="1"/>
    <cellStyle name="Hipervínculo" xfId="24197" builtinId="8" hidden="1"/>
    <cellStyle name="Hipervínculo" xfId="24181" builtinId="8" hidden="1"/>
    <cellStyle name="Hipervínculo" xfId="24165" builtinId="8" hidden="1"/>
    <cellStyle name="Hipervínculo" xfId="24149" builtinId="8" hidden="1"/>
    <cellStyle name="Hipervínculo" xfId="24133" builtinId="8" hidden="1"/>
    <cellStyle name="Hipervínculo" xfId="24115" builtinId="8" hidden="1"/>
    <cellStyle name="Hipervínculo" xfId="24099" builtinId="8" hidden="1"/>
    <cellStyle name="Hipervínculo" xfId="24083" builtinId="8" hidden="1"/>
    <cellStyle name="Hipervínculo" xfId="24069" builtinId="8" hidden="1"/>
    <cellStyle name="Hipervínculo" xfId="24053" builtinId="8" hidden="1"/>
    <cellStyle name="Hipervínculo" xfId="24037" builtinId="8" hidden="1"/>
    <cellStyle name="Hipervínculo" xfId="24021" builtinId="8" hidden="1"/>
    <cellStyle name="Hipervínculo" xfId="24005" builtinId="8" hidden="1"/>
    <cellStyle name="Hipervínculo" xfId="23989" builtinId="8" hidden="1"/>
    <cellStyle name="Hipervínculo" xfId="23971" builtinId="8" hidden="1"/>
    <cellStyle name="Hipervínculo" xfId="23955" builtinId="8" hidden="1"/>
    <cellStyle name="Hipervínculo" xfId="23939" builtinId="8" hidden="1"/>
    <cellStyle name="Hipervínculo" xfId="23819" builtinId="8" hidden="1"/>
    <cellStyle name="Hipervínculo" xfId="23908" builtinId="8" hidden="1"/>
    <cellStyle name="Hipervínculo" xfId="23892" builtinId="8" hidden="1"/>
    <cellStyle name="Hipervínculo" xfId="23876" builtinId="8" hidden="1"/>
    <cellStyle name="Hipervínculo" xfId="23860" builtinId="8" hidden="1"/>
    <cellStyle name="Hipervínculo" xfId="23844" builtinId="8" hidden="1"/>
    <cellStyle name="Hipervínculo" xfId="23828" builtinId="8" hidden="1"/>
    <cellStyle name="Hipervínculo" xfId="23811" builtinId="8" hidden="1"/>
    <cellStyle name="Hipervínculo" xfId="23795" builtinId="8" hidden="1"/>
    <cellStyle name="Hipervínculo" xfId="23779" builtinId="8" hidden="1"/>
    <cellStyle name="Hipervínculo" xfId="23765" builtinId="8" hidden="1"/>
    <cellStyle name="Hipervínculo" xfId="23749" builtinId="8" hidden="1"/>
    <cellStyle name="Hipervínculo" xfId="23733" builtinId="8" hidden="1"/>
    <cellStyle name="Hipervínculo" xfId="23717" builtinId="8" hidden="1"/>
    <cellStyle name="Hipervínculo" xfId="23701" builtinId="8" hidden="1"/>
    <cellStyle name="Hipervínculo" xfId="23685" builtinId="8" hidden="1"/>
    <cellStyle name="Hipervínculo" xfId="23669" builtinId="8" hidden="1"/>
    <cellStyle name="Hipervínculo" xfId="23651" builtinId="8" hidden="1"/>
    <cellStyle name="Hipervínculo" xfId="23635" builtinId="8" hidden="1"/>
    <cellStyle name="Hipervínculo" xfId="23619" builtinId="8" hidden="1"/>
    <cellStyle name="Hipervínculo" xfId="23605" builtinId="8" hidden="1"/>
    <cellStyle name="Hipervínculo" xfId="23589" builtinId="8" hidden="1"/>
    <cellStyle name="Hipervínculo" xfId="23573" builtinId="8" hidden="1"/>
    <cellStyle name="Hipervínculo" xfId="23557" builtinId="8" hidden="1"/>
    <cellStyle name="Hipervínculo" xfId="23541" builtinId="8" hidden="1"/>
    <cellStyle name="Hipervínculo" xfId="23525" builtinId="8" hidden="1"/>
    <cellStyle name="Hipervínculo" xfId="23509" builtinId="8" hidden="1"/>
    <cellStyle name="Hipervínculo" xfId="23491" builtinId="8" hidden="1"/>
    <cellStyle name="Hipervínculo" xfId="23475" builtinId="8" hidden="1"/>
    <cellStyle name="Hipervínculo" xfId="23459" builtinId="8" hidden="1"/>
    <cellStyle name="Hipervínculo" xfId="23444" builtinId="8" hidden="1"/>
    <cellStyle name="Hipervínculo" xfId="23428" builtinId="8" hidden="1"/>
    <cellStyle name="Hipervínculo" xfId="23412" builtinId="8" hidden="1"/>
    <cellStyle name="Hipervínculo" xfId="23396" builtinId="8" hidden="1"/>
    <cellStyle name="Hipervínculo" xfId="23380" builtinId="8" hidden="1"/>
    <cellStyle name="Hipervínculo" xfId="23364" builtinId="8" hidden="1"/>
    <cellStyle name="Hipervínculo" xfId="23347" builtinId="8" hidden="1"/>
    <cellStyle name="Hipervínculo" xfId="23331" builtinId="8" hidden="1"/>
    <cellStyle name="Hipervínculo" xfId="23315" builtinId="8" hidden="1"/>
    <cellStyle name="Hipervínculo" xfId="23142" builtinId="8" hidden="1"/>
    <cellStyle name="Hipervínculo" xfId="23285" builtinId="8" hidden="1"/>
    <cellStyle name="Hipervínculo" xfId="23269" builtinId="8" hidden="1"/>
    <cellStyle name="Hipervínculo" xfId="23253" builtinId="8" hidden="1"/>
    <cellStyle name="Hipervínculo" xfId="23237" builtinId="8" hidden="1"/>
    <cellStyle name="Hipervínculo" xfId="23221" builtinId="8" hidden="1"/>
    <cellStyle name="Hipervínculo" xfId="23205" builtinId="8" hidden="1"/>
    <cellStyle name="Hipervínculo" xfId="23187" builtinId="8" hidden="1"/>
    <cellStyle name="Hipervínculo" xfId="23171" builtinId="8" hidden="1"/>
    <cellStyle name="Hipervínculo" xfId="23155" builtinId="8" hidden="1"/>
    <cellStyle name="Hipervínculo" xfId="23138" builtinId="8" hidden="1"/>
    <cellStyle name="Hipervínculo" xfId="23122" builtinId="8" hidden="1"/>
    <cellStyle name="Hipervínculo" xfId="23106" builtinId="8" hidden="1"/>
    <cellStyle name="Hipervínculo" xfId="23038" builtinId="8" hidden="1"/>
    <cellStyle name="Hipervínculo" xfId="23075" builtinId="8" hidden="1"/>
    <cellStyle name="Hipervínculo" xfId="23059" builtinId="8" hidden="1"/>
    <cellStyle name="Hipervínculo" xfId="23043" builtinId="8" hidden="1"/>
    <cellStyle name="Hipervínculo" xfId="23026" builtinId="8" hidden="1"/>
    <cellStyle name="Hipervínculo" xfId="23010" builtinId="8" hidden="1"/>
    <cellStyle name="Hipervínculo" xfId="22994" builtinId="8" hidden="1"/>
    <cellStyle name="Hipervínculo" xfId="22978" builtinId="8" hidden="1"/>
    <cellStyle name="Hipervínculo" xfId="22962" builtinId="8" hidden="1"/>
    <cellStyle name="Hipervínculo" xfId="22946" builtinId="8" hidden="1"/>
    <cellStyle name="Hipervínculo" xfId="22912" builtinId="8" hidden="1"/>
    <cellStyle name="Hipervínculo" xfId="22922" builtinId="8" hidden="1"/>
    <cellStyle name="Hipervínculo" xfId="22932" builtinId="8" hidden="1"/>
    <cellStyle name="Hipervínculo" xfId="22944" builtinId="8" hidden="1"/>
    <cellStyle name="Hipervínculo" xfId="22918" builtinId="8" hidden="1"/>
    <cellStyle name="Hipervínculo" xfId="22892" builtinId="8" hidden="1"/>
    <cellStyle name="Hipervínculo" xfId="22894" builtinId="8" hidden="1"/>
    <cellStyle name="Hipervínculo" xfId="18360" builtinId="8" hidden="1"/>
    <cellStyle name="Hipervínculo" xfId="25248" builtinId="8" hidden="1"/>
    <cellStyle name="Hipervínculo" xfId="25264" builtinId="8" hidden="1"/>
    <cellStyle name="Hipervínculo" xfId="25280" builtinId="8" hidden="1"/>
    <cellStyle name="Hipervínculo" xfId="25296" builtinId="8" hidden="1"/>
    <cellStyle name="Hipervínculo" xfId="25312" builtinId="8" hidden="1"/>
    <cellStyle name="Hipervínculo" xfId="25329" builtinId="8" hidden="1"/>
    <cellStyle name="Hipervínculo" xfId="25345" builtinId="8" hidden="1"/>
    <cellStyle name="Hipervínculo" xfId="25361" builtinId="8" hidden="1"/>
    <cellStyle name="Hipervínculo" xfId="25377" builtinId="8" hidden="1"/>
    <cellStyle name="Hipervínculo" xfId="25392" builtinId="8" hidden="1"/>
    <cellStyle name="Hipervínculo" xfId="25408" builtinId="8" hidden="1"/>
    <cellStyle name="Hipervínculo" xfId="25424" builtinId="8" hidden="1"/>
    <cellStyle name="Hipervínculo" xfId="25441" builtinId="8" hidden="1"/>
    <cellStyle name="Hipervínculo" xfId="25457" builtinId="8" hidden="1"/>
    <cellStyle name="Hipervínculo" xfId="25473" builtinId="8" hidden="1"/>
    <cellStyle name="Hipervínculo" xfId="25491" builtinId="8" hidden="1"/>
    <cellStyle name="Hipervínculo" xfId="25507" builtinId="8" hidden="1"/>
    <cellStyle name="Hipervínculo" xfId="25523" builtinId="8" hidden="1"/>
    <cellStyle name="Hipervínculo" xfId="25539" builtinId="8" hidden="1"/>
    <cellStyle name="Hipervínculo" xfId="25555" builtinId="8" hidden="1"/>
    <cellStyle name="Hipervínculo" xfId="25571" builtinId="8" hidden="1"/>
    <cellStyle name="Hipervínculo" xfId="25587" builtinId="8" hidden="1"/>
    <cellStyle name="Hipervínculo" xfId="25601" builtinId="8" hidden="1"/>
    <cellStyle name="Hipervínculo" xfId="25617" builtinId="8" hidden="1"/>
    <cellStyle name="Hipervínculo" xfId="25633" builtinId="8" hidden="1"/>
    <cellStyle name="Hipervínculo" xfId="25650" builtinId="8" hidden="1"/>
    <cellStyle name="Hipervínculo" xfId="25666" builtinId="8" hidden="1"/>
    <cellStyle name="Hipervínculo" xfId="25682" builtinId="8" hidden="1"/>
    <cellStyle name="Hipervínculo" xfId="25698" builtinId="8" hidden="1"/>
    <cellStyle name="Hipervínculo" xfId="25714" builtinId="8" hidden="1"/>
    <cellStyle name="Hipervínculo" xfId="25730" builtinId="8" hidden="1"/>
    <cellStyle name="Hipervínculo" xfId="25745" builtinId="8" hidden="1"/>
    <cellStyle name="Hipervínculo" xfId="25761" builtinId="8" hidden="1"/>
    <cellStyle name="Hipervínculo" xfId="25777" builtinId="8" hidden="1"/>
    <cellStyle name="Hipervínculo" xfId="25793" builtinId="8" hidden="1"/>
    <cellStyle name="Hipervínculo" xfId="25811" builtinId="8" hidden="1"/>
    <cellStyle name="Hipervínculo" xfId="25827" builtinId="8" hidden="1"/>
    <cellStyle name="Hipervínculo" xfId="25843" builtinId="8" hidden="1"/>
    <cellStyle name="Hipervínculo" xfId="25859" builtinId="8" hidden="1"/>
    <cellStyle name="Hipervínculo" xfId="25875" builtinId="8" hidden="1"/>
    <cellStyle name="Hipervínculo" xfId="25891" builtinId="8" hidden="1"/>
    <cellStyle name="Hipervínculo" xfId="25905" builtinId="8" hidden="1"/>
    <cellStyle name="Hipervínculo" xfId="25921" builtinId="8" hidden="1"/>
    <cellStyle name="Hipervínculo" xfId="25937" builtinId="8" hidden="1"/>
    <cellStyle name="Hipervínculo" xfId="25955" builtinId="8" hidden="1"/>
    <cellStyle name="Hipervínculo" xfId="25971" builtinId="8" hidden="1"/>
    <cellStyle name="Hipervínculo" xfId="25987" builtinId="8" hidden="1"/>
    <cellStyle name="Hipervínculo" xfId="26003" builtinId="8" hidden="1"/>
    <cellStyle name="Hipervínculo" xfId="26019" builtinId="8" hidden="1"/>
    <cellStyle name="Hipervínculo" xfId="26035" builtinId="8" hidden="1"/>
    <cellStyle name="Hipervínculo" xfId="26051" builtinId="8" hidden="1"/>
    <cellStyle name="Hipervínculo" xfId="26065" builtinId="8" hidden="1"/>
    <cellStyle name="Hipervínculo" xfId="26081" builtinId="8" hidden="1"/>
    <cellStyle name="Hipervínculo" xfId="26097" builtinId="8" hidden="1"/>
    <cellStyle name="Hipervínculo" xfId="26114" builtinId="8" hidden="1"/>
    <cellStyle name="Hipervínculo" xfId="26130" builtinId="8" hidden="1"/>
    <cellStyle name="Hipervínculo" xfId="26146" builtinId="8" hidden="1"/>
    <cellStyle name="Hipervínculo" xfId="26162" builtinId="8" hidden="1"/>
    <cellStyle name="Hipervínculo" xfId="26178" builtinId="8" hidden="1"/>
    <cellStyle name="Hipervínculo" xfId="26194" builtinId="8" hidden="1"/>
    <cellStyle name="Hipervínculo" xfId="26210" builtinId="8" hidden="1"/>
    <cellStyle name="Hipervínculo" xfId="26225" builtinId="8" hidden="1"/>
    <cellStyle name="Hipervínculo" xfId="26241" builtinId="8" hidden="1"/>
    <cellStyle name="Hipervínculo" xfId="26257" builtinId="8" hidden="1"/>
    <cellStyle name="Hipervínculo" xfId="26275" builtinId="8" hidden="1"/>
    <cellStyle name="Hipervínculo" xfId="26291" builtinId="8" hidden="1"/>
    <cellStyle name="Hipervínculo" xfId="26307" builtinId="8" hidden="1"/>
    <cellStyle name="Hipervínculo" xfId="26323" builtinId="8" hidden="1"/>
    <cellStyle name="Hipervínculo" xfId="26339" builtinId="8" hidden="1"/>
    <cellStyle name="Hipervínculo" xfId="26355" builtinId="8" hidden="1"/>
    <cellStyle name="Hipervínculo" xfId="26369" builtinId="8" hidden="1"/>
    <cellStyle name="Hipervínculo" xfId="26385" builtinId="8" hidden="1"/>
    <cellStyle name="Hipervínculo" xfId="26401" builtinId="8" hidden="1"/>
    <cellStyle name="Hipervínculo" xfId="26417" builtinId="8" hidden="1"/>
    <cellStyle name="Hipervínculo" xfId="26435" builtinId="8" hidden="1"/>
    <cellStyle name="Hipervínculo" xfId="26451" builtinId="8" hidden="1"/>
    <cellStyle name="Hipervínculo" xfId="26467" builtinId="8" hidden="1"/>
    <cellStyle name="Hipervínculo" xfId="26483" builtinId="8" hidden="1"/>
    <cellStyle name="Hipervínculo" xfId="26499" builtinId="8" hidden="1"/>
    <cellStyle name="Hipervínculo" xfId="26515" builtinId="8" hidden="1"/>
    <cellStyle name="Hipervínculo" xfId="26529" builtinId="8" hidden="1"/>
    <cellStyle name="Hipervínculo" xfId="26545" builtinId="8" hidden="1"/>
    <cellStyle name="Hipervínculo" xfId="26561" builtinId="8" hidden="1"/>
    <cellStyle name="Hipervínculo" xfId="26579" builtinId="8" hidden="1"/>
    <cellStyle name="Hipervínculo" xfId="26595" builtinId="8" hidden="1"/>
    <cellStyle name="Hipervínculo" xfId="26611" builtinId="8" hidden="1"/>
    <cellStyle name="Hipervínculo" xfId="26627" builtinId="8" hidden="1"/>
    <cellStyle name="Hipervínculo" xfId="26643" builtinId="8" hidden="1"/>
    <cellStyle name="Hipervínculo" xfId="26659" builtinId="8" hidden="1"/>
    <cellStyle name="Hipervínculo" xfId="26675" builtinId="8" hidden="1"/>
    <cellStyle name="Hipervínculo" xfId="26689" builtinId="8" hidden="1"/>
    <cellStyle name="Hipervínculo" xfId="26705" builtinId="8" hidden="1"/>
    <cellStyle name="Hipervínculo" xfId="26721" builtinId="8" hidden="1"/>
    <cellStyle name="Hipervínculo" xfId="26739" builtinId="8" hidden="1"/>
    <cellStyle name="Hipervínculo" xfId="26755" builtinId="8" hidden="1"/>
    <cellStyle name="Hipervínculo" xfId="26771" builtinId="8" hidden="1"/>
    <cellStyle name="Hipervínculo" xfId="26787" builtinId="8" hidden="1"/>
    <cellStyle name="Hipervínculo" xfId="26803" builtinId="8" hidden="1"/>
    <cellStyle name="Hipervínculo" xfId="26819" builtinId="8" hidden="1"/>
    <cellStyle name="Hipervínculo" xfId="26835" builtinId="8" hidden="1"/>
    <cellStyle name="Hipervínculo" xfId="26849" builtinId="8" hidden="1"/>
    <cellStyle name="Hipervínculo" xfId="26865" builtinId="8" hidden="1"/>
    <cellStyle name="Hipervínculo" xfId="26881" builtinId="8" hidden="1"/>
    <cellStyle name="Hipervínculo" xfId="26899" builtinId="8" hidden="1"/>
    <cellStyle name="Hipervínculo" xfId="26915" builtinId="8" hidden="1"/>
    <cellStyle name="Hipervínculo" xfId="26931" builtinId="8" hidden="1"/>
    <cellStyle name="Hipervínculo" xfId="26947" builtinId="8" hidden="1"/>
    <cellStyle name="Hipervínculo" xfId="26963" builtinId="8" hidden="1"/>
    <cellStyle name="Hipervínculo" xfId="26979" builtinId="8" hidden="1"/>
    <cellStyle name="Hipervínculo" xfId="26993" builtinId="8" hidden="1"/>
    <cellStyle name="Hipervínculo" xfId="27009" builtinId="8" hidden="1"/>
    <cellStyle name="Hipervínculo" xfId="27025" builtinId="8" hidden="1"/>
    <cellStyle name="Hipervínculo" xfId="27041" builtinId="8" hidden="1"/>
    <cellStyle name="Hipervínculo" xfId="27059" builtinId="8" hidden="1"/>
    <cellStyle name="Hipervínculo" xfId="27075" builtinId="8" hidden="1"/>
    <cellStyle name="Hipervínculo" xfId="27091" builtinId="8" hidden="1"/>
    <cellStyle name="Hipervínculo" xfId="27107" builtinId="8" hidden="1"/>
    <cellStyle name="Hipervínculo" xfId="27123" builtinId="8" hidden="1"/>
    <cellStyle name="Hipervínculo" xfId="27139" builtinId="8" hidden="1"/>
    <cellStyle name="Hipervínculo" xfId="27153" builtinId="8" hidden="1"/>
    <cellStyle name="Hipervínculo" xfId="27169" builtinId="8" hidden="1"/>
    <cellStyle name="Hipervínculo" xfId="27185" builtinId="8" hidden="1"/>
    <cellStyle name="Hipervínculo" xfId="27202" builtinId="8" hidden="1"/>
    <cellStyle name="Hipervínculo" xfId="27218" builtinId="8" hidden="1"/>
    <cellStyle name="Hipervínculo" xfId="27234" builtinId="8" hidden="1"/>
    <cellStyle name="Hipervínculo" xfId="27250" builtinId="8" hidden="1"/>
    <cellStyle name="Hipervínculo" xfId="27266" builtinId="8" hidden="1"/>
    <cellStyle name="Hipervínculo" xfId="27282" builtinId="8" hidden="1"/>
    <cellStyle name="Hipervínculo" xfId="27298" builtinId="8" hidden="1"/>
    <cellStyle name="Hipervínculo" xfId="27312" builtinId="8" hidden="1"/>
    <cellStyle name="Hipervínculo" xfId="27328" builtinId="8" hidden="1"/>
    <cellStyle name="Hipervínculo" xfId="27344" builtinId="8" hidden="1"/>
    <cellStyle name="Hipervínculo" xfId="27360" builtinId="8" hidden="1"/>
    <cellStyle name="Hipervínculo" xfId="27376" builtinId="8" hidden="1"/>
    <cellStyle name="Hipervínculo" xfId="27392" builtinId="8" hidden="1"/>
    <cellStyle name="Hipervínculo" xfId="27408" builtinId="8" hidden="1"/>
    <cellStyle name="Hipervínculo" xfId="27424" builtinId="8" hidden="1"/>
    <cellStyle name="Hipervínculo" xfId="27440" builtinId="8" hidden="1"/>
    <cellStyle name="Hipervínculo" xfId="27456" builtinId="8" hidden="1"/>
    <cellStyle name="Hipervínculo" xfId="27442" builtinId="8" hidden="1"/>
    <cellStyle name="Hipervínculo" xfId="27426" builtinId="8" hidden="1"/>
    <cellStyle name="Hipervínculo" xfId="27410" builtinId="8" hidden="1"/>
    <cellStyle name="Hipervínculo" xfId="27394" builtinId="8" hidden="1"/>
    <cellStyle name="Hipervínculo" xfId="27378" builtinId="8" hidden="1"/>
    <cellStyle name="Hipervínculo" xfId="27362" builtinId="8" hidden="1"/>
    <cellStyle name="Hipervínculo" xfId="27346" builtinId="8" hidden="1"/>
    <cellStyle name="Hipervínculo" xfId="27330" builtinId="8" hidden="1"/>
    <cellStyle name="Hipervínculo" xfId="27314" builtinId="8" hidden="1"/>
    <cellStyle name="Hipervínculo" xfId="27300" builtinId="8" hidden="1"/>
    <cellStyle name="Hipervínculo" xfId="27284" builtinId="8" hidden="1"/>
    <cellStyle name="Hipervínculo" xfId="27268" builtinId="8" hidden="1"/>
    <cellStyle name="Hipervínculo" xfId="27252" builtinId="8" hidden="1"/>
    <cellStyle name="Hipervínculo" xfId="27236" builtinId="8" hidden="1"/>
    <cellStyle name="Hipervínculo" xfId="27220" builtinId="8" hidden="1"/>
    <cellStyle name="Hipervínculo" xfId="27204" builtinId="8" hidden="1"/>
    <cellStyle name="Hipervínculo" xfId="27187" builtinId="8" hidden="1"/>
    <cellStyle name="Hipervínculo" xfId="27171" builtinId="8" hidden="1"/>
    <cellStyle name="Hipervínculo" xfId="27155" builtinId="8" hidden="1"/>
    <cellStyle name="Hipervínculo" xfId="27141" builtinId="8" hidden="1"/>
    <cellStyle name="Hipervínculo" xfId="27125" builtinId="8" hidden="1"/>
    <cellStyle name="Hipervínculo" xfId="27109" builtinId="8" hidden="1"/>
    <cellStyle name="Hipervínculo" xfId="27093" builtinId="8" hidden="1"/>
    <cellStyle name="Hipervínculo" xfId="27077" builtinId="8" hidden="1"/>
    <cellStyle name="Hipervínculo" xfId="27061" builtinId="8" hidden="1"/>
    <cellStyle name="Hipervínculo" xfId="27045" builtinId="8" hidden="1"/>
    <cellStyle name="Hipervínculo" xfId="27027" builtinId="8" hidden="1"/>
    <cellStyle name="Hipervínculo" xfId="27011" builtinId="8" hidden="1"/>
    <cellStyle name="Hipervínculo" xfId="26995" builtinId="8" hidden="1"/>
    <cellStyle name="Hipervínculo" xfId="26981" builtinId="8" hidden="1"/>
    <cellStyle name="Hipervínculo" xfId="26965" builtinId="8" hidden="1"/>
    <cellStyle name="Hipervínculo" xfId="26949" builtinId="8" hidden="1"/>
    <cellStyle name="Hipervínculo" xfId="26933" builtinId="8" hidden="1"/>
    <cellStyle name="Hipervínculo" xfId="26917" builtinId="8" hidden="1"/>
    <cellStyle name="Hipervínculo" xfId="26901" builtinId="8" hidden="1"/>
    <cellStyle name="Hipervínculo" xfId="26883" builtinId="8" hidden="1"/>
    <cellStyle name="Hipervínculo" xfId="26867" builtinId="8" hidden="1"/>
    <cellStyle name="Hipervínculo" xfId="26851" builtinId="8" hidden="1"/>
    <cellStyle name="Hipervínculo" xfId="26576" builtinId="8" hidden="1"/>
    <cellStyle name="Hipervínculo" xfId="26821" builtinId="8" hidden="1"/>
    <cellStyle name="Hipervínculo" xfId="26805" builtinId="8" hidden="1"/>
    <cellStyle name="Hipervínculo" xfId="26789" builtinId="8" hidden="1"/>
    <cellStyle name="Hipervínculo" xfId="26773" builtinId="8" hidden="1"/>
    <cellStyle name="Hipervínculo" xfId="26757" builtinId="8" hidden="1"/>
    <cellStyle name="Hipervínculo" xfId="26741" builtinId="8" hidden="1"/>
    <cellStyle name="Hipervínculo" xfId="26723" builtinId="8" hidden="1"/>
    <cellStyle name="Hipervínculo" xfId="26707" builtinId="8" hidden="1"/>
    <cellStyle name="Hipervínculo" xfId="26691" builtinId="8" hidden="1"/>
    <cellStyle name="Hipervínculo" xfId="26677" builtinId="8" hidden="1"/>
    <cellStyle name="Hipervínculo" xfId="26661" builtinId="8" hidden="1"/>
    <cellStyle name="Hipervínculo" xfId="26645" builtinId="8" hidden="1"/>
    <cellStyle name="Hipervínculo" xfId="26629" builtinId="8" hidden="1"/>
    <cellStyle name="Hipervínculo" xfId="26613" builtinId="8" hidden="1"/>
    <cellStyle name="Hipervínculo" xfId="26597" builtinId="8" hidden="1"/>
    <cellStyle name="Hipervínculo" xfId="26581" builtinId="8" hidden="1"/>
    <cellStyle name="Hipervínculo" xfId="26563" builtinId="8" hidden="1"/>
    <cellStyle name="Hipervínculo" xfId="26547" builtinId="8" hidden="1"/>
    <cellStyle name="Hipervínculo" xfId="26531" builtinId="8" hidden="1"/>
    <cellStyle name="Hipervínculo" xfId="26517" builtinId="8" hidden="1"/>
    <cellStyle name="Hipervínculo" xfId="26501" builtinId="8" hidden="1"/>
    <cellStyle name="Hipervínculo" xfId="26485" builtinId="8" hidden="1"/>
    <cellStyle name="Hipervínculo" xfId="26469" builtinId="8" hidden="1"/>
    <cellStyle name="Hipervínculo" xfId="26453" builtinId="8" hidden="1"/>
    <cellStyle name="Hipervínculo" xfId="26437" builtinId="8" hidden="1"/>
    <cellStyle name="Hipervínculo" xfId="26421" builtinId="8" hidden="1"/>
    <cellStyle name="Hipervínculo" xfId="26403" builtinId="8" hidden="1"/>
    <cellStyle name="Hipervínculo" xfId="26387" builtinId="8" hidden="1"/>
    <cellStyle name="Hipervínculo" xfId="26371" builtinId="8" hidden="1"/>
    <cellStyle name="Hipervínculo" xfId="26357" builtinId="8" hidden="1"/>
    <cellStyle name="Hipervínculo" xfId="26341" builtinId="8" hidden="1"/>
    <cellStyle name="Hipervínculo" xfId="26325" builtinId="8" hidden="1"/>
    <cellStyle name="Hipervínculo" xfId="26309" builtinId="8" hidden="1"/>
    <cellStyle name="Hipervínculo" xfId="26293" builtinId="8" hidden="1"/>
    <cellStyle name="Hipervínculo" xfId="26277" builtinId="8" hidden="1"/>
    <cellStyle name="Hipervínculo" xfId="26259" builtinId="8" hidden="1"/>
    <cellStyle name="Hipervínculo" xfId="26243" builtinId="8" hidden="1"/>
    <cellStyle name="Hipervínculo" xfId="26227" builtinId="8" hidden="1"/>
    <cellStyle name="Hipervínculo" xfId="26107" builtinId="8" hidden="1"/>
    <cellStyle name="Hipervínculo" xfId="26196" builtinId="8" hidden="1"/>
    <cellStyle name="Hipervínculo" xfId="26180" builtinId="8" hidden="1"/>
    <cellStyle name="Hipervínculo" xfId="26164" builtinId="8" hidden="1"/>
    <cellStyle name="Hipervínculo" xfId="26148" builtinId="8" hidden="1"/>
    <cellStyle name="Hipervínculo" xfId="26132" builtinId="8" hidden="1"/>
    <cellStyle name="Hipervínculo" xfId="26116" builtinId="8" hidden="1"/>
    <cellStyle name="Hipervínculo" xfId="26099" builtinId="8" hidden="1"/>
    <cellStyle name="Hipervínculo" xfId="26083" builtinId="8" hidden="1"/>
    <cellStyle name="Hipervínculo" xfId="26067" builtinId="8" hidden="1"/>
    <cellStyle name="Hipervínculo" xfId="26053" builtinId="8" hidden="1"/>
    <cellStyle name="Hipervínculo" xfId="26037" builtinId="8" hidden="1"/>
    <cellStyle name="Hipervínculo" xfId="26021" builtinId="8" hidden="1"/>
    <cellStyle name="Hipervínculo" xfId="26005" builtinId="8" hidden="1"/>
    <cellStyle name="Hipervínculo" xfId="25989" builtinId="8" hidden="1"/>
    <cellStyle name="Hipervínculo" xfId="25973" builtinId="8" hidden="1"/>
    <cellStyle name="Hipervínculo" xfId="25957" builtinId="8" hidden="1"/>
    <cellStyle name="Hipervínculo" xfId="25939" builtinId="8" hidden="1"/>
    <cellStyle name="Hipervínculo" xfId="25923" builtinId="8" hidden="1"/>
    <cellStyle name="Hipervínculo" xfId="25907" builtinId="8" hidden="1"/>
    <cellStyle name="Hipervínculo" xfId="25893" builtinId="8" hidden="1"/>
    <cellStyle name="Hipervínculo" xfId="25877" builtinId="8" hidden="1"/>
    <cellStyle name="Hipervínculo" xfId="25861" builtinId="8" hidden="1"/>
    <cellStyle name="Hipervínculo" xfId="25845" builtinId="8" hidden="1"/>
    <cellStyle name="Hipervínculo" xfId="25829" builtinId="8" hidden="1"/>
    <cellStyle name="Hipervínculo" xfId="25813" builtinId="8" hidden="1"/>
    <cellStyle name="Hipervínculo" xfId="25797" builtinId="8" hidden="1"/>
    <cellStyle name="Hipervínculo" xfId="25779" builtinId="8" hidden="1"/>
    <cellStyle name="Hipervínculo" xfId="25763" builtinId="8" hidden="1"/>
    <cellStyle name="Hipervínculo" xfId="25747" builtinId="8" hidden="1"/>
    <cellStyle name="Hipervínculo" xfId="25732" builtinId="8" hidden="1"/>
    <cellStyle name="Hipervínculo" xfId="25716" builtinId="8" hidden="1"/>
    <cellStyle name="Hipervínculo" xfId="25700" builtinId="8" hidden="1"/>
    <cellStyle name="Hipervínculo" xfId="25684" builtinId="8" hidden="1"/>
    <cellStyle name="Hipervínculo" xfId="25668" builtinId="8" hidden="1"/>
    <cellStyle name="Hipervínculo" xfId="25652" builtinId="8" hidden="1"/>
    <cellStyle name="Hipervínculo" xfId="25635" builtinId="8" hidden="1"/>
    <cellStyle name="Hipervínculo" xfId="25619" builtinId="8" hidden="1"/>
    <cellStyle name="Hipervínculo" xfId="25603" builtinId="8" hidden="1"/>
    <cellStyle name="Hipervínculo" xfId="25430" builtinId="8" hidden="1"/>
    <cellStyle name="Hipervínculo" xfId="25573" builtinId="8" hidden="1"/>
    <cellStyle name="Hipervínculo" xfId="25557" builtinId="8" hidden="1"/>
    <cellStyle name="Hipervínculo" xfId="25541" builtinId="8" hidden="1"/>
    <cellStyle name="Hipervínculo" xfId="25525" builtinId="8" hidden="1"/>
    <cellStyle name="Hipervínculo" xfId="25509" builtinId="8" hidden="1"/>
    <cellStyle name="Hipervínculo" xfId="25493" builtinId="8" hidden="1"/>
    <cellStyle name="Hipervínculo" xfId="25475" builtinId="8" hidden="1"/>
    <cellStyle name="Hipervínculo" xfId="25459" builtinId="8" hidden="1"/>
    <cellStyle name="Hipervínculo" xfId="25443" builtinId="8" hidden="1"/>
    <cellStyle name="Hipervínculo" xfId="25426" builtinId="8" hidden="1"/>
    <cellStyle name="Hipervínculo" xfId="25410" builtinId="8" hidden="1"/>
    <cellStyle name="Hipervínculo" xfId="25394" builtinId="8" hidden="1"/>
    <cellStyle name="Hipervínculo" xfId="25326" builtinId="8" hidden="1"/>
    <cellStyle name="Hipervínculo" xfId="25363" builtinId="8" hidden="1"/>
    <cellStyle name="Hipervínculo" xfId="25347" builtinId="8" hidden="1"/>
    <cellStyle name="Hipervínculo" xfId="25331" builtinId="8" hidden="1"/>
    <cellStyle name="Hipervínculo" xfId="25314" builtinId="8" hidden="1"/>
    <cellStyle name="Hipervínculo" xfId="25298" builtinId="8" hidden="1"/>
    <cellStyle name="Hipervínculo" xfId="25282" builtinId="8" hidden="1"/>
    <cellStyle name="Hipervínculo" xfId="25266" builtinId="8" hidden="1"/>
    <cellStyle name="Hipervínculo" xfId="25250" builtinId="8" hidden="1"/>
    <cellStyle name="Hipervínculo" xfId="25234" builtinId="8" hidden="1"/>
    <cellStyle name="Hipervínculo" xfId="25200" builtinId="8" hidden="1"/>
    <cellStyle name="Hipervínculo" xfId="25210" builtinId="8" hidden="1"/>
    <cellStyle name="Hipervínculo" xfId="25220" builtinId="8" hidden="1"/>
    <cellStyle name="Hipervínculo" xfId="25232" builtinId="8" hidden="1"/>
    <cellStyle name="Hipervínculo" xfId="25206" builtinId="8" hidden="1"/>
    <cellStyle name="Hipervínculo" xfId="25180" builtinId="8" hidden="1"/>
    <cellStyle name="Hipervínculo" xfId="25182" builtinId="8" hidden="1"/>
    <cellStyle name="Hipervínculo" xfId="25170" builtinId="8" hidden="1"/>
    <cellStyle name="Hipervínculo" xfId="27536" builtinId="8" hidden="1"/>
    <cellStyle name="Hipervínculo" xfId="27552" builtinId="8" hidden="1"/>
    <cellStyle name="Hipervínculo" xfId="27568" builtinId="8" hidden="1"/>
    <cellStyle name="Hipervínculo" xfId="27584" builtinId="8" hidden="1"/>
    <cellStyle name="Hipervínculo" xfId="27600" builtinId="8" hidden="1"/>
    <cellStyle name="Hipervínculo" xfId="27617" builtinId="8" hidden="1"/>
    <cellStyle name="Hipervínculo" xfId="27633" builtinId="8" hidden="1"/>
    <cellStyle name="Hipervínculo" xfId="27649" builtinId="8" hidden="1"/>
    <cellStyle name="Hipervínculo" xfId="27665" builtinId="8" hidden="1"/>
    <cellStyle name="Hipervínculo" xfId="27680" builtinId="8" hidden="1"/>
    <cellStyle name="Hipervínculo" xfId="27696" builtinId="8" hidden="1"/>
    <cellStyle name="Hipervínculo" xfId="27712" builtinId="8" hidden="1"/>
    <cellStyle name="Hipervínculo" xfId="27729" builtinId="8" hidden="1"/>
    <cellStyle name="Hipervínculo" xfId="27745" builtinId="8" hidden="1"/>
    <cellStyle name="Hipervínculo" xfId="27761" builtinId="8" hidden="1"/>
    <cellStyle name="Hipervínculo" xfId="27779" builtinId="8" hidden="1"/>
    <cellStyle name="Hipervínculo" xfId="27795" builtinId="8" hidden="1"/>
    <cellStyle name="Hipervínculo" xfId="27811" builtinId="8" hidden="1"/>
    <cellStyle name="Hipervínculo" xfId="27827" builtinId="8" hidden="1"/>
    <cellStyle name="Hipervínculo" xfId="27843" builtinId="8" hidden="1"/>
    <cellStyle name="Hipervínculo" xfId="27859" builtinId="8" hidden="1"/>
    <cellStyle name="Hipervínculo" xfId="27875" builtinId="8" hidden="1"/>
    <cellStyle name="Hipervínculo" xfId="27889" builtinId="8" hidden="1"/>
    <cellStyle name="Hipervínculo" xfId="27905" builtinId="8" hidden="1"/>
    <cellStyle name="Hipervínculo" xfId="27921" builtinId="8" hidden="1"/>
    <cellStyle name="Hipervínculo" xfId="27938" builtinId="8" hidden="1"/>
    <cellStyle name="Hipervínculo" xfId="27954" builtinId="8" hidden="1"/>
    <cellStyle name="Hipervínculo" xfId="27970" builtinId="8" hidden="1"/>
    <cellStyle name="Hipervínculo" xfId="27986" builtinId="8" hidden="1"/>
    <cellStyle name="Hipervínculo" xfId="28002" builtinId="8" hidden="1"/>
    <cellStyle name="Hipervínculo" xfId="28018" builtinId="8" hidden="1"/>
    <cellStyle name="Hipervínculo" xfId="28033" builtinId="8" hidden="1"/>
    <cellStyle name="Hipervínculo" xfId="28049" builtinId="8" hidden="1"/>
    <cellStyle name="Hipervínculo" xfId="28065" builtinId="8" hidden="1"/>
    <cellStyle name="Hipervínculo" xfId="28081" builtinId="8" hidden="1"/>
    <cellStyle name="Hipervínculo" xfId="28099" builtinId="8" hidden="1"/>
    <cellStyle name="Hipervínculo" xfId="28115" builtinId="8" hidden="1"/>
    <cellStyle name="Hipervínculo" xfId="28131" builtinId="8" hidden="1"/>
    <cellStyle name="Hipervínculo" xfId="28147" builtinId="8" hidden="1"/>
    <cellStyle name="Hipervínculo" xfId="28163" builtinId="8" hidden="1"/>
    <cellStyle name="Hipervínculo" xfId="28179" builtinId="8" hidden="1"/>
    <cellStyle name="Hipervínculo" xfId="28193" builtinId="8" hidden="1"/>
    <cellStyle name="Hipervínculo" xfId="28209" builtinId="8" hidden="1"/>
    <cellStyle name="Hipervínculo" xfId="28225" builtinId="8" hidden="1"/>
    <cellStyle name="Hipervínculo" xfId="28243" builtinId="8" hidden="1"/>
    <cellStyle name="Hipervínculo" xfId="28259" builtinId="8" hidden="1"/>
    <cellStyle name="Hipervínculo" xfId="28275" builtinId="8" hidden="1"/>
    <cellStyle name="Hipervínculo" xfId="28291" builtinId="8" hidden="1"/>
    <cellStyle name="Hipervínculo" xfId="28307" builtinId="8" hidden="1"/>
    <cellStyle name="Hipervínculo" xfId="28323" builtinId="8" hidden="1"/>
    <cellStyle name="Hipervínculo" xfId="28339" builtinId="8" hidden="1"/>
    <cellStyle name="Hipervínculo" xfId="28353" builtinId="8" hidden="1"/>
    <cellStyle name="Hipervínculo" xfId="28369" builtinId="8" hidden="1"/>
    <cellStyle name="Hipervínculo" xfId="28385" builtinId="8" hidden="1"/>
    <cellStyle name="Hipervínculo" xfId="28402" builtinId="8" hidden="1"/>
    <cellStyle name="Hipervínculo" xfId="28418" builtinId="8" hidden="1"/>
    <cellStyle name="Hipervínculo" xfId="28434" builtinId="8" hidden="1"/>
    <cellStyle name="Hipervínculo" xfId="28450" builtinId="8" hidden="1"/>
    <cellStyle name="Hipervínculo" xfId="28466" builtinId="8" hidden="1"/>
    <cellStyle name="Hipervínculo" xfId="28482" builtinId="8" hidden="1"/>
    <cellStyle name="Hipervínculo" xfId="28498" builtinId="8" hidden="1"/>
    <cellStyle name="Hipervínculo" xfId="28513" builtinId="8" hidden="1"/>
    <cellStyle name="Hipervínculo" xfId="28529" builtinId="8" hidden="1"/>
    <cellStyle name="Hipervínculo" xfId="28545" builtinId="8" hidden="1"/>
    <cellStyle name="Hipervínculo" xfId="28563" builtinId="8" hidden="1"/>
    <cellStyle name="Hipervínculo" xfId="28579" builtinId="8" hidden="1"/>
    <cellStyle name="Hipervínculo" xfId="28595" builtinId="8" hidden="1"/>
    <cellStyle name="Hipervínculo" xfId="28611" builtinId="8" hidden="1"/>
    <cellStyle name="Hipervínculo" xfId="28627" builtinId="8" hidden="1"/>
    <cellStyle name="Hipervínculo" xfId="28643" builtinId="8" hidden="1"/>
    <cellStyle name="Hipervínculo" xfId="28657" builtinId="8" hidden="1"/>
    <cellStyle name="Hipervínculo" xfId="28673" builtinId="8" hidden="1"/>
    <cellStyle name="Hipervínculo" xfId="28689" builtinId="8" hidden="1"/>
    <cellStyle name="Hipervínculo" xfId="28705" builtinId="8" hidden="1"/>
    <cellStyle name="Hipervínculo" xfId="28723" builtinId="8" hidden="1"/>
    <cellStyle name="Hipervínculo" xfId="28739" builtinId="8" hidden="1"/>
    <cellStyle name="Hipervínculo" xfId="28755" builtinId="8" hidden="1"/>
    <cellStyle name="Hipervínculo" xfId="28771" builtinId="8" hidden="1"/>
    <cellStyle name="Hipervínculo" xfId="28787" builtinId="8" hidden="1"/>
    <cellStyle name="Hipervínculo" xfId="28803" builtinId="8" hidden="1"/>
    <cellStyle name="Hipervínculo" xfId="28817" builtinId="8" hidden="1"/>
    <cellStyle name="Hipervínculo" xfId="28833" builtinId="8" hidden="1"/>
    <cellStyle name="Hipervínculo" xfId="28849" builtinId="8" hidden="1"/>
    <cellStyle name="Hipervínculo" xfId="28867" builtinId="8" hidden="1"/>
    <cellStyle name="Hipervínculo" xfId="28883" builtinId="8" hidden="1"/>
    <cellStyle name="Hipervínculo" xfId="28899" builtinId="8" hidden="1"/>
    <cellStyle name="Hipervínculo" xfId="28915" builtinId="8" hidden="1"/>
    <cellStyle name="Hipervínculo" xfId="28931" builtinId="8" hidden="1"/>
    <cellStyle name="Hipervínculo" xfId="28947" builtinId="8" hidden="1"/>
    <cellStyle name="Hipervínculo" xfId="28963" builtinId="8" hidden="1"/>
    <cellStyle name="Hipervínculo" xfId="28977" builtinId="8" hidden="1"/>
    <cellStyle name="Hipervínculo" xfId="28993" builtinId="8" hidden="1"/>
    <cellStyle name="Hipervínculo" xfId="29009" builtinId="8" hidden="1"/>
    <cellStyle name="Hipervínculo" xfId="29027" builtinId="8" hidden="1"/>
    <cellStyle name="Hipervínculo" xfId="29043" builtinId="8" hidden="1"/>
    <cellStyle name="Hipervínculo" xfId="29059" builtinId="8" hidden="1"/>
    <cellStyle name="Hipervínculo" xfId="29075" builtinId="8" hidden="1"/>
    <cellStyle name="Hipervínculo" xfId="29091" builtinId="8" hidden="1"/>
    <cellStyle name="Hipervínculo" xfId="29107" builtinId="8" hidden="1"/>
    <cellStyle name="Hipervínculo" xfId="29123" builtinId="8" hidden="1"/>
    <cellStyle name="Hipervínculo" xfId="29137" builtinId="8" hidden="1"/>
    <cellStyle name="Hipervínculo" xfId="29153" builtinId="8" hidden="1"/>
    <cellStyle name="Hipervínculo" xfId="29169" builtinId="8" hidden="1"/>
    <cellStyle name="Hipervínculo" xfId="29187" builtinId="8" hidden="1"/>
    <cellStyle name="Hipervínculo" xfId="29203" builtinId="8" hidden="1"/>
    <cellStyle name="Hipervínculo" xfId="29219" builtinId="8" hidden="1"/>
    <cellStyle name="Hipervínculo" xfId="29235" builtinId="8" hidden="1"/>
    <cellStyle name="Hipervínculo" xfId="29251" builtinId="8" hidden="1"/>
    <cellStyle name="Hipervínculo" xfId="29267" builtinId="8" hidden="1"/>
    <cellStyle name="Hipervínculo" xfId="29281" builtinId="8" hidden="1"/>
    <cellStyle name="Hipervínculo" xfId="29297" builtinId="8" hidden="1"/>
    <cellStyle name="Hipervínculo" xfId="29313" builtinId="8" hidden="1"/>
    <cellStyle name="Hipervínculo" xfId="29329" builtinId="8" hidden="1"/>
    <cellStyle name="Hipervínculo" xfId="29347" builtinId="8" hidden="1"/>
    <cellStyle name="Hipervínculo" xfId="29363" builtinId="8" hidden="1"/>
    <cellStyle name="Hipervínculo" xfId="29379" builtinId="8" hidden="1"/>
    <cellStyle name="Hipervínculo" xfId="29395" builtinId="8" hidden="1"/>
    <cellStyle name="Hipervínculo" xfId="29411" builtinId="8" hidden="1"/>
    <cellStyle name="Hipervínculo" xfId="29427" builtinId="8" hidden="1"/>
    <cellStyle name="Hipervínculo" xfId="29441" builtinId="8" hidden="1"/>
    <cellStyle name="Hipervínculo" xfId="29457" builtinId="8" hidden="1"/>
    <cellStyle name="Hipervínculo" xfId="29473" builtinId="8" hidden="1"/>
    <cellStyle name="Hipervínculo" xfId="29490" builtinId="8" hidden="1"/>
    <cellStyle name="Hipervínculo" xfId="29506" builtinId="8" hidden="1"/>
    <cellStyle name="Hipervínculo" xfId="29522" builtinId="8" hidden="1"/>
    <cellStyle name="Hipervínculo" xfId="29538" builtinId="8" hidden="1"/>
    <cellStyle name="Hipervínculo" xfId="29554" builtinId="8" hidden="1"/>
    <cellStyle name="Hipervínculo" xfId="29570" builtinId="8" hidden="1"/>
    <cellStyle name="Hipervínculo" xfId="29586" builtinId="8" hidden="1"/>
    <cellStyle name="Hipervínculo" xfId="29600" builtinId="8" hidden="1"/>
    <cellStyle name="Hipervínculo" xfId="29616" builtinId="8" hidden="1"/>
    <cellStyle name="Hipervínculo" xfId="29632" builtinId="8" hidden="1"/>
    <cellStyle name="Hipervínculo" xfId="29648" builtinId="8" hidden="1"/>
    <cellStyle name="Hipervínculo" xfId="29664" builtinId="8" hidden="1"/>
    <cellStyle name="Hipervínculo" xfId="29680" builtinId="8" hidden="1"/>
    <cellStyle name="Hipervínculo" xfId="29696" builtinId="8" hidden="1"/>
    <cellStyle name="Hipervínculo" xfId="29712" builtinId="8" hidden="1"/>
    <cellStyle name="Hipervínculo" xfId="29728" builtinId="8" hidden="1"/>
    <cellStyle name="Hipervínculo" xfId="29744" builtinId="8" hidden="1"/>
    <cellStyle name="Hipervínculo" xfId="29730" builtinId="8" hidden="1"/>
    <cellStyle name="Hipervínculo" xfId="29714" builtinId="8" hidden="1"/>
    <cellStyle name="Hipervínculo" xfId="29698" builtinId="8" hidden="1"/>
    <cellStyle name="Hipervínculo" xfId="29682" builtinId="8" hidden="1"/>
    <cellStyle name="Hipervínculo" xfId="29666" builtinId="8" hidden="1"/>
    <cellStyle name="Hipervínculo" xfId="29650" builtinId="8" hidden="1"/>
    <cellStyle name="Hipervínculo" xfId="29634" builtinId="8" hidden="1"/>
    <cellStyle name="Hipervínculo" xfId="29618" builtinId="8" hidden="1"/>
    <cellStyle name="Hipervínculo" xfId="29602" builtinId="8" hidden="1"/>
    <cellStyle name="Hipervínculo" xfId="29588" builtinId="8" hidden="1"/>
    <cellStyle name="Hipervínculo" xfId="29572" builtinId="8" hidden="1"/>
    <cellStyle name="Hipervínculo" xfId="29556" builtinId="8" hidden="1"/>
    <cellStyle name="Hipervínculo" xfId="29540" builtinId="8" hidden="1"/>
    <cellStyle name="Hipervínculo" xfId="29524" builtinId="8" hidden="1"/>
    <cellStyle name="Hipervínculo" xfId="29508" builtinId="8" hidden="1"/>
    <cellStyle name="Hipervínculo" xfId="29492" builtinId="8" hidden="1"/>
    <cellStyle name="Hipervínculo" xfId="29475" builtinId="8" hidden="1"/>
    <cellStyle name="Hipervínculo" xfId="29459" builtinId="8" hidden="1"/>
    <cellStyle name="Hipervínculo" xfId="29443" builtinId="8" hidden="1"/>
    <cellStyle name="Hipervínculo" xfId="29429" builtinId="8" hidden="1"/>
    <cellStyle name="Hipervínculo" xfId="29413" builtinId="8" hidden="1"/>
    <cellStyle name="Hipervínculo" xfId="29397" builtinId="8" hidden="1"/>
    <cellStyle name="Hipervínculo" xfId="29381" builtinId="8" hidden="1"/>
    <cellStyle name="Hipervínculo" xfId="29365" builtinId="8" hidden="1"/>
    <cellStyle name="Hipervínculo" xfId="29349" builtinId="8" hidden="1"/>
    <cellStyle name="Hipervínculo" xfId="29333" builtinId="8" hidden="1"/>
    <cellStyle name="Hipervínculo" xfId="29315" builtinId="8" hidden="1"/>
    <cellStyle name="Hipervínculo" xfId="29299" builtinId="8" hidden="1"/>
    <cellStyle name="Hipervínculo" xfId="29283" builtinId="8" hidden="1"/>
    <cellStyle name="Hipervínculo" xfId="29269" builtinId="8" hidden="1"/>
    <cellStyle name="Hipervínculo" xfId="29253" builtinId="8" hidden="1"/>
    <cellStyle name="Hipervínculo" xfId="29237" builtinId="8" hidden="1"/>
    <cellStyle name="Hipervínculo" xfId="29221" builtinId="8" hidden="1"/>
    <cellStyle name="Hipervínculo" xfId="29205" builtinId="8" hidden="1"/>
    <cellStyle name="Hipervínculo" xfId="29189" builtinId="8" hidden="1"/>
    <cellStyle name="Hipervínculo" xfId="29171" builtinId="8" hidden="1"/>
    <cellStyle name="Hipervínculo" xfId="29155" builtinId="8" hidden="1"/>
    <cellStyle name="Hipervínculo" xfId="29139" builtinId="8" hidden="1"/>
    <cellStyle name="Hipervínculo" xfId="28864" builtinId="8" hidden="1"/>
    <cellStyle name="Hipervínculo" xfId="29109" builtinId="8" hidden="1"/>
    <cellStyle name="Hipervínculo" xfId="29093" builtinId="8" hidden="1"/>
    <cellStyle name="Hipervínculo" xfId="29077" builtinId="8" hidden="1"/>
    <cellStyle name="Hipervínculo" xfId="29061" builtinId="8" hidden="1"/>
    <cellStyle name="Hipervínculo" xfId="29045" builtinId="8" hidden="1"/>
    <cellStyle name="Hipervínculo" xfId="29029" builtinId="8" hidden="1"/>
    <cellStyle name="Hipervínculo" xfId="29011" builtinId="8" hidden="1"/>
    <cellStyle name="Hipervínculo" xfId="28995" builtinId="8" hidden="1"/>
    <cellStyle name="Hipervínculo" xfId="28979" builtinId="8" hidden="1"/>
    <cellStyle name="Hipervínculo" xfId="28965" builtinId="8" hidden="1"/>
    <cellStyle name="Hipervínculo" xfId="28949" builtinId="8" hidden="1"/>
    <cellStyle name="Hipervínculo" xfId="28933" builtinId="8" hidden="1"/>
    <cellStyle name="Hipervínculo" xfId="28917" builtinId="8" hidden="1"/>
    <cellStyle name="Hipervínculo" xfId="28901" builtinId="8" hidden="1"/>
    <cellStyle name="Hipervínculo" xfId="28885" builtinId="8" hidden="1"/>
    <cellStyle name="Hipervínculo" xfId="28869" builtinId="8" hidden="1"/>
    <cellStyle name="Hipervínculo" xfId="28851" builtinId="8" hidden="1"/>
    <cellStyle name="Hipervínculo" xfId="28835" builtinId="8" hidden="1"/>
    <cellStyle name="Hipervínculo" xfId="28819" builtinId="8" hidden="1"/>
    <cellStyle name="Hipervínculo" xfId="28805" builtinId="8" hidden="1"/>
    <cellStyle name="Hipervínculo" xfId="28789" builtinId="8" hidden="1"/>
    <cellStyle name="Hipervínculo" xfId="28773" builtinId="8" hidden="1"/>
    <cellStyle name="Hipervínculo" xfId="28757" builtinId="8" hidden="1"/>
    <cellStyle name="Hipervínculo" xfId="28741" builtinId="8" hidden="1"/>
    <cellStyle name="Hipervínculo" xfId="28725" builtinId="8" hidden="1"/>
    <cellStyle name="Hipervínculo" xfId="28709" builtinId="8" hidden="1"/>
    <cellStyle name="Hipervínculo" xfId="28691" builtinId="8" hidden="1"/>
    <cellStyle name="Hipervínculo" xfId="28675" builtinId="8" hidden="1"/>
    <cellStyle name="Hipervínculo" xfId="28659" builtinId="8" hidden="1"/>
    <cellStyle name="Hipervínculo" xfId="28645" builtinId="8" hidden="1"/>
    <cellStyle name="Hipervínculo" xfId="28629" builtinId="8" hidden="1"/>
    <cellStyle name="Hipervínculo" xfId="28613" builtinId="8" hidden="1"/>
    <cellStyle name="Hipervínculo" xfId="28597" builtinId="8" hidden="1"/>
    <cellStyle name="Hipervínculo" xfId="28581" builtinId="8" hidden="1"/>
    <cellStyle name="Hipervínculo" xfId="28565" builtinId="8" hidden="1"/>
    <cellStyle name="Hipervínculo" xfId="28547" builtinId="8" hidden="1"/>
    <cellStyle name="Hipervínculo" xfId="28531" builtinId="8" hidden="1"/>
    <cellStyle name="Hipervínculo" xfId="28515" builtinId="8" hidden="1"/>
    <cellStyle name="Hipervínculo" xfId="28395" builtinId="8" hidden="1"/>
    <cellStyle name="Hipervínculo" xfId="28484" builtinId="8" hidden="1"/>
    <cellStyle name="Hipervínculo" xfId="28468" builtinId="8" hidden="1"/>
    <cellStyle name="Hipervínculo" xfId="28452" builtinId="8" hidden="1"/>
    <cellStyle name="Hipervínculo" xfId="28436" builtinId="8" hidden="1"/>
    <cellStyle name="Hipervínculo" xfId="28420" builtinId="8" hidden="1"/>
    <cellStyle name="Hipervínculo" xfId="28404" builtinId="8" hidden="1"/>
    <cellStyle name="Hipervínculo" xfId="28387" builtinId="8" hidden="1"/>
    <cellStyle name="Hipervínculo" xfId="28371" builtinId="8" hidden="1"/>
    <cellStyle name="Hipervínculo" xfId="28355" builtinId="8" hidden="1"/>
    <cellStyle name="Hipervínculo" xfId="28341" builtinId="8" hidden="1"/>
    <cellStyle name="Hipervínculo" xfId="28325" builtinId="8" hidden="1"/>
    <cellStyle name="Hipervínculo" xfId="28309" builtinId="8" hidden="1"/>
    <cellStyle name="Hipervínculo" xfId="28293" builtinId="8" hidden="1"/>
    <cellStyle name="Hipervínculo" xfId="28277" builtinId="8" hidden="1"/>
    <cellStyle name="Hipervínculo" xfId="28261" builtinId="8" hidden="1"/>
    <cellStyle name="Hipervínculo" xfId="28245" builtinId="8" hidden="1"/>
    <cellStyle name="Hipervínculo" xfId="28227" builtinId="8" hidden="1"/>
    <cellStyle name="Hipervínculo" xfId="28211" builtinId="8" hidden="1"/>
    <cellStyle name="Hipervínculo" xfId="28195" builtinId="8" hidden="1"/>
    <cellStyle name="Hipervínculo" xfId="28181" builtinId="8" hidden="1"/>
    <cellStyle name="Hipervínculo" xfId="28165" builtinId="8" hidden="1"/>
    <cellStyle name="Hipervínculo" xfId="28149" builtinId="8" hidden="1"/>
    <cellStyle name="Hipervínculo" xfId="28133" builtinId="8" hidden="1"/>
    <cellStyle name="Hipervínculo" xfId="28117" builtinId="8" hidden="1"/>
    <cellStyle name="Hipervínculo" xfId="28101" builtinId="8" hidden="1"/>
    <cellStyle name="Hipervínculo" xfId="28085" builtinId="8" hidden="1"/>
    <cellStyle name="Hipervínculo" xfId="28067" builtinId="8" hidden="1"/>
    <cellStyle name="Hipervínculo" xfId="28051" builtinId="8" hidden="1"/>
    <cellStyle name="Hipervínculo" xfId="28035" builtinId="8" hidden="1"/>
    <cellStyle name="Hipervínculo" xfId="28020" builtinId="8" hidden="1"/>
    <cellStyle name="Hipervínculo" xfId="28004" builtinId="8" hidden="1"/>
    <cellStyle name="Hipervínculo" xfId="27988" builtinId="8" hidden="1"/>
    <cellStyle name="Hipervínculo" xfId="27972" builtinId="8" hidden="1"/>
    <cellStyle name="Hipervínculo" xfId="27956" builtinId="8" hidden="1"/>
    <cellStyle name="Hipervínculo" xfId="27940" builtinId="8" hidden="1"/>
    <cellStyle name="Hipervínculo" xfId="27923" builtinId="8" hidden="1"/>
    <cellStyle name="Hipervínculo" xfId="27907" builtinId="8" hidden="1"/>
    <cellStyle name="Hipervínculo" xfId="27891" builtinId="8" hidden="1"/>
    <cellStyle name="Hipervínculo" xfId="27718" builtinId="8" hidden="1"/>
    <cellStyle name="Hipervínculo" xfId="27861" builtinId="8" hidden="1"/>
    <cellStyle name="Hipervínculo" xfId="27845" builtinId="8" hidden="1"/>
    <cellStyle name="Hipervínculo" xfId="27829" builtinId="8" hidden="1"/>
    <cellStyle name="Hipervínculo" xfId="27813" builtinId="8" hidden="1"/>
    <cellStyle name="Hipervínculo" xfId="27797" builtinId="8" hidden="1"/>
    <cellStyle name="Hipervínculo" xfId="27781" builtinId="8" hidden="1"/>
    <cellStyle name="Hipervínculo" xfId="27763" builtinId="8" hidden="1"/>
    <cellStyle name="Hipervínculo" xfId="27747" builtinId="8" hidden="1"/>
    <cellStyle name="Hipervínculo" xfId="27731" builtinId="8" hidden="1"/>
    <cellStyle name="Hipervínculo" xfId="27714" builtinId="8" hidden="1"/>
    <cellStyle name="Hipervínculo" xfId="27698" builtinId="8" hidden="1"/>
    <cellStyle name="Hipervínculo" xfId="27682" builtinId="8" hidden="1"/>
    <cellStyle name="Hipervínculo" xfId="27614" builtinId="8" hidden="1"/>
    <cellStyle name="Hipervínculo" xfId="27651" builtinId="8" hidden="1"/>
    <cellStyle name="Hipervínculo" xfId="27635" builtinId="8" hidden="1"/>
    <cellStyle name="Hipervínculo" xfId="27619" builtinId="8" hidden="1"/>
    <cellStyle name="Hipervínculo" xfId="27602" builtinId="8" hidden="1"/>
    <cellStyle name="Hipervínculo" xfId="27586" builtinId="8" hidden="1"/>
    <cellStyle name="Hipervínculo" xfId="27570" builtinId="8" hidden="1"/>
    <cellStyle name="Hipervínculo" xfId="27554" builtinId="8" hidden="1"/>
    <cellStyle name="Hipervínculo" xfId="27538" builtinId="8" hidden="1"/>
    <cellStyle name="Hipervínculo" xfId="27522" builtinId="8" hidden="1"/>
    <cellStyle name="Hipervínculo" xfId="27488" builtinId="8" hidden="1"/>
    <cellStyle name="Hipervínculo" xfId="27498" builtinId="8" hidden="1"/>
    <cellStyle name="Hipervínculo" xfId="27508" builtinId="8" hidden="1"/>
    <cellStyle name="Hipervínculo" xfId="27520" builtinId="8" hidden="1"/>
    <cellStyle name="Hipervínculo" xfId="27494" builtinId="8" hidden="1"/>
    <cellStyle name="Hipervínculo" xfId="27468" builtinId="8" hidden="1"/>
    <cellStyle name="Hipervínculo" xfId="27470" builtinId="8" hidden="1"/>
    <cellStyle name="Hipervínculo" xfId="27458" builtinId="8" hidden="1"/>
    <cellStyle name="Hipervínculo" xfId="29827" builtinId="8" hidden="1"/>
    <cellStyle name="Hipervínculo" xfId="29843" builtinId="8" hidden="1"/>
    <cellStyle name="Hipervínculo" xfId="29859" builtinId="8" hidden="1"/>
    <cellStyle name="Hipervínculo" xfId="29875" builtinId="8" hidden="1"/>
    <cellStyle name="Hipervínculo" xfId="29891" builtinId="8" hidden="1"/>
    <cellStyle name="Hipervínculo" xfId="29908" builtinId="8" hidden="1"/>
    <cellStyle name="Hipervínculo" xfId="29924" builtinId="8" hidden="1"/>
    <cellStyle name="Hipervínculo" xfId="29940" builtinId="8" hidden="1"/>
    <cellStyle name="Hipervínculo" xfId="29956" builtinId="8" hidden="1"/>
    <cellStyle name="Hipervínculo" xfId="29971" builtinId="8" hidden="1"/>
    <cellStyle name="Hipervínculo" xfId="29987" builtinId="8" hidden="1"/>
    <cellStyle name="Hipervínculo" xfId="30003" builtinId="8" hidden="1"/>
    <cellStyle name="Hipervínculo" xfId="30020" builtinId="8" hidden="1"/>
    <cellStyle name="Hipervínculo" xfId="30036" builtinId="8" hidden="1"/>
    <cellStyle name="Hipervínculo" xfId="30052" builtinId="8" hidden="1"/>
    <cellStyle name="Hipervínculo" xfId="30070" builtinId="8" hidden="1"/>
    <cellStyle name="Hipervínculo" xfId="30086" builtinId="8" hidden="1"/>
    <cellStyle name="Hipervínculo" xfId="30102" builtinId="8" hidden="1"/>
    <cellStyle name="Hipervínculo" xfId="30118" builtinId="8" hidden="1"/>
    <cellStyle name="Hipervínculo" xfId="30134" builtinId="8" hidden="1"/>
    <cellStyle name="Hipervínculo" xfId="30150" builtinId="8" hidden="1"/>
    <cellStyle name="Hipervínculo" xfId="30166" builtinId="8" hidden="1"/>
    <cellStyle name="Hipervínculo" xfId="30180" builtinId="8" hidden="1"/>
    <cellStyle name="Hipervínculo" xfId="30196" builtinId="8" hidden="1"/>
    <cellStyle name="Hipervínculo" xfId="30212" builtinId="8" hidden="1"/>
    <cellStyle name="Hipervínculo" xfId="30229" builtinId="8" hidden="1"/>
    <cellStyle name="Hipervínculo" xfId="30245" builtinId="8" hidden="1"/>
    <cellStyle name="Hipervínculo" xfId="30261" builtinId="8" hidden="1"/>
    <cellStyle name="Hipervínculo" xfId="30277" builtinId="8" hidden="1"/>
    <cellStyle name="Hipervínculo" xfId="30293" builtinId="8" hidden="1"/>
    <cellStyle name="Hipervínculo" xfId="30309" builtinId="8" hidden="1"/>
    <cellStyle name="Hipervínculo" xfId="30324" builtinId="8" hidden="1"/>
    <cellStyle name="Hipervínculo" xfId="30340" builtinId="8" hidden="1"/>
    <cellStyle name="Hipervínculo" xfId="30356" builtinId="8" hidden="1"/>
    <cellStyle name="Hipervínculo" xfId="30372" builtinId="8" hidden="1"/>
    <cellStyle name="Hipervínculo" xfId="30390" builtinId="8" hidden="1"/>
    <cellStyle name="Hipervínculo" xfId="30406" builtinId="8" hidden="1"/>
    <cellStyle name="Hipervínculo" xfId="30422" builtinId="8" hidden="1"/>
    <cellStyle name="Hipervínculo" xfId="30438" builtinId="8" hidden="1"/>
    <cellStyle name="Hipervínculo" xfId="30454" builtinId="8" hidden="1"/>
    <cellStyle name="Hipervínculo" xfId="30470" builtinId="8" hidden="1"/>
    <cellStyle name="Hipervínculo" xfId="30484" builtinId="8" hidden="1"/>
    <cellStyle name="Hipervínculo" xfId="30500" builtinId="8" hidden="1"/>
    <cellStyle name="Hipervínculo" xfId="30516" builtinId="8" hidden="1"/>
    <cellStyle name="Hipervínculo" xfId="30534" builtinId="8" hidden="1"/>
    <cellStyle name="Hipervínculo" xfId="30550" builtinId="8" hidden="1"/>
    <cellStyle name="Hipervínculo" xfId="30566" builtinId="8" hidden="1"/>
    <cellStyle name="Hipervínculo" xfId="30582" builtinId="8" hidden="1"/>
    <cellStyle name="Hipervínculo" xfId="30598" builtinId="8" hidden="1"/>
    <cellStyle name="Hipervínculo" xfId="30614" builtinId="8" hidden="1"/>
    <cellStyle name="Hipervínculo" xfId="30630" builtinId="8" hidden="1"/>
    <cellStyle name="Hipervínculo" xfId="30644" builtinId="8" hidden="1"/>
    <cellStyle name="Hipervínculo" xfId="30660" builtinId="8" hidden="1"/>
    <cellStyle name="Hipervínculo" xfId="30676" builtinId="8" hidden="1"/>
    <cellStyle name="Hipervínculo" xfId="30693" builtinId="8" hidden="1"/>
    <cellStyle name="Hipervínculo" xfId="30709" builtinId="8" hidden="1"/>
    <cellStyle name="Hipervínculo" xfId="30725" builtinId="8" hidden="1"/>
    <cellStyle name="Hipervínculo" xfId="30741" builtinId="8" hidden="1"/>
    <cellStyle name="Hipervínculo" xfId="30757" builtinId="8" hidden="1"/>
    <cellStyle name="Hipervínculo" xfId="30773" builtinId="8" hidden="1"/>
    <cellStyle name="Hipervínculo" xfId="30789" builtinId="8" hidden="1"/>
    <cellStyle name="Hipervínculo" xfId="30804" builtinId="8" hidden="1"/>
    <cellStyle name="Hipervínculo" xfId="30820" builtinId="8" hidden="1"/>
    <cellStyle name="Hipervínculo" xfId="30836" builtinId="8" hidden="1"/>
    <cellStyle name="Hipervínculo" xfId="30854" builtinId="8" hidden="1"/>
    <cellStyle name="Hipervínculo" xfId="30870" builtinId="8" hidden="1"/>
    <cellStyle name="Hipervínculo" xfId="30886" builtinId="8" hidden="1"/>
    <cellStyle name="Hipervínculo" xfId="30902" builtinId="8" hidden="1"/>
    <cellStyle name="Hipervínculo" xfId="30918" builtinId="8" hidden="1"/>
    <cellStyle name="Hipervínculo" xfId="30934" builtinId="8" hidden="1"/>
    <cellStyle name="Hipervínculo" xfId="30948" builtinId="8" hidden="1"/>
    <cellStyle name="Hipervínculo" xfId="30964" builtinId="8" hidden="1"/>
    <cellStyle name="Hipervínculo" xfId="30980" builtinId="8" hidden="1"/>
    <cellStyle name="Hipervínculo" xfId="30996" builtinId="8" hidden="1"/>
    <cellStyle name="Hipervínculo" xfId="31014" builtinId="8" hidden="1"/>
    <cellStyle name="Hipervínculo" xfId="31030" builtinId="8" hidden="1"/>
    <cellStyle name="Hipervínculo" xfId="31046" builtinId="8" hidden="1"/>
    <cellStyle name="Hipervínculo" xfId="31062" builtinId="8" hidden="1"/>
    <cellStyle name="Hipervínculo" xfId="31078" builtinId="8" hidden="1"/>
    <cellStyle name="Hipervínculo" xfId="31094" builtinId="8" hidden="1"/>
    <cellStyle name="Hipervínculo" xfId="31108" builtinId="8" hidden="1"/>
    <cellStyle name="Hipervínculo" xfId="31124" builtinId="8" hidden="1"/>
    <cellStyle name="Hipervínculo" xfId="31140" builtinId="8" hidden="1"/>
    <cellStyle name="Hipervínculo" xfId="31158" builtinId="8" hidden="1"/>
    <cellStyle name="Hipervínculo" xfId="31174" builtinId="8" hidden="1"/>
    <cellStyle name="Hipervínculo" xfId="31190" builtinId="8" hidden="1"/>
    <cellStyle name="Hipervínculo" xfId="31206" builtinId="8" hidden="1"/>
    <cellStyle name="Hipervínculo" xfId="31222" builtinId="8" hidden="1"/>
    <cellStyle name="Hipervínculo" xfId="31238" builtinId="8" hidden="1"/>
    <cellStyle name="Hipervínculo" xfId="31254" builtinId="8" hidden="1"/>
    <cellStyle name="Hipervínculo" xfId="31268" builtinId="8" hidden="1"/>
    <cellStyle name="Hipervínculo" xfId="31284" builtinId="8" hidden="1"/>
    <cellStyle name="Hipervínculo" xfId="31300" builtinId="8" hidden="1"/>
    <cellStyle name="Hipervínculo" xfId="31318" builtinId="8" hidden="1"/>
    <cellStyle name="Hipervínculo" xfId="31334" builtinId="8" hidden="1"/>
    <cellStyle name="Hipervínculo" xfId="31350" builtinId="8" hidden="1"/>
    <cellStyle name="Hipervínculo" xfId="31366" builtinId="8" hidden="1"/>
    <cellStyle name="Hipervínculo" xfId="31382" builtinId="8" hidden="1"/>
    <cellStyle name="Hipervínculo" xfId="31398" builtinId="8" hidden="1"/>
    <cellStyle name="Hipervínculo" xfId="31414" builtinId="8" hidden="1"/>
    <cellStyle name="Hipervínculo" xfId="31428" builtinId="8" hidden="1"/>
    <cellStyle name="Hipervínculo" xfId="31444" builtinId="8" hidden="1"/>
    <cellStyle name="Hipervínculo" xfId="31460" builtinId="8" hidden="1"/>
    <cellStyle name="Hipervínculo" xfId="31478" builtinId="8" hidden="1"/>
    <cellStyle name="Hipervínculo" xfId="31494" builtinId="8" hidden="1"/>
    <cellStyle name="Hipervínculo" xfId="31510" builtinId="8" hidden="1"/>
    <cellStyle name="Hipervínculo" xfId="31526" builtinId="8" hidden="1"/>
    <cellStyle name="Hipervínculo" xfId="31542" builtinId="8" hidden="1"/>
    <cellStyle name="Hipervínculo" xfId="31558" builtinId="8" hidden="1"/>
    <cellStyle name="Hipervínculo" xfId="31572" builtinId="8" hidden="1"/>
    <cellStyle name="Hipervínculo" xfId="31588" builtinId="8" hidden="1"/>
    <cellStyle name="Hipervínculo" xfId="31604" builtinId="8" hidden="1"/>
    <cellStyle name="Hipervínculo" xfId="31620" builtinId="8" hidden="1"/>
    <cellStyle name="Hipervínculo" xfId="31638" builtinId="8" hidden="1"/>
    <cellStyle name="Hipervínculo" xfId="31654" builtinId="8" hidden="1"/>
    <cellStyle name="Hipervínculo" xfId="31670" builtinId="8" hidden="1"/>
    <cellStyle name="Hipervínculo" xfId="31686" builtinId="8" hidden="1"/>
    <cellStyle name="Hipervínculo" xfId="31702" builtinId="8" hidden="1"/>
    <cellStyle name="Hipervínculo" xfId="31718" builtinId="8" hidden="1"/>
    <cellStyle name="Hipervínculo" xfId="31732" builtinId="8" hidden="1"/>
    <cellStyle name="Hipervínculo" xfId="31748" builtinId="8" hidden="1"/>
    <cellStyle name="Hipervínculo" xfId="31764" builtinId="8" hidden="1"/>
    <cellStyle name="Hipervínculo" xfId="31781" builtinId="8" hidden="1"/>
    <cellStyle name="Hipervínculo" xfId="31797" builtinId="8" hidden="1"/>
    <cellStyle name="Hipervínculo" xfId="31813" builtinId="8" hidden="1"/>
    <cellStyle name="Hipervínculo" xfId="31829" builtinId="8" hidden="1"/>
    <cellStyle name="Hipervínculo" xfId="31845" builtinId="8" hidden="1"/>
    <cellStyle name="Hipervínculo" xfId="31861" builtinId="8" hidden="1"/>
    <cellStyle name="Hipervínculo" xfId="31877" builtinId="8" hidden="1"/>
    <cellStyle name="Hipervínculo" xfId="31891" builtinId="8" hidden="1"/>
    <cellStyle name="Hipervínculo" xfId="31907" builtinId="8" hidden="1"/>
    <cellStyle name="Hipervínculo" xfId="31923" builtinId="8" hidden="1"/>
    <cellStyle name="Hipervínculo" xfId="31939" builtinId="8" hidden="1"/>
    <cellStyle name="Hipervínculo" xfId="31955" builtinId="8" hidden="1"/>
    <cellStyle name="Hipervínculo" xfId="31971" builtinId="8" hidden="1"/>
    <cellStyle name="Hipervínculo" xfId="31987" builtinId="8" hidden="1"/>
    <cellStyle name="Hipervínculo" xfId="32003" builtinId="8" hidden="1"/>
    <cellStyle name="Hipervínculo" xfId="32019" builtinId="8" hidden="1"/>
    <cellStyle name="Hipervínculo" xfId="32035" builtinId="8" hidden="1"/>
    <cellStyle name="Hipervínculo" xfId="32021" builtinId="8" hidden="1"/>
    <cellStyle name="Hipervínculo" xfId="32005" builtinId="8" hidden="1"/>
    <cellStyle name="Hipervínculo" xfId="31989" builtinId="8" hidden="1"/>
    <cellStyle name="Hipervínculo" xfId="31973" builtinId="8" hidden="1"/>
    <cellStyle name="Hipervínculo" xfId="31957" builtinId="8" hidden="1"/>
    <cellStyle name="Hipervínculo" xfId="31941" builtinId="8" hidden="1"/>
    <cellStyle name="Hipervínculo" xfId="31925" builtinId="8" hidden="1"/>
    <cellStyle name="Hipervínculo" xfId="31909" builtinId="8" hidden="1"/>
    <cellStyle name="Hipervínculo" xfId="31893" builtinId="8" hidden="1"/>
    <cellStyle name="Hipervínculo" xfId="31879" builtinId="8" hidden="1"/>
    <cellStyle name="Hipervínculo" xfId="31863" builtinId="8" hidden="1"/>
    <cellStyle name="Hipervínculo" xfId="31847" builtinId="8" hidden="1"/>
    <cellStyle name="Hipervínculo" xfId="31831" builtinId="8" hidden="1"/>
    <cellStyle name="Hipervínculo" xfId="31815" builtinId="8" hidden="1"/>
    <cellStyle name="Hipervínculo" xfId="31799" builtinId="8" hidden="1"/>
    <cellStyle name="Hipervínculo" xfId="31783" builtinId="8" hidden="1"/>
    <cellStyle name="Hipervínculo" xfId="31766" builtinId="8" hidden="1"/>
    <cellStyle name="Hipervínculo" xfId="31750" builtinId="8" hidden="1"/>
    <cellStyle name="Hipervínculo" xfId="31734" builtinId="8" hidden="1"/>
    <cellStyle name="Hipervínculo" xfId="31720" builtinId="8" hidden="1"/>
    <cellStyle name="Hipervínculo" xfId="31704" builtinId="8" hidden="1"/>
    <cellStyle name="Hipervínculo" xfId="31688" builtinId="8" hidden="1"/>
    <cellStyle name="Hipervínculo" xfId="31672" builtinId="8" hidden="1"/>
    <cellStyle name="Hipervínculo" xfId="31656" builtinId="8" hidden="1"/>
    <cellStyle name="Hipervínculo" xfId="31640" builtinId="8" hidden="1"/>
    <cellStyle name="Hipervínculo" xfId="31624" builtinId="8" hidden="1"/>
    <cellStyle name="Hipervínculo" xfId="31606" builtinId="8" hidden="1"/>
    <cellStyle name="Hipervínculo" xfId="31590" builtinId="8" hidden="1"/>
    <cellStyle name="Hipervínculo" xfId="31574" builtinId="8" hidden="1"/>
    <cellStyle name="Hipervínculo" xfId="31560" builtinId="8" hidden="1"/>
    <cellStyle name="Hipervínculo" xfId="31544" builtinId="8" hidden="1"/>
    <cellStyle name="Hipervínculo" xfId="31528" builtinId="8" hidden="1"/>
    <cellStyle name="Hipervínculo" xfId="31512" builtinId="8" hidden="1"/>
    <cellStyle name="Hipervínculo" xfId="31496" builtinId="8" hidden="1"/>
    <cellStyle name="Hipervínculo" xfId="31480" builtinId="8" hidden="1"/>
    <cellStyle name="Hipervínculo" xfId="31462" builtinId="8" hidden="1"/>
    <cellStyle name="Hipervínculo" xfId="31446" builtinId="8" hidden="1"/>
    <cellStyle name="Hipervínculo" xfId="31430" builtinId="8" hidden="1"/>
    <cellStyle name="Hipervínculo" xfId="31155" builtinId="8" hidden="1"/>
    <cellStyle name="Hipervínculo" xfId="31400" builtinId="8" hidden="1"/>
    <cellStyle name="Hipervínculo" xfId="31384" builtinId="8" hidden="1"/>
    <cellStyle name="Hipervínculo" xfId="31368" builtinId="8" hidden="1"/>
    <cellStyle name="Hipervínculo" xfId="31352" builtinId="8" hidden="1"/>
    <cellStyle name="Hipervínculo" xfId="31336" builtinId="8" hidden="1"/>
    <cellStyle name="Hipervínculo" xfId="31320" builtinId="8" hidden="1"/>
    <cellStyle name="Hipervínculo" xfId="31302" builtinId="8" hidden="1"/>
    <cellStyle name="Hipervínculo" xfId="31286" builtinId="8" hidden="1"/>
    <cellStyle name="Hipervínculo" xfId="31270" builtinId="8" hidden="1"/>
    <cellStyle name="Hipervínculo" xfId="31256" builtinId="8" hidden="1"/>
    <cellStyle name="Hipervínculo" xfId="31240" builtinId="8" hidden="1"/>
    <cellStyle name="Hipervínculo" xfId="31224" builtinId="8" hidden="1"/>
    <cellStyle name="Hipervínculo" xfId="31208" builtinId="8" hidden="1"/>
    <cellStyle name="Hipervínculo" xfId="31192" builtinId="8" hidden="1"/>
    <cellStyle name="Hipervínculo" xfId="31176" builtinId="8" hidden="1"/>
    <cellStyle name="Hipervínculo" xfId="31160" builtinId="8" hidden="1"/>
    <cellStyle name="Hipervínculo" xfId="31142" builtinId="8" hidden="1"/>
    <cellStyle name="Hipervínculo" xfId="31126" builtinId="8" hidden="1"/>
    <cellStyle name="Hipervínculo" xfId="31110" builtinId="8" hidden="1"/>
    <cellStyle name="Hipervínculo" xfId="31096" builtinId="8" hidden="1"/>
    <cellStyle name="Hipervínculo" xfId="31080" builtinId="8" hidden="1"/>
    <cellStyle name="Hipervínculo" xfId="31064" builtinId="8" hidden="1"/>
    <cellStyle name="Hipervínculo" xfId="31048" builtinId="8" hidden="1"/>
    <cellStyle name="Hipervínculo" xfId="31032" builtinId="8" hidden="1"/>
    <cellStyle name="Hipervínculo" xfId="31016" builtinId="8" hidden="1"/>
    <cellStyle name="Hipervínculo" xfId="31000" builtinId="8" hidden="1"/>
    <cellStyle name="Hipervínculo" xfId="30982" builtinId="8" hidden="1"/>
    <cellStyle name="Hipervínculo" xfId="30966" builtinId="8" hidden="1"/>
    <cellStyle name="Hipervínculo" xfId="30950" builtinId="8" hidden="1"/>
    <cellStyle name="Hipervínculo" xfId="30936" builtinId="8" hidden="1"/>
    <cellStyle name="Hipervínculo" xfId="30920" builtinId="8" hidden="1"/>
    <cellStyle name="Hipervínculo" xfId="30904" builtinId="8" hidden="1"/>
    <cellStyle name="Hipervínculo" xfId="30888" builtinId="8" hidden="1"/>
    <cellStyle name="Hipervínculo" xfId="30872" builtinId="8" hidden="1"/>
    <cellStyle name="Hipervínculo" xfId="30856" builtinId="8" hidden="1"/>
    <cellStyle name="Hipervínculo" xfId="30838" builtinId="8" hidden="1"/>
    <cellStyle name="Hipervínculo" xfId="30822" builtinId="8" hidden="1"/>
    <cellStyle name="Hipervínculo" xfId="30806" builtinId="8" hidden="1"/>
    <cellStyle name="Hipervínculo" xfId="30686" builtinId="8" hidden="1"/>
    <cellStyle name="Hipervínculo" xfId="30775" builtinId="8" hidden="1"/>
    <cellStyle name="Hipervínculo" xfId="30759" builtinId="8" hidden="1"/>
    <cellStyle name="Hipervínculo" xfId="30743" builtinId="8" hidden="1"/>
    <cellStyle name="Hipervínculo" xfId="30727" builtinId="8" hidden="1"/>
    <cellStyle name="Hipervínculo" xfId="30711" builtinId="8" hidden="1"/>
    <cellStyle name="Hipervínculo" xfId="30695" builtinId="8" hidden="1"/>
    <cellStyle name="Hipervínculo" xfId="30678" builtinId="8" hidden="1"/>
    <cellStyle name="Hipervínculo" xfId="30662" builtinId="8" hidden="1"/>
    <cellStyle name="Hipervínculo" xfId="30646" builtinId="8" hidden="1"/>
    <cellStyle name="Hipervínculo" xfId="30632" builtinId="8" hidden="1"/>
    <cellStyle name="Hipervínculo" xfId="30616" builtinId="8" hidden="1"/>
    <cellStyle name="Hipervínculo" xfId="30600" builtinId="8" hidden="1"/>
    <cellStyle name="Hipervínculo" xfId="30584" builtinId="8" hidden="1"/>
    <cellStyle name="Hipervínculo" xfId="30568" builtinId="8" hidden="1"/>
    <cellStyle name="Hipervínculo" xfId="30552" builtinId="8" hidden="1"/>
    <cellStyle name="Hipervínculo" xfId="30536" builtinId="8" hidden="1"/>
    <cellStyle name="Hipervínculo" xfId="30518" builtinId="8" hidden="1"/>
    <cellStyle name="Hipervínculo" xfId="30502" builtinId="8" hidden="1"/>
    <cellStyle name="Hipervínculo" xfId="30486" builtinId="8" hidden="1"/>
    <cellStyle name="Hipervínculo" xfId="30472" builtinId="8" hidden="1"/>
    <cellStyle name="Hipervínculo" xfId="30456" builtinId="8" hidden="1"/>
    <cellStyle name="Hipervínculo" xfId="30440" builtinId="8" hidden="1"/>
    <cellStyle name="Hipervínculo" xfId="30424" builtinId="8" hidden="1"/>
    <cellStyle name="Hipervínculo" xfId="30408" builtinId="8" hidden="1"/>
    <cellStyle name="Hipervínculo" xfId="30392" builtinId="8" hidden="1"/>
    <cellStyle name="Hipervínculo" xfId="30376" builtinId="8" hidden="1"/>
    <cellStyle name="Hipervínculo" xfId="30358" builtinId="8" hidden="1"/>
    <cellStyle name="Hipervínculo" xfId="30342" builtinId="8" hidden="1"/>
    <cellStyle name="Hipervínculo" xfId="30326" builtinId="8" hidden="1"/>
    <cellStyle name="Hipervínculo" xfId="30311" builtinId="8" hidden="1"/>
    <cellStyle name="Hipervínculo" xfId="30295" builtinId="8" hidden="1"/>
    <cellStyle name="Hipervínculo" xfId="30279" builtinId="8" hidden="1"/>
    <cellStyle name="Hipervínculo" xfId="30263" builtinId="8" hidden="1"/>
    <cellStyle name="Hipervínculo" xfId="30247" builtinId="8" hidden="1"/>
    <cellStyle name="Hipervínculo" xfId="30231" builtinId="8" hidden="1"/>
    <cellStyle name="Hipervínculo" xfId="30214" builtinId="8" hidden="1"/>
    <cellStyle name="Hipervínculo" xfId="30198" builtinId="8" hidden="1"/>
    <cellStyle name="Hipervínculo" xfId="30182" builtinId="8" hidden="1"/>
    <cellStyle name="Hipervínculo" xfId="30009" builtinId="8" hidden="1"/>
    <cellStyle name="Hipervínculo" xfId="30152" builtinId="8" hidden="1"/>
    <cellStyle name="Hipervínculo" xfId="30136" builtinId="8" hidden="1"/>
    <cellStyle name="Hipervínculo" xfId="30120" builtinId="8" hidden="1"/>
    <cellStyle name="Hipervínculo" xfId="30104" builtinId="8" hidden="1"/>
    <cellStyle name="Hipervínculo" xfId="30088" builtinId="8" hidden="1"/>
    <cellStyle name="Hipervínculo" xfId="30072" builtinId="8" hidden="1"/>
    <cellStyle name="Hipervínculo" xfId="30054" builtinId="8" hidden="1"/>
    <cellStyle name="Hipervínculo" xfId="30038" builtinId="8" hidden="1"/>
    <cellStyle name="Hipervínculo" xfId="30022" builtinId="8" hidden="1"/>
    <cellStyle name="Hipervínculo" xfId="30005" builtinId="8" hidden="1"/>
    <cellStyle name="Hipervínculo" xfId="29989" builtinId="8" hidden="1"/>
    <cellStyle name="Hipervínculo" xfId="29973" builtinId="8" hidden="1"/>
    <cellStyle name="Hipervínculo" xfId="29905" builtinId="8" hidden="1"/>
    <cellStyle name="Hipervínculo" xfId="29942" builtinId="8" hidden="1"/>
    <cellStyle name="Hipervínculo" xfId="29926" builtinId="8" hidden="1"/>
    <cellStyle name="Hipervínculo" xfId="29910" builtinId="8" hidden="1"/>
    <cellStyle name="Hipervínculo" xfId="29893" builtinId="8" hidden="1"/>
    <cellStyle name="Hipervínculo" xfId="29877" builtinId="8" hidden="1"/>
    <cellStyle name="Hipervínculo" xfId="29861" builtinId="8" hidden="1"/>
    <cellStyle name="Hipervínculo" xfId="29845" builtinId="8" hidden="1"/>
    <cellStyle name="Hipervínculo" xfId="29829" builtinId="8" hidden="1"/>
    <cellStyle name="Hipervínculo" xfId="29813" builtinId="8" hidden="1"/>
    <cellStyle name="Hipervínculo" xfId="29777" builtinId="8" hidden="1"/>
    <cellStyle name="Hipervínculo" xfId="29787" builtinId="8" hidden="1"/>
    <cellStyle name="Hipervínculo" xfId="29797" builtinId="8" hidden="1"/>
    <cellStyle name="Hipervínculo" xfId="29811" builtinId="8" hidden="1"/>
    <cellStyle name="Hipervínculo" xfId="29783" builtinId="8" hidden="1"/>
    <cellStyle name="Hipervínculo" xfId="29757" builtinId="8" hidden="1"/>
    <cellStyle name="Hipervínculo" xfId="29759" builtinId="8" hidden="1"/>
    <cellStyle name="Hipervínculo" xfId="29747" builtinId="8" hidden="1"/>
    <cellStyle name="Hipervínculo" xfId="32115" builtinId="8" hidden="1"/>
    <cellStyle name="Hipervínculo" xfId="32131" builtinId="8" hidden="1"/>
    <cellStyle name="Hipervínculo" xfId="32147" builtinId="8" hidden="1"/>
    <cellStyle name="Hipervínculo" xfId="32163" builtinId="8" hidden="1"/>
    <cellStyle name="Hipervínculo" xfId="32179" builtinId="8" hidden="1"/>
    <cellStyle name="Hipervínculo" xfId="32196" builtinId="8" hidden="1"/>
    <cellStyle name="Hipervínculo" xfId="32212" builtinId="8" hidden="1"/>
    <cellStyle name="Hipervínculo" xfId="32228" builtinId="8" hidden="1"/>
    <cellStyle name="Hipervínculo" xfId="32244" builtinId="8" hidden="1"/>
    <cellStyle name="Hipervínculo" xfId="32259" builtinId="8" hidden="1"/>
    <cellStyle name="Hipervínculo" xfId="32275" builtinId="8" hidden="1"/>
    <cellStyle name="Hipervínculo" xfId="32291" builtinId="8" hidden="1"/>
    <cellStyle name="Hipervínculo" xfId="32308" builtinId="8" hidden="1"/>
    <cellStyle name="Hipervínculo" xfId="32324" builtinId="8" hidden="1"/>
    <cellStyle name="Hipervínculo" xfId="32340" builtinId="8" hidden="1"/>
    <cellStyle name="Hipervínculo" xfId="32358" builtinId="8" hidden="1"/>
    <cellStyle name="Hipervínculo" xfId="32374" builtinId="8" hidden="1"/>
    <cellStyle name="Hipervínculo" xfId="32390" builtinId="8" hidden="1"/>
    <cellStyle name="Hipervínculo" xfId="32406" builtinId="8" hidden="1"/>
    <cellStyle name="Hipervínculo" xfId="32422" builtinId="8" hidden="1"/>
    <cellStyle name="Hipervínculo" xfId="32438" builtinId="8" hidden="1"/>
    <cellStyle name="Hipervínculo" xfId="32454" builtinId="8" hidden="1"/>
    <cellStyle name="Hipervínculo" xfId="32468" builtinId="8" hidden="1"/>
    <cellStyle name="Hipervínculo" xfId="32484" builtinId="8" hidden="1"/>
    <cellStyle name="Hipervínculo" xfId="32500" builtinId="8" hidden="1"/>
    <cellStyle name="Hipervínculo" xfId="32517" builtinId="8" hidden="1"/>
    <cellStyle name="Hipervínculo" xfId="32533" builtinId="8" hidden="1"/>
    <cellStyle name="Hipervínculo" xfId="32549" builtinId="8" hidden="1"/>
    <cellStyle name="Hipervínculo" xfId="32565" builtinId="8" hidden="1"/>
    <cellStyle name="Hipervínculo" xfId="32581" builtinId="8" hidden="1"/>
    <cellStyle name="Hipervínculo" xfId="32597" builtinId="8" hidden="1"/>
    <cellStyle name="Hipervínculo" xfId="32612" builtinId="8" hidden="1"/>
    <cellStyle name="Hipervínculo" xfId="32628" builtinId="8" hidden="1"/>
    <cellStyle name="Hipervínculo" xfId="32644" builtinId="8" hidden="1"/>
    <cellStyle name="Hipervínculo" xfId="32660" builtinId="8" hidden="1"/>
    <cellStyle name="Hipervínculo" xfId="32678" builtinId="8" hidden="1"/>
    <cellStyle name="Hipervínculo" xfId="32694" builtinId="8" hidden="1"/>
    <cellStyle name="Hipervínculo" xfId="32710" builtinId="8" hidden="1"/>
    <cellStyle name="Hipervínculo" xfId="32726" builtinId="8" hidden="1"/>
    <cellStyle name="Hipervínculo" xfId="32742" builtinId="8" hidden="1"/>
    <cellStyle name="Hipervínculo" xfId="32758" builtinId="8" hidden="1"/>
    <cellStyle name="Hipervínculo" xfId="32772" builtinId="8" hidden="1"/>
    <cellStyle name="Hipervínculo" xfId="32788" builtinId="8" hidden="1"/>
    <cellStyle name="Hipervínculo" xfId="32804" builtinId="8" hidden="1"/>
    <cellStyle name="Hipervínculo" xfId="32822" builtinId="8" hidden="1"/>
    <cellStyle name="Hipervínculo" xfId="32838" builtinId="8" hidden="1"/>
    <cellStyle name="Hipervínculo" xfId="32854" builtinId="8" hidden="1"/>
    <cellStyle name="Hipervínculo" xfId="32870" builtinId="8" hidden="1"/>
    <cellStyle name="Hipervínculo" xfId="32886" builtinId="8" hidden="1"/>
    <cellStyle name="Hipervínculo" xfId="32902" builtinId="8" hidden="1"/>
    <cellStyle name="Hipervínculo" xfId="32918" builtinId="8" hidden="1"/>
    <cellStyle name="Hipervínculo" xfId="32932" builtinId="8" hidden="1"/>
    <cellStyle name="Hipervínculo" xfId="32948" builtinId="8" hidden="1"/>
    <cellStyle name="Hipervínculo" xfId="32964" builtinId="8" hidden="1"/>
    <cellStyle name="Hipervínculo" xfId="32981" builtinId="8" hidden="1"/>
    <cellStyle name="Hipervínculo" xfId="32997" builtinId="8" hidden="1"/>
    <cellStyle name="Hipervínculo" xfId="33013" builtinId="8" hidden="1"/>
    <cellStyle name="Hipervínculo" xfId="33029" builtinId="8" hidden="1"/>
    <cellStyle name="Hipervínculo" xfId="33045" builtinId="8" hidden="1"/>
    <cellStyle name="Hipervínculo" xfId="33061" builtinId="8" hidden="1"/>
    <cellStyle name="Hipervínculo" xfId="33077" builtinId="8" hidden="1"/>
    <cellStyle name="Hipervínculo" xfId="33092" builtinId="8" hidden="1"/>
    <cellStyle name="Hipervínculo" xfId="33108" builtinId="8" hidden="1"/>
    <cellStyle name="Hipervínculo" xfId="33124" builtinId="8" hidden="1"/>
    <cellStyle name="Hipervínculo" xfId="33142" builtinId="8" hidden="1"/>
    <cellStyle name="Hipervínculo" xfId="33158" builtinId="8" hidden="1"/>
    <cellStyle name="Hipervínculo" xfId="33174" builtinId="8" hidden="1"/>
    <cellStyle name="Hipervínculo" xfId="33190" builtinId="8" hidden="1"/>
    <cellStyle name="Hipervínculo" xfId="33206" builtinId="8" hidden="1"/>
    <cellStyle name="Hipervínculo" xfId="33222" builtinId="8" hidden="1"/>
    <cellStyle name="Hipervínculo" xfId="33236" builtinId="8" hidden="1"/>
    <cellStyle name="Hipervínculo" xfId="33252" builtinId="8" hidden="1"/>
    <cellStyle name="Hipervínculo" xfId="33268" builtinId="8" hidden="1"/>
    <cellStyle name="Hipervínculo" xfId="33284" builtinId="8" hidden="1"/>
    <cellStyle name="Hipervínculo" xfId="33302" builtinId="8" hidden="1"/>
    <cellStyle name="Hipervínculo" xfId="33318" builtinId="8" hidden="1"/>
    <cellStyle name="Hipervínculo" xfId="33334" builtinId="8" hidden="1"/>
    <cellStyle name="Hipervínculo" xfId="33350" builtinId="8" hidden="1"/>
    <cellStyle name="Hipervínculo" xfId="33366" builtinId="8" hidden="1"/>
    <cellStyle name="Hipervínculo" xfId="33382" builtinId="8" hidden="1"/>
    <cellStyle name="Hipervínculo" xfId="33396" builtinId="8" hidden="1"/>
    <cellStyle name="Hipervínculo" xfId="33412" builtinId="8" hidden="1"/>
    <cellStyle name="Hipervínculo" xfId="33428" builtinId="8" hidden="1"/>
    <cellStyle name="Hipervínculo" xfId="33446" builtinId="8" hidden="1"/>
    <cellStyle name="Hipervínculo" xfId="33462" builtinId="8" hidden="1"/>
    <cellStyle name="Hipervínculo" xfId="33478" builtinId="8" hidden="1"/>
    <cellStyle name="Hipervínculo" xfId="33494" builtinId="8" hidden="1"/>
    <cellStyle name="Hipervínculo" xfId="33510" builtinId="8" hidden="1"/>
    <cellStyle name="Hipervínculo" xfId="33526" builtinId="8" hidden="1"/>
    <cellStyle name="Hipervínculo" xfId="33542" builtinId="8" hidden="1"/>
    <cellStyle name="Hipervínculo" xfId="33556" builtinId="8" hidden="1"/>
    <cellStyle name="Hipervínculo" xfId="33572" builtinId="8" hidden="1"/>
    <cellStyle name="Hipervínculo" xfId="33588" builtinId="8" hidden="1"/>
    <cellStyle name="Hipervínculo" xfId="33606" builtinId="8" hidden="1"/>
    <cellStyle name="Hipervínculo" xfId="33622" builtinId="8" hidden="1"/>
    <cellStyle name="Hipervínculo" xfId="33638" builtinId="8" hidden="1"/>
    <cellStyle name="Hipervínculo" xfId="33654" builtinId="8" hidden="1"/>
    <cellStyle name="Hipervínculo" xfId="33670" builtinId="8" hidden="1"/>
    <cellStyle name="Hipervínculo" xfId="33686" builtinId="8" hidden="1"/>
    <cellStyle name="Hipervínculo" xfId="33702" builtinId="8" hidden="1"/>
    <cellStyle name="Hipervínculo" xfId="33716" builtinId="8" hidden="1"/>
    <cellStyle name="Hipervínculo" xfId="33732" builtinId="8" hidden="1"/>
    <cellStyle name="Hipervínculo" xfId="33748" builtinId="8" hidden="1"/>
    <cellStyle name="Hipervínculo" xfId="33766" builtinId="8" hidden="1"/>
    <cellStyle name="Hipervínculo" xfId="33782" builtinId="8" hidden="1"/>
    <cellStyle name="Hipervínculo" xfId="33798" builtinId="8" hidden="1"/>
    <cellStyle name="Hipervínculo" xfId="33814" builtinId="8" hidden="1"/>
    <cellStyle name="Hipervínculo" xfId="33830" builtinId="8" hidden="1"/>
    <cellStyle name="Hipervínculo" xfId="33846" builtinId="8" hidden="1"/>
    <cellStyle name="Hipervínculo" xfId="33860" builtinId="8" hidden="1"/>
    <cellStyle name="Hipervínculo" xfId="33876" builtinId="8" hidden="1"/>
    <cellStyle name="Hipervínculo" xfId="33892" builtinId="8" hidden="1"/>
    <cellStyle name="Hipervínculo" xfId="33908" builtinId="8" hidden="1"/>
    <cellStyle name="Hipervínculo" xfId="33926" builtinId="8" hidden="1"/>
    <cellStyle name="Hipervínculo" xfId="33942" builtinId="8" hidden="1"/>
    <cellStyle name="Hipervínculo" xfId="33958" builtinId="8" hidden="1"/>
    <cellStyle name="Hipervínculo" xfId="33974" builtinId="8" hidden="1"/>
    <cellStyle name="Hipervínculo" xfId="33990" builtinId="8" hidden="1"/>
    <cellStyle name="Hipervínculo" xfId="34006" builtinId="8" hidden="1"/>
    <cellStyle name="Hipervínculo" xfId="34020" builtinId="8" hidden="1"/>
    <cellStyle name="Hipervínculo" xfId="34036" builtinId="8" hidden="1"/>
    <cellStyle name="Hipervínculo" xfId="34052" builtinId="8" hidden="1"/>
    <cellStyle name="Hipervínculo" xfId="34069" builtinId="8" hidden="1"/>
    <cellStyle name="Hipervínculo" xfId="34085" builtinId="8" hidden="1"/>
    <cellStyle name="Hipervínculo" xfId="34101" builtinId="8" hidden="1"/>
    <cellStyle name="Hipervínculo" xfId="34117" builtinId="8" hidden="1"/>
    <cellStyle name="Hipervínculo" xfId="34133" builtinId="8" hidden="1"/>
    <cellStyle name="Hipervínculo" xfId="34149" builtinId="8" hidden="1"/>
    <cellStyle name="Hipervínculo" xfId="34165" builtinId="8" hidden="1"/>
    <cellStyle name="Hipervínculo" xfId="34179" builtinId="8" hidden="1"/>
    <cellStyle name="Hipervínculo" xfId="34195" builtinId="8" hidden="1"/>
    <cellStyle name="Hipervínculo" xfId="34211" builtinId="8" hidden="1"/>
    <cellStyle name="Hipervínculo" xfId="34227" builtinId="8" hidden="1"/>
    <cellStyle name="Hipervínculo" xfId="34243" builtinId="8" hidden="1"/>
    <cellStyle name="Hipervínculo" xfId="34259" builtinId="8" hidden="1"/>
    <cellStyle name="Hipervínculo" xfId="34275" builtinId="8" hidden="1"/>
    <cellStyle name="Hipervínculo" xfId="34291" builtinId="8" hidden="1"/>
    <cellStyle name="Hipervínculo" xfId="34307" builtinId="8" hidden="1"/>
    <cellStyle name="Hipervínculo" xfId="34323" builtinId="8" hidden="1"/>
    <cellStyle name="Hipervínculo" xfId="34309" builtinId="8" hidden="1"/>
    <cellStyle name="Hipervínculo" xfId="34293" builtinId="8" hidden="1"/>
    <cellStyle name="Hipervínculo" xfId="34277" builtinId="8" hidden="1"/>
    <cellStyle name="Hipervínculo" xfId="34261" builtinId="8" hidden="1"/>
    <cellStyle name="Hipervínculo" xfId="34245" builtinId="8" hidden="1"/>
    <cellStyle name="Hipervínculo" xfId="34229" builtinId="8" hidden="1"/>
    <cellStyle name="Hipervínculo" xfId="34213" builtinId="8" hidden="1"/>
    <cellStyle name="Hipervínculo" xfId="34197" builtinId="8" hidden="1"/>
    <cellStyle name="Hipervínculo" xfId="34181" builtinId="8" hidden="1"/>
    <cellStyle name="Hipervínculo" xfId="34167" builtinId="8" hidden="1"/>
    <cellStyle name="Hipervínculo" xfId="34151" builtinId="8" hidden="1"/>
    <cellStyle name="Hipervínculo" xfId="34135" builtinId="8" hidden="1"/>
    <cellStyle name="Hipervínculo" xfId="34119" builtinId="8" hidden="1"/>
    <cellStyle name="Hipervínculo" xfId="34103" builtinId="8" hidden="1"/>
    <cellStyle name="Hipervínculo" xfId="34087" builtinId="8" hidden="1"/>
    <cellStyle name="Hipervínculo" xfId="34071" builtinId="8" hidden="1"/>
    <cellStyle name="Hipervínculo" xfId="34054" builtinId="8" hidden="1"/>
    <cellStyle name="Hipervínculo" xfId="34038" builtinId="8" hidden="1"/>
    <cellStyle name="Hipervínculo" xfId="34022" builtinId="8" hidden="1"/>
    <cellStyle name="Hipervínculo" xfId="34008" builtinId="8" hidden="1"/>
    <cellStyle name="Hipervínculo" xfId="33992" builtinId="8" hidden="1"/>
    <cellStyle name="Hipervínculo" xfId="33976" builtinId="8" hidden="1"/>
    <cellStyle name="Hipervínculo" xfId="33960" builtinId="8" hidden="1"/>
    <cellStyle name="Hipervínculo" xfId="33944" builtinId="8" hidden="1"/>
    <cellStyle name="Hipervínculo" xfId="33928" builtinId="8" hidden="1"/>
    <cellStyle name="Hipervínculo" xfId="33912" builtinId="8" hidden="1"/>
    <cellStyle name="Hipervínculo" xfId="33894" builtinId="8" hidden="1"/>
    <cellStyle name="Hipervínculo" xfId="33878" builtinId="8" hidden="1"/>
    <cellStyle name="Hipervínculo" xfId="33862" builtinId="8" hidden="1"/>
    <cellStyle name="Hipervínculo" xfId="33848" builtinId="8" hidden="1"/>
    <cellStyle name="Hipervínculo" xfId="33832" builtinId="8" hidden="1"/>
    <cellStyle name="Hipervínculo" xfId="33816" builtinId="8" hidden="1"/>
    <cellStyle name="Hipervínculo" xfId="33800" builtinId="8" hidden="1"/>
    <cellStyle name="Hipervínculo" xfId="33784" builtinId="8" hidden="1"/>
    <cellStyle name="Hipervínculo" xfId="33768" builtinId="8" hidden="1"/>
    <cellStyle name="Hipervínculo" xfId="33750" builtinId="8" hidden="1"/>
    <cellStyle name="Hipervínculo" xfId="33734" builtinId="8" hidden="1"/>
    <cellStyle name="Hipervínculo" xfId="33718" builtinId="8" hidden="1"/>
    <cellStyle name="Hipervínculo" xfId="33443" builtinId="8" hidden="1"/>
    <cellStyle name="Hipervínculo" xfId="33688" builtinId="8" hidden="1"/>
    <cellStyle name="Hipervínculo" xfId="33672" builtinId="8" hidden="1"/>
    <cellStyle name="Hipervínculo" xfId="33656" builtinId="8" hidden="1"/>
    <cellStyle name="Hipervínculo" xfId="33640" builtinId="8" hidden="1"/>
    <cellStyle name="Hipervínculo" xfId="33624" builtinId="8" hidden="1"/>
    <cellStyle name="Hipervínculo" xfId="33608" builtinId="8" hidden="1"/>
    <cellStyle name="Hipervínculo" xfId="33590" builtinId="8" hidden="1"/>
    <cellStyle name="Hipervínculo" xfId="33574" builtinId="8" hidden="1"/>
    <cellStyle name="Hipervínculo" xfId="33558" builtinId="8" hidden="1"/>
    <cellStyle name="Hipervínculo" xfId="33544" builtinId="8" hidden="1"/>
    <cellStyle name="Hipervínculo" xfId="33528" builtinId="8" hidden="1"/>
    <cellStyle name="Hipervínculo" xfId="33512" builtinId="8" hidden="1"/>
    <cellStyle name="Hipervínculo" xfId="33496" builtinId="8" hidden="1"/>
    <cellStyle name="Hipervínculo" xfId="33480" builtinId="8" hidden="1"/>
    <cellStyle name="Hipervínculo" xfId="33464" builtinId="8" hidden="1"/>
    <cellStyle name="Hipervínculo" xfId="33448" builtinId="8" hidden="1"/>
    <cellStyle name="Hipervínculo" xfId="33430" builtinId="8" hidden="1"/>
    <cellStyle name="Hipervínculo" xfId="33414" builtinId="8" hidden="1"/>
    <cellStyle name="Hipervínculo" xfId="33398" builtinId="8" hidden="1"/>
    <cellStyle name="Hipervínculo" xfId="33384" builtinId="8" hidden="1"/>
    <cellStyle name="Hipervínculo" xfId="33368" builtinId="8" hidden="1"/>
    <cellStyle name="Hipervínculo" xfId="33352" builtinId="8" hidden="1"/>
    <cellStyle name="Hipervínculo" xfId="33336" builtinId="8" hidden="1"/>
    <cellStyle name="Hipervínculo" xfId="33320" builtinId="8" hidden="1"/>
    <cellStyle name="Hipervínculo" xfId="33304" builtinId="8" hidden="1"/>
    <cellStyle name="Hipervínculo" xfId="33288" builtinId="8" hidden="1"/>
    <cellStyle name="Hipervínculo" xfId="33270" builtinId="8" hidden="1"/>
    <cellStyle name="Hipervínculo" xfId="33254" builtinId="8" hidden="1"/>
    <cellStyle name="Hipervínculo" xfId="33238" builtinId="8" hidden="1"/>
    <cellStyle name="Hipervínculo" xfId="33224" builtinId="8" hidden="1"/>
    <cellStyle name="Hipervínculo" xfId="33208" builtinId="8" hidden="1"/>
    <cellStyle name="Hipervínculo" xfId="33192" builtinId="8" hidden="1"/>
    <cellStyle name="Hipervínculo" xfId="33176" builtinId="8" hidden="1"/>
    <cellStyle name="Hipervínculo" xfId="33160" builtinId="8" hidden="1"/>
    <cellStyle name="Hipervínculo" xfId="33144" builtinId="8" hidden="1"/>
    <cellStyle name="Hipervínculo" xfId="33126" builtinId="8" hidden="1"/>
    <cellStyle name="Hipervínculo" xfId="33110" builtinId="8" hidden="1"/>
    <cellStyle name="Hipervínculo" xfId="33094" builtinId="8" hidden="1"/>
    <cellStyle name="Hipervínculo" xfId="32974" builtinId="8" hidden="1"/>
    <cellStyle name="Hipervínculo" xfId="33063" builtinId="8" hidden="1"/>
    <cellStyle name="Hipervínculo" xfId="33047" builtinId="8" hidden="1"/>
    <cellStyle name="Hipervínculo" xfId="33031" builtinId="8" hidden="1"/>
    <cellStyle name="Hipervínculo" xfId="33015" builtinId="8" hidden="1"/>
    <cellStyle name="Hipervínculo" xfId="32999" builtinId="8" hidden="1"/>
    <cellStyle name="Hipervínculo" xfId="32983" builtinId="8" hidden="1"/>
    <cellStyle name="Hipervínculo" xfId="32966" builtinId="8" hidden="1"/>
    <cellStyle name="Hipervínculo" xfId="32950" builtinId="8" hidden="1"/>
    <cellStyle name="Hipervínculo" xfId="32934" builtinId="8" hidden="1"/>
    <cellStyle name="Hipervínculo" xfId="32920" builtinId="8" hidden="1"/>
    <cellStyle name="Hipervínculo" xfId="32904" builtinId="8" hidden="1"/>
    <cellStyle name="Hipervínculo" xfId="32888" builtinId="8" hidden="1"/>
    <cellStyle name="Hipervínculo" xfId="32872" builtinId="8" hidden="1"/>
    <cellStyle name="Hipervínculo" xfId="32856" builtinId="8" hidden="1"/>
    <cellStyle name="Hipervínculo" xfId="32840" builtinId="8" hidden="1"/>
    <cellStyle name="Hipervínculo" xfId="32824" builtinId="8" hidden="1"/>
    <cellStyle name="Hipervínculo" xfId="32806" builtinId="8" hidden="1"/>
    <cellStyle name="Hipervínculo" xfId="32790" builtinId="8" hidden="1"/>
    <cellStyle name="Hipervínculo" xfId="32774" builtinId="8" hidden="1"/>
    <cellStyle name="Hipervínculo" xfId="32760" builtinId="8" hidden="1"/>
    <cellStyle name="Hipervínculo" xfId="32744" builtinId="8" hidden="1"/>
    <cellStyle name="Hipervínculo" xfId="32728" builtinId="8" hidden="1"/>
    <cellStyle name="Hipervínculo" xfId="32712" builtinId="8" hidden="1"/>
    <cellStyle name="Hipervínculo" xfId="32696" builtinId="8" hidden="1"/>
    <cellStyle name="Hipervínculo" xfId="32680" builtinId="8" hidden="1"/>
    <cellStyle name="Hipervínculo" xfId="32664" builtinId="8" hidden="1"/>
    <cellStyle name="Hipervínculo" xfId="32646" builtinId="8" hidden="1"/>
    <cellStyle name="Hipervínculo" xfId="32630" builtinId="8" hidden="1"/>
    <cellStyle name="Hipervínculo" xfId="32614" builtinId="8" hidden="1"/>
    <cellStyle name="Hipervínculo" xfId="32599" builtinId="8" hidden="1"/>
    <cellStyle name="Hipervínculo" xfId="32583" builtinId="8" hidden="1"/>
    <cellStyle name="Hipervínculo" xfId="32567" builtinId="8" hidden="1"/>
    <cellStyle name="Hipervínculo" xfId="32551" builtinId="8" hidden="1"/>
    <cellStyle name="Hipervínculo" xfId="32535" builtinId="8" hidden="1"/>
    <cellStyle name="Hipervínculo" xfId="32519" builtinId="8" hidden="1"/>
    <cellStyle name="Hipervínculo" xfId="32502" builtinId="8" hidden="1"/>
    <cellStyle name="Hipervínculo" xfId="32486" builtinId="8" hidden="1"/>
    <cellStyle name="Hipervínculo" xfId="32470" builtinId="8" hidden="1"/>
    <cellStyle name="Hipervínculo" xfId="32297" builtinId="8" hidden="1"/>
    <cellStyle name="Hipervínculo" xfId="32440" builtinId="8" hidden="1"/>
    <cellStyle name="Hipervínculo" xfId="32424" builtinId="8" hidden="1"/>
    <cellStyle name="Hipervínculo" xfId="32408" builtinId="8" hidden="1"/>
    <cellStyle name="Hipervínculo" xfId="32392" builtinId="8" hidden="1"/>
    <cellStyle name="Hipervínculo" xfId="32376" builtinId="8" hidden="1"/>
    <cellStyle name="Hipervínculo" xfId="32360" builtinId="8" hidden="1"/>
    <cellStyle name="Hipervínculo" xfId="32342" builtinId="8" hidden="1"/>
    <cellStyle name="Hipervínculo" xfId="32326" builtinId="8" hidden="1"/>
    <cellStyle name="Hipervínculo" xfId="32310" builtinId="8" hidden="1"/>
    <cellStyle name="Hipervínculo" xfId="32293" builtinId="8" hidden="1"/>
    <cellStyle name="Hipervínculo" xfId="32277" builtinId="8" hidden="1"/>
    <cellStyle name="Hipervínculo" xfId="32261" builtinId="8" hidden="1"/>
    <cellStyle name="Hipervínculo" xfId="32193" builtinId="8" hidden="1"/>
    <cellStyle name="Hipervínculo" xfId="32230" builtinId="8" hidden="1"/>
    <cellStyle name="Hipervínculo" xfId="32214" builtinId="8" hidden="1"/>
    <cellStyle name="Hipervínculo" xfId="32198" builtinId="8" hidden="1"/>
    <cellStyle name="Hipervínculo" xfId="32181" builtinId="8" hidden="1"/>
    <cellStyle name="Hipervínculo" xfId="32165" builtinId="8" hidden="1"/>
    <cellStyle name="Hipervínculo" xfId="32149" builtinId="8" hidden="1"/>
    <cellStyle name="Hipervínculo" xfId="32133" builtinId="8" hidden="1"/>
    <cellStyle name="Hipervínculo" xfId="32117" builtinId="8" hidden="1"/>
    <cellStyle name="Hipervínculo" xfId="32101" builtinId="8" hidden="1"/>
    <cellStyle name="Hipervínculo" xfId="32065" builtinId="8" hidden="1"/>
    <cellStyle name="Hipervínculo" xfId="32075" builtinId="8" hidden="1"/>
    <cellStyle name="Hipervínculo" xfId="32085" builtinId="8" hidden="1"/>
    <cellStyle name="Hipervínculo" xfId="32099" builtinId="8" hidden="1"/>
    <cellStyle name="Hipervínculo" xfId="32071" builtinId="8" hidden="1"/>
    <cellStyle name="Hipervínculo" xfId="32045" builtinId="8" hidden="1"/>
    <cellStyle name="Hipervínculo" xfId="32047" builtinId="8" hidden="1"/>
    <cellStyle name="Hipervínculo" xfId="29746" builtinId="8" hidden="1"/>
    <cellStyle name="Hipervínculo" xfId="34402" builtinId="8" hidden="1"/>
    <cellStyle name="Hipervínculo" xfId="34418" builtinId="8" hidden="1"/>
    <cellStyle name="Hipervínculo" xfId="34434" builtinId="8" hidden="1"/>
    <cellStyle name="Hipervínculo" xfId="34450" builtinId="8" hidden="1"/>
    <cellStyle name="Hipervínculo" xfId="34466" builtinId="8" hidden="1"/>
    <cellStyle name="Hipervínculo" xfId="34483" builtinId="8" hidden="1"/>
    <cellStyle name="Hipervínculo" xfId="34499" builtinId="8" hidden="1"/>
    <cellStyle name="Hipervínculo" xfId="34515" builtinId="8" hidden="1"/>
    <cellStyle name="Hipervínculo" xfId="34531" builtinId="8" hidden="1"/>
    <cellStyle name="Hipervínculo" xfId="34546" builtinId="8" hidden="1"/>
    <cellStyle name="Hipervínculo" xfId="34562" builtinId="8" hidden="1"/>
    <cellStyle name="Hipervínculo" xfId="34578" builtinId="8" hidden="1"/>
    <cellStyle name="Hipervínculo" xfId="34595" builtinId="8" hidden="1"/>
    <cellStyle name="Hipervínculo" xfId="34611" builtinId="8" hidden="1"/>
    <cellStyle name="Hipervínculo" xfId="34627" builtinId="8" hidden="1"/>
    <cellStyle name="Hipervínculo" xfId="34645" builtinId="8" hidden="1"/>
    <cellStyle name="Hipervínculo" xfId="34661" builtinId="8" hidden="1"/>
    <cellStyle name="Hipervínculo" xfId="34677" builtinId="8" hidden="1"/>
    <cellStyle name="Hipervínculo" xfId="34693" builtinId="8" hidden="1"/>
    <cellStyle name="Hipervínculo" xfId="34709" builtinId="8" hidden="1"/>
    <cellStyle name="Hipervínculo" xfId="34725" builtinId="8" hidden="1"/>
    <cellStyle name="Hipervínculo" xfId="34741" builtinId="8" hidden="1"/>
    <cellStyle name="Hipervínculo" xfId="34755" builtinId="8" hidden="1"/>
    <cellStyle name="Hipervínculo" xfId="34771" builtinId="8" hidden="1"/>
    <cellStyle name="Hipervínculo" xfId="34787" builtinId="8" hidden="1"/>
    <cellStyle name="Hipervínculo" xfId="34804" builtinId="8" hidden="1"/>
    <cellStyle name="Hipervínculo" xfId="34820" builtinId="8" hidden="1"/>
    <cellStyle name="Hipervínculo" xfId="34836" builtinId="8" hidden="1"/>
    <cellStyle name="Hipervínculo" xfId="34852" builtinId="8" hidden="1"/>
    <cellStyle name="Hipervínculo" xfId="34868" builtinId="8" hidden="1"/>
    <cellStyle name="Hipervínculo" xfId="34884" builtinId="8" hidden="1"/>
    <cellStyle name="Hipervínculo" xfId="34899" builtinId="8" hidden="1"/>
    <cellStyle name="Hipervínculo" xfId="34915" builtinId="8" hidden="1"/>
    <cellStyle name="Hipervínculo" xfId="34931" builtinId="8" hidden="1"/>
    <cellStyle name="Hipervínculo" xfId="34947" builtinId="8" hidden="1"/>
    <cellStyle name="Hipervínculo" xfId="34965" builtinId="8" hidden="1"/>
    <cellStyle name="Hipervínculo" xfId="34981" builtinId="8" hidden="1"/>
    <cellStyle name="Hipervínculo" xfId="34997" builtinId="8" hidden="1"/>
    <cellStyle name="Hipervínculo" xfId="35013" builtinId="8" hidden="1"/>
    <cellStyle name="Hipervínculo" xfId="35029" builtinId="8" hidden="1"/>
    <cellStyle name="Hipervínculo" xfId="35045" builtinId="8" hidden="1"/>
    <cellStyle name="Hipervínculo" xfId="35059" builtinId="8" hidden="1"/>
    <cellStyle name="Hipervínculo" xfId="35075" builtinId="8" hidden="1"/>
    <cellStyle name="Hipervínculo" xfId="35091" builtinId="8" hidden="1"/>
    <cellStyle name="Hipervínculo" xfId="35109" builtinId="8" hidden="1"/>
    <cellStyle name="Hipervínculo" xfId="35125" builtinId="8" hidden="1"/>
    <cellStyle name="Hipervínculo" xfId="35141" builtinId="8" hidden="1"/>
    <cellStyle name="Hipervínculo" xfId="35157" builtinId="8" hidden="1"/>
    <cellStyle name="Hipervínculo" xfId="35173" builtinId="8" hidden="1"/>
    <cellStyle name="Hipervínculo" xfId="35189" builtinId="8" hidden="1"/>
    <cellStyle name="Hipervínculo" xfId="35205" builtinId="8" hidden="1"/>
    <cellStyle name="Hipervínculo" xfId="35219" builtinId="8" hidden="1"/>
    <cellStyle name="Hipervínculo" xfId="35235" builtinId="8" hidden="1"/>
    <cellStyle name="Hipervínculo" xfId="35251" builtinId="8" hidden="1"/>
    <cellStyle name="Hipervínculo" xfId="35268" builtinId="8" hidden="1"/>
    <cellStyle name="Hipervínculo" xfId="35284" builtinId="8" hidden="1"/>
    <cellStyle name="Hipervínculo" xfId="35300" builtinId="8" hidden="1"/>
    <cellStyle name="Hipervínculo" xfId="35316" builtinId="8" hidden="1"/>
    <cellStyle name="Hipervínculo" xfId="35332" builtinId="8" hidden="1"/>
    <cellStyle name="Hipervínculo" xfId="35348" builtinId="8" hidden="1"/>
    <cellStyle name="Hipervínculo" xfId="35364" builtinId="8" hidden="1"/>
    <cellStyle name="Hipervínculo" xfId="35379" builtinId="8" hidden="1"/>
    <cellStyle name="Hipervínculo" xfId="35395" builtinId="8" hidden="1"/>
    <cellStyle name="Hipervínculo" xfId="35411" builtinId="8" hidden="1"/>
    <cellStyle name="Hipervínculo" xfId="35429" builtinId="8" hidden="1"/>
    <cellStyle name="Hipervínculo" xfId="35445" builtinId="8" hidden="1"/>
    <cellStyle name="Hipervínculo" xfId="35461" builtinId="8" hidden="1"/>
    <cellStyle name="Hipervínculo" xfId="35477" builtinId="8" hidden="1"/>
    <cellStyle name="Hipervínculo" xfId="35493" builtinId="8" hidden="1"/>
    <cellStyle name="Hipervínculo" xfId="35509" builtinId="8" hidden="1"/>
    <cellStyle name="Hipervínculo" xfId="35523" builtinId="8" hidden="1"/>
    <cellStyle name="Hipervínculo" xfId="35539" builtinId="8" hidden="1"/>
    <cellStyle name="Hipervínculo" xfId="35555" builtinId="8" hidden="1"/>
    <cellStyle name="Hipervínculo" xfId="35571" builtinId="8" hidden="1"/>
    <cellStyle name="Hipervínculo" xfId="35589" builtinId="8" hidden="1"/>
    <cellStyle name="Hipervínculo" xfId="35605" builtinId="8" hidden="1"/>
    <cellStyle name="Hipervínculo" xfId="35621" builtinId="8" hidden="1"/>
    <cellStyle name="Hipervínculo" xfId="35637" builtinId="8" hidden="1"/>
    <cellStyle name="Hipervínculo" xfId="35653" builtinId="8" hidden="1"/>
    <cellStyle name="Hipervínculo" xfId="35669" builtinId="8" hidden="1"/>
    <cellStyle name="Hipervínculo" xfId="35683" builtinId="8" hidden="1"/>
    <cellStyle name="Hipervínculo" xfId="35699" builtinId="8" hidden="1"/>
    <cellStyle name="Hipervínculo" xfId="35715" builtinId="8" hidden="1"/>
    <cellStyle name="Hipervínculo" xfId="35733" builtinId="8" hidden="1"/>
    <cellStyle name="Hipervínculo" xfId="35749" builtinId="8" hidden="1"/>
    <cellStyle name="Hipervínculo" xfId="35765" builtinId="8" hidden="1"/>
    <cellStyle name="Hipervínculo" xfId="35781" builtinId="8" hidden="1"/>
    <cellStyle name="Hipervínculo" xfId="35797" builtinId="8" hidden="1"/>
    <cellStyle name="Hipervínculo" xfId="35813" builtinId="8" hidden="1"/>
    <cellStyle name="Hipervínculo" xfId="35829" builtinId="8" hidden="1"/>
    <cellStyle name="Hipervínculo" xfId="35843" builtinId="8" hidden="1"/>
    <cellStyle name="Hipervínculo" xfId="35859" builtinId="8" hidden="1"/>
    <cellStyle name="Hipervínculo" xfId="35875" builtinId="8" hidden="1"/>
    <cellStyle name="Hipervínculo" xfId="35893" builtinId="8" hidden="1"/>
    <cellStyle name="Hipervínculo" xfId="35909" builtinId="8" hidden="1"/>
    <cellStyle name="Hipervínculo" xfId="35925" builtinId="8" hidden="1"/>
    <cellStyle name="Hipervínculo" xfId="35941" builtinId="8" hidden="1"/>
    <cellStyle name="Hipervínculo" xfId="35957" builtinId="8" hidden="1"/>
    <cellStyle name="Hipervínculo" xfId="35973" builtinId="8" hidden="1"/>
    <cellStyle name="Hipervínculo" xfId="35989" builtinId="8" hidden="1"/>
    <cellStyle name="Hipervínculo" xfId="36003" builtinId="8" hidden="1"/>
    <cellStyle name="Hipervínculo" xfId="36019" builtinId="8" hidden="1"/>
    <cellStyle name="Hipervínculo" xfId="36035" builtinId="8" hidden="1"/>
    <cellStyle name="Hipervínculo" xfId="36053" builtinId="8" hidden="1"/>
    <cellStyle name="Hipervínculo" xfId="36069" builtinId="8" hidden="1"/>
    <cellStyle name="Hipervínculo" xfId="36085" builtinId="8" hidden="1"/>
    <cellStyle name="Hipervínculo" xfId="36101" builtinId="8" hidden="1"/>
    <cellStyle name="Hipervínculo" xfId="36117" builtinId="8" hidden="1"/>
    <cellStyle name="Hipervínculo" xfId="36133" builtinId="8" hidden="1"/>
    <cellStyle name="Hipervínculo" xfId="36147" builtinId="8" hidden="1"/>
    <cellStyle name="Hipervínculo" xfId="36163" builtinId="8" hidden="1"/>
    <cellStyle name="Hipervínculo" xfId="36179" builtinId="8" hidden="1"/>
    <cellStyle name="Hipervínculo" xfId="36195" builtinId="8" hidden="1"/>
    <cellStyle name="Hipervínculo" xfId="36213" builtinId="8" hidden="1"/>
    <cellStyle name="Hipervínculo" xfId="36229" builtinId="8" hidden="1"/>
    <cellStyle name="Hipervínculo" xfId="36245" builtinId="8" hidden="1"/>
    <cellStyle name="Hipervínculo" xfId="36261" builtinId="8" hidden="1"/>
    <cellStyle name="Hipervínculo" xfId="36277" builtinId="8" hidden="1"/>
    <cellStyle name="Hipervínculo" xfId="36293" builtinId="8" hidden="1"/>
    <cellStyle name="Hipervínculo" xfId="36307" builtinId="8" hidden="1"/>
    <cellStyle name="Hipervínculo" xfId="36323" builtinId="8" hidden="1"/>
    <cellStyle name="Hipervínculo" xfId="36339" builtinId="8" hidden="1"/>
    <cellStyle name="Hipervínculo" xfId="36356" builtinId="8" hidden="1"/>
    <cellStyle name="Hipervínculo" xfId="36372" builtinId="8" hidden="1"/>
    <cellStyle name="Hipervínculo" xfId="36388" builtinId="8" hidden="1"/>
    <cellStyle name="Hipervínculo" xfId="36404" builtinId="8" hidden="1"/>
    <cellStyle name="Hipervínculo" xfId="36420" builtinId="8" hidden="1"/>
    <cellStyle name="Hipervínculo" xfId="36436" builtinId="8" hidden="1"/>
    <cellStyle name="Hipervínculo" xfId="36452" builtinId="8" hidden="1"/>
    <cellStyle name="Hipervínculo" xfId="36466" builtinId="8" hidden="1"/>
    <cellStyle name="Hipervínculo" xfId="36482" builtinId="8" hidden="1"/>
    <cellStyle name="Hipervínculo" xfId="36498" builtinId="8" hidden="1"/>
    <cellStyle name="Hipervínculo" xfId="36514" builtinId="8" hidden="1"/>
    <cellStyle name="Hipervínculo" xfId="36530" builtinId="8" hidden="1"/>
    <cellStyle name="Hipervínculo" xfId="36546" builtinId="8" hidden="1"/>
    <cellStyle name="Hipervínculo" xfId="36562" builtinId="8" hidden="1"/>
    <cellStyle name="Hipervínculo" xfId="36578" builtinId="8" hidden="1"/>
    <cellStyle name="Hipervínculo" xfId="36594" builtinId="8" hidden="1"/>
    <cellStyle name="Hipervínculo" xfId="36610" builtinId="8" hidden="1"/>
    <cellStyle name="Hipervínculo" xfId="36596" builtinId="8" hidden="1"/>
    <cellStyle name="Hipervínculo" xfId="36580" builtinId="8" hidden="1"/>
    <cellStyle name="Hipervínculo" xfId="36564" builtinId="8" hidden="1"/>
    <cellStyle name="Hipervínculo" xfId="36548" builtinId="8" hidden="1"/>
    <cellStyle name="Hipervínculo" xfId="36532" builtinId="8" hidden="1"/>
    <cellStyle name="Hipervínculo" xfId="36516" builtinId="8" hidden="1"/>
    <cellStyle name="Hipervínculo" xfId="36500" builtinId="8" hidden="1"/>
    <cellStyle name="Hipervínculo" xfId="36484" builtinId="8" hidden="1"/>
    <cellStyle name="Hipervínculo" xfId="36468" builtinId="8" hidden="1"/>
    <cellStyle name="Hipervínculo" xfId="36454" builtinId="8" hidden="1"/>
    <cellStyle name="Hipervínculo" xfId="36438" builtinId="8" hidden="1"/>
    <cellStyle name="Hipervínculo" xfId="36422" builtinId="8" hidden="1"/>
    <cellStyle name="Hipervínculo" xfId="36406" builtinId="8" hidden="1"/>
    <cellStyle name="Hipervínculo" xfId="36390" builtinId="8" hidden="1"/>
    <cellStyle name="Hipervínculo" xfId="36374" builtinId="8" hidden="1"/>
    <cellStyle name="Hipervínculo" xfId="36358" builtinId="8" hidden="1"/>
    <cellStyle name="Hipervínculo" xfId="36341" builtinId="8" hidden="1"/>
    <cellStyle name="Hipervínculo" xfId="36325" builtinId="8" hidden="1"/>
    <cellStyle name="Hipervínculo" xfId="36309" builtinId="8" hidden="1"/>
    <cellStyle name="Hipervínculo" xfId="36295" builtinId="8" hidden="1"/>
    <cellStyle name="Hipervínculo" xfId="36279" builtinId="8" hidden="1"/>
    <cellStyle name="Hipervínculo" xfId="36263" builtinId="8" hidden="1"/>
    <cellStyle name="Hipervínculo" xfId="36247" builtinId="8" hidden="1"/>
    <cellStyle name="Hipervínculo" xfId="36231" builtinId="8" hidden="1"/>
    <cellStyle name="Hipervínculo" xfId="36215" builtinId="8" hidden="1"/>
    <cellStyle name="Hipervínculo" xfId="36199" builtinId="8" hidden="1"/>
    <cellStyle name="Hipervínculo" xfId="36181" builtinId="8" hidden="1"/>
    <cellStyle name="Hipervínculo" xfId="36165" builtinId="8" hidden="1"/>
    <cellStyle name="Hipervínculo" xfId="36149" builtinId="8" hidden="1"/>
    <cellStyle name="Hipervínculo" xfId="36135" builtinId="8" hidden="1"/>
    <cellStyle name="Hipervínculo" xfId="36119" builtinId="8" hidden="1"/>
    <cellStyle name="Hipervínculo" xfId="36103" builtinId="8" hidden="1"/>
    <cellStyle name="Hipervínculo" xfId="36087" builtinId="8" hidden="1"/>
    <cellStyle name="Hipervínculo" xfId="36071" builtinId="8" hidden="1"/>
    <cellStyle name="Hipervínculo" xfId="36055" builtinId="8" hidden="1"/>
    <cellStyle name="Hipervínculo" xfId="36037" builtinId="8" hidden="1"/>
    <cellStyle name="Hipervínculo" xfId="36021" builtinId="8" hidden="1"/>
    <cellStyle name="Hipervínculo" xfId="36005" builtinId="8" hidden="1"/>
    <cellStyle name="Hipervínculo" xfId="35730" builtinId="8" hidden="1"/>
    <cellStyle name="Hipervínculo" xfId="35975" builtinId="8" hidden="1"/>
    <cellStyle name="Hipervínculo" xfId="35959" builtinId="8" hidden="1"/>
    <cellStyle name="Hipervínculo" xfId="35943" builtinId="8" hidden="1"/>
    <cellStyle name="Hipervínculo" xfId="35927" builtinId="8" hidden="1"/>
    <cellStyle name="Hipervínculo" xfId="35911" builtinId="8" hidden="1"/>
    <cellStyle name="Hipervínculo" xfId="35895" builtinId="8" hidden="1"/>
    <cellStyle name="Hipervínculo" xfId="35877" builtinId="8" hidden="1"/>
    <cellStyle name="Hipervínculo" xfId="35861" builtinId="8" hidden="1"/>
    <cellStyle name="Hipervínculo" xfId="35845" builtinId="8" hidden="1"/>
    <cellStyle name="Hipervínculo" xfId="35831" builtinId="8" hidden="1"/>
    <cellStyle name="Hipervínculo" xfId="35815" builtinId="8" hidden="1"/>
    <cellStyle name="Hipervínculo" xfId="35799" builtinId="8" hidden="1"/>
    <cellStyle name="Hipervínculo" xfId="35783" builtinId="8" hidden="1"/>
    <cellStyle name="Hipervínculo" xfId="35767" builtinId="8" hidden="1"/>
    <cellStyle name="Hipervínculo" xfId="35751" builtinId="8" hidden="1"/>
    <cellStyle name="Hipervínculo" xfId="35735" builtinId="8" hidden="1"/>
    <cellStyle name="Hipervínculo" xfId="35717" builtinId="8" hidden="1"/>
    <cellStyle name="Hipervínculo" xfId="35701" builtinId="8" hidden="1"/>
    <cellStyle name="Hipervínculo" xfId="35685" builtinId="8" hidden="1"/>
    <cellStyle name="Hipervínculo" xfId="35671" builtinId="8" hidden="1"/>
    <cellStyle name="Hipervínculo" xfId="35655" builtinId="8" hidden="1"/>
    <cellStyle name="Hipervínculo" xfId="35639" builtinId="8" hidden="1"/>
    <cellStyle name="Hipervínculo" xfId="35623" builtinId="8" hidden="1"/>
    <cellStyle name="Hipervínculo" xfId="35607" builtinId="8" hidden="1"/>
    <cellStyle name="Hipervínculo" xfId="35591" builtinId="8" hidden="1"/>
    <cellStyle name="Hipervínculo" xfId="35575" builtinId="8" hidden="1"/>
    <cellStyle name="Hipervínculo" xfId="35557" builtinId="8" hidden="1"/>
    <cellStyle name="Hipervínculo" xfId="35541" builtinId="8" hidden="1"/>
    <cellStyle name="Hipervínculo" xfId="35525" builtinId="8" hidden="1"/>
    <cellStyle name="Hipervínculo" xfId="35511" builtinId="8" hidden="1"/>
    <cellStyle name="Hipervínculo" xfId="35495" builtinId="8" hidden="1"/>
    <cellStyle name="Hipervínculo" xfId="35479" builtinId="8" hidden="1"/>
    <cellStyle name="Hipervínculo" xfId="35463" builtinId="8" hidden="1"/>
    <cellStyle name="Hipervínculo" xfId="35447" builtinId="8" hidden="1"/>
    <cellStyle name="Hipervínculo" xfId="35431" builtinId="8" hidden="1"/>
    <cellStyle name="Hipervínculo" xfId="35413" builtinId="8" hidden="1"/>
    <cellStyle name="Hipervínculo" xfId="35397" builtinId="8" hidden="1"/>
    <cellStyle name="Hipervínculo" xfId="35381" builtinId="8" hidden="1"/>
    <cellStyle name="Hipervínculo" xfId="35261" builtinId="8" hidden="1"/>
    <cellStyle name="Hipervínculo" xfId="35350" builtinId="8" hidden="1"/>
    <cellStyle name="Hipervínculo" xfId="35334" builtinId="8" hidden="1"/>
    <cellStyle name="Hipervínculo" xfId="35318" builtinId="8" hidden="1"/>
    <cellStyle name="Hipervínculo" xfId="35302" builtinId="8" hidden="1"/>
    <cellStyle name="Hipervínculo" xfId="35286" builtinId="8" hidden="1"/>
    <cellStyle name="Hipervínculo" xfId="35270" builtinId="8" hidden="1"/>
    <cellStyle name="Hipervínculo" xfId="35253" builtinId="8" hidden="1"/>
    <cellStyle name="Hipervínculo" xfId="35237" builtinId="8" hidden="1"/>
    <cellStyle name="Hipervínculo" xfId="35221" builtinId="8" hidden="1"/>
    <cellStyle name="Hipervínculo" xfId="35207" builtinId="8" hidden="1"/>
    <cellStyle name="Hipervínculo" xfId="35191" builtinId="8" hidden="1"/>
    <cellStyle name="Hipervínculo" xfId="35175" builtinId="8" hidden="1"/>
    <cellStyle name="Hipervínculo" xfId="35159" builtinId="8" hidden="1"/>
    <cellStyle name="Hipervínculo" xfId="35143" builtinId="8" hidden="1"/>
    <cellStyle name="Hipervínculo" xfId="35127" builtinId="8" hidden="1"/>
    <cellStyle name="Hipervínculo" xfId="35111" builtinId="8" hidden="1"/>
    <cellStyle name="Hipervínculo" xfId="35093" builtinId="8" hidden="1"/>
    <cellStyle name="Hipervínculo" xfId="35077" builtinId="8" hidden="1"/>
    <cellStyle name="Hipervínculo" xfId="35061" builtinId="8" hidden="1"/>
    <cellStyle name="Hipervínculo" xfId="35047" builtinId="8" hidden="1"/>
    <cellStyle name="Hipervínculo" xfId="35031" builtinId="8" hidden="1"/>
    <cellStyle name="Hipervínculo" xfId="35015" builtinId="8" hidden="1"/>
    <cellStyle name="Hipervínculo" xfId="34999" builtinId="8" hidden="1"/>
    <cellStyle name="Hipervínculo" xfId="34983" builtinId="8" hidden="1"/>
    <cellStyle name="Hipervínculo" xfId="34967" builtinId="8" hidden="1"/>
    <cellStyle name="Hipervínculo" xfId="34951" builtinId="8" hidden="1"/>
    <cellStyle name="Hipervínculo" xfId="34933" builtinId="8" hidden="1"/>
    <cellStyle name="Hipervínculo" xfId="34917" builtinId="8" hidden="1"/>
    <cellStyle name="Hipervínculo" xfId="34901" builtinId="8" hidden="1"/>
    <cellStyle name="Hipervínculo" xfId="34886" builtinId="8" hidden="1"/>
    <cellStyle name="Hipervínculo" xfId="34870" builtinId="8" hidden="1"/>
    <cellStyle name="Hipervínculo" xfId="34854" builtinId="8" hidden="1"/>
    <cellStyle name="Hipervínculo" xfId="34838" builtinId="8" hidden="1"/>
    <cellStyle name="Hipervínculo" xfId="34822" builtinId="8" hidden="1"/>
    <cellStyle name="Hipervínculo" xfId="34806" builtinId="8" hidden="1"/>
    <cellStyle name="Hipervínculo" xfId="34789" builtinId="8" hidden="1"/>
    <cellStyle name="Hipervínculo" xfId="34773" builtinId="8" hidden="1"/>
    <cellStyle name="Hipervínculo" xfId="34757" builtinId="8" hidden="1"/>
    <cellStyle name="Hipervínculo" xfId="34584" builtinId="8" hidden="1"/>
    <cellStyle name="Hipervínculo" xfId="34727" builtinId="8" hidden="1"/>
    <cellStyle name="Hipervínculo" xfId="34711" builtinId="8" hidden="1"/>
    <cellStyle name="Hipervínculo" xfId="34695" builtinId="8" hidden="1"/>
    <cellStyle name="Hipervínculo" xfId="34679" builtinId="8" hidden="1"/>
    <cellStyle name="Hipervínculo" xfId="34663" builtinId="8" hidden="1"/>
    <cellStyle name="Hipervínculo" xfId="34647" builtinId="8" hidden="1"/>
    <cellStyle name="Hipervínculo" xfId="34629" builtinId="8" hidden="1"/>
    <cellStyle name="Hipervínculo" xfId="34613" builtinId="8" hidden="1"/>
    <cellStyle name="Hipervínculo" xfId="34597" builtinId="8" hidden="1"/>
    <cellStyle name="Hipervínculo" xfId="34580" builtinId="8" hidden="1"/>
    <cellStyle name="Hipervínculo" xfId="34564" builtinId="8" hidden="1"/>
    <cellStyle name="Hipervínculo" xfId="34548" builtinId="8" hidden="1"/>
    <cellStyle name="Hipervínculo" xfId="34480" builtinId="8" hidden="1"/>
    <cellStyle name="Hipervínculo" xfId="34517" builtinId="8" hidden="1"/>
    <cellStyle name="Hipervínculo" xfId="34501" builtinId="8" hidden="1"/>
    <cellStyle name="Hipervínculo" xfId="34485" builtinId="8" hidden="1"/>
    <cellStyle name="Hipervínculo" xfId="34468" builtinId="8" hidden="1"/>
    <cellStyle name="Hipervínculo" xfId="34452" builtinId="8" hidden="1"/>
    <cellStyle name="Hipervínculo" xfId="34436" builtinId="8" hidden="1"/>
    <cellStyle name="Hipervínculo" xfId="34420" builtinId="8" hidden="1"/>
    <cellStyle name="Hipervínculo" xfId="34404" builtinId="8" hidden="1"/>
    <cellStyle name="Hipervínculo" xfId="34388" builtinId="8" hidden="1"/>
    <cellStyle name="Hipervínculo" xfId="34353" builtinId="8" hidden="1"/>
    <cellStyle name="Hipervínculo" xfId="34363" builtinId="8" hidden="1"/>
    <cellStyle name="Hipervínculo" xfId="34373" builtinId="8" hidden="1"/>
    <cellStyle name="Hipervínculo" xfId="34386" builtinId="8" hidden="1"/>
    <cellStyle name="Hipervínculo" xfId="34359" builtinId="8" hidden="1"/>
    <cellStyle name="Hipervínculo" xfId="34333" builtinId="8" hidden="1"/>
    <cellStyle name="Hipervínculo" xfId="34335" builtinId="8" hidden="1"/>
    <cellStyle name="Hipervínculo" xfId="29800" builtinId="8" hidden="1"/>
    <cellStyle name="Hipervínculo" xfId="36688" builtinId="8" hidden="1"/>
    <cellStyle name="Hipervínculo" xfId="36704" builtinId="8" hidden="1"/>
    <cellStyle name="Hipervínculo" xfId="36720" builtinId="8" hidden="1"/>
    <cellStyle name="Hipervínculo" xfId="36736" builtinId="8" hidden="1"/>
    <cellStyle name="Hipervínculo" xfId="36752" builtinId="8" hidden="1"/>
    <cellStyle name="Hipervínculo" xfId="36769" builtinId="8" hidden="1"/>
    <cellStyle name="Hipervínculo" xfId="36785" builtinId="8" hidden="1"/>
    <cellStyle name="Hipervínculo" xfId="36801" builtinId="8" hidden="1"/>
    <cellStyle name="Hipervínculo" xfId="36817" builtinId="8" hidden="1"/>
    <cellStyle name="Hipervínculo" xfId="36832" builtinId="8" hidden="1"/>
    <cellStyle name="Hipervínculo" xfId="36848" builtinId="8" hidden="1"/>
    <cellStyle name="Hipervínculo" xfId="36864" builtinId="8" hidden="1"/>
    <cellStyle name="Hipervínculo" xfId="36881" builtinId="8" hidden="1"/>
    <cellStyle name="Hipervínculo" xfId="36897" builtinId="8" hidden="1"/>
    <cellStyle name="Hipervínculo" xfId="36913" builtinId="8" hidden="1"/>
    <cellStyle name="Hipervínculo" xfId="36931" builtinId="8" hidden="1"/>
    <cellStyle name="Hipervínculo" xfId="36947" builtinId="8" hidden="1"/>
    <cellStyle name="Hipervínculo" xfId="36963" builtinId="8" hidden="1"/>
    <cellStyle name="Hipervínculo" xfId="36979" builtinId="8" hidden="1"/>
    <cellStyle name="Hipervínculo" xfId="36995" builtinId="8" hidden="1"/>
    <cellStyle name="Hipervínculo" xfId="37011" builtinId="8" hidden="1"/>
    <cellStyle name="Hipervínculo" xfId="37027" builtinId="8" hidden="1"/>
    <cellStyle name="Hipervínculo" xfId="37041" builtinId="8" hidden="1"/>
    <cellStyle name="Hipervínculo" xfId="37057" builtinId="8" hidden="1"/>
    <cellStyle name="Hipervínculo" xfId="37073" builtinId="8" hidden="1"/>
    <cellStyle name="Hipervínculo" xfId="37090" builtinId="8" hidden="1"/>
    <cellStyle name="Hipervínculo" xfId="37106" builtinId="8" hidden="1"/>
    <cellStyle name="Hipervínculo" xfId="37122" builtinId="8" hidden="1"/>
    <cellStyle name="Hipervínculo" xfId="37138" builtinId="8" hidden="1"/>
    <cellStyle name="Hipervínculo" xfId="37154" builtinId="8" hidden="1"/>
    <cellStyle name="Hipervínculo" xfId="37170" builtinId="8" hidden="1"/>
    <cellStyle name="Hipervínculo" xfId="37185" builtinId="8" hidden="1"/>
    <cellStyle name="Hipervínculo" xfId="37201" builtinId="8" hidden="1"/>
    <cellStyle name="Hipervínculo" xfId="37217" builtinId="8" hidden="1"/>
    <cellStyle name="Hipervínculo" xfId="37233" builtinId="8" hidden="1"/>
    <cellStyle name="Hipervínculo" xfId="37251" builtinId="8" hidden="1"/>
    <cellStyle name="Hipervínculo" xfId="37267" builtinId="8" hidden="1"/>
    <cellStyle name="Hipervínculo" xfId="37283" builtinId="8" hidden="1"/>
    <cellStyle name="Hipervínculo" xfId="37299" builtinId="8" hidden="1"/>
    <cellStyle name="Hipervínculo" xfId="37315" builtinId="8" hidden="1"/>
    <cellStyle name="Hipervínculo" xfId="37331" builtinId="8" hidden="1"/>
    <cellStyle name="Hipervínculo" xfId="37345" builtinId="8" hidden="1"/>
    <cellStyle name="Hipervínculo" xfId="37361" builtinId="8" hidden="1"/>
    <cellStyle name="Hipervínculo" xfId="37377" builtinId="8" hidden="1"/>
    <cellStyle name="Hipervínculo" xfId="37395" builtinId="8" hidden="1"/>
    <cellStyle name="Hipervínculo" xfId="37411" builtinId="8" hidden="1"/>
    <cellStyle name="Hipervínculo" xfId="37427" builtinId="8" hidden="1"/>
    <cellStyle name="Hipervínculo" xfId="37443" builtinId="8" hidden="1"/>
    <cellStyle name="Hipervínculo" xfId="37459" builtinId="8" hidden="1"/>
    <cellStyle name="Hipervínculo" xfId="37475" builtinId="8" hidden="1"/>
    <cellStyle name="Hipervínculo" xfId="37491" builtinId="8" hidden="1"/>
    <cellStyle name="Hipervínculo" xfId="37505" builtinId="8" hidden="1"/>
    <cellStyle name="Hipervínculo" xfId="37521" builtinId="8" hidden="1"/>
    <cellStyle name="Hipervínculo" xfId="37537" builtinId="8" hidden="1"/>
    <cellStyle name="Hipervínculo" xfId="37554" builtinId="8" hidden="1"/>
    <cellStyle name="Hipervínculo" xfId="37570" builtinId="8" hidden="1"/>
    <cellStyle name="Hipervínculo" xfId="37586" builtinId="8" hidden="1"/>
    <cellStyle name="Hipervínculo" xfId="37602" builtinId="8" hidden="1"/>
    <cellStyle name="Hipervínculo" xfId="37618" builtinId="8" hidden="1"/>
    <cellStyle name="Hipervínculo" xfId="37634" builtinId="8" hidden="1"/>
    <cellStyle name="Hipervínculo" xfId="37650" builtinId="8" hidden="1"/>
    <cellStyle name="Hipervínculo" xfId="37665" builtinId="8" hidden="1"/>
    <cellStyle name="Hipervínculo" xfId="37681" builtinId="8" hidden="1"/>
    <cellStyle name="Hipervínculo" xfId="37697" builtinId="8" hidden="1"/>
    <cellStyle name="Hipervínculo" xfId="37715" builtinId="8" hidden="1"/>
    <cellStyle name="Hipervínculo" xfId="37731" builtinId="8" hidden="1"/>
    <cellStyle name="Hipervínculo" xfId="37747" builtinId="8" hidden="1"/>
    <cellStyle name="Hipervínculo" xfId="37763" builtinId="8" hidden="1"/>
    <cellStyle name="Hipervínculo" xfId="37779" builtinId="8" hidden="1"/>
    <cellStyle name="Hipervínculo" xfId="37795" builtinId="8" hidden="1"/>
    <cellStyle name="Hipervínculo" xfId="37809" builtinId="8" hidden="1"/>
    <cellStyle name="Hipervínculo" xfId="37825" builtinId="8" hidden="1"/>
    <cellStyle name="Hipervínculo" xfId="37841" builtinId="8" hidden="1"/>
    <cellStyle name="Hipervínculo" xfId="37857" builtinId="8" hidden="1"/>
    <cellStyle name="Hipervínculo" xfId="37875" builtinId="8" hidden="1"/>
    <cellStyle name="Hipervínculo" xfId="37891" builtinId="8" hidden="1"/>
    <cellStyle name="Hipervínculo" xfId="37907" builtinId="8" hidden="1"/>
    <cellStyle name="Hipervínculo" xfId="37923" builtinId="8" hidden="1"/>
    <cellStyle name="Hipervínculo" xfId="37939" builtinId="8" hidden="1"/>
    <cellStyle name="Hipervínculo" xfId="37955" builtinId="8" hidden="1"/>
    <cellStyle name="Hipervínculo" xfId="37969" builtinId="8" hidden="1"/>
    <cellStyle name="Hipervínculo" xfId="37985" builtinId="8" hidden="1"/>
    <cellStyle name="Hipervínculo" xfId="38001" builtinId="8" hidden="1"/>
    <cellStyle name="Hipervínculo" xfId="38019" builtinId="8" hidden="1"/>
    <cellStyle name="Hipervínculo" xfId="38035" builtinId="8" hidden="1"/>
    <cellStyle name="Hipervínculo" xfId="38051" builtinId="8" hidden="1"/>
    <cellStyle name="Hipervínculo" xfId="38067" builtinId="8" hidden="1"/>
    <cellStyle name="Hipervínculo" xfId="38083" builtinId="8" hidden="1"/>
    <cellStyle name="Hipervínculo" xfId="38099" builtinId="8" hidden="1"/>
    <cellStyle name="Hipervínculo" xfId="38115" builtinId="8" hidden="1"/>
    <cellStyle name="Hipervínculo" xfId="38129" builtinId="8" hidden="1"/>
    <cellStyle name="Hipervínculo" xfId="38145" builtinId="8" hidden="1"/>
    <cellStyle name="Hipervínculo" xfId="38161" builtinId="8" hidden="1"/>
    <cellStyle name="Hipervínculo" xfId="38179" builtinId="8" hidden="1"/>
    <cellStyle name="Hipervínculo" xfId="38195" builtinId="8" hidden="1"/>
    <cellStyle name="Hipervínculo" xfId="38211" builtinId="8" hidden="1"/>
    <cellStyle name="Hipervínculo" xfId="38227" builtinId="8" hidden="1"/>
    <cellStyle name="Hipervínculo" xfId="38243" builtinId="8" hidden="1"/>
    <cellStyle name="Hipervínculo" xfId="38259" builtinId="8" hidden="1"/>
    <cellStyle name="Hipervínculo" xfId="38275" builtinId="8" hidden="1"/>
    <cellStyle name="Hipervínculo" xfId="38289" builtinId="8" hidden="1"/>
    <cellStyle name="Hipervínculo" xfId="38305" builtinId="8" hidden="1"/>
    <cellStyle name="Hipervínculo" xfId="38321" builtinId="8" hidden="1"/>
    <cellStyle name="Hipervínculo" xfId="38339" builtinId="8" hidden="1"/>
    <cellStyle name="Hipervínculo" xfId="38355" builtinId="8" hidden="1"/>
    <cellStyle name="Hipervínculo" xfId="38371" builtinId="8" hidden="1"/>
    <cellStyle name="Hipervínculo" xfId="38387" builtinId="8" hidden="1"/>
    <cellStyle name="Hipervínculo" xfId="38403" builtinId="8" hidden="1"/>
    <cellStyle name="Hipervínculo" xfId="38419" builtinId="8" hidden="1"/>
    <cellStyle name="Hipervínculo" xfId="38433" builtinId="8" hidden="1"/>
    <cellStyle name="Hipervínculo" xfId="38449" builtinId="8" hidden="1"/>
    <cellStyle name="Hipervínculo" xfId="38465" builtinId="8" hidden="1"/>
    <cellStyle name="Hipervínculo" xfId="38481" builtinId="8" hidden="1"/>
    <cellStyle name="Hipervínculo" xfId="38499" builtinId="8" hidden="1"/>
    <cellStyle name="Hipervínculo" xfId="38515" builtinId="8" hidden="1"/>
    <cellStyle name="Hipervínculo" xfId="38531" builtinId="8" hidden="1"/>
    <cellStyle name="Hipervínculo" xfId="38547" builtinId="8" hidden="1"/>
    <cellStyle name="Hipervínculo" xfId="38563" builtinId="8" hidden="1"/>
    <cellStyle name="Hipervínculo" xfId="38579" builtinId="8" hidden="1"/>
    <cellStyle name="Hipervínculo" xfId="38593" builtinId="8" hidden="1"/>
    <cellStyle name="Hipervínculo" xfId="38609" builtinId="8" hidden="1"/>
    <cellStyle name="Hipervínculo" xfId="38625" builtinId="8" hidden="1"/>
    <cellStyle name="Hipervínculo" xfId="38642" builtinId="8" hidden="1"/>
    <cellStyle name="Hipervínculo" xfId="38658" builtinId="8" hidden="1"/>
    <cellStyle name="Hipervínculo" xfId="38674" builtinId="8" hidden="1"/>
    <cellStyle name="Hipervínculo" xfId="38690" builtinId="8" hidden="1"/>
    <cellStyle name="Hipervínculo" xfId="38706" builtinId="8" hidden="1"/>
    <cellStyle name="Hipervínculo" xfId="38722" builtinId="8" hidden="1"/>
    <cellStyle name="Hipervínculo" xfId="38738" builtinId="8" hidden="1"/>
    <cellStyle name="Hipervínculo" xfId="38752" builtinId="8" hidden="1"/>
    <cellStyle name="Hipervínculo" xfId="38768" builtinId="8" hidden="1"/>
    <cellStyle name="Hipervínculo" xfId="38784" builtinId="8" hidden="1"/>
    <cellStyle name="Hipervínculo" xfId="38800" builtinId="8" hidden="1"/>
    <cellStyle name="Hipervínculo" xfId="38816" builtinId="8" hidden="1"/>
    <cellStyle name="Hipervínculo" xfId="38832" builtinId="8" hidden="1"/>
    <cellStyle name="Hipervínculo" xfId="38848" builtinId="8" hidden="1"/>
    <cellStyle name="Hipervínculo" xfId="38864" builtinId="8" hidden="1"/>
    <cellStyle name="Hipervínculo" xfId="38880" builtinId="8" hidden="1"/>
    <cellStyle name="Hipervínculo" xfId="38896" builtinId="8" hidden="1"/>
    <cellStyle name="Hipervínculo" xfId="38882" builtinId="8" hidden="1"/>
    <cellStyle name="Hipervínculo" xfId="38866" builtinId="8" hidden="1"/>
    <cellStyle name="Hipervínculo" xfId="38850" builtinId="8" hidden="1"/>
    <cellStyle name="Hipervínculo" xfId="38834" builtinId="8" hidden="1"/>
    <cellStyle name="Hipervínculo" xfId="38818" builtinId="8" hidden="1"/>
    <cellStyle name="Hipervínculo" xfId="38802" builtinId="8" hidden="1"/>
    <cellStyle name="Hipervínculo" xfId="38786" builtinId="8" hidden="1"/>
    <cellStyle name="Hipervínculo" xfId="38770" builtinId="8" hidden="1"/>
    <cellStyle name="Hipervínculo" xfId="38754" builtinId="8" hidden="1"/>
    <cellStyle name="Hipervínculo" xfId="38740" builtinId="8" hidden="1"/>
    <cellStyle name="Hipervínculo" xfId="38724" builtinId="8" hidden="1"/>
    <cellStyle name="Hipervínculo" xfId="38708" builtinId="8" hidden="1"/>
    <cellStyle name="Hipervínculo" xfId="38692" builtinId="8" hidden="1"/>
    <cellStyle name="Hipervínculo" xfId="38676" builtinId="8" hidden="1"/>
    <cellStyle name="Hipervínculo" xfId="38660" builtinId="8" hidden="1"/>
    <cellStyle name="Hipervínculo" xfId="38644" builtinId="8" hidden="1"/>
    <cellStyle name="Hipervínculo" xfId="38627" builtinId="8" hidden="1"/>
    <cellStyle name="Hipervínculo" xfId="38611" builtinId="8" hidden="1"/>
    <cellStyle name="Hipervínculo" xfId="38595" builtinId="8" hidden="1"/>
    <cellStyle name="Hipervínculo" xfId="38581" builtinId="8" hidden="1"/>
    <cellStyle name="Hipervínculo" xfId="38565" builtinId="8" hidden="1"/>
    <cellStyle name="Hipervínculo" xfId="38549" builtinId="8" hidden="1"/>
    <cellStyle name="Hipervínculo" xfId="38533" builtinId="8" hidden="1"/>
    <cellStyle name="Hipervínculo" xfId="38517" builtinId="8" hidden="1"/>
    <cellStyle name="Hipervínculo" xfId="38501" builtinId="8" hidden="1"/>
    <cellStyle name="Hipervínculo" xfId="38485" builtinId="8" hidden="1"/>
    <cellStyle name="Hipervínculo" xfId="38467" builtinId="8" hidden="1"/>
    <cellStyle name="Hipervínculo" xfId="38451" builtinId="8" hidden="1"/>
    <cellStyle name="Hipervínculo" xfId="38435" builtinId="8" hidden="1"/>
    <cellStyle name="Hipervínculo" xfId="38421" builtinId="8" hidden="1"/>
    <cellStyle name="Hipervínculo" xfId="38405" builtinId="8" hidden="1"/>
    <cellStyle name="Hipervínculo" xfId="38389" builtinId="8" hidden="1"/>
    <cellStyle name="Hipervínculo" xfId="38373" builtinId="8" hidden="1"/>
    <cellStyle name="Hipervínculo" xfId="38357" builtinId="8" hidden="1"/>
    <cellStyle name="Hipervínculo" xfId="38341" builtinId="8" hidden="1"/>
    <cellStyle name="Hipervínculo" xfId="38323" builtinId="8" hidden="1"/>
    <cellStyle name="Hipervínculo" xfId="38307" builtinId="8" hidden="1"/>
    <cellStyle name="Hipervínculo" xfId="38291" builtinId="8" hidden="1"/>
    <cellStyle name="Hipervínculo" xfId="38016" builtinId="8" hidden="1"/>
    <cellStyle name="Hipervínculo" xfId="38261" builtinId="8" hidden="1"/>
    <cellStyle name="Hipervínculo" xfId="38245" builtinId="8" hidden="1"/>
    <cellStyle name="Hipervínculo" xfId="38229" builtinId="8" hidden="1"/>
    <cellStyle name="Hipervínculo" xfId="38213" builtinId="8" hidden="1"/>
    <cellStyle name="Hipervínculo" xfId="38197" builtinId="8" hidden="1"/>
    <cellStyle name="Hipervínculo" xfId="38181" builtinId="8" hidden="1"/>
    <cellStyle name="Hipervínculo" xfId="38163" builtinId="8" hidden="1"/>
    <cellStyle name="Hipervínculo" xfId="38147" builtinId="8" hidden="1"/>
    <cellStyle name="Hipervínculo" xfId="38131" builtinId="8" hidden="1"/>
    <cellStyle name="Hipervínculo" xfId="38117" builtinId="8" hidden="1"/>
    <cellStyle name="Hipervínculo" xfId="38101" builtinId="8" hidden="1"/>
    <cellStyle name="Hipervínculo" xfId="38085" builtinId="8" hidden="1"/>
    <cellStyle name="Hipervínculo" xfId="38069" builtinId="8" hidden="1"/>
    <cellStyle name="Hipervínculo" xfId="38053" builtinId="8" hidden="1"/>
    <cellStyle name="Hipervínculo" xfId="38037" builtinId="8" hidden="1"/>
    <cellStyle name="Hipervínculo" xfId="38021" builtinId="8" hidden="1"/>
    <cellStyle name="Hipervínculo" xfId="38003" builtinId="8" hidden="1"/>
    <cellStyle name="Hipervínculo" xfId="37987" builtinId="8" hidden="1"/>
    <cellStyle name="Hipervínculo" xfId="37971" builtinId="8" hidden="1"/>
    <cellStyle name="Hipervínculo" xfId="37957" builtinId="8" hidden="1"/>
    <cellStyle name="Hipervínculo" xfId="37941" builtinId="8" hidden="1"/>
    <cellStyle name="Hipervínculo" xfId="37925" builtinId="8" hidden="1"/>
    <cellStyle name="Hipervínculo" xfId="37909" builtinId="8" hidden="1"/>
    <cellStyle name="Hipervínculo" xfId="37893" builtinId="8" hidden="1"/>
    <cellStyle name="Hipervínculo" xfId="37877" builtinId="8" hidden="1"/>
    <cellStyle name="Hipervínculo" xfId="37861" builtinId="8" hidden="1"/>
    <cellStyle name="Hipervínculo" xfId="37843" builtinId="8" hidden="1"/>
    <cellStyle name="Hipervínculo" xfId="37827" builtinId="8" hidden="1"/>
    <cellStyle name="Hipervínculo" xfId="37811" builtinId="8" hidden="1"/>
    <cellStyle name="Hipervínculo" xfId="37797" builtinId="8" hidden="1"/>
    <cellStyle name="Hipervínculo" xfId="37781" builtinId="8" hidden="1"/>
    <cellStyle name="Hipervínculo" xfId="37765" builtinId="8" hidden="1"/>
    <cellStyle name="Hipervínculo" xfId="37749" builtinId="8" hidden="1"/>
    <cellStyle name="Hipervínculo" xfId="37733" builtinId="8" hidden="1"/>
    <cellStyle name="Hipervínculo" xfId="37717" builtinId="8" hidden="1"/>
    <cellStyle name="Hipervínculo" xfId="37699" builtinId="8" hidden="1"/>
    <cellStyle name="Hipervínculo" xfId="37683" builtinId="8" hidden="1"/>
    <cellStyle name="Hipervínculo" xfId="37667" builtinId="8" hidden="1"/>
    <cellStyle name="Hipervínculo" xfId="37547" builtinId="8" hidden="1"/>
    <cellStyle name="Hipervínculo" xfId="37636" builtinId="8" hidden="1"/>
    <cellStyle name="Hipervínculo" xfId="37620" builtinId="8" hidden="1"/>
    <cellStyle name="Hipervínculo" xfId="37604" builtinId="8" hidden="1"/>
    <cellStyle name="Hipervínculo" xfId="37588" builtinId="8" hidden="1"/>
    <cellStyle name="Hipervínculo" xfId="37572" builtinId="8" hidden="1"/>
    <cellStyle name="Hipervínculo" xfId="37556" builtinId="8" hidden="1"/>
    <cellStyle name="Hipervínculo" xfId="37539" builtinId="8" hidden="1"/>
    <cellStyle name="Hipervínculo" xfId="37523" builtinId="8" hidden="1"/>
    <cellStyle name="Hipervínculo" xfId="37507" builtinId="8" hidden="1"/>
    <cellStyle name="Hipervínculo" xfId="37493" builtinId="8" hidden="1"/>
    <cellStyle name="Hipervínculo" xfId="37477" builtinId="8" hidden="1"/>
    <cellStyle name="Hipervínculo" xfId="37461" builtinId="8" hidden="1"/>
    <cellStyle name="Hipervínculo" xfId="37445" builtinId="8" hidden="1"/>
    <cellStyle name="Hipervínculo" xfId="37429" builtinId="8" hidden="1"/>
    <cellStyle name="Hipervínculo" xfId="37413" builtinId="8" hidden="1"/>
    <cellStyle name="Hipervínculo" xfId="37397" builtinId="8" hidden="1"/>
    <cellStyle name="Hipervínculo" xfId="37379" builtinId="8" hidden="1"/>
    <cellStyle name="Hipervínculo" xfId="37363" builtinId="8" hidden="1"/>
    <cellStyle name="Hipervínculo" xfId="37347" builtinId="8" hidden="1"/>
    <cellStyle name="Hipervínculo" xfId="37333" builtinId="8" hidden="1"/>
    <cellStyle name="Hipervínculo" xfId="37317" builtinId="8" hidden="1"/>
    <cellStyle name="Hipervínculo" xfId="37301" builtinId="8" hidden="1"/>
    <cellStyle name="Hipervínculo" xfId="37285" builtinId="8" hidden="1"/>
    <cellStyle name="Hipervínculo" xfId="37269" builtinId="8" hidden="1"/>
    <cellStyle name="Hipervínculo" xfId="37253" builtinId="8" hidden="1"/>
    <cellStyle name="Hipervínculo" xfId="37237" builtinId="8" hidden="1"/>
    <cellStyle name="Hipervínculo" xfId="37219" builtinId="8" hidden="1"/>
    <cellStyle name="Hipervínculo" xfId="37203" builtinId="8" hidden="1"/>
    <cellStyle name="Hipervínculo" xfId="37187" builtinId="8" hidden="1"/>
    <cellStyle name="Hipervínculo" xfId="37172" builtinId="8" hidden="1"/>
    <cellStyle name="Hipervínculo" xfId="37156" builtinId="8" hidden="1"/>
    <cellStyle name="Hipervínculo" xfId="37140" builtinId="8" hidden="1"/>
    <cellStyle name="Hipervínculo" xfId="37124" builtinId="8" hidden="1"/>
    <cellStyle name="Hipervínculo" xfId="37108" builtinId="8" hidden="1"/>
    <cellStyle name="Hipervínculo" xfId="37092" builtinId="8" hidden="1"/>
    <cellStyle name="Hipervínculo" xfId="37075" builtinId="8" hidden="1"/>
    <cellStyle name="Hipervínculo" xfId="37059" builtinId="8" hidden="1"/>
    <cellStyle name="Hipervínculo" xfId="37043" builtinId="8" hidden="1"/>
    <cellStyle name="Hipervínculo" xfId="36870" builtinId="8" hidden="1"/>
    <cellStyle name="Hipervínculo" xfId="37013" builtinId="8" hidden="1"/>
    <cellStyle name="Hipervínculo" xfId="36997" builtinId="8" hidden="1"/>
    <cellStyle name="Hipervínculo" xfId="36981" builtinId="8" hidden="1"/>
    <cellStyle name="Hipervínculo" xfId="36965" builtinId="8" hidden="1"/>
    <cellStyle name="Hipervínculo" xfId="36949" builtinId="8" hidden="1"/>
    <cellStyle name="Hipervínculo" xfId="36933" builtinId="8" hidden="1"/>
    <cellStyle name="Hipervínculo" xfId="36915" builtinId="8" hidden="1"/>
    <cellStyle name="Hipervínculo" xfId="36899" builtinId="8" hidden="1"/>
    <cellStyle name="Hipervínculo" xfId="36883" builtinId="8" hidden="1"/>
    <cellStyle name="Hipervínculo" xfId="36866" builtinId="8" hidden="1"/>
    <cellStyle name="Hipervínculo" xfId="36850" builtinId="8" hidden="1"/>
    <cellStyle name="Hipervínculo" xfId="36834" builtinId="8" hidden="1"/>
    <cellStyle name="Hipervínculo" xfId="36766" builtinId="8" hidden="1"/>
    <cellStyle name="Hipervínculo" xfId="36803" builtinId="8" hidden="1"/>
    <cellStyle name="Hipervínculo" xfId="36787" builtinId="8" hidden="1"/>
    <cellStyle name="Hipervínculo" xfId="36771" builtinId="8" hidden="1"/>
    <cellStyle name="Hipervínculo" xfId="36754" builtinId="8" hidden="1"/>
    <cellStyle name="Hipervínculo" xfId="36738" builtinId="8" hidden="1"/>
    <cellStyle name="Hipervínculo" xfId="36722" builtinId="8" hidden="1"/>
    <cellStyle name="Hipervínculo" xfId="36706" builtinId="8" hidden="1"/>
    <cellStyle name="Hipervínculo" xfId="36690" builtinId="8" hidden="1"/>
    <cellStyle name="Hipervínculo" xfId="36674" builtinId="8" hidden="1"/>
    <cellStyle name="Hipervínculo" xfId="36640" builtinId="8" hidden="1"/>
    <cellStyle name="Hipervínculo" xfId="36650" builtinId="8" hidden="1"/>
    <cellStyle name="Hipervínculo" xfId="36660" builtinId="8" hidden="1"/>
    <cellStyle name="Hipervínculo" xfId="36672" builtinId="8" hidden="1"/>
    <cellStyle name="Hipervínculo" xfId="36646" builtinId="8" hidden="1"/>
    <cellStyle name="Hipervínculo" xfId="36620" builtinId="8" hidden="1"/>
    <cellStyle name="Hipervínculo" xfId="36622" builtinId="8" hidden="1"/>
    <cellStyle name="Hipervínculo" xfId="32088" builtinId="8" hidden="1"/>
    <cellStyle name="Hipervínculo" xfId="38979" builtinId="8" hidden="1"/>
    <cellStyle name="Hipervínculo" xfId="38995" builtinId="8" hidden="1"/>
    <cellStyle name="Hipervínculo" xfId="39011" builtinId="8" hidden="1"/>
    <cellStyle name="Hipervínculo" xfId="39027" builtinId="8" hidden="1"/>
    <cellStyle name="Hipervínculo" xfId="39043" builtinId="8" hidden="1"/>
    <cellStyle name="Hipervínculo" xfId="39060" builtinId="8" hidden="1"/>
    <cellStyle name="Hipervínculo" xfId="39076" builtinId="8" hidden="1"/>
    <cellStyle name="Hipervínculo" xfId="39092" builtinId="8" hidden="1"/>
    <cellStyle name="Hipervínculo" xfId="39108" builtinId="8" hidden="1"/>
    <cellStyle name="Hipervínculo" xfId="39123" builtinId="8" hidden="1"/>
    <cellStyle name="Hipervínculo" xfId="39139" builtinId="8" hidden="1"/>
    <cellStyle name="Hipervínculo" xfId="39155" builtinId="8" hidden="1"/>
    <cellStyle name="Hipervínculo" xfId="39172" builtinId="8" hidden="1"/>
    <cellStyle name="Hipervínculo" xfId="39188" builtinId="8" hidden="1"/>
    <cellStyle name="Hipervínculo" xfId="39204" builtinId="8" hidden="1"/>
    <cellStyle name="Hipervínculo" xfId="39222" builtinId="8" hidden="1"/>
    <cellStyle name="Hipervínculo" xfId="39238" builtinId="8" hidden="1"/>
    <cellStyle name="Hipervínculo" xfId="39254" builtinId="8" hidden="1"/>
    <cellStyle name="Hipervínculo" xfId="39270" builtinId="8" hidden="1"/>
    <cellStyle name="Hipervínculo" xfId="39286" builtinId="8" hidden="1"/>
    <cellStyle name="Hipervínculo" xfId="39302" builtinId="8" hidden="1"/>
    <cellStyle name="Hipervínculo" xfId="39318" builtinId="8" hidden="1"/>
    <cellStyle name="Hipervínculo" xfId="39332" builtinId="8" hidden="1"/>
    <cellStyle name="Hipervínculo" xfId="39348" builtinId="8" hidden="1"/>
    <cellStyle name="Hipervínculo" xfId="39364" builtinId="8" hidden="1"/>
    <cellStyle name="Hipervínculo" xfId="39381" builtinId="8" hidden="1"/>
    <cellStyle name="Hipervínculo" xfId="39397" builtinId="8" hidden="1"/>
    <cellStyle name="Hipervínculo" xfId="39413" builtinId="8" hidden="1"/>
    <cellStyle name="Hipervínculo" xfId="39429" builtinId="8" hidden="1"/>
    <cellStyle name="Hipervínculo" xfId="39445" builtinId="8" hidden="1"/>
    <cellStyle name="Hipervínculo" xfId="39461" builtinId="8" hidden="1"/>
    <cellStyle name="Hipervínculo" xfId="39476" builtinId="8" hidden="1"/>
    <cellStyle name="Hipervínculo" xfId="39492" builtinId="8" hidden="1"/>
    <cellStyle name="Hipervínculo" xfId="39508" builtinId="8" hidden="1"/>
    <cellStyle name="Hipervínculo" xfId="39524" builtinId="8" hidden="1"/>
    <cellStyle name="Hipervínculo" xfId="39542" builtinId="8" hidden="1"/>
    <cellStyle name="Hipervínculo" xfId="39558" builtinId="8" hidden="1"/>
    <cellStyle name="Hipervínculo" xfId="39574" builtinId="8" hidden="1"/>
    <cellStyle name="Hipervínculo" xfId="39590" builtinId="8" hidden="1"/>
    <cellStyle name="Hipervínculo" xfId="39606" builtinId="8" hidden="1"/>
    <cellStyle name="Hipervínculo" xfId="39622" builtinId="8" hidden="1"/>
    <cellStyle name="Hipervínculo" xfId="39636" builtinId="8" hidden="1"/>
    <cellStyle name="Hipervínculo" xfId="39652" builtinId="8" hidden="1"/>
    <cellStyle name="Hipervínculo" xfId="39668" builtinId="8" hidden="1"/>
    <cellStyle name="Hipervínculo" xfId="39686" builtinId="8" hidden="1"/>
    <cellStyle name="Hipervínculo" xfId="39702" builtinId="8" hidden="1"/>
    <cellStyle name="Hipervínculo" xfId="39718" builtinId="8" hidden="1"/>
    <cellStyle name="Hipervínculo" xfId="39734" builtinId="8" hidden="1"/>
    <cellStyle name="Hipervínculo" xfId="39750" builtinId="8" hidden="1"/>
    <cellStyle name="Hipervínculo" xfId="39766" builtinId="8" hidden="1"/>
    <cellStyle name="Hipervínculo" xfId="39782" builtinId="8" hidden="1"/>
    <cellStyle name="Hipervínculo" xfId="39796" builtinId="8" hidden="1"/>
    <cellStyle name="Hipervínculo" xfId="39812" builtinId="8" hidden="1"/>
    <cellStyle name="Hipervínculo" xfId="39828" builtinId="8" hidden="1"/>
    <cellStyle name="Hipervínculo" xfId="39845" builtinId="8" hidden="1"/>
    <cellStyle name="Hipervínculo" xfId="39861" builtinId="8" hidden="1"/>
    <cellStyle name="Hipervínculo" xfId="39877" builtinId="8" hidden="1"/>
    <cellStyle name="Hipervínculo" xfId="39893" builtinId="8" hidden="1"/>
    <cellStyle name="Hipervínculo" xfId="39909" builtinId="8" hidden="1"/>
    <cellStyle name="Hipervínculo" xfId="39925" builtinId="8" hidden="1"/>
    <cellStyle name="Hipervínculo" xfId="39941" builtinId="8" hidden="1"/>
    <cellStyle name="Hipervínculo" xfId="39956" builtinId="8" hidden="1"/>
    <cellStyle name="Hipervínculo" xfId="39972" builtinId="8" hidden="1"/>
    <cellStyle name="Hipervínculo" xfId="39988" builtinId="8" hidden="1"/>
    <cellStyle name="Hipervínculo" xfId="40006" builtinId="8" hidden="1"/>
    <cellStyle name="Hipervínculo" xfId="40022" builtinId="8" hidden="1"/>
    <cellStyle name="Hipervínculo" xfId="40038" builtinId="8" hidden="1"/>
    <cellStyle name="Hipervínculo" xfId="40054" builtinId="8" hidden="1"/>
    <cellStyle name="Hipervínculo" xfId="40070" builtinId="8" hidden="1"/>
    <cellStyle name="Hipervínculo" xfId="40086" builtinId="8" hidden="1"/>
    <cellStyle name="Hipervínculo" xfId="40100" builtinId="8" hidden="1"/>
    <cellStyle name="Hipervínculo" xfId="40116" builtinId="8" hidden="1"/>
    <cellStyle name="Hipervínculo" xfId="40132" builtinId="8" hidden="1"/>
    <cellStyle name="Hipervínculo" xfId="40148" builtinId="8" hidden="1"/>
    <cellStyle name="Hipervínculo" xfId="40166" builtinId="8" hidden="1"/>
    <cellStyle name="Hipervínculo" xfId="40182" builtinId="8" hidden="1"/>
    <cellStyle name="Hipervínculo" xfId="40198" builtinId="8" hidden="1"/>
    <cellStyle name="Hipervínculo" xfId="40214" builtinId="8" hidden="1"/>
    <cellStyle name="Hipervínculo" xfId="40230" builtinId="8" hidden="1"/>
    <cellStyle name="Hipervínculo" xfId="40246" builtinId="8" hidden="1"/>
    <cellStyle name="Hipervínculo" xfId="40260" builtinId="8" hidden="1"/>
    <cellStyle name="Hipervínculo" xfId="40276" builtinId="8" hidden="1"/>
    <cellStyle name="Hipervínculo" xfId="40292" builtinId="8" hidden="1"/>
    <cellStyle name="Hipervínculo" xfId="40310" builtinId="8" hidden="1"/>
    <cellStyle name="Hipervínculo" xfId="40326" builtinId="8" hidden="1"/>
    <cellStyle name="Hipervínculo" xfId="40342" builtinId="8" hidden="1"/>
    <cellStyle name="Hipervínculo" xfId="40358" builtinId="8" hidden="1"/>
    <cellStyle name="Hipervínculo" xfId="40374" builtinId="8" hidden="1"/>
    <cellStyle name="Hipervínculo" xfId="40390" builtinId="8" hidden="1"/>
    <cellStyle name="Hipervínculo" xfId="40406" builtinId="8" hidden="1"/>
    <cellStyle name="Hipervínculo" xfId="40420" builtinId="8" hidden="1"/>
    <cellStyle name="Hipervínculo" xfId="40436" builtinId="8" hidden="1"/>
    <cellStyle name="Hipervínculo" xfId="40452" builtinId="8" hidden="1"/>
    <cellStyle name="Hipervínculo" xfId="40470" builtinId="8" hidden="1"/>
    <cellStyle name="Hipervínculo" xfId="40486" builtinId="8" hidden="1"/>
    <cellStyle name="Hipervínculo" xfId="40502" builtinId="8" hidden="1"/>
    <cellStyle name="Hipervínculo" xfId="40518" builtinId="8" hidden="1"/>
    <cellStyle name="Hipervínculo" xfId="40534" builtinId="8" hidden="1"/>
    <cellStyle name="Hipervínculo" xfId="40550" builtinId="8" hidden="1"/>
    <cellStyle name="Hipervínculo" xfId="40566" builtinId="8" hidden="1"/>
    <cellStyle name="Hipervínculo" xfId="40580" builtinId="8" hidden="1"/>
    <cellStyle name="Hipervínculo" xfId="40596" builtinId="8" hidden="1"/>
    <cellStyle name="Hipervínculo" xfId="40612" builtinId="8" hidden="1"/>
    <cellStyle name="Hipervínculo" xfId="40630" builtinId="8" hidden="1"/>
    <cellStyle name="Hipervínculo" xfId="40646" builtinId="8" hidden="1"/>
    <cellStyle name="Hipervínculo" xfId="40662" builtinId="8" hidden="1"/>
    <cellStyle name="Hipervínculo" xfId="40678" builtinId="8" hidden="1"/>
    <cellStyle name="Hipervínculo" xfId="40694" builtinId="8" hidden="1"/>
    <cellStyle name="Hipervínculo" xfId="40710" builtinId="8" hidden="1"/>
    <cellStyle name="Hipervínculo" xfId="40724" builtinId="8" hidden="1"/>
    <cellStyle name="Hipervínculo" xfId="40740" builtinId="8" hidden="1"/>
    <cellStyle name="Hipervínculo" xfId="40756" builtinId="8" hidden="1"/>
    <cellStyle name="Hipervínculo" xfId="40772" builtinId="8" hidden="1"/>
    <cellStyle name="Hipervínculo" xfId="40790" builtinId="8" hidden="1"/>
    <cellStyle name="Hipervínculo" xfId="40806" builtinId="8" hidden="1"/>
    <cellStyle name="Hipervínculo" xfId="40822" builtinId="8" hidden="1"/>
    <cellStyle name="Hipervínculo" xfId="40838" builtinId="8" hidden="1"/>
    <cellStyle name="Hipervínculo" xfId="40854" builtinId="8" hidden="1"/>
    <cellStyle name="Hipervínculo" xfId="40870" builtinId="8" hidden="1"/>
    <cellStyle name="Hipervínculo" xfId="40884" builtinId="8" hidden="1"/>
    <cellStyle name="Hipervínculo" xfId="40900" builtinId="8" hidden="1"/>
    <cellStyle name="Hipervínculo" xfId="40916" builtinId="8" hidden="1"/>
    <cellStyle name="Hipervínculo" xfId="40933" builtinId="8" hidden="1"/>
    <cellStyle name="Hipervínculo" xfId="40949" builtinId="8" hidden="1"/>
    <cellStyle name="Hipervínculo" xfId="40965" builtinId="8" hidden="1"/>
    <cellStyle name="Hipervínculo" xfId="40981" builtinId="8" hidden="1"/>
    <cellStyle name="Hipervínculo" xfId="40997" builtinId="8" hidden="1"/>
    <cellStyle name="Hipervínculo" xfId="41013" builtinId="8" hidden="1"/>
    <cellStyle name="Hipervínculo" xfId="41029" builtinId="8" hidden="1"/>
    <cellStyle name="Hipervínculo" xfId="41043" builtinId="8" hidden="1"/>
    <cellStyle name="Hipervínculo" xfId="41059" builtinId="8" hidden="1"/>
    <cellStyle name="Hipervínculo" xfId="41075" builtinId="8" hidden="1"/>
    <cellStyle name="Hipervínculo" xfId="41091" builtinId="8" hidden="1"/>
    <cellStyle name="Hipervínculo" xfId="41107" builtinId="8" hidden="1"/>
    <cellStyle name="Hipervínculo" xfId="41123" builtinId="8" hidden="1"/>
    <cellStyle name="Hipervínculo" xfId="41139" builtinId="8" hidden="1"/>
    <cellStyle name="Hipervínculo" xfId="41155" builtinId="8" hidden="1"/>
    <cellStyle name="Hipervínculo" xfId="41171" builtinId="8" hidden="1"/>
    <cellStyle name="Hipervínculo" xfId="41187" builtinId="8" hidden="1"/>
    <cellStyle name="Hipervínculo" xfId="41173" builtinId="8" hidden="1"/>
    <cellStyle name="Hipervínculo" xfId="41157" builtinId="8" hidden="1"/>
    <cellStyle name="Hipervínculo" xfId="41141" builtinId="8" hidden="1"/>
    <cellStyle name="Hipervínculo" xfId="41125" builtinId="8" hidden="1"/>
    <cellStyle name="Hipervínculo" xfId="41109" builtinId="8" hidden="1"/>
    <cellStyle name="Hipervínculo" xfId="41093" builtinId="8" hidden="1"/>
    <cellStyle name="Hipervínculo" xfId="41077" builtinId="8" hidden="1"/>
    <cellStyle name="Hipervínculo" xfId="41061" builtinId="8" hidden="1"/>
    <cellStyle name="Hipervínculo" xfId="41045" builtinId="8" hidden="1"/>
    <cellStyle name="Hipervínculo" xfId="41031" builtinId="8" hidden="1"/>
    <cellStyle name="Hipervínculo" xfId="41015" builtinId="8" hidden="1"/>
    <cellStyle name="Hipervínculo" xfId="40999" builtinId="8" hidden="1"/>
    <cellStyle name="Hipervínculo" xfId="40983" builtinId="8" hidden="1"/>
    <cellStyle name="Hipervínculo" xfId="40967" builtinId="8" hidden="1"/>
    <cellStyle name="Hipervínculo" xfId="40951" builtinId="8" hidden="1"/>
    <cellStyle name="Hipervínculo" xfId="40935" builtinId="8" hidden="1"/>
    <cellStyle name="Hipervínculo" xfId="40918" builtinId="8" hidden="1"/>
    <cellStyle name="Hipervínculo" xfId="40902" builtinId="8" hidden="1"/>
    <cellStyle name="Hipervínculo" xfId="40886" builtinId="8" hidden="1"/>
    <cellStyle name="Hipervínculo" xfId="40872" builtinId="8" hidden="1"/>
    <cellStyle name="Hipervínculo" xfId="40856" builtinId="8" hidden="1"/>
    <cellStyle name="Hipervínculo" xfId="40840" builtinId="8" hidden="1"/>
    <cellStyle name="Hipervínculo" xfId="40824" builtinId="8" hidden="1"/>
    <cellStyle name="Hipervínculo" xfId="40808" builtinId="8" hidden="1"/>
    <cellStyle name="Hipervínculo" xfId="40792" builtinId="8" hidden="1"/>
    <cellStyle name="Hipervínculo" xfId="40776" builtinId="8" hidden="1"/>
    <cellStyle name="Hipervínculo" xfId="40758" builtinId="8" hidden="1"/>
    <cellStyle name="Hipervínculo" xfId="40742" builtinId="8" hidden="1"/>
    <cellStyle name="Hipervínculo" xfId="40726" builtinId="8" hidden="1"/>
    <cellStyle name="Hipervínculo" xfId="40712" builtinId="8" hidden="1"/>
    <cellStyle name="Hipervínculo" xfId="40696" builtinId="8" hidden="1"/>
    <cellStyle name="Hipervínculo" xfId="40680" builtinId="8" hidden="1"/>
    <cellStyle name="Hipervínculo" xfId="40664" builtinId="8" hidden="1"/>
    <cellStyle name="Hipervínculo" xfId="40648" builtinId="8" hidden="1"/>
    <cellStyle name="Hipervínculo" xfId="40632" builtinId="8" hidden="1"/>
    <cellStyle name="Hipervínculo" xfId="40614" builtinId="8" hidden="1"/>
    <cellStyle name="Hipervínculo" xfId="40598" builtinId="8" hidden="1"/>
    <cellStyle name="Hipervínculo" xfId="40582" builtinId="8" hidden="1"/>
    <cellStyle name="Hipervínculo" xfId="40307" builtinId="8" hidden="1"/>
    <cellStyle name="Hipervínculo" xfId="40552" builtinId="8" hidden="1"/>
    <cellStyle name="Hipervínculo" xfId="40536" builtinId="8" hidden="1"/>
    <cellStyle name="Hipervínculo" xfId="40520" builtinId="8" hidden="1"/>
    <cellStyle name="Hipervínculo" xfId="40504" builtinId="8" hidden="1"/>
    <cellStyle name="Hipervínculo" xfId="40488" builtinId="8" hidden="1"/>
    <cellStyle name="Hipervínculo" xfId="40472" builtinId="8" hidden="1"/>
    <cellStyle name="Hipervínculo" xfId="40454" builtinId="8" hidden="1"/>
    <cellStyle name="Hipervínculo" xfId="40438" builtinId="8" hidden="1"/>
    <cellStyle name="Hipervínculo" xfId="40422" builtinId="8" hidden="1"/>
    <cellStyle name="Hipervínculo" xfId="40408" builtinId="8" hidden="1"/>
    <cellStyle name="Hipervínculo" xfId="40392" builtinId="8" hidden="1"/>
    <cellStyle name="Hipervínculo" xfId="40376" builtinId="8" hidden="1"/>
    <cellStyle name="Hipervínculo" xfId="40360" builtinId="8" hidden="1"/>
    <cellStyle name="Hipervínculo" xfId="40344" builtinId="8" hidden="1"/>
    <cellStyle name="Hipervínculo" xfId="40328" builtinId="8" hidden="1"/>
    <cellStyle name="Hipervínculo" xfId="40312" builtinId="8" hidden="1"/>
    <cellStyle name="Hipervínculo" xfId="40294" builtinId="8" hidden="1"/>
    <cellStyle name="Hipervínculo" xfId="40278" builtinId="8" hidden="1"/>
    <cellStyle name="Hipervínculo" xfId="40262" builtinId="8" hidden="1"/>
    <cellStyle name="Hipervínculo" xfId="40248" builtinId="8" hidden="1"/>
    <cellStyle name="Hipervínculo" xfId="40232" builtinId="8" hidden="1"/>
    <cellStyle name="Hipervínculo" xfId="40216" builtinId="8" hidden="1"/>
    <cellStyle name="Hipervínculo" xfId="40200" builtinId="8" hidden="1"/>
    <cellStyle name="Hipervínculo" xfId="40184" builtinId="8" hidden="1"/>
    <cellStyle name="Hipervínculo" xfId="40168" builtinId="8" hidden="1"/>
    <cellStyle name="Hipervínculo" xfId="40152" builtinId="8" hidden="1"/>
    <cellStyle name="Hipervínculo" xfId="40134" builtinId="8" hidden="1"/>
    <cellStyle name="Hipervínculo" xfId="40118" builtinId="8" hidden="1"/>
    <cellStyle name="Hipervínculo" xfId="40102" builtinId="8" hidden="1"/>
    <cellStyle name="Hipervínculo" xfId="40088" builtinId="8" hidden="1"/>
    <cellStyle name="Hipervínculo" xfId="40072" builtinId="8" hidden="1"/>
    <cellStyle name="Hipervínculo" xfId="40056" builtinId="8" hidden="1"/>
    <cellStyle name="Hipervínculo" xfId="40040" builtinId="8" hidden="1"/>
    <cellStyle name="Hipervínculo" xfId="40024" builtinId="8" hidden="1"/>
    <cellStyle name="Hipervínculo" xfId="40008" builtinId="8" hidden="1"/>
    <cellStyle name="Hipervínculo" xfId="39990" builtinId="8" hidden="1"/>
    <cellStyle name="Hipervínculo" xfId="39974" builtinId="8" hidden="1"/>
    <cellStyle name="Hipervínculo" xfId="39958" builtinId="8" hidden="1"/>
    <cellStyle name="Hipervínculo" xfId="39838" builtinId="8" hidden="1"/>
    <cellStyle name="Hipervínculo" xfId="39927" builtinId="8" hidden="1"/>
    <cellStyle name="Hipervínculo" xfId="39911" builtinId="8" hidden="1"/>
    <cellStyle name="Hipervínculo" xfId="39895" builtinId="8" hidden="1"/>
    <cellStyle name="Hipervínculo" xfId="39879" builtinId="8" hidden="1"/>
    <cellStyle name="Hipervínculo" xfId="39863" builtinId="8" hidden="1"/>
    <cellStyle name="Hipervínculo" xfId="39847" builtinId="8" hidden="1"/>
    <cellStyle name="Hipervínculo" xfId="39830" builtinId="8" hidden="1"/>
    <cellStyle name="Hipervínculo" xfId="39814" builtinId="8" hidden="1"/>
    <cellStyle name="Hipervínculo" xfId="39798" builtinId="8" hidden="1"/>
    <cellStyle name="Hipervínculo" xfId="39784" builtinId="8" hidden="1"/>
    <cellStyle name="Hipervínculo" xfId="39768" builtinId="8" hidden="1"/>
    <cellStyle name="Hipervínculo" xfId="39752" builtinId="8" hidden="1"/>
    <cellStyle name="Hipervínculo" xfId="39736" builtinId="8" hidden="1"/>
    <cellStyle name="Hipervínculo" xfId="39720" builtinId="8" hidden="1"/>
    <cellStyle name="Hipervínculo" xfId="39704" builtinId="8" hidden="1"/>
    <cellStyle name="Hipervínculo" xfId="39688" builtinId="8" hidden="1"/>
    <cellStyle name="Hipervínculo" xfId="39670" builtinId="8" hidden="1"/>
    <cellStyle name="Hipervínculo" xfId="39654" builtinId="8" hidden="1"/>
    <cellStyle name="Hipervínculo" xfId="39638" builtinId="8" hidden="1"/>
    <cellStyle name="Hipervínculo" xfId="39624" builtinId="8" hidden="1"/>
    <cellStyle name="Hipervínculo" xfId="39608" builtinId="8" hidden="1"/>
    <cellStyle name="Hipervínculo" xfId="39592" builtinId="8" hidden="1"/>
    <cellStyle name="Hipervínculo" xfId="39576" builtinId="8" hidden="1"/>
    <cellStyle name="Hipervínculo" xfId="39560" builtinId="8" hidden="1"/>
    <cellStyle name="Hipervínculo" xfId="39544" builtinId="8" hidden="1"/>
    <cellStyle name="Hipervínculo" xfId="39528" builtinId="8" hidden="1"/>
    <cellStyle name="Hipervínculo" xfId="39510" builtinId="8" hidden="1"/>
    <cellStyle name="Hipervínculo" xfId="39494" builtinId="8" hidden="1"/>
    <cellStyle name="Hipervínculo" xfId="39478" builtinId="8" hidden="1"/>
    <cellStyle name="Hipervínculo" xfId="39463" builtinId="8" hidden="1"/>
    <cellStyle name="Hipervínculo" xfId="39447" builtinId="8" hidden="1"/>
    <cellStyle name="Hipervínculo" xfId="39431" builtinId="8" hidden="1"/>
    <cellStyle name="Hipervínculo" xfId="39415" builtinId="8" hidden="1"/>
    <cellStyle name="Hipervínculo" xfId="39399" builtinId="8" hidden="1"/>
    <cellStyle name="Hipervínculo" xfId="39383" builtinId="8" hidden="1"/>
    <cellStyle name="Hipervínculo" xfId="39366" builtinId="8" hidden="1"/>
    <cellStyle name="Hipervínculo" xfId="39350" builtinId="8" hidden="1"/>
    <cellStyle name="Hipervínculo" xfId="39334" builtinId="8" hidden="1"/>
    <cellStyle name="Hipervínculo" xfId="39161" builtinId="8" hidden="1"/>
    <cellStyle name="Hipervínculo" xfId="39304" builtinId="8" hidden="1"/>
    <cellStyle name="Hipervínculo" xfId="39288" builtinId="8" hidden="1"/>
    <cellStyle name="Hipervínculo" xfId="39272" builtinId="8" hidden="1"/>
    <cellStyle name="Hipervínculo" xfId="39256" builtinId="8" hidden="1"/>
    <cellStyle name="Hipervínculo" xfId="39240" builtinId="8" hidden="1"/>
    <cellStyle name="Hipervínculo" xfId="39224" builtinId="8" hidden="1"/>
    <cellStyle name="Hipervínculo" xfId="39206" builtinId="8" hidden="1"/>
    <cellStyle name="Hipervínculo" xfId="39190" builtinId="8" hidden="1"/>
    <cellStyle name="Hipervínculo" xfId="39174" builtinId="8" hidden="1"/>
    <cellStyle name="Hipervínculo" xfId="39157" builtinId="8" hidden="1"/>
    <cellStyle name="Hipervínculo" xfId="39141" builtinId="8" hidden="1"/>
    <cellStyle name="Hipervínculo" xfId="39125" builtinId="8" hidden="1"/>
    <cellStyle name="Hipervínculo" xfId="39057" builtinId="8" hidden="1"/>
    <cellStyle name="Hipervínculo" xfId="39094" builtinId="8" hidden="1"/>
    <cellStyle name="Hipervínculo" xfId="39078" builtinId="8" hidden="1"/>
    <cellStyle name="Hipervínculo" xfId="39062" builtinId="8" hidden="1"/>
    <cellStyle name="Hipervínculo" xfId="39045" builtinId="8" hidden="1"/>
    <cellStyle name="Hipervínculo" xfId="39029" builtinId="8" hidden="1"/>
    <cellStyle name="Hipervínculo" xfId="39013" builtinId="8" hidden="1"/>
    <cellStyle name="Hipervínculo" xfId="38997" builtinId="8" hidden="1"/>
    <cellStyle name="Hipervínculo" xfId="38981" builtinId="8" hidden="1"/>
    <cellStyle name="Hipervínculo" xfId="38965" builtinId="8" hidden="1"/>
    <cellStyle name="Hipervínculo" xfId="38929" builtinId="8" hidden="1"/>
    <cellStyle name="Hipervínculo" xfId="38939" builtinId="8" hidden="1"/>
    <cellStyle name="Hipervínculo" xfId="38949" builtinId="8" hidden="1"/>
    <cellStyle name="Hipervínculo" xfId="38963" builtinId="8" hidden="1"/>
    <cellStyle name="Hipervínculo" xfId="38935" builtinId="8" hidden="1"/>
    <cellStyle name="Hipervínculo" xfId="38909" builtinId="8" hidden="1"/>
    <cellStyle name="Hipervínculo" xfId="38911" builtinId="8" hidden="1"/>
    <cellStyle name="Hipervínculo" xfId="38899" builtinId="8" hidden="1"/>
    <cellStyle name="Hipervínculo" xfId="41267" builtinId="8" hidden="1"/>
    <cellStyle name="Hipervínculo" xfId="41283" builtinId="8" hidden="1"/>
    <cellStyle name="Hipervínculo" xfId="41299" builtinId="8" hidden="1"/>
    <cellStyle name="Hipervínculo" xfId="41315" builtinId="8" hidden="1"/>
    <cellStyle name="Hipervínculo" xfId="41331" builtinId="8" hidden="1"/>
    <cellStyle name="Hipervínculo" xfId="41348" builtinId="8" hidden="1"/>
    <cellStyle name="Hipervínculo" xfId="41364" builtinId="8" hidden="1"/>
    <cellStyle name="Hipervínculo" xfId="41380" builtinId="8" hidden="1"/>
    <cellStyle name="Hipervínculo" xfId="41396" builtinId="8" hidden="1"/>
    <cellStyle name="Hipervínculo" xfId="41411" builtinId="8" hidden="1"/>
    <cellStyle name="Hipervínculo" xfId="41427" builtinId="8" hidden="1"/>
    <cellStyle name="Hipervínculo" xfId="41443" builtinId="8" hidden="1"/>
    <cellStyle name="Hipervínculo" xfId="41460" builtinId="8" hidden="1"/>
    <cellStyle name="Hipervínculo" xfId="41476" builtinId="8" hidden="1"/>
    <cellStyle name="Hipervínculo" xfId="41492" builtinId="8" hidden="1"/>
    <cellStyle name="Hipervínculo" xfId="41510" builtinId="8" hidden="1"/>
    <cellStyle name="Hipervínculo" xfId="41526" builtinId="8" hidden="1"/>
    <cellStyle name="Hipervínculo" xfId="41542" builtinId="8" hidden="1"/>
    <cellStyle name="Hipervínculo" xfId="41558" builtinId="8" hidden="1"/>
    <cellStyle name="Hipervínculo" xfId="41574" builtinId="8" hidden="1"/>
    <cellStyle name="Hipervínculo" xfId="41590" builtinId="8" hidden="1"/>
    <cellStyle name="Hipervínculo" xfId="41606" builtinId="8" hidden="1"/>
    <cellStyle name="Hipervínculo" xfId="41620" builtinId="8" hidden="1"/>
    <cellStyle name="Hipervínculo" xfId="41636" builtinId="8" hidden="1"/>
    <cellStyle name="Hipervínculo" xfId="41652" builtinId="8" hidden="1"/>
    <cellStyle name="Hipervínculo" xfId="41669" builtinId="8" hidden="1"/>
    <cellStyle name="Hipervínculo" xfId="41685" builtinId="8" hidden="1"/>
    <cellStyle name="Hipervínculo" xfId="41701" builtinId="8" hidden="1"/>
    <cellStyle name="Hipervínculo" xfId="41717" builtinId="8" hidden="1"/>
    <cellStyle name="Hipervínculo" xfId="41733" builtinId="8" hidden="1"/>
    <cellStyle name="Hipervínculo" xfId="41749" builtinId="8" hidden="1"/>
    <cellStyle name="Hipervínculo" xfId="41764" builtinId="8" hidden="1"/>
    <cellStyle name="Hipervínculo" xfId="41780" builtinId="8" hidden="1"/>
    <cellStyle name="Hipervínculo" xfId="41796" builtinId="8" hidden="1"/>
    <cellStyle name="Hipervínculo" xfId="41812" builtinId="8" hidden="1"/>
    <cellStyle name="Hipervínculo" xfId="41830" builtinId="8" hidden="1"/>
    <cellStyle name="Hipervínculo" xfId="41846" builtinId="8" hidden="1"/>
    <cellStyle name="Hipervínculo" xfId="41862" builtinId="8" hidden="1"/>
    <cellStyle name="Hipervínculo" xfId="41878" builtinId="8" hidden="1"/>
    <cellStyle name="Hipervínculo" xfId="41894" builtinId="8" hidden="1"/>
    <cellStyle name="Hipervínculo" xfId="41910" builtinId="8" hidden="1"/>
    <cellStyle name="Hipervínculo" xfId="41924" builtinId="8" hidden="1"/>
    <cellStyle name="Hipervínculo" xfId="41940" builtinId="8" hidden="1"/>
    <cellStyle name="Hipervínculo" xfId="41956" builtinId="8" hidden="1"/>
    <cellStyle name="Hipervínculo" xfId="41974" builtinId="8" hidden="1"/>
    <cellStyle name="Hipervínculo" xfId="41990" builtinId="8" hidden="1"/>
    <cellStyle name="Hipervínculo" xfId="42006" builtinId="8" hidden="1"/>
    <cellStyle name="Hipervínculo" xfId="42022" builtinId="8" hidden="1"/>
    <cellStyle name="Hipervínculo" xfId="42038" builtinId="8" hidden="1"/>
    <cellStyle name="Hipervínculo" xfId="42054" builtinId="8" hidden="1"/>
    <cellStyle name="Hipervínculo" xfId="42070" builtinId="8" hidden="1"/>
    <cellStyle name="Hipervínculo" xfId="42084" builtinId="8" hidden="1"/>
    <cellStyle name="Hipervínculo" xfId="42100" builtinId="8" hidden="1"/>
    <cellStyle name="Hipervínculo" xfId="42116" builtinId="8" hidden="1"/>
    <cellStyle name="Hipervínculo" xfId="42133" builtinId="8" hidden="1"/>
    <cellStyle name="Hipervínculo" xfId="42149" builtinId="8" hidden="1"/>
    <cellStyle name="Hipervínculo" xfId="42165" builtinId="8" hidden="1"/>
    <cellStyle name="Hipervínculo" xfId="42181" builtinId="8" hidden="1"/>
    <cellStyle name="Hipervínculo" xfId="42197" builtinId="8" hidden="1"/>
    <cellStyle name="Hipervínculo" xfId="42213" builtinId="8" hidden="1"/>
    <cellStyle name="Hipervínculo" xfId="42229" builtinId="8" hidden="1"/>
    <cellStyle name="Hipervínculo" xfId="42244" builtinId="8" hidden="1"/>
    <cellStyle name="Hipervínculo" xfId="42260" builtinId="8" hidden="1"/>
    <cellStyle name="Hipervínculo" xfId="42276" builtinId="8" hidden="1"/>
    <cellStyle name="Hipervínculo" xfId="42294" builtinId="8" hidden="1"/>
    <cellStyle name="Hipervínculo" xfId="42310" builtinId="8" hidden="1"/>
    <cellStyle name="Hipervínculo" xfId="42326" builtinId="8" hidden="1"/>
    <cellStyle name="Hipervínculo" xfId="42342" builtinId="8" hidden="1"/>
    <cellStyle name="Hipervínculo" xfId="42358" builtinId="8" hidden="1"/>
    <cellStyle name="Hipervínculo" xfId="42374" builtinId="8" hidden="1"/>
    <cellStyle name="Hipervínculo" xfId="42388" builtinId="8" hidden="1"/>
    <cellStyle name="Hipervínculo" xfId="42404" builtinId="8" hidden="1"/>
    <cellStyle name="Hipervínculo" xfId="42420" builtinId="8" hidden="1"/>
    <cellStyle name="Hipervínculo" xfId="42436" builtinId="8" hidden="1"/>
    <cellStyle name="Hipervínculo" xfId="42454" builtinId="8" hidden="1"/>
    <cellStyle name="Hipervínculo" xfId="42470" builtinId="8" hidden="1"/>
    <cellStyle name="Hipervínculo" xfId="42486" builtinId="8" hidden="1"/>
    <cellStyle name="Hipervínculo" xfId="42502" builtinId="8" hidden="1"/>
    <cellStyle name="Hipervínculo" xfId="42518" builtinId="8" hidden="1"/>
    <cellStyle name="Hipervínculo" xfId="42534" builtinId="8" hidden="1"/>
    <cellStyle name="Hipervínculo" xfId="42548" builtinId="8" hidden="1"/>
    <cellStyle name="Hipervínculo" xfId="42564" builtinId="8" hidden="1"/>
    <cellStyle name="Hipervínculo" xfId="42580" builtinId="8" hidden="1"/>
    <cellStyle name="Hipervínculo" xfId="42598" builtinId="8" hidden="1"/>
    <cellStyle name="Hipervínculo" xfId="42614" builtinId="8" hidden="1"/>
    <cellStyle name="Hipervínculo" xfId="42630" builtinId="8" hidden="1"/>
    <cellStyle name="Hipervínculo" xfId="42646" builtinId="8" hidden="1"/>
    <cellStyle name="Hipervínculo" xfId="42662" builtinId="8" hidden="1"/>
    <cellStyle name="Hipervínculo" xfId="42678" builtinId="8" hidden="1"/>
    <cellStyle name="Hipervínculo" xfId="42694" builtinId="8" hidden="1"/>
    <cellStyle name="Hipervínculo" xfId="42708" builtinId="8" hidden="1"/>
    <cellStyle name="Hipervínculo" xfId="42724" builtinId="8" hidden="1"/>
    <cellStyle name="Hipervínculo" xfId="42740" builtinId="8" hidden="1"/>
    <cellStyle name="Hipervínculo" xfId="42758" builtinId="8" hidden="1"/>
    <cellStyle name="Hipervínculo" xfId="42774" builtinId="8" hidden="1"/>
    <cellStyle name="Hipervínculo" xfId="42790" builtinId="8" hidden="1"/>
    <cellStyle name="Hipervínculo" xfId="42806" builtinId="8" hidden="1"/>
    <cellStyle name="Hipervínculo" xfId="42822" builtinId="8" hidden="1"/>
    <cellStyle name="Hipervínculo" xfId="42838" builtinId="8" hidden="1"/>
    <cellStyle name="Hipervínculo" xfId="42854" builtinId="8" hidden="1"/>
    <cellStyle name="Hipervínculo" xfId="42868" builtinId="8" hidden="1"/>
    <cellStyle name="Hipervínculo" xfId="42884" builtinId="8" hidden="1"/>
    <cellStyle name="Hipervínculo" xfId="42900" builtinId="8" hidden="1"/>
    <cellStyle name="Hipervínculo" xfId="42918" builtinId="8" hidden="1"/>
    <cellStyle name="Hipervínculo" xfId="42934" builtinId="8" hidden="1"/>
    <cellStyle name="Hipervínculo" xfId="42950" builtinId="8" hidden="1"/>
    <cellStyle name="Hipervínculo" xfId="42966" builtinId="8" hidden="1"/>
    <cellStyle name="Hipervínculo" xfId="42982" builtinId="8" hidden="1"/>
    <cellStyle name="Hipervínculo" xfId="42998" builtinId="8" hidden="1"/>
    <cellStyle name="Hipervínculo" xfId="43012" builtinId="8" hidden="1"/>
    <cellStyle name="Hipervínculo" xfId="43028" builtinId="8" hidden="1"/>
    <cellStyle name="Hipervínculo" xfId="43044" builtinId="8" hidden="1"/>
    <cellStyle name="Hipervínculo" xfId="43060" builtinId="8" hidden="1"/>
    <cellStyle name="Hipervínculo" xfId="43078" builtinId="8" hidden="1"/>
    <cellStyle name="Hipervínculo" xfId="43094" builtinId="8" hidden="1"/>
    <cellStyle name="Hipervínculo" xfId="43110" builtinId="8" hidden="1"/>
    <cellStyle name="Hipervínculo" xfId="43126" builtinId="8" hidden="1"/>
    <cellStyle name="Hipervínculo" xfId="43142" builtinId="8" hidden="1"/>
    <cellStyle name="Hipervínculo" xfId="43158" builtinId="8" hidden="1"/>
    <cellStyle name="Hipervínculo" xfId="43172" builtinId="8" hidden="1"/>
    <cellStyle name="Hipervínculo" xfId="43188" builtinId="8" hidden="1"/>
    <cellStyle name="Hipervínculo" xfId="43204" builtinId="8" hidden="1"/>
    <cellStyle name="Hipervínculo" xfId="43221" builtinId="8" hidden="1"/>
    <cellStyle name="Hipervínculo" xfId="43237" builtinId="8" hidden="1"/>
    <cellStyle name="Hipervínculo" xfId="43253" builtinId="8" hidden="1"/>
    <cellStyle name="Hipervínculo" xfId="43269" builtinId="8" hidden="1"/>
    <cellStyle name="Hipervínculo" xfId="43285" builtinId="8" hidden="1"/>
    <cellStyle name="Hipervínculo" xfId="43301" builtinId="8" hidden="1"/>
    <cellStyle name="Hipervínculo" xfId="43317" builtinId="8" hidden="1"/>
    <cellStyle name="Hipervínculo" xfId="43331" builtinId="8" hidden="1"/>
    <cellStyle name="Hipervínculo" xfId="43347" builtinId="8" hidden="1"/>
    <cellStyle name="Hipervínculo" xfId="43363" builtinId="8" hidden="1"/>
    <cellStyle name="Hipervínculo" xfId="43379" builtinId="8" hidden="1"/>
    <cellStyle name="Hipervínculo" xfId="43395" builtinId="8" hidden="1"/>
    <cellStyle name="Hipervínculo" xfId="43411" builtinId="8" hidden="1"/>
    <cellStyle name="Hipervínculo" xfId="43427" builtinId="8" hidden="1"/>
    <cellStyle name="Hipervínculo" xfId="43443" builtinId="8" hidden="1"/>
    <cellStyle name="Hipervínculo" xfId="43459" builtinId="8" hidden="1"/>
    <cellStyle name="Hipervínculo" xfId="43475" builtinId="8" hidden="1"/>
    <cellStyle name="Hipervínculo" xfId="43461" builtinId="8" hidden="1"/>
    <cellStyle name="Hipervínculo" xfId="43445" builtinId="8" hidden="1"/>
    <cellStyle name="Hipervínculo" xfId="43429" builtinId="8" hidden="1"/>
    <cellStyle name="Hipervínculo" xfId="43413" builtinId="8" hidden="1"/>
    <cellStyle name="Hipervínculo" xfId="43397" builtinId="8" hidden="1"/>
    <cellStyle name="Hipervínculo" xfId="43381" builtinId="8" hidden="1"/>
    <cellStyle name="Hipervínculo" xfId="43365" builtinId="8" hidden="1"/>
    <cellStyle name="Hipervínculo" xfId="43349" builtinId="8" hidden="1"/>
    <cellStyle name="Hipervínculo" xfId="43333" builtinId="8" hidden="1"/>
    <cellStyle name="Hipervínculo" xfId="43319" builtinId="8" hidden="1"/>
    <cellStyle name="Hipervínculo" xfId="43303" builtinId="8" hidden="1"/>
    <cellStyle name="Hipervínculo" xfId="43287" builtinId="8" hidden="1"/>
    <cellStyle name="Hipervínculo" xfId="43271" builtinId="8" hidden="1"/>
    <cellStyle name="Hipervínculo" xfId="43255" builtinId="8" hidden="1"/>
    <cellStyle name="Hipervínculo" xfId="43239" builtinId="8" hidden="1"/>
    <cellStyle name="Hipervínculo" xfId="43223" builtinId="8" hidden="1"/>
    <cellStyle name="Hipervínculo" xfId="43206" builtinId="8" hidden="1"/>
    <cellStyle name="Hipervínculo" xfId="43190" builtinId="8" hidden="1"/>
    <cellStyle name="Hipervínculo" xfId="43174" builtinId="8" hidden="1"/>
    <cellStyle name="Hipervínculo" xfId="43160" builtinId="8" hidden="1"/>
    <cellStyle name="Hipervínculo" xfId="43144" builtinId="8" hidden="1"/>
    <cellStyle name="Hipervínculo" xfId="43128" builtinId="8" hidden="1"/>
    <cellStyle name="Hipervínculo" xfId="43112" builtinId="8" hidden="1"/>
    <cellStyle name="Hipervínculo" xfId="43096" builtinId="8" hidden="1"/>
    <cellStyle name="Hipervínculo" xfId="43080" builtinId="8" hidden="1"/>
    <cellStyle name="Hipervínculo" xfId="43064" builtinId="8" hidden="1"/>
    <cellStyle name="Hipervínculo" xfId="43046" builtinId="8" hidden="1"/>
    <cellStyle name="Hipervínculo" xfId="43030" builtinId="8" hidden="1"/>
    <cellStyle name="Hipervínculo" xfId="43014" builtinId="8" hidden="1"/>
    <cellStyle name="Hipervínculo" xfId="43000" builtinId="8" hidden="1"/>
    <cellStyle name="Hipervínculo" xfId="42984" builtinId="8" hidden="1"/>
    <cellStyle name="Hipervínculo" xfId="42968" builtinId="8" hidden="1"/>
    <cellStyle name="Hipervínculo" xfId="42952" builtinId="8" hidden="1"/>
    <cellStyle name="Hipervínculo" xfId="42936" builtinId="8" hidden="1"/>
    <cellStyle name="Hipervínculo" xfId="42920" builtinId="8" hidden="1"/>
    <cellStyle name="Hipervínculo" xfId="42902" builtinId="8" hidden="1"/>
    <cellStyle name="Hipervínculo" xfId="42886" builtinId="8" hidden="1"/>
    <cellStyle name="Hipervínculo" xfId="42870" builtinId="8" hidden="1"/>
    <cellStyle name="Hipervínculo" xfId="42595" builtinId="8" hidden="1"/>
    <cellStyle name="Hipervínculo" xfId="42840" builtinId="8" hidden="1"/>
    <cellStyle name="Hipervínculo" xfId="42824" builtinId="8" hidden="1"/>
    <cellStyle name="Hipervínculo" xfId="42808" builtinId="8" hidden="1"/>
    <cellStyle name="Hipervínculo" xfId="42792" builtinId="8" hidden="1"/>
    <cellStyle name="Hipervínculo" xfId="42776" builtinId="8" hidden="1"/>
    <cellStyle name="Hipervínculo" xfId="42760" builtinId="8" hidden="1"/>
    <cellStyle name="Hipervínculo" xfId="42742" builtinId="8" hidden="1"/>
    <cellStyle name="Hipervínculo" xfId="42726" builtinId="8" hidden="1"/>
    <cellStyle name="Hipervínculo" xfId="42710" builtinId="8" hidden="1"/>
    <cellStyle name="Hipervínculo" xfId="42696" builtinId="8" hidden="1"/>
    <cellStyle name="Hipervínculo" xfId="42680" builtinId="8" hidden="1"/>
    <cellStyle name="Hipervínculo" xfId="42664" builtinId="8" hidden="1"/>
    <cellStyle name="Hipervínculo" xfId="42648" builtinId="8" hidden="1"/>
    <cellStyle name="Hipervínculo" xfId="42632" builtinId="8" hidden="1"/>
    <cellStyle name="Hipervínculo" xfId="42616" builtinId="8" hidden="1"/>
    <cellStyle name="Hipervínculo" xfId="42600" builtinId="8" hidden="1"/>
    <cellStyle name="Hipervínculo" xfId="42582" builtinId="8" hidden="1"/>
    <cellStyle name="Hipervínculo" xfId="42566" builtinId="8" hidden="1"/>
    <cellStyle name="Hipervínculo" xfId="42550" builtinId="8" hidden="1"/>
    <cellStyle name="Hipervínculo" xfId="42536" builtinId="8" hidden="1"/>
    <cellStyle name="Hipervínculo" xfId="42520" builtinId="8" hidden="1"/>
    <cellStyle name="Hipervínculo" xfId="42504" builtinId="8" hidden="1"/>
    <cellStyle name="Hipervínculo" xfId="42488" builtinId="8" hidden="1"/>
    <cellStyle name="Hipervínculo" xfId="42472" builtinId="8" hidden="1"/>
    <cellStyle name="Hipervínculo" xfId="42456" builtinId="8" hidden="1"/>
    <cellStyle name="Hipervínculo" xfId="42440" builtinId="8" hidden="1"/>
    <cellStyle name="Hipervínculo" xfId="42422" builtinId="8" hidden="1"/>
    <cellStyle name="Hipervínculo" xfId="42406" builtinId="8" hidden="1"/>
    <cellStyle name="Hipervínculo" xfId="42390" builtinId="8" hidden="1"/>
    <cellStyle name="Hipervínculo" xfId="42376" builtinId="8" hidden="1"/>
    <cellStyle name="Hipervínculo" xfId="42360" builtinId="8" hidden="1"/>
    <cellStyle name="Hipervínculo" xfId="42344" builtinId="8" hidden="1"/>
    <cellStyle name="Hipervínculo" xfId="42328" builtinId="8" hidden="1"/>
    <cellStyle name="Hipervínculo" xfId="42312" builtinId="8" hidden="1"/>
    <cellStyle name="Hipervínculo" xfId="42296" builtinId="8" hidden="1"/>
    <cellStyle name="Hipervínculo" xfId="42278" builtinId="8" hidden="1"/>
    <cellStyle name="Hipervínculo" xfId="42262" builtinId="8" hidden="1"/>
    <cellStyle name="Hipervínculo" xfId="42246" builtinId="8" hidden="1"/>
    <cellStyle name="Hipervínculo" xfId="42126" builtinId="8" hidden="1"/>
    <cellStyle name="Hipervínculo" xfId="42215" builtinId="8" hidden="1"/>
    <cellStyle name="Hipervínculo" xfId="42199" builtinId="8" hidden="1"/>
    <cellStyle name="Hipervínculo" xfId="42183" builtinId="8" hidden="1"/>
    <cellStyle name="Hipervínculo" xfId="42167" builtinId="8" hidden="1"/>
    <cellStyle name="Hipervínculo" xfId="42151" builtinId="8" hidden="1"/>
    <cellStyle name="Hipervínculo" xfId="42135" builtinId="8" hidden="1"/>
    <cellStyle name="Hipervínculo" xfId="42118" builtinId="8" hidden="1"/>
    <cellStyle name="Hipervínculo" xfId="42102" builtinId="8" hidden="1"/>
    <cellStyle name="Hipervínculo" xfId="42086" builtinId="8" hidden="1"/>
    <cellStyle name="Hipervínculo" xfId="42072" builtinId="8" hidden="1"/>
    <cellStyle name="Hipervínculo" xfId="42056" builtinId="8" hidden="1"/>
    <cellStyle name="Hipervínculo" xfId="42040" builtinId="8" hidden="1"/>
    <cellStyle name="Hipervínculo" xfId="42024" builtinId="8" hidden="1"/>
    <cellStyle name="Hipervínculo" xfId="42008" builtinId="8" hidden="1"/>
    <cellStyle name="Hipervínculo" xfId="41992" builtinId="8" hidden="1"/>
    <cellStyle name="Hipervínculo" xfId="41976" builtinId="8" hidden="1"/>
    <cellStyle name="Hipervínculo" xfId="41958" builtinId="8" hidden="1"/>
    <cellStyle name="Hipervínculo" xfId="41942" builtinId="8" hidden="1"/>
    <cellStyle name="Hipervínculo" xfId="41926" builtinId="8" hidden="1"/>
    <cellStyle name="Hipervínculo" xfId="41912" builtinId="8" hidden="1"/>
    <cellStyle name="Hipervínculo" xfId="41896" builtinId="8" hidden="1"/>
    <cellStyle name="Hipervínculo" xfId="41880" builtinId="8" hidden="1"/>
    <cellStyle name="Hipervínculo" xfId="41864" builtinId="8" hidden="1"/>
    <cellStyle name="Hipervínculo" xfId="41848" builtinId="8" hidden="1"/>
    <cellStyle name="Hipervínculo" xfId="41832" builtinId="8" hidden="1"/>
    <cellStyle name="Hipervínculo" xfId="41816" builtinId="8" hidden="1"/>
    <cellStyle name="Hipervínculo" xfId="41798" builtinId="8" hidden="1"/>
    <cellStyle name="Hipervínculo" xfId="41782" builtinId="8" hidden="1"/>
    <cellStyle name="Hipervínculo" xfId="41766" builtinId="8" hidden="1"/>
    <cellStyle name="Hipervínculo" xfId="41751" builtinId="8" hidden="1"/>
    <cellStyle name="Hipervínculo" xfId="41735" builtinId="8" hidden="1"/>
    <cellStyle name="Hipervínculo" xfId="41719" builtinId="8" hidden="1"/>
    <cellStyle name="Hipervínculo" xfId="41703" builtinId="8" hidden="1"/>
    <cellStyle name="Hipervínculo" xfId="41687" builtinId="8" hidden="1"/>
    <cellStyle name="Hipervínculo" xfId="41671" builtinId="8" hidden="1"/>
    <cellStyle name="Hipervínculo" xfId="41654" builtinId="8" hidden="1"/>
    <cellStyle name="Hipervínculo" xfId="41638" builtinId="8" hidden="1"/>
    <cellStyle name="Hipervínculo" xfId="41622" builtinId="8" hidden="1"/>
    <cellStyle name="Hipervínculo" xfId="41449" builtinId="8" hidden="1"/>
    <cellStyle name="Hipervínculo" xfId="41592" builtinId="8" hidden="1"/>
    <cellStyle name="Hipervínculo" xfId="41576" builtinId="8" hidden="1"/>
    <cellStyle name="Hipervínculo" xfId="41560" builtinId="8" hidden="1"/>
    <cellStyle name="Hipervínculo" xfId="41544" builtinId="8" hidden="1"/>
    <cellStyle name="Hipervínculo" xfId="41528" builtinId="8" hidden="1"/>
    <cellStyle name="Hipervínculo" xfId="41512" builtinId="8" hidden="1"/>
    <cellStyle name="Hipervínculo" xfId="41494" builtinId="8" hidden="1"/>
    <cellStyle name="Hipervínculo" xfId="41478" builtinId="8" hidden="1"/>
    <cellStyle name="Hipervínculo" xfId="41462" builtinId="8" hidden="1"/>
    <cellStyle name="Hipervínculo" xfId="41445" builtinId="8" hidden="1"/>
    <cellStyle name="Hipervínculo" xfId="41429" builtinId="8" hidden="1"/>
    <cellStyle name="Hipervínculo" xfId="41413" builtinId="8" hidden="1"/>
    <cellStyle name="Hipervínculo" xfId="41345" builtinId="8" hidden="1"/>
    <cellStyle name="Hipervínculo" xfId="41382" builtinId="8" hidden="1"/>
    <cellStyle name="Hipervínculo" xfId="41366" builtinId="8" hidden="1"/>
    <cellStyle name="Hipervínculo" xfId="41350" builtinId="8" hidden="1"/>
    <cellStyle name="Hipervínculo" xfId="41333" builtinId="8" hidden="1"/>
    <cellStyle name="Hipervínculo" xfId="41317" builtinId="8" hidden="1"/>
    <cellStyle name="Hipervínculo" xfId="41301" builtinId="8" hidden="1"/>
    <cellStyle name="Hipervínculo" xfId="41285" builtinId="8" hidden="1"/>
    <cellStyle name="Hipervínculo" xfId="41269" builtinId="8" hidden="1"/>
    <cellStyle name="Hipervínculo" xfId="41253" builtinId="8" hidden="1"/>
    <cellStyle name="Hipervínculo" xfId="41217" builtinId="8" hidden="1"/>
    <cellStyle name="Hipervínculo" xfId="41227" builtinId="8" hidden="1"/>
    <cellStyle name="Hipervínculo" xfId="41237" builtinId="8" hidden="1"/>
    <cellStyle name="Hipervínculo" xfId="41251" builtinId="8" hidden="1"/>
    <cellStyle name="Hipervínculo" xfId="41223" builtinId="8" hidden="1"/>
    <cellStyle name="Hipervínculo" xfId="41197" builtinId="8" hidden="1"/>
    <cellStyle name="Hipervínculo" xfId="41199" builtinId="8" hidden="1"/>
    <cellStyle name="Hipervínculo" xfId="38898" builtinId="8" hidden="1"/>
    <cellStyle name="Hipervínculo" xfId="43555" builtinId="8" hidden="1"/>
    <cellStyle name="Hipervínculo" xfId="43571" builtinId="8" hidden="1"/>
    <cellStyle name="Hipervínculo" xfId="43587" builtinId="8" hidden="1"/>
    <cellStyle name="Hipervínculo" xfId="43603" builtinId="8" hidden="1"/>
    <cellStyle name="Hipervínculo" xfId="43619" builtinId="8" hidden="1"/>
    <cellStyle name="Hipervínculo" xfId="43636" builtinId="8" hidden="1"/>
    <cellStyle name="Hipervínculo" xfId="43652" builtinId="8" hidden="1"/>
    <cellStyle name="Hipervínculo" xfId="43668" builtinId="8" hidden="1"/>
    <cellStyle name="Hipervínculo" xfId="43684" builtinId="8" hidden="1"/>
    <cellStyle name="Hipervínculo" xfId="43699" builtinId="8" hidden="1"/>
    <cellStyle name="Hipervínculo" xfId="43715" builtinId="8" hidden="1"/>
    <cellStyle name="Hipervínculo" xfId="43731" builtinId="8" hidden="1"/>
    <cellStyle name="Hipervínculo" xfId="43748" builtinId="8" hidden="1"/>
    <cellStyle name="Hipervínculo" xfId="43764" builtinId="8" hidden="1"/>
    <cellStyle name="Hipervínculo" xfId="43780" builtinId="8" hidden="1"/>
    <cellStyle name="Hipervínculo" xfId="43798" builtinId="8" hidden="1"/>
    <cellStyle name="Hipervínculo" xfId="43814" builtinId="8" hidden="1"/>
    <cellStyle name="Hipervínculo" xfId="43830" builtinId="8" hidden="1"/>
    <cellStyle name="Hipervínculo" xfId="43846" builtinId="8" hidden="1"/>
    <cellStyle name="Hipervínculo" xfId="43862" builtinId="8" hidden="1"/>
    <cellStyle name="Hipervínculo" xfId="43878" builtinId="8" hidden="1"/>
    <cellStyle name="Hipervínculo" xfId="43894" builtinId="8" hidden="1"/>
    <cellStyle name="Hipervínculo" xfId="43908" builtinId="8" hidden="1"/>
    <cellStyle name="Hipervínculo" xfId="43924" builtinId="8" hidden="1"/>
    <cellStyle name="Hipervínculo" xfId="43940" builtinId="8" hidden="1"/>
    <cellStyle name="Hipervínculo" xfId="43957" builtinId="8" hidden="1"/>
    <cellStyle name="Hipervínculo" xfId="43973" builtinId="8" hidden="1"/>
    <cellStyle name="Hipervínculo" xfId="43989" builtinId="8" hidden="1"/>
    <cellStyle name="Hipervínculo" xfId="44005" builtinId="8" hidden="1"/>
    <cellStyle name="Hipervínculo" xfId="44021" builtinId="8" hidden="1"/>
    <cellStyle name="Hipervínculo" xfId="44037" builtinId="8" hidden="1"/>
    <cellStyle name="Hipervínculo" xfId="44052" builtinId="8" hidden="1"/>
    <cellStyle name="Hipervínculo" xfId="44068" builtinId="8" hidden="1"/>
    <cellStyle name="Hipervínculo" xfId="44084" builtinId="8" hidden="1"/>
    <cellStyle name="Hipervínculo" xfId="44100" builtinId="8" hidden="1"/>
    <cellStyle name="Hipervínculo" xfId="44118" builtinId="8" hidden="1"/>
    <cellStyle name="Hipervínculo" xfId="44134" builtinId="8" hidden="1"/>
    <cellStyle name="Hipervínculo" xfId="44150" builtinId="8" hidden="1"/>
    <cellStyle name="Hipervínculo" xfId="44166" builtinId="8" hidden="1"/>
    <cellStyle name="Hipervínculo" xfId="44182" builtinId="8" hidden="1"/>
    <cellStyle name="Hipervínculo" xfId="44198" builtinId="8" hidden="1"/>
    <cellStyle name="Hipervínculo" xfId="44212" builtinId="8" hidden="1"/>
    <cellStyle name="Hipervínculo" xfId="44228" builtinId="8" hidden="1"/>
    <cellStyle name="Hipervínculo" xfId="44244" builtinId="8" hidden="1"/>
    <cellStyle name="Hipervínculo" xfId="44262" builtinId="8" hidden="1"/>
    <cellStyle name="Hipervínculo" xfId="44278" builtinId="8" hidden="1"/>
    <cellStyle name="Hipervínculo" xfId="44294" builtinId="8" hidden="1"/>
    <cellStyle name="Hipervínculo" xfId="44310" builtinId="8" hidden="1"/>
    <cellStyle name="Hipervínculo" xfId="44326" builtinId="8" hidden="1"/>
    <cellStyle name="Hipervínculo" xfId="44342" builtinId="8" hidden="1"/>
    <cellStyle name="Hipervínculo" xfId="44358" builtinId="8" hidden="1"/>
    <cellStyle name="Hipervínculo" xfId="44372" builtinId="8" hidden="1"/>
    <cellStyle name="Hipervínculo" xfId="44388" builtinId="8" hidden="1"/>
    <cellStyle name="Hipervínculo" xfId="44404" builtinId="8" hidden="1"/>
    <cellStyle name="Hipervínculo" xfId="44421" builtinId="8" hidden="1"/>
    <cellStyle name="Hipervínculo" xfId="44437" builtinId="8" hidden="1"/>
    <cellStyle name="Hipervínculo" xfId="44453" builtinId="8" hidden="1"/>
    <cellStyle name="Hipervínculo" xfId="44469" builtinId="8" hidden="1"/>
    <cellStyle name="Hipervínculo" xfId="44485" builtinId="8" hidden="1"/>
    <cellStyle name="Hipervínculo" xfId="44501" builtinId="8" hidden="1"/>
    <cellStyle name="Hipervínculo" xfId="44517" builtinId="8" hidden="1"/>
    <cellStyle name="Hipervínculo" xfId="44532" builtinId="8" hidden="1"/>
    <cellStyle name="Hipervínculo" xfId="44548" builtinId="8" hidden="1"/>
    <cellStyle name="Hipervínculo" xfId="44564" builtinId="8" hidden="1"/>
    <cellStyle name="Hipervínculo" xfId="44582" builtinId="8" hidden="1"/>
    <cellStyle name="Hipervínculo" xfId="44598" builtinId="8" hidden="1"/>
    <cellStyle name="Hipervínculo" xfId="44614" builtinId="8" hidden="1"/>
    <cellStyle name="Hipervínculo" xfId="44630" builtinId="8" hidden="1"/>
    <cellStyle name="Hipervínculo" xfId="44646" builtinId="8" hidden="1"/>
    <cellStyle name="Hipervínculo" xfId="44662" builtinId="8" hidden="1"/>
    <cellStyle name="Hipervínculo" xfId="44676" builtinId="8" hidden="1"/>
    <cellStyle name="Hipervínculo" xfId="44692" builtinId="8" hidden="1"/>
    <cellStyle name="Hipervínculo" xfId="44708" builtinId="8" hidden="1"/>
    <cellStyle name="Hipervínculo" xfId="44724" builtinId="8" hidden="1"/>
    <cellStyle name="Hipervínculo" xfId="44742" builtinId="8" hidden="1"/>
    <cellStyle name="Hipervínculo" xfId="44758" builtinId="8" hidden="1"/>
    <cellStyle name="Hipervínculo" xfId="44774" builtinId="8" hidden="1"/>
    <cellStyle name="Hipervínculo" xfId="44790" builtinId="8" hidden="1"/>
    <cellStyle name="Hipervínculo" xfId="44806" builtinId="8" hidden="1"/>
    <cellStyle name="Hipervínculo" xfId="44822" builtinId="8" hidden="1"/>
    <cellStyle name="Hipervínculo" xfId="44836" builtinId="8" hidden="1"/>
    <cellStyle name="Hipervínculo" xfId="44852" builtinId="8" hidden="1"/>
    <cellStyle name="Hipervínculo" xfId="44868" builtinId="8" hidden="1"/>
    <cellStyle name="Hipervínculo" xfId="44886" builtinId="8" hidden="1"/>
    <cellStyle name="Hipervínculo" xfId="44902" builtinId="8" hidden="1"/>
    <cellStyle name="Hipervínculo" xfId="44918" builtinId="8" hidden="1"/>
    <cellStyle name="Hipervínculo" xfId="44934" builtinId="8" hidden="1"/>
    <cellStyle name="Hipervínculo" xfId="44950" builtinId="8" hidden="1"/>
    <cellStyle name="Hipervínculo" xfId="44966" builtinId="8" hidden="1"/>
    <cellStyle name="Hipervínculo" xfId="44982" builtinId="8" hidden="1"/>
    <cellStyle name="Hipervínculo" xfId="44996" builtinId="8" hidden="1"/>
    <cellStyle name="Hipervínculo" xfId="45012" builtinId="8" hidden="1"/>
    <cellStyle name="Hipervínculo" xfId="45028" builtinId="8" hidden="1"/>
    <cellStyle name="Hipervínculo" xfId="45046" builtinId="8" hidden="1"/>
    <cellStyle name="Hipervínculo" xfId="45062" builtinId="8" hidden="1"/>
    <cellStyle name="Hipervínculo" xfId="45078" builtinId="8" hidden="1"/>
    <cellStyle name="Hipervínculo" xfId="45094" builtinId="8" hidden="1"/>
    <cellStyle name="Hipervínculo" xfId="45110" builtinId="8" hidden="1"/>
    <cellStyle name="Hipervínculo" xfId="45126" builtinId="8" hidden="1"/>
    <cellStyle name="Hipervínculo" xfId="45142" builtinId="8" hidden="1"/>
    <cellStyle name="Hipervínculo" xfId="45156" builtinId="8" hidden="1"/>
    <cellStyle name="Hipervínculo" xfId="45172" builtinId="8" hidden="1"/>
    <cellStyle name="Hipervínculo" xfId="45188" builtinId="8" hidden="1"/>
    <cellStyle name="Hipervínculo" xfId="45206" builtinId="8" hidden="1"/>
    <cellStyle name="Hipervínculo" xfId="45222" builtinId="8" hidden="1"/>
    <cellStyle name="Hipervínculo" xfId="45238" builtinId="8" hidden="1"/>
    <cellStyle name="Hipervínculo" xfId="45254" builtinId="8" hidden="1"/>
    <cellStyle name="Hipervínculo" xfId="45270" builtinId="8" hidden="1"/>
    <cellStyle name="Hipervínculo" xfId="45286" builtinId="8" hidden="1"/>
    <cellStyle name="Hipervínculo" xfId="45300" builtinId="8" hidden="1"/>
    <cellStyle name="Hipervínculo" xfId="45316" builtinId="8" hidden="1"/>
    <cellStyle name="Hipervínculo" xfId="45332" builtinId="8" hidden="1"/>
    <cellStyle name="Hipervínculo" xfId="45348" builtinId="8" hidden="1"/>
    <cellStyle name="Hipervínculo" xfId="45366" builtinId="8" hidden="1"/>
    <cellStyle name="Hipervínculo" xfId="45382" builtinId="8" hidden="1"/>
    <cellStyle name="Hipervínculo" xfId="45398" builtinId="8" hidden="1"/>
    <cellStyle name="Hipervínculo" xfId="45414" builtinId="8" hidden="1"/>
    <cellStyle name="Hipervínculo" xfId="45430" builtinId="8" hidden="1"/>
    <cellStyle name="Hipervínculo" xfId="45446" builtinId="8" hidden="1"/>
    <cellStyle name="Hipervínculo" xfId="45460" builtinId="8" hidden="1"/>
    <cellStyle name="Hipervínculo" xfId="45476" builtinId="8" hidden="1"/>
    <cellStyle name="Hipervínculo" xfId="45492" builtinId="8" hidden="1"/>
    <cellStyle name="Hipervínculo" xfId="45509" builtinId="8" hidden="1"/>
    <cellStyle name="Hipervínculo" xfId="45525" builtinId="8" hidden="1"/>
    <cellStyle name="Hipervínculo" xfId="45541" builtinId="8" hidden="1"/>
    <cellStyle name="Hipervínculo" xfId="45557" builtinId="8" hidden="1"/>
    <cellStyle name="Hipervínculo" xfId="45573" builtinId="8" hidden="1"/>
    <cellStyle name="Hipervínculo" xfId="45589" builtinId="8" hidden="1"/>
    <cellStyle name="Hipervínculo" xfId="45605" builtinId="8" hidden="1"/>
    <cellStyle name="Hipervínculo" xfId="45619" builtinId="8" hidden="1"/>
    <cellStyle name="Hipervínculo" xfId="45635" builtinId="8" hidden="1"/>
    <cellStyle name="Hipervínculo" xfId="45651" builtinId="8" hidden="1"/>
    <cellStyle name="Hipervínculo" xfId="45667" builtinId="8" hidden="1"/>
    <cellStyle name="Hipervínculo" xfId="45683" builtinId="8" hidden="1"/>
    <cellStyle name="Hipervínculo" xfId="45699" builtinId="8" hidden="1"/>
    <cellStyle name="Hipervínculo" xfId="45715" builtinId="8" hidden="1"/>
    <cellStyle name="Hipervínculo" xfId="45731" builtinId="8" hidden="1"/>
    <cellStyle name="Hipervínculo" xfId="45747" builtinId="8" hidden="1"/>
    <cellStyle name="Hipervínculo" xfId="45763" builtinId="8" hidden="1"/>
    <cellStyle name="Hipervínculo" xfId="45749" builtinId="8" hidden="1"/>
    <cellStyle name="Hipervínculo" xfId="45733" builtinId="8" hidden="1"/>
    <cellStyle name="Hipervínculo" xfId="45717" builtinId="8" hidden="1"/>
    <cellStyle name="Hipervínculo" xfId="45701" builtinId="8" hidden="1"/>
    <cellStyle name="Hipervínculo" xfId="45685" builtinId="8" hidden="1"/>
    <cellStyle name="Hipervínculo" xfId="45669" builtinId="8" hidden="1"/>
    <cellStyle name="Hipervínculo" xfId="45653" builtinId="8" hidden="1"/>
    <cellStyle name="Hipervínculo" xfId="45637" builtinId="8" hidden="1"/>
    <cellStyle name="Hipervínculo" xfId="45621" builtinId="8" hidden="1"/>
    <cellStyle name="Hipervínculo" xfId="45607" builtinId="8" hidden="1"/>
    <cellStyle name="Hipervínculo" xfId="45591" builtinId="8" hidden="1"/>
    <cellStyle name="Hipervínculo" xfId="45575" builtinId="8" hidden="1"/>
    <cellStyle name="Hipervínculo" xfId="45559" builtinId="8" hidden="1"/>
    <cellStyle name="Hipervínculo" xfId="45543" builtinId="8" hidden="1"/>
    <cellStyle name="Hipervínculo" xfId="45527" builtinId="8" hidden="1"/>
    <cellStyle name="Hipervínculo" xfId="45511" builtinId="8" hidden="1"/>
    <cellStyle name="Hipervínculo" xfId="45494" builtinId="8" hidden="1"/>
    <cellStyle name="Hipervínculo" xfId="45478" builtinId="8" hidden="1"/>
    <cellStyle name="Hipervínculo" xfId="45462" builtinId="8" hidden="1"/>
    <cellStyle name="Hipervínculo" xfId="45448" builtinId="8" hidden="1"/>
    <cellStyle name="Hipervínculo" xfId="45432" builtinId="8" hidden="1"/>
    <cellStyle name="Hipervínculo" xfId="45416" builtinId="8" hidden="1"/>
    <cellStyle name="Hipervínculo" xfId="45400" builtinId="8" hidden="1"/>
    <cellStyle name="Hipervínculo" xfId="45384" builtinId="8" hidden="1"/>
    <cellStyle name="Hipervínculo" xfId="45368" builtinId="8" hidden="1"/>
    <cellStyle name="Hipervínculo" xfId="45352" builtinId="8" hidden="1"/>
    <cellStyle name="Hipervínculo" xfId="45334" builtinId="8" hidden="1"/>
    <cellStyle name="Hipervínculo" xfId="45318" builtinId="8" hidden="1"/>
    <cellStyle name="Hipervínculo" xfId="45302" builtinId="8" hidden="1"/>
    <cellStyle name="Hipervínculo" xfId="45288" builtinId="8" hidden="1"/>
    <cellStyle name="Hipervínculo" xfId="45272" builtinId="8" hidden="1"/>
    <cellStyle name="Hipervínculo" xfId="45256" builtinId="8" hidden="1"/>
    <cellStyle name="Hipervínculo" xfId="45240" builtinId="8" hidden="1"/>
    <cellStyle name="Hipervínculo" xfId="45224" builtinId="8" hidden="1"/>
    <cellStyle name="Hipervínculo" xfId="45208" builtinId="8" hidden="1"/>
    <cellStyle name="Hipervínculo" xfId="45190" builtinId="8" hidden="1"/>
    <cellStyle name="Hipervínculo" xfId="45174" builtinId="8" hidden="1"/>
    <cellStyle name="Hipervínculo" xfId="45158" builtinId="8" hidden="1"/>
    <cellStyle name="Hipervínculo" xfId="44883" builtinId="8" hidden="1"/>
    <cellStyle name="Hipervínculo" xfId="45128" builtinId="8" hidden="1"/>
    <cellStyle name="Hipervínculo" xfId="45112" builtinId="8" hidden="1"/>
    <cellStyle name="Hipervínculo" xfId="45096" builtinId="8" hidden="1"/>
    <cellStyle name="Hipervínculo" xfId="45080" builtinId="8" hidden="1"/>
    <cellStyle name="Hipervínculo" xfId="45064" builtinId="8" hidden="1"/>
    <cellStyle name="Hipervínculo" xfId="45048" builtinId="8" hidden="1"/>
    <cellStyle name="Hipervínculo" xfId="45030" builtinId="8" hidden="1"/>
    <cellStyle name="Hipervínculo" xfId="45014" builtinId="8" hidden="1"/>
    <cellStyle name="Hipervínculo" xfId="44998" builtinId="8" hidden="1"/>
    <cellStyle name="Hipervínculo" xfId="44984" builtinId="8" hidden="1"/>
    <cellStyle name="Hipervínculo" xfId="44968" builtinId="8" hidden="1"/>
    <cellStyle name="Hipervínculo" xfId="44952" builtinId="8" hidden="1"/>
    <cellStyle name="Hipervínculo" xfId="44936" builtinId="8" hidden="1"/>
    <cellStyle name="Hipervínculo" xfId="44920" builtinId="8" hidden="1"/>
    <cellStyle name="Hipervínculo" xfId="44904" builtinId="8" hidden="1"/>
    <cellStyle name="Hipervínculo" xfId="44888" builtinId="8" hidden="1"/>
    <cellStyle name="Hipervínculo" xfId="44870" builtinId="8" hidden="1"/>
    <cellStyle name="Hipervínculo" xfId="44854" builtinId="8" hidden="1"/>
    <cellStyle name="Hipervínculo" xfId="44838" builtinId="8" hidden="1"/>
    <cellStyle name="Hipervínculo" xfId="44824" builtinId="8" hidden="1"/>
    <cellStyle name="Hipervínculo" xfId="44808" builtinId="8" hidden="1"/>
    <cellStyle name="Hipervínculo" xfId="44792" builtinId="8" hidden="1"/>
    <cellStyle name="Hipervínculo" xfId="44776" builtinId="8" hidden="1"/>
    <cellStyle name="Hipervínculo" xfId="44760" builtinId="8" hidden="1"/>
    <cellStyle name="Hipervínculo" xfId="44744" builtinId="8" hidden="1"/>
    <cellStyle name="Hipervínculo" xfId="44728" builtinId="8" hidden="1"/>
    <cellStyle name="Hipervínculo" xfId="44710" builtinId="8" hidden="1"/>
    <cellStyle name="Hipervínculo" xfId="44694" builtinId="8" hidden="1"/>
    <cellStyle name="Hipervínculo" xfId="44678" builtinId="8" hidden="1"/>
    <cellStyle name="Hipervínculo" xfId="44664" builtinId="8" hidden="1"/>
    <cellStyle name="Hipervínculo" xfId="44648" builtinId="8" hidden="1"/>
    <cellStyle name="Hipervínculo" xfId="44632" builtinId="8" hidden="1"/>
    <cellStyle name="Hipervínculo" xfId="44616" builtinId="8" hidden="1"/>
    <cellStyle name="Hipervínculo" xfId="44600" builtinId="8" hidden="1"/>
    <cellStyle name="Hipervínculo" xfId="44584" builtinId="8" hidden="1"/>
    <cellStyle name="Hipervínculo" xfId="44566" builtinId="8" hidden="1"/>
    <cellStyle name="Hipervínculo" xfId="44550" builtinId="8" hidden="1"/>
    <cellStyle name="Hipervínculo" xfId="44534" builtinId="8" hidden="1"/>
    <cellStyle name="Hipervínculo" xfId="44414" builtinId="8" hidden="1"/>
    <cellStyle name="Hipervínculo" xfId="44503" builtinId="8" hidden="1"/>
    <cellStyle name="Hipervínculo" xfId="44487" builtinId="8" hidden="1"/>
    <cellStyle name="Hipervínculo" xfId="44471" builtinId="8" hidden="1"/>
    <cellStyle name="Hipervínculo" xfId="44455" builtinId="8" hidden="1"/>
    <cellStyle name="Hipervínculo" xfId="44439" builtinId="8" hidden="1"/>
    <cellStyle name="Hipervínculo" xfId="44423" builtinId="8" hidden="1"/>
    <cellStyle name="Hipervínculo" xfId="44406" builtinId="8" hidden="1"/>
    <cellStyle name="Hipervínculo" xfId="44390" builtinId="8" hidden="1"/>
    <cellStyle name="Hipervínculo" xfId="44374" builtinId="8" hidden="1"/>
    <cellStyle name="Hipervínculo" xfId="44360" builtinId="8" hidden="1"/>
    <cellStyle name="Hipervínculo" xfId="44344" builtinId="8" hidden="1"/>
    <cellStyle name="Hipervínculo" xfId="44328" builtinId="8" hidden="1"/>
    <cellStyle name="Hipervínculo" xfId="44312" builtinId="8" hidden="1"/>
    <cellStyle name="Hipervínculo" xfId="44296" builtinId="8" hidden="1"/>
    <cellStyle name="Hipervínculo" xfId="44280" builtinId="8" hidden="1"/>
    <cellStyle name="Hipervínculo" xfId="44264" builtinId="8" hidden="1"/>
    <cellStyle name="Hipervínculo" xfId="44246" builtinId="8" hidden="1"/>
    <cellStyle name="Hipervínculo" xfId="44230" builtinId="8" hidden="1"/>
    <cellStyle name="Hipervínculo" xfId="44214" builtinId="8" hidden="1"/>
    <cellStyle name="Hipervínculo" xfId="44200" builtinId="8" hidden="1"/>
    <cellStyle name="Hipervínculo" xfId="44184" builtinId="8" hidden="1"/>
    <cellStyle name="Hipervínculo" xfId="44168" builtinId="8" hidden="1"/>
    <cellStyle name="Hipervínculo" xfId="44152" builtinId="8" hidden="1"/>
    <cellStyle name="Hipervínculo" xfId="44136" builtinId="8" hidden="1"/>
    <cellStyle name="Hipervínculo" xfId="44120" builtinId="8" hidden="1"/>
    <cellStyle name="Hipervínculo" xfId="44104" builtinId="8" hidden="1"/>
    <cellStyle name="Hipervínculo" xfId="44086" builtinId="8" hidden="1"/>
    <cellStyle name="Hipervínculo" xfId="44070" builtinId="8" hidden="1"/>
    <cellStyle name="Hipervínculo" xfId="44054" builtinId="8" hidden="1"/>
    <cellStyle name="Hipervínculo" xfId="44039" builtinId="8" hidden="1"/>
    <cellStyle name="Hipervínculo" xfId="44023" builtinId="8" hidden="1"/>
    <cellStyle name="Hipervínculo" xfId="44007" builtinId="8" hidden="1"/>
    <cellStyle name="Hipervínculo" xfId="43991" builtinId="8" hidden="1"/>
    <cellStyle name="Hipervínculo" xfId="43975" builtinId="8" hidden="1"/>
    <cellStyle name="Hipervínculo" xfId="43959" builtinId="8" hidden="1"/>
    <cellStyle name="Hipervínculo" xfId="43942" builtinId="8" hidden="1"/>
    <cellStyle name="Hipervínculo" xfId="43926" builtinId="8" hidden="1"/>
    <cellStyle name="Hipervínculo" xfId="43910" builtinId="8" hidden="1"/>
    <cellStyle name="Hipervínculo" xfId="43737" builtinId="8" hidden="1"/>
    <cellStyle name="Hipervínculo" xfId="43880" builtinId="8" hidden="1"/>
    <cellStyle name="Hipervínculo" xfId="43864" builtinId="8" hidden="1"/>
    <cellStyle name="Hipervínculo" xfId="43848" builtinId="8" hidden="1"/>
    <cellStyle name="Hipervínculo" xfId="43832" builtinId="8" hidden="1"/>
    <cellStyle name="Hipervínculo" xfId="43816" builtinId="8" hidden="1"/>
    <cellStyle name="Hipervínculo" xfId="43800" builtinId="8" hidden="1"/>
    <cellStyle name="Hipervínculo" xfId="43782" builtinId="8" hidden="1"/>
    <cellStyle name="Hipervínculo" xfId="43766" builtinId="8" hidden="1"/>
    <cellStyle name="Hipervínculo" xfId="43750" builtinId="8" hidden="1"/>
    <cellStyle name="Hipervínculo" xfId="43733" builtinId="8" hidden="1"/>
    <cellStyle name="Hipervínculo" xfId="43717" builtinId="8" hidden="1"/>
    <cellStyle name="Hipervínculo" xfId="43701" builtinId="8" hidden="1"/>
    <cellStyle name="Hipervínculo" xfId="43633" builtinId="8" hidden="1"/>
    <cellStyle name="Hipervínculo" xfId="43670" builtinId="8" hidden="1"/>
    <cellStyle name="Hipervínculo" xfId="43654" builtinId="8" hidden="1"/>
    <cellStyle name="Hipervínculo" xfId="43638" builtinId="8" hidden="1"/>
    <cellStyle name="Hipervínculo" xfId="43621" builtinId="8" hidden="1"/>
    <cellStyle name="Hipervínculo" xfId="43605" builtinId="8" hidden="1"/>
    <cellStyle name="Hipervínculo" xfId="43589" builtinId="8" hidden="1"/>
    <cellStyle name="Hipervínculo" xfId="43573" builtinId="8" hidden="1"/>
    <cellStyle name="Hipervínculo" xfId="43557" builtinId="8" hidden="1"/>
    <cellStyle name="Hipervínculo" xfId="43541" builtinId="8" hidden="1"/>
    <cellStyle name="Hipervínculo" xfId="43505" builtinId="8" hidden="1"/>
    <cellStyle name="Hipervínculo" xfId="43515" builtinId="8" hidden="1"/>
    <cellStyle name="Hipervínculo" xfId="43525" builtinId="8" hidden="1"/>
    <cellStyle name="Hipervínculo" xfId="43539" builtinId="8" hidden="1"/>
    <cellStyle name="Hipervínculo" xfId="43511" builtinId="8" hidden="1"/>
    <cellStyle name="Hipervínculo" xfId="43485" builtinId="8" hidden="1"/>
    <cellStyle name="Hipervínculo" xfId="43487" builtinId="8" hidden="1"/>
    <cellStyle name="Hipervínculo" xfId="38952" builtinId="8" hidden="1"/>
    <cellStyle name="Hipervínculo" xfId="45842" builtinId="8" hidden="1"/>
    <cellStyle name="Hipervínculo" xfId="45858" builtinId="8" hidden="1"/>
    <cellStyle name="Hipervínculo" xfId="45874" builtinId="8" hidden="1"/>
    <cellStyle name="Hipervínculo" xfId="45890" builtinId="8" hidden="1"/>
    <cellStyle name="Hipervínculo" xfId="45906" builtinId="8" hidden="1"/>
    <cellStyle name="Hipervínculo" xfId="45923" builtinId="8" hidden="1"/>
    <cellStyle name="Hipervínculo" xfId="45939" builtinId="8" hidden="1"/>
    <cellStyle name="Hipervínculo" xfId="45955" builtinId="8" hidden="1"/>
    <cellStyle name="Hipervínculo" xfId="45971" builtinId="8" hidden="1"/>
    <cellStyle name="Hipervínculo" xfId="45986" builtinId="8" hidden="1"/>
    <cellStyle name="Hipervínculo" xfId="46002" builtinId="8" hidden="1"/>
    <cellStyle name="Hipervínculo" xfId="46018" builtinId="8" hidden="1"/>
    <cellStyle name="Hipervínculo" xfId="46035" builtinId="8" hidden="1"/>
    <cellStyle name="Hipervínculo" xfId="46051" builtinId="8" hidden="1"/>
    <cellStyle name="Hipervínculo" xfId="46067" builtinId="8" hidden="1"/>
    <cellStyle name="Hipervínculo" xfId="46085" builtinId="8" hidden="1"/>
    <cellStyle name="Hipervínculo" xfId="46101" builtinId="8" hidden="1"/>
    <cellStyle name="Hipervínculo" xfId="46117" builtinId="8" hidden="1"/>
    <cellStyle name="Hipervínculo" xfId="46133" builtinId="8" hidden="1"/>
    <cellStyle name="Hipervínculo" xfId="46149" builtinId="8" hidden="1"/>
    <cellStyle name="Hipervínculo" xfId="46165" builtinId="8" hidden="1"/>
    <cellStyle name="Hipervínculo" xfId="46181" builtinId="8" hidden="1"/>
    <cellStyle name="Hipervínculo" xfId="46195" builtinId="8" hidden="1"/>
    <cellStyle name="Hipervínculo" xfId="46211" builtinId="8" hidden="1"/>
    <cellStyle name="Hipervínculo" xfId="46227" builtinId="8" hidden="1"/>
    <cellStyle name="Hipervínculo" xfId="46244" builtinId="8" hidden="1"/>
    <cellStyle name="Hipervínculo" xfId="46260" builtinId="8" hidden="1"/>
    <cellStyle name="Hipervínculo" xfId="46276" builtinId="8" hidden="1"/>
    <cellStyle name="Hipervínculo" xfId="46292" builtinId="8" hidden="1"/>
    <cellStyle name="Hipervínculo" xfId="46308" builtinId="8" hidden="1"/>
    <cellStyle name="Hipervínculo" xfId="46324" builtinId="8" hidden="1"/>
    <cellStyle name="Hipervínculo" xfId="46339" builtinId="8" hidden="1"/>
    <cellStyle name="Hipervínculo" xfId="46355" builtinId="8" hidden="1"/>
    <cellStyle name="Hipervínculo" xfId="46371" builtinId="8" hidden="1"/>
    <cellStyle name="Hipervínculo" xfId="46387" builtinId="8" hidden="1"/>
    <cellStyle name="Hipervínculo" xfId="46405" builtinId="8" hidden="1"/>
    <cellStyle name="Hipervínculo" xfId="46421" builtinId="8" hidden="1"/>
    <cellStyle name="Hipervínculo" xfId="46437" builtinId="8" hidden="1"/>
    <cellStyle name="Hipervínculo" xfId="46453" builtinId="8" hidden="1"/>
    <cellStyle name="Hipervínculo" xfId="46469" builtinId="8" hidden="1"/>
    <cellStyle name="Hipervínculo" xfId="46485" builtinId="8" hidden="1"/>
    <cellStyle name="Hipervínculo" xfId="46499" builtinId="8" hidden="1"/>
    <cellStyle name="Hipervínculo" xfId="46515" builtinId="8" hidden="1"/>
    <cellStyle name="Hipervínculo" xfId="46531" builtinId="8" hidden="1"/>
    <cellStyle name="Hipervínculo" xfId="46549" builtinId="8" hidden="1"/>
    <cellStyle name="Hipervínculo" xfId="46565" builtinId="8" hidden="1"/>
    <cellStyle name="Hipervínculo" xfId="46581" builtinId="8" hidden="1"/>
    <cellStyle name="Hipervínculo" xfId="46597" builtinId="8" hidden="1"/>
    <cellStyle name="Hipervínculo" xfId="46613" builtinId="8" hidden="1"/>
    <cellStyle name="Hipervínculo" xfId="46629" builtinId="8" hidden="1"/>
    <cellStyle name="Hipervínculo" xfId="46645" builtinId="8" hidden="1"/>
    <cellStyle name="Hipervínculo" xfId="46659" builtinId="8" hidden="1"/>
    <cellStyle name="Hipervínculo" xfId="46675" builtinId="8" hidden="1"/>
    <cellStyle name="Hipervínculo" xfId="46691" builtinId="8" hidden="1"/>
    <cellStyle name="Hipervínculo" xfId="46708" builtinId="8" hidden="1"/>
    <cellStyle name="Hipervínculo" xfId="46724" builtinId="8" hidden="1"/>
    <cellStyle name="Hipervínculo" xfId="46740" builtinId="8" hidden="1"/>
    <cellStyle name="Hipervínculo" xfId="46756" builtinId="8" hidden="1"/>
    <cellStyle name="Hipervínculo" xfId="46772" builtinId="8" hidden="1"/>
    <cellStyle name="Hipervínculo" xfId="46788" builtinId="8" hidden="1"/>
    <cellStyle name="Hipervínculo" xfId="46804" builtinId="8" hidden="1"/>
    <cellStyle name="Hipervínculo" xfId="46819" builtinId="8" hidden="1"/>
    <cellStyle name="Hipervínculo" xfId="46835" builtinId="8" hidden="1"/>
    <cellStyle name="Hipervínculo" xfId="46851" builtinId="8" hidden="1"/>
    <cellStyle name="Hipervínculo" xfId="46869" builtinId="8" hidden="1"/>
    <cellStyle name="Hipervínculo" xfId="46885" builtinId="8" hidden="1"/>
    <cellStyle name="Hipervínculo" xfId="46901" builtinId="8" hidden="1"/>
    <cellStyle name="Hipervínculo" xfId="46917" builtinId="8" hidden="1"/>
    <cellStyle name="Hipervínculo" xfId="46933" builtinId="8" hidden="1"/>
    <cellStyle name="Hipervínculo" xfId="46949" builtinId="8" hidden="1"/>
    <cellStyle name="Hipervínculo" xfId="46963" builtinId="8" hidden="1"/>
    <cellStyle name="Hipervínculo" xfId="46979" builtinId="8" hidden="1"/>
    <cellStyle name="Hipervínculo" xfId="46995" builtinId="8" hidden="1"/>
    <cellStyle name="Hipervínculo" xfId="47011" builtinId="8" hidden="1"/>
    <cellStyle name="Hipervínculo" xfId="47029" builtinId="8" hidden="1"/>
    <cellStyle name="Hipervínculo" xfId="47045" builtinId="8" hidden="1"/>
    <cellStyle name="Hipervínculo" xfId="47061" builtinId="8" hidden="1"/>
    <cellStyle name="Hipervínculo" xfId="47077" builtinId="8" hidden="1"/>
    <cellStyle name="Hipervínculo" xfId="47093" builtinId="8" hidden="1"/>
    <cellStyle name="Hipervínculo" xfId="47109" builtinId="8" hidden="1"/>
    <cellStyle name="Hipervínculo" xfId="47123" builtinId="8" hidden="1"/>
    <cellStyle name="Hipervínculo" xfId="47139" builtinId="8" hidden="1"/>
    <cellStyle name="Hipervínculo" xfId="47155" builtinId="8" hidden="1"/>
    <cellStyle name="Hipervínculo" xfId="47173" builtinId="8" hidden="1"/>
    <cellStyle name="Hipervínculo" xfId="47189" builtinId="8" hidden="1"/>
    <cellStyle name="Hipervínculo" xfId="47205" builtinId="8" hidden="1"/>
    <cellStyle name="Hipervínculo" xfId="47221" builtinId="8" hidden="1"/>
    <cellStyle name="Hipervínculo" xfId="47237" builtinId="8" hidden="1"/>
    <cellStyle name="Hipervínculo" xfId="47253" builtinId="8" hidden="1"/>
    <cellStyle name="Hipervínculo" xfId="47269" builtinId="8" hidden="1"/>
    <cellStyle name="Hipervínculo" xfId="47283" builtinId="8" hidden="1"/>
    <cellStyle name="Hipervínculo" xfId="47299" builtinId="8" hidden="1"/>
    <cellStyle name="Hipervínculo" xfId="47315" builtinId="8" hidden="1"/>
    <cellStyle name="Hipervínculo" xfId="47333" builtinId="8" hidden="1"/>
    <cellStyle name="Hipervínculo" xfId="47349" builtinId="8" hidden="1"/>
    <cellStyle name="Hipervínculo" xfId="47365" builtinId="8" hidden="1"/>
    <cellStyle name="Hipervínculo" xfId="47381" builtinId="8" hidden="1"/>
    <cellStyle name="Hipervínculo" xfId="47397" builtinId="8" hidden="1"/>
    <cellStyle name="Hipervínculo" xfId="47413" builtinId="8" hidden="1"/>
    <cellStyle name="Hipervínculo" xfId="47429" builtinId="8" hidden="1"/>
    <cellStyle name="Hipervínculo" xfId="47443" builtinId="8" hidden="1"/>
    <cellStyle name="Hipervínculo" xfId="47459" builtinId="8" hidden="1"/>
    <cellStyle name="Hipervínculo" xfId="47475" builtinId="8" hidden="1"/>
    <cellStyle name="Hipervínculo" xfId="47493" builtinId="8" hidden="1"/>
    <cellStyle name="Hipervínculo" xfId="47509" builtinId="8" hidden="1"/>
    <cellStyle name="Hipervínculo" xfId="47525" builtinId="8" hidden="1"/>
    <cellStyle name="Hipervínculo" xfId="47541" builtinId="8" hidden="1"/>
    <cellStyle name="Hipervínculo" xfId="47557" builtinId="8" hidden="1"/>
    <cellStyle name="Hipervínculo" xfId="47573" builtinId="8" hidden="1"/>
    <cellStyle name="Hipervínculo" xfId="47587" builtinId="8" hidden="1"/>
    <cellStyle name="Hipervínculo" xfId="47603" builtinId="8" hidden="1"/>
    <cellStyle name="Hipervínculo" xfId="47619" builtinId="8" hidden="1"/>
    <cellStyle name="Hipervínculo" xfId="47635" builtinId="8" hidden="1"/>
    <cellStyle name="Hipervínculo" xfId="47653" builtinId="8" hidden="1"/>
    <cellStyle name="Hipervínculo" xfId="47669" builtinId="8" hidden="1"/>
    <cellStyle name="Hipervínculo" xfId="47685" builtinId="8" hidden="1"/>
    <cellStyle name="Hipervínculo" xfId="47701" builtinId="8" hidden="1"/>
    <cellStyle name="Hipervínculo" xfId="47717" builtinId="8" hidden="1"/>
    <cellStyle name="Hipervínculo" xfId="47733" builtinId="8" hidden="1"/>
    <cellStyle name="Hipervínculo" xfId="47747" builtinId="8" hidden="1"/>
    <cellStyle name="Hipervínculo" xfId="47763" builtinId="8" hidden="1"/>
    <cellStyle name="Hipervínculo" xfId="47779" builtinId="8" hidden="1"/>
    <cellStyle name="Hipervínculo" xfId="47796" builtinId="8" hidden="1"/>
    <cellStyle name="Hipervínculo" xfId="47812" builtinId="8" hidden="1"/>
    <cellStyle name="Hipervínculo" xfId="47828" builtinId="8" hidden="1"/>
    <cellStyle name="Hipervínculo" xfId="47844" builtinId="8" hidden="1"/>
    <cellStyle name="Hipervínculo" xfId="47860" builtinId="8" hidden="1"/>
    <cellStyle name="Hipervínculo" xfId="47876" builtinId="8" hidden="1"/>
    <cellStyle name="Hipervínculo" xfId="47892" builtinId="8" hidden="1"/>
    <cellStyle name="Hipervínculo" xfId="47906" builtinId="8" hidden="1"/>
    <cellStyle name="Hipervínculo" xfId="47922" builtinId="8" hidden="1"/>
    <cellStyle name="Hipervínculo" xfId="47938" builtinId="8" hidden="1"/>
    <cellStyle name="Hipervínculo" xfId="47954" builtinId="8" hidden="1"/>
    <cellStyle name="Hipervínculo" xfId="47970" builtinId="8" hidden="1"/>
    <cellStyle name="Hipervínculo" xfId="47986" builtinId="8" hidden="1"/>
    <cellStyle name="Hipervínculo" xfId="48002" builtinId="8" hidden="1"/>
    <cellStyle name="Hipervínculo" xfId="48018" builtinId="8" hidden="1"/>
    <cellStyle name="Hipervínculo" xfId="48034" builtinId="8" hidden="1"/>
    <cellStyle name="Hipervínculo" xfId="48050" builtinId="8" hidden="1"/>
    <cellStyle name="Hipervínculo" xfId="48036" builtinId="8" hidden="1"/>
    <cellStyle name="Hipervínculo" xfId="48020" builtinId="8" hidden="1"/>
    <cellStyle name="Hipervínculo" xfId="48004" builtinId="8" hidden="1"/>
    <cellStyle name="Hipervínculo" xfId="47988" builtinId="8" hidden="1"/>
    <cellStyle name="Hipervínculo" xfId="47972" builtinId="8" hidden="1"/>
    <cellStyle name="Hipervínculo" xfId="47956" builtinId="8" hidden="1"/>
    <cellStyle name="Hipervínculo" xfId="47940" builtinId="8" hidden="1"/>
    <cellStyle name="Hipervínculo" xfId="47924" builtinId="8" hidden="1"/>
    <cellStyle name="Hipervínculo" xfId="47908" builtinId="8" hidden="1"/>
    <cellStyle name="Hipervínculo" xfId="47894" builtinId="8" hidden="1"/>
    <cellStyle name="Hipervínculo" xfId="47878" builtinId="8" hidden="1"/>
    <cellStyle name="Hipervínculo" xfId="47862" builtinId="8" hidden="1"/>
    <cellStyle name="Hipervínculo" xfId="47846" builtinId="8" hidden="1"/>
    <cellStyle name="Hipervínculo" xfId="47830" builtinId="8" hidden="1"/>
    <cellStyle name="Hipervínculo" xfId="47814" builtinId="8" hidden="1"/>
    <cellStyle name="Hipervínculo" xfId="47798" builtinId="8" hidden="1"/>
    <cellStyle name="Hipervínculo" xfId="47781" builtinId="8" hidden="1"/>
    <cellStyle name="Hipervínculo" xfId="47765" builtinId="8" hidden="1"/>
    <cellStyle name="Hipervínculo" xfId="47749" builtinId="8" hidden="1"/>
    <cellStyle name="Hipervínculo" xfId="47735" builtinId="8" hidden="1"/>
    <cellStyle name="Hipervínculo" xfId="47719" builtinId="8" hidden="1"/>
    <cellStyle name="Hipervínculo" xfId="47703" builtinId="8" hidden="1"/>
    <cellStyle name="Hipervínculo" xfId="47687" builtinId="8" hidden="1"/>
    <cellStyle name="Hipervínculo" xfId="47671" builtinId="8" hidden="1"/>
    <cellStyle name="Hipervínculo" xfId="47655" builtinId="8" hidden="1"/>
    <cellStyle name="Hipervínculo" xfId="47639" builtinId="8" hidden="1"/>
    <cellStyle name="Hipervínculo" xfId="47621" builtinId="8" hidden="1"/>
    <cellStyle name="Hipervínculo" xfId="47605" builtinId="8" hidden="1"/>
    <cellStyle name="Hipervínculo" xfId="47589" builtinId="8" hidden="1"/>
    <cellStyle name="Hipervínculo" xfId="47575" builtinId="8" hidden="1"/>
    <cellStyle name="Hipervínculo" xfId="47559" builtinId="8" hidden="1"/>
    <cellStyle name="Hipervínculo" xfId="47543" builtinId="8" hidden="1"/>
    <cellStyle name="Hipervínculo" xfId="47527" builtinId="8" hidden="1"/>
    <cellStyle name="Hipervínculo" xfId="47511" builtinId="8" hidden="1"/>
    <cellStyle name="Hipervínculo" xfId="47495" builtinId="8" hidden="1"/>
    <cellStyle name="Hipervínculo" xfId="47477" builtinId="8" hidden="1"/>
    <cellStyle name="Hipervínculo" xfId="47461" builtinId="8" hidden="1"/>
    <cellStyle name="Hipervínculo" xfId="47445" builtinId="8" hidden="1"/>
    <cellStyle name="Hipervínculo" xfId="47170" builtinId="8" hidden="1"/>
    <cellStyle name="Hipervínculo" xfId="47415" builtinId="8" hidden="1"/>
    <cellStyle name="Hipervínculo" xfId="47399" builtinId="8" hidden="1"/>
    <cellStyle name="Hipervínculo" xfId="47383" builtinId="8" hidden="1"/>
    <cellStyle name="Hipervínculo" xfId="47367" builtinId="8" hidden="1"/>
    <cellStyle name="Hipervínculo" xfId="47351" builtinId="8" hidden="1"/>
    <cellStyle name="Hipervínculo" xfId="47335" builtinId="8" hidden="1"/>
    <cellStyle name="Hipervínculo" xfId="47317" builtinId="8" hidden="1"/>
    <cellStyle name="Hipervínculo" xfId="47301" builtinId="8" hidden="1"/>
    <cellStyle name="Hipervínculo" xfId="47285" builtinId="8" hidden="1"/>
    <cellStyle name="Hipervínculo" xfId="47271" builtinId="8" hidden="1"/>
    <cellStyle name="Hipervínculo" xfId="47255" builtinId="8" hidden="1"/>
    <cellStyle name="Hipervínculo" xfId="47239" builtinId="8" hidden="1"/>
    <cellStyle name="Hipervínculo" xfId="47223" builtinId="8" hidden="1"/>
    <cellStyle name="Hipervínculo" xfId="47207" builtinId="8" hidden="1"/>
    <cellStyle name="Hipervínculo" xfId="47191" builtinId="8" hidden="1"/>
    <cellStyle name="Hipervínculo" xfId="47175" builtinId="8" hidden="1"/>
    <cellStyle name="Hipervínculo" xfId="47157" builtinId="8" hidden="1"/>
    <cellStyle name="Hipervínculo" xfId="47141" builtinId="8" hidden="1"/>
    <cellStyle name="Hipervínculo" xfId="47125" builtinId="8" hidden="1"/>
    <cellStyle name="Hipervínculo" xfId="47111" builtinId="8" hidden="1"/>
    <cellStyle name="Hipervínculo" xfId="47095" builtinId="8" hidden="1"/>
    <cellStyle name="Hipervínculo" xfId="47079" builtinId="8" hidden="1"/>
    <cellStyle name="Hipervínculo" xfId="47063" builtinId="8" hidden="1"/>
    <cellStyle name="Hipervínculo" xfId="47047" builtinId="8" hidden="1"/>
    <cellStyle name="Hipervínculo" xfId="47031" builtinId="8" hidden="1"/>
    <cellStyle name="Hipervínculo" xfId="47015" builtinId="8" hidden="1"/>
    <cellStyle name="Hipervínculo" xfId="46997" builtinId="8" hidden="1"/>
    <cellStyle name="Hipervínculo" xfId="46981" builtinId="8" hidden="1"/>
    <cellStyle name="Hipervínculo" xfId="46965" builtinId="8" hidden="1"/>
    <cellStyle name="Hipervínculo" xfId="46951" builtinId="8" hidden="1"/>
    <cellStyle name="Hipervínculo" xfId="46935" builtinId="8" hidden="1"/>
    <cellStyle name="Hipervínculo" xfId="46919" builtinId="8" hidden="1"/>
    <cellStyle name="Hipervínculo" xfId="46903" builtinId="8" hidden="1"/>
    <cellStyle name="Hipervínculo" xfId="46887" builtinId="8" hidden="1"/>
    <cellStyle name="Hipervínculo" xfId="46871" builtinId="8" hidden="1"/>
    <cellStyle name="Hipervínculo" xfId="46853" builtinId="8" hidden="1"/>
    <cellStyle name="Hipervínculo" xfId="46837" builtinId="8" hidden="1"/>
    <cellStyle name="Hipervínculo" xfId="46821" builtinId="8" hidden="1"/>
    <cellStyle name="Hipervínculo" xfId="46701" builtinId="8" hidden="1"/>
    <cellStyle name="Hipervínculo" xfId="46790" builtinId="8" hidden="1"/>
    <cellStyle name="Hipervínculo" xfId="46774" builtinId="8" hidden="1"/>
    <cellStyle name="Hipervínculo" xfId="46758" builtinId="8" hidden="1"/>
    <cellStyle name="Hipervínculo" xfId="46742" builtinId="8" hidden="1"/>
    <cellStyle name="Hipervínculo" xfId="46726" builtinId="8" hidden="1"/>
    <cellStyle name="Hipervínculo" xfId="46710" builtinId="8" hidden="1"/>
    <cellStyle name="Hipervínculo" xfId="46693" builtinId="8" hidden="1"/>
    <cellStyle name="Hipervínculo" xfId="46677" builtinId="8" hidden="1"/>
    <cellStyle name="Hipervínculo" xfId="46661" builtinId="8" hidden="1"/>
    <cellStyle name="Hipervínculo" xfId="46647" builtinId="8" hidden="1"/>
    <cellStyle name="Hipervínculo" xfId="46631" builtinId="8" hidden="1"/>
    <cellStyle name="Hipervínculo" xfId="46615" builtinId="8" hidden="1"/>
    <cellStyle name="Hipervínculo" xfId="46599" builtinId="8" hidden="1"/>
    <cellStyle name="Hipervínculo" xfId="46583" builtinId="8" hidden="1"/>
    <cellStyle name="Hipervínculo" xfId="46567" builtinId="8" hidden="1"/>
    <cellStyle name="Hipervínculo" xfId="46551" builtinId="8" hidden="1"/>
    <cellStyle name="Hipervínculo" xfId="46533" builtinId="8" hidden="1"/>
    <cellStyle name="Hipervínculo" xfId="46517" builtinId="8" hidden="1"/>
    <cellStyle name="Hipervínculo" xfId="46501" builtinId="8" hidden="1"/>
    <cellStyle name="Hipervínculo" xfId="46487" builtinId="8" hidden="1"/>
    <cellStyle name="Hipervínculo" xfId="46471" builtinId="8" hidden="1"/>
    <cellStyle name="Hipervínculo" xfId="46455" builtinId="8" hidden="1"/>
    <cellStyle name="Hipervínculo" xfId="46439" builtinId="8" hidden="1"/>
    <cellStyle name="Hipervínculo" xfId="46423" builtinId="8" hidden="1"/>
    <cellStyle name="Hipervínculo" xfId="46407" builtinId="8" hidden="1"/>
    <cellStyle name="Hipervínculo" xfId="46391" builtinId="8" hidden="1"/>
    <cellStyle name="Hipervínculo" xfId="46373" builtinId="8" hidden="1"/>
    <cellStyle name="Hipervínculo" xfId="46357" builtinId="8" hidden="1"/>
    <cellStyle name="Hipervínculo" xfId="46341" builtinId="8" hidden="1"/>
    <cellStyle name="Hipervínculo" xfId="46326" builtinId="8" hidden="1"/>
    <cellStyle name="Hipervínculo" xfId="46310" builtinId="8" hidden="1"/>
    <cellStyle name="Hipervínculo" xfId="46294" builtinId="8" hidden="1"/>
    <cellStyle name="Hipervínculo" xfId="46278" builtinId="8" hidden="1"/>
    <cellStyle name="Hipervínculo" xfId="46262" builtinId="8" hidden="1"/>
    <cellStyle name="Hipervínculo" xfId="46246" builtinId="8" hidden="1"/>
    <cellStyle name="Hipervínculo" xfId="46229" builtinId="8" hidden="1"/>
    <cellStyle name="Hipervínculo" xfId="46213" builtinId="8" hidden="1"/>
    <cellStyle name="Hipervínculo" xfId="46197" builtinId="8" hidden="1"/>
    <cellStyle name="Hipervínculo" xfId="46024" builtinId="8" hidden="1"/>
    <cellStyle name="Hipervínculo" xfId="46167" builtinId="8" hidden="1"/>
    <cellStyle name="Hipervínculo" xfId="46151" builtinId="8" hidden="1"/>
    <cellStyle name="Hipervínculo" xfId="46135" builtinId="8" hidden="1"/>
    <cellStyle name="Hipervínculo" xfId="46119" builtinId="8" hidden="1"/>
    <cellStyle name="Hipervínculo" xfId="46103" builtinId="8" hidden="1"/>
    <cellStyle name="Hipervínculo" xfId="46087" builtinId="8" hidden="1"/>
    <cellStyle name="Hipervínculo" xfId="46069" builtinId="8" hidden="1"/>
    <cellStyle name="Hipervínculo" xfId="46053" builtinId="8" hidden="1"/>
    <cellStyle name="Hipervínculo" xfId="46037" builtinId="8" hidden="1"/>
    <cellStyle name="Hipervínculo" xfId="46020" builtinId="8" hidden="1"/>
    <cellStyle name="Hipervínculo" xfId="46004" builtinId="8" hidden="1"/>
    <cellStyle name="Hipervínculo" xfId="45988" builtinId="8" hidden="1"/>
    <cellStyle name="Hipervínculo" xfId="45920" builtinId="8" hidden="1"/>
    <cellStyle name="Hipervínculo" xfId="45957" builtinId="8" hidden="1"/>
    <cellStyle name="Hipervínculo" xfId="45941" builtinId="8" hidden="1"/>
    <cellStyle name="Hipervínculo" xfId="45925" builtinId="8" hidden="1"/>
    <cellStyle name="Hipervínculo" xfId="45908" builtinId="8" hidden="1"/>
    <cellStyle name="Hipervínculo" xfId="45892" builtinId="8" hidden="1"/>
    <cellStyle name="Hipervínculo" xfId="45876" builtinId="8" hidden="1"/>
    <cellStyle name="Hipervínculo" xfId="45860" builtinId="8" hidden="1"/>
    <cellStyle name="Hipervínculo" xfId="45844" builtinId="8" hidden="1"/>
    <cellStyle name="Hipervínculo" xfId="45828" builtinId="8" hidden="1"/>
    <cellStyle name="Hipervínculo" xfId="45793" builtinId="8" hidden="1"/>
    <cellStyle name="Hipervínculo" xfId="45803" builtinId="8" hidden="1"/>
    <cellStyle name="Hipervínculo" xfId="45813" builtinId="8" hidden="1"/>
    <cellStyle name="Hipervínculo" xfId="45826" builtinId="8" hidden="1"/>
    <cellStyle name="Hipervínculo" xfId="45799" builtinId="8" hidden="1"/>
    <cellStyle name="Hipervínculo" xfId="45773" builtinId="8" hidden="1"/>
    <cellStyle name="Hipervínculo" xfId="45775" builtinId="8" hidden="1"/>
    <cellStyle name="Hipervínculo" xfId="41240" builtinId="8" hidden="1"/>
    <cellStyle name="Hipervínculo" xfId="48129" builtinId="8" hidden="1"/>
    <cellStyle name="Hipervínculo" xfId="48145" builtinId="8" hidden="1"/>
    <cellStyle name="Hipervínculo" xfId="48161" builtinId="8" hidden="1"/>
    <cellStyle name="Hipervínculo" xfId="48177" builtinId="8" hidden="1"/>
    <cellStyle name="Hipervínculo" xfId="48193" builtinId="8" hidden="1"/>
    <cellStyle name="Hipervínculo" xfId="48210" builtinId="8" hidden="1"/>
    <cellStyle name="Hipervínculo" xfId="48226" builtinId="8" hidden="1"/>
    <cellStyle name="Hipervínculo" xfId="48242" builtinId="8" hidden="1"/>
    <cellStyle name="Hipervínculo" xfId="48258" builtinId="8" hidden="1"/>
    <cellStyle name="Hipervínculo" xfId="48273" builtinId="8" hidden="1"/>
    <cellStyle name="Hipervínculo" xfId="48289" builtinId="8" hidden="1"/>
    <cellStyle name="Hipervínculo" xfId="48305" builtinId="8" hidden="1"/>
    <cellStyle name="Hipervínculo" xfId="48322" builtinId="8" hidden="1"/>
    <cellStyle name="Hipervínculo" xfId="48338" builtinId="8" hidden="1"/>
    <cellStyle name="Hipervínculo" xfId="48354" builtinId="8" hidden="1"/>
    <cellStyle name="Hipervínculo" xfId="48372" builtinId="8" hidden="1"/>
    <cellStyle name="Hipervínculo" xfId="48388" builtinId="8" hidden="1"/>
    <cellStyle name="Hipervínculo" xfId="48404" builtinId="8" hidden="1"/>
    <cellStyle name="Hipervínculo" xfId="48420" builtinId="8" hidden="1"/>
    <cellStyle name="Hipervínculo" xfId="48436" builtinId="8" hidden="1"/>
    <cellStyle name="Hipervínculo" xfId="48452" builtinId="8" hidden="1"/>
    <cellStyle name="Hipervínculo" xfId="48468" builtinId="8" hidden="1"/>
    <cellStyle name="Hipervínculo" xfId="48482" builtinId="8" hidden="1"/>
    <cellStyle name="Hipervínculo" xfId="48498" builtinId="8" hidden="1"/>
    <cellStyle name="Hipervínculo" xfId="48514" builtinId="8" hidden="1"/>
    <cellStyle name="Hipervínculo" xfId="48531" builtinId="8" hidden="1"/>
    <cellStyle name="Hipervínculo" xfId="48547" builtinId="8" hidden="1"/>
    <cellStyle name="Hipervínculo" xfId="48563" builtinId="8" hidden="1"/>
    <cellStyle name="Hipervínculo" xfId="48579" builtinId="8" hidden="1"/>
    <cellStyle name="Hipervínculo" xfId="48595" builtinId="8" hidden="1"/>
    <cellStyle name="Hipervínculo" xfId="48611" builtinId="8" hidden="1"/>
    <cellStyle name="Hipervínculo" xfId="48626" builtinId="8" hidden="1"/>
    <cellStyle name="Hipervínculo" xfId="48642" builtinId="8" hidden="1"/>
    <cellStyle name="Hipervínculo" xfId="48658" builtinId="8" hidden="1"/>
    <cellStyle name="Hipervínculo" xfId="48674" builtinId="8" hidden="1"/>
    <cellStyle name="Hipervínculo" xfId="48692" builtinId="8" hidden="1"/>
    <cellStyle name="Hipervínculo" xfId="48708" builtinId="8" hidden="1"/>
    <cellStyle name="Hipervínculo" xfId="48724" builtinId="8" hidden="1"/>
    <cellStyle name="Hipervínculo" xfId="48740" builtinId="8" hidden="1"/>
    <cellStyle name="Hipervínculo" xfId="48756" builtinId="8" hidden="1"/>
    <cellStyle name="Hipervínculo" xfId="48772" builtinId="8" hidden="1"/>
    <cellStyle name="Hipervínculo" xfId="48786" builtinId="8" hidden="1"/>
    <cellStyle name="Hipervínculo" xfId="48802" builtinId="8" hidden="1"/>
    <cellStyle name="Hipervínculo" xfId="48818" builtinId="8" hidden="1"/>
    <cellStyle name="Hipervínculo" xfId="48836" builtinId="8" hidden="1"/>
    <cellStyle name="Hipervínculo" xfId="48852" builtinId="8" hidden="1"/>
    <cellStyle name="Hipervínculo" xfId="48868" builtinId="8" hidden="1"/>
    <cellStyle name="Hipervínculo" xfId="48884" builtinId="8" hidden="1"/>
    <cellStyle name="Hipervínculo" xfId="48900" builtinId="8" hidden="1"/>
    <cellStyle name="Hipervínculo" xfId="48916" builtinId="8" hidden="1"/>
    <cellStyle name="Hipervínculo" xfId="48932" builtinId="8" hidden="1"/>
    <cellStyle name="Hipervínculo" xfId="48946" builtinId="8" hidden="1"/>
    <cellStyle name="Hipervínculo" xfId="48962" builtinId="8" hidden="1"/>
    <cellStyle name="Hipervínculo" xfId="48978" builtinId="8" hidden="1"/>
    <cellStyle name="Hipervínculo" xfId="48995" builtinId="8" hidden="1"/>
    <cellStyle name="Hipervínculo" xfId="49011" builtinId="8" hidden="1"/>
    <cellStyle name="Hipervínculo" xfId="49027" builtinId="8" hidden="1"/>
    <cellStyle name="Hipervínculo" xfId="49043" builtinId="8" hidden="1"/>
    <cellStyle name="Hipervínculo" xfId="49059" builtinId="8" hidden="1"/>
    <cellStyle name="Hipervínculo" xfId="49075" builtinId="8" hidden="1"/>
    <cellStyle name="Hipervínculo" xfId="49091" builtinId="8" hidden="1"/>
    <cellStyle name="Hipervínculo" xfId="49106" builtinId="8" hidden="1"/>
    <cellStyle name="Hipervínculo" xfId="49122" builtinId="8" hidden="1"/>
    <cellStyle name="Hipervínculo" xfId="49138" builtinId="8" hidden="1"/>
    <cellStyle name="Hipervínculo" xfId="49156" builtinId="8" hidden="1"/>
    <cellStyle name="Hipervínculo" xfId="49172" builtinId="8" hidden="1"/>
    <cellStyle name="Hipervínculo" xfId="49188" builtinId="8" hidden="1"/>
    <cellStyle name="Hipervínculo" xfId="49204" builtinId="8" hidden="1"/>
    <cellStyle name="Hipervínculo" xfId="49220" builtinId="8" hidden="1"/>
    <cellStyle name="Hipervínculo" xfId="49236" builtinId="8" hidden="1"/>
    <cellStyle name="Hipervínculo" xfId="49250" builtinId="8" hidden="1"/>
    <cellStyle name="Hipervínculo" xfId="49266" builtinId="8" hidden="1"/>
    <cellStyle name="Hipervínculo" xfId="49282" builtinId="8" hidden="1"/>
    <cellStyle name="Hipervínculo" xfId="49298" builtinId="8" hidden="1"/>
    <cellStyle name="Hipervínculo" xfId="49316" builtinId="8" hidden="1"/>
    <cellStyle name="Hipervínculo" xfId="49332" builtinId="8" hidden="1"/>
    <cellStyle name="Hipervínculo" xfId="49348" builtinId="8" hidden="1"/>
    <cellStyle name="Hipervínculo" xfId="49364" builtinId="8" hidden="1"/>
    <cellStyle name="Hipervínculo" xfId="49380" builtinId="8" hidden="1"/>
    <cellStyle name="Hipervínculo" xfId="49396" builtinId="8" hidden="1"/>
    <cellStyle name="Hipervínculo" xfId="49410" builtinId="8" hidden="1"/>
    <cellStyle name="Hipervínculo" xfId="49426" builtinId="8" hidden="1"/>
    <cellStyle name="Hipervínculo" xfId="49442" builtinId="8" hidden="1"/>
    <cellStyle name="Hipervínculo" xfId="49460" builtinId="8" hidden="1"/>
    <cellStyle name="Hipervínculo" xfId="49476" builtinId="8" hidden="1"/>
    <cellStyle name="Hipervínculo" xfId="49492" builtinId="8" hidden="1"/>
    <cellStyle name="Hipervínculo" xfId="49508" builtinId="8" hidden="1"/>
    <cellStyle name="Hipervínculo" xfId="49524" builtinId="8" hidden="1"/>
    <cellStyle name="Hipervínculo" xfId="49540" builtinId="8" hidden="1"/>
    <cellStyle name="Hipervínculo" xfId="49556" builtinId="8" hidden="1"/>
    <cellStyle name="Hipervínculo" xfId="49570" builtinId="8" hidden="1"/>
    <cellStyle name="Hipervínculo" xfId="49586" builtinId="8" hidden="1"/>
    <cellStyle name="Hipervínculo" xfId="49602" builtinId="8" hidden="1"/>
    <cellStyle name="Hipervínculo" xfId="49620" builtinId="8" hidden="1"/>
    <cellStyle name="Hipervínculo" xfId="49636" builtinId="8" hidden="1"/>
    <cellStyle name="Hipervínculo" xfId="49652" builtinId="8" hidden="1"/>
    <cellStyle name="Hipervínculo" xfId="49668" builtinId="8" hidden="1"/>
    <cellStyle name="Hipervínculo" xfId="49684" builtinId="8" hidden="1"/>
    <cellStyle name="Hipervínculo" xfId="49700" builtinId="8" hidden="1"/>
    <cellStyle name="Hipervínculo" xfId="49716" builtinId="8" hidden="1"/>
    <cellStyle name="Hipervínculo" xfId="49730" builtinId="8" hidden="1"/>
    <cellStyle name="Hipervínculo" xfId="49746" builtinId="8" hidden="1"/>
    <cellStyle name="Hipervínculo" xfId="49762" builtinId="8" hidden="1"/>
    <cellStyle name="Hipervínculo" xfId="49780" builtinId="8" hidden="1"/>
    <cellStyle name="Hipervínculo" xfId="49796" builtinId="8" hidden="1"/>
    <cellStyle name="Hipervínculo" xfId="49812" builtinId="8" hidden="1"/>
    <cellStyle name="Hipervínculo" xfId="49828" builtinId="8" hidden="1"/>
    <cellStyle name="Hipervínculo" xfId="49844" builtinId="8" hidden="1"/>
    <cellStyle name="Hipervínculo" xfId="49860" builtinId="8" hidden="1"/>
    <cellStyle name="Hipervínculo" xfId="49874" builtinId="8" hidden="1"/>
    <cellStyle name="Hipervínculo" xfId="49890" builtinId="8" hidden="1"/>
    <cellStyle name="Hipervínculo" xfId="49906" builtinId="8" hidden="1"/>
    <cellStyle name="Hipervínculo" xfId="49922" builtinId="8" hidden="1"/>
    <cellStyle name="Hipervínculo" xfId="49940" builtinId="8" hidden="1"/>
    <cellStyle name="Hipervínculo" xfId="49956" builtinId="8" hidden="1"/>
    <cellStyle name="Hipervínculo" xfId="49972" builtinId="8" hidden="1"/>
    <cellStyle name="Hipervínculo" xfId="49988" builtinId="8" hidden="1"/>
    <cellStyle name="Hipervínculo" xfId="50004" builtinId="8" hidden="1"/>
    <cellStyle name="Hipervínculo" xfId="50020" builtinId="8" hidden="1"/>
    <cellStyle name="Hipervínculo" xfId="50034" builtinId="8" hidden="1"/>
    <cellStyle name="Hipervínculo" xfId="50050" builtinId="8" hidden="1"/>
    <cellStyle name="Hipervínculo" xfId="50066" builtinId="8" hidden="1"/>
    <cellStyle name="Hipervínculo" xfId="50083" builtinId="8" hidden="1"/>
    <cellStyle name="Hipervínculo" xfId="50099" builtinId="8" hidden="1"/>
    <cellStyle name="Hipervínculo" xfId="50115" builtinId="8" hidden="1"/>
    <cellStyle name="Hipervínculo" xfId="50131" builtinId="8" hidden="1"/>
    <cellStyle name="Hipervínculo" xfId="50147" builtinId="8" hidden="1"/>
    <cellStyle name="Hipervínculo" xfId="50163" builtinId="8" hidden="1"/>
    <cellStyle name="Hipervínculo" xfId="50179" builtinId="8" hidden="1"/>
    <cellStyle name="Hipervínculo" xfId="50193" builtinId="8" hidden="1"/>
    <cellStyle name="Hipervínculo" xfId="50209" builtinId="8" hidden="1"/>
    <cellStyle name="Hipervínculo" xfId="50225" builtinId="8" hidden="1"/>
    <cellStyle name="Hipervínculo" xfId="50241" builtinId="8" hidden="1"/>
    <cellStyle name="Hipervínculo" xfId="50257" builtinId="8" hidden="1"/>
    <cellStyle name="Hipervínculo" xfId="50273" builtinId="8" hidden="1"/>
    <cellStyle name="Hipervínculo" xfId="50289" builtinId="8" hidden="1"/>
    <cellStyle name="Hipervínculo" xfId="50305" builtinId="8" hidden="1"/>
    <cellStyle name="Hipervínculo" xfId="50321" builtinId="8" hidden="1"/>
    <cellStyle name="Hipervínculo" xfId="50337" builtinId="8" hidden="1"/>
    <cellStyle name="Hipervínculo" xfId="50323" builtinId="8" hidden="1"/>
    <cellStyle name="Hipervínculo" xfId="50307" builtinId="8" hidden="1"/>
    <cellStyle name="Hipervínculo" xfId="50291" builtinId="8" hidden="1"/>
    <cellStyle name="Hipervínculo" xfId="50275" builtinId="8" hidden="1"/>
    <cellStyle name="Hipervínculo" xfId="50259" builtinId="8" hidden="1"/>
    <cellStyle name="Hipervínculo" xfId="50243" builtinId="8" hidden="1"/>
    <cellStyle name="Hipervínculo" xfId="50227" builtinId="8" hidden="1"/>
    <cellStyle name="Hipervínculo" xfId="50211" builtinId="8" hidden="1"/>
    <cellStyle name="Hipervínculo" xfId="50195" builtinId="8" hidden="1"/>
    <cellStyle name="Hipervínculo" xfId="50181" builtinId="8" hidden="1"/>
    <cellStyle name="Hipervínculo" xfId="50165" builtinId="8" hidden="1"/>
    <cellStyle name="Hipervínculo" xfId="50149" builtinId="8" hidden="1"/>
    <cellStyle name="Hipervínculo" xfId="50133" builtinId="8" hidden="1"/>
    <cellStyle name="Hipervínculo" xfId="50117" builtinId="8" hidden="1"/>
    <cellStyle name="Hipervínculo" xfId="50101" builtinId="8" hidden="1"/>
    <cellStyle name="Hipervínculo" xfId="50085" builtinId="8" hidden="1"/>
    <cellStyle name="Hipervínculo" xfId="50068" builtinId="8" hidden="1"/>
    <cellStyle name="Hipervínculo" xfId="50052" builtinId="8" hidden="1"/>
    <cellStyle name="Hipervínculo" xfId="50036" builtinId="8" hidden="1"/>
    <cellStyle name="Hipervínculo" xfId="50022" builtinId="8" hidden="1"/>
    <cellStyle name="Hipervínculo" xfId="50006" builtinId="8" hidden="1"/>
    <cellStyle name="Hipervínculo" xfId="49990" builtinId="8" hidden="1"/>
    <cellStyle name="Hipervínculo" xfId="49974" builtinId="8" hidden="1"/>
    <cellStyle name="Hipervínculo" xfId="49958" builtinId="8" hidden="1"/>
    <cellStyle name="Hipervínculo" xfId="49942" builtinId="8" hidden="1"/>
    <cellStyle name="Hipervínculo" xfId="49926" builtinId="8" hidden="1"/>
    <cellStyle name="Hipervínculo" xfId="49908" builtinId="8" hidden="1"/>
    <cellStyle name="Hipervínculo" xfId="49892" builtinId="8" hidden="1"/>
    <cellStyle name="Hipervínculo" xfId="49876" builtinId="8" hidden="1"/>
    <cellStyle name="Hipervínculo" xfId="49862" builtinId="8" hidden="1"/>
    <cellStyle name="Hipervínculo" xfId="49846" builtinId="8" hidden="1"/>
    <cellStyle name="Hipervínculo" xfId="49830" builtinId="8" hidden="1"/>
    <cellStyle name="Hipervínculo" xfId="49814" builtinId="8" hidden="1"/>
    <cellStyle name="Hipervínculo" xfId="49798" builtinId="8" hidden="1"/>
    <cellStyle name="Hipervínculo" xfId="49782" builtinId="8" hidden="1"/>
    <cellStyle name="Hipervínculo" xfId="49764" builtinId="8" hidden="1"/>
    <cellStyle name="Hipervínculo" xfId="49748" builtinId="8" hidden="1"/>
    <cellStyle name="Hipervínculo" xfId="49732" builtinId="8" hidden="1"/>
    <cellStyle name="Hipervínculo" xfId="49457" builtinId="8" hidden="1"/>
    <cellStyle name="Hipervínculo" xfId="49702" builtinId="8" hidden="1"/>
    <cellStyle name="Hipervínculo" xfId="49686" builtinId="8" hidden="1"/>
    <cellStyle name="Hipervínculo" xfId="49670" builtinId="8" hidden="1"/>
    <cellStyle name="Hipervínculo" xfId="49654" builtinId="8" hidden="1"/>
    <cellStyle name="Hipervínculo" xfId="49638" builtinId="8" hidden="1"/>
    <cellStyle name="Hipervínculo" xfId="49622" builtinId="8" hidden="1"/>
    <cellStyle name="Hipervínculo" xfId="49604" builtinId="8" hidden="1"/>
    <cellStyle name="Hipervínculo" xfId="49588" builtinId="8" hidden="1"/>
    <cellStyle name="Hipervínculo" xfId="49572" builtinId="8" hidden="1"/>
    <cellStyle name="Hipervínculo" xfId="49558" builtinId="8" hidden="1"/>
    <cellStyle name="Hipervínculo" xfId="49542" builtinId="8" hidden="1"/>
    <cellStyle name="Hipervínculo" xfId="49526" builtinId="8" hidden="1"/>
    <cellStyle name="Hipervínculo" xfId="49510" builtinId="8" hidden="1"/>
    <cellStyle name="Hipervínculo" xfId="49494" builtinId="8" hidden="1"/>
    <cellStyle name="Hipervínculo" xfId="49478" builtinId="8" hidden="1"/>
    <cellStyle name="Hipervínculo" xfId="49462" builtinId="8" hidden="1"/>
    <cellStyle name="Hipervínculo" xfId="49444" builtinId="8" hidden="1"/>
    <cellStyle name="Hipervínculo" xfId="49428" builtinId="8" hidden="1"/>
    <cellStyle name="Hipervínculo" xfId="49412" builtinId="8" hidden="1"/>
    <cellStyle name="Hipervínculo" xfId="49398" builtinId="8" hidden="1"/>
    <cellStyle name="Hipervínculo" xfId="49382" builtinId="8" hidden="1"/>
    <cellStyle name="Hipervínculo" xfId="49366" builtinId="8" hidden="1"/>
    <cellStyle name="Hipervínculo" xfId="49350" builtinId="8" hidden="1"/>
    <cellStyle name="Hipervínculo" xfId="49334" builtinId="8" hidden="1"/>
    <cellStyle name="Hipervínculo" xfId="49318" builtinId="8" hidden="1"/>
    <cellStyle name="Hipervínculo" xfId="49302" builtinId="8" hidden="1"/>
    <cellStyle name="Hipervínculo" xfId="49284" builtinId="8" hidden="1"/>
    <cellStyle name="Hipervínculo" xfId="49268" builtinId="8" hidden="1"/>
    <cellStyle name="Hipervínculo" xfId="49252" builtinId="8" hidden="1"/>
    <cellStyle name="Hipervínculo" xfId="49238" builtinId="8" hidden="1"/>
    <cellStyle name="Hipervínculo" xfId="49222" builtinId="8" hidden="1"/>
    <cellStyle name="Hipervínculo" xfId="49206" builtinId="8" hidden="1"/>
    <cellStyle name="Hipervínculo" xfId="49190" builtinId="8" hidden="1"/>
    <cellStyle name="Hipervínculo" xfId="49174" builtinId="8" hidden="1"/>
    <cellStyle name="Hipervínculo" xfId="49158" builtinId="8" hidden="1"/>
    <cellStyle name="Hipervínculo" xfId="49140" builtinId="8" hidden="1"/>
    <cellStyle name="Hipervínculo" xfId="49124" builtinId="8" hidden="1"/>
    <cellStyle name="Hipervínculo" xfId="49108" builtinId="8" hidden="1"/>
    <cellStyle name="Hipervínculo" xfId="48988" builtinId="8" hidden="1"/>
    <cellStyle name="Hipervínculo" xfId="49077" builtinId="8" hidden="1"/>
    <cellStyle name="Hipervínculo" xfId="49061" builtinId="8" hidden="1"/>
    <cellStyle name="Hipervínculo" xfId="49045" builtinId="8" hidden="1"/>
    <cellStyle name="Hipervínculo" xfId="49029" builtinId="8" hidden="1"/>
    <cellStyle name="Hipervínculo" xfId="49013" builtinId="8" hidden="1"/>
    <cellStyle name="Hipervínculo" xfId="48997" builtinId="8" hidden="1"/>
    <cellStyle name="Hipervínculo" xfId="48980" builtinId="8" hidden="1"/>
    <cellStyle name="Hipervínculo" xfId="48964" builtinId="8" hidden="1"/>
    <cellStyle name="Hipervínculo" xfId="48948" builtinId="8" hidden="1"/>
    <cellStyle name="Hipervínculo" xfId="48934" builtinId="8" hidden="1"/>
    <cellStyle name="Hipervínculo" xfId="48918" builtinId="8" hidden="1"/>
    <cellStyle name="Hipervínculo" xfId="48902" builtinId="8" hidden="1"/>
    <cellStyle name="Hipervínculo" xfId="48886" builtinId="8" hidden="1"/>
    <cellStyle name="Hipervínculo" xfId="48870" builtinId="8" hidden="1"/>
    <cellStyle name="Hipervínculo" xfId="48854" builtinId="8" hidden="1"/>
    <cellStyle name="Hipervínculo" xfId="48838" builtinId="8" hidden="1"/>
    <cellStyle name="Hipervínculo" xfId="48820" builtinId="8" hidden="1"/>
    <cellStyle name="Hipervínculo" xfId="48804" builtinId="8" hidden="1"/>
    <cellStyle name="Hipervínculo" xfId="48788" builtinId="8" hidden="1"/>
    <cellStyle name="Hipervínculo" xfId="48774" builtinId="8" hidden="1"/>
    <cellStyle name="Hipervínculo" xfId="48758" builtinId="8" hidden="1"/>
    <cellStyle name="Hipervínculo" xfId="48742" builtinId="8" hidden="1"/>
    <cellStyle name="Hipervínculo" xfId="48726" builtinId="8" hidden="1"/>
    <cellStyle name="Hipervínculo" xfId="48710" builtinId="8" hidden="1"/>
    <cellStyle name="Hipervínculo" xfId="48694" builtinId="8" hidden="1"/>
    <cellStyle name="Hipervínculo" xfId="48678" builtinId="8" hidden="1"/>
    <cellStyle name="Hipervínculo" xfId="48660" builtinId="8" hidden="1"/>
    <cellStyle name="Hipervínculo" xfId="48644" builtinId="8" hidden="1"/>
    <cellStyle name="Hipervínculo" xfId="48628" builtinId="8" hidden="1"/>
    <cellStyle name="Hipervínculo" xfId="48613" builtinId="8" hidden="1"/>
    <cellStyle name="Hipervínculo" xfId="48597" builtinId="8" hidden="1"/>
    <cellStyle name="Hipervínculo" xfId="48581" builtinId="8" hidden="1"/>
    <cellStyle name="Hipervínculo" xfId="48565" builtinId="8" hidden="1"/>
    <cellStyle name="Hipervínculo" xfId="48549" builtinId="8" hidden="1"/>
    <cellStyle name="Hipervínculo" xfId="48533" builtinId="8" hidden="1"/>
    <cellStyle name="Hipervínculo" xfId="48516" builtinId="8" hidden="1"/>
    <cellStyle name="Hipervínculo" xfId="48500" builtinId="8" hidden="1"/>
    <cellStyle name="Hipervínculo" xfId="48484" builtinId="8" hidden="1"/>
    <cellStyle name="Hipervínculo" xfId="48311" builtinId="8" hidden="1"/>
    <cellStyle name="Hipervínculo" xfId="48454" builtinId="8" hidden="1"/>
    <cellStyle name="Hipervínculo" xfId="48438" builtinId="8" hidden="1"/>
    <cellStyle name="Hipervínculo" xfId="48422" builtinId="8" hidden="1"/>
    <cellStyle name="Hipervínculo" xfId="48406" builtinId="8" hidden="1"/>
    <cellStyle name="Hipervínculo" xfId="48390" builtinId="8" hidden="1"/>
    <cellStyle name="Hipervínculo" xfId="48374" builtinId="8" hidden="1"/>
    <cellStyle name="Hipervínculo" xfId="48356" builtinId="8" hidden="1"/>
    <cellStyle name="Hipervínculo" xfId="48340" builtinId="8" hidden="1"/>
    <cellStyle name="Hipervínculo" xfId="48324" builtinId="8" hidden="1"/>
    <cellStyle name="Hipervínculo" xfId="48307" builtinId="8" hidden="1"/>
    <cellStyle name="Hipervínculo" xfId="48291" builtinId="8" hidden="1"/>
    <cellStyle name="Hipervínculo" xfId="48275" builtinId="8" hidden="1"/>
    <cellStyle name="Hipervínculo" xfId="48207" builtinId="8" hidden="1"/>
    <cellStyle name="Hipervínculo" xfId="48244" builtinId="8" hidden="1"/>
    <cellStyle name="Hipervínculo" xfId="48228" builtinId="8" hidden="1"/>
    <cellStyle name="Hipervínculo" xfId="48212" builtinId="8" hidden="1"/>
    <cellStyle name="Hipervínculo" xfId="48195" builtinId="8" hidden="1"/>
    <cellStyle name="Hipervínculo" xfId="48179" builtinId="8" hidden="1"/>
    <cellStyle name="Hipervínculo" xfId="48163" builtinId="8" hidden="1"/>
    <cellStyle name="Hipervínculo" xfId="48147" builtinId="8" hidden="1"/>
    <cellStyle name="Hipervínculo" xfId="48131" builtinId="8" hidden="1"/>
    <cellStyle name="Hipervínculo" xfId="48115" builtinId="8" hidden="1"/>
    <cellStyle name="Hipervínculo" xfId="48080" builtinId="8" hidden="1"/>
    <cellStyle name="Hipervínculo" xfId="48090" builtinId="8" hidden="1"/>
    <cellStyle name="Hipervínculo" xfId="48100" builtinId="8" hidden="1"/>
    <cellStyle name="Hipervínculo" xfId="48113" builtinId="8" hidden="1"/>
    <cellStyle name="Hipervínculo" xfId="48086" builtinId="8" hidden="1"/>
    <cellStyle name="Hipervínculo" xfId="48060" builtinId="8" hidden="1"/>
    <cellStyle name="Hipervínculo" xfId="48062" builtinId="8" hidden="1"/>
    <cellStyle name="Hipervínculo" xfId="43528" builtinId="8" hidden="1"/>
    <cellStyle name="Hipervínculo" xfId="50419" builtinId="8" hidden="1"/>
    <cellStyle name="Hipervínculo" xfId="50435" builtinId="8" hidden="1"/>
    <cellStyle name="Hipervínculo" xfId="50451" builtinId="8" hidden="1"/>
    <cellStyle name="Hipervínculo" xfId="50467" builtinId="8" hidden="1"/>
    <cellStyle name="Hipervínculo" xfId="50483" builtinId="8" hidden="1"/>
    <cellStyle name="Hipervínculo" xfId="50500" builtinId="8" hidden="1"/>
    <cellStyle name="Hipervínculo" xfId="50516" builtinId="8" hidden="1"/>
    <cellStyle name="Hipervínculo" xfId="50532" builtinId="8" hidden="1"/>
    <cellStyle name="Hipervínculo" xfId="50548" builtinId="8" hidden="1"/>
    <cellStyle name="Hipervínculo" xfId="50563" builtinId="8" hidden="1"/>
    <cellStyle name="Hipervínculo" xfId="50579" builtinId="8" hidden="1"/>
    <cellStyle name="Hipervínculo" xfId="50595" builtinId="8" hidden="1"/>
    <cellStyle name="Hipervínculo" xfId="50612" builtinId="8" hidden="1"/>
    <cellStyle name="Hipervínculo" xfId="50628" builtinId="8" hidden="1"/>
    <cellStyle name="Hipervínculo" xfId="50644" builtinId="8" hidden="1"/>
    <cellStyle name="Hipervínculo" xfId="50662" builtinId="8" hidden="1"/>
    <cellStyle name="Hipervínculo" xfId="50678" builtinId="8" hidden="1"/>
    <cellStyle name="Hipervínculo" xfId="50694" builtinId="8" hidden="1"/>
    <cellStyle name="Hipervínculo" xfId="50710" builtinId="8" hidden="1"/>
    <cellStyle name="Hipervínculo" xfId="50726" builtinId="8" hidden="1"/>
    <cellStyle name="Hipervínculo" xfId="50742" builtinId="8" hidden="1"/>
    <cellStyle name="Hipervínculo" xfId="50758" builtinId="8" hidden="1"/>
    <cellStyle name="Hipervínculo" xfId="50772" builtinId="8" hidden="1"/>
    <cellStyle name="Hipervínculo" xfId="50788" builtinId="8" hidden="1"/>
    <cellStyle name="Hipervínculo" xfId="50804" builtinId="8" hidden="1"/>
    <cellStyle name="Hipervínculo" xfId="50821" builtinId="8" hidden="1"/>
    <cellStyle name="Hipervínculo" xfId="50837" builtinId="8" hidden="1"/>
    <cellStyle name="Hipervínculo" xfId="50853" builtinId="8" hidden="1"/>
    <cellStyle name="Hipervínculo" xfId="50869" builtinId="8" hidden="1"/>
    <cellStyle name="Hipervínculo" xfId="50885" builtinId="8" hidden="1"/>
    <cellStyle name="Hipervínculo" xfId="50901" builtinId="8" hidden="1"/>
    <cellStyle name="Hipervínculo" xfId="50916" builtinId="8" hidden="1"/>
    <cellStyle name="Hipervínculo" xfId="50932" builtinId="8" hidden="1"/>
    <cellStyle name="Hipervínculo" xfId="50948" builtinId="8" hidden="1"/>
    <cellStyle name="Hipervínculo" xfId="50964" builtinId="8" hidden="1"/>
    <cellStyle name="Hipervínculo" xfId="50982" builtinId="8" hidden="1"/>
    <cellStyle name="Hipervínculo" xfId="50998" builtinId="8" hidden="1"/>
    <cellStyle name="Hipervínculo" xfId="51014" builtinId="8" hidden="1"/>
    <cellStyle name="Hipervínculo" xfId="51030" builtinId="8" hidden="1"/>
    <cellStyle name="Hipervínculo" xfId="51046" builtinId="8" hidden="1"/>
    <cellStyle name="Hipervínculo" xfId="51062" builtinId="8" hidden="1"/>
    <cellStyle name="Hipervínculo" xfId="51076" builtinId="8" hidden="1"/>
    <cellStyle name="Hipervínculo" xfId="51092" builtinId="8" hidden="1"/>
    <cellStyle name="Hipervínculo" xfId="51108" builtinId="8" hidden="1"/>
    <cellStyle name="Hipervínculo" xfId="51126" builtinId="8" hidden="1"/>
    <cellStyle name="Hipervínculo" xfId="51142" builtinId="8" hidden="1"/>
    <cellStyle name="Hipervínculo" xfId="51158" builtinId="8" hidden="1"/>
    <cellStyle name="Hipervínculo" xfId="51174" builtinId="8" hidden="1"/>
    <cellStyle name="Hipervínculo" xfId="51190" builtinId="8" hidden="1"/>
    <cellStyle name="Hipervínculo" xfId="51206" builtinId="8" hidden="1"/>
    <cellStyle name="Hipervínculo" xfId="51222" builtinId="8" hidden="1"/>
    <cellStyle name="Hipervínculo" xfId="51236" builtinId="8" hidden="1"/>
    <cellStyle name="Hipervínculo" xfId="51252" builtinId="8" hidden="1"/>
    <cellStyle name="Hipervínculo" xfId="51268" builtinId="8" hidden="1"/>
    <cellStyle name="Hipervínculo" xfId="51285" builtinId="8" hidden="1"/>
    <cellStyle name="Hipervínculo" xfId="51301" builtinId="8" hidden="1"/>
    <cellStyle name="Hipervínculo" xfId="51317" builtinId="8" hidden="1"/>
    <cellStyle name="Hipervínculo" xfId="51333" builtinId="8" hidden="1"/>
    <cellStyle name="Hipervínculo" xfId="51349" builtinId="8" hidden="1"/>
    <cellStyle name="Hipervínculo" xfId="51365" builtinId="8" hidden="1"/>
    <cellStyle name="Hipervínculo" xfId="51381" builtinId="8" hidden="1"/>
    <cellStyle name="Hipervínculo" xfId="51396" builtinId="8" hidden="1"/>
    <cellStyle name="Hipervínculo" xfId="51412" builtinId="8" hidden="1"/>
    <cellStyle name="Hipervínculo" xfId="51428" builtinId="8" hidden="1"/>
    <cellStyle name="Hipervínculo" xfId="51446" builtinId="8" hidden="1"/>
    <cellStyle name="Hipervínculo" xfId="51462" builtinId="8" hidden="1"/>
    <cellStyle name="Hipervínculo" xfId="51478" builtinId="8" hidden="1"/>
    <cellStyle name="Hipervínculo" xfId="51494" builtinId="8" hidden="1"/>
    <cellStyle name="Hipervínculo" xfId="51510" builtinId="8" hidden="1"/>
    <cellStyle name="Hipervínculo" xfId="51526" builtinId="8" hidden="1"/>
    <cellStyle name="Hipervínculo" xfId="51540" builtinId="8" hidden="1"/>
    <cellStyle name="Hipervínculo" xfId="51556" builtinId="8" hidden="1"/>
    <cellStyle name="Hipervínculo" xfId="51572" builtinId="8" hidden="1"/>
    <cellStyle name="Hipervínculo" xfId="51588" builtinId="8" hidden="1"/>
    <cellStyle name="Hipervínculo" xfId="51606" builtinId="8" hidden="1"/>
    <cellStyle name="Hipervínculo" xfId="51622" builtinId="8" hidden="1"/>
    <cellStyle name="Hipervínculo" xfId="51638" builtinId="8" hidden="1"/>
    <cellStyle name="Hipervínculo" xfId="51654" builtinId="8" hidden="1"/>
    <cellStyle name="Hipervínculo" xfId="51670" builtinId="8" hidden="1"/>
    <cellStyle name="Hipervínculo" xfId="51686" builtinId="8" hidden="1"/>
    <cellStyle name="Hipervínculo" xfId="51700" builtinId="8" hidden="1"/>
    <cellStyle name="Hipervínculo" xfId="51716" builtinId="8" hidden="1"/>
    <cellStyle name="Hipervínculo" xfId="51732" builtinId="8" hidden="1"/>
    <cellStyle name="Hipervínculo" xfId="51750" builtinId="8" hidden="1"/>
    <cellStyle name="Hipervínculo" xfId="51766" builtinId="8" hidden="1"/>
    <cellStyle name="Hipervínculo" xfId="51782" builtinId="8" hidden="1"/>
    <cellStyle name="Hipervínculo" xfId="51798" builtinId="8" hidden="1"/>
    <cellStyle name="Hipervínculo" xfId="51814" builtinId="8" hidden="1"/>
    <cellStyle name="Hipervínculo" xfId="51830" builtinId="8" hidden="1"/>
    <cellStyle name="Hipervínculo" xfId="51846" builtinId="8" hidden="1"/>
    <cellStyle name="Hipervínculo" xfId="51860" builtinId="8" hidden="1"/>
    <cellStyle name="Hipervínculo" xfId="51876" builtinId="8" hidden="1"/>
    <cellStyle name="Hipervínculo" xfId="51892" builtinId="8" hidden="1"/>
    <cellStyle name="Hipervínculo" xfId="51910" builtinId="8" hidden="1"/>
    <cellStyle name="Hipervínculo" xfId="51926" builtinId="8" hidden="1"/>
    <cellStyle name="Hipervínculo" xfId="51942" builtinId="8" hidden="1"/>
    <cellStyle name="Hipervínculo" xfId="51958" builtinId="8" hidden="1"/>
    <cellStyle name="Hipervínculo" xfId="51974" builtinId="8" hidden="1"/>
    <cellStyle name="Hipervínculo" xfId="51990" builtinId="8" hidden="1"/>
    <cellStyle name="Hipervínculo" xfId="52006" builtinId="8" hidden="1"/>
    <cellStyle name="Hipervínculo" xfId="52020" builtinId="8" hidden="1"/>
    <cellStyle name="Hipervínculo" xfId="52036" builtinId="8" hidden="1"/>
    <cellStyle name="Hipervínculo" xfId="52052" builtinId="8" hidden="1"/>
    <cellStyle name="Hipervínculo" xfId="52070" builtinId="8" hidden="1"/>
    <cellStyle name="Hipervínculo" xfId="52086" builtinId="8" hidden="1"/>
    <cellStyle name="Hipervínculo" xfId="52102" builtinId="8" hidden="1"/>
    <cellStyle name="Hipervínculo" xfId="52118" builtinId="8" hidden="1"/>
    <cellStyle name="Hipervínculo" xfId="52134" builtinId="8" hidden="1"/>
    <cellStyle name="Hipervínculo" xfId="52150" builtinId="8" hidden="1"/>
    <cellStyle name="Hipervínculo" xfId="52164" builtinId="8" hidden="1"/>
    <cellStyle name="Hipervínculo" xfId="52180" builtinId="8" hidden="1"/>
    <cellStyle name="Hipervínculo" xfId="52196" builtinId="8" hidden="1"/>
    <cellStyle name="Hipervínculo" xfId="52212" builtinId="8" hidden="1"/>
    <cellStyle name="Hipervínculo" xfId="52230" builtinId="8" hidden="1"/>
    <cellStyle name="Hipervínculo" xfId="52246" builtinId="8" hidden="1"/>
    <cellStyle name="Hipervínculo" xfId="52262" builtinId="8" hidden="1"/>
    <cellStyle name="Hipervínculo" xfId="52278" builtinId="8" hidden="1"/>
    <cellStyle name="Hipervínculo" xfId="52294" builtinId="8" hidden="1"/>
    <cellStyle name="Hipervínculo" xfId="52310" builtinId="8" hidden="1"/>
    <cellStyle name="Hipervínculo" xfId="52324" builtinId="8" hidden="1"/>
    <cellStyle name="Hipervínculo" xfId="52340" builtinId="8" hidden="1"/>
    <cellStyle name="Hipervínculo" xfId="52356" builtinId="8" hidden="1"/>
    <cellStyle name="Hipervínculo" xfId="52373" builtinId="8" hidden="1"/>
    <cellStyle name="Hipervínculo" xfId="52389" builtinId="8" hidden="1"/>
    <cellStyle name="Hipervínculo" xfId="52405" builtinId="8" hidden="1"/>
    <cellStyle name="Hipervínculo" xfId="52421" builtinId="8" hidden="1"/>
    <cellStyle name="Hipervínculo" xfId="52437" builtinId="8" hidden="1"/>
    <cellStyle name="Hipervínculo" xfId="52453" builtinId="8" hidden="1"/>
    <cellStyle name="Hipervínculo" xfId="52469" builtinId="8" hidden="1"/>
    <cellStyle name="Hipervínculo" xfId="52483" builtinId="8" hidden="1"/>
    <cellStyle name="Hipervínculo" xfId="52499" builtinId="8" hidden="1"/>
    <cellStyle name="Hipervínculo" xfId="52515" builtinId="8" hidden="1"/>
    <cellStyle name="Hipervínculo" xfId="52531" builtinId="8" hidden="1"/>
    <cellStyle name="Hipervínculo" xfId="52547" builtinId="8" hidden="1"/>
    <cellStyle name="Hipervínculo" xfId="52563" builtinId="8" hidden="1"/>
    <cellStyle name="Hipervínculo" xfId="52579" builtinId="8" hidden="1"/>
    <cellStyle name="Hipervínculo" xfId="52595" builtinId="8" hidden="1"/>
    <cellStyle name="Hipervínculo" xfId="52611" builtinId="8" hidden="1"/>
    <cellStyle name="Hipervínculo" xfId="52627" builtinId="8" hidden="1"/>
    <cellStyle name="Hipervínculo" xfId="52613" builtinId="8" hidden="1"/>
    <cellStyle name="Hipervínculo" xfId="52597" builtinId="8" hidden="1"/>
    <cellStyle name="Hipervínculo" xfId="52581" builtinId="8" hidden="1"/>
    <cellStyle name="Hipervínculo" xfId="52565" builtinId="8" hidden="1"/>
    <cellStyle name="Hipervínculo" xfId="52549" builtinId="8" hidden="1"/>
    <cellStyle name="Hipervínculo" xfId="52533" builtinId="8" hidden="1"/>
    <cellStyle name="Hipervínculo" xfId="52517" builtinId="8" hidden="1"/>
    <cellStyle name="Hipervínculo" xfId="52501" builtinId="8" hidden="1"/>
    <cellStyle name="Hipervínculo" xfId="52485" builtinId="8" hidden="1"/>
    <cellStyle name="Hipervínculo" xfId="52471" builtinId="8" hidden="1"/>
    <cellStyle name="Hipervínculo" xfId="52455" builtinId="8" hidden="1"/>
    <cellStyle name="Hipervínculo" xfId="52439" builtinId="8" hidden="1"/>
    <cellStyle name="Hipervínculo" xfId="52423" builtinId="8" hidden="1"/>
    <cellStyle name="Hipervínculo" xfId="52407" builtinId="8" hidden="1"/>
    <cellStyle name="Hipervínculo" xfId="52391" builtinId="8" hidden="1"/>
    <cellStyle name="Hipervínculo" xfId="52375" builtinId="8" hidden="1"/>
    <cellStyle name="Hipervínculo" xfId="52358" builtinId="8" hidden="1"/>
    <cellStyle name="Hipervínculo" xfId="52342" builtinId="8" hidden="1"/>
    <cellStyle name="Hipervínculo" xfId="52326" builtinId="8" hidden="1"/>
    <cellStyle name="Hipervínculo" xfId="52312" builtinId="8" hidden="1"/>
    <cellStyle name="Hipervínculo" xfId="52296" builtinId="8" hidden="1"/>
    <cellStyle name="Hipervínculo" xfId="52280" builtinId="8" hidden="1"/>
    <cellStyle name="Hipervínculo" xfId="52264" builtinId="8" hidden="1"/>
    <cellStyle name="Hipervínculo" xfId="52248" builtinId="8" hidden="1"/>
    <cellStyle name="Hipervínculo" xfId="52232" builtinId="8" hidden="1"/>
    <cellStyle name="Hipervínculo" xfId="52216" builtinId="8" hidden="1"/>
    <cellStyle name="Hipervínculo" xfId="52198" builtinId="8" hidden="1"/>
    <cellStyle name="Hipervínculo" xfId="52182" builtinId="8" hidden="1"/>
    <cellStyle name="Hipervínculo" xfId="52166" builtinId="8" hidden="1"/>
    <cellStyle name="Hipervínculo" xfId="52152" builtinId="8" hidden="1"/>
    <cellStyle name="Hipervínculo" xfId="52136" builtinId="8" hidden="1"/>
    <cellStyle name="Hipervínculo" xfId="52120" builtinId="8" hidden="1"/>
    <cellStyle name="Hipervínculo" xfId="52104" builtinId="8" hidden="1"/>
    <cellStyle name="Hipervínculo" xfId="52088" builtinId="8" hidden="1"/>
    <cellStyle name="Hipervínculo" xfId="52072" builtinId="8" hidden="1"/>
    <cellStyle name="Hipervínculo" xfId="52054" builtinId="8" hidden="1"/>
    <cellStyle name="Hipervínculo" xfId="52038" builtinId="8" hidden="1"/>
    <cellStyle name="Hipervínculo" xfId="52022" builtinId="8" hidden="1"/>
    <cellStyle name="Hipervínculo" xfId="51747" builtinId="8" hidden="1"/>
    <cellStyle name="Hipervínculo" xfId="51992" builtinId="8" hidden="1"/>
    <cellStyle name="Hipervínculo" xfId="51976" builtinId="8" hidden="1"/>
    <cellStyle name="Hipervínculo" xfId="51960" builtinId="8" hidden="1"/>
    <cellStyle name="Hipervínculo" xfId="51944" builtinId="8" hidden="1"/>
    <cellStyle name="Hipervínculo" xfId="51928" builtinId="8" hidden="1"/>
    <cellStyle name="Hipervínculo" xfId="51912" builtinId="8" hidden="1"/>
    <cellStyle name="Hipervínculo" xfId="51894" builtinId="8" hidden="1"/>
    <cellStyle name="Hipervínculo" xfId="51878" builtinId="8" hidden="1"/>
    <cellStyle name="Hipervínculo" xfId="51862" builtinId="8" hidden="1"/>
    <cellStyle name="Hipervínculo" xfId="51848" builtinId="8" hidden="1"/>
    <cellStyle name="Hipervínculo" xfId="51832" builtinId="8" hidden="1"/>
    <cellStyle name="Hipervínculo" xfId="51816" builtinId="8" hidden="1"/>
    <cellStyle name="Hipervínculo" xfId="51800" builtinId="8" hidden="1"/>
    <cellStyle name="Hipervínculo" xfId="51784" builtinId="8" hidden="1"/>
    <cellStyle name="Hipervínculo" xfId="51768" builtinId="8" hidden="1"/>
    <cellStyle name="Hipervínculo" xfId="51752" builtinId="8" hidden="1"/>
    <cellStyle name="Hipervínculo" xfId="51734" builtinId="8" hidden="1"/>
    <cellStyle name="Hipervínculo" xfId="51718" builtinId="8" hidden="1"/>
    <cellStyle name="Hipervínculo" xfId="51702" builtinId="8" hidden="1"/>
    <cellStyle name="Hipervínculo" xfId="51688" builtinId="8" hidden="1"/>
    <cellStyle name="Hipervínculo" xfId="51672" builtinId="8" hidden="1"/>
    <cellStyle name="Hipervínculo" xfId="51656" builtinId="8" hidden="1"/>
    <cellStyle name="Hipervínculo" xfId="51640" builtinId="8" hidden="1"/>
    <cellStyle name="Hipervínculo" xfId="51624" builtinId="8" hidden="1"/>
    <cellStyle name="Hipervínculo" xfId="51608" builtinId="8" hidden="1"/>
    <cellStyle name="Hipervínculo" xfId="51592" builtinId="8" hidden="1"/>
    <cellStyle name="Hipervínculo" xfId="51574" builtinId="8" hidden="1"/>
    <cellStyle name="Hipervínculo" xfId="51558" builtinId="8" hidden="1"/>
    <cellStyle name="Hipervínculo" xfId="51542" builtinId="8" hidden="1"/>
    <cellStyle name="Hipervínculo" xfId="51528" builtinId="8" hidden="1"/>
    <cellStyle name="Hipervínculo" xfId="51512" builtinId="8" hidden="1"/>
    <cellStyle name="Hipervínculo" xfId="51496" builtinId="8" hidden="1"/>
    <cellStyle name="Hipervínculo" xfId="51480" builtinId="8" hidden="1"/>
    <cellStyle name="Hipervínculo" xfId="51464" builtinId="8" hidden="1"/>
    <cellStyle name="Hipervínculo" xfId="51448" builtinId="8" hidden="1"/>
    <cellStyle name="Hipervínculo" xfId="51430" builtinId="8" hidden="1"/>
    <cellStyle name="Hipervínculo" xfId="51414" builtinId="8" hidden="1"/>
    <cellStyle name="Hipervínculo" xfId="51398" builtinId="8" hidden="1"/>
    <cellStyle name="Hipervínculo" xfId="51278" builtinId="8" hidden="1"/>
    <cellStyle name="Hipervínculo" xfId="51367" builtinId="8" hidden="1"/>
    <cellStyle name="Hipervínculo" xfId="51351" builtinId="8" hidden="1"/>
    <cellStyle name="Hipervínculo" xfId="51335" builtinId="8" hidden="1"/>
    <cellStyle name="Hipervínculo" xfId="51319" builtinId="8" hidden="1"/>
    <cellStyle name="Hipervínculo" xfId="51303" builtinId="8" hidden="1"/>
    <cellStyle name="Hipervínculo" xfId="51287" builtinId="8" hidden="1"/>
    <cellStyle name="Hipervínculo" xfId="51270" builtinId="8" hidden="1"/>
    <cellStyle name="Hipervínculo" xfId="51254" builtinId="8" hidden="1"/>
    <cellStyle name="Hipervínculo" xfId="51238" builtinId="8" hidden="1"/>
    <cellStyle name="Hipervínculo" xfId="51224" builtinId="8" hidden="1"/>
    <cellStyle name="Hipervínculo" xfId="51208" builtinId="8" hidden="1"/>
    <cellStyle name="Hipervínculo" xfId="51192" builtinId="8" hidden="1"/>
    <cellStyle name="Hipervínculo" xfId="51176" builtinId="8" hidden="1"/>
    <cellStyle name="Hipervínculo" xfId="51160" builtinId="8" hidden="1"/>
    <cellStyle name="Hipervínculo" xfId="51144" builtinId="8" hidden="1"/>
    <cellStyle name="Hipervínculo" xfId="51128" builtinId="8" hidden="1"/>
    <cellStyle name="Hipervínculo" xfId="51110" builtinId="8" hidden="1"/>
    <cellStyle name="Hipervínculo" xfId="51094" builtinId="8" hidden="1"/>
    <cellStyle name="Hipervínculo" xfId="51078" builtinId="8" hidden="1"/>
    <cellStyle name="Hipervínculo" xfId="51064" builtinId="8" hidden="1"/>
    <cellStyle name="Hipervínculo" xfId="51048" builtinId="8" hidden="1"/>
    <cellStyle name="Hipervínculo" xfId="51032" builtinId="8" hidden="1"/>
    <cellStyle name="Hipervínculo" xfId="51016" builtinId="8" hidden="1"/>
    <cellStyle name="Hipervínculo" xfId="51000" builtinId="8" hidden="1"/>
    <cellStyle name="Hipervínculo" xfId="50984" builtinId="8" hidden="1"/>
    <cellStyle name="Hipervínculo" xfId="50968" builtinId="8" hidden="1"/>
    <cellStyle name="Hipervínculo" xfId="50950" builtinId="8" hidden="1"/>
    <cellStyle name="Hipervínculo" xfId="50934" builtinId="8" hidden="1"/>
    <cellStyle name="Hipervínculo" xfId="50918" builtinId="8" hidden="1"/>
    <cellStyle name="Hipervínculo" xfId="50903" builtinId="8" hidden="1"/>
    <cellStyle name="Hipervínculo" xfId="50887" builtinId="8" hidden="1"/>
    <cellStyle name="Hipervínculo" xfId="50871" builtinId="8" hidden="1"/>
    <cellStyle name="Hipervínculo" xfId="50855" builtinId="8" hidden="1"/>
    <cellStyle name="Hipervínculo" xfId="50839" builtinId="8" hidden="1"/>
    <cellStyle name="Hipervínculo" xfId="50823" builtinId="8" hidden="1"/>
    <cellStyle name="Hipervínculo" xfId="50806" builtinId="8" hidden="1"/>
    <cellStyle name="Hipervínculo" xfId="50790" builtinId="8" hidden="1"/>
    <cellStyle name="Hipervínculo" xfId="50774" builtinId="8" hidden="1"/>
    <cellStyle name="Hipervínculo" xfId="50601" builtinId="8" hidden="1"/>
    <cellStyle name="Hipervínculo" xfId="50744" builtinId="8" hidden="1"/>
    <cellStyle name="Hipervínculo" xfId="50728" builtinId="8" hidden="1"/>
    <cellStyle name="Hipervínculo" xfId="50712" builtinId="8" hidden="1"/>
    <cellStyle name="Hipervínculo" xfId="50696" builtinId="8" hidden="1"/>
    <cellStyle name="Hipervínculo" xfId="50680" builtinId="8" hidden="1"/>
    <cellStyle name="Hipervínculo" xfId="50664" builtinId="8" hidden="1"/>
    <cellStyle name="Hipervínculo" xfId="50646" builtinId="8" hidden="1"/>
    <cellStyle name="Hipervínculo" xfId="50630" builtinId="8" hidden="1"/>
    <cellStyle name="Hipervínculo" xfId="50614" builtinId="8" hidden="1"/>
    <cellStyle name="Hipervínculo" xfId="50597" builtinId="8" hidden="1"/>
    <cellStyle name="Hipervínculo" xfId="50581" builtinId="8" hidden="1"/>
    <cellStyle name="Hipervínculo" xfId="50565" builtinId="8" hidden="1"/>
    <cellStyle name="Hipervínculo" xfId="50497" builtinId="8" hidden="1"/>
    <cellStyle name="Hipervínculo" xfId="50534" builtinId="8" hidden="1"/>
    <cellStyle name="Hipervínculo" xfId="50518" builtinId="8" hidden="1"/>
    <cellStyle name="Hipervínculo" xfId="50502" builtinId="8" hidden="1"/>
    <cellStyle name="Hipervínculo" xfId="50485" builtinId="8" hidden="1"/>
    <cellStyle name="Hipervínculo" xfId="50469" builtinId="8" hidden="1"/>
    <cellStyle name="Hipervínculo" xfId="50453" builtinId="8" hidden="1"/>
    <cellStyle name="Hipervínculo" xfId="50437" builtinId="8" hidden="1"/>
    <cellStyle name="Hipervínculo" xfId="50421" builtinId="8" hidden="1"/>
    <cellStyle name="Hipervínculo" xfId="50405" builtinId="8" hidden="1"/>
    <cellStyle name="Hipervínculo" xfId="50369" builtinId="8" hidden="1"/>
    <cellStyle name="Hipervínculo" xfId="50379" builtinId="8" hidden="1"/>
    <cellStyle name="Hipervínculo" xfId="50389" builtinId="8" hidden="1"/>
    <cellStyle name="Hipervínculo" xfId="50403" builtinId="8" hidden="1"/>
    <cellStyle name="Hipervínculo" xfId="50375" builtinId="8" hidden="1"/>
    <cellStyle name="Hipervínculo" xfId="50349" builtinId="8" hidden="1"/>
    <cellStyle name="Hipervínculo" xfId="50351" builtinId="8" hidden="1"/>
    <cellStyle name="Hipervínculo" xfId="50339" builtinId="8" hidden="1"/>
    <cellStyle name="Hipervínculo" xfId="52706" builtinId="8" hidden="1"/>
    <cellStyle name="Hipervínculo" xfId="52722" builtinId="8" hidden="1"/>
    <cellStyle name="Hipervínculo" xfId="52738" builtinId="8" hidden="1"/>
    <cellStyle name="Hipervínculo" xfId="52754" builtinId="8" hidden="1"/>
    <cellStyle name="Hipervínculo" xfId="52770" builtinId="8" hidden="1"/>
    <cellStyle name="Hipervínculo" xfId="52787" builtinId="8" hidden="1"/>
    <cellStyle name="Hipervínculo" xfId="52803" builtinId="8" hidden="1"/>
    <cellStyle name="Hipervínculo" xfId="52819" builtinId="8" hidden="1"/>
    <cellStyle name="Hipervínculo" xfId="52835" builtinId="8" hidden="1"/>
    <cellStyle name="Hipervínculo" xfId="52850" builtinId="8" hidden="1"/>
    <cellStyle name="Hipervínculo" xfId="52866" builtinId="8" hidden="1"/>
    <cellStyle name="Hipervínculo" xfId="52882" builtinId="8" hidden="1"/>
    <cellStyle name="Hipervínculo" xfId="52899" builtinId="8" hidden="1"/>
    <cellStyle name="Hipervínculo" xfId="52915" builtinId="8" hidden="1"/>
    <cellStyle name="Hipervínculo" xfId="52931" builtinId="8" hidden="1"/>
    <cellStyle name="Hipervínculo" xfId="52949" builtinId="8" hidden="1"/>
    <cellStyle name="Hipervínculo" xfId="52965" builtinId="8" hidden="1"/>
    <cellStyle name="Hipervínculo" xfId="52981" builtinId="8" hidden="1"/>
    <cellStyle name="Hipervínculo" xfId="52997" builtinId="8" hidden="1"/>
    <cellStyle name="Hipervínculo" xfId="53013" builtinId="8" hidden="1"/>
    <cellStyle name="Hipervínculo" xfId="53029" builtinId="8" hidden="1"/>
    <cellStyle name="Hipervínculo" xfId="53045" builtinId="8" hidden="1"/>
    <cellStyle name="Hipervínculo" xfId="53059" builtinId="8" hidden="1"/>
    <cellStyle name="Hipervínculo" xfId="53075" builtinId="8" hidden="1"/>
    <cellStyle name="Hipervínculo" xfId="53091" builtinId="8" hidden="1"/>
    <cellStyle name="Hipervínculo" xfId="53108" builtinId="8" hidden="1"/>
    <cellStyle name="Hipervínculo" xfId="53124" builtinId="8" hidden="1"/>
    <cellStyle name="Hipervínculo" xfId="53140" builtinId="8" hidden="1"/>
    <cellStyle name="Hipervínculo" xfId="53156" builtinId="8" hidden="1"/>
    <cellStyle name="Hipervínculo" xfId="53172" builtinId="8" hidden="1"/>
    <cellStyle name="Hipervínculo" xfId="53188" builtinId="8" hidden="1"/>
    <cellStyle name="Hipervínculo" xfId="53203" builtinId="8" hidden="1"/>
    <cellStyle name="Hipervínculo" xfId="53219" builtinId="8" hidden="1"/>
    <cellStyle name="Hipervínculo" xfId="53235" builtinId="8" hidden="1"/>
    <cellStyle name="Hipervínculo" xfId="53251" builtinId="8" hidden="1"/>
    <cellStyle name="Hipervínculo" xfId="53269" builtinId="8" hidden="1"/>
    <cellStyle name="Hipervínculo" xfId="53285" builtinId="8" hidden="1"/>
    <cellStyle name="Hipervínculo" xfId="53301" builtinId="8" hidden="1"/>
    <cellStyle name="Hipervínculo" xfId="53317" builtinId="8" hidden="1"/>
    <cellStyle name="Hipervínculo" xfId="53333" builtinId="8" hidden="1"/>
    <cellStyle name="Hipervínculo" xfId="53349" builtinId="8" hidden="1"/>
    <cellStyle name="Hipervínculo" xfId="53363" builtinId="8" hidden="1"/>
    <cellStyle name="Hipervínculo" xfId="53379" builtinId="8" hidden="1"/>
    <cellStyle name="Hipervínculo" xfId="53395" builtinId="8" hidden="1"/>
    <cellStyle name="Hipervínculo" xfId="53413" builtinId="8" hidden="1"/>
    <cellStyle name="Hipervínculo" xfId="53429" builtinId="8" hidden="1"/>
    <cellStyle name="Hipervínculo" xfId="53445" builtinId="8" hidden="1"/>
    <cellStyle name="Hipervínculo" xfId="53461" builtinId="8" hidden="1"/>
    <cellStyle name="Hipervínculo" xfId="53477" builtinId="8" hidden="1"/>
    <cellStyle name="Hipervínculo" xfId="53493" builtinId="8" hidden="1"/>
    <cellStyle name="Hipervínculo" xfId="53509" builtinId="8" hidden="1"/>
    <cellStyle name="Hipervínculo" xfId="53523" builtinId="8" hidden="1"/>
    <cellStyle name="Hipervínculo" xfId="53539" builtinId="8" hidden="1"/>
    <cellStyle name="Hipervínculo" xfId="53555" builtinId="8" hidden="1"/>
    <cellStyle name="Hipervínculo" xfId="53572" builtinId="8" hidden="1"/>
    <cellStyle name="Hipervínculo" xfId="53588" builtinId="8" hidden="1"/>
    <cellStyle name="Hipervínculo" xfId="53604" builtinId="8" hidden="1"/>
    <cellStyle name="Hipervínculo" xfId="53620" builtinId="8" hidden="1"/>
    <cellStyle name="Hipervínculo" xfId="53636" builtinId="8" hidden="1"/>
    <cellStyle name="Hipervínculo" xfId="53652" builtinId="8" hidden="1"/>
    <cellStyle name="Hipervínculo" xfId="53668" builtinId="8" hidden="1"/>
    <cellStyle name="Hipervínculo" xfId="53683" builtinId="8" hidden="1"/>
    <cellStyle name="Hipervínculo" xfId="53699" builtinId="8" hidden="1"/>
    <cellStyle name="Hipervínculo" xfId="53715" builtinId="8" hidden="1"/>
    <cellStyle name="Hipervínculo" xfId="53733" builtinId="8" hidden="1"/>
    <cellStyle name="Hipervínculo" xfId="53749" builtinId="8" hidden="1"/>
    <cellStyle name="Hipervínculo" xfId="53765" builtinId="8" hidden="1"/>
    <cellStyle name="Hipervínculo" xfId="53781" builtinId="8" hidden="1"/>
    <cellStyle name="Hipervínculo" xfId="53797" builtinId="8" hidden="1"/>
    <cellStyle name="Hipervínculo" xfId="53813" builtinId="8" hidden="1"/>
    <cellStyle name="Hipervínculo" xfId="53827" builtinId="8" hidden="1"/>
    <cellStyle name="Hipervínculo" xfId="53843" builtinId="8" hidden="1"/>
    <cellStyle name="Hipervínculo" xfId="53859" builtinId="8" hidden="1"/>
    <cellStyle name="Hipervínculo" xfId="53875" builtinId="8" hidden="1"/>
    <cellStyle name="Hipervínculo" xfId="53893" builtinId="8" hidden="1"/>
    <cellStyle name="Hipervínculo" xfId="53909" builtinId="8" hidden="1"/>
    <cellStyle name="Hipervínculo" xfId="53925" builtinId="8" hidden="1"/>
    <cellStyle name="Hipervínculo" xfId="53941" builtinId="8" hidden="1"/>
    <cellStyle name="Hipervínculo" xfId="53957" builtinId="8" hidden="1"/>
    <cellStyle name="Hipervínculo" xfId="53973" builtinId="8" hidden="1"/>
    <cellStyle name="Hipervínculo" xfId="53987" builtinId="8" hidden="1"/>
    <cellStyle name="Hipervínculo" xfId="54003" builtinId="8" hidden="1"/>
    <cellStyle name="Hipervínculo" xfId="54019" builtinId="8" hidden="1"/>
    <cellStyle name="Hipervínculo" xfId="54037" builtinId="8" hidden="1"/>
    <cellStyle name="Hipervínculo" xfId="54053" builtinId="8" hidden="1"/>
    <cellStyle name="Hipervínculo" xfId="54069" builtinId="8" hidden="1"/>
    <cellStyle name="Hipervínculo" xfId="54085" builtinId="8" hidden="1"/>
    <cellStyle name="Hipervínculo" xfId="54101" builtinId="8" hidden="1"/>
    <cellStyle name="Hipervínculo" xfId="54117" builtinId="8" hidden="1"/>
    <cellStyle name="Hipervínculo" xfId="54133" builtinId="8" hidden="1"/>
    <cellStyle name="Hipervínculo" xfId="54147" builtinId="8" hidden="1"/>
    <cellStyle name="Hipervínculo" xfId="54163" builtinId="8" hidden="1"/>
    <cellStyle name="Hipervínculo" xfId="54179" builtinId="8" hidden="1"/>
    <cellStyle name="Hipervínculo" xfId="54197" builtinId="8" hidden="1"/>
    <cellStyle name="Hipervínculo" xfId="54213" builtinId="8" hidden="1"/>
    <cellStyle name="Hipervínculo" xfId="54229" builtinId="8" hidden="1"/>
    <cellStyle name="Hipervínculo" xfId="54245" builtinId="8" hidden="1"/>
    <cellStyle name="Hipervínculo" xfId="54261" builtinId="8" hidden="1"/>
    <cellStyle name="Hipervínculo" xfId="54277" builtinId="8" hidden="1"/>
    <cellStyle name="Hipervínculo" xfId="54293" builtinId="8" hidden="1"/>
    <cellStyle name="Hipervínculo" xfId="54307" builtinId="8" hidden="1"/>
    <cellStyle name="Hipervínculo" xfId="54323" builtinId="8" hidden="1"/>
    <cellStyle name="Hipervínculo" xfId="54339" builtinId="8" hidden="1"/>
    <cellStyle name="Hipervínculo" xfId="54357" builtinId="8" hidden="1"/>
    <cellStyle name="Hipervínculo" xfId="54373" builtinId="8" hidden="1"/>
    <cellStyle name="Hipervínculo" xfId="54389" builtinId="8" hidden="1"/>
    <cellStyle name="Hipervínculo" xfId="54405" builtinId="8" hidden="1"/>
    <cellStyle name="Hipervínculo" xfId="54421" builtinId="8" hidden="1"/>
    <cellStyle name="Hipervínculo" xfId="54437" builtinId="8" hidden="1"/>
    <cellStyle name="Hipervínculo" xfId="54451" builtinId="8" hidden="1"/>
    <cellStyle name="Hipervínculo" xfId="54467" builtinId="8" hidden="1"/>
    <cellStyle name="Hipervínculo" xfId="54483" builtinId="8" hidden="1"/>
    <cellStyle name="Hipervínculo" xfId="54499" builtinId="8" hidden="1"/>
    <cellStyle name="Hipervínculo" xfId="54517" builtinId="8" hidden="1"/>
    <cellStyle name="Hipervínculo" xfId="54533" builtinId="8" hidden="1"/>
    <cellStyle name="Hipervínculo" xfId="54549" builtinId="8" hidden="1"/>
    <cellStyle name="Hipervínculo" xfId="54565" builtinId="8" hidden="1"/>
    <cellStyle name="Hipervínculo" xfId="54581" builtinId="8" hidden="1"/>
    <cellStyle name="Hipervínculo" xfId="54597" builtinId="8" hidden="1"/>
    <cellStyle name="Hipervínculo" xfId="54611" builtinId="8" hidden="1"/>
    <cellStyle name="Hipervínculo" xfId="54627" builtinId="8" hidden="1"/>
    <cellStyle name="Hipervínculo" xfId="54643" builtinId="8" hidden="1"/>
    <cellStyle name="Hipervínculo" xfId="54660" builtinId="8" hidden="1"/>
    <cellStyle name="Hipervínculo" xfId="54676" builtinId="8" hidden="1"/>
    <cellStyle name="Hipervínculo" xfId="54692" builtinId="8" hidden="1"/>
    <cellStyle name="Hipervínculo" xfId="54708" builtinId="8" hidden="1"/>
    <cellStyle name="Hipervínculo" xfId="54724" builtinId="8" hidden="1"/>
    <cellStyle name="Hipervínculo" xfId="54740" builtinId="8" hidden="1"/>
    <cellStyle name="Hipervínculo" xfId="54756" builtinId="8" hidden="1"/>
    <cellStyle name="Hipervínculo" xfId="54770" builtinId="8" hidden="1"/>
    <cellStyle name="Hipervínculo" xfId="54786" builtinId="8" hidden="1"/>
    <cellStyle name="Hipervínculo" xfId="54802" builtinId="8" hidden="1"/>
    <cellStyle name="Hipervínculo" xfId="54818" builtinId="8" hidden="1"/>
    <cellStyle name="Hipervínculo" xfId="54834" builtinId="8" hidden="1"/>
    <cellStyle name="Hipervínculo" xfId="54850" builtinId="8" hidden="1"/>
    <cellStyle name="Hipervínculo" xfId="54866" builtinId="8" hidden="1"/>
    <cellStyle name="Hipervínculo" xfId="54882" builtinId="8" hidden="1"/>
    <cellStyle name="Hipervínculo" xfId="54898" builtinId="8" hidden="1"/>
    <cellStyle name="Hipervínculo" xfId="54914" builtinId="8" hidden="1"/>
    <cellStyle name="Hipervínculo" xfId="54900" builtinId="8" hidden="1"/>
    <cellStyle name="Hipervínculo" xfId="54884" builtinId="8" hidden="1"/>
    <cellStyle name="Hipervínculo" xfId="54868" builtinId="8" hidden="1"/>
    <cellStyle name="Hipervínculo" xfId="54852" builtinId="8" hidden="1"/>
    <cellStyle name="Hipervínculo" xfId="54836" builtinId="8" hidden="1"/>
    <cellStyle name="Hipervínculo" xfId="54820" builtinId="8" hidden="1"/>
    <cellStyle name="Hipervínculo" xfId="54804" builtinId="8" hidden="1"/>
    <cellStyle name="Hipervínculo" xfId="54788" builtinId="8" hidden="1"/>
    <cellStyle name="Hipervínculo" xfId="54772" builtinId="8" hidden="1"/>
    <cellStyle name="Hipervínculo" xfId="54758" builtinId="8" hidden="1"/>
    <cellStyle name="Hipervínculo" xfId="54742" builtinId="8" hidden="1"/>
    <cellStyle name="Hipervínculo" xfId="54726" builtinId="8" hidden="1"/>
    <cellStyle name="Hipervínculo" xfId="54710" builtinId="8" hidden="1"/>
    <cellStyle name="Hipervínculo" xfId="54694" builtinId="8" hidden="1"/>
    <cellStyle name="Hipervínculo" xfId="54678" builtinId="8" hidden="1"/>
    <cellStyle name="Hipervínculo" xfId="54662" builtinId="8" hidden="1"/>
    <cellStyle name="Hipervínculo" xfId="54645" builtinId="8" hidden="1"/>
    <cellStyle name="Hipervínculo" xfId="54629" builtinId="8" hidden="1"/>
    <cellStyle name="Hipervínculo" xfId="54613" builtinId="8" hidden="1"/>
    <cellStyle name="Hipervínculo" xfId="54599" builtinId="8" hidden="1"/>
    <cellStyle name="Hipervínculo" xfId="54583" builtinId="8" hidden="1"/>
    <cellStyle name="Hipervínculo" xfId="54567" builtinId="8" hidden="1"/>
    <cellStyle name="Hipervínculo" xfId="54551" builtinId="8" hidden="1"/>
    <cellStyle name="Hipervínculo" xfId="54535" builtinId="8" hidden="1"/>
    <cellStyle name="Hipervínculo" xfId="54519" builtinId="8" hidden="1"/>
    <cellStyle name="Hipervínculo" xfId="54503" builtinId="8" hidden="1"/>
    <cellStyle name="Hipervínculo" xfId="54485" builtinId="8" hidden="1"/>
    <cellStyle name="Hipervínculo" xfId="54469" builtinId="8" hidden="1"/>
    <cellStyle name="Hipervínculo" xfId="54453" builtinId="8" hidden="1"/>
    <cellStyle name="Hipervínculo" xfId="54439" builtinId="8" hidden="1"/>
    <cellStyle name="Hipervínculo" xfId="54423" builtinId="8" hidden="1"/>
    <cellStyle name="Hipervínculo" xfId="54407" builtinId="8" hidden="1"/>
    <cellStyle name="Hipervínculo" xfId="54391" builtinId="8" hidden="1"/>
    <cellStyle name="Hipervínculo" xfId="54375" builtinId="8" hidden="1"/>
    <cellStyle name="Hipervínculo" xfId="54359" builtinId="8" hidden="1"/>
    <cellStyle name="Hipervínculo" xfId="54341" builtinId="8" hidden="1"/>
    <cellStyle name="Hipervínculo" xfId="54325" builtinId="8" hidden="1"/>
    <cellStyle name="Hipervínculo" xfId="54309" builtinId="8" hidden="1"/>
    <cellStyle name="Hipervínculo" xfId="54034" builtinId="8" hidden="1"/>
    <cellStyle name="Hipervínculo" xfId="54279" builtinId="8" hidden="1"/>
    <cellStyle name="Hipervínculo" xfId="54263" builtinId="8" hidden="1"/>
    <cellStyle name="Hipervínculo" xfId="54247" builtinId="8" hidden="1"/>
    <cellStyle name="Hipervínculo" xfId="54231" builtinId="8" hidden="1"/>
    <cellStyle name="Hipervínculo" xfId="54215" builtinId="8" hidden="1"/>
    <cellStyle name="Hipervínculo" xfId="54199" builtinId="8" hidden="1"/>
    <cellStyle name="Hipervínculo" xfId="54181" builtinId="8" hidden="1"/>
    <cellStyle name="Hipervínculo" xfId="54165" builtinId="8" hidden="1"/>
    <cellStyle name="Hipervínculo" xfId="54149" builtinId="8" hidden="1"/>
    <cellStyle name="Hipervínculo" xfId="54135" builtinId="8" hidden="1"/>
    <cellStyle name="Hipervínculo" xfId="54119" builtinId="8" hidden="1"/>
    <cellStyle name="Hipervínculo" xfId="54103" builtinId="8" hidden="1"/>
    <cellStyle name="Hipervínculo" xfId="54087" builtinId="8" hidden="1"/>
    <cellStyle name="Hipervínculo" xfId="54071" builtinId="8" hidden="1"/>
    <cellStyle name="Hipervínculo" xfId="54055" builtinId="8" hidden="1"/>
    <cellStyle name="Hipervínculo" xfId="54039" builtinId="8" hidden="1"/>
    <cellStyle name="Hipervínculo" xfId="54021" builtinId="8" hidden="1"/>
    <cellStyle name="Hipervínculo" xfId="54005" builtinId="8" hidden="1"/>
    <cellStyle name="Hipervínculo" xfId="53989" builtinId="8" hidden="1"/>
    <cellStyle name="Hipervínculo" xfId="53975" builtinId="8" hidden="1"/>
    <cellStyle name="Hipervínculo" xfId="53959" builtinId="8" hidden="1"/>
    <cellStyle name="Hipervínculo" xfId="53943" builtinId="8" hidden="1"/>
    <cellStyle name="Hipervínculo" xfId="53927" builtinId="8" hidden="1"/>
    <cellStyle name="Hipervínculo" xfId="53911" builtinId="8" hidden="1"/>
    <cellStyle name="Hipervínculo" xfId="53895" builtinId="8" hidden="1"/>
    <cellStyle name="Hipervínculo" xfId="53879" builtinId="8" hidden="1"/>
    <cellStyle name="Hipervínculo" xfId="53861" builtinId="8" hidden="1"/>
    <cellStyle name="Hipervínculo" xfId="53845" builtinId="8" hidden="1"/>
    <cellStyle name="Hipervínculo" xfId="53829" builtinId="8" hidden="1"/>
    <cellStyle name="Hipervínculo" xfId="53815" builtinId="8" hidden="1"/>
    <cellStyle name="Hipervínculo" xfId="53799" builtinId="8" hidden="1"/>
    <cellStyle name="Hipervínculo" xfId="53783" builtinId="8" hidden="1"/>
    <cellStyle name="Hipervínculo" xfId="53767" builtinId="8" hidden="1"/>
    <cellStyle name="Hipervínculo" xfId="53751" builtinId="8" hidden="1"/>
    <cellStyle name="Hipervínculo" xfId="53735" builtinId="8" hidden="1"/>
    <cellStyle name="Hipervínculo" xfId="53717" builtinId="8" hidden="1"/>
    <cellStyle name="Hipervínculo" xfId="53701" builtinId="8" hidden="1"/>
    <cellStyle name="Hipervínculo" xfId="53685" builtinId="8" hidden="1"/>
    <cellStyle name="Hipervínculo" xfId="53565" builtinId="8" hidden="1"/>
    <cellStyle name="Hipervínculo" xfId="53654" builtinId="8" hidden="1"/>
    <cellStyle name="Hipervínculo" xfId="53638" builtinId="8" hidden="1"/>
    <cellStyle name="Hipervínculo" xfId="53622" builtinId="8" hidden="1"/>
    <cellStyle name="Hipervínculo" xfId="53606" builtinId="8" hidden="1"/>
    <cellStyle name="Hipervínculo" xfId="53590" builtinId="8" hidden="1"/>
    <cellStyle name="Hipervínculo" xfId="53574" builtinId="8" hidden="1"/>
    <cellStyle name="Hipervínculo" xfId="53557" builtinId="8" hidden="1"/>
    <cellStyle name="Hipervínculo" xfId="53541" builtinId="8" hidden="1"/>
    <cellStyle name="Hipervínculo" xfId="53525" builtinId="8" hidden="1"/>
    <cellStyle name="Hipervínculo" xfId="53511" builtinId="8" hidden="1"/>
    <cellStyle name="Hipervínculo" xfId="53495" builtinId="8" hidden="1"/>
    <cellStyle name="Hipervínculo" xfId="53479" builtinId="8" hidden="1"/>
    <cellStyle name="Hipervínculo" xfId="53463" builtinId="8" hidden="1"/>
    <cellStyle name="Hipervínculo" xfId="53447" builtinId="8" hidden="1"/>
    <cellStyle name="Hipervínculo" xfId="53431" builtinId="8" hidden="1"/>
    <cellStyle name="Hipervínculo" xfId="53415" builtinId="8" hidden="1"/>
    <cellStyle name="Hipervínculo" xfId="53397" builtinId="8" hidden="1"/>
    <cellStyle name="Hipervínculo" xfId="53381" builtinId="8" hidden="1"/>
    <cellStyle name="Hipervínculo" xfId="53365" builtinId="8" hidden="1"/>
    <cellStyle name="Hipervínculo" xfId="53351" builtinId="8" hidden="1"/>
    <cellStyle name="Hipervínculo" xfId="53335" builtinId="8" hidden="1"/>
    <cellStyle name="Hipervínculo" xfId="53319" builtinId="8" hidden="1"/>
    <cellStyle name="Hipervínculo" xfId="53303" builtinId="8" hidden="1"/>
    <cellStyle name="Hipervínculo" xfId="53287" builtinId="8" hidden="1"/>
    <cellStyle name="Hipervínculo" xfId="53271" builtinId="8" hidden="1"/>
    <cellStyle name="Hipervínculo" xfId="53255" builtinId="8" hidden="1"/>
    <cellStyle name="Hipervínculo" xfId="53237" builtinId="8" hidden="1"/>
    <cellStyle name="Hipervínculo" xfId="53221" builtinId="8" hidden="1"/>
    <cellStyle name="Hipervínculo" xfId="53205" builtinId="8" hidden="1"/>
    <cellStyle name="Hipervínculo" xfId="53190" builtinId="8" hidden="1"/>
    <cellStyle name="Hipervínculo" xfId="53174" builtinId="8" hidden="1"/>
    <cellStyle name="Hipervínculo" xfId="53158" builtinId="8" hidden="1"/>
    <cellStyle name="Hipervínculo" xfId="53142" builtinId="8" hidden="1"/>
    <cellStyle name="Hipervínculo" xfId="53126" builtinId="8" hidden="1"/>
    <cellStyle name="Hipervínculo" xfId="53110" builtinId="8" hidden="1"/>
    <cellStyle name="Hipervínculo" xfId="53093" builtinId="8" hidden="1"/>
    <cellStyle name="Hipervínculo" xfId="53077" builtinId="8" hidden="1"/>
    <cellStyle name="Hipervínculo" xfId="53061" builtinId="8" hidden="1"/>
    <cellStyle name="Hipervínculo" xfId="52888" builtinId="8" hidden="1"/>
    <cellStyle name="Hipervínculo" xfId="53031" builtinId="8" hidden="1"/>
    <cellStyle name="Hipervínculo" xfId="53015" builtinId="8" hidden="1"/>
    <cellStyle name="Hipervínculo" xfId="52999" builtinId="8" hidden="1"/>
    <cellStyle name="Hipervínculo" xfId="52983" builtinId="8" hidden="1"/>
    <cellStyle name="Hipervínculo" xfId="52967" builtinId="8" hidden="1"/>
    <cellStyle name="Hipervínculo" xfId="52951" builtinId="8" hidden="1"/>
    <cellStyle name="Hipervínculo" xfId="52933" builtinId="8" hidden="1"/>
    <cellStyle name="Hipervínculo" xfId="52917" builtinId="8" hidden="1"/>
    <cellStyle name="Hipervínculo" xfId="52901" builtinId="8" hidden="1"/>
    <cellStyle name="Hipervínculo" xfId="52884" builtinId="8" hidden="1"/>
    <cellStyle name="Hipervínculo" xfId="52868" builtinId="8" hidden="1"/>
    <cellStyle name="Hipervínculo" xfId="52852" builtinId="8" hidden="1"/>
    <cellStyle name="Hipervínculo" xfId="52784" builtinId="8" hidden="1"/>
    <cellStyle name="Hipervínculo" xfId="52821" builtinId="8" hidden="1"/>
    <cellStyle name="Hipervínculo" xfId="52805" builtinId="8" hidden="1"/>
    <cellStyle name="Hipervínculo" xfId="52789" builtinId="8" hidden="1"/>
    <cellStyle name="Hipervínculo" xfId="52772" builtinId="8" hidden="1"/>
    <cellStyle name="Hipervínculo" xfId="52756" builtinId="8" hidden="1"/>
    <cellStyle name="Hipervínculo" xfId="52740" builtinId="8" hidden="1"/>
    <cellStyle name="Hipervínculo" xfId="52724" builtinId="8" hidden="1"/>
    <cellStyle name="Hipervínculo" xfId="52708" builtinId="8" hidden="1"/>
    <cellStyle name="Hipervínculo" xfId="52692" builtinId="8" hidden="1"/>
    <cellStyle name="Hipervínculo" xfId="52657" builtinId="8" hidden="1"/>
    <cellStyle name="Hipervínculo" xfId="52667" builtinId="8" hidden="1"/>
    <cellStyle name="Hipervínculo" xfId="52677" builtinId="8" hidden="1"/>
    <cellStyle name="Hipervínculo" xfId="52690" builtinId="8" hidden="1"/>
    <cellStyle name="Hipervínculo" xfId="52663" builtinId="8" hidden="1"/>
    <cellStyle name="Hipervínculo" xfId="52637" builtinId="8" hidden="1"/>
    <cellStyle name="Hipervínculo" xfId="52639" builtinId="8" hidden="1"/>
    <cellStyle name="Hipervínculo" xfId="48102" builtinId="8" hidden="1"/>
    <cellStyle name="Hipervínculo" xfId="54992" builtinId="8" hidden="1"/>
    <cellStyle name="Hipervínculo" xfId="55008" builtinId="8" hidden="1"/>
    <cellStyle name="Hipervínculo" xfId="55024" builtinId="8" hidden="1"/>
    <cellStyle name="Hipervínculo" xfId="55040" builtinId="8" hidden="1"/>
    <cellStyle name="Hipervínculo" xfId="55056" builtinId="8" hidden="1"/>
    <cellStyle name="Hipervínculo" xfId="55073" builtinId="8" hidden="1"/>
    <cellStyle name="Hipervínculo" xfId="55089" builtinId="8" hidden="1"/>
    <cellStyle name="Hipervínculo" xfId="55105" builtinId="8" hidden="1"/>
    <cellStyle name="Hipervínculo" xfId="55121" builtinId="8" hidden="1"/>
    <cellStyle name="Hipervínculo" xfId="55136" builtinId="8" hidden="1"/>
    <cellStyle name="Hipervínculo" xfId="55152" builtinId="8" hidden="1"/>
    <cellStyle name="Hipervínculo" xfId="55168" builtinId="8" hidden="1"/>
    <cellStyle name="Hipervínculo" xfId="55185" builtinId="8" hidden="1"/>
    <cellStyle name="Hipervínculo" xfId="55201" builtinId="8" hidden="1"/>
    <cellStyle name="Hipervínculo" xfId="55217" builtinId="8" hidden="1"/>
    <cellStyle name="Hipervínculo" xfId="55235" builtinId="8" hidden="1"/>
    <cellStyle name="Hipervínculo" xfId="55251" builtinId="8" hidden="1"/>
    <cellStyle name="Hipervínculo" xfId="55267" builtinId="8" hidden="1"/>
    <cellStyle name="Hipervínculo" xfId="55283" builtinId="8" hidden="1"/>
    <cellStyle name="Hipervínculo" xfId="55299" builtinId="8" hidden="1"/>
    <cellStyle name="Hipervínculo" xfId="55315" builtinId="8" hidden="1"/>
    <cellStyle name="Hipervínculo" xfId="55331" builtinId="8" hidden="1"/>
    <cellStyle name="Hipervínculo" xfId="55345" builtinId="8" hidden="1"/>
    <cellStyle name="Hipervínculo" xfId="55361" builtinId="8" hidden="1"/>
    <cellStyle name="Hipervínculo" xfId="55377" builtinId="8" hidden="1"/>
    <cellStyle name="Hipervínculo" xfId="55394" builtinId="8" hidden="1"/>
    <cellStyle name="Hipervínculo" xfId="55410" builtinId="8" hidden="1"/>
    <cellStyle name="Hipervínculo" xfId="55426" builtinId="8" hidden="1"/>
    <cellStyle name="Hipervínculo" xfId="55442" builtinId="8" hidden="1"/>
    <cellStyle name="Hipervínculo" xfId="55458" builtinId="8" hidden="1"/>
    <cellStyle name="Hipervínculo" xfId="55474" builtinId="8" hidden="1"/>
    <cellStyle name="Hipervínculo" xfId="55489" builtinId="8" hidden="1"/>
    <cellStyle name="Hipervínculo" xfId="55505" builtinId="8" hidden="1"/>
    <cellStyle name="Hipervínculo" xfId="55521" builtinId="8" hidden="1"/>
    <cellStyle name="Hipervínculo" xfId="55537" builtinId="8" hidden="1"/>
    <cellStyle name="Hipervínculo" xfId="55555" builtinId="8" hidden="1"/>
    <cellStyle name="Hipervínculo" xfId="55571" builtinId="8" hidden="1"/>
    <cellStyle name="Hipervínculo" xfId="55587" builtinId="8" hidden="1"/>
    <cellStyle name="Hipervínculo" xfId="55603" builtinId="8" hidden="1"/>
    <cellStyle name="Hipervínculo" xfId="55619" builtinId="8" hidden="1"/>
    <cellStyle name="Hipervínculo" xfId="55635" builtinId="8" hidden="1"/>
    <cellStyle name="Hipervínculo" xfId="55649" builtinId="8" hidden="1"/>
    <cellStyle name="Hipervínculo" xfId="55665" builtinId="8" hidden="1"/>
    <cellStyle name="Hipervínculo" xfId="55681" builtinId="8" hidden="1"/>
    <cellStyle name="Hipervínculo" xfId="55699" builtinId="8" hidden="1"/>
    <cellStyle name="Hipervínculo" xfId="55715" builtinId="8" hidden="1"/>
    <cellStyle name="Hipervínculo" xfId="55731" builtinId="8" hidden="1"/>
    <cellStyle name="Hipervínculo" xfId="55747" builtinId="8" hidden="1"/>
    <cellStyle name="Hipervínculo" xfId="55763" builtinId="8" hidden="1"/>
    <cellStyle name="Hipervínculo" xfId="55779" builtinId="8" hidden="1"/>
    <cellStyle name="Hipervínculo" xfId="55795" builtinId="8" hidden="1"/>
    <cellStyle name="Hipervínculo" xfId="55809" builtinId="8" hidden="1"/>
    <cellStyle name="Hipervínculo" xfId="55825" builtinId="8" hidden="1"/>
    <cellStyle name="Hipervínculo" xfId="55841" builtinId="8" hidden="1"/>
    <cellStyle name="Hipervínculo" xfId="55858" builtinId="8" hidden="1"/>
    <cellStyle name="Hipervínculo" xfId="55874" builtinId="8" hidden="1"/>
    <cellStyle name="Hipervínculo" xfId="55890" builtinId="8" hidden="1"/>
    <cellStyle name="Hipervínculo" xfId="55906" builtinId="8" hidden="1"/>
    <cellStyle name="Hipervínculo" xfId="55922" builtinId="8" hidden="1"/>
    <cellStyle name="Hipervínculo" xfId="55938" builtinId="8" hidden="1"/>
    <cellStyle name="Hipervínculo" xfId="55954" builtinId="8" hidden="1"/>
    <cellStyle name="Hipervínculo" xfId="55969" builtinId="8" hidden="1"/>
    <cellStyle name="Hipervínculo" xfId="55985" builtinId="8" hidden="1"/>
    <cellStyle name="Hipervínculo" xfId="56001" builtinId="8" hidden="1"/>
    <cellStyle name="Hipervínculo" xfId="56019" builtinId="8" hidden="1"/>
    <cellStyle name="Hipervínculo" xfId="56035" builtinId="8" hidden="1"/>
    <cellStyle name="Hipervínculo" xfId="56051" builtinId="8" hidden="1"/>
    <cellStyle name="Hipervínculo" xfId="56067" builtinId="8" hidden="1"/>
    <cellStyle name="Hipervínculo" xfId="56083" builtinId="8" hidden="1"/>
    <cellStyle name="Hipervínculo" xfId="56099" builtinId="8" hidden="1"/>
    <cellStyle name="Hipervínculo" xfId="56113" builtinId="8" hidden="1"/>
    <cellStyle name="Hipervínculo" xfId="56129" builtinId="8" hidden="1"/>
    <cellStyle name="Hipervínculo" xfId="56145" builtinId="8" hidden="1"/>
    <cellStyle name="Hipervínculo" xfId="56161" builtinId="8" hidden="1"/>
    <cellStyle name="Hipervínculo" xfId="56179" builtinId="8" hidden="1"/>
    <cellStyle name="Hipervínculo" xfId="56195" builtinId="8" hidden="1"/>
    <cellStyle name="Hipervínculo" xfId="56211" builtinId="8" hidden="1"/>
    <cellStyle name="Hipervínculo" xfId="56227" builtinId="8" hidden="1"/>
    <cellStyle name="Hipervínculo" xfId="56243" builtinId="8" hidden="1"/>
    <cellStyle name="Hipervínculo" xfId="56259" builtinId="8" hidden="1"/>
    <cellStyle name="Hipervínculo" xfId="56273" builtinId="8" hidden="1"/>
    <cellStyle name="Hipervínculo" xfId="56289" builtinId="8" hidden="1"/>
    <cellStyle name="Hipervínculo" xfId="56305" builtinId="8" hidden="1"/>
    <cellStyle name="Hipervínculo" xfId="56323" builtinId="8" hidden="1"/>
    <cellStyle name="Hipervínculo" xfId="56339" builtinId="8" hidden="1"/>
    <cellStyle name="Hipervínculo" xfId="56355" builtinId="8" hidden="1"/>
    <cellStyle name="Hipervínculo" xfId="56371" builtinId="8" hidden="1"/>
    <cellStyle name="Hipervínculo" xfId="56387" builtinId="8" hidden="1"/>
    <cellStyle name="Hipervínculo" xfId="56403" builtinId="8" hidden="1"/>
    <cellStyle name="Hipervínculo" xfId="56419" builtinId="8" hidden="1"/>
    <cellStyle name="Hipervínculo" xfId="56433" builtinId="8" hidden="1"/>
    <cellStyle name="Hipervínculo" xfId="56449" builtinId="8" hidden="1"/>
    <cellStyle name="Hipervínculo" xfId="56465" builtinId="8" hidden="1"/>
    <cellStyle name="Hipervínculo" xfId="56483" builtinId="8" hidden="1"/>
    <cellStyle name="Hipervínculo" xfId="56499" builtinId="8" hidden="1"/>
    <cellStyle name="Hipervínculo" xfId="56515" builtinId="8" hidden="1"/>
    <cellStyle name="Hipervínculo" xfId="56531" builtinId="8" hidden="1"/>
    <cellStyle name="Hipervínculo" xfId="56547" builtinId="8" hidden="1"/>
    <cellStyle name="Hipervínculo" xfId="56563" builtinId="8" hidden="1"/>
    <cellStyle name="Hipervínculo" xfId="56579" builtinId="8" hidden="1"/>
    <cellStyle name="Hipervínculo" xfId="56593" builtinId="8" hidden="1"/>
    <cellStyle name="Hipervínculo" xfId="56609" builtinId="8" hidden="1"/>
    <cellStyle name="Hipervínculo" xfId="56625" builtinId="8" hidden="1"/>
    <cellStyle name="Hipervínculo" xfId="56643" builtinId="8" hidden="1"/>
    <cellStyle name="Hipervínculo" xfId="56659" builtinId="8" hidden="1"/>
    <cellStyle name="Hipervínculo" xfId="56675" builtinId="8" hidden="1"/>
    <cellStyle name="Hipervínculo" xfId="56691" builtinId="8" hidden="1"/>
    <cellStyle name="Hipervínculo" xfId="56707" builtinId="8" hidden="1"/>
    <cellStyle name="Hipervínculo" xfId="56723" builtinId="8" hidden="1"/>
    <cellStyle name="Hipervínculo" xfId="56737" builtinId="8" hidden="1"/>
    <cellStyle name="Hipervínculo" xfId="56753" builtinId="8" hidden="1"/>
    <cellStyle name="Hipervínculo" xfId="56769" builtinId="8" hidden="1"/>
    <cellStyle name="Hipervínculo" xfId="56785" builtinId="8" hidden="1"/>
    <cellStyle name="Hipervínculo" xfId="56803" builtinId="8" hidden="1"/>
    <cellStyle name="Hipervínculo" xfId="56819" builtinId="8" hidden="1"/>
    <cellStyle name="Hipervínculo" xfId="56835" builtinId="8" hidden="1"/>
    <cellStyle name="Hipervínculo" xfId="56851" builtinId="8" hidden="1"/>
    <cellStyle name="Hipervínculo" xfId="56867" builtinId="8" hidden="1"/>
    <cellStyle name="Hipervínculo" xfId="56883" builtinId="8" hidden="1"/>
    <cellStyle name="Hipervínculo" xfId="56897" builtinId="8" hidden="1"/>
    <cellStyle name="Hipervínculo" xfId="56913" builtinId="8" hidden="1"/>
    <cellStyle name="Hipervínculo" xfId="56929" builtinId="8" hidden="1"/>
    <cellStyle name="Hipervínculo" xfId="56946" builtinId="8" hidden="1"/>
    <cellStyle name="Hipervínculo" xfId="56962" builtinId="8" hidden="1"/>
    <cellStyle name="Hipervínculo" xfId="56978" builtinId="8" hidden="1"/>
    <cellStyle name="Hipervínculo" xfId="56994" builtinId="8" hidden="1"/>
    <cellStyle name="Hipervínculo" xfId="57010" builtinId="8" hidden="1"/>
    <cellStyle name="Hipervínculo" xfId="57026" builtinId="8" hidden="1"/>
    <cellStyle name="Hipervínculo" xfId="57042" builtinId="8" hidden="1"/>
    <cellStyle name="Hipervínculo" xfId="57056" builtinId="8" hidden="1"/>
    <cellStyle name="Hipervínculo" xfId="57072" builtinId="8" hidden="1"/>
    <cellStyle name="Hipervínculo" xfId="57088" builtinId="8" hidden="1"/>
    <cellStyle name="Hipervínculo" xfId="57104" builtinId="8" hidden="1"/>
    <cellStyle name="Hipervínculo" xfId="57120" builtinId="8" hidden="1"/>
    <cellStyle name="Hipervínculo" xfId="57136" builtinId="8" hidden="1"/>
    <cellStyle name="Hipervínculo" xfId="57152" builtinId="8" hidden="1"/>
    <cellStyle name="Hipervínculo" xfId="57168" builtinId="8" hidden="1"/>
    <cellStyle name="Hipervínculo" xfId="57184" builtinId="8" hidden="1"/>
    <cellStyle name="Hipervínculo" xfId="57200" builtinId="8" hidden="1"/>
    <cellStyle name="Hipervínculo" xfId="57186" builtinId="8" hidden="1"/>
    <cellStyle name="Hipervínculo" xfId="57170" builtinId="8" hidden="1"/>
    <cellStyle name="Hipervínculo" xfId="57154" builtinId="8" hidden="1"/>
    <cellStyle name="Hipervínculo" xfId="57138" builtinId="8" hidden="1"/>
    <cellStyle name="Hipervínculo" xfId="57122" builtinId="8" hidden="1"/>
    <cellStyle name="Hipervínculo" xfId="57106" builtinId="8" hidden="1"/>
    <cellStyle name="Hipervínculo" xfId="57090" builtinId="8" hidden="1"/>
    <cellStyle name="Hipervínculo" xfId="57074" builtinId="8" hidden="1"/>
    <cellStyle name="Hipervínculo" xfId="57058" builtinId="8" hidden="1"/>
    <cellStyle name="Hipervínculo" xfId="57044" builtinId="8" hidden="1"/>
    <cellStyle name="Hipervínculo" xfId="57028" builtinId="8" hidden="1"/>
    <cellStyle name="Hipervínculo" xfId="57012" builtinId="8" hidden="1"/>
    <cellStyle name="Hipervínculo" xfId="56996" builtinId="8" hidden="1"/>
    <cellStyle name="Hipervínculo" xfId="56980" builtinId="8" hidden="1"/>
    <cellStyle name="Hipervínculo" xfId="56964" builtinId="8" hidden="1"/>
    <cellStyle name="Hipervínculo" xfId="56948" builtinId="8" hidden="1"/>
    <cellStyle name="Hipervínculo" xfId="56931" builtinId="8" hidden="1"/>
    <cellStyle name="Hipervínculo" xfId="56915" builtinId="8" hidden="1"/>
    <cellStyle name="Hipervínculo" xfId="56899" builtinId="8" hidden="1"/>
    <cellStyle name="Hipervínculo" xfId="56885" builtinId="8" hidden="1"/>
    <cellStyle name="Hipervínculo" xfId="56869" builtinId="8" hidden="1"/>
    <cellStyle name="Hipervínculo" xfId="56853" builtinId="8" hidden="1"/>
    <cellStyle name="Hipervínculo" xfId="56837" builtinId="8" hidden="1"/>
    <cellStyle name="Hipervínculo" xfId="56821" builtinId="8" hidden="1"/>
    <cellStyle name="Hipervínculo" xfId="56805" builtinId="8" hidden="1"/>
    <cellStyle name="Hipervínculo" xfId="56789" builtinId="8" hidden="1"/>
    <cellStyle name="Hipervínculo" xfId="56771" builtinId="8" hidden="1"/>
    <cellStyle name="Hipervínculo" xfId="56755" builtinId="8" hidden="1"/>
    <cellStyle name="Hipervínculo" xfId="56739" builtinId="8" hidden="1"/>
    <cellStyle name="Hipervínculo" xfId="56725" builtinId="8" hidden="1"/>
    <cellStyle name="Hipervínculo" xfId="56709" builtinId="8" hidden="1"/>
    <cellStyle name="Hipervínculo" xfId="56693" builtinId="8" hidden="1"/>
    <cellStyle name="Hipervínculo" xfId="56677" builtinId="8" hidden="1"/>
    <cellStyle name="Hipervínculo" xfId="56661" builtinId="8" hidden="1"/>
    <cellStyle name="Hipervínculo" xfId="56645" builtinId="8" hidden="1"/>
    <cellStyle name="Hipervínculo" xfId="56627" builtinId="8" hidden="1"/>
    <cellStyle name="Hipervínculo" xfId="56611" builtinId="8" hidden="1"/>
    <cellStyle name="Hipervínculo" xfId="56595" builtinId="8" hidden="1"/>
    <cellStyle name="Hipervínculo" xfId="56320" builtinId="8" hidden="1"/>
    <cellStyle name="Hipervínculo" xfId="56565" builtinId="8" hidden="1"/>
    <cellStyle name="Hipervínculo" xfId="56549" builtinId="8" hidden="1"/>
    <cellStyle name="Hipervínculo" xfId="56533" builtinId="8" hidden="1"/>
    <cellStyle name="Hipervínculo" xfId="56517" builtinId="8" hidden="1"/>
    <cellStyle name="Hipervínculo" xfId="56501" builtinId="8" hidden="1"/>
    <cellStyle name="Hipervínculo" xfId="56485" builtinId="8" hidden="1"/>
    <cellStyle name="Hipervínculo" xfId="56467" builtinId="8" hidden="1"/>
    <cellStyle name="Hipervínculo" xfId="56451" builtinId="8" hidden="1"/>
    <cellStyle name="Hipervínculo" xfId="56435" builtinId="8" hidden="1"/>
    <cellStyle name="Hipervínculo" xfId="56421" builtinId="8" hidden="1"/>
    <cellStyle name="Hipervínculo" xfId="56405" builtinId="8" hidden="1"/>
    <cellStyle name="Hipervínculo" xfId="56389" builtinId="8" hidden="1"/>
    <cellStyle name="Hipervínculo" xfId="56373" builtinId="8" hidden="1"/>
    <cellStyle name="Hipervínculo" xfId="56357" builtinId="8" hidden="1"/>
    <cellStyle name="Hipervínculo" xfId="56341" builtinId="8" hidden="1"/>
    <cellStyle name="Hipervínculo" xfId="56325" builtinId="8" hidden="1"/>
    <cellStyle name="Hipervínculo" xfId="56307" builtinId="8" hidden="1"/>
    <cellStyle name="Hipervínculo" xfId="56291" builtinId="8" hidden="1"/>
    <cellStyle name="Hipervínculo" xfId="56275" builtinId="8" hidden="1"/>
    <cellStyle name="Hipervínculo" xfId="56261" builtinId="8" hidden="1"/>
    <cellStyle name="Hipervínculo" xfId="56245" builtinId="8" hidden="1"/>
    <cellStyle name="Hipervínculo" xfId="56229" builtinId="8" hidden="1"/>
    <cellStyle name="Hipervínculo" xfId="56213" builtinId="8" hidden="1"/>
    <cellStyle name="Hipervínculo" xfId="56197" builtinId="8" hidden="1"/>
    <cellStyle name="Hipervínculo" xfId="56181" builtinId="8" hidden="1"/>
    <cellStyle name="Hipervínculo" xfId="56165" builtinId="8" hidden="1"/>
    <cellStyle name="Hipervínculo" xfId="56147" builtinId="8" hidden="1"/>
    <cellStyle name="Hipervínculo" xfId="56131" builtinId="8" hidden="1"/>
    <cellStyle name="Hipervínculo" xfId="56115" builtinId="8" hidden="1"/>
    <cellStyle name="Hipervínculo" xfId="56101" builtinId="8" hidden="1"/>
    <cellStyle name="Hipervínculo" xfId="56085" builtinId="8" hidden="1"/>
    <cellStyle name="Hipervínculo" xfId="56069" builtinId="8" hidden="1"/>
    <cellStyle name="Hipervínculo" xfId="56053" builtinId="8" hidden="1"/>
    <cellStyle name="Hipervínculo" xfId="56037" builtinId="8" hidden="1"/>
    <cellStyle name="Hipervínculo" xfId="56021" builtinId="8" hidden="1"/>
    <cellStyle name="Hipervínculo" xfId="56003" builtinId="8" hidden="1"/>
    <cellStyle name="Hipervínculo" xfId="55987" builtinId="8" hidden="1"/>
    <cellStyle name="Hipervínculo" xfId="55971" builtinId="8" hidden="1"/>
    <cellStyle name="Hipervínculo" xfId="55851" builtinId="8" hidden="1"/>
    <cellStyle name="Hipervínculo" xfId="55940" builtinId="8" hidden="1"/>
    <cellStyle name="Hipervínculo" xfId="55924" builtinId="8" hidden="1"/>
    <cellStyle name="Hipervínculo" xfId="55908" builtinId="8" hidden="1"/>
    <cellStyle name="Hipervínculo" xfId="55892" builtinId="8" hidden="1"/>
    <cellStyle name="Hipervínculo" xfId="55876" builtinId="8" hidden="1"/>
    <cellStyle name="Hipervínculo" xfId="55860" builtinId="8" hidden="1"/>
    <cellStyle name="Hipervínculo" xfId="55843" builtinId="8" hidden="1"/>
    <cellStyle name="Hipervínculo" xfId="55827" builtinId="8" hidden="1"/>
    <cellStyle name="Hipervínculo" xfId="55811" builtinId="8" hidden="1"/>
    <cellStyle name="Hipervínculo" xfId="55797" builtinId="8" hidden="1"/>
    <cellStyle name="Hipervínculo" xfId="55781" builtinId="8" hidden="1"/>
    <cellStyle name="Hipervínculo" xfId="55765" builtinId="8" hidden="1"/>
    <cellStyle name="Hipervínculo" xfId="55749" builtinId="8" hidden="1"/>
    <cellStyle name="Hipervínculo" xfId="55733" builtinId="8" hidden="1"/>
    <cellStyle name="Hipervínculo" xfId="55717" builtinId="8" hidden="1"/>
    <cellStyle name="Hipervínculo" xfId="55701" builtinId="8" hidden="1"/>
    <cellStyle name="Hipervínculo" xfId="55683" builtinId="8" hidden="1"/>
    <cellStyle name="Hipervínculo" xfId="55667" builtinId="8" hidden="1"/>
    <cellStyle name="Hipervínculo" xfId="55651" builtinId="8" hidden="1"/>
    <cellStyle name="Hipervínculo" xfId="55637" builtinId="8" hidden="1"/>
    <cellStyle name="Hipervínculo" xfId="55621" builtinId="8" hidden="1"/>
    <cellStyle name="Hipervínculo" xfId="55605" builtinId="8" hidden="1"/>
    <cellStyle name="Hipervínculo" xfId="55589" builtinId="8" hidden="1"/>
    <cellStyle name="Hipervínculo" xfId="55573" builtinId="8" hidden="1"/>
    <cellStyle name="Hipervínculo" xfId="55557" builtinId="8" hidden="1"/>
    <cellStyle name="Hipervínculo" xfId="55541" builtinId="8" hidden="1"/>
    <cellStyle name="Hipervínculo" xfId="55523" builtinId="8" hidden="1"/>
    <cellStyle name="Hipervínculo" xfId="55507" builtinId="8" hidden="1"/>
    <cellStyle name="Hipervínculo" xfId="55491" builtinId="8" hidden="1"/>
    <cellStyle name="Hipervínculo" xfId="55476" builtinId="8" hidden="1"/>
    <cellStyle name="Hipervínculo" xfId="55460" builtinId="8" hidden="1"/>
    <cellStyle name="Hipervínculo" xfId="55444" builtinId="8" hidden="1"/>
    <cellStyle name="Hipervínculo" xfId="55428" builtinId="8" hidden="1"/>
    <cellStyle name="Hipervínculo" xfId="55412" builtinId="8" hidden="1"/>
    <cellStyle name="Hipervínculo" xfId="55396" builtinId="8" hidden="1"/>
    <cellStyle name="Hipervínculo" xfId="55379" builtinId="8" hidden="1"/>
    <cellStyle name="Hipervínculo" xfId="55363" builtinId="8" hidden="1"/>
    <cellStyle name="Hipervínculo" xfId="55347" builtinId="8" hidden="1"/>
    <cellStyle name="Hipervínculo" xfId="55174" builtinId="8" hidden="1"/>
    <cellStyle name="Hipervínculo" xfId="55317" builtinId="8" hidden="1"/>
    <cellStyle name="Hipervínculo" xfId="55301" builtinId="8" hidden="1"/>
    <cellStyle name="Hipervínculo" xfId="55285" builtinId="8" hidden="1"/>
    <cellStyle name="Hipervínculo" xfId="55269" builtinId="8" hidden="1"/>
    <cellStyle name="Hipervínculo" xfId="55253" builtinId="8" hidden="1"/>
    <cellStyle name="Hipervínculo" xfId="55237" builtinId="8" hidden="1"/>
    <cellStyle name="Hipervínculo" xfId="55219" builtinId="8" hidden="1"/>
    <cellStyle name="Hipervínculo" xfId="55203" builtinId="8" hidden="1"/>
    <cellStyle name="Hipervínculo" xfId="55187" builtinId="8" hidden="1"/>
    <cellStyle name="Hipervínculo" xfId="55170" builtinId="8" hidden="1"/>
    <cellStyle name="Hipervínculo" xfId="55154" builtinId="8" hidden="1"/>
    <cellStyle name="Hipervínculo" xfId="55138" builtinId="8" hidden="1"/>
    <cellStyle name="Hipervínculo" xfId="55070" builtinId="8" hidden="1"/>
    <cellStyle name="Hipervínculo" xfId="55107" builtinId="8" hidden="1"/>
    <cellStyle name="Hipervínculo" xfId="55091" builtinId="8" hidden="1"/>
    <cellStyle name="Hipervínculo" xfId="55075" builtinId="8" hidden="1"/>
    <cellStyle name="Hipervínculo" xfId="55058" builtinId="8" hidden="1"/>
    <cellStyle name="Hipervínculo" xfId="55042" builtinId="8" hidden="1"/>
    <cellStyle name="Hipervínculo" xfId="55026" builtinId="8" hidden="1"/>
    <cellStyle name="Hipervínculo" xfId="55010" builtinId="8" hidden="1"/>
    <cellStyle name="Hipervínculo" xfId="54994" builtinId="8" hidden="1"/>
    <cellStyle name="Hipervínculo" xfId="54978" builtinId="8" hidden="1"/>
    <cellStyle name="Hipervínculo" xfId="54944" builtinId="8" hidden="1"/>
    <cellStyle name="Hipervínculo" xfId="54954" builtinId="8" hidden="1"/>
    <cellStyle name="Hipervínculo" xfId="54964" builtinId="8" hidden="1"/>
    <cellStyle name="Hipervínculo" xfId="54976" builtinId="8" hidden="1"/>
    <cellStyle name="Hipervínculo" xfId="54950" builtinId="8" hidden="1"/>
    <cellStyle name="Hipervínculo" xfId="54924" builtinId="8" hidden="1"/>
    <cellStyle name="Hipervínculo" xfId="54926" builtinId="8" hidden="1"/>
    <cellStyle name="Hipervínculo" xfId="50392" builtinId="8" hidden="1"/>
    <cellStyle name="Hipervínculo" xfId="57208" builtinId="8" hidden="1"/>
    <cellStyle name="Hipervínculo" xfId="57216" builtinId="8" hidden="1"/>
    <cellStyle name="Hipervínculo" xfId="57224" builtinId="8" hidden="1"/>
    <cellStyle name="Hipervínculo" xfId="57232" builtinId="8" hidden="1"/>
    <cellStyle name="Hipervínculo" xfId="57240" builtinId="8" hidden="1"/>
    <cellStyle name="Hipervínculo" xfId="57248" builtinId="8" hidden="1"/>
    <cellStyle name="Hipervínculo" xfId="57256" builtinId="8" hidden="1"/>
    <cellStyle name="Hipervínculo" xfId="57264" builtinId="8" hidden="1"/>
    <cellStyle name="Hipervínculo" xfId="57272" builtinId="8" hidden="1"/>
    <cellStyle name="Hipervínculo" xfId="57280" builtinId="8" hidden="1"/>
    <cellStyle name="Hipervínculo" xfId="57288" builtinId="8" hidden="1"/>
    <cellStyle name="Hipervínculo" xfId="57296" builtinId="8" hidden="1"/>
    <cellStyle name="Hipervínculo" xfId="57304" builtinId="8" hidden="1"/>
    <cellStyle name="Hipervínculo" xfId="57312" builtinId="8" hidden="1"/>
    <cellStyle name="Hipervínculo" xfId="57320" builtinId="8" hidden="1"/>
    <cellStyle name="Hipervínculo" xfId="57328" builtinId="8" hidden="1"/>
    <cellStyle name="Hipervínculo" xfId="57336" builtinId="8" hidden="1"/>
    <cellStyle name="Hipervínculo" xfId="57344" builtinId="8" hidden="1"/>
    <cellStyle name="Hipervínculo" xfId="57352" builtinId="8" hidden="1"/>
    <cellStyle name="Hipervínculo" xfId="57361" builtinId="8" hidden="1"/>
    <cellStyle name="Hipervínculo" xfId="57369" builtinId="8" hidden="1"/>
    <cellStyle name="Hipervínculo" xfId="57377" builtinId="8" hidden="1"/>
    <cellStyle name="Hipervínculo" xfId="57385" builtinId="8" hidden="1"/>
    <cellStyle name="Hipervínculo" xfId="57393" builtinId="8" hidden="1"/>
    <cellStyle name="Hipervínculo" xfId="57401" builtinId="8" hidden="1"/>
    <cellStyle name="Hipervínculo" xfId="57409" builtinId="8" hidden="1"/>
    <cellStyle name="Hipervínculo" xfId="57416" builtinId="8" hidden="1"/>
    <cellStyle name="Hipervínculo" xfId="57424" builtinId="8" hidden="1"/>
    <cellStyle name="Hipervínculo" xfId="57432" builtinId="8" hidden="1"/>
    <cellStyle name="Hipervínculo" xfId="57440" builtinId="8" hidden="1"/>
    <cellStyle name="Hipervínculo" xfId="57448" builtinId="8" hidden="1"/>
    <cellStyle name="Hipervínculo" xfId="57456" builtinId="8" hidden="1"/>
    <cellStyle name="Hipervínculo" xfId="57465" builtinId="8" hidden="1"/>
    <cellStyle name="Hipervínculo" xfId="57473" builtinId="8" hidden="1"/>
    <cellStyle name="Hipervínculo" xfId="57481" builtinId="8" hidden="1"/>
    <cellStyle name="Hipervínculo" xfId="57489" builtinId="8" hidden="1"/>
    <cellStyle name="Hipervínculo" xfId="57497" builtinId="8" hidden="1"/>
    <cellStyle name="Hipervínculo" xfId="57505" builtinId="8" hidden="1"/>
    <cellStyle name="Hipervínculo" xfId="57513" builtinId="8" hidden="1"/>
    <cellStyle name="Hipervínculo" xfId="57523" builtinId="8" hidden="1"/>
    <cellStyle name="Hipervínculo" xfId="57531" builtinId="8" hidden="1"/>
    <cellStyle name="Hipervínculo" xfId="57539" builtinId="8" hidden="1"/>
    <cellStyle name="Hipervínculo" xfId="57547" builtinId="8" hidden="1"/>
    <cellStyle name="Hipervínculo" xfId="57555" builtinId="8" hidden="1"/>
    <cellStyle name="Hipervínculo" xfId="57563" builtinId="8" hidden="1"/>
    <cellStyle name="Hipervínculo" xfId="57571" builtinId="8" hidden="1"/>
    <cellStyle name="Hipervínculo" xfId="57579" builtinId="8" hidden="1"/>
    <cellStyle name="Hipervínculo" xfId="57587" builtinId="8" hidden="1"/>
    <cellStyle name="Hipervínculo" xfId="57595" builtinId="8" hidden="1"/>
    <cellStyle name="Hipervínculo" xfId="57603" builtinId="8" hidden="1"/>
    <cellStyle name="Hipervínculo" xfId="57611" builtinId="8" hidden="1"/>
    <cellStyle name="Hipervínculo" xfId="57619" builtinId="8" hidden="1"/>
    <cellStyle name="Hipervínculo" xfId="57625" builtinId="8" hidden="1"/>
    <cellStyle name="Hipervínculo" xfId="57633" builtinId="8" hidden="1"/>
    <cellStyle name="Hipervínculo" xfId="57641" builtinId="8" hidden="1"/>
    <cellStyle name="Hipervínculo" xfId="57649" builtinId="8" hidden="1"/>
    <cellStyle name="Hipervínculo" xfId="57657" builtinId="8" hidden="1"/>
    <cellStyle name="Hipervínculo" xfId="57665" builtinId="8" hidden="1"/>
    <cellStyle name="Hipervínculo" xfId="57674" builtinId="8" hidden="1"/>
    <cellStyle name="Hipervínculo" xfId="57682" builtinId="8" hidden="1"/>
    <cellStyle name="Hipervínculo" xfId="57690" builtinId="8" hidden="1"/>
    <cellStyle name="Hipervínculo" xfId="57698" builtinId="8" hidden="1"/>
    <cellStyle name="Hipervínculo" xfId="57706" builtinId="8" hidden="1"/>
    <cellStyle name="Hipervínculo" xfId="57714" builtinId="8" hidden="1"/>
    <cellStyle name="Hipervínculo" xfId="57722" builtinId="8" hidden="1"/>
    <cellStyle name="Hipervínculo" xfId="57730" builtinId="8" hidden="1"/>
    <cellStyle name="Hipervínculo" xfId="57738" builtinId="8" hidden="1"/>
    <cellStyle name="Hipervínculo" xfId="57746" builtinId="8" hidden="1"/>
    <cellStyle name="Hipervínculo" xfId="57754" builtinId="8" hidden="1"/>
    <cellStyle name="Hipervínculo" xfId="57762" builtinId="8" hidden="1"/>
    <cellStyle name="Hipervínculo" xfId="57770" builtinId="8" hidden="1"/>
    <cellStyle name="Hipervínculo" xfId="57777" builtinId="8" hidden="1"/>
    <cellStyle name="Hipervínculo" xfId="57785" builtinId="8" hidden="1"/>
    <cellStyle name="Hipervínculo" xfId="57793" builtinId="8" hidden="1"/>
    <cellStyle name="Hipervínculo" xfId="57801" builtinId="8" hidden="1"/>
    <cellStyle name="Hipervínculo" xfId="57809" builtinId="8" hidden="1"/>
    <cellStyle name="Hipervínculo" xfId="57817" builtinId="8" hidden="1"/>
    <cellStyle name="Hipervínculo" xfId="57825" builtinId="8" hidden="1"/>
    <cellStyle name="Hipervínculo" xfId="57835" builtinId="8" hidden="1"/>
    <cellStyle name="Hipervínculo" xfId="57843" builtinId="8" hidden="1"/>
    <cellStyle name="Hipervínculo" xfId="57851" builtinId="8" hidden="1"/>
    <cellStyle name="Hipervínculo" xfId="57859" builtinId="8" hidden="1"/>
    <cellStyle name="Hipervínculo" xfId="57867" builtinId="8" hidden="1"/>
    <cellStyle name="Hipervínculo" xfId="57875" builtinId="8" hidden="1"/>
    <cellStyle name="Hipervínculo" xfId="57883" builtinId="8" hidden="1"/>
    <cellStyle name="Hipervínculo" xfId="57891" builtinId="8" hidden="1"/>
    <cellStyle name="Hipervínculo" xfId="57899" builtinId="8" hidden="1"/>
    <cellStyle name="Hipervínculo" xfId="57907" builtinId="8" hidden="1"/>
    <cellStyle name="Hipervínculo" xfId="57915" builtinId="8" hidden="1"/>
    <cellStyle name="Hipervínculo" xfId="57923" builtinId="8" hidden="1"/>
    <cellStyle name="Hipervínculo" xfId="57931" builtinId="8" hidden="1"/>
    <cellStyle name="Hipervínculo" xfId="57937" builtinId="8" hidden="1"/>
    <cellStyle name="Hipervínculo" xfId="57945" builtinId="8" hidden="1"/>
    <cellStyle name="Hipervínculo" xfId="57953" builtinId="8" hidden="1"/>
    <cellStyle name="Hipervínculo" xfId="57961" builtinId="8" hidden="1"/>
    <cellStyle name="Hipervínculo" xfId="57969" builtinId="8" hidden="1"/>
    <cellStyle name="Hipervínculo" xfId="57977" builtinId="8" hidden="1"/>
    <cellStyle name="Hipervínculo" xfId="57987" builtinId="8" hidden="1"/>
    <cellStyle name="Hipervínculo" xfId="57995" builtinId="8" hidden="1"/>
    <cellStyle name="Hipervínculo" xfId="58003" builtinId="8" hidden="1"/>
    <cellStyle name="Hipervínculo" xfId="58011" builtinId="8" hidden="1"/>
    <cellStyle name="Hipervínculo" xfId="58019" builtinId="8" hidden="1"/>
    <cellStyle name="Hipervínculo" xfId="58027" builtinId="8" hidden="1"/>
    <cellStyle name="Hipervínculo" xfId="58035" builtinId="8" hidden="1"/>
    <cellStyle name="Hipervínculo" xfId="58043" builtinId="8" hidden="1"/>
    <cellStyle name="Hipervínculo" xfId="58051" builtinId="8" hidden="1"/>
    <cellStyle name="Hipervínculo" xfId="58059" builtinId="8" hidden="1"/>
    <cellStyle name="Hipervínculo" xfId="58067" builtinId="8" hidden="1"/>
    <cellStyle name="Hipervínculo" xfId="58075" builtinId="8" hidden="1"/>
    <cellStyle name="Hipervínculo" xfId="58083" builtinId="8" hidden="1"/>
    <cellStyle name="Hipervínculo" xfId="58089" builtinId="8" hidden="1"/>
    <cellStyle name="Hipervínculo" xfId="58097" builtinId="8" hidden="1"/>
    <cellStyle name="Hipervínculo" xfId="58105" builtinId="8" hidden="1"/>
    <cellStyle name="Hipervínculo" xfId="58113" builtinId="8" hidden="1"/>
    <cellStyle name="Hipervínculo" xfId="58121" builtinId="8" hidden="1"/>
    <cellStyle name="Hipervínculo" xfId="58129" builtinId="8" hidden="1"/>
    <cellStyle name="Hipervínculo" xfId="58137" builtinId="8" hidden="1"/>
    <cellStyle name="Hipervínculo" xfId="58146" builtinId="8" hidden="1"/>
    <cellStyle name="Hipervínculo" xfId="58154" builtinId="8" hidden="1"/>
    <cellStyle name="Hipervínculo" xfId="58162" builtinId="8" hidden="1"/>
    <cellStyle name="Hipervínculo" xfId="58170" builtinId="8" hidden="1"/>
    <cellStyle name="Hipervínculo" xfId="58178" builtinId="8" hidden="1"/>
    <cellStyle name="Hipervínculo" xfId="58186" builtinId="8" hidden="1"/>
    <cellStyle name="Hipervínculo" xfId="58194" builtinId="8" hidden="1"/>
    <cellStyle name="Hipervínculo" xfId="58202" builtinId="8" hidden="1"/>
    <cellStyle name="Hipervínculo" xfId="58210" builtinId="8" hidden="1"/>
    <cellStyle name="Hipervínculo" xfId="58218" builtinId="8" hidden="1"/>
    <cellStyle name="Hipervínculo" xfId="58226" builtinId="8" hidden="1"/>
    <cellStyle name="Hipervínculo" xfId="58234" builtinId="8" hidden="1"/>
    <cellStyle name="Hipervínculo" xfId="58242" builtinId="8" hidden="1"/>
    <cellStyle name="Hipervínculo" xfId="58249" builtinId="8" hidden="1"/>
    <cellStyle name="Hipervínculo" xfId="58257" builtinId="8" hidden="1"/>
    <cellStyle name="Hipervínculo" xfId="58265" builtinId="8" hidden="1"/>
    <cellStyle name="Hipervínculo" xfId="58273" builtinId="8" hidden="1"/>
    <cellStyle name="Hipervínculo" xfId="58281" builtinId="8" hidden="1"/>
    <cellStyle name="Hipervínculo" xfId="58289" builtinId="8" hidden="1"/>
    <cellStyle name="Hipervínculo" xfId="58299" builtinId="8" hidden="1"/>
    <cellStyle name="Hipervínculo" xfId="58307" builtinId="8" hidden="1"/>
    <cellStyle name="Hipervínculo" xfId="58315" builtinId="8" hidden="1"/>
    <cellStyle name="Hipervínculo" xfId="58323" builtinId="8" hidden="1"/>
    <cellStyle name="Hipervínculo" xfId="58331" builtinId="8" hidden="1"/>
    <cellStyle name="Hipervínculo" xfId="58339" builtinId="8" hidden="1"/>
    <cellStyle name="Hipervínculo" xfId="58347" builtinId="8" hidden="1"/>
    <cellStyle name="Hipervínculo" xfId="58355" builtinId="8" hidden="1"/>
    <cellStyle name="Hipervínculo" xfId="58363" builtinId="8" hidden="1"/>
    <cellStyle name="Hipervínculo" xfId="58371" builtinId="8" hidden="1"/>
    <cellStyle name="Hipervínculo" xfId="58379" builtinId="8" hidden="1"/>
    <cellStyle name="Hipervínculo" xfId="58387" builtinId="8" hidden="1"/>
    <cellStyle name="Hipervínculo" xfId="58395" builtinId="8" hidden="1"/>
    <cellStyle name="Hipervínculo" xfId="58401" builtinId="8" hidden="1"/>
    <cellStyle name="Hipervínculo" xfId="58409" builtinId="8" hidden="1"/>
    <cellStyle name="Hipervínculo" xfId="58417" builtinId="8" hidden="1"/>
    <cellStyle name="Hipervínculo" xfId="58425" builtinId="8" hidden="1"/>
    <cellStyle name="Hipervínculo" xfId="58433" builtinId="8" hidden="1"/>
    <cellStyle name="Hipervínculo" xfId="58441" builtinId="8" hidden="1"/>
    <cellStyle name="Hipervínculo" xfId="58449" builtinId="8" hidden="1"/>
    <cellStyle name="Hipervínculo" xfId="58459" builtinId="8" hidden="1"/>
    <cellStyle name="Hipervínculo" xfId="58467" builtinId="8" hidden="1"/>
    <cellStyle name="Hipervínculo" xfId="58475" builtinId="8" hidden="1"/>
    <cellStyle name="Hipervínculo" xfId="58483" builtinId="8" hidden="1"/>
    <cellStyle name="Hipervínculo" xfId="58491" builtinId="8" hidden="1"/>
    <cellStyle name="Hipervínculo" xfId="58499" builtinId="8" hidden="1"/>
    <cellStyle name="Hipervínculo" xfId="58507" builtinId="8" hidden="1"/>
    <cellStyle name="Hipervínculo" xfId="58515" builtinId="8" hidden="1"/>
    <cellStyle name="Hipervínculo" xfId="58523" builtinId="8" hidden="1"/>
    <cellStyle name="Hipervínculo" xfId="58531" builtinId="8" hidden="1"/>
    <cellStyle name="Hipervínculo" xfId="58539" builtinId="8" hidden="1"/>
    <cellStyle name="Hipervínculo" xfId="58547" builtinId="8" hidden="1"/>
    <cellStyle name="Hipervínculo" xfId="58555" builtinId="8" hidden="1"/>
    <cellStyle name="Hipervínculo" xfId="58561" builtinId="8" hidden="1"/>
    <cellStyle name="Hipervínculo" xfId="58569" builtinId="8" hidden="1"/>
    <cellStyle name="Hipervínculo" xfId="58577" builtinId="8" hidden="1"/>
    <cellStyle name="Hipervínculo" xfId="58585" builtinId="8" hidden="1"/>
    <cellStyle name="Hipervínculo" xfId="58593" builtinId="8" hidden="1"/>
    <cellStyle name="Hipervínculo" xfId="58601" builtinId="8" hidden="1"/>
    <cellStyle name="Hipervínculo" xfId="58611" builtinId="8" hidden="1"/>
    <cellStyle name="Hipervínculo" xfId="58619" builtinId="8" hidden="1"/>
    <cellStyle name="Hipervínculo" xfId="58627" builtinId="8" hidden="1"/>
    <cellStyle name="Hipervínculo" xfId="58635" builtinId="8" hidden="1"/>
    <cellStyle name="Hipervínculo" xfId="58643" builtinId="8" hidden="1"/>
    <cellStyle name="Hipervínculo" xfId="58651" builtinId="8" hidden="1"/>
    <cellStyle name="Hipervínculo" xfId="58659" builtinId="8" hidden="1"/>
    <cellStyle name="Hipervínculo" xfId="58667" builtinId="8" hidden="1"/>
    <cellStyle name="Hipervínculo" xfId="58675" builtinId="8" hidden="1"/>
    <cellStyle name="Hipervínculo" xfId="58683" builtinId="8" hidden="1"/>
    <cellStyle name="Hipervínculo" xfId="58691" builtinId="8" hidden="1"/>
    <cellStyle name="Hipervínculo" xfId="58699" builtinId="8" hidden="1"/>
    <cellStyle name="Hipervínculo" xfId="58707" builtinId="8" hidden="1"/>
    <cellStyle name="Hipervínculo" xfId="58713" builtinId="8" hidden="1"/>
    <cellStyle name="Hipervínculo" xfId="58721" builtinId="8" hidden="1"/>
    <cellStyle name="Hipervínculo" xfId="58729" builtinId="8" hidden="1"/>
    <cellStyle name="Hipervínculo" xfId="58737" builtinId="8" hidden="1"/>
    <cellStyle name="Hipervínculo" xfId="58745" builtinId="8" hidden="1"/>
    <cellStyle name="Hipervínculo" xfId="58753" builtinId="8" hidden="1"/>
    <cellStyle name="Hipervínculo" xfId="58761" builtinId="8" hidden="1"/>
    <cellStyle name="Hipervínculo" xfId="58771" builtinId="8" hidden="1"/>
    <cellStyle name="Hipervínculo" xfId="58779" builtinId="8" hidden="1"/>
    <cellStyle name="Hipervínculo" xfId="58787" builtinId="8" hidden="1"/>
    <cellStyle name="Hipervínculo" xfId="58795" builtinId="8" hidden="1"/>
    <cellStyle name="Hipervínculo" xfId="58803" builtinId="8" hidden="1"/>
    <cellStyle name="Hipervínculo" xfId="58811" builtinId="8" hidden="1"/>
    <cellStyle name="Hipervínculo" xfId="58819" builtinId="8" hidden="1"/>
    <cellStyle name="Hipervínculo" xfId="58827" builtinId="8" hidden="1"/>
    <cellStyle name="Hipervínculo" xfId="58835" builtinId="8" hidden="1"/>
    <cellStyle name="Hipervínculo" xfId="58843" builtinId="8" hidden="1"/>
    <cellStyle name="Hipervínculo" xfId="58851" builtinId="8" hidden="1"/>
    <cellStyle name="Hipervínculo" xfId="58859" builtinId="8" hidden="1"/>
    <cellStyle name="Hipervínculo" xfId="58867" builtinId="8" hidden="1"/>
    <cellStyle name="Hipervínculo" xfId="58873" builtinId="8" hidden="1"/>
    <cellStyle name="Hipervínculo" xfId="58881" builtinId="8" hidden="1"/>
    <cellStyle name="Hipervínculo" xfId="58889" builtinId="8" hidden="1"/>
    <cellStyle name="Hipervínculo" xfId="58897" builtinId="8" hidden="1"/>
    <cellStyle name="Hipervínculo" xfId="58905" builtinId="8" hidden="1"/>
    <cellStyle name="Hipervínculo" xfId="58913" builtinId="8" hidden="1"/>
    <cellStyle name="Hipervínculo" xfId="58923" builtinId="8" hidden="1"/>
    <cellStyle name="Hipervínculo" xfId="58931" builtinId="8" hidden="1"/>
    <cellStyle name="Hipervínculo" xfId="58939" builtinId="8" hidden="1"/>
    <cellStyle name="Hipervínculo" xfId="58947" builtinId="8" hidden="1"/>
    <cellStyle name="Hipervínculo" xfId="58955" builtinId="8" hidden="1"/>
    <cellStyle name="Hipervínculo" xfId="58963" builtinId="8" hidden="1"/>
    <cellStyle name="Hipervínculo" xfId="58971" builtinId="8" hidden="1"/>
    <cellStyle name="Hipervínculo" xfId="58979" builtinId="8" hidden="1"/>
    <cellStyle name="Hipervínculo" xfId="58987" builtinId="8" hidden="1"/>
    <cellStyle name="Hipervínculo" xfId="58995" builtinId="8" hidden="1"/>
    <cellStyle name="Hipervínculo" xfId="59003" builtinId="8" hidden="1"/>
    <cellStyle name="Hipervínculo" xfId="59011" builtinId="8" hidden="1"/>
    <cellStyle name="Hipervínculo" xfId="59019" builtinId="8" hidden="1"/>
    <cellStyle name="Hipervínculo" xfId="59025" builtinId="8" hidden="1"/>
    <cellStyle name="Hipervínculo" xfId="59033" builtinId="8" hidden="1"/>
    <cellStyle name="Hipervínculo" xfId="59041" builtinId="8" hidden="1"/>
    <cellStyle name="Hipervínculo" xfId="59049" builtinId="8" hidden="1"/>
    <cellStyle name="Hipervínculo" xfId="59057" builtinId="8" hidden="1"/>
    <cellStyle name="Hipervínculo" xfId="59065" builtinId="8" hidden="1"/>
    <cellStyle name="Hipervínculo" xfId="59073" builtinId="8" hidden="1"/>
    <cellStyle name="Hipervínculo" xfId="59083" builtinId="8" hidden="1"/>
    <cellStyle name="Hipervínculo" xfId="59091" builtinId="8" hidden="1"/>
    <cellStyle name="Hipervínculo" xfId="59099" builtinId="8" hidden="1"/>
    <cellStyle name="Hipervínculo" xfId="59107" builtinId="8" hidden="1"/>
    <cellStyle name="Hipervínculo" xfId="59115" builtinId="8" hidden="1"/>
    <cellStyle name="Hipervínculo" xfId="59123" builtinId="8" hidden="1"/>
    <cellStyle name="Hipervínculo" xfId="59131" builtinId="8" hidden="1"/>
    <cellStyle name="Hipervínculo" xfId="59139" builtinId="8" hidden="1"/>
    <cellStyle name="Hipervínculo" xfId="59147" builtinId="8" hidden="1"/>
    <cellStyle name="Hipervínculo" xfId="59155" builtinId="8" hidden="1"/>
    <cellStyle name="Hipervínculo" xfId="59163" builtinId="8" hidden="1"/>
    <cellStyle name="Hipervínculo" xfId="59171" builtinId="8" hidden="1"/>
    <cellStyle name="Hipervínculo" xfId="59179" builtinId="8" hidden="1"/>
    <cellStyle name="Hipervínculo" xfId="59185" builtinId="8" hidden="1"/>
    <cellStyle name="Hipervínculo" xfId="59193" builtinId="8" hidden="1"/>
    <cellStyle name="Hipervínculo" xfId="59201" builtinId="8" hidden="1"/>
    <cellStyle name="Hipervínculo" xfId="59209" builtinId="8" hidden="1"/>
    <cellStyle name="Hipervínculo" xfId="59217" builtinId="8" hidden="1"/>
    <cellStyle name="Hipervínculo" xfId="59225" builtinId="8" hidden="1"/>
    <cellStyle name="Hipervínculo" xfId="59234" builtinId="8" hidden="1"/>
    <cellStyle name="Hipervínculo" xfId="59242" builtinId="8" hidden="1"/>
    <cellStyle name="Hipervínculo" xfId="59250" builtinId="8" hidden="1"/>
    <cellStyle name="Hipervínculo" xfId="59258" builtinId="8" hidden="1"/>
    <cellStyle name="Hipervínculo" xfId="59266" builtinId="8" hidden="1"/>
    <cellStyle name="Hipervínculo" xfId="59274" builtinId="8" hidden="1"/>
    <cellStyle name="Hipervínculo" xfId="59282" builtinId="8" hidden="1"/>
    <cellStyle name="Hipervínculo" xfId="59290" builtinId="8" hidden="1"/>
    <cellStyle name="Hipervínculo" xfId="59298" builtinId="8" hidden="1"/>
    <cellStyle name="Hipervínculo" xfId="59306" builtinId="8" hidden="1"/>
    <cellStyle name="Hipervínculo" xfId="59314" builtinId="8" hidden="1"/>
    <cellStyle name="Hipervínculo" xfId="59322" builtinId="8" hidden="1"/>
    <cellStyle name="Hipervínculo" xfId="59330" builtinId="8" hidden="1"/>
    <cellStyle name="Hipervínculo" xfId="59336" builtinId="8" hidden="1"/>
    <cellStyle name="Hipervínculo" xfId="59344" builtinId="8" hidden="1"/>
    <cellStyle name="Hipervínculo" xfId="59352" builtinId="8" hidden="1"/>
    <cellStyle name="Hipervínculo" xfId="59360" builtinId="8" hidden="1"/>
    <cellStyle name="Hipervínculo" xfId="59368" builtinId="8" hidden="1"/>
    <cellStyle name="Hipervínculo" xfId="59376" builtinId="8" hidden="1"/>
    <cellStyle name="Hipervínculo" xfId="59384" builtinId="8" hidden="1"/>
    <cellStyle name="Hipervínculo" xfId="59392" builtinId="8" hidden="1"/>
    <cellStyle name="Hipervínculo" xfId="59400" builtinId="8" hidden="1"/>
    <cellStyle name="Hipervínculo" xfId="59408" builtinId="8" hidden="1"/>
    <cellStyle name="Hipervínculo" xfId="59416" builtinId="8" hidden="1"/>
    <cellStyle name="Hipervínculo" xfId="59424" builtinId="8" hidden="1"/>
    <cellStyle name="Hipervínculo" xfId="59432" builtinId="8" hidden="1"/>
    <cellStyle name="Hipervínculo" xfId="59440" builtinId="8" hidden="1"/>
    <cellStyle name="Hipervínculo" xfId="59448" builtinId="8" hidden="1"/>
    <cellStyle name="Hipervínculo" xfId="59456" builtinId="8" hidden="1"/>
    <cellStyle name="Hipervínculo" xfId="59464" builtinId="8" hidden="1"/>
    <cellStyle name="Hipervínculo" xfId="59472" builtinId="8" hidden="1"/>
    <cellStyle name="Hipervínculo" xfId="59480" builtinId="8" hidden="1"/>
    <cellStyle name="Hipervínculo" xfId="59488" builtinId="8" hidden="1"/>
    <cellStyle name="Hipervínculo" xfId="59482" builtinId="8" hidden="1"/>
    <cellStyle name="Hipervínculo" xfId="59474" builtinId="8" hidden="1"/>
    <cellStyle name="Hipervínculo" xfId="59466" builtinId="8" hidden="1"/>
    <cellStyle name="Hipervínculo" xfId="59458" builtinId="8" hidden="1"/>
    <cellStyle name="Hipervínculo" xfId="59450" builtinId="8" hidden="1"/>
    <cellStyle name="Hipervínculo" xfId="59442" builtinId="8" hidden="1"/>
    <cellStyle name="Hipervínculo" xfId="59434" builtinId="8" hidden="1"/>
    <cellStyle name="Hipervínculo" xfId="59426" builtinId="8" hidden="1"/>
    <cellStyle name="Hipervínculo" xfId="59418" builtinId="8" hidden="1"/>
    <cellStyle name="Hipervínculo" xfId="59410" builtinId="8" hidden="1"/>
    <cellStyle name="Hipervínculo" xfId="59402" builtinId="8" hidden="1"/>
    <cellStyle name="Hipervínculo" xfId="59394" builtinId="8" hidden="1"/>
    <cellStyle name="Hipervínculo" xfId="59386" builtinId="8" hidden="1"/>
    <cellStyle name="Hipervínculo" xfId="59378" builtinId="8" hidden="1"/>
    <cellStyle name="Hipervínculo" xfId="59370" builtinId="8" hidden="1"/>
    <cellStyle name="Hipervínculo" xfId="59362" builtinId="8" hidden="1"/>
    <cellStyle name="Hipervínculo" xfId="59354" builtinId="8" hidden="1"/>
    <cellStyle name="Hipervínculo" xfId="59346" builtinId="8" hidden="1"/>
    <cellStyle name="Hipervínculo" xfId="59338" builtinId="8" hidden="1"/>
    <cellStyle name="Hipervínculo" xfId="59332" builtinId="8" hidden="1"/>
    <cellStyle name="Hipervínculo" xfId="59324" builtinId="8" hidden="1"/>
    <cellStyle name="Hipervínculo" xfId="59316" builtinId="8" hidden="1"/>
    <cellStyle name="Hipervínculo" xfId="59308" builtinId="8" hidden="1"/>
    <cellStyle name="Hipervínculo" xfId="59300" builtinId="8" hidden="1"/>
    <cellStyle name="Hipervínculo" xfId="59292" builtinId="8" hidden="1"/>
    <cellStyle name="Hipervínculo" xfId="59284" builtinId="8" hidden="1"/>
    <cellStyle name="Hipervínculo" xfId="59276" builtinId="8" hidden="1"/>
    <cellStyle name="Hipervínculo" xfId="59268" builtinId="8" hidden="1"/>
    <cellStyle name="Hipervínculo" xfId="59260" builtinId="8" hidden="1"/>
    <cellStyle name="Hipervínculo" xfId="59252" builtinId="8" hidden="1"/>
    <cellStyle name="Hipervínculo" xfId="59244" builtinId="8" hidden="1"/>
    <cellStyle name="Hipervínculo" xfId="59236" builtinId="8" hidden="1"/>
    <cellStyle name="Hipervínculo" xfId="59227" builtinId="8" hidden="1"/>
    <cellStyle name="Hipervínculo" xfId="59219" builtinId="8" hidden="1"/>
    <cellStyle name="Hipervínculo" xfId="59211" builtinId="8" hidden="1"/>
    <cellStyle name="Hipervínculo" xfId="59203" builtinId="8" hidden="1"/>
    <cellStyle name="Hipervínculo" xfId="59195" builtinId="8" hidden="1"/>
    <cellStyle name="Hipervínculo" xfId="59187" builtinId="8" hidden="1"/>
    <cellStyle name="Hipervínculo" xfId="58920" builtinId="8" hidden="1"/>
    <cellStyle name="Hipervínculo" xfId="59173" builtinId="8" hidden="1"/>
    <cellStyle name="Hipervínculo" xfId="59165" builtinId="8" hidden="1"/>
    <cellStyle name="Hipervínculo" xfId="59157" builtinId="8" hidden="1"/>
    <cellStyle name="Hipervínculo" xfId="59149" builtinId="8" hidden="1"/>
    <cellStyle name="Hipervínculo" xfId="59141" builtinId="8" hidden="1"/>
    <cellStyle name="Hipervínculo" xfId="59133" builtinId="8" hidden="1"/>
    <cellStyle name="Hipervínculo" xfId="59125" builtinId="8" hidden="1"/>
    <cellStyle name="Hipervínculo" xfId="59117" builtinId="8" hidden="1"/>
    <cellStyle name="Hipervínculo" xfId="59109" builtinId="8" hidden="1"/>
    <cellStyle name="Hipervínculo" xfId="59101" builtinId="8" hidden="1"/>
    <cellStyle name="Hipervínculo" xfId="59093" builtinId="8" hidden="1"/>
    <cellStyle name="Hipervínculo" xfId="59085" builtinId="8" hidden="1"/>
    <cellStyle name="Hipervínculo" xfId="59077" builtinId="8" hidden="1"/>
    <cellStyle name="Hipervínculo" xfId="59067" builtinId="8" hidden="1"/>
    <cellStyle name="Hipervínculo" xfId="59059" builtinId="8" hidden="1"/>
    <cellStyle name="Hipervínculo" xfId="59051" builtinId="8" hidden="1"/>
    <cellStyle name="Hipervínculo" xfId="59043" builtinId="8" hidden="1"/>
    <cellStyle name="Hipervínculo" xfId="59035" builtinId="8" hidden="1"/>
    <cellStyle name="Hipervínculo" xfId="59027" builtinId="8" hidden="1"/>
    <cellStyle name="Hipervínculo" xfId="59021" builtinId="8" hidden="1"/>
    <cellStyle name="Hipervínculo" xfId="59013" builtinId="8" hidden="1"/>
    <cellStyle name="Hipervínculo" xfId="59005" builtinId="8" hidden="1"/>
    <cellStyle name="Hipervínculo" xfId="58997" builtinId="8" hidden="1"/>
    <cellStyle name="Hipervínculo" xfId="58989" builtinId="8" hidden="1"/>
    <cellStyle name="Hipervínculo" xfId="58981" builtinId="8" hidden="1"/>
    <cellStyle name="Hipervínculo" xfId="58973" builtinId="8" hidden="1"/>
    <cellStyle name="Hipervínculo" xfId="58965" builtinId="8" hidden="1"/>
    <cellStyle name="Hipervínculo" xfId="58957" builtinId="8" hidden="1"/>
    <cellStyle name="Hipervínculo" xfId="58949" builtinId="8" hidden="1"/>
    <cellStyle name="Hipervínculo" xfId="58941" builtinId="8" hidden="1"/>
    <cellStyle name="Hipervínculo" xfId="58933" builtinId="8" hidden="1"/>
    <cellStyle name="Hipervínculo" xfId="58925" builtinId="8" hidden="1"/>
    <cellStyle name="Hipervínculo" xfId="58915" builtinId="8" hidden="1"/>
    <cellStyle name="Hipervínculo" xfId="58907" builtinId="8" hidden="1"/>
    <cellStyle name="Hipervínculo" xfId="58899" builtinId="8" hidden="1"/>
    <cellStyle name="Hipervínculo" xfId="58891" builtinId="8" hidden="1"/>
    <cellStyle name="Hipervínculo" xfId="58883" builtinId="8" hidden="1"/>
    <cellStyle name="Hipervínculo" xfId="58875" builtinId="8" hidden="1"/>
    <cellStyle name="Hipervínculo" xfId="58608" builtinId="8" hidden="1"/>
    <cellStyle name="Hipervínculo" xfId="58861" builtinId="8" hidden="1"/>
    <cellStyle name="Hipervínculo" xfId="58853" builtinId="8" hidden="1"/>
    <cellStyle name="Hipervínculo" xfId="58845" builtinId="8" hidden="1"/>
    <cellStyle name="Hipervínculo" xfId="58837" builtinId="8" hidden="1"/>
    <cellStyle name="Hipervínculo" xfId="58829" builtinId="8" hidden="1"/>
    <cellStyle name="Hipervínculo" xfId="58821" builtinId="8" hidden="1"/>
    <cellStyle name="Hipervínculo" xfId="58813" builtinId="8" hidden="1"/>
    <cellStyle name="Hipervínculo" xfId="58805" builtinId="8" hidden="1"/>
    <cellStyle name="Hipervínculo" xfId="58797" builtinId="8" hidden="1"/>
    <cellStyle name="Hipervínculo" xfId="58789" builtinId="8" hidden="1"/>
    <cellStyle name="Hipervínculo" xfId="58781" builtinId="8" hidden="1"/>
    <cellStyle name="Hipervínculo" xfId="58773" builtinId="8" hidden="1"/>
    <cellStyle name="Hipervínculo" xfId="58765" builtinId="8" hidden="1"/>
    <cellStyle name="Hipervínculo" xfId="58755" builtinId="8" hidden="1"/>
    <cellStyle name="Hipervínculo" xfId="58747" builtinId="8" hidden="1"/>
    <cellStyle name="Hipervínculo" xfId="58739" builtinId="8" hidden="1"/>
    <cellStyle name="Hipervínculo" xfId="58731" builtinId="8" hidden="1"/>
    <cellStyle name="Hipervínculo" xfId="58723" builtinId="8" hidden="1"/>
    <cellStyle name="Hipervínculo" xfId="58715" builtinId="8" hidden="1"/>
    <cellStyle name="Hipervínculo" xfId="58709" builtinId="8" hidden="1"/>
    <cellStyle name="Hipervínculo" xfId="58701" builtinId="8" hidden="1"/>
    <cellStyle name="Hipervínculo" xfId="58693" builtinId="8" hidden="1"/>
    <cellStyle name="Hipervínculo" xfId="58685" builtinId="8" hidden="1"/>
    <cellStyle name="Hipervínculo" xfId="58677" builtinId="8" hidden="1"/>
    <cellStyle name="Hipervínculo" xfId="58669" builtinId="8" hidden="1"/>
    <cellStyle name="Hipervínculo" xfId="58661" builtinId="8" hidden="1"/>
    <cellStyle name="Hipervínculo" xfId="58653" builtinId="8" hidden="1"/>
    <cellStyle name="Hipervínculo" xfId="58645" builtinId="8" hidden="1"/>
    <cellStyle name="Hipervínculo" xfId="58637" builtinId="8" hidden="1"/>
    <cellStyle name="Hipervínculo" xfId="58629" builtinId="8" hidden="1"/>
    <cellStyle name="Hipervínculo" xfId="58621" builtinId="8" hidden="1"/>
    <cellStyle name="Hipervínculo" xfId="58613" builtinId="8" hidden="1"/>
    <cellStyle name="Hipervínculo" xfId="58603" builtinId="8" hidden="1"/>
    <cellStyle name="Hipervínculo" xfId="58595" builtinId="8" hidden="1"/>
    <cellStyle name="Hipervínculo" xfId="58587" builtinId="8" hidden="1"/>
    <cellStyle name="Hipervínculo" xfId="58579" builtinId="8" hidden="1"/>
    <cellStyle name="Hipervínculo" xfId="58571" builtinId="8" hidden="1"/>
    <cellStyle name="Hipervínculo" xfId="58563" builtinId="8" hidden="1"/>
    <cellStyle name="Hipervínculo" xfId="58296" builtinId="8" hidden="1"/>
    <cellStyle name="Hipervínculo" xfId="58549" builtinId="8" hidden="1"/>
    <cellStyle name="Hipervínculo" xfId="58541" builtinId="8" hidden="1"/>
    <cellStyle name="Hipervínculo" xfId="58533" builtinId="8" hidden="1"/>
    <cellStyle name="Hipervínculo" xfId="58525" builtinId="8" hidden="1"/>
    <cellStyle name="Hipervínculo" xfId="58517" builtinId="8" hidden="1"/>
    <cellStyle name="Hipervínculo" xfId="58509" builtinId="8" hidden="1"/>
    <cellStyle name="Hipervínculo" xfId="58501" builtinId="8" hidden="1"/>
    <cellStyle name="Hipervínculo" xfId="58493" builtinId="8" hidden="1"/>
    <cellStyle name="Hipervínculo" xfId="58485" builtinId="8" hidden="1"/>
    <cellStyle name="Hipervínculo" xfId="58477" builtinId="8" hidden="1"/>
    <cellStyle name="Hipervínculo" xfId="58469" builtinId="8" hidden="1"/>
    <cellStyle name="Hipervínculo" xfId="58461" builtinId="8" hidden="1"/>
    <cellStyle name="Hipervínculo" xfId="58453" builtinId="8" hidden="1"/>
    <cellStyle name="Hipervínculo" xfId="58443" builtinId="8" hidden="1"/>
    <cellStyle name="Hipervínculo" xfId="58435" builtinId="8" hidden="1"/>
    <cellStyle name="Hipervínculo" xfId="58427" builtinId="8" hidden="1"/>
    <cellStyle name="Hipervínculo" xfId="58419" builtinId="8" hidden="1"/>
    <cellStyle name="Hipervínculo" xfId="58411" builtinId="8" hidden="1"/>
    <cellStyle name="Hipervínculo" xfId="58403" builtinId="8" hidden="1"/>
    <cellStyle name="Hipervínculo" xfId="58397" builtinId="8" hidden="1"/>
    <cellStyle name="Hipervínculo" xfId="58389" builtinId="8" hidden="1"/>
    <cellStyle name="Hipervínculo" xfId="58381" builtinId="8" hidden="1"/>
    <cellStyle name="Hipervínculo" xfId="58373" builtinId="8" hidden="1"/>
    <cellStyle name="Hipervínculo" xfId="58365" builtinId="8" hidden="1"/>
    <cellStyle name="Hipervínculo" xfId="58357" builtinId="8" hidden="1"/>
    <cellStyle name="Hipervínculo" xfId="58349" builtinId="8" hidden="1"/>
    <cellStyle name="Hipervínculo" xfId="58341" builtinId="8" hidden="1"/>
    <cellStyle name="Hipervínculo" xfId="58333" builtinId="8" hidden="1"/>
    <cellStyle name="Hipervínculo" xfId="58325" builtinId="8" hidden="1"/>
    <cellStyle name="Hipervínculo" xfId="58317" builtinId="8" hidden="1"/>
    <cellStyle name="Hipervínculo" xfId="58309" builtinId="8" hidden="1"/>
    <cellStyle name="Hipervínculo" xfId="58301" builtinId="8" hidden="1"/>
    <cellStyle name="Hipervínculo" xfId="58291" builtinId="8" hidden="1"/>
    <cellStyle name="Hipervínculo" xfId="58283" builtinId="8" hidden="1"/>
    <cellStyle name="Hipervínculo" xfId="58275" builtinId="8" hidden="1"/>
    <cellStyle name="Hipervínculo" xfId="58267" builtinId="8" hidden="1"/>
    <cellStyle name="Hipervínculo" xfId="58259" builtinId="8" hidden="1"/>
    <cellStyle name="Hipervínculo" xfId="58251" builtinId="8" hidden="1"/>
    <cellStyle name="Hipervínculo" xfId="58139" builtinId="8" hidden="1"/>
    <cellStyle name="Hipervínculo" xfId="58236" builtinId="8" hidden="1"/>
    <cellStyle name="Hipervínculo" xfId="58228" builtinId="8" hidden="1"/>
    <cellStyle name="Hipervínculo" xfId="58220" builtinId="8" hidden="1"/>
    <cellStyle name="Hipervínculo" xfId="58212" builtinId="8" hidden="1"/>
    <cellStyle name="Hipervínculo" xfId="58204" builtinId="8" hidden="1"/>
    <cellStyle name="Hipervínculo" xfId="58196" builtinId="8" hidden="1"/>
    <cellStyle name="Hipervínculo" xfId="58188" builtinId="8" hidden="1"/>
    <cellStyle name="Hipervínculo" xfId="58180" builtinId="8" hidden="1"/>
    <cellStyle name="Hipervínculo" xfId="58172" builtinId="8" hidden="1"/>
    <cellStyle name="Hipervínculo" xfId="58164" builtinId="8" hidden="1"/>
    <cellStyle name="Hipervínculo" xfId="58156" builtinId="8" hidden="1"/>
    <cellStyle name="Hipervínculo" xfId="58148" builtinId="8" hidden="1"/>
    <cellStyle name="Hipervínculo" xfId="58140" builtinId="8" hidden="1"/>
    <cellStyle name="Hipervínculo" xfId="58131" builtinId="8" hidden="1"/>
    <cellStyle name="Hipervínculo" xfId="58123" builtinId="8" hidden="1"/>
    <cellStyle name="Hipervínculo" xfId="58115" builtinId="8" hidden="1"/>
    <cellStyle name="Hipervínculo" xfId="58107" builtinId="8" hidden="1"/>
    <cellStyle name="Hipervínculo" xfId="58099" builtinId="8" hidden="1"/>
    <cellStyle name="Hipervínculo" xfId="58091" builtinId="8" hidden="1"/>
    <cellStyle name="Hipervínculo" xfId="58085" builtinId="8" hidden="1"/>
    <cellStyle name="Hipervínculo" xfId="58077" builtinId="8" hidden="1"/>
    <cellStyle name="Hipervínculo" xfId="58069" builtinId="8" hidden="1"/>
    <cellStyle name="Hipervínculo" xfId="58061" builtinId="8" hidden="1"/>
    <cellStyle name="Hipervínculo" xfId="58053" builtinId="8" hidden="1"/>
    <cellStyle name="Hipervínculo" xfId="58045" builtinId="8" hidden="1"/>
    <cellStyle name="Hipervínculo" xfId="58037" builtinId="8" hidden="1"/>
    <cellStyle name="Hipervínculo" xfId="58029" builtinId="8" hidden="1"/>
    <cellStyle name="Hipervínculo" xfId="58021" builtinId="8" hidden="1"/>
    <cellStyle name="Hipervínculo" xfId="58013" builtinId="8" hidden="1"/>
    <cellStyle name="Hipervínculo" xfId="58005" builtinId="8" hidden="1"/>
    <cellStyle name="Hipervínculo" xfId="57997" builtinId="8" hidden="1"/>
    <cellStyle name="Hipervínculo" xfId="57989" builtinId="8" hidden="1"/>
    <cellStyle name="Hipervínculo" xfId="57979" builtinId="8" hidden="1"/>
    <cellStyle name="Hipervínculo" xfId="57971" builtinId="8" hidden="1"/>
    <cellStyle name="Hipervínculo" xfId="57963" builtinId="8" hidden="1"/>
    <cellStyle name="Hipervínculo" xfId="57955" builtinId="8" hidden="1"/>
    <cellStyle name="Hipervínculo" xfId="57947" builtinId="8" hidden="1"/>
    <cellStyle name="Hipervínculo" xfId="57939" builtinId="8" hidden="1"/>
    <cellStyle name="Hipervínculo" xfId="57516" builtinId="8" hidden="1"/>
    <cellStyle name="Hipervínculo" xfId="57925" builtinId="8" hidden="1"/>
    <cellStyle name="Hipervínculo" xfId="57917" builtinId="8" hidden="1"/>
    <cellStyle name="Hipervínculo" xfId="57909" builtinId="8" hidden="1"/>
    <cellStyle name="Hipervínculo" xfId="57901" builtinId="8" hidden="1"/>
    <cellStyle name="Hipervínculo" xfId="57893" builtinId="8" hidden="1"/>
    <cellStyle name="Hipervínculo" xfId="57885" builtinId="8" hidden="1"/>
    <cellStyle name="Hipervínculo" xfId="57877" builtinId="8" hidden="1"/>
    <cellStyle name="Hipervínculo" xfId="57869" builtinId="8" hidden="1"/>
    <cellStyle name="Hipervínculo" xfId="57861" builtinId="8" hidden="1"/>
    <cellStyle name="Hipervínculo" xfId="57853" builtinId="8" hidden="1"/>
    <cellStyle name="Hipervínculo" xfId="57845" builtinId="8" hidden="1"/>
    <cellStyle name="Hipervínculo" xfId="57837" builtinId="8" hidden="1"/>
    <cellStyle name="Hipervínculo" xfId="57829" builtinId="8" hidden="1"/>
    <cellStyle name="Hipervínculo" xfId="57819" builtinId="8" hidden="1"/>
    <cellStyle name="Hipervínculo" xfId="57811" builtinId="8" hidden="1"/>
    <cellStyle name="Hipervínculo" xfId="57803" builtinId="8" hidden="1"/>
    <cellStyle name="Hipervínculo" xfId="57795" builtinId="8" hidden="1"/>
    <cellStyle name="Hipervínculo" xfId="57787" builtinId="8" hidden="1"/>
    <cellStyle name="Hipervínculo" xfId="57779" builtinId="8" hidden="1"/>
    <cellStyle name="Hipervínculo" xfId="57772" builtinId="8" hidden="1"/>
    <cellStyle name="Hipervínculo" xfId="57764" builtinId="8" hidden="1"/>
    <cellStyle name="Hipervínculo" xfId="57756" builtinId="8" hidden="1"/>
    <cellStyle name="Hipervínculo" xfId="57748" builtinId="8" hidden="1"/>
    <cellStyle name="Hipervínculo" xfId="57740" builtinId="8" hidden="1"/>
    <cellStyle name="Hipervínculo" xfId="57732" builtinId="8" hidden="1"/>
    <cellStyle name="Hipervínculo" xfId="57724" builtinId="8" hidden="1"/>
    <cellStyle name="Hipervínculo" xfId="57716" builtinId="8" hidden="1"/>
    <cellStyle name="Hipervínculo" xfId="57708" builtinId="8" hidden="1"/>
    <cellStyle name="Hipervínculo" xfId="57700" builtinId="8" hidden="1"/>
    <cellStyle name="Hipervínculo" xfId="57692" builtinId="8" hidden="1"/>
    <cellStyle name="Hipervínculo" xfId="57684" builtinId="8" hidden="1"/>
    <cellStyle name="Hipervínculo" xfId="57676" builtinId="8" hidden="1"/>
    <cellStyle name="Hipervínculo" xfId="57667" builtinId="8" hidden="1"/>
    <cellStyle name="Hipervínculo" xfId="57659" builtinId="8" hidden="1"/>
    <cellStyle name="Hipervínculo" xfId="57651" builtinId="8" hidden="1"/>
    <cellStyle name="Hipervínculo" xfId="57643" builtinId="8" hidden="1"/>
    <cellStyle name="Hipervínculo" xfId="57635" builtinId="8" hidden="1"/>
    <cellStyle name="Hipervínculo" xfId="57627" builtinId="8" hidden="1"/>
    <cellStyle name="Hipervínculo" xfId="57462" builtinId="8" hidden="1"/>
    <cellStyle name="Hipervínculo" xfId="57613" builtinId="8" hidden="1"/>
    <cellStyle name="Hipervínculo" xfId="57605" builtinId="8" hidden="1"/>
    <cellStyle name="Hipervínculo" xfId="57597" builtinId="8" hidden="1"/>
    <cellStyle name="Hipervínculo" xfId="57589" builtinId="8" hidden="1"/>
    <cellStyle name="Hipervínculo" xfId="57581" builtinId="8" hidden="1"/>
    <cellStyle name="Hipervínculo" xfId="57573" builtinId="8" hidden="1"/>
    <cellStyle name="Hipervínculo" xfId="57565" builtinId="8" hidden="1"/>
    <cellStyle name="Hipervínculo" xfId="57557" builtinId="8" hidden="1"/>
    <cellStyle name="Hipervínculo" xfId="57549" builtinId="8" hidden="1"/>
    <cellStyle name="Hipervínculo" xfId="57541" builtinId="8" hidden="1"/>
    <cellStyle name="Hipervínculo" xfId="57533" builtinId="8" hidden="1"/>
    <cellStyle name="Hipervínculo" xfId="57525" builtinId="8" hidden="1"/>
    <cellStyle name="Hipervínculo" xfId="57517" builtinId="8" hidden="1"/>
    <cellStyle name="Hipervínculo" xfId="57507" builtinId="8" hidden="1"/>
    <cellStyle name="Hipervínculo" xfId="57499" builtinId="8" hidden="1"/>
    <cellStyle name="Hipervínculo" xfId="57491" builtinId="8" hidden="1"/>
    <cellStyle name="Hipervínculo" xfId="57483" builtinId="8" hidden="1"/>
    <cellStyle name="Hipervínculo" xfId="57475" builtinId="8" hidden="1"/>
    <cellStyle name="Hipervínculo" xfId="57467" builtinId="8" hidden="1"/>
    <cellStyle name="Hipervínculo" xfId="57458" builtinId="8" hidden="1"/>
    <cellStyle name="Hipervínculo" xfId="57450" builtinId="8" hidden="1"/>
    <cellStyle name="Hipervínculo" xfId="57442" builtinId="8" hidden="1"/>
    <cellStyle name="Hipervínculo" xfId="57434" builtinId="8" hidden="1"/>
    <cellStyle name="Hipervínculo" xfId="57426" builtinId="8" hidden="1"/>
    <cellStyle name="Hipervínculo" xfId="57418" builtinId="8" hidden="1"/>
    <cellStyle name="Hipervínculo" xfId="57358" builtinId="8" hidden="1"/>
    <cellStyle name="Hipervínculo" xfId="57403" builtinId="8" hidden="1"/>
    <cellStyle name="Hipervínculo" xfId="57395" builtinId="8" hidden="1"/>
    <cellStyle name="Hipervínculo" xfId="57387" builtinId="8" hidden="1"/>
    <cellStyle name="Hipervínculo" xfId="57379" builtinId="8" hidden="1"/>
    <cellStyle name="Hipervínculo" xfId="57371" builtinId="8" hidden="1"/>
    <cellStyle name="Hipervínculo" xfId="57363" builtinId="8" hidden="1"/>
    <cellStyle name="Hipervínculo" xfId="57354" builtinId="8" hidden="1"/>
    <cellStyle name="Hipervínculo" xfId="57346" builtinId="8" hidden="1"/>
    <cellStyle name="Hipervínculo" xfId="57338" builtinId="8" hidden="1"/>
    <cellStyle name="Hipervínculo" xfId="57330" builtinId="8" hidden="1"/>
    <cellStyle name="Hipervínculo" xfId="57322" builtinId="8" hidden="1"/>
    <cellStyle name="Hipervínculo" xfId="57314" builtinId="8" hidden="1"/>
    <cellStyle name="Hipervínculo" xfId="57306" builtinId="8" hidden="1"/>
    <cellStyle name="Hipervínculo" xfId="57298" builtinId="8" hidden="1"/>
    <cellStyle name="Hipervínculo" xfId="57290" builtinId="8" hidden="1"/>
    <cellStyle name="Hipervínculo" xfId="57282" builtinId="8" hidden="1"/>
    <cellStyle name="Hipervínculo" xfId="57274" builtinId="8" hidden="1"/>
    <cellStyle name="Hipervínculo" xfId="57266" builtinId="8" hidden="1"/>
    <cellStyle name="Hipervínculo" xfId="57258" builtinId="8" hidden="1"/>
    <cellStyle name="Hipervínculo" xfId="57250" builtinId="8" hidden="1"/>
    <cellStyle name="Hipervínculo" xfId="57242" builtinId="8" hidden="1"/>
    <cellStyle name="Hipervínculo" xfId="57234" builtinId="8" hidden="1"/>
    <cellStyle name="Hipervínculo" xfId="57226" builtinId="8" hidden="1"/>
    <cellStyle name="Hipervínculo" xfId="57218" builtinId="8" hidden="1"/>
    <cellStyle name="Hipervínculo" xfId="57210" builtinId="8" hidden="1"/>
    <cellStyle name="Hipervínculo" xfId="57202" builtinId="8" hidden="1"/>
    <cellStyle name="Hipervínculo" xfId="54918" builtinId="8" hidden="1"/>
    <cellStyle name="Hipervínculo" xfId="54928" builtinId="8" hidden="1"/>
    <cellStyle name="Hipervínculo" xfId="54942" builtinId="8" hidden="1"/>
    <cellStyle name="Hipervínculo" xfId="54974" builtinId="8" hidden="1"/>
    <cellStyle name="Hipervínculo" xfId="54968" builtinId="8" hidden="1"/>
    <cellStyle name="Hipervínculo" xfId="54956" builtinId="8" hidden="1"/>
    <cellStyle name="Hipervínculo" xfId="54946" builtinId="8" hidden="1"/>
    <cellStyle name="Hipervínculo" xfId="54936" builtinId="8" hidden="1"/>
    <cellStyle name="Hipervínculo" xfId="54990" builtinId="8" hidden="1"/>
    <cellStyle name="Hipervínculo" xfId="55006" builtinId="8" hidden="1"/>
    <cellStyle name="Hipervínculo" xfId="55022" builtinId="8" hidden="1"/>
    <cellStyle name="Hipervínculo" xfId="55038" builtinId="8" hidden="1"/>
    <cellStyle name="Hipervínculo" xfId="55054" builtinId="8" hidden="1"/>
    <cellStyle name="Hipervínculo" xfId="55071" builtinId="8" hidden="1"/>
    <cellStyle name="Hipervínculo" xfId="55087" builtinId="8" hidden="1"/>
    <cellStyle name="Hipervínculo" xfId="55103" builtinId="8" hidden="1"/>
    <cellStyle name="Hipervínculo" xfId="55119" builtinId="8" hidden="1"/>
    <cellStyle name="Hipervínculo" xfId="55134" builtinId="8" hidden="1"/>
    <cellStyle name="Hipervínculo" xfId="55150" builtinId="8" hidden="1"/>
    <cellStyle name="Hipervínculo" xfId="55166" builtinId="8" hidden="1"/>
    <cellStyle name="Hipervínculo" xfId="55183" builtinId="8" hidden="1"/>
    <cellStyle name="Hipervínculo" xfId="55199" builtinId="8" hidden="1"/>
    <cellStyle name="Hipervínculo" xfId="55215" builtinId="8" hidden="1"/>
    <cellStyle name="Hipervínculo" xfId="55233" builtinId="8" hidden="1"/>
    <cellStyle name="Hipervínculo" xfId="55249" builtinId="8" hidden="1"/>
    <cellStyle name="Hipervínculo" xfId="55265" builtinId="8" hidden="1"/>
    <cellStyle name="Hipervínculo" xfId="55281" builtinId="8" hidden="1"/>
    <cellStyle name="Hipervínculo" xfId="55297" builtinId="8" hidden="1"/>
    <cellStyle name="Hipervínculo" xfId="55313" builtinId="8" hidden="1"/>
    <cellStyle name="Hipervínculo" xfId="55329" builtinId="8" hidden="1"/>
    <cellStyle name="Hipervínculo" xfId="55343" builtinId="8" hidden="1"/>
    <cellStyle name="Hipervínculo" xfId="55359" builtinId="8" hidden="1"/>
    <cellStyle name="Hipervínculo" xfId="55375" builtinId="8" hidden="1"/>
    <cellStyle name="Hipervínculo" xfId="55392" builtinId="8" hidden="1"/>
    <cellStyle name="Hipervínculo" xfId="55408" builtinId="8" hidden="1"/>
    <cellStyle name="Hipervínculo" xfId="55424" builtinId="8" hidden="1"/>
    <cellStyle name="Hipervínculo" xfId="55440" builtinId="8" hidden="1"/>
    <cellStyle name="Hipervínculo" xfId="55456" builtinId="8" hidden="1"/>
    <cellStyle name="Hipervínculo" xfId="55472" builtinId="8" hidden="1"/>
    <cellStyle name="Hipervínculo" xfId="55383" builtinId="8" hidden="1"/>
    <cellStyle name="Hipervínculo" xfId="55503" builtinId="8" hidden="1"/>
    <cellStyle name="Hipervínculo" xfId="55519" builtinId="8" hidden="1"/>
    <cellStyle name="Hipervínculo" xfId="55535" builtinId="8" hidden="1"/>
    <cellStyle name="Hipervínculo" xfId="55553" builtinId="8" hidden="1"/>
    <cellStyle name="Hipervínculo" xfId="55569" builtinId="8" hidden="1"/>
    <cellStyle name="Hipervínculo" xfId="55585" builtinId="8" hidden="1"/>
    <cellStyle name="Hipervínculo" xfId="55601" builtinId="8" hidden="1"/>
    <cellStyle name="Hipervínculo" xfId="55617" builtinId="8" hidden="1"/>
    <cellStyle name="Hipervínculo" xfId="55633" builtinId="8" hidden="1"/>
    <cellStyle name="Hipervínculo" xfId="55647" builtinId="8" hidden="1"/>
    <cellStyle name="Hipervínculo" xfId="55663" builtinId="8" hidden="1"/>
    <cellStyle name="Hipervínculo" xfId="55679" builtinId="8" hidden="1"/>
    <cellStyle name="Hipervínculo" xfId="55697" builtinId="8" hidden="1"/>
    <cellStyle name="Hipervínculo" xfId="55713" builtinId="8" hidden="1"/>
    <cellStyle name="Hipervínculo" xfId="55729" builtinId="8" hidden="1"/>
    <cellStyle name="Hipervínculo" xfId="55745" builtinId="8" hidden="1"/>
    <cellStyle name="Hipervínculo" xfId="55761" builtinId="8" hidden="1"/>
    <cellStyle name="Hipervínculo" xfId="55777" builtinId="8" hidden="1"/>
    <cellStyle name="Hipervínculo" xfId="55793" builtinId="8" hidden="1"/>
    <cellStyle name="Hipervínculo" xfId="55807" builtinId="8" hidden="1"/>
    <cellStyle name="Hipervínculo" xfId="55823" builtinId="8" hidden="1"/>
    <cellStyle name="Hipervínculo" xfId="55839" builtinId="8" hidden="1"/>
    <cellStyle name="Hipervínculo" xfId="55856" builtinId="8" hidden="1"/>
    <cellStyle name="Hipervínculo" xfId="55872" builtinId="8" hidden="1"/>
    <cellStyle name="Hipervínculo" xfId="55888" builtinId="8" hidden="1"/>
    <cellStyle name="Hipervínculo" xfId="55904" builtinId="8" hidden="1"/>
    <cellStyle name="Hipervínculo" xfId="55920" builtinId="8" hidden="1"/>
    <cellStyle name="Hipervínculo" xfId="55936" builtinId="8" hidden="1"/>
    <cellStyle name="Hipervínculo" xfId="55952" builtinId="8" hidden="1"/>
    <cellStyle name="Hipervínculo" xfId="55967" builtinId="8" hidden="1"/>
    <cellStyle name="Hipervínculo" xfId="55983" builtinId="8" hidden="1"/>
    <cellStyle name="Hipervínculo" xfId="55999" builtinId="8" hidden="1"/>
    <cellStyle name="Hipervínculo" xfId="56017" builtinId="8" hidden="1"/>
    <cellStyle name="Hipervínculo" xfId="56033" builtinId="8" hidden="1"/>
    <cellStyle name="Hipervínculo" xfId="56049" builtinId="8" hidden="1"/>
    <cellStyle name="Hipervínculo" xfId="56065" builtinId="8" hidden="1"/>
    <cellStyle name="Hipervínculo" xfId="56081" builtinId="8" hidden="1"/>
    <cellStyle name="Hipervínculo" xfId="56097" builtinId="8" hidden="1"/>
    <cellStyle name="Hipervínculo" xfId="55696" builtinId="8" hidden="1"/>
    <cellStyle name="Hipervínculo" xfId="56127" builtinId="8" hidden="1"/>
    <cellStyle name="Hipervínculo" xfId="56143" builtinId="8" hidden="1"/>
    <cellStyle name="Hipervínculo" xfId="56159" builtinId="8" hidden="1"/>
    <cellStyle name="Hipervínculo" xfId="56177" builtinId="8" hidden="1"/>
    <cellStyle name="Hipervínculo" xfId="56193" builtinId="8" hidden="1"/>
    <cellStyle name="Hipervínculo" xfId="56209" builtinId="8" hidden="1"/>
    <cellStyle name="Hipervínculo" xfId="56225" builtinId="8" hidden="1"/>
    <cellStyle name="Hipervínculo" xfId="56241" builtinId="8" hidden="1"/>
    <cellStyle name="Hipervínculo" xfId="56257" builtinId="8" hidden="1"/>
    <cellStyle name="Hipervínculo" xfId="56271" builtinId="8" hidden="1"/>
    <cellStyle name="Hipervínculo" xfId="56287" builtinId="8" hidden="1"/>
    <cellStyle name="Hipervínculo" xfId="56303" builtinId="8" hidden="1"/>
    <cellStyle name="Hipervínculo" xfId="56321" builtinId="8" hidden="1"/>
    <cellStyle name="Hipervínculo" xfId="56337" builtinId="8" hidden="1"/>
    <cellStyle name="Hipervínculo" xfId="56353" builtinId="8" hidden="1"/>
    <cellStyle name="Hipervínculo" xfId="56369" builtinId="8" hidden="1"/>
    <cellStyle name="Hipervínculo" xfId="56385" builtinId="8" hidden="1"/>
    <cellStyle name="Hipervínculo" xfId="56401" builtinId="8" hidden="1"/>
    <cellStyle name="Hipervínculo" xfId="56417" builtinId="8" hidden="1"/>
    <cellStyle name="Hipervínculo" xfId="56431" builtinId="8" hidden="1"/>
    <cellStyle name="Hipervínculo" xfId="56447" builtinId="8" hidden="1"/>
    <cellStyle name="Hipervínculo" xfId="56463" builtinId="8" hidden="1"/>
    <cellStyle name="Hipervínculo" xfId="56481" builtinId="8" hidden="1"/>
    <cellStyle name="Hipervínculo" xfId="56497" builtinId="8" hidden="1"/>
    <cellStyle name="Hipervínculo" xfId="56513" builtinId="8" hidden="1"/>
    <cellStyle name="Hipervínculo" xfId="56529" builtinId="8" hidden="1"/>
    <cellStyle name="Hipervínculo" xfId="56545" builtinId="8" hidden="1"/>
    <cellStyle name="Hipervínculo" xfId="56561" builtinId="8" hidden="1"/>
    <cellStyle name="Hipervínculo" xfId="56577" builtinId="8" hidden="1"/>
    <cellStyle name="Hipervínculo" xfId="56591" builtinId="8" hidden="1"/>
    <cellStyle name="Hipervínculo" xfId="56607" builtinId="8" hidden="1"/>
    <cellStyle name="Hipervínculo" xfId="56623" builtinId="8" hidden="1"/>
    <cellStyle name="Hipervínculo" xfId="56641" builtinId="8" hidden="1"/>
    <cellStyle name="Hipervínculo" xfId="56657" builtinId="8" hidden="1"/>
    <cellStyle name="Hipervínculo" xfId="56673" builtinId="8" hidden="1"/>
    <cellStyle name="Hipervínculo" xfId="56689" builtinId="8" hidden="1"/>
    <cellStyle name="Hipervínculo" xfId="56705" builtinId="8" hidden="1"/>
    <cellStyle name="Hipervínculo" xfId="56721" builtinId="8" hidden="1"/>
    <cellStyle name="Hipervínculo" xfId="56476" builtinId="8" hidden="1"/>
    <cellStyle name="Hipervínculo" xfId="56751" builtinId="8" hidden="1"/>
    <cellStyle name="Hipervínculo" xfId="56767" builtinId="8" hidden="1"/>
    <cellStyle name="Hipervínculo" xfId="56783" builtinId="8" hidden="1"/>
    <cellStyle name="Hipervínculo" xfId="56801" builtinId="8" hidden="1"/>
    <cellStyle name="Hipervínculo" xfId="56817" builtinId="8" hidden="1"/>
    <cellStyle name="Hipervínculo" xfId="56833" builtinId="8" hidden="1"/>
    <cellStyle name="Hipervínculo" xfId="56849" builtinId="8" hidden="1"/>
    <cellStyle name="Hipervínculo" xfId="56865" builtinId="8" hidden="1"/>
    <cellStyle name="Hipervínculo" xfId="56881" builtinId="8" hidden="1"/>
    <cellStyle name="Hipervínculo" xfId="56895" builtinId="8" hidden="1"/>
    <cellStyle name="Hipervínculo" xfId="56911" builtinId="8" hidden="1"/>
    <cellStyle name="Hipervínculo" xfId="56927" builtinId="8" hidden="1"/>
    <cellStyle name="Hipervínculo" xfId="56944" builtinId="8" hidden="1"/>
    <cellStyle name="Hipervínculo" xfId="56960" builtinId="8" hidden="1"/>
    <cellStyle name="Hipervínculo" xfId="56976" builtinId="8" hidden="1"/>
    <cellStyle name="Hipervínculo" xfId="56992" builtinId="8" hidden="1"/>
    <cellStyle name="Hipervínculo" xfId="57008" builtinId="8" hidden="1"/>
    <cellStyle name="Hipervínculo" xfId="57024" builtinId="8" hidden="1"/>
    <cellStyle name="Hipervínculo" xfId="57040" builtinId="8" hidden="1"/>
    <cellStyle name="Hipervínculo" xfId="57054" builtinId="8" hidden="1"/>
    <cellStyle name="Hipervínculo" xfId="57070" builtinId="8" hidden="1"/>
    <cellStyle name="Hipervínculo" xfId="57086" builtinId="8" hidden="1"/>
    <cellStyle name="Hipervínculo" xfId="57102" builtinId="8" hidden="1"/>
    <cellStyle name="Hipervínculo" xfId="57118" builtinId="8" hidden="1"/>
    <cellStyle name="Hipervínculo" xfId="57134" builtinId="8" hidden="1"/>
    <cellStyle name="Hipervínculo" xfId="57150" builtinId="8" hidden="1"/>
    <cellStyle name="Hipervínculo" xfId="57166" builtinId="8" hidden="1"/>
    <cellStyle name="Hipervínculo" xfId="57182" builtinId="8" hidden="1"/>
    <cellStyle name="Hipervínculo" xfId="57198" builtinId="8" hidden="1"/>
    <cellStyle name="Hipervínculo" xfId="57188" builtinId="8" hidden="1"/>
    <cellStyle name="Hipervínculo" xfId="57172" builtinId="8" hidden="1"/>
    <cellStyle name="Hipervínculo" xfId="57156" builtinId="8" hidden="1"/>
    <cellStyle name="Hipervínculo" xfId="57140" builtinId="8" hidden="1"/>
    <cellStyle name="Hipervínculo" xfId="57124" builtinId="8" hidden="1"/>
    <cellStyle name="Hipervínculo" xfId="57108" builtinId="8" hidden="1"/>
    <cellStyle name="Hipervínculo" xfId="57092" builtinId="8" hidden="1"/>
    <cellStyle name="Hipervínculo" xfId="57076" builtinId="8" hidden="1"/>
    <cellStyle name="Hipervínculo" xfId="57060" builtinId="8" hidden="1"/>
    <cellStyle name="Hipervínculo" xfId="57046" builtinId="8" hidden="1"/>
    <cellStyle name="Hipervínculo" xfId="57030" builtinId="8" hidden="1"/>
    <cellStyle name="Hipervínculo" xfId="57014" builtinId="8" hidden="1"/>
    <cellStyle name="Hipervínculo" xfId="56998" builtinId="8" hidden="1"/>
    <cellStyle name="Hipervínculo" xfId="56982" builtinId="8" hidden="1"/>
    <cellStyle name="Hipervínculo" xfId="56966" builtinId="8" hidden="1"/>
    <cellStyle name="Hipervínculo" xfId="56950" builtinId="8" hidden="1"/>
    <cellStyle name="Hipervínculo" xfId="56933" builtinId="8" hidden="1"/>
    <cellStyle name="Hipervínculo" xfId="56917" builtinId="8" hidden="1"/>
    <cellStyle name="Hipervínculo" xfId="56901" builtinId="8" hidden="1"/>
    <cellStyle name="Hipervínculo" xfId="56887" builtinId="8" hidden="1"/>
    <cellStyle name="Hipervínculo" xfId="56871" builtinId="8" hidden="1"/>
    <cellStyle name="Hipervínculo" xfId="56855" builtinId="8" hidden="1"/>
    <cellStyle name="Hipervínculo" xfId="56839" builtinId="8" hidden="1"/>
    <cellStyle name="Hipervínculo" xfId="56823" builtinId="8" hidden="1"/>
    <cellStyle name="Hipervínculo" xfId="56807" builtinId="8" hidden="1"/>
    <cellStyle name="Hipervínculo" xfId="56791" builtinId="8" hidden="1"/>
    <cellStyle name="Hipervínculo" xfId="56773" builtinId="8" hidden="1"/>
    <cellStyle name="Hipervínculo" xfId="56757" builtinId="8" hidden="1"/>
    <cellStyle name="Hipervínculo" xfId="56741" builtinId="8" hidden="1"/>
    <cellStyle name="Hipervínculo" xfId="56727" builtinId="8" hidden="1"/>
    <cellStyle name="Hipervínculo" xfId="56711" builtinId="8" hidden="1"/>
    <cellStyle name="Hipervínculo" xfId="56695" builtinId="8" hidden="1"/>
    <cellStyle name="Hipervínculo" xfId="56679" builtinId="8" hidden="1"/>
    <cellStyle name="Hipervínculo" xfId="56663" builtinId="8" hidden="1"/>
    <cellStyle name="Hipervínculo" xfId="56647" builtinId="8" hidden="1"/>
    <cellStyle name="Hipervínculo" xfId="56629" builtinId="8" hidden="1"/>
    <cellStyle name="Hipervínculo" xfId="56613" builtinId="8" hidden="1"/>
    <cellStyle name="Hipervínculo" xfId="56597" builtinId="8" hidden="1"/>
    <cellStyle name="Hipervínculo" xfId="56581" builtinId="8" hidden="1"/>
    <cellStyle name="Hipervínculo" xfId="56567" builtinId="8" hidden="1"/>
    <cellStyle name="Hipervínculo" xfId="56551" builtinId="8" hidden="1"/>
    <cellStyle name="Hipervínculo" xfId="56535" builtinId="8" hidden="1"/>
    <cellStyle name="Hipervínculo" xfId="56519" builtinId="8" hidden="1"/>
    <cellStyle name="Hipervínculo" xfId="56503" builtinId="8" hidden="1"/>
    <cellStyle name="Hipervínculo" xfId="56487" builtinId="8" hidden="1"/>
    <cellStyle name="Hipervínculo" xfId="56469" builtinId="8" hidden="1"/>
    <cellStyle name="Hipervínculo" xfId="56453" builtinId="8" hidden="1"/>
    <cellStyle name="Hipervínculo" xfId="56437" builtinId="8" hidden="1"/>
    <cellStyle name="Hipervínculo" xfId="56423" builtinId="8" hidden="1"/>
    <cellStyle name="Hipervínculo" xfId="56407" builtinId="8" hidden="1"/>
    <cellStyle name="Hipervínculo" xfId="56391" builtinId="8" hidden="1"/>
    <cellStyle name="Hipervínculo" xfId="56375" builtinId="8" hidden="1"/>
    <cellStyle name="Hipervínculo" xfId="56359" builtinId="8" hidden="1"/>
    <cellStyle name="Hipervínculo" xfId="56343" builtinId="8" hidden="1"/>
    <cellStyle name="Hipervínculo" xfId="56327" builtinId="8" hidden="1"/>
    <cellStyle name="Hipervínculo" xfId="56309" builtinId="8" hidden="1"/>
    <cellStyle name="Hipervínculo" xfId="56293" builtinId="8" hidden="1"/>
    <cellStyle name="Hipervínculo" xfId="56277" builtinId="8" hidden="1"/>
    <cellStyle name="Hipervínculo" xfId="56263" builtinId="8" hidden="1"/>
    <cellStyle name="Hipervínculo" xfId="56247" builtinId="8" hidden="1"/>
    <cellStyle name="Hipervínculo" xfId="56231" builtinId="8" hidden="1"/>
    <cellStyle name="Hipervínculo" xfId="56215" builtinId="8" hidden="1"/>
    <cellStyle name="Hipervínculo" xfId="56199" builtinId="8" hidden="1"/>
    <cellStyle name="Hipervínculo" xfId="56183" builtinId="8" hidden="1"/>
    <cellStyle name="Hipervínculo" xfId="56167" builtinId="8" hidden="1"/>
    <cellStyle name="Hipervínculo" xfId="56149" builtinId="8" hidden="1"/>
    <cellStyle name="Hipervínculo" xfId="56133" builtinId="8" hidden="1"/>
    <cellStyle name="Hipervínculo" xfId="56117" builtinId="8" hidden="1"/>
    <cellStyle name="Hipervínculo" xfId="56103" builtinId="8" hidden="1"/>
    <cellStyle name="Hipervínculo" xfId="56087" builtinId="8" hidden="1"/>
    <cellStyle name="Hipervínculo" xfId="56071" builtinId="8" hidden="1"/>
    <cellStyle name="Hipervínculo" xfId="56055" builtinId="8" hidden="1"/>
    <cellStyle name="Hipervínculo" xfId="56039" builtinId="8" hidden="1"/>
    <cellStyle name="Hipervínculo" xfId="56023" builtinId="8" hidden="1"/>
    <cellStyle name="Hipervínculo" xfId="56005" builtinId="8" hidden="1"/>
    <cellStyle name="Hipervínculo" xfId="55989" builtinId="8" hidden="1"/>
    <cellStyle name="Hipervínculo" xfId="55973" builtinId="8" hidden="1"/>
    <cellStyle name="Hipervínculo" xfId="55957" builtinId="8" hidden="1"/>
    <cellStyle name="Hipervínculo" xfId="55942" builtinId="8" hidden="1"/>
    <cellStyle name="Hipervínculo" xfId="55926" builtinId="8" hidden="1"/>
    <cellStyle name="Hipervínculo" xfId="55910" builtinId="8" hidden="1"/>
    <cellStyle name="Hipervínculo" xfId="55894" builtinId="8" hidden="1"/>
    <cellStyle name="Hipervínculo" xfId="55878" builtinId="8" hidden="1"/>
    <cellStyle name="Hipervínculo" xfId="55862" builtinId="8" hidden="1"/>
    <cellStyle name="Hipervínculo" xfId="55845" builtinId="8" hidden="1"/>
    <cellStyle name="Hipervínculo" xfId="55829" builtinId="8" hidden="1"/>
    <cellStyle name="Hipervínculo" xfId="55813" builtinId="8" hidden="1"/>
    <cellStyle name="Hipervínculo" xfId="55799" builtinId="8" hidden="1"/>
    <cellStyle name="Hipervínculo" xfId="55783" builtinId="8" hidden="1"/>
    <cellStyle name="Hipervínculo" xfId="55767" builtinId="8" hidden="1"/>
    <cellStyle name="Hipervínculo" xfId="55751" builtinId="8" hidden="1"/>
    <cellStyle name="Hipervínculo" xfId="55735" builtinId="8" hidden="1"/>
    <cellStyle name="Hipervínculo" xfId="55719" builtinId="8" hidden="1"/>
    <cellStyle name="Hipervínculo" xfId="55703" builtinId="8" hidden="1"/>
    <cellStyle name="Hipervínculo" xfId="55685" builtinId="8" hidden="1"/>
    <cellStyle name="Hipervínculo" xfId="55669" builtinId="8" hidden="1"/>
    <cellStyle name="Hipervínculo" xfId="55653" builtinId="8" hidden="1"/>
    <cellStyle name="Hipervínculo" xfId="55639" builtinId="8" hidden="1"/>
    <cellStyle name="Hipervínculo" xfId="55623" builtinId="8" hidden="1"/>
    <cellStyle name="Hipervínculo" xfId="55607" builtinId="8" hidden="1"/>
    <cellStyle name="Hipervínculo" xfId="55591" builtinId="8" hidden="1"/>
    <cellStyle name="Hipervínculo" xfId="55575" builtinId="8" hidden="1"/>
    <cellStyle name="Hipervínculo" xfId="55559" builtinId="8" hidden="1"/>
    <cellStyle name="Hipervínculo" xfId="55543" builtinId="8" hidden="1"/>
    <cellStyle name="Hipervínculo" xfId="55525" builtinId="8" hidden="1"/>
    <cellStyle name="Hipervínculo" xfId="55509" builtinId="8" hidden="1"/>
    <cellStyle name="Hipervínculo" xfId="55493" builtinId="8" hidden="1"/>
    <cellStyle name="Hipervínculo" xfId="55478" builtinId="8" hidden="1"/>
    <cellStyle name="Hipervínculo" xfId="55462" builtinId="8" hidden="1"/>
    <cellStyle name="Hipervínculo" xfId="55446" builtinId="8" hidden="1"/>
    <cellStyle name="Hipervínculo" xfId="55430" builtinId="8" hidden="1"/>
    <cellStyle name="Hipervínculo" xfId="55414" builtinId="8" hidden="1"/>
    <cellStyle name="Hipervínculo" xfId="55398" builtinId="8" hidden="1"/>
    <cellStyle name="Hipervínculo" xfId="55381" builtinId="8" hidden="1"/>
    <cellStyle name="Hipervínculo" xfId="55365" builtinId="8" hidden="1"/>
    <cellStyle name="Hipervínculo" xfId="55349" builtinId="8" hidden="1"/>
    <cellStyle name="Hipervínculo" xfId="55333" builtinId="8" hidden="1"/>
    <cellStyle name="Hipervínculo" xfId="55319" builtinId="8" hidden="1"/>
    <cellStyle name="Hipervínculo" xfId="55303" builtinId="8" hidden="1"/>
    <cellStyle name="Hipervínculo" xfId="55287" builtinId="8" hidden="1"/>
    <cellStyle name="Hipervínculo" xfId="55271" builtinId="8" hidden="1"/>
    <cellStyle name="Hipervínculo" xfId="55255" builtinId="8" hidden="1"/>
    <cellStyle name="Hipervínculo" xfId="55239" builtinId="8" hidden="1"/>
    <cellStyle name="Hipervínculo" xfId="55221" builtinId="8" hidden="1"/>
    <cellStyle name="Hipervínculo" xfId="55205" builtinId="8" hidden="1"/>
    <cellStyle name="Hipervínculo" xfId="55189" builtinId="8" hidden="1"/>
    <cellStyle name="Hipervínculo" xfId="55172" builtinId="8" hidden="1"/>
    <cellStyle name="Hipervínculo" xfId="55156" builtinId="8" hidden="1"/>
    <cellStyle name="Hipervínculo" xfId="55140" builtinId="8" hidden="1"/>
    <cellStyle name="Hipervínculo" xfId="55124" builtinId="8" hidden="1"/>
    <cellStyle name="Hipervínculo" xfId="55109" builtinId="8" hidden="1"/>
    <cellStyle name="Hipervínculo" xfId="55093" builtinId="8" hidden="1"/>
    <cellStyle name="Hipervínculo" xfId="55077" builtinId="8" hidden="1"/>
    <cellStyle name="Hipervínculo" xfId="55060" builtinId="8" hidden="1"/>
    <cellStyle name="Hipervínculo" xfId="55044" builtinId="8" hidden="1"/>
    <cellStyle name="Hipervínculo" xfId="55028" builtinId="8" hidden="1"/>
    <cellStyle name="Hipervínculo" xfId="55012" builtinId="8" hidden="1"/>
    <cellStyle name="Hipervínculo" xfId="54996" builtinId="8" hidden="1"/>
    <cellStyle name="Hipervínculo" xfId="54980" builtinId="8" hidden="1"/>
    <cellStyle name="Hipervínculo" xfId="52631" builtinId="8" hidden="1"/>
    <cellStyle name="Hipervínculo" xfId="52641" builtinId="8" hidden="1"/>
    <cellStyle name="Hipervínculo" xfId="52655" builtinId="8" hidden="1"/>
    <cellStyle name="Hipervínculo" xfId="52688" builtinId="8" hidden="1"/>
    <cellStyle name="Hipervínculo" xfId="52682" builtinId="8" hidden="1"/>
    <cellStyle name="Hipervínculo" xfId="52669" builtinId="8" hidden="1"/>
    <cellStyle name="Hipervínculo" xfId="52659" builtinId="8" hidden="1"/>
    <cellStyle name="Hipervínculo" xfId="52649" builtinId="8" hidden="1"/>
    <cellStyle name="Hipervínculo" xfId="52704" builtinId="8" hidden="1"/>
    <cellStyle name="Hipervínculo" xfId="52720" builtinId="8" hidden="1"/>
    <cellStyle name="Hipervínculo" xfId="52736" builtinId="8" hidden="1"/>
    <cellStyle name="Hipervínculo" xfId="52752" builtinId="8" hidden="1"/>
    <cellStyle name="Hipervínculo" xfId="52768" builtinId="8" hidden="1"/>
    <cellStyle name="Hipervínculo" xfId="52785" builtinId="8" hidden="1"/>
    <cellStyle name="Hipervínculo" xfId="52801" builtinId="8" hidden="1"/>
    <cellStyle name="Hipervínculo" xfId="52817" builtinId="8" hidden="1"/>
    <cellStyle name="Hipervínculo" xfId="52833" builtinId="8" hidden="1"/>
    <cellStyle name="Hipervínculo" xfId="52848" builtinId="8" hidden="1"/>
    <cellStyle name="Hipervínculo" xfId="52864" builtinId="8" hidden="1"/>
    <cellStyle name="Hipervínculo" xfId="52880" builtinId="8" hidden="1"/>
    <cellStyle name="Hipervínculo" xfId="52897" builtinId="8" hidden="1"/>
    <cellStyle name="Hipervínculo" xfId="52913" builtinId="8" hidden="1"/>
    <cellStyle name="Hipervínculo" xfId="52929" builtinId="8" hidden="1"/>
    <cellStyle name="Hipervínculo" xfId="52947" builtinId="8" hidden="1"/>
    <cellStyle name="Hipervínculo" xfId="52963" builtinId="8" hidden="1"/>
    <cellStyle name="Hipervínculo" xfId="52979" builtinId="8" hidden="1"/>
    <cellStyle name="Hipervínculo" xfId="52995" builtinId="8" hidden="1"/>
    <cellStyle name="Hipervínculo" xfId="53011" builtinId="8" hidden="1"/>
    <cellStyle name="Hipervínculo" xfId="53027" builtinId="8" hidden="1"/>
    <cellStyle name="Hipervínculo" xfId="53043" builtinId="8" hidden="1"/>
    <cellStyle name="Hipervínculo" xfId="53057" builtinId="8" hidden="1"/>
    <cellStyle name="Hipervínculo" xfId="53073" builtinId="8" hidden="1"/>
    <cellStyle name="Hipervínculo" xfId="53089" builtinId="8" hidden="1"/>
    <cellStyle name="Hipervínculo" xfId="53106" builtinId="8" hidden="1"/>
    <cellStyle name="Hipervínculo" xfId="53122" builtinId="8" hidden="1"/>
    <cellStyle name="Hipervínculo" xfId="53138" builtinId="8" hidden="1"/>
    <cellStyle name="Hipervínculo" xfId="53154" builtinId="8" hidden="1"/>
    <cellStyle name="Hipervínculo" xfId="53170" builtinId="8" hidden="1"/>
    <cellStyle name="Hipervínculo" xfId="53186" builtinId="8" hidden="1"/>
    <cellStyle name="Hipervínculo" xfId="53097" builtinId="8" hidden="1"/>
    <cellStyle name="Hipervínculo" xfId="53217" builtinId="8" hidden="1"/>
    <cellStyle name="Hipervínculo" xfId="53233" builtinId="8" hidden="1"/>
    <cellStyle name="Hipervínculo" xfId="53249" builtinId="8" hidden="1"/>
    <cellStyle name="Hipervínculo" xfId="53267" builtinId="8" hidden="1"/>
    <cellStyle name="Hipervínculo" xfId="53283" builtinId="8" hidden="1"/>
    <cellStyle name="Hipervínculo" xfId="53299" builtinId="8" hidden="1"/>
    <cellStyle name="Hipervínculo" xfId="53315" builtinId="8" hidden="1"/>
    <cellStyle name="Hipervínculo" xfId="53331" builtinId="8" hidden="1"/>
    <cellStyle name="Hipervínculo" xfId="53347" builtinId="8" hidden="1"/>
    <cellStyle name="Hipervínculo" xfId="53361" builtinId="8" hidden="1"/>
    <cellStyle name="Hipervínculo" xfId="53377" builtinId="8" hidden="1"/>
    <cellStyle name="Hipervínculo" xfId="53393" builtinId="8" hidden="1"/>
    <cellStyle name="Hipervínculo" xfId="53411" builtinId="8" hidden="1"/>
    <cellStyle name="Hipervínculo" xfId="53427" builtinId="8" hidden="1"/>
    <cellStyle name="Hipervínculo" xfId="53443" builtinId="8" hidden="1"/>
    <cellStyle name="Hipervínculo" xfId="53459" builtinId="8" hidden="1"/>
    <cellStyle name="Hipervínculo" xfId="53475" builtinId="8" hidden="1"/>
    <cellStyle name="Hipervínculo" xfId="53491" builtinId="8" hidden="1"/>
    <cellStyle name="Hipervínculo" xfId="53507" builtinId="8" hidden="1"/>
    <cellStyle name="Hipervínculo" xfId="53521" builtinId="8" hidden="1"/>
    <cellStyle name="Hipervínculo" xfId="53537" builtinId="8" hidden="1"/>
    <cellStyle name="Hipervínculo" xfId="53553" builtinId="8" hidden="1"/>
    <cellStyle name="Hipervínculo" xfId="53570" builtinId="8" hidden="1"/>
    <cellStyle name="Hipervínculo" xfId="53586" builtinId="8" hidden="1"/>
    <cellStyle name="Hipervínculo" xfId="53602" builtinId="8" hidden="1"/>
    <cellStyle name="Hipervínculo" xfId="53618" builtinId="8" hidden="1"/>
    <cellStyle name="Hipervínculo" xfId="53634" builtinId="8" hidden="1"/>
    <cellStyle name="Hipervínculo" xfId="53650" builtinId="8" hidden="1"/>
    <cellStyle name="Hipervínculo" xfId="53666" builtinId="8" hidden="1"/>
    <cellStyle name="Hipervínculo" xfId="53681" builtinId="8" hidden="1"/>
    <cellStyle name="Hipervínculo" xfId="53697" builtinId="8" hidden="1"/>
    <cellStyle name="Hipervínculo" xfId="53713" builtinId="8" hidden="1"/>
    <cellStyle name="Hipervínculo" xfId="53731" builtinId="8" hidden="1"/>
    <cellStyle name="Hipervínculo" xfId="53747" builtinId="8" hidden="1"/>
    <cellStyle name="Hipervínculo" xfId="53763" builtinId="8" hidden="1"/>
    <cellStyle name="Hipervínculo" xfId="53779" builtinId="8" hidden="1"/>
    <cellStyle name="Hipervínculo" xfId="53795" builtinId="8" hidden="1"/>
    <cellStyle name="Hipervínculo" xfId="53811" builtinId="8" hidden="1"/>
    <cellStyle name="Hipervínculo" xfId="53410" builtinId="8" hidden="1"/>
    <cellStyle name="Hipervínculo" xfId="53841" builtinId="8" hidden="1"/>
    <cellStyle name="Hipervínculo" xfId="53857" builtinId="8" hidden="1"/>
    <cellStyle name="Hipervínculo" xfId="53873" builtinId="8" hidden="1"/>
    <cellStyle name="Hipervínculo" xfId="53891" builtinId="8" hidden="1"/>
    <cellStyle name="Hipervínculo" xfId="53907" builtinId="8" hidden="1"/>
    <cellStyle name="Hipervínculo" xfId="53923" builtinId="8" hidden="1"/>
    <cellStyle name="Hipervínculo" xfId="53939" builtinId="8" hidden="1"/>
    <cellStyle name="Hipervínculo" xfId="53955" builtinId="8" hidden="1"/>
    <cellStyle name="Hipervínculo" xfId="53971" builtinId="8" hidden="1"/>
    <cellStyle name="Hipervínculo" xfId="53985" builtinId="8" hidden="1"/>
    <cellStyle name="Hipervínculo" xfId="54001" builtinId="8" hidden="1"/>
    <cellStyle name="Hipervínculo" xfId="54017" builtinId="8" hidden="1"/>
    <cellStyle name="Hipervínculo" xfId="54035" builtinId="8" hidden="1"/>
    <cellStyle name="Hipervínculo" xfId="54051" builtinId="8" hidden="1"/>
    <cellStyle name="Hipervínculo" xfId="54067" builtinId="8" hidden="1"/>
    <cellStyle name="Hipervínculo" xfId="54083" builtinId="8" hidden="1"/>
    <cellStyle name="Hipervínculo" xfId="54099" builtinId="8" hidden="1"/>
    <cellStyle name="Hipervínculo" xfId="54115" builtinId="8" hidden="1"/>
    <cellStyle name="Hipervínculo" xfId="54131" builtinId="8" hidden="1"/>
    <cellStyle name="Hipervínculo" xfId="54145" builtinId="8" hidden="1"/>
    <cellStyle name="Hipervínculo" xfId="54161" builtinId="8" hidden="1"/>
    <cellStyle name="Hipervínculo" xfId="54177" builtinId="8" hidden="1"/>
    <cellStyle name="Hipervínculo" xfId="54195" builtinId="8" hidden="1"/>
    <cellStyle name="Hipervínculo" xfId="54211" builtinId="8" hidden="1"/>
    <cellStyle name="Hipervínculo" xfId="54227" builtinId="8" hidden="1"/>
    <cellStyle name="Hipervínculo" xfId="54243" builtinId="8" hidden="1"/>
    <cellStyle name="Hipervínculo" xfId="54259" builtinId="8" hidden="1"/>
    <cellStyle name="Hipervínculo" xfId="54275" builtinId="8" hidden="1"/>
    <cellStyle name="Hipervínculo" xfId="54291" builtinId="8" hidden="1"/>
    <cellStyle name="Hipervínculo" xfId="54305" builtinId="8" hidden="1"/>
    <cellStyle name="Hipervínculo" xfId="54321" builtinId="8" hidden="1"/>
    <cellStyle name="Hipervínculo" xfId="54337" builtinId="8" hidden="1"/>
    <cellStyle name="Hipervínculo" xfId="54355" builtinId="8" hidden="1"/>
    <cellStyle name="Hipervínculo" xfId="54371" builtinId="8" hidden="1"/>
    <cellStyle name="Hipervínculo" xfId="54387" builtinId="8" hidden="1"/>
    <cellStyle name="Hipervínculo" xfId="54403" builtinId="8" hidden="1"/>
    <cellStyle name="Hipervínculo" xfId="54419" builtinId="8" hidden="1"/>
    <cellStyle name="Hipervínculo" xfId="54435" builtinId="8" hidden="1"/>
    <cellStyle name="Hipervínculo" xfId="54190" builtinId="8" hidden="1"/>
    <cellStyle name="Hipervínculo" xfId="54465" builtinId="8" hidden="1"/>
    <cellStyle name="Hipervínculo" xfId="54481" builtinId="8" hidden="1"/>
    <cellStyle name="Hipervínculo" xfId="54497" builtinId="8" hidden="1"/>
    <cellStyle name="Hipervínculo" xfId="54515" builtinId="8" hidden="1"/>
    <cellStyle name="Hipervínculo" xfId="54531" builtinId="8" hidden="1"/>
    <cellStyle name="Hipervínculo" xfId="54547" builtinId="8" hidden="1"/>
    <cellStyle name="Hipervínculo" xfId="54563" builtinId="8" hidden="1"/>
    <cellStyle name="Hipervínculo" xfId="54579" builtinId="8" hidden="1"/>
    <cellStyle name="Hipervínculo" xfId="54595" builtinId="8" hidden="1"/>
    <cellStyle name="Hipervínculo" xfId="54609" builtinId="8" hidden="1"/>
    <cellStyle name="Hipervínculo" xfId="54625" builtinId="8" hidden="1"/>
    <cellStyle name="Hipervínculo" xfId="54641" builtinId="8" hidden="1"/>
    <cellStyle name="Hipervínculo" xfId="54658" builtinId="8" hidden="1"/>
    <cellStyle name="Hipervínculo" xfId="54674" builtinId="8" hidden="1"/>
    <cellStyle name="Hipervínculo" xfId="54690" builtinId="8" hidden="1"/>
    <cellStyle name="Hipervínculo" xfId="54706" builtinId="8" hidden="1"/>
    <cellStyle name="Hipervínculo" xfId="54722" builtinId="8" hidden="1"/>
    <cellStyle name="Hipervínculo" xfId="54738" builtinId="8" hidden="1"/>
    <cellStyle name="Hipervínculo" xfId="54754" builtinId="8" hidden="1"/>
    <cellStyle name="Hipervínculo" xfId="54768" builtinId="8" hidden="1"/>
    <cellStyle name="Hipervínculo" xfId="54784" builtinId="8" hidden="1"/>
    <cellStyle name="Hipervínculo" xfId="54800" builtinId="8" hidden="1"/>
    <cellStyle name="Hipervínculo" xfId="54816" builtinId="8" hidden="1"/>
    <cellStyle name="Hipervínculo" xfId="54832" builtinId="8" hidden="1"/>
    <cellStyle name="Hipervínculo" xfId="54848" builtinId="8" hidden="1"/>
    <cellStyle name="Hipervínculo" xfId="54864" builtinId="8" hidden="1"/>
    <cellStyle name="Hipervínculo" xfId="54880" builtinId="8" hidden="1"/>
    <cellStyle name="Hipervínculo" xfId="54896" builtinId="8" hidden="1"/>
    <cellStyle name="Hipervínculo" xfId="54912" builtinId="8" hidden="1"/>
    <cellStyle name="Hipervínculo" xfId="54902" builtinId="8" hidden="1"/>
    <cellStyle name="Hipervínculo" xfId="54886" builtinId="8" hidden="1"/>
    <cellStyle name="Hipervínculo" xfId="54870" builtinId="8" hidden="1"/>
    <cellStyle name="Hipervínculo" xfId="54854" builtinId="8" hidden="1"/>
    <cellStyle name="Hipervínculo" xfId="54838" builtinId="8" hidden="1"/>
    <cellStyle name="Hipervínculo" xfId="54822" builtinId="8" hidden="1"/>
    <cellStyle name="Hipervínculo" xfId="54806" builtinId="8" hidden="1"/>
    <cellStyle name="Hipervínculo" xfId="54790" builtinId="8" hidden="1"/>
    <cellStyle name="Hipervínculo" xfId="54774" builtinId="8" hidden="1"/>
    <cellStyle name="Hipervínculo" xfId="54760" builtinId="8" hidden="1"/>
    <cellStyle name="Hipervínculo" xfId="54744" builtinId="8" hidden="1"/>
    <cellStyle name="Hipervínculo" xfId="54728" builtinId="8" hidden="1"/>
    <cellStyle name="Hipervínculo" xfId="54712" builtinId="8" hidden="1"/>
    <cellStyle name="Hipervínculo" xfId="54696" builtinId="8" hidden="1"/>
    <cellStyle name="Hipervínculo" xfId="54680" builtinId="8" hidden="1"/>
    <cellStyle name="Hipervínculo" xfId="54664" builtinId="8" hidden="1"/>
    <cellStyle name="Hipervínculo" xfId="54647" builtinId="8" hidden="1"/>
    <cellStyle name="Hipervínculo" xfId="54631" builtinId="8" hidden="1"/>
    <cellStyle name="Hipervínculo" xfId="54615" builtinId="8" hidden="1"/>
    <cellStyle name="Hipervínculo" xfId="54601" builtinId="8" hidden="1"/>
    <cellStyle name="Hipervínculo" xfId="54585" builtinId="8" hidden="1"/>
    <cellStyle name="Hipervínculo" xfId="54569" builtinId="8" hidden="1"/>
    <cellStyle name="Hipervínculo" xfId="54553" builtinId="8" hidden="1"/>
    <cellStyle name="Hipervínculo" xfId="54537" builtinId="8" hidden="1"/>
    <cellStyle name="Hipervínculo" xfId="54521" builtinId="8" hidden="1"/>
    <cellStyle name="Hipervínculo" xfId="54505" builtinId="8" hidden="1"/>
    <cellStyle name="Hipervínculo" xfId="54487" builtinId="8" hidden="1"/>
    <cellStyle name="Hipervínculo" xfId="54471" builtinId="8" hidden="1"/>
    <cellStyle name="Hipervínculo" xfId="54455" builtinId="8" hidden="1"/>
    <cellStyle name="Hipervínculo" xfId="54441" builtinId="8" hidden="1"/>
    <cellStyle name="Hipervínculo" xfId="54425" builtinId="8" hidden="1"/>
    <cellStyle name="Hipervínculo" xfId="54409" builtinId="8" hidden="1"/>
    <cellStyle name="Hipervínculo" xfId="54393" builtinId="8" hidden="1"/>
    <cellStyle name="Hipervínculo" xfId="54377" builtinId="8" hidden="1"/>
    <cellStyle name="Hipervínculo" xfId="54361" builtinId="8" hidden="1"/>
    <cellStyle name="Hipervínculo" xfId="54343" builtinId="8" hidden="1"/>
    <cellStyle name="Hipervínculo" xfId="54327" builtinId="8" hidden="1"/>
    <cellStyle name="Hipervínculo" xfId="54311" builtinId="8" hidden="1"/>
    <cellStyle name="Hipervínculo" xfId="54295" builtinId="8" hidden="1"/>
    <cellStyle name="Hipervínculo" xfId="54281" builtinId="8" hidden="1"/>
    <cellStyle name="Hipervínculo" xfId="54265" builtinId="8" hidden="1"/>
    <cellStyle name="Hipervínculo" xfId="54249" builtinId="8" hidden="1"/>
    <cellStyle name="Hipervínculo" xfId="54233" builtinId="8" hidden="1"/>
    <cellStyle name="Hipervínculo" xfId="54217" builtinId="8" hidden="1"/>
    <cellStyle name="Hipervínculo" xfId="54201" builtinId="8" hidden="1"/>
    <cellStyle name="Hipervínculo" xfId="54183" builtinId="8" hidden="1"/>
    <cellStyle name="Hipervínculo" xfId="54167" builtinId="8" hidden="1"/>
    <cellStyle name="Hipervínculo" xfId="54151" builtinId="8" hidden="1"/>
    <cellStyle name="Hipervínculo" xfId="54137" builtinId="8" hidden="1"/>
    <cellStyle name="Hipervínculo" xfId="54121" builtinId="8" hidden="1"/>
    <cellStyle name="Hipervínculo" xfId="54105" builtinId="8" hidden="1"/>
    <cellStyle name="Hipervínculo" xfId="54089" builtinId="8" hidden="1"/>
    <cellStyle name="Hipervínculo" xfId="54073" builtinId="8" hidden="1"/>
    <cellStyle name="Hipervínculo" xfId="54057" builtinId="8" hidden="1"/>
    <cellStyle name="Hipervínculo" xfId="54041" builtinId="8" hidden="1"/>
    <cellStyle name="Hipervínculo" xfId="54023" builtinId="8" hidden="1"/>
    <cellStyle name="Hipervínculo" xfId="54007" builtinId="8" hidden="1"/>
    <cellStyle name="Hipervínculo" xfId="53991" builtinId="8" hidden="1"/>
    <cellStyle name="Hipervínculo" xfId="53977" builtinId="8" hidden="1"/>
    <cellStyle name="Hipervínculo" xfId="53961" builtinId="8" hidden="1"/>
    <cellStyle name="Hipervínculo" xfId="53945" builtinId="8" hidden="1"/>
    <cellStyle name="Hipervínculo" xfId="53929" builtinId="8" hidden="1"/>
    <cellStyle name="Hipervínculo" xfId="53913" builtinId="8" hidden="1"/>
    <cellStyle name="Hipervínculo" xfId="53897" builtinId="8" hidden="1"/>
    <cellStyle name="Hipervínculo" xfId="53881" builtinId="8" hidden="1"/>
    <cellStyle name="Hipervínculo" xfId="53863" builtinId="8" hidden="1"/>
    <cellStyle name="Hipervínculo" xfId="53847" builtinId="8" hidden="1"/>
    <cellStyle name="Hipervínculo" xfId="53831" builtinId="8" hidden="1"/>
    <cellStyle name="Hipervínculo" xfId="53817" builtinId="8" hidden="1"/>
    <cellStyle name="Hipervínculo" xfId="53801" builtinId="8" hidden="1"/>
    <cellStyle name="Hipervínculo" xfId="53785" builtinId="8" hidden="1"/>
    <cellStyle name="Hipervínculo" xfId="53769" builtinId="8" hidden="1"/>
    <cellStyle name="Hipervínculo" xfId="53753" builtinId="8" hidden="1"/>
    <cellStyle name="Hipervínculo" xfId="53737" builtinId="8" hidden="1"/>
    <cellStyle name="Hipervínculo" xfId="53719" builtinId="8" hidden="1"/>
    <cellStyle name="Hipervínculo" xfId="53703" builtinId="8" hidden="1"/>
    <cellStyle name="Hipervínculo" xfId="53687" builtinId="8" hidden="1"/>
    <cellStyle name="Hipervínculo" xfId="53671" builtinId="8" hidden="1"/>
    <cellStyle name="Hipervínculo" xfId="53656" builtinId="8" hidden="1"/>
    <cellStyle name="Hipervínculo" xfId="53640" builtinId="8" hidden="1"/>
    <cellStyle name="Hipervínculo" xfId="53624" builtinId="8" hidden="1"/>
    <cellStyle name="Hipervínculo" xfId="53608" builtinId="8" hidden="1"/>
    <cellStyle name="Hipervínculo" xfId="53592" builtinId="8" hidden="1"/>
    <cellStyle name="Hipervínculo" xfId="53576" builtinId="8" hidden="1"/>
    <cellStyle name="Hipervínculo" xfId="53559" builtinId="8" hidden="1"/>
    <cellStyle name="Hipervínculo" xfId="53543" builtinId="8" hidden="1"/>
    <cellStyle name="Hipervínculo" xfId="53527" builtinId="8" hidden="1"/>
    <cellStyle name="Hipervínculo" xfId="53513" builtinId="8" hidden="1"/>
    <cellStyle name="Hipervínculo" xfId="53497" builtinId="8" hidden="1"/>
    <cellStyle name="Hipervínculo" xfId="53481" builtinId="8" hidden="1"/>
    <cellStyle name="Hipervínculo" xfId="53465" builtinId="8" hidden="1"/>
    <cellStyle name="Hipervínculo" xfId="53449" builtinId="8" hidden="1"/>
    <cellStyle name="Hipervínculo" xfId="53433" builtinId="8" hidden="1"/>
    <cellStyle name="Hipervínculo" xfId="53417" builtinId="8" hidden="1"/>
    <cellStyle name="Hipervínculo" xfId="53399" builtinId="8" hidden="1"/>
    <cellStyle name="Hipervínculo" xfId="53383" builtinId="8" hidden="1"/>
    <cellStyle name="Hipervínculo" xfId="53367" builtinId="8" hidden="1"/>
    <cellStyle name="Hipervínculo" xfId="53353" builtinId="8" hidden="1"/>
    <cellStyle name="Hipervínculo" xfId="53337" builtinId="8" hidden="1"/>
    <cellStyle name="Hipervínculo" xfId="53321" builtinId="8" hidden="1"/>
    <cellStyle name="Hipervínculo" xfId="53305" builtinId="8" hidden="1"/>
    <cellStyle name="Hipervínculo" xfId="53289" builtinId="8" hidden="1"/>
    <cellStyle name="Hipervínculo" xfId="53273" builtinId="8" hidden="1"/>
    <cellStyle name="Hipervínculo" xfId="53257" builtinId="8" hidden="1"/>
    <cellStyle name="Hipervínculo" xfId="53239" builtinId="8" hidden="1"/>
    <cellStyle name="Hipervínculo" xfId="53223" builtinId="8" hidden="1"/>
    <cellStyle name="Hipervínculo" xfId="53207" builtinId="8" hidden="1"/>
    <cellStyle name="Hipervínculo" xfId="53192" builtinId="8" hidden="1"/>
    <cellStyle name="Hipervínculo" xfId="53176" builtinId="8" hidden="1"/>
    <cellStyle name="Hipervínculo" xfId="53160" builtinId="8" hidden="1"/>
    <cellStyle name="Hipervínculo" xfId="53144" builtinId="8" hidden="1"/>
    <cellStyle name="Hipervínculo" xfId="53128" builtinId="8" hidden="1"/>
    <cellStyle name="Hipervínculo" xfId="53112" builtinId="8" hidden="1"/>
    <cellStyle name="Hipervínculo" xfId="53095" builtinId="8" hidden="1"/>
    <cellStyle name="Hipervínculo" xfId="53079" builtinId="8" hidden="1"/>
    <cellStyle name="Hipervínculo" xfId="53063" builtinId="8" hidden="1"/>
    <cellStyle name="Hipervínculo" xfId="53047" builtinId="8" hidden="1"/>
    <cellStyle name="Hipervínculo" xfId="53033" builtinId="8" hidden="1"/>
    <cellStyle name="Hipervínculo" xfId="53017" builtinId="8" hidden="1"/>
    <cellStyle name="Hipervínculo" xfId="53001" builtinId="8" hidden="1"/>
    <cellStyle name="Hipervínculo" xfId="52985" builtinId="8" hidden="1"/>
    <cellStyle name="Hipervínculo" xfId="52969" builtinId="8" hidden="1"/>
    <cellStyle name="Hipervínculo" xfId="52953" builtinId="8" hidden="1"/>
    <cellStyle name="Hipervínculo" xfId="52935" builtinId="8" hidden="1"/>
    <cellStyle name="Hipervínculo" xfId="52919" builtinId="8" hidden="1"/>
    <cellStyle name="Hipervínculo" xfId="52903" builtinId="8" hidden="1"/>
    <cellStyle name="Hipervínculo" xfId="52886" builtinId="8" hidden="1"/>
    <cellStyle name="Hipervínculo" xfId="52870" builtinId="8" hidden="1"/>
    <cellStyle name="Hipervínculo" xfId="52854" builtinId="8" hidden="1"/>
    <cellStyle name="Hipervínculo" xfId="52838" builtinId="8" hidden="1"/>
    <cellStyle name="Hipervínculo" xfId="52823" builtinId="8" hidden="1"/>
    <cellStyle name="Hipervínculo" xfId="52807" builtinId="8" hidden="1"/>
    <cellStyle name="Hipervínculo" xfId="52791" builtinId="8" hidden="1"/>
    <cellStyle name="Hipervínculo" xfId="52774" builtinId="8" hidden="1"/>
    <cellStyle name="Hipervínculo" xfId="52758" builtinId="8" hidden="1"/>
    <cellStyle name="Hipervínculo" xfId="52742" builtinId="8" hidden="1"/>
    <cellStyle name="Hipervínculo" xfId="52726" builtinId="8" hidden="1"/>
    <cellStyle name="Hipervínculo" xfId="52710" builtinId="8" hidden="1"/>
    <cellStyle name="Hipervínculo" xfId="52694" builtinId="8" hidden="1"/>
    <cellStyle name="Hipervínculo" xfId="50343" builtinId="8" hidden="1"/>
    <cellStyle name="Hipervínculo" xfId="50353" builtinId="8" hidden="1"/>
    <cellStyle name="Hipervínculo" xfId="50367" builtinId="8" hidden="1"/>
    <cellStyle name="Hipervínculo" xfId="50401" builtinId="8" hidden="1"/>
    <cellStyle name="Hipervínculo" xfId="50395" builtinId="8" hidden="1"/>
    <cellStyle name="Hipervínculo" xfId="50381" builtinId="8" hidden="1"/>
    <cellStyle name="Hipervínculo" xfId="50371" builtinId="8" hidden="1"/>
    <cellStyle name="Hipervínculo" xfId="50361" builtinId="8" hidden="1"/>
    <cellStyle name="Hipervínculo" xfId="50417" builtinId="8" hidden="1"/>
    <cellStyle name="Hipervínculo" xfId="50433" builtinId="8" hidden="1"/>
    <cellStyle name="Hipervínculo" xfId="50449" builtinId="8" hidden="1"/>
    <cellStyle name="Hipervínculo" xfId="50465" builtinId="8" hidden="1"/>
    <cellStyle name="Hipervínculo" xfId="50481" builtinId="8" hidden="1"/>
    <cellStyle name="Hipervínculo" xfId="50498" builtinId="8" hidden="1"/>
    <cellStyle name="Hipervínculo" xfId="50514" builtinId="8" hidden="1"/>
    <cellStyle name="Hipervínculo" xfId="50530" builtinId="8" hidden="1"/>
    <cellStyle name="Hipervínculo" xfId="50546" builtinId="8" hidden="1"/>
    <cellStyle name="Hipervínculo" xfId="50561" builtinId="8" hidden="1"/>
    <cellStyle name="Hipervínculo" xfId="50577" builtinId="8" hidden="1"/>
    <cellStyle name="Hipervínculo" xfId="50593" builtinId="8" hidden="1"/>
    <cellStyle name="Hipervínculo" xfId="50610" builtinId="8" hidden="1"/>
    <cellStyle name="Hipervínculo" xfId="50626" builtinId="8" hidden="1"/>
    <cellStyle name="Hipervínculo" xfId="50642" builtinId="8" hidden="1"/>
    <cellStyle name="Hipervínculo" xfId="50660" builtinId="8" hidden="1"/>
    <cellStyle name="Hipervínculo" xfId="50676" builtinId="8" hidden="1"/>
    <cellStyle name="Hipervínculo" xfId="50692" builtinId="8" hidden="1"/>
    <cellStyle name="Hipervínculo" xfId="50708" builtinId="8" hidden="1"/>
    <cellStyle name="Hipervínculo" xfId="50724" builtinId="8" hidden="1"/>
    <cellStyle name="Hipervínculo" xfId="50740" builtinId="8" hidden="1"/>
    <cellStyle name="Hipervínculo" xfId="50756" builtinId="8" hidden="1"/>
    <cellStyle name="Hipervínculo" xfId="50770" builtinId="8" hidden="1"/>
    <cellStyle name="Hipervínculo" xfId="50786" builtinId="8" hidden="1"/>
    <cellStyle name="Hipervínculo" xfId="50802" builtinId="8" hidden="1"/>
    <cellStyle name="Hipervínculo" xfId="50819" builtinId="8" hidden="1"/>
    <cellStyle name="Hipervínculo" xfId="50835" builtinId="8" hidden="1"/>
    <cellStyle name="Hipervínculo" xfId="50851" builtinId="8" hidden="1"/>
    <cellStyle name="Hipervínculo" xfId="50867" builtinId="8" hidden="1"/>
    <cellStyle name="Hipervínculo" xfId="50883" builtinId="8" hidden="1"/>
    <cellStyle name="Hipervínculo" xfId="50899" builtinId="8" hidden="1"/>
    <cellStyle name="Hipervínculo" xfId="50810" builtinId="8" hidden="1"/>
    <cellStyle name="Hipervínculo" xfId="50930" builtinId="8" hidden="1"/>
    <cellStyle name="Hipervínculo" xfId="50946" builtinId="8" hidden="1"/>
    <cellStyle name="Hipervínculo" xfId="50962" builtinId="8" hidden="1"/>
    <cellStyle name="Hipervínculo" xfId="50980" builtinId="8" hidden="1"/>
    <cellStyle name="Hipervínculo" xfId="50996" builtinId="8" hidden="1"/>
    <cellStyle name="Hipervínculo" xfId="51012" builtinId="8" hidden="1"/>
    <cellStyle name="Hipervínculo" xfId="51028" builtinId="8" hidden="1"/>
    <cellStyle name="Hipervínculo" xfId="51044" builtinId="8" hidden="1"/>
    <cellStyle name="Hipervínculo" xfId="51060" builtinId="8" hidden="1"/>
    <cellStyle name="Hipervínculo" xfId="51074" builtinId="8" hidden="1"/>
    <cellStyle name="Hipervínculo" xfId="51090" builtinId="8" hidden="1"/>
    <cellStyle name="Hipervínculo" xfId="51106" builtinId="8" hidden="1"/>
    <cellStyle name="Hipervínculo" xfId="51124" builtinId="8" hidden="1"/>
    <cellStyle name="Hipervínculo" xfId="51140" builtinId="8" hidden="1"/>
    <cellStyle name="Hipervínculo" xfId="51156" builtinId="8" hidden="1"/>
    <cellStyle name="Hipervínculo" xfId="51172" builtinId="8" hidden="1"/>
    <cellStyle name="Hipervínculo" xfId="51188" builtinId="8" hidden="1"/>
    <cellStyle name="Hipervínculo" xfId="51204" builtinId="8" hidden="1"/>
    <cellStyle name="Hipervínculo" xfId="51220" builtinId="8" hidden="1"/>
    <cellStyle name="Hipervínculo" xfId="51234" builtinId="8" hidden="1"/>
    <cellStyle name="Hipervínculo" xfId="51250" builtinId="8" hidden="1"/>
    <cellStyle name="Hipervínculo" xfId="51266" builtinId="8" hidden="1"/>
    <cellStyle name="Hipervínculo" xfId="51283" builtinId="8" hidden="1"/>
    <cellStyle name="Hipervínculo" xfId="51299" builtinId="8" hidden="1"/>
    <cellStyle name="Hipervínculo" xfId="51315" builtinId="8" hidden="1"/>
    <cellStyle name="Hipervínculo" xfId="51331" builtinId="8" hidden="1"/>
    <cellStyle name="Hipervínculo" xfId="51347" builtinId="8" hidden="1"/>
    <cellStyle name="Hipervínculo" xfId="51363" builtinId="8" hidden="1"/>
    <cellStyle name="Hipervínculo" xfId="51379" builtinId="8" hidden="1"/>
    <cellStyle name="Hipervínculo" xfId="51394" builtinId="8" hidden="1"/>
    <cellStyle name="Hipervínculo" xfId="51410" builtinId="8" hidden="1"/>
    <cellStyle name="Hipervínculo" xfId="51426" builtinId="8" hidden="1"/>
    <cellStyle name="Hipervínculo" xfId="51444" builtinId="8" hidden="1"/>
    <cellStyle name="Hipervínculo" xfId="51460" builtinId="8" hidden="1"/>
    <cellStyle name="Hipervínculo" xfId="51476" builtinId="8" hidden="1"/>
    <cellStyle name="Hipervínculo" xfId="51492" builtinId="8" hidden="1"/>
    <cellStyle name="Hipervínculo" xfId="51508" builtinId="8" hidden="1"/>
    <cellStyle name="Hipervínculo" xfId="51524" builtinId="8" hidden="1"/>
    <cellStyle name="Hipervínculo" xfId="51123" builtinId="8" hidden="1"/>
    <cellStyle name="Hipervínculo" xfId="51554" builtinId="8" hidden="1"/>
    <cellStyle name="Hipervínculo" xfId="51570" builtinId="8" hidden="1"/>
    <cellStyle name="Hipervínculo" xfId="51586" builtinId="8" hidden="1"/>
    <cellStyle name="Hipervínculo" xfId="51604" builtinId="8" hidden="1"/>
    <cellStyle name="Hipervínculo" xfId="51620" builtinId="8" hidden="1"/>
    <cellStyle name="Hipervínculo" xfId="51636" builtinId="8" hidden="1"/>
    <cellStyle name="Hipervínculo" xfId="51652" builtinId="8" hidden="1"/>
    <cellStyle name="Hipervínculo" xfId="51668" builtinId="8" hidden="1"/>
    <cellStyle name="Hipervínculo" xfId="51684" builtinId="8" hidden="1"/>
    <cellStyle name="Hipervínculo" xfId="51698" builtinId="8" hidden="1"/>
    <cellStyle name="Hipervínculo" xfId="51714" builtinId="8" hidden="1"/>
    <cellStyle name="Hipervínculo" xfId="51730" builtinId="8" hidden="1"/>
    <cellStyle name="Hipervínculo" xfId="51748" builtinId="8" hidden="1"/>
    <cellStyle name="Hipervínculo" xfId="51764" builtinId="8" hidden="1"/>
    <cellStyle name="Hipervínculo" xfId="51780" builtinId="8" hidden="1"/>
    <cellStyle name="Hipervínculo" xfId="51796" builtinId="8" hidden="1"/>
    <cellStyle name="Hipervínculo" xfId="51812" builtinId="8" hidden="1"/>
    <cellStyle name="Hipervínculo" xfId="51828" builtinId="8" hidden="1"/>
    <cellStyle name="Hipervínculo" xfId="51844" builtinId="8" hidden="1"/>
    <cellStyle name="Hipervínculo" xfId="51858" builtinId="8" hidden="1"/>
    <cellStyle name="Hipervínculo" xfId="51874" builtinId="8" hidden="1"/>
    <cellStyle name="Hipervínculo" xfId="51890" builtinId="8" hidden="1"/>
    <cellStyle name="Hipervínculo" xfId="51908" builtinId="8" hidden="1"/>
    <cellStyle name="Hipervínculo" xfId="51924" builtinId="8" hidden="1"/>
    <cellStyle name="Hipervínculo" xfId="51940" builtinId="8" hidden="1"/>
    <cellStyle name="Hipervínculo" xfId="51956" builtinId="8" hidden="1"/>
    <cellStyle name="Hipervínculo" xfId="51972" builtinId="8" hidden="1"/>
    <cellStyle name="Hipervínculo" xfId="51988" builtinId="8" hidden="1"/>
    <cellStyle name="Hipervínculo" xfId="52004" builtinId="8" hidden="1"/>
    <cellStyle name="Hipervínculo" xfId="52018" builtinId="8" hidden="1"/>
    <cellStyle name="Hipervínculo" xfId="52034" builtinId="8" hidden="1"/>
    <cellStyle name="Hipervínculo" xfId="52050" builtinId="8" hidden="1"/>
    <cellStyle name="Hipervínculo" xfId="52068" builtinId="8" hidden="1"/>
    <cellStyle name="Hipervínculo" xfId="52084" builtinId="8" hidden="1"/>
    <cellStyle name="Hipervínculo" xfId="52100" builtinId="8" hidden="1"/>
    <cellStyle name="Hipervínculo" xfId="52116" builtinId="8" hidden="1"/>
    <cellStyle name="Hipervínculo" xfId="52132" builtinId="8" hidden="1"/>
    <cellStyle name="Hipervínculo" xfId="52148" builtinId="8" hidden="1"/>
    <cellStyle name="Hipervínculo" xfId="51903" builtinId="8" hidden="1"/>
    <cellStyle name="Hipervínculo" xfId="52178" builtinId="8" hidden="1"/>
    <cellStyle name="Hipervínculo" xfId="52194" builtinId="8" hidden="1"/>
    <cellStyle name="Hipervínculo" xfId="52210" builtinId="8" hidden="1"/>
    <cellStyle name="Hipervínculo" xfId="52228" builtinId="8" hidden="1"/>
    <cellStyle name="Hipervínculo" xfId="52244" builtinId="8" hidden="1"/>
    <cellStyle name="Hipervínculo" xfId="52260" builtinId="8" hidden="1"/>
    <cellStyle name="Hipervínculo" xfId="52276" builtinId="8" hidden="1"/>
    <cellStyle name="Hipervínculo" xfId="52292" builtinId="8" hidden="1"/>
    <cellStyle name="Hipervínculo" xfId="52308" builtinId="8" hidden="1"/>
    <cellStyle name="Hipervínculo" xfId="52322" builtinId="8" hidden="1"/>
    <cellStyle name="Hipervínculo" xfId="52338" builtinId="8" hidden="1"/>
    <cellStyle name="Hipervínculo" xfId="52354" builtinId="8" hidden="1"/>
    <cellStyle name="Hipervínculo" xfId="52371" builtinId="8" hidden="1"/>
    <cellStyle name="Hipervínculo" xfId="52387" builtinId="8" hidden="1"/>
    <cellStyle name="Hipervínculo" xfId="52403" builtinId="8" hidden="1"/>
    <cellStyle name="Hipervínculo" xfId="52419" builtinId="8" hidden="1"/>
    <cellStyle name="Hipervínculo" xfId="52435" builtinId="8" hidden="1"/>
    <cellStyle name="Hipervínculo" xfId="52451" builtinId="8" hidden="1"/>
    <cellStyle name="Hipervínculo" xfId="52467" builtinId="8" hidden="1"/>
    <cellStyle name="Hipervínculo" xfId="52481" builtinId="8" hidden="1"/>
    <cellStyle name="Hipervínculo" xfId="52497" builtinId="8" hidden="1"/>
    <cellStyle name="Hipervínculo" xfId="52513" builtinId="8" hidden="1"/>
    <cellStyle name="Hipervínculo" xfId="52529" builtinId="8" hidden="1"/>
    <cellStyle name="Hipervínculo" xfId="52545" builtinId="8" hidden="1"/>
    <cellStyle name="Hipervínculo" xfId="52561" builtinId="8" hidden="1"/>
    <cellStyle name="Hipervínculo" xfId="52577" builtinId="8" hidden="1"/>
    <cellStyle name="Hipervínculo" xfId="52593" builtinId="8" hidden="1"/>
    <cellStyle name="Hipervínculo" xfId="52609" builtinId="8" hidden="1"/>
    <cellStyle name="Hipervínculo" xfId="52625" builtinId="8" hidden="1"/>
    <cellStyle name="Hipervínculo" xfId="52615" builtinId="8" hidden="1"/>
    <cellStyle name="Hipervínculo" xfId="52599" builtinId="8" hidden="1"/>
    <cellStyle name="Hipervínculo" xfId="52583" builtinId="8" hidden="1"/>
    <cellStyle name="Hipervínculo" xfId="52567" builtinId="8" hidden="1"/>
    <cellStyle name="Hipervínculo" xfId="52551" builtinId="8" hidden="1"/>
    <cellStyle name="Hipervínculo" xfId="52535" builtinId="8" hidden="1"/>
    <cellStyle name="Hipervínculo" xfId="52519" builtinId="8" hidden="1"/>
    <cellStyle name="Hipervínculo" xfId="52503" builtinId="8" hidden="1"/>
    <cellStyle name="Hipervínculo" xfId="52487" builtinId="8" hidden="1"/>
    <cellStyle name="Hipervínculo" xfId="52473" builtinId="8" hidden="1"/>
    <cellStyle name="Hipervínculo" xfId="52457" builtinId="8" hidden="1"/>
    <cellStyle name="Hipervínculo" xfId="52441" builtinId="8" hidden="1"/>
    <cellStyle name="Hipervínculo" xfId="52425" builtinId="8" hidden="1"/>
    <cellStyle name="Hipervínculo" xfId="52409" builtinId="8" hidden="1"/>
    <cellStyle name="Hipervínculo" xfId="52393" builtinId="8" hidden="1"/>
    <cellStyle name="Hipervínculo" xfId="52377" builtinId="8" hidden="1"/>
    <cellStyle name="Hipervínculo" xfId="52360" builtinId="8" hidden="1"/>
    <cellStyle name="Hipervínculo" xfId="52344" builtinId="8" hidden="1"/>
    <cellStyle name="Hipervínculo" xfId="52328" builtinId="8" hidden="1"/>
    <cellStyle name="Hipervínculo" xfId="52314" builtinId="8" hidden="1"/>
    <cellStyle name="Hipervínculo" xfId="52298" builtinId="8" hidden="1"/>
    <cellStyle name="Hipervínculo" xfId="52282" builtinId="8" hidden="1"/>
    <cellStyle name="Hipervínculo" xfId="52266" builtinId="8" hidden="1"/>
    <cellStyle name="Hipervínculo" xfId="52250" builtinId="8" hidden="1"/>
    <cellStyle name="Hipervínculo" xfId="52234" builtinId="8" hidden="1"/>
    <cellStyle name="Hipervínculo" xfId="52218" builtinId="8" hidden="1"/>
    <cellStyle name="Hipervínculo" xfId="52200" builtinId="8" hidden="1"/>
    <cellStyle name="Hipervínculo" xfId="52184" builtinId="8" hidden="1"/>
    <cellStyle name="Hipervínculo" xfId="52168" builtinId="8" hidden="1"/>
    <cellStyle name="Hipervínculo" xfId="52154" builtinId="8" hidden="1"/>
    <cellStyle name="Hipervínculo" xfId="52138" builtinId="8" hidden="1"/>
    <cellStyle name="Hipervínculo" xfId="52122" builtinId="8" hidden="1"/>
    <cellStyle name="Hipervínculo" xfId="52106" builtinId="8" hidden="1"/>
    <cellStyle name="Hipervínculo" xfId="52090" builtinId="8" hidden="1"/>
    <cellStyle name="Hipervínculo" xfId="52074" builtinId="8" hidden="1"/>
    <cellStyle name="Hipervínculo" xfId="52056" builtinId="8" hidden="1"/>
    <cellStyle name="Hipervínculo" xfId="52040" builtinId="8" hidden="1"/>
    <cellStyle name="Hipervínculo" xfId="52024" builtinId="8" hidden="1"/>
    <cellStyle name="Hipervínculo" xfId="52008" builtinId="8" hidden="1"/>
    <cellStyle name="Hipervínculo" xfId="51994" builtinId="8" hidden="1"/>
    <cellStyle name="Hipervínculo" xfId="51978" builtinId="8" hidden="1"/>
    <cellStyle name="Hipervínculo" xfId="51962" builtinId="8" hidden="1"/>
    <cellStyle name="Hipervínculo" xfId="51946" builtinId="8" hidden="1"/>
    <cellStyle name="Hipervínculo" xfId="51930" builtinId="8" hidden="1"/>
    <cellStyle name="Hipervínculo" xfId="51914" builtinId="8" hidden="1"/>
    <cellStyle name="Hipervínculo" xfId="51896" builtinId="8" hidden="1"/>
    <cellStyle name="Hipervínculo" xfId="51880" builtinId="8" hidden="1"/>
    <cellStyle name="Hipervínculo" xfId="51864" builtinId="8" hidden="1"/>
    <cellStyle name="Hipervínculo" xfId="51850" builtinId="8" hidden="1"/>
    <cellStyle name="Hipervínculo" xfId="51834" builtinId="8" hidden="1"/>
    <cellStyle name="Hipervínculo" xfId="51818" builtinId="8" hidden="1"/>
    <cellStyle name="Hipervínculo" xfId="51802" builtinId="8" hidden="1"/>
    <cellStyle name="Hipervínculo" xfId="51786" builtinId="8" hidden="1"/>
    <cellStyle name="Hipervínculo" xfId="51770" builtinId="8" hidden="1"/>
    <cellStyle name="Hipervínculo" xfId="51754" builtinId="8" hidden="1"/>
    <cellStyle name="Hipervínculo" xfId="51736" builtinId="8" hidden="1"/>
    <cellStyle name="Hipervínculo" xfId="51720" builtinId="8" hidden="1"/>
    <cellStyle name="Hipervínculo" xfId="51704" builtinId="8" hidden="1"/>
    <cellStyle name="Hipervínculo" xfId="51690" builtinId="8" hidden="1"/>
    <cellStyle name="Hipervínculo" xfId="51674" builtinId="8" hidden="1"/>
    <cellStyle name="Hipervínculo" xfId="51658" builtinId="8" hidden="1"/>
    <cellStyle name="Hipervínculo" xfId="51642" builtinId="8" hidden="1"/>
    <cellStyle name="Hipervínculo" xfId="51626" builtinId="8" hidden="1"/>
    <cellStyle name="Hipervínculo" xfId="51610" builtinId="8" hidden="1"/>
    <cellStyle name="Hipervínculo" xfId="51594" builtinId="8" hidden="1"/>
    <cellStyle name="Hipervínculo" xfId="51576" builtinId="8" hidden="1"/>
    <cellStyle name="Hipervínculo" xfId="51560" builtinId="8" hidden="1"/>
    <cellStyle name="Hipervínculo" xfId="51544" builtinId="8" hidden="1"/>
    <cellStyle name="Hipervínculo" xfId="51530" builtinId="8" hidden="1"/>
    <cellStyle name="Hipervínculo" xfId="51514" builtinId="8" hidden="1"/>
    <cellStyle name="Hipervínculo" xfId="51498" builtinId="8" hidden="1"/>
    <cellStyle name="Hipervínculo" xfId="51482" builtinId="8" hidden="1"/>
    <cellStyle name="Hipervínculo" xfId="51466" builtinId="8" hidden="1"/>
    <cellStyle name="Hipervínculo" xfId="51450" builtinId="8" hidden="1"/>
    <cellStyle name="Hipervínculo" xfId="51432" builtinId="8" hidden="1"/>
    <cellStyle name="Hipervínculo" xfId="51416" builtinId="8" hidden="1"/>
    <cellStyle name="Hipervínculo" xfId="51400" builtinId="8" hidden="1"/>
    <cellStyle name="Hipervínculo" xfId="51384" builtinId="8" hidden="1"/>
    <cellStyle name="Hipervínculo" xfId="51369" builtinId="8" hidden="1"/>
    <cellStyle name="Hipervínculo" xfId="51353" builtinId="8" hidden="1"/>
    <cellStyle name="Hipervínculo" xfId="51337" builtinId="8" hidden="1"/>
    <cellStyle name="Hipervínculo" xfId="51321" builtinId="8" hidden="1"/>
    <cellStyle name="Hipervínculo" xfId="51305" builtinId="8" hidden="1"/>
    <cellStyle name="Hipervínculo" xfId="51289" builtinId="8" hidden="1"/>
    <cellStyle name="Hipervínculo" xfId="51272" builtinId="8" hidden="1"/>
    <cellStyle name="Hipervínculo" xfId="51256" builtinId="8" hidden="1"/>
    <cellStyle name="Hipervínculo" xfId="51240" builtinId="8" hidden="1"/>
    <cellStyle name="Hipervínculo" xfId="51226" builtinId="8" hidden="1"/>
    <cellStyle name="Hipervínculo" xfId="51210" builtinId="8" hidden="1"/>
    <cellStyle name="Hipervínculo" xfId="51194" builtinId="8" hidden="1"/>
    <cellStyle name="Hipervínculo" xfId="51178" builtinId="8" hidden="1"/>
    <cellStyle name="Hipervínculo" xfId="51162" builtinId="8" hidden="1"/>
    <cellStyle name="Hipervínculo" xfId="51146" builtinId="8" hidden="1"/>
    <cellStyle name="Hipervínculo" xfId="51130" builtinId="8" hidden="1"/>
    <cellStyle name="Hipervínculo" xfId="51112" builtinId="8" hidden="1"/>
    <cellStyle name="Hipervínculo" xfId="51096" builtinId="8" hidden="1"/>
    <cellStyle name="Hipervínculo" xfId="51080" builtinId="8" hidden="1"/>
    <cellStyle name="Hipervínculo" xfId="51066" builtinId="8" hidden="1"/>
    <cellStyle name="Hipervínculo" xfId="51050" builtinId="8" hidden="1"/>
    <cellStyle name="Hipervínculo" xfId="51034" builtinId="8" hidden="1"/>
    <cellStyle name="Hipervínculo" xfId="51018" builtinId="8" hidden="1"/>
    <cellStyle name="Hipervínculo" xfId="51002" builtinId="8" hidden="1"/>
    <cellStyle name="Hipervínculo" xfId="50986" builtinId="8" hidden="1"/>
    <cellStyle name="Hipervínculo" xfId="50970" builtinId="8" hidden="1"/>
    <cellStyle name="Hipervínculo" xfId="50952" builtinId="8" hidden="1"/>
    <cellStyle name="Hipervínculo" xfId="50936" builtinId="8" hidden="1"/>
    <cellStyle name="Hipervínculo" xfId="50920" builtinId="8" hidden="1"/>
    <cellStyle name="Hipervínculo" xfId="50905" builtinId="8" hidden="1"/>
    <cellStyle name="Hipervínculo" xfId="50889" builtinId="8" hidden="1"/>
    <cellStyle name="Hipervínculo" xfId="50873" builtinId="8" hidden="1"/>
    <cellStyle name="Hipervínculo" xfId="50857" builtinId="8" hidden="1"/>
    <cellStyle name="Hipervínculo" xfId="50841" builtinId="8" hidden="1"/>
    <cellStyle name="Hipervínculo" xfId="50825" builtinId="8" hidden="1"/>
    <cellStyle name="Hipervínculo" xfId="50808" builtinId="8" hidden="1"/>
    <cellStyle name="Hipervínculo" xfId="50792" builtinId="8" hidden="1"/>
    <cellStyle name="Hipervínculo" xfId="50776" builtinId="8" hidden="1"/>
    <cellStyle name="Hipervínculo" xfId="50760" builtinId="8" hidden="1"/>
    <cellStyle name="Hipervínculo" xfId="50746" builtinId="8" hidden="1"/>
    <cellStyle name="Hipervínculo" xfId="50730" builtinId="8" hidden="1"/>
    <cellStyle name="Hipervínculo" xfId="50714" builtinId="8" hidden="1"/>
    <cellStyle name="Hipervínculo" xfId="50698" builtinId="8" hidden="1"/>
    <cellStyle name="Hipervínculo" xfId="50682" builtinId="8" hidden="1"/>
    <cellStyle name="Hipervínculo" xfId="50666" builtinId="8" hidden="1"/>
    <cellStyle name="Hipervínculo" xfId="50648" builtinId="8" hidden="1"/>
    <cellStyle name="Hipervínculo" xfId="50632" builtinId="8" hidden="1"/>
    <cellStyle name="Hipervínculo" xfId="50616" builtinId="8" hidden="1"/>
    <cellStyle name="Hipervínculo" xfId="50599" builtinId="8" hidden="1"/>
    <cellStyle name="Hipervínculo" xfId="50583" builtinId="8" hidden="1"/>
    <cellStyle name="Hipervínculo" xfId="50567" builtinId="8" hidden="1"/>
    <cellStyle name="Hipervínculo" xfId="50551" builtinId="8" hidden="1"/>
    <cellStyle name="Hipervínculo" xfId="50536" builtinId="8" hidden="1"/>
    <cellStyle name="Hipervínculo" xfId="50520" builtinId="8" hidden="1"/>
    <cellStyle name="Hipervínculo" xfId="50504" builtinId="8" hidden="1"/>
    <cellStyle name="Hipervínculo" xfId="50487" builtinId="8" hidden="1"/>
    <cellStyle name="Hipervínculo" xfId="50471" builtinId="8" hidden="1"/>
    <cellStyle name="Hipervínculo" xfId="50455" builtinId="8" hidden="1"/>
    <cellStyle name="Hipervínculo" xfId="50439" builtinId="8" hidden="1"/>
    <cellStyle name="Hipervínculo" xfId="50423" builtinId="8" hidden="1"/>
    <cellStyle name="Hipervínculo" xfId="50407" builtinId="8" hidden="1"/>
    <cellStyle name="Hipervínculo" xfId="48054" builtinId="8" hidden="1"/>
    <cellStyle name="Hipervínculo" xfId="48064" builtinId="8" hidden="1"/>
    <cellStyle name="Hipervínculo" xfId="48078" builtinId="8" hidden="1"/>
    <cellStyle name="Hipervínculo" xfId="48111" builtinId="8" hidden="1"/>
    <cellStyle name="Hipervínculo" xfId="48105" builtinId="8" hidden="1"/>
    <cellStyle name="Hipervínculo" xfId="48092" builtinId="8" hidden="1"/>
    <cellStyle name="Hipervínculo" xfId="48082" builtinId="8" hidden="1"/>
    <cellStyle name="Hipervínculo" xfId="48072" builtinId="8" hidden="1"/>
    <cellStyle name="Hipervínculo" xfId="48127" builtinId="8" hidden="1"/>
    <cellStyle name="Hipervínculo" xfId="48143" builtinId="8" hidden="1"/>
    <cellStyle name="Hipervínculo" xfId="48159" builtinId="8" hidden="1"/>
    <cellStyle name="Hipervínculo" xfId="48175" builtinId="8" hidden="1"/>
    <cellStyle name="Hipervínculo" xfId="48191" builtinId="8" hidden="1"/>
    <cellStyle name="Hipervínculo" xfId="48208" builtinId="8" hidden="1"/>
    <cellStyle name="Hipervínculo" xfId="48224" builtinId="8" hidden="1"/>
    <cellStyle name="Hipervínculo" xfId="48240" builtinId="8" hidden="1"/>
    <cellStyle name="Hipervínculo" xfId="48256" builtinId="8" hidden="1"/>
    <cellStyle name="Hipervínculo" xfId="48271" builtinId="8" hidden="1"/>
    <cellStyle name="Hipervínculo" xfId="48287" builtinId="8" hidden="1"/>
    <cellStyle name="Hipervínculo" xfId="48303" builtinId="8" hidden="1"/>
    <cellStyle name="Hipervínculo" xfId="48320" builtinId="8" hidden="1"/>
    <cellStyle name="Hipervínculo" xfId="48336" builtinId="8" hidden="1"/>
    <cellStyle name="Hipervínculo" xfId="48352" builtinId="8" hidden="1"/>
    <cellStyle name="Hipervínculo" xfId="48370" builtinId="8" hidden="1"/>
    <cellStyle name="Hipervínculo" xfId="48386" builtinId="8" hidden="1"/>
    <cellStyle name="Hipervínculo" xfId="48402" builtinId="8" hidden="1"/>
    <cellStyle name="Hipervínculo" xfId="48418" builtinId="8" hidden="1"/>
    <cellStyle name="Hipervínculo" xfId="48434" builtinId="8" hidden="1"/>
    <cellStyle name="Hipervínculo" xfId="48450" builtinId="8" hidden="1"/>
    <cellStyle name="Hipervínculo" xfId="48466" builtinId="8" hidden="1"/>
    <cellStyle name="Hipervínculo" xfId="48480" builtinId="8" hidden="1"/>
    <cellStyle name="Hipervínculo" xfId="48496" builtinId="8" hidden="1"/>
    <cellStyle name="Hipervínculo" xfId="48512" builtinId="8" hidden="1"/>
    <cellStyle name="Hipervínculo" xfId="48529" builtinId="8" hidden="1"/>
    <cellStyle name="Hipervínculo" xfId="48545" builtinId="8" hidden="1"/>
    <cellStyle name="Hipervínculo" xfId="48561" builtinId="8" hidden="1"/>
    <cellStyle name="Hipervínculo" xfId="48577" builtinId="8" hidden="1"/>
    <cellStyle name="Hipervínculo" xfId="48593" builtinId="8" hidden="1"/>
    <cellStyle name="Hipervínculo" xfId="48609" builtinId="8" hidden="1"/>
    <cellStyle name="Hipervínculo" xfId="48520" builtinId="8" hidden="1"/>
    <cellStyle name="Hipervínculo" xfId="48640" builtinId="8" hidden="1"/>
    <cellStyle name="Hipervínculo" xfId="48656" builtinId="8" hidden="1"/>
    <cellStyle name="Hipervínculo" xfId="48672" builtinId="8" hidden="1"/>
    <cellStyle name="Hipervínculo" xfId="48690" builtinId="8" hidden="1"/>
    <cellStyle name="Hipervínculo" xfId="48706" builtinId="8" hidden="1"/>
    <cellStyle name="Hipervínculo" xfId="48722" builtinId="8" hidden="1"/>
    <cellStyle name="Hipervínculo" xfId="48738" builtinId="8" hidden="1"/>
    <cellStyle name="Hipervínculo" xfId="48754" builtinId="8" hidden="1"/>
    <cellStyle name="Hipervínculo" xfId="48770" builtinId="8" hidden="1"/>
    <cellStyle name="Hipervínculo" xfId="48784" builtinId="8" hidden="1"/>
    <cellStyle name="Hipervínculo" xfId="48800" builtinId="8" hidden="1"/>
    <cellStyle name="Hipervínculo" xfId="48816" builtinId="8" hidden="1"/>
    <cellStyle name="Hipervínculo" xfId="48834" builtinId="8" hidden="1"/>
    <cellStyle name="Hipervínculo" xfId="48850" builtinId="8" hidden="1"/>
    <cellStyle name="Hipervínculo" xfId="48866" builtinId="8" hidden="1"/>
    <cellStyle name="Hipervínculo" xfId="48882" builtinId="8" hidden="1"/>
    <cellStyle name="Hipervínculo" xfId="48898" builtinId="8" hidden="1"/>
    <cellStyle name="Hipervínculo" xfId="48914" builtinId="8" hidden="1"/>
    <cellStyle name="Hipervínculo" xfId="48930" builtinId="8" hidden="1"/>
    <cellStyle name="Hipervínculo" xfId="48944" builtinId="8" hidden="1"/>
    <cellStyle name="Hipervínculo" xfId="48960" builtinId="8" hidden="1"/>
    <cellStyle name="Hipervínculo" xfId="48976" builtinId="8" hidden="1"/>
    <cellStyle name="Hipervínculo" xfId="48993" builtinId="8" hidden="1"/>
    <cellStyle name="Hipervínculo" xfId="49009" builtinId="8" hidden="1"/>
    <cellStyle name="Hipervínculo" xfId="49025" builtinId="8" hidden="1"/>
    <cellStyle name="Hipervínculo" xfId="49041" builtinId="8" hidden="1"/>
    <cellStyle name="Hipervínculo" xfId="49057" builtinId="8" hidden="1"/>
    <cellStyle name="Hipervínculo" xfId="49073" builtinId="8" hidden="1"/>
    <cellStyle name="Hipervínculo" xfId="49089" builtinId="8" hidden="1"/>
    <cellStyle name="Hipervínculo" xfId="49104" builtinId="8" hidden="1"/>
    <cellStyle name="Hipervínculo" xfId="49120" builtinId="8" hidden="1"/>
    <cellStyle name="Hipervínculo" xfId="49136" builtinId="8" hidden="1"/>
    <cellStyle name="Hipervínculo" xfId="49154" builtinId="8" hidden="1"/>
    <cellStyle name="Hipervínculo" xfId="49170" builtinId="8" hidden="1"/>
    <cellStyle name="Hipervínculo" xfId="49186" builtinId="8" hidden="1"/>
    <cellStyle name="Hipervínculo" xfId="49202" builtinId="8" hidden="1"/>
    <cellStyle name="Hipervínculo" xfId="49218" builtinId="8" hidden="1"/>
    <cellStyle name="Hipervínculo" xfId="49234" builtinId="8" hidden="1"/>
    <cellStyle name="Hipervínculo" xfId="48833" builtinId="8" hidden="1"/>
    <cellStyle name="Hipervínculo" xfId="49264" builtinId="8" hidden="1"/>
    <cellStyle name="Hipervínculo" xfId="49280" builtinId="8" hidden="1"/>
    <cellStyle name="Hipervínculo" xfId="49296" builtinId="8" hidden="1"/>
    <cellStyle name="Hipervínculo" xfId="49314" builtinId="8" hidden="1"/>
    <cellStyle name="Hipervínculo" xfId="49330" builtinId="8" hidden="1"/>
    <cellStyle name="Hipervínculo" xfId="49346" builtinId="8" hidden="1"/>
    <cellStyle name="Hipervínculo" xfId="49362" builtinId="8" hidden="1"/>
    <cellStyle name="Hipervínculo" xfId="49378" builtinId="8" hidden="1"/>
    <cellStyle name="Hipervínculo" xfId="49394" builtinId="8" hidden="1"/>
    <cellStyle name="Hipervínculo" xfId="49408" builtinId="8" hidden="1"/>
    <cellStyle name="Hipervínculo" xfId="49424" builtinId="8" hidden="1"/>
    <cellStyle name="Hipervínculo" xfId="49440" builtinId="8" hidden="1"/>
    <cellStyle name="Hipervínculo" xfId="49458" builtinId="8" hidden="1"/>
    <cellStyle name="Hipervínculo" xfId="49474" builtinId="8" hidden="1"/>
    <cellStyle name="Hipervínculo" xfId="49490" builtinId="8" hidden="1"/>
    <cellStyle name="Hipervínculo" xfId="49506" builtinId="8" hidden="1"/>
    <cellStyle name="Hipervínculo" xfId="49522" builtinId="8" hidden="1"/>
    <cellStyle name="Hipervínculo" xfId="49538" builtinId="8" hidden="1"/>
    <cellStyle name="Hipervínculo" xfId="49554" builtinId="8" hidden="1"/>
    <cellStyle name="Hipervínculo" xfId="49568" builtinId="8" hidden="1"/>
    <cellStyle name="Hipervínculo" xfId="49584" builtinId="8" hidden="1"/>
    <cellStyle name="Hipervínculo" xfId="49600" builtinId="8" hidden="1"/>
    <cellStyle name="Hipervínculo" xfId="49618" builtinId="8" hidden="1"/>
    <cellStyle name="Hipervínculo" xfId="49634" builtinId="8" hidden="1"/>
    <cellStyle name="Hipervínculo" xfId="49650" builtinId="8" hidden="1"/>
    <cellStyle name="Hipervínculo" xfId="49666" builtinId="8" hidden="1"/>
    <cellStyle name="Hipervínculo" xfId="49682" builtinId="8" hidden="1"/>
    <cellStyle name="Hipervínculo" xfId="49698" builtinId="8" hidden="1"/>
    <cellStyle name="Hipervínculo" xfId="49714" builtinId="8" hidden="1"/>
    <cellStyle name="Hipervínculo" xfId="49728" builtinId="8" hidden="1"/>
    <cellStyle name="Hipervínculo" xfId="49744" builtinId="8" hidden="1"/>
    <cellStyle name="Hipervínculo" xfId="49760" builtinId="8" hidden="1"/>
    <cellStyle name="Hipervínculo" xfId="49778" builtinId="8" hidden="1"/>
    <cellStyle name="Hipervínculo" xfId="49794" builtinId="8" hidden="1"/>
    <cellStyle name="Hipervínculo" xfId="49810" builtinId="8" hidden="1"/>
    <cellStyle name="Hipervínculo" xfId="49826" builtinId="8" hidden="1"/>
    <cellStyle name="Hipervínculo" xfId="49842" builtinId="8" hidden="1"/>
    <cellStyle name="Hipervínculo" xfId="49858" builtinId="8" hidden="1"/>
    <cellStyle name="Hipervínculo" xfId="49613" builtinId="8" hidden="1"/>
    <cellStyle name="Hipervínculo" xfId="49888" builtinId="8" hidden="1"/>
    <cellStyle name="Hipervínculo" xfId="49904" builtinId="8" hidden="1"/>
    <cellStyle name="Hipervínculo" xfId="49920" builtinId="8" hidden="1"/>
    <cellStyle name="Hipervínculo" xfId="49938" builtinId="8" hidden="1"/>
    <cellStyle name="Hipervínculo" xfId="49954" builtinId="8" hidden="1"/>
    <cellStyle name="Hipervínculo" xfId="49970" builtinId="8" hidden="1"/>
    <cellStyle name="Hipervínculo" xfId="49986" builtinId="8" hidden="1"/>
    <cellStyle name="Hipervínculo" xfId="50002" builtinId="8" hidden="1"/>
    <cellStyle name="Hipervínculo" xfId="50018" builtinId="8" hidden="1"/>
    <cellStyle name="Hipervínculo" xfId="50032" builtinId="8" hidden="1"/>
    <cellStyle name="Hipervínculo" xfId="50048" builtinId="8" hidden="1"/>
    <cellStyle name="Hipervínculo" xfId="50064" builtinId="8" hidden="1"/>
    <cellStyle name="Hipervínculo" xfId="50081" builtinId="8" hidden="1"/>
    <cellStyle name="Hipervínculo" xfId="50097" builtinId="8" hidden="1"/>
    <cellStyle name="Hipervínculo" xfId="50113" builtinId="8" hidden="1"/>
    <cellStyle name="Hipervínculo" xfId="50129" builtinId="8" hidden="1"/>
    <cellStyle name="Hipervínculo" xfId="50145" builtinId="8" hidden="1"/>
    <cellStyle name="Hipervínculo" xfId="50161" builtinId="8" hidden="1"/>
    <cellStyle name="Hipervínculo" xfId="50177" builtinId="8" hidden="1"/>
    <cellStyle name="Hipervínculo" xfId="50191" builtinId="8" hidden="1"/>
    <cellStyle name="Hipervínculo" xfId="50207" builtinId="8" hidden="1"/>
    <cellStyle name="Hipervínculo" xfId="50223" builtinId="8" hidden="1"/>
    <cellStyle name="Hipervínculo" xfId="50239" builtinId="8" hidden="1"/>
    <cellStyle name="Hipervínculo" xfId="50255" builtinId="8" hidden="1"/>
    <cellStyle name="Hipervínculo" xfId="50271" builtinId="8" hidden="1"/>
    <cellStyle name="Hipervínculo" xfId="50287" builtinId="8" hidden="1"/>
    <cellStyle name="Hipervínculo" xfId="50303" builtinId="8" hidden="1"/>
    <cellStyle name="Hipervínculo" xfId="50319" builtinId="8" hidden="1"/>
    <cellStyle name="Hipervínculo" xfId="50335" builtinId="8" hidden="1"/>
    <cellStyle name="Hipervínculo" xfId="50325" builtinId="8" hidden="1"/>
    <cellStyle name="Hipervínculo" xfId="50309" builtinId="8" hidden="1"/>
    <cellStyle name="Hipervínculo" xfId="50293" builtinId="8" hidden="1"/>
    <cellStyle name="Hipervínculo" xfId="50277" builtinId="8" hidden="1"/>
    <cellStyle name="Hipervínculo" xfId="50261" builtinId="8" hidden="1"/>
    <cellStyle name="Hipervínculo" xfId="50245" builtinId="8" hidden="1"/>
    <cellStyle name="Hipervínculo" xfId="50229" builtinId="8" hidden="1"/>
    <cellStyle name="Hipervínculo" xfId="50213" builtinId="8" hidden="1"/>
    <cellStyle name="Hipervínculo" xfId="50197" builtinId="8" hidden="1"/>
    <cellStyle name="Hipervínculo" xfId="50183" builtinId="8" hidden="1"/>
    <cellStyle name="Hipervínculo" xfId="50167" builtinId="8" hidden="1"/>
    <cellStyle name="Hipervínculo" xfId="50151" builtinId="8" hidden="1"/>
    <cellStyle name="Hipervínculo" xfId="50135" builtinId="8" hidden="1"/>
    <cellStyle name="Hipervínculo" xfId="50119" builtinId="8" hidden="1"/>
    <cellStyle name="Hipervínculo" xfId="50103" builtinId="8" hidden="1"/>
    <cellStyle name="Hipervínculo" xfId="50087" builtinId="8" hidden="1"/>
    <cellStyle name="Hipervínculo" xfId="50070" builtinId="8" hidden="1"/>
    <cellStyle name="Hipervínculo" xfId="50054" builtinId="8" hidden="1"/>
    <cellStyle name="Hipervínculo" xfId="50038" builtinId="8" hidden="1"/>
    <cellStyle name="Hipervínculo" xfId="50024" builtinId="8" hidden="1"/>
    <cellStyle name="Hipervínculo" xfId="50008" builtinId="8" hidden="1"/>
    <cellStyle name="Hipervínculo" xfId="49992" builtinId="8" hidden="1"/>
    <cellStyle name="Hipervínculo" xfId="49976" builtinId="8" hidden="1"/>
    <cellStyle name="Hipervínculo" xfId="49960" builtinId="8" hidden="1"/>
    <cellStyle name="Hipervínculo" xfId="49944" builtinId="8" hidden="1"/>
    <cellStyle name="Hipervínculo" xfId="49928" builtinId="8" hidden="1"/>
    <cellStyle name="Hipervínculo" xfId="49910" builtinId="8" hidden="1"/>
    <cellStyle name="Hipervínculo" xfId="49894" builtinId="8" hidden="1"/>
    <cellStyle name="Hipervínculo" xfId="49878" builtinId="8" hidden="1"/>
    <cellStyle name="Hipervínculo" xfId="49864" builtinId="8" hidden="1"/>
    <cellStyle name="Hipervínculo" xfId="49848" builtinId="8" hidden="1"/>
    <cellStyle name="Hipervínculo" xfId="49832" builtinId="8" hidden="1"/>
    <cellStyle name="Hipervínculo" xfId="49816" builtinId="8" hidden="1"/>
    <cellStyle name="Hipervínculo" xfId="49800" builtinId="8" hidden="1"/>
    <cellStyle name="Hipervínculo" xfId="49784" builtinId="8" hidden="1"/>
    <cellStyle name="Hipervínculo" xfId="49766" builtinId="8" hidden="1"/>
    <cellStyle name="Hipervínculo" xfId="49750" builtinId="8" hidden="1"/>
    <cellStyle name="Hipervínculo" xfId="49734" builtinId="8" hidden="1"/>
    <cellStyle name="Hipervínculo" xfId="49718" builtinId="8" hidden="1"/>
    <cellStyle name="Hipervínculo" xfId="49704" builtinId="8" hidden="1"/>
    <cellStyle name="Hipervínculo" xfId="49688" builtinId="8" hidden="1"/>
    <cellStyle name="Hipervínculo" xfId="49672" builtinId="8" hidden="1"/>
    <cellStyle name="Hipervínculo" xfId="49656" builtinId="8" hidden="1"/>
    <cellStyle name="Hipervínculo" xfId="49640" builtinId="8" hidden="1"/>
    <cellStyle name="Hipervínculo" xfId="49624" builtinId="8" hidden="1"/>
    <cellStyle name="Hipervínculo" xfId="49606" builtinId="8" hidden="1"/>
    <cellStyle name="Hipervínculo" xfId="49590" builtinId="8" hidden="1"/>
    <cellStyle name="Hipervínculo" xfId="49574" builtinId="8" hidden="1"/>
    <cellStyle name="Hipervínculo" xfId="49560" builtinId="8" hidden="1"/>
    <cellStyle name="Hipervínculo" xfId="49544" builtinId="8" hidden="1"/>
    <cellStyle name="Hipervínculo" xfId="49528" builtinId="8" hidden="1"/>
    <cellStyle name="Hipervínculo" xfId="49512" builtinId="8" hidden="1"/>
    <cellStyle name="Hipervínculo" xfId="49496" builtinId="8" hidden="1"/>
    <cellStyle name="Hipervínculo" xfId="49480" builtinId="8" hidden="1"/>
    <cellStyle name="Hipervínculo" xfId="49464" builtinId="8" hidden="1"/>
    <cellStyle name="Hipervínculo" xfId="49446" builtinId="8" hidden="1"/>
    <cellStyle name="Hipervínculo" xfId="49430" builtinId="8" hidden="1"/>
    <cellStyle name="Hipervínculo" xfId="49414" builtinId="8" hidden="1"/>
    <cellStyle name="Hipervínculo" xfId="49400" builtinId="8" hidden="1"/>
    <cellStyle name="Hipervínculo" xfId="49384" builtinId="8" hidden="1"/>
    <cellStyle name="Hipervínculo" xfId="49368" builtinId="8" hidden="1"/>
    <cellStyle name="Hipervínculo" xfId="49352" builtinId="8" hidden="1"/>
    <cellStyle name="Hipervínculo" xfId="49336" builtinId="8" hidden="1"/>
    <cellStyle name="Hipervínculo" xfId="49320" builtinId="8" hidden="1"/>
    <cellStyle name="Hipervínculo" xfId="49304" builtinId="8" hidden="1"/>
    <cellStyle name="Hipervínculo" xfId="49286" builtinId="8" hidden="1"/>
    <cellStyle name="Hipervínculo" xfId="49270" builtinId="8" hidden="1"/>
    <cellStyle name="Hipervínculo" xfId="49254" builtinId="8" hidden="1"/>
    <cellStyle name="Hipervínculo" xfId="49240" builtinId="8" hidden="1"/>
    <cellStyle name="Hipervínculo" xfId="49224" builtinId="8" hidden="1"/>
    <cellStyle name="Hipervínculo" xfId="49208" builtinId="8" hidden="1"/>
    <cellStyle name="Hipervínculo" xfId="49192" builtinId="8" hidden="1"/>
    <cellStyle name="Hipervínculo" xfId="49176" builtinId="8" hidden="1"/>
    <cellStyle name="Hipervínculo" xfId="49160" builtinId="8" hidden="1"/>
    <cellStyle name="Hipervínculo" xfId="49142" builtinId="8" hidden="1"/>
    <cellStyle name="Hipervínculo" xfId="49126" builtinId="8" hidden="1"/>
    <cellStyle name="Hipervínculo" xfId="49110" builtinId="8" hidden="1"/>
    <cellStyle name="Hipervínculo" xfId="49094" builtinId="8" hidden="1"/>
    <cellStyle name="Hipervínculo" xfId="49079" builtinId="8" hidden="1"/>
    <cellStyle name="Hipervínculo" xfId="49063" builtinId="8" hidden="1"/>
    <cellStyle name="Hipervínculo" xfId="49047" builtinId="8" hidden="1"/>
    <cellStyle name="Hipervínculo" xfId="49031" builtinId="8" hidden="1"/>
    <cellStyle name="Hipervínculo" xfId="49015" builtinId="8" hidden="1"/>
    <cellStyle name="Hipervínculo" xfId="48999" builtinId="8" hidden="1"/>
    <cellStyle name="Hipervínculo" xfId="48982" builtinId="8" hidden="1"/>
    <cellStyle name="Hipervínculo" xfId="48966" builtinId="8" hidden="1"/>
    <cellStyle name="Hipervínculo" xfId="48950" builtinId="8" hidden="1"/>
    <cellStyle name="Hipervínculo" xfId="48936" builtinId="8" hidden="1"/>
    <cellStyle name="Hipervínculo" xfId="48920" builtinId="8" hidden="1"/>
    <cellStyle name="Hipervínculo" xfId="48904" builtinId="8" hidden="1"/>
    <cellStyle name="Hipervínculo" xfId="48888" builtinId="8" hidden="1"/>
    <cellStyle name="Hipervínculo" xfId="48872" builtinId="8" hidden="1"/>
    <cellStyle name="Hipervínculo" xfId="48856" builtinId="8" hidden="1"/>
    <cellStyle name="Hipervínculo" xfId="48840" builtinId="8" hidden="1"/>
    <cellStyle name="Hipervínculo" xfId="48822" builtinId="8" hidden="1"/>
    <cellStyle name="Hipervínculo" xfId="48806" builtinId="8" hidden="1"/>
    <cellStyle name="Hipervínculo" xfId="48790" builtinId="8" hidden="1"/>
    <cellStyle name="Hipervínculo" xfId="48776" builtinId="8" hidden="1"/>
    <cellStyle name="Hipervínculo" xfId="48760" builtinId="8" hidden="1"/>
    <cellStyle name="Hipervínculo" xfId="48744" builtinId="8" hidden="1"/>
    <cellStyle name="Hipervínculo" xfId="48728" builtinId="8" hidden="1"/>
    <cellStyle name="Hipervínculo" xfId="48712" builtinId="8" hidden="1"/>
    <cellStyle name="Hipervínculo" xfId="48696" builtinId="8" hidden="1"/>
    <cellStyle name="Hipervínculo" xfId="48680" builtinId="8" hidden="1"/>
    <cellStyle name="Hipervínculo" xfId="48662" builtinId="8" hidden="1"/>
    <cellStyle name="Hipervínculo" xfId="48646" builtinId="8" hidden="1"/>
    <cellStyle name="Hipervínculo" xfId="48630" builtinId="8" hidden="1"/>
    <cellStyle name="Hipervínculo" xfId="48615" builtinId="8" hidden="1"/>
    <cellStyle name="Hipervínculo" xfId="48599" builtinId="8" hidden="1"/>
    <cellStyle name="Hipervínculo" xfId="48583" builtinId="8" hidden="1"/>
    <cellStyle name="Hipervínculo" xfId="48567" builtinId="8" hidden="1"/>
    <cellStyle name="Hipervínculo" xfId="48551" builtinId="8" hidden="1"/>
    <cellStyle name="Hipervínculo" xfId="48535" builtinId="8" hidden="1"/>
    <cellStyle name="Hipervínculo" xfId="48518" builtinId="8" hidden="1"/>
    <cellStyle name="Hipervínculo" xfId="48502" builtinId="8" hidden="1"/>
    <cellStyle name="Hipervínculo" xfId="48486" builtinId="8" hidden="1"/>
    <cellStyle name="Hipervínculo" xfId="48470" builtinId="8" hidden="1"/>
    <cellStyle name="Hipervínculo" xfId="48456" builtinId="8" hidden="1"/>
    <cellStyle name="Hipervínculo" xfId="48440" builtinId="8" hidden="1"/>
    <cellStyle name="Hipervínculo" xfId="48424" builtinId="8" hidden="1"/>
    <cellStyle name="Hipervínculo" xfId="48408" builtinId="8" hidden="1"/>
    <cellStyle name="Hipervínculo" xfId="48392" builtinId="8" hidden="1"/>
    <cellStyle name="Hipervínculo" xfId="48376" builtinId="8" hidden="1"/>
    <cellStyle name="Hipervínculo" xfId="48358" builtinId="8" hidden="1"/>
    <cellStyle name="Hipervínculo" xfId="48342" builtinId="8" hidden="1"/>
    <cellStyle name="Hipervínculo" xfId="48326" builtinId="8" hidden="1"/>
    <cellStyle name="Hipervínculo" xfId="48309" builtinId="8" hidden="1"/>
    <cellStyle name="Hipervínculo" xfId="48293" builtinId="8" hidden="1"/>
    <cellStyle name="Hipervínculo" xfId="48277" builtinId="8" hidden="1"/>
    <cellStyle name="Hipervínculo" xfId="48261" builtinId="8" hidden="1"/>
    <cellStyle name="Hipervínculo" xfId="48246" builtinId="8" hidden="1"/>
    <cellStyle name="Hipervínculo" xfId="48230" builtinId="8" hidden="1"/>
    <cellStyle name="Hipervínculo" xfId="48214" builtinId="8" hidden="1"/>
    <cellStyle name="Hipervínculo" xfId="48197" builtinId="8" hidden="1"/>
    <cellStyle name="Hipervínculo" xfId="48181" builtinId="8" hidden="1"/>
    <cellStyle name="Hipervínculo" xfId="48165" builtinId="8" hidden="1"/>
    <cellStyle name="Hipervínculo" xfId="48149" builtinId="8" hidden="1"/>
    <cellStyle name="Hipervínculo" xfId="48133" builtinId="8" hidden="1"/>
    <cellStyle name="Hipervínculo" xfId="48117" builtinId="8" hidden="1"/>
    <cellStyle name="Hipervínculo" xfId="45767" builtinId="8" hidden="1"/>
    <cellStyle name="Hipervínculo" xfId="45777" builtinId="8" hidden="1"/>
    <cellStyle name="Hipervínculo" xfId="45791" builtinId="8" hidden="1"/>
    <cellStyle name="Hipervínculo" xfId="45824" builtinId="8" hidden="1"/>
    <cellStyle name="Hipervínculo" xfId="45818" builtinId="8" hidden="1"/>
    <cellStyle name="Hipervínculo" xfId="45805" builtinId="8" hidden="1"/>
    <cellStyle name="Hipervínculo" xfId="45795" builtinId="8" hidden="1"/>
    <cellStyle name="Hipervínculo" xfId="45785" builtinId="8" hidden="1"/>
    <cellStyle name="Hipervínculo" xfId="45840" builtinId="8" hidden="1"/>
    <cellStyle name="Hipervínculo" xfId="45856" builtinId="8" hidden="1"/>
    <cellStyle name="Hipervínculo" xfId="45872" builtinId="8" hidden="1"/>
    <cellStyle name="Hipervínculo" xfId="45888" builtinId="8" hidden="1"/>
    <cellStyle name="Hipervínculo" xfId="45904" builtinId="8" hidden="1"/>
    <cellStyle name="Hipervínculo" xfId="45921" builtinId="8" hidden="1"/>
    <cellStyle name="Hipervínculo" xfId="45937" builtinId="8" hidden="1"/>
    <cellStyle name="Hipervínculo" xfId="45953" builtinId="8" hidden="1"/>
    <cellStyle name="Hipervínculo" xfId="45969" builtinId="8" hidden="1"/>
    <cellStyle name="Hipervínculo" xfId="45984" builtinId="8" hidden="1"/>
    <cellStyle name="Hipervínculo" xfId="46000" builtinId="8" hidden="1"/>
    <cellStyle name="Hipervínculo" xfId="46016" builtinId="8" hidden="1"/>
    <cellStyle name="Hipervínculo" xfId="46033" builtinId="8" hidden="1"/>
    <cellStyle name="Hipervínculo" xfId="46049" builtinId="8" hidden="1"/>
    <cellStyle name="Hipervínculo" xfId="46065" builtinId="8" hidden="1"/>
    <cellStyle name="Hipervínculo" xfId="46083" builtinId="8" hidden="1"/>
    <cellStyle name="Hipervínculo" xfId="46099" builtinId="8" hidden="1"/>
    <cellStyle name="Hipervínculo" xfId="46115" builtinId="8" hidden="1"/>
    <cellStyle name="Hipervínculo" xfId="46131" builtinId="8" hidden="1"/>
    <cellStyle name="Hipervínculo" xfId="46147" builtinId="8" hidden="1"/>
    <cellStyle name="Hipervínculo" xfId="46163" builtinId="8" hidden="1"/>
    <cellStyle name="Hipervínculo" xfId="46179" builtinId="8" hidden="1"/>
    <cellStyle name="Hipervínculo" xfId="46193" builtinId="8" hidden="1"/>
    <cellStyle name="Hipervínculo" xfId="46209" builtinId="8" hidden="1"/>
    <cellStyle name="Hipervínculo" xfId="46225" builtinId="8" hidden="1"/>
    <cellStyle name="Hipervínculo" xfId="46242" builtinId="8" hidden="1"/>
    <cellStyle name="Hipervínculo" xfId="46258" builtinId="8" hidden="1"/>
    <cellStyle name="Hipervínculo" xfId="46274" builtinId="8" hidden="1"/>
    <cellStyle name="Hipervínculo" xfId="46290" builtinId="8" hidden="1"/>
    <cellStyle name="Hipervínculo" xfId="46306" builtinId="8" hidden="1"/>
    <cellStyle name="Hipervínculo" xfId="46322" builtinId="8" hidden="1"/>
    <cellStyle name="Hipervínculo" xfId="46233" builtinId="8" hidden="1"/>
    <cellStyle name="Hipervínculo" xfId="46353" builtinId="8" hidden="1"/>
    <cellStyle name="Hipervínculo" xfId="46369" builtinId="8" hidden="1"/>
    <cellStyle name="Hipervínculo" xfId="46385" builtinId="8" hidden="1"/>
    <cellStyle name="Hipervínculo" xfId="46403" builtinId="8" hidden="1"/>
    <cellStyle name="Hipervínculo" xfId="46419" builtinId="8" hidden="1"/>
    <cellStyle name="Hipervínculo" xfId="46435" builtinId="8" hidden="1"/>
    <cellStyle name="Hipervínculo" xfId="46451" builtinId="8" hidden="1"/>
    <cellStyle name="Hipervínculo" xfId="46467" builtinId="8" hidden="1"/>
    <cellStyle name="Hipervínculo" xfId="46483" builtinId="8" hidden="1"/>
    <cellStyle name="Hipervínculo" xfId="46497" builtinId="8" hidden="1"/>
    <cellStyle name="Hipervínculo" xfId="46513" builtinId="8" hidden="1"/>
    <cellStyle name="Hipervínculo" xfId="46529" builtinId="8" hidden="1"/>
    <cellStyle name="Hipervínculo" xfId="46547" builtinId="8" hidden="1"/>
    <cellStyle name="Hipervínculo" xfId="46563" builtinId="8" hidden="1"/>
    <cellStyle name="Hipervínculo" xfId="46579" builtinId="8" hidden="1"/>
    <cellStyle name="Hipervínculo" xfId="46595" builtinId="8" hidden="1"/>
    <cellStyle name="Hipervínculo" xfId="46611" builtinId="8" hidden="1"/>
    <cellStyle name="Hipervínculo" xfId="46627" builtinId="8" hidden="1"/>
    <cellStyle name="Hipervínculo" xfId="46643" builtinId="8" hidden="1"/>
    <cellStyle name="Hipervínculo" xfId="46657" builtinId="8" hidden="1"/>
    <cellStyle name="Hipervínculo" xfId="46673" builtinId="8" hidden="1"/>
    <cellStyle name="Hipervínculo" xfId="46689" builtinId="8" hidden="1"/>
    <cellStyle name="Hipervínculo" xfId="46706" builtinId="8" hidden="1"/>
    <cellStyle name="Hipervínculo" xfId="46722" builtinId="8" hidden="1"/>
    <cellStyle name="Hipervínculo" xfId="46738" builtinId="8" hidden="1"/>
    <cellStyle name="Hipervínculo" xfId="46754" builtinId="8" hidden="1"/>
    <cellStyle name="Hipervínculo" xfId="46770" builtinId="8" hidden="1"/>
    <cellStyle name="Hipervínculo" xfId="46786" builtinId="8" hidden="1"/>
    <cellStyle name="Hipervínculo" xfId="46802" builtinId="8" hidden="1"/>
    <cellStyle name="Hipervínculo" xfId="46817" builtinId="8" hidden="1"/>
    <cellStyle name="Hipervínculo" xfId="46833" builtinId="8" hidden="1"/>
    <cellStyle name="Hipervínculo" xfId="46849" builtinId="8" hidden="1"/>
    <cellStyle name="Hipervínculo" xfId="46867" builtinId="8" hidden="1"/>
    <cellStyle name="Hipervínculo" xfId="46883" builtinId="8" hidden="1"/>
    <cellStyle name="Hipervínculo" xfId="46899" builtinId="8" hidden="1"/>
    <cellStyle name="Hipervínculo" xfId="46915" builtinId="8" hidden="1"/>
    <cellStyle name="Hipervínculo" xfId="46931" builtinId="8" hidden="1"/>
    <cellStyle name="Hipervínculo" xfId="46947" builtinId="8" hidden="1"/>
    <cellStyle name="Hipervínculo" xfId="46546" builtinId="8" hidden="1"/>
    <cellStyle name="Hipervínculo" xfId="46977" builtinId="8" hidden="1"/>
    <cellStyle name="Hipervínculo" xfId="46993" builtinId="8" hidden="1"/>
    <cellStyle name="Hipervínculo" xfId="47009" builtinId="8" hidden="1"/>
    <cellStyle name="Hipervínculo" xfId="47027" builtinId="8" hidden="1"/>
    <cellStyle name="Hipervínculo" xfId="47043" builtinId="8" hidden="1"/>
    <cellStyle name="Hipervínculo" xfId="47059" builtinId="8" hidden="1"/>
    <cellStyle name="Hipervínculo" xfId="47075" builtinId="8" hidden="1"/>
    <cellStyle name="Hipervínculo" xfId="47091" builtinId="8" hidden="1"/>
    <cellStyle name="Hipervínculo" xfId="47107" builtinId="8" hidden="1"/>
    <cellStyle name="Hipervínculo" xfId="47121" builtinId="8" hidden="1"/>
    <cellStyle name="Hipervínculo" xfId="47137" builtinId="8" hidden="1"/>
    <cellStyle name="Hipervínculo" xfId="47153" builtinId="8" hidden="1"/>
    <cellStyle name="Hipervínculo" xfId="47171" builtinId="8" hidden="1"/>
    <cellStyle name="Hipervínculo" xfId="47187" builtinId="8" hidden="1"/>
    <cellStyle name="Hipervínculo" xfId="47203" builtinId="8" hidden="1"/>
    <cellStyle name="Hipervínculo" xfId="47219" builtinId="8" hidden="1"/>
    <cellStyle name="Hipervínculo" xfId="47235" builtinId="8" hidden="1"/>
    <cellStyle name="Hipervínculo" xfId="47251" builtinId="8" hidden="1"/>
    <cellStyle name="Hipervínculo" xfId="47267" builtinId="8" hidden="1"/>
    <cellStyle name="Hipervínculo" xfId="47281" builtinId="8" hidden="1"/>
    <cellStyle name="Hipervínculo" xfId="47297" builtinId="8" hidden="1"/>
    <cellStyle name="Hipervínculo" xfId="47313" builtinId="8" hidden="1"/>
    <cellStyle name="Hipervínculo" xfId="47331" builtinId="8" hidden="1"/>
    <cellStyle name="Hipervínculo" xfId="47347" builtinId="8" hidden="1"/>
    <cellStyle name="Hipervínculo" xfId="47363" builtinId="8" hidden="1"/>
    <cellStyle name="Hipervínculo" xfId="47379" builtinId="8" hidden="1"/>
    <cellStyle name="Hipervínculo" xfId="47395" builtinId="8" hidden="1"/>
    <cellStyle name="Hipervínculo" xfId="47411" builtinId="8" hidden="1"/>
    <cellStyle name="Hipervínculo" xfId="47427" builtinId="8" hidden="1"/>
    <cellStyle name="Hipervínculo" xfId="47441" builtinId="8" hidden="1"/>
    <cellStyle name="Hipervínculo" xfId="47457" builtinId="8" hidden="1"/>
    <cellStyle name="Hipervínculo" xfId="47473" builtinId="8" hidden="1"/>
    <cellStyle name="Hipervínculo" xfId="47491" builtinId="8" hidden="1"/>
    <cellStyle name="Hipervínculo" xfId="47507" builtinId="8" hidden="1"/>
    <cellStyle name="Hipervínculo" xfId="47523" builtinId="8" hidden="1"/>
    <cellStyle name="Hipervínculo" xfId="47539" builtinId="8" hidden="1"/>
    <cellStyle name="Hipervínculo" xfId="47555" builtinId="8" hidden="1"/>
    <cellStyle name="Hipervínculo" xfId="47571" builtinId="8" hidden="1"/>
    <cellStyle name="Hipervínculo" xfId="47326" builtinId="8" hidden="1"/>
    <cellStyle name="Hipervínculo" xfId="47601" builtinId="8" hidden="1"/>
    <cellStyle name="Hipervínculo" xfId="47617" builtinId="8" hidden="1"/>
    <cellStyle name="Hipervínculo" xfId="47633" builtinId="8" hidden="1"/>
    <cellStyle name="Hipervínculo" xfId="47651" builtinId="8" hidden="1"/>
    <cellStyle name="Hipervínculo" xfId="47667" builtinId="8" hidden="1"/>
    <cellStyle name="Hipervínculo" xfId="47683" builtinId="8" hidden="1"/>
    <cellStyle name="Hipervínculo" xfId="47699" builtinId="8" hidden="1"/>
    <cellStyle name="Hipervínculo" xfId="47715" builtinId="8" hidden="1"/>
    <cellStyle name="Hipervínculo" xfId="47731" builtinId="8" hidden="1"/>
    <cellStyle name="Hipervínculo" xfId="47745" builtinId="8" hidden="1"/>
    <cellStyle name="Hipervínculo" xfId="47761" builtinId="8" hidden="1"/>
    <cellStyle name="Hipervínculo" xfId="47777" builtinId="8" hidden="1"/>
    <cellStyle name="Hipervínculo" xfId="47794" builtinId="8" hidden="1"/>
    <cellStyle name="Hipervínculo" xfId="47810" builtinId="8" hidden="1"/>
    <cellStyle name="Hipervínculo" xfId="47826" builtinId="8" hidden="1"/>
    <cellStyle name="Hipervínculo" xfId="47842" builtinId="8" hidden="1"/>
    <cellStyle name="Hipervínculo" xfId="47858" builtinId="8" hidden="1"/>
    <cellStyle name="Hipervínculo" xfId="47874" builtinId="8" hidden="1"/>
    <cellStyle name="Hipervínculo" xfId="47890" builtinId="8" hidden="1"/>
    <cellStyle name="Hipervínculo" xfId="47904" builtinId="8" hidden="1"/>
    <cellStyle name="Hipervínculo" xfId="47920" builtinId="8" hidden="1"/>
    <cellStyle name="Hipervínculo" xfId="47936" builtinId="8" hidden="1"/>
    <cellStyle name="Hipervínculo" xfId="47952" builtinId="8" hidden="1"/>
    <cellStyle name="Hipervínculo" xfId="47968" builtinId="8" hidden="1"/>
    <cellStyle name="Hipervínculo" xfId="47984" builtinId="8" hidden="1"/>
    <cellStyle name="Hipervínculo" xfId="48000" builtinId="8" hidden="1"/>
    <cellStyle name="Hipervínculo" xfId="48016" builtinId="8" hidden="1"/>
    <cellStyle name="Hipervínculo" xfId="48032" builtinId="8" hidden="1"/>
    <cellStyle name="Hipervínculo" xfId="48048" builtinId="8" hidden="1"/>
    <cellStyle name="Hipervínculo" xfId="48038" builtinId="8" hidden="1"/>
    <cellStyle name="Hipervínculo" xfId="48022" builtinId="8" hidden="1"/>
    <cellStyle name="Hipervínculo" xfId="48006" builtinId="8" hidden="1"/>
    <cellStyle name="Hipervínculo" xfId="47990" builtinId="8" hidden="1"/>
    <cellStyle name="Hipervínculo" xfId="47974" builtinId="8" hidden="1"/>
    <cellStyle name="Hipervínculo" xfId="47958" builtinId="8" hidden="1"/>
    <cellStyle name="Hipervínculo" xfId="47942" builtinId="8" hidden="1"/>
    <cellStyle name="Hipervínculo" xfId="47926" builtinId="8" hidden="1"/>
    <cellStyle name="Hipervínculo" xfId="47910" builtinId="8" hidden="1"/>
    <cellStyle name="Hipervínculo" xfId="47896" builtinId="8" hidden="1"/>
    <cellStyle name="Hipervínculo" xfId="47880" builtinId="8" hidden="1"/>
    <cellStyle name="Hipervínculo" xfId="47864" builtinId="8" hidden="1"/>
    <cellStyle name="Hipervínculo" xfId="47848" builtinId="8" hidden="1"/>
    <cellStyle name="Hipervínculo" xfId="47832" builtinId="8" hidden="1"/>
    <cellStyle name="Hipervínculo" xfId="47816" builtinId="8" hidden="1"/>
    <cellStyle name="Hipervínculo" xfId="47800" builtinId="8" hidden="1"/>
    <cellStyle name="Hipervínculo" xfId="47783" builtinId="8" hidden="1"/>
    <cellStyle name="Hipervínculo" xfId="47767" builtinId="8" hidden="1"/>
    <cellStyle name="Hipervínculo" xfId="47751" builtinId="8" hidden="1"/>
    <cellStyle name="Hipervínculo" xfId="47737" builtinId="8" hidden="1"/>
    <cellStyle name="Hipervínculo" xfId="47721" builtinId="8" hidden="1"/>
    <cellStyle name="Hipervínculo" xfId="47705" builtinId="8" hidden="1"/>
    <cellStyle name="Hipervínculo" xfId="47689" builtinId="8" hidden="1"/>
    <cellStyle name="Hipervínculo" xfId="47673" builtinId="8" hidden="1"/>
    <cellStyle name="Hipervínculo" xfId="47657" builtinId="8" hidden="1"/>
    <cellStyle name="Hipervínculo" xfId="47641" builtinId="8" hidden="1"/>
    <cellStyle name="Hipervínculo" xfId="47623" builtinId="8" hidden="1"/>
    <cellStyle name="Hipervínculo" xfId="47607" builtinId="8" hidden="1"/>
    <cellStyle name="Hipervínculo" xfId="47591" builtinId="8" hidden="1"/>
    <cellStyle name="Hipervínculo" xfId="47577" builtinId="8" hidden="1"/>
    <cellStyle name="Hipervínculo" xfId="47561" builtinId="8" hidden="1"/>
    <cellStyle name="Hipervínculo" xfId="47545" builtinId="8" hidden="1"/>
    <cellStyle name="Hipervínculo" xfId="47529" builtinId="8" hidden="1"/>
    <cellStyle name="Hipervínculo" xfId="47513" builtinId="8" hidden="1"/>
    <cellStyle name="Hipervínculo" xfId="47497" builtinId="8" hidden="1"/>
    <cellStyle name="Hipervínculo" xfId="47479" builtinId="8" hidden="1"/>
    <cellStyle name="Hipervínculo" xfId="47463" builtinId="8" hidden="1"/>
    <cellStyle name="Hipervínculo" xfId="47447" builtinId="8" hidden="1"/>
    <cellStyle name="Hipervínculo" xfId="47431" builtinId="8" hidden="1"/>
    <cellStyle name="Hipervínculo" xfId="47417" builtinId="8" hidden="1"/>
    <cellStyle name="Hipervínculo" xfId="47401" builtinId="8" hidden="1"/>
    <cellStyle name="Hipervínculo" xfId="47385" builtinId="8" hidden="1"/>
    <cellStyle name="Hipervínculo" xfId="47369" builtinId="8" hidden="1"/>
    <cellStyle name="Hipervínculo" xfId="47353" builtinId="8" hidden="1"/>
    <cellStyle name="Hipervínculo" xfId="47337" builtinId="8" hidden="1"/>
    <cellStyle name="Hipervínculo" xfId="47319" builtinId="8" hidden="1"/>
    <cellStyle name="Hipervínculo" xfId="47303" builtinId="8" hidden="1"/>
    <cellStyle name="Hipervínculo" xfId="47287" builtinId="8" hidden="1"/>
    <cellStyle name="Hipervínculo" xfId="47273" builtinId="8" hidden="1"/>
    <cellStyle name="Hipervínculo" xfId="47257" builtinId="8" hidden="1"/>
    <cellStyle name="Hipervínculo" xfId="47241" builtinId="8" hidden="1"/>
    <cellStyle name="Hipervínculo" xfId="47225" builtinId="8" hidden="1"/>
    <cellStyle name="Hipervínculo" xfId="47209" builtinId="8" hidden="1"/>
    <cellStyle name="Hipervínculo" xfId="47193" builtinId="8" hidden="1"/>
    <cellStyle name="Hipervínculo" xfId="47177" builtinId="8" hidden="1"/>
    <cellStyle name="Hipervínculo" xfId="47159" builtinId="8" hidden="1"/>
    <cellStyle name="Hipervínculo" xfId="47143" builtinId="8" hidden="1"/>
    <cellStyle name="Hipervínculo" xfId="47127" builtinId="8" hidden="1"/>
    <cellStyle name="Hipervínculo" xfId="47113" builtinId="8" hidden="1"/>
    <cellStyle name="Hipervínculo" xfId="47097" builtinId="8" hidden="1"/>
    <cellStyle name="Hipervínculo" xfId="47081" builtinId="8" hidden="1"/>
    <cellStyle name="Hipervínculo" xfId="47065" builtinId="8" hidden="1"/>
    <cellStyle name="Hipervínculo" xfId="47049" builtinId="8" hidden="1"/>
    <cellStyle name="Hipervínculo" xfId="47033" builtinId="8" hidden="1"/>
    <cellStyle name="Hipervínculo" xfId="47017" builtinId="8" hidden="1"/>
    <cellStyle name="Hipervínculo" xfId="46999" builtinId="8" hidden="1"/>
    <cellStyle name="Hipervínculo" xfId="46983" builtinId="8" hidden="1"/>
    <cellStyle name="Hipervínculo" xfId="46967" builtinId="8" hidden="1"/>
    <cellStyle name="Hipervínculo" xfId="46953" builtinId="8" hidden="1"/>
    <cellStyle name="Hipervínculo" xfId="46937" builtinId="8" hidden="1"/>
    <cellStyle name="Hipervínculo" xfId="46921" builtinId="8" hidden="1"/>
    <cellStyle name="Hipervínculo" xfId="46905" builtinId="8" hidden="1"/>
    <cellStyle name="Hipervínculo" xfId="46889" builtinId="8" hidden="1"/>
    <cellStyle name="Hipervínculo" xfId="46873" builtinId="8" hidden="1"/>
    <cellStyle name="Hipervínculo" xfId="46855" builtinId="8" hidden="1"/>
    <cellStyle name="Hipervínculo" xfId="46839" builtinId="8" hidden="1"/>
    <cellStyle name="Hipervínculo" xfId="46823" builtinId="8" hidden="1"/>
    <cellStyle name="Hipervínculo" xfId="46807" builtinId="8" hidden="1"/>
    <cellStyle name="Hipervínculo" xfId="46792" builtinId="8" hidden="1"/>
    <cellStyle name="Hipervínculo" xfId="46776" builtinId="8" hidden="1"/>
    <cellStyle name="Hipervínculo" xfId="46760" builtinId="8" hidden="1"/>
    <cellStyle name="Hipervínculo" xfId="46744" builtinId="8" hidden="1"/>
    <cellStyle name="Hipervínculo" xfId="46728" builtinId="8" hidden="1"/>
    <cellStyle name="Hipervínculo" xfId="46712" builtinId="8" hidden="1"/>
    <cellStyle name="Hipervínculo" xfId="46695" builtinId="8" hidden="1"/>
    <cellStyle name="Hipervínculo" xfId="46679" builtinId="8" hidden="1"/>
    <cellStyle name="Hipervínculo" xfId="46663" builtinId="8" hidden="1"/>
    <cellStyle name="Hipervínculo" xfId="46649" builtinId="8" hidden="1"/>
    <cellStyle name="Hipervínculo" xfId="46633" builtinId="8" hidden="1"/>
    <cellStyle name="Hipervínculo" xfId="46617" builtinId="8" hidden="1"/>
    <cellStyle name="Hipervínculo" xfId="46601" builtinId="8" hidden="1"/>
    <cellStyle name="Hipervínculo" xfId="46585" builtinId="8" hidden="1"/>
    <cellStyle name="Hipervínculo" xfId="46569" builtinId="8" hidden="1"/>
    <cellStyle name="Hipervínculo" xfId="46553" builtinId="8" hidden="1"/>
    <cellStyle name="Hipervínculo" xfId="46535" builtinId="8" hidden="1"/>
    <cellStyle name="Hipervínculo" xfId="46519" builtinId="8" hidden="1"/>
    <cellStyle name="Hipervínculo" xfId="46503" builtinId="8" hidden="1"/>
    <cellStyle name="Hipervínculo" xfId="46489" builtinId="8" hidden="1"/>
    <cellStyle name="Hipervínculo" xfId="46473" builtinId="8" hidden="1"/>
    <cellStyle name="Hipervínculo" xfId="46457" builtinId="8" hidden="1"/>
    <cellStyle name="Hipervínculo" xfId="46441" builtinId="8" hidden="1"/>
    <cellStyle name="Hipervínculo" xfId="46425" builtinId="8" hidden="1"/>
    <cellStyle name="Hipervínculo" xfId="46409" builtinId="8" hidden="1"/>
    <cellStyle name="Hipervínculo" xfId="46393" builtinId="8" hidden="1"/>
    <cellStyle name="Hipervínculo" xfId="46375" builtinId="8" hidden="1"/>
    <cellStyle name="Hipervínculo" xfId="46359" builtinId="8" hidden="1"/>
    <cellStyle name="Hipervínculo" xfId="46343" builtinId="8" hidden="1"/>
    <cellStyle name="Hipervínculo" xfId="46328" builtinId="8" hidden="1"/>
    <cellStyle name="Hipervínculo" xfId="46312" builtinId="8" hidden="1"/>
    <cellStyle name="Hipervínculo" xfId="46296" builtinId="8" hidden="1"/>
    <cellStyle name="Hipervínculo" xfId="46280" builtinId="8" hidden="1"/>
    <cellStyle name="Hipervínculo" xfId="46264" builtinId="8" hidden="1"/>
    <cellStyle name="Hipervínculo" xfId="46248" builtinId="8" hidden="1"/>
    <cellStyle name="Hipervínculo" xfId="46231" builtinId="8" hidden="1"/>
    <cellStyle name="Hipervínculo" xfId="46215" builtinId="8" hidden="1"/>
    <cellStyle name="Hipervínculo" xfId="46199" builtinId="8" hidden="1"/>
    <cellStyle name="Hipervínculo" xfId="46183" builtinId="8" hidden="1"/>
    <cellStyle name="Hipervínculo" xfId="46169" builtinId="8" hidden="1"/>
    <cellStyle name="Hipervínculo" xfId="46153" builtinId="8" hidden="1"/>
    <cellStyle name="Hipervínculo" xfId="46137" builtinId="8" hidden="1"/>
    <cellStyle name="Hipervínculo" xfId="46121" builtinId="8" hidden="1"/>
    <cellStyle name="Hipervínculo" xfId="46105" builtinId="8" hidden="1"/>
    <cellStyle name="Hipervínculo" xfId="46089" builtinId="8" hidden="1"/>
    <cellStyle name="Hipervínculo" xfId="46071" builtinId="8" hidden="1"/>
    <cellStyle name="Hipervínculo" xfId="46055" builtinId="8" hidden="1"/>
    <cellStyle name="Hipervínculo" xfId="46039" builtinId="8" hidden="1"/>
    <cellStyle name="Hipervínculo" xfId="46022" builtinId="8" hidden="1"/>
    <cellStyle name="Hipervínculo" xfId="46006" builtinId="8" hidden="1"/>
    <cellStyle name="Hipervínculo" xfId="45990" builtinId="8" hidden="1"/>
    <cellStyle name="Hipervínculo" xfId="45974" builtinId="8" hidden="1"/>
    <cellStyle name="Hipervínculo" xfId="45959" builtinId="8" hidden="1"/>
    <cellStyle name="Hipervínculo" xfId="45943" builtinId="8" hidden="1"/>
    <cellStyle name="Hipervínculo" xfId="45927" builtinId="8" hidden="1"/>
    <cellStyle name="Hipervínculo" xfId="45910" builtinId="8" hidden="1"/>
    <cellStyle name="Hipervínculo" xfId="45894" builtinId="8" hidden="1"/>
    <cellStyle name="Hipervínculo" xfId="45878" builtinId="8" hidden="1"/>
    <cellStyle name="Hipervínculo" xfId="45862" builtinId="8" hidden="1"/>
    <cellStyle name="Hipervínculo" xfId="45846" builtinId="8" hidden="1"/>
    <cellStyle name="Hipervínculo" xfId="45830" builtinId="8" hidden="1"/>
    <cellStyle name="Hipervínculo" xfId="43479" builtinId="8" hidden="1"/>
    <cellStyle name="Hipervínculo" xfId="43489" builtinId="8" hidden="1"/>
    <cellStyle name="Hipervínculo" xfId="43503" builtinId="8" hidden="1"/>
    <cellStyle name="Hipervínculo" xfId="43537" builtinId="8" hidden="1"/>
    <cellStyle name="Hipervínculo" xfId="43531" builtinId="8" hidden="1"/>
    <cellStyle name="Hipervínculo" xfId="43517" builtinId="8" hidden="1"/>
    <cellStyle name="Hipervínculo" xfId="43507" builtinId="8" hidden="1"/>
    <cellStyle name="Hipervínculo" xfId="43497" builtinId="8" hidden="1"/>
    <cellStyle name="Hipervínculo" xfId="43553" builtinId="8" hidden="1"/>
    <cellStyle name="Hipervínculo" xfId="43569" builtinId="8" hidden="1"/>
    <cellStyle name="Hipervínculo" xfId="43585" builtinId="8" hidden="1"/>
    <cellStyle name="Hipervínculo" xfId="43601" builtinId="8" hidden="1"/>
    <cellStyle name="Hipervínculo" xfId="43617" builtinId="8" hidden="1"/>
    <cellStyle name="Hipervínculo" xfId="43634" builtinId="8" hidden="1"/>
    <cellStyle name="Hipervínculo" xfId="43650" builtinId="8" hidden="1"/>
    <cellStyle name="Hipervínculo" xfId="43666" builtinId="8" hidden="1"/>
    <cellStyle name="Hipervínculo" xfId="43682" builtinId="8" hidden="1"/>
    <cellStyle name="Hipervínculo" xfId="43697" builtinId="8" hidden="1"/>
    <cellStyle name="Hipervínculo" xfId="43713" builtinId="8" hidden="1"/>
    <cellStyle name="Hipervínculo" xfId="43729" builtinId="8" hidden="1"/>
    <cellStyle name="Hipervínculo" xfId="43746" builtinId="8" hidden="1"/>
    <cellStyle name="Hipervínculo" xfId="43762" builtinId="8" hidden="1"/>
    <cellStyle name="Hipervínculo" xfId="43778" builtinId="8" hidden="1"/>
    <cellStyle name="Hipervínculo" xfId="43796" builtinId="8" hidden="1"/>
    <cellStyle name="Hipervínculo" xfId="43812" builtinId="8" hidden="1"/>
    <cellStyle name="Hipervínculo" xfId="43828" builtinId="8" hidden="1"/>
    <cellStyle name="Hipervínculo" xfId="43844" builtinId="8" hidden="1"/>
    <cellStyle name="Hipervínculo" xfId="43860" builtinId="8" hidden="1"/>
    <cellStyle name="Hipervínculo" xfId="43876" builtinId="8" hidden="1"/>
    <cellStyle name="Hipervínculo" xfId="43892" builtinId="8" hidden="1"/>
    <cellStyle name="Hipervínculo" xfId="43906" builtinId="8" hidden="1"/>
    <cellStyle name="Hipervínculo" xfId="43922" builtinId="8" hidden="1"/>
    <cellStyle name="Hipervínculo" xfId="43938" builtinId="8" hidden="1"/>
    <cellStyle name="Hipervínculo" xfId="43955" builtinId="8" hidden="1"/>
    <cellStyle name="Hipervínculo" xfId="43971" builtinId="8" hidden="1"/>
    <cellStyle name="Hipervínculo" xfId="43987" builtinId="8" hidden="1"/>
    <cellStyle name="Hipervínculo" xfId="44003" builtinId="8" hidden="1"/>
    <cellStyle name="Hipervínculo" xfId="44019" builtinId="8" hidden="1"/>
    <cellStyle name="Hipervínculo" xfId="44035" builtinId="8" hidden="1"/>
    <cellStyle name="Hipervínculo" xfId="43946" builtinId="8" hidden="1"/>
    <cellStyle name="Hipervínculo" xfId="44066" builtinId="8" hidden="1"/>
    <cellStyle name="Hipervínculo" xfId="44082" builtinId="8" hidden="1"/>
    <cellStyle name="Hipervínculo" xfId="44098" builtinId="8" hidden="1"/>
    <cellStyle name="Hipervínculo" xfId="44116" builtinId="8" hidden="1"/>
    <cellStyle name="Hipervínculo" xfId="44132" builtinId="8" hidden="1"/>
    <cellStyle name="Hipervínculo" xfId="44148" builtinId="8" hidden="1"/>
    <cellStyle name="Hipervínculo" xfId="44164" builtinId="8" hidden="1"/>
    <cellStyle name="Hipervínculo" xfId="44180" builtinId="8" hidden="1"/>
    <cellStyle name="Hipervínculo" xfId="44196" builtinId="8" hidden="1"/>
    <cellStyle name="Hipervínculo" xfId="44210" builtinId="8" hidden="1"/>
    <cellStyle name="Hipervínculo" xfId="44226" builtinId="8" hidden="1"/>
    <cellStyle name="Hipervínculo" xfId="44242" builtinId="8" hidden="1"/>
    <cellStyle name="Hipervínculo" xfId="44260" builtinId="8" hidden="1"/>
    <cellStyle name="Hipervínculo" xfId="44276" builtinId="8" hidden="1"/>
    <cellStyle name="Hipervínculo" xfId="44292" builtinId="8" hidden="1"/>
    <cellStyle name="Hipervínculo" xfId="44308" builtinId="8" hidden="1"/>
    <cellStyle name="Hipervínculo" xfId="44324" builtinId="8" hidden="1"/>
    <cellStyle name="Hipervínculo" xfId="44340" builtinId="8" hidden="1"/>
    <cellStyle name="Hipervínculo" xfId="44356" builtinId="8" hidden="1"/>
    <cellStyle name="Hipervínculo" xfId="44370" builtinId="8" hidden="1"/>
    <cellStyle name="Hipervínculo" xfId="44386" builtinId="8" hidden="1"/>
    <cellStyle name="Hipervínculo" xfId="44402" builtinId="8" hidden="1"/>
    <cellStyle name="Hipervínculo" xfId="44419" builtinId="8" hidden="1"/>
    <cellStyle name="Hipervínculo" xfId="44435" builtinId="8" hidden="1"/>
    <cellStyle name="Hipervínculo" xfId="44451" builtinId="8" hidden="1"/>
    <cellStyle name="Hipervínculo" xfId="44467" builtinId="8" hidden="1"/>
    <cellStyle name="Hipervínculo" xfId="44483" builtinId="8" hidden="1"/>
    <cellStyle name="Hipervínculo" xfId="44499" builtinId="8" hidden="1"/>
    <cellStyle name="Hipervínculo" xfId="44515" builtinId="8" hidden="1"/>
    <cellStyle name="Hipervínculo" xfId="44530" builtinId="8" hidden="1"/>
    <cellStyle name="Hipervínculo" xfId="44546" builtinId="8" hidden="1"/>
    <cellStyle name="Hipervínculo" xfId="44562" builtinId="8" hidden="1"/>
    <cellStyle name="Hipervínculo" xfId="44580" builtinId="8" hidden="1"/>
    <cellStyle name="Hipervínculo" xfId="44596" builtinId="8" hidden="1"/>
    <cellStyle name="Hipervínculo" xfId="44612" builtinId="8" hidden="1"/>
    <cellStyle name="Hipervínculo" xfId="44628" builtinId="8" hidden="1"/>
    <cellStyle name="Hipervínculo" xfId="44644" builtinId="8" hidden="1"/>
    <cellStyle name="Hipervínculo" xfId="44660" builtinId="8" hidden="1"/>
    <cellStyle name="Hipervínculo" xfId="44259" builtinId="8" hidden="1"/>
    <cellStyle name="Hipervínculo" xfId="44690" builtinId="8" hidden="1"/>
    <cellStyle name="Hipervínculo" xfId="44706" builtinId="8" hidden="1"/>
    <cellStyle name="Hipervínculo" xfId="44722" builtinId="8" hidden="1"/>
    <cellStyle name="Hipervínculo" xfId="44740" builtinId="8" hidden="1"/>
    <cellStyle name="Hipervínculo" xfId="44756" builtinId="8" hidden="1"/>
    <cellStyle name="Hipervínculo" xfId="44772" builtinId="8" hidden="1"/>
    <cellStyle name="Hipervínculo" xfId="44788" builtinId="8" hidden="1"/>
    <cellStyle name="Hipervínculo" xfId="44804" builtinId="8" hidden="1"/>
    <cellStyle name="Hipervínculo" xfId="44820" builtinId="8" hidden="1"/>
    <cellStyle name="Hipervínculo" xfId="44834" builtinId="8" hidden="1"/>
    <cellStyle name="Hipervínculo" xfId="44850" builtinId="8" hidden="1"/>
    <cellStyle name="Hipervínculo" xfId="44866" builtinId="8" hidden="1"/>
    <cellStyle name="Hipervínculo" xfId="44884" builtinId="8" hidden="1"/>
    <cellStyle name="Hipervínculo" xfId="44900" builtinId="8" hidden="1"/>
    <cellStyle name="Hipervínculo" xfId="44916" builtinId="8" hidden="1"/>
    <cellStyle name="Hipervínculo" xfId="44932" builtinId="8" hidden="1"/>
    <cellStyle name="Hipervínculo" xfId="44948" builtinId="8" hidden="1"/>
    <cellStyle name="Hipervínculo" xfId="44964" builtinId="8" hidden="1"/>
    <cellStyle name="Hipervínculo" xfId="44980" builtinId="8" hidden="1"/>
    <cellStyle name="Hipervínculo" xfId="44994" builtinId="8" hidden="1"/>
    <cellStyle name="Hipervínculo" xfId="45010" builtinId="8" hidden="1"/>
    <cellStyle name="Hipervínculo" xfId="45026" builtinId="8" hidden="1"/>
    <cellStyle name="Hipervínculo" xfId="45044" builtinId="8" hidden="1"/>
    <cellStyle name="Hipervínculo" xfId="45060" builtinId="8" hidden="1"/>
    <cellStyle name="Hipervínculo" xfId="45076" builtinId="8" hidden="1"/>
    <cellStyle name="Hipervínculo" xfId="45092" builtinId="8" hidden="1"/>
    <cellStyle name="Hipervínculo" xfId="45108" builtinId="8" hidden="1"/>
    <cellStyle name="Hipervínculo" xfId="45124" builtinId="8" hidden="1"/>
    <cellStyle name="Hipervínculo" xfId="45140" builtinId="8" hidden="1"/>
    <cellStyle name="Hipervínculo" xfId="45154" builtinId="8" hidden="1"/>
    <cellStyle name="Hipervínculo" xfId="45170" builtinId="8" hidden="1"/>
    <cellStyle name="Hipervínculo" xfId="45186" builtinId="8" hidden="1"/>
    <cellStyle name="Hipervínculo" xfId="45204" builtinId="8" hidden="1"/>
    <cellStyle name="Hipervínculo" xfId="45220" builtinId="8" hidden="1"/>
    <cellStyle name="Hipervínculo" xfId="45236" builtinId="8" hidden="1"/>
    <cellStyle name="Hipervínculo" xfId="45252" builtinId="8" hidden="1"/>
    <cellStyle name="Hipervínculo" xfId="45268" builtinId="8" hidden="1"/>
    <cellStyle name="Hipervínculo" xfId="45284" builtinId="8" hidden="1"/>
    <cellStyle name="Hipervínculo" xfId="45039" builtinId="8" hidden="1"/>
    <cellStyle name="Hipervínculo" xfId="45314" builtinId="8" hidden="1"/>
    <cellStyle name="Hipervínculo" xfId="45330" builtinId="8" hidden="1"/>
    <cellStyle name="Hipervínculo" xfId="45346" builtinId="8" hidden="1"/>
    <cellStyle name="Hipervínculo" xfId="45364" builtinId="8" hidden="1"/>
    <cellStyle name="Hipervínculo" xfId="45380" builtinId="8" hidden="1"/>
    <cellStyle name="Hipervínculo" xfId="45396" builtinId="8" hidden="1"/>
    <cellStyle name="Hipervínculo" xfId="45412" builtinId="8" hidden="1"/>
    <cellStyle name="Hipervínculo" xfId="45428" builtinId="8" hidden="1"/>
    <cellStyle name="Hipervínculo" xfId="45444" builtinId="8" hidden="1"/>
    <cellStyle name="Hipervínculo" xfId="45458" builtinId="8" hidden="1"/>
    <cellStyle name="Hipervínculo" xfId="45474" builtinId="8" hidden="1"/>
    <cellStyle name="Hipervínculo" xfId="45490" builtinId="8" hidden="1"/>
    <cellStyle name="Hipervínculo" xfId="45507" builtinId="8" hidden="1"/>
    <cellStyle name="Hipervínculo" xfId="45523" builtinId="8" hidden="1"/>
    <cellStyle name="Hipervínculo" xfId="45539" builtinId="8" hidden="1"/>
    <cellStyle name="Hipervínculo" xfId="45555" builtinId="8" hidden="1"/>
    <cellStyle name="Hipervínculo" xfId="45571" builtinId="8" hidden="1"/>
    <cellStyle name="Hipervínculo" xfId="45587" builtinId="8" hidden="1"/>
    <cellStyle name="Hipervínculo" xfId="45603" builtinId="8" hidden="1"/>
    <cellStyle name="Hipervínculo" xfId="45617" builtinId="8" hidden="1"/>
    <cellStyle name="Hipervínculo" xfId="45633" builtinId="8" hidden="1"/>
    <cellStyle name="Hipervínculo" xfId="45649" builtinId="8" hidden="1"/>
    <cellStyle name="Hipervínculo" xfId="45665" builtinId="8" hidden="1"/>
    <cellStyle name="Hipervínculo" xfId="45681" builtinId="8" hidden="1"/>
    <cellStyle name="Hipervínculo" xfId="45697" builtinId="8" hidden="1"/>
    <cellStyle name="Hipervínculo" xfId="45713" builtinId="8" hidden="1"/>
    <cellStyle name="Hipervínculo" xfId="45729" builtinId="8" hidden="1"/>
    <cellStyle name="Hipervínculo" xfId="45745" builtinId="8" hidden="1"/>
    <cellStyle name="Hipervínculo" xfId="45761" builtinId="8" hidden="1"/>
    <cellStyle name="Hipervínculo" xfId="45751" builtinId="8" hidden="1"/>
    <cellStyle name="Hipervínculo" xfId="45735" builtinId="8" hidden="1"/>
    <cellStyle name="Hipervínculo" xfId="45719" builtinId="8" hidden="1"/>
    <cellStyle name="Hipervínculo" xfId="45703" builtinId="8" hidden="1"/>
    <cellStyle name="Hipervínculo" xfId="45687" builtinId="8" hidden="1"/>
    <cellStyle name="Hipervínculo" xfId="45671" builtinId="8" hidden="1"/>
    <cellStyle name="Hipervínculo" xfId="45655" builtinId="8" hidden="1"/>
    <cellStyle name="Hipervínculo" xfId="45639" builtinId="8" hidden="1"/>
    <cellStyle name="Hipervínculo" xfId="45623" builtinId="8" hidden="1"/>
    <cellStyle name="Hipervínculo" xfId="45609" builtinId="8" hidden="1"/>
    <cellStyle name="Hipervínculo" xfId="45593" builtinId="8" hidden="1"/>
    <cellStyle name="Hipervínculo" xfId="45577" builtinId="8" hidden="1"/>
    <cellStyle name="Hipervínculo" xfId="45561" builtinId="8" hidden="1"/>
    <cellStyle name="Hipervínculo" xfId="45545" builtinId="8" hidden="1"/>
    <cellStyle name="Hipervínculo" xfId="45529" builtinId="8" hidden="1"/>
    <cellStyle name="Hipervínculo" xfId="45513" builtinId="8" hidden="1"/>
    <cellStyle name="Hipervínculo" xfId="45496" builtinId="8" hidden="1"/>
    <cellStyle name="Hipervínculo" xfId="45480" builtinId="8" hidden="1"/>
    <cellStyle name="Hipervínculo" xfId="45464" builtinId="8" hidden="1"/>
    <cellStyle name="Hipervínculo" xfId="45450" builtinId="8" hidden="1"/>
    <cellStyle name="Hipervínculo" xfId="45434" builtinId="8" hidden="1"/>
    <cellStyle name="Hipervínculo" xfId="45418" builtinId="8" hidden="1"/>
    <cellStyle name="Hipervínculo" xfId="45402" builtinId="8" hidden="1"/>
    <cellStyle name="Hipervínculo" xfId="45386" builtinId="8" hidden="1"/>
    <cellStyle name="Hipervínculo" xfId="45370" builtinId="8" hidden="1"/>
    <cellStyle name="Hipervínculo" xfId="45354" builtinId="8" hidden="1"/>
    <cellStyle name="Hipervínculo" xfId="45336" builtinId="8" hidden="1"/>
    <cellStyle name="Hipervínculo" xfId="45320" builtinId="8" hidden="1"/>
    <cellStyle name="Hipervínculo" xfId="45304" builtinId="8" hidden="1"/>
    <cellStyle name="Hipervínculo" xfId="45290" builtinId="8" hidden="1"/>
    <cellStyle name="Hipervínculo" xfId="45274" builtinId="8" hidden="1"/>
    <cellStyle name="Hipervínculo" xfId="45258" builtinId="8" hidden="1"/>
    <cellStyle name="Hipervínculo" xfId="45242" builtinId="8" hidden="1"/>
    <cellStyle name="Hipervínculo" xfId="45226" builtinId="8" hidden="1"/>
    <cellStyle name="Hipervínculo" xfId="45210" builtinId="8" hidden="1"/>
    <cellStyle name="Hipervínculo" xfId="45192" builtinId="8" hidden="1"/>
    <cellStyle name="Hipervínculo" xfId="45176" builtinId="8" hidden="1"/>
    <cellStyle name="Hipervínculo" xfId="45160" builtinId="8" hidden="1"/>
    <cellStyle name="Hipervínculo" xfId="45144" builtinId="8" hidden="1"/>
    <cellStyle name="Hipervínculo" xfId="45130" builtinId="8" hidden="1"/>
    <cellStyle name="Hipervínculo" xfId="45114" builtinId="8" hidden="1"/>
    <cellStyle name="Hipervínculo" xfId="45098" builtinId="8" hidden="1"/>
    <cellStyle name="Hipervínculo" xfId="45082" builtinId="8" hidden="1"/>
    <cellStyle name="Hipervínculo" xfId="45066" builtinId="8" hidden="1"/>
    <cellStyle name="Hipervínculo" xfId="45050" builtinId="8" hidden="1"/>
    <cellStyle name="Hipervínculo" xfId="45032" builtinId="8" hidden="1"/>
    <cellStyle name="Hipervínculo" xfId="45016" builtinId="8" hidden="1"/>
    <cellStyle name="Hipervínculo" xfId="45000" builtinId="8" hidden="1"/>
    <cellStyle name="Hipervínculo" xfId="44986" builtinId="8" hidden="1"/>
    <cellStyle name="Hipervínculo" xfId="44970" builtinId="8" hidden="1"/>
    <cellStyle name="Hipervínculo" xfId="44954" builtinId="8" hidden="1"/>
    <cellStyle name="Hipervínculo" xfId="44938" builtinId="8" hidden="1"/>
    <cellStyle name="Hipervínculo" xfId="44922" builtinId="8" hidden="1"/>
    <cellStyle name="Hipervínculo" xfId="44906" builtinId="8" hidden="1"/>
    <cellStyle name="Hipervínculo" xfId="44890" builtinId="8" hidden="1"/>
    <cellStyle name="Hipervínculo" xfId="44872" builtinId="8" hidden="1"/>
    <cellStyle name="Hipervínculo" xfId="44856" builtinId="8" hidden="1"/>
    <cellStyle name="Hipervínculo" xfId="44840" builtinId="8" hidden="1"/>
    <cellStyle name="Hipervínculo" xfId="44826" builtinId="8" hidden="1"/>
    <cellStyle name="Hipervínculo" xfId="44810" builtinId="8" hidden="1"/>
    <cellStyle name="Hipervínculo" xfId="44794" builtinId="8" hidden="1"/>
    <cellStyle name="Hipervínculo" xfId="44778" builtinId="8" hidden="1"/>
    <cellStyle name="Hipervínculo" xfId="44762" builtinId="8" hidden="1"/>
    <cellStyle name="Hipervínculo" xfId="44746" builtinId="8" hidden="1"/>
    <cellStyle name="Hipervínculo" xfId="44730" builtinId="8" hidden="1"/>
    <cellStyle name="Hipervínculo" xfId="44712" builtinId="8" hidden="1"/>
    <cellStyle name="Hipervínculo" xfId="44696" builtinId="8" hidden="1"/>
    <cellStyle name="Hipervínculo" xfId="44680" builtinId="8" hidden="1"/>
    <cellStyle name="Hipervínculo" xfId="44666" builtinId="8" hidden="1"/>
    <cellStyle name="Hipervínculo" xfId="44650" builtinId="8" hidden="1"/>
    <cellStyle name="Hipervínculo" xfId="44634" builtinId="8" hidden="1"/>
    <cellStyle name="Hipervínculo" xfId="44618" builtinId="8" hidden="1"/>
    <cellStyle name="Hipervínculo" xfId="44602" builtinId="8" hidden="1"/>
    <cellStyle name="Hipervínculo" xfId="44586" builtinId="8" hidden="1"/>
    <cellStyle name="Hipervínculo" xfId="44568" builtinId="8" hidden="1"/>
    <cellStyle name="Hipervínculo" xfId="44552" builtinId="8" hidden="1"/>
    <cellStyle name="Hipervínculo" xfId="44536" builtinId="8" hidden="1"/>
    <cellStyle name="Hipervínculo" xfId="44520" builtinId="8" hidden="1"/>
    <cellStyle name="Hipervínculo" xfId="44505" builtinId="8" hidden="1"/>
    <cellStyle name="Hipervínculo" xfId="44489" builtinId="8" hidden="1"/>
    <cellStyle name="Hipervínculo" xfId="44473" builtinId="8" hidden="1"/>
    <cellStyle name="Hipervínculo" xfId="44457" builtinId="8" hidden="1"/>
    <cellStyle name="Hipervínculo" xfId="44441" builtinId="8" hidden="1"/>
    <cellStyle name="Hipervínculo" xfId="44425" builtinId="8" hidden="1"/>
    <cellStyle name="Hipervínculo" xfId="44408" builtinId="8" hidden="1"/>
    <cellStyle name="Hipervínculo" xfId="44392" builtinId="8" hidden="1"/>
    <cellStyle name="Hipervínculo" xfId="44376" builtinId="8" hidden="1"/>
    <cellStyle name="Hipervínculo" xfId="44362" builtinId="8" hidden="1"/>
    <cellStyle name="Hipervínculo" xfId="44346" builtinId="8" hidden="1"/>
    <cellStyle name="Hipervínculo" xfId="44330" builtinId="8" hidden="1"/>
    <cellStyle name="Hipervínculo" xfId="44314" builtinId="8" hidden="1"/>
    <cellStyle name="Hipervínculo" xfId="44298" builtinId="8" hidden="1"/>
    <cellStyle name="Hipervínculo" xfId="44282" builtinId="8" hidden="1"/>
    <cellStyle name="Hipervínculo" xfId="44266" builtinId="8" hidden="1"/>
    <cellStyle name="Hipervínculo" xfId="44248" builtinId="8" hidden="1"/>
    <cellStyle name="Hipervínculo" xfId="44232" builtinId="8" hidden="1"/>
    <cellStyle name="Hipervínculo" xfId="44216" builtinId="8" hidden="1"/>
    <cellStyle name="Hipervínculo" xfId="44202" builtinId="8" hidden="1"/>
    <cellStyle name="Hipervínculo" xfId="44186" builtinId="8" hidden="1"/>
    <cellStyle name="Hipervínculo" xfId="44170" builtinId="8" hidden="1"/>
    <cellStyle name="Hipervínculo" xfId="44154" builtinId="8" hidden="1"/>
    <cellStyle name="Hipervínculo" xfId="44138" builtinId="8" hidden="1"/>
    <cellStyle name="Hipervínculo" xfId="44122" builtinId="8" hidden="1"/>
    <cellStyle name="Hipervínculo" xfId="44106" builtinId="8" hidden="1"/>
    <cellStyle name="Hipervínculo" xfId="44088" builtinId="8" hidden="1"/>
    <cellStyle name="Hipervínculo" xfId="44072" builtinId="8" hidden="1"/>
    <cellStyle name="Hipervínculo" xfId="44056" builtinId="8" hidden="1"/>
    <cellStyle name="Hipervínculo" xfId="44041" builtinId="8" hidden="1"/>
    <cellStyle name="Hipervínculo" xfId="44025" builtinId="8" hidden="1"/>
    <cellStyle name="Hipervínculo" xfId="44009" builtinId="8" hidden="1"/>
    <cellStyle name="Hipervínculo" xfId="43993" builtinId="8" hidden="1"/>
    <cellStyle name="Hipervínculo" xfId="43977" builtinId="8" hidden="1"/>
    <cellStyle name="Hipervínculo" xfId="43961" builtinId="8" hidden="1"/>
    <cellStyle name="Hipervínculo" xfId="43944" builtinId="8" hidden="1"/>
    <cellStyle name="Hipervínculo" xfId="43928" builtinId="8" hidden="1"/>
    <cellStyle name="Hipervínculo" xfId="43912" builtinId="8" hidden="1"/>
    <cellStyle name="Hipervínculo" xfId="43896" builtinId="8" hidden="1"/>
    <cellStyle name="Hipervínculo" xfId="43882" builtinId="8" hidden="1"/>
    <cellStyle name="Hipervínculo" xfId="43866" builtinId="8" hidden="1"/>
    <cellStyle name="Hipervínculo" xfId="43850" builtinId="8" hidden="1"/>
    <cellStyle name="Hipervínculo" xfId="43834" builtinId="8" hidden="1"/>
    <cellStyle name="Hipervínculo" xfId="43818" builtinId="8" hidden="1"/>
    <cellStyle name="Hipervínculo" xfId="43802" builtinId="8" hidden="1"/>
    <cellStyle name="Hipervínculo" xfId="43784" builtinId="8" hidden="1"/>
    <cellStyle name="Hipervínculo" xfId="43768" builtinId="8" hidden="1"/>
    <cellStyle name="Hipervínculo" xfId="43752" builtinId="8" hidden="1"/>
    <cellStyle name="Hipervínculo" xfId="43735" builtinId="8" hidden="1"/>
    <cellStyle name="Hipervínculo" xfId="43719" builtinId="8" hidden="1"/>
    <cellStyle name="Hipervínculo" xfId="43703" builtinId="8" hidden="1"/>
    <cellStyle name="Hipervínculo" xfId="43687" builtinId="8" hidden="1"/>
    <cellStyle name="Hipervínculo" xfId="43672" builtinId="8" hidden="1"/>
    <cellStyle name="Hipervínculo" xfId="43656" builtinId="8" hidden="1"/>
    <cellStyle name="Hipervínculo" xfId="43640" builtinId="8" hidden="1"/>
    <cellStyle name="Hipervínculo" xfId="43623" builtinId="8" hidden="1"/>
    <cellStyle name="Hipervínculo" xfId="43607" builtinId="8" hidden="1"/>
    <cellStyle name="Hipervínculo" xfId="43591" builtinId="8" hidden="1"/>
    <cellStyle name="Hipervínculo" xfId="43575" builtinId="8" hidden="1"/>
    <cellStyle name="Hipervínculo" xfId="43559" builtinId="8" hidden="1"/>
    <cellStyle name="Hipervínculo" xfId="43543" builtinId="8" hidden="1"/>
    <cellStyle name="Hipervínculo" xfId="41191" builtinId="8" hidden="1"/>
    <cellStyle name="Hipervínculo" xfId="41201" builtinId="8" hidden="1"/>
    <cellStyle name="Hipervínculo" xfId="41215" builtinId="8" hidden="1"/>
    <cellStyle name="Hipervínculo" xfId="41249" builtinId="8" hidden="1"/>
    <cellStyle name="Hipervínculo" xfId="41243" builtinId="8" hidden="1"/>
    <cellStyle name="Hipervínculo" xfId="41229" builtinId="8" hidden="1"/>
    <cellStyle name="Hipervínculo" xfId="41219" builtinId="8" hidden="1"/>
    <cellStyle name="Hipervínculo" xfId="41209" builtinId="8" hidden="1"/>
    <cellStyle name="Hipervínculo" xfId="41265" builtinId="8" hidden="1"/>
    <cellStyle name="Hipervínculo" xfId="41281" builtinId="8" hidden="1"/>
    <cellStyle name="Hipervínculo" xfId="41297" builtinId="8" hidden="1"/>
    <cellStyle name="Hipervínculo" xfId="41313" builtinId="8" hidden="1"/>
    <cellStyle name="Hipervínculo" xfId="41329" builtinId="8" hidden="1"/>
    <cellStyle name="Hipervínculo" xfId="41346" builtinId="8" hidden="1"/>
    <cellStyle name="Hipervínculo" xfId="41362" builtinId="8" hidden="1"/>
    <cellStyle name="Hipervínculo" xfId="41378" builtinId="8" hidden="1"/>
    <cellStyle name="Hipervínculo" xfId="41394" builtinId="8" hidden="1"/>
    <cellStyle name="Hipervínculo" xfId="41409" builtinId="8" hidden="1"/>
    <cellStyle name="Hipervínculo" xfId="41425" builtinId="8" hidden="1"/>
    <cellStyle name="Hipervínculo" xfId="41441" builtinId="8" hidden="1"/>
    <cellStyle name="Hipervínculo" xfId="41458" builtinId="8" hidden="1"/>
    <cellStyle name="Hipervínculo" xfId="41474" builtinId="8" hidden="1"/>
    <cellStyle name="Hipervínculo" xfId="41490" builtinId="8" hidden="1"/>
    <cellStyle name="Hipervínculo" xfId="41508" builtinId="8" hidden="1"/>
    <cellStyle name="Hipervínculo" xfId="41524" builtinId="8" hidden="1"/>
    <cellStyle name="Hipervínculo" xfId="41540" builtinId="8" hidden="1"/>
    <cellStyle name="Hipervínculo" xfId="41556" builtinId="8" hidden="1"/>
    <cellStyle name="Hipervínculo" xfId="41572" builtinId="8" hidden="1"/>
    <cellStyle name="Hipervínculo" xfId="41588" builtinId="8" hidden="1"/>
    <cellStyle name="Hipervínculo" xfId="41604" builtinId="8" hidden="1"/>
    <cellStyle name="Hipervínculo" xfId="41618" builtinId="8" hidden="1"/>
    <cellStyle name="Hipervínculo" xfId="41634" builtinId="8" hidden="1"/>
    <cellStyle name="Hipervínculo" xfId="41650" builtinId="8" hidden="1"/>
    <cellStyle name="Hipervínculo" xfId="41667" builtinId="8" hidden="1"/>
    <cellStyle name="Hipervínculo" xfId="41683" builtinId="8" hidden="1"/>
    <cellStyle name="Hipervínculo" xfId="41699" builtinId="8" hidden="1"/>
    <cellStyle name="Hipervínculo" xfId="41715" builtinId="8" hidden="1"/>
    <cellStyle name="Hipervínculo" xfId="41731" builtinId="8" hidden="1"/>
    <cellStyle name="Hipervínculo" xfId="41747" builtinId="8" hidden="1"/>
    <cellStyle name="Hipervínculo" xfId="41658" builtinId="8" hidden="1"/>
    <cellStyle name="Hipervínculo" xfId="41778" builtinId="8" hidden="1"/>
    <cellStyle name="Hipervínculo" xfId="41794" builtinId="8" hidden="1"/>
    <cellStyle name="Hipervínculo" xfId="41810" builtinId="8" hidden="1"/>
    <cellStyle name="Hipervínculo" xfId="41828" builtinId="8" hidden="1"/>
    <cellStyle name="Hipervínculo" xfId="41844" builtinId="8" hidden="1"/>
    <cellStyle name="Hipervínculo" xfId="41860" builtinId="8" hidden="1"/>
    <cellStyle name="Hipervínculo" xfId="41876" builtinId="8" hidden="1"/>
    <cellStyle name="Hipervínculo" xfId="41892" builtinId="8" hidden="1"/>
    <cellStyle name="Hipervínculo" xfId="41908" builtinId="8" hidden="1"/>
    <cellStyle name="Hipervínculo" xfId="41922" builtinId="8" hidden="1"/>
    <cellStyle name="Hipervínculo" xfId="41938" builtinId="8" hidden="1"/>
    <cellStyle name="Hipervínculo" xfId="41954" builtinId="8" hidden="1"/>
    <cellStyle name="Hipervínculo" xfId="41972" builtinId="8" hidden="1"/>
    <cellStyle name="Hipervínculo" xfId="41988" builtinId="8" hidden="1"/>
    <cellStyle name="Hipervínculo" xfId="42004" builtinId="8" hidden="1"/>
    <cellStyle name="Hipervínculo" xfId="42020" builtinId="8" hidden="1"/>
    <cellStyle name="Hipervínculo" xfId="42036" builtinId="8" hidden="1"/>
    <cellStyle name="Hipervínculo" xfId="42052" builtinId="8" hidden="1"/>
    <cellStyle name="Hipervínculo" xfId="42068" builtinId="8" hidden="1"/>
    <cellStyle name="Hipervínculo" xfId="42082" builtinId="8" hidden="1"/>
    <cellStyle name="Hipervínculo" xfId="42098" builtinId="8" hidden="1"/>
    <cellStyle name="Hipervínculo" xfId="42114" builtinId="8" hidden="1"/>
    <cellStyle name="Hipervínculo" xfId="42131" builtinId="8" hidden="1"/>
    <cellStyle name="Hipervínculo" xfId="42147" builtinId="8" hidden="1"/>
    <cellStyle name="Hipervínculo" xfId="42163" builtinId="8" hidden="1"/>
    <cellStyle name="Hipervínculo" xfId="42179" builtinId="8" hidden="1"/>
    <cellStyle name="Hipervínculo" xfId="42195" builtinId="8" hidden="1"/>
    <cellStyle name="Hipervínculo" xfId="42211" builtinId="8" hidden="1"/>
    <cellStyle name="Hipervínculo" xfId="42227" builtinId="8" hidden="1"/>
    <cellStyle name="Hipervínculo" xfId="42242" builtinId="8" hidden="1"/>
    <cellStyle name="Hipervínculo" xfId="42258" builtinId="8" hidden="1"/>
    <cellStyle name="Hipervínculo" xfId="42274" builtinId="8" hidden="1"/>
    <cellStyle name="Hipervínculo" xfId="42292" builtinId="8" hidden="1"/>
    <cellStyle name="Hipervínculo" xfId="42308" builtinId="8" hidden="1"/>
    <cellStyle name="Hipervínculo" xfId="42324" builtinId="8" hidden="1"/>
    <cellStyle name="Hipervínculo" xfId="42340" builtinId="8" hidden="1"/>
    <cellStyle name="Hipervínculo" xfId="42356" builtinId="8" hidden="1"/>
    <cellStyle name="Hipervínculo" xfId="42372" builtinId="8" hidden="1"/>
    <cellStyle name="Hipervínculo" xfId="41971" builtinId="8" hidden="1"/>
    <cellStyle name="Hipervínculo" xfId="42402" builtinId="8" hidden="1"/>
    <cellStyle name="Hipervínculo" xfId="42418" builtinId="8" hidden="1"/>
    <cellStyle name="Hipervínculo" xfId="42434" builtinId="8" hidden="1"/>
    <cellStyle name="Hipervínculo" xfId="42452" builtinId="8" hidden="1"/>
    <cellStyle name="Hipervínculo" xfId="42468" builtinId="8" hidden="1"/>
    <cellStyle name="Hipervínculo" xfId="42484" builtinId="8" hidden="1"/>
    <cellStyle name="Hipervínculo" xfId="42500" builtinId="8" hidden="1"/>
    <cellStyle name="Hipervínculo" xfId="42516" builtinId="8" hidden="1"/>
    <cellStyle name="Hipervínculo" xfId="42532" builtinId="8" hidden="1"/>
    <cellStyle name="Hipervínculo" xfId="42546" builtinId="8" hidden="1"/>
    <cellStyle name="Hipervínculo" xfId="42562" builtinId="8" hidden="1"/>
    <cellStyle name="Hipervínculo" xfId="42578" builtinId="8" hidden="1"/>
    <cellStyle name="Hipervínculo" xfId="42596" builtinId="8" hidden="1"/>
    <cellStyle name="Hipervínculo" xfId="42612" builtinId="8" hidden="1"/>
    <cellStyle name="Hipervínculo" xfId="42628" builtinId="8" hidden="1"/>
    <cellStyle name="Hipervínculo" xfId="42644" builtinId="8" hidden="1"/>
    <cellStyle name="Hipervínculo" xfId="42660" builtinId="8" hidden="1"/>
    <cellStyle name="Hipervínculo" xfId="42676" builtinId="8" hidden="1"/>
    <cellStyle name="Hipervínculo" xfId="42692" builtinId="8" hidden="1"/>
    <cellStyle name="Hipervínculo" xfId="42706" builtinId="8" hidden="1"/>
    <cellStyle name="Hipervínculo" xfId="42722" builtinId="8" hidden="1"/>
    <cellStyle name="Hipervínculo" xfId="42738" builtinId="8" hidden="1"/>
    <cellStyle name="Hipervínculo" xfId="42756" builtinId="8" hidden="1"/>
    <cellStyle name="Hipervínculo" xfId="42772" builtinId="8" hidden="1"/>
    <cellStyle name="Hipervínculo" xfId="42788" builtinId="8" hidden="1"/>
    <cellStyle name="Hipervínculo" xfId="42804" builtinId="8" hidden="1"/>
    <cellStyle name="Hipervínculo" xfId="42820" builtinId="8" hidden="1"/>
    <cellStyle name="Hipervínculo" xfId="42836" builtinId="8" hidden="1"/>
    <cellStyle name="Hipervínculo" xfId="42852" builtinId="8" hidden="1"/>
    <cellStyle name="Hipervínculo" xfId="42866" builtinId="8" hidden="1"/>
    <cellStyle name="Hipervínculo" xfId="42882" builtinId="8" hidden="1"/>
    <cellStyle name="Hipervínculo" xfId="42898" builtinId="8" hidden="1"/>
    <cellStyle name="Hipervínculo" xfId="42916" builtinId="8" hidden="1"/>
    <cellStyle name="Hipervínculo" xfId="42932" builtinId="8" hidden="1"/>
    <cellStyle name="Hipervínculo" xfId="42948" builtinId="8" hidden="1"/>
    <cellStyle name="Hipervínculo" xfId="42964" builtinId="8" hidden="1"/>
    <cellStyle name="Hipervínculo" xfId="42980" builtinId="8" hidden="1"/>
    <cellStyle name="Hipervínculo" xfId="42996" builtinId="8" hidden="1"/>
    <cellStyle name="Hipervínculo" xfId="42751" builtinId="8" hidden="1"/>
    <cellStyle name="Hipervínculo" xfId="43026" builtinId="8" hidden="1"/>
    <cellStyle name="Hipervínculo" xfId="43042" builtinId="8" hidden="1"/>
    <cellStyle name="Hipervínculo" xfId="43058" builtinId="8" hidden="1"/>
    <cellStyle name="Hipervínculo" xfId="43076" builtinId="8" hidden="1"/>
    <cellStyle name="Hipervínculo" xfId="43092" builtinId="8" hidden="1"/>
    <cellStyle name="Hipervínculo" xfId="43108" builtinId="8" hidden="1"/>
    <cellStyle name="Hipervínculo" xfId="43124" builtinId="8" hidden="1"/>
    <cellStyle name="Hipervínculo" xfId="43140" builtinId="8" hidden="1"/>
    <cellStyle name="Hipervínculo" xfId="43156" builtinId="8" hidden="1"/>
    <cellStyle name="Hipervínculo" xfId="43170" builtinId="8" hidden="1"/>
    <cellStyle name="Hipervínculo" xfId="43186" builtinId="8" hidden="1"/>
    <cellStyle name="Hipervínculo" xfId="43202" builtinId="8" hidden="1"/>
    <cellStyle name="Hipervínculo" xfId="43219" builtinId="8" hidden="1"/>
    <cellStyle name="Hipervínculo" xfId="43235" builtinId="8" hidden="1"/>
    <cellStyle name="Hipervínculo" xfId="43251" builtinId="8" hidden="1"/>
    <cellStyle name="Hipervínculo" xfId="43267" builtinId="8" hidden="1"/>
    <cellStyle name="Hipervínculo" xfId="43283" builtinId="8" hidden="1"/>
    <cellStyle name="Hipervínculo" xfId="43299" builtinId="8" hidden="1"/>
    <cellStyle name="Hipervínculo" xfId="43315" builtinId="8" hidden="1"/>
    <cellStyle name="Hipervínculo" xfId="43329" builtinId="8" hidden="1"/>
    <cellStyle name="Hipervínculo" xfId="43345" builtinId="8" hidden="1"/>
    <cellStyle name="Hipervínculo" xfId="43361" builtinId="8" hidden="1"/>
    <cellStyle name="Hipervínculo" xfId="43377" builtinId="8" hidden="1"/>
    <cellStyle name="Hipervínculo" xfId="43393" builtinId="8" hidden="1"/>
    <cellStyle name="Hipervínculo" xfId="43409" builtinId="8" hidden="1"/>
    <cellStyle name="Hipervínculo" xfId="43425" builtinId="8" hidden="1"/>
    <cellStyle name="Hipervínculo" xfId="43441" builtinId="8" hidden="1"/>
    <cellStyle name="Hipervínculo" xfId="43457" builtinId="8" hidden="1"/>
    <cellStyle name="Hipervínculo" xfId="43473" builtinId="8" hidden="1"/>
    <cellStyle name="Hipervínculo" xfId="43463" builtinId="8" hidden="1"/>
    <cellStyle name="Hipervínculo" xfId="43447" builtinId="8" hidden="1"/>
    <cellStyle name="Hipervínculo" xfId="43431" builtinId="8" hidden="1"/>
    <cellStyle name="Hipervínculo" xfId="43415" builtinId="8" hidden="1"/>
    <cellStyle name="Hipervínculo" xfId="43399" builtinId="8" hidden="1"/>
    <cellStyle name="Hipervínculo" xfId="43383" builtinId="8" hidden="1"/>
    <cellStyle name="Hipervínculo" xfId="43367" builtinId="8" hidden="1"/>
    <cellStyle name="Hipervínculo" xfId="43351" builtinId="8" hidden="1"/>
    <cellStyle name="Hipervínculo" xfId="43335" builtinId="8" hidden="1"/>
    <cellStyle name="Hipervínculo" xfId="43321" builtinId="8" hidden="1"/>
    <cellStyle name="Hipervínculo" xfId="43305" builtinId="8" hidden="1"/>
    <cellStyle name="Hipervínculo" xfId="43289" builtinId="8" hidden="1"/>
    <cellStyle name="Hipervínculo" xfId="43273" builtinId="8" hidden="1"/>
    <cellStyle name="Hipervínculo" xfId="43257" builtinId="8" hidden="1"/>
    <cellStyle name="Hipervínculo" xfId="43241" builtinId="8" hidden="1"/>
    <cellStyle name="Hipervínculo" xfId="43225" builtinId="8" hidden="1"/>
    <cellStyle name="Hipervínculo" xfId="43208" builtinId="8" hidden="1"/>
    <cellStyle name="Hipervínculo" xfId="43192" builtinId="8" hidden="1"/>
    <cellStyle name="Hipervínculo" xfId="43176" builtinId="8" hidden="1"/>
    <cellStyle name="Hipervínculo" xfId="43162" builtinId="8" hidden="1"/>
    <cellStyle name="Hipervínculo" xfId="43146" builtinId="8" hidden="1"/>
    <cellStyle name="Hipervínculo" xfId="43130" builtinId="8" hidden="1"/>
    <cellStyle name="Hipervínculo" xfId="43114" builtinId="8" hidden="1"/>
    <cellStyle name="Hipervínculo" xfId="43098" builtinId="8" hidden="1"/>
    <cellStyle name="Hipervínculo" xfId="43082" builtinId="8" hidden="1"/>
    <cellStyle name="Hipervínculo" xfId="43066" builtinId="8" hidden="1"/>
    <cellStyle name="Hipervínculo" xfId="43048" builtinId="8" hidden="1"/>
    <cellStyle name="Hipervínculo" xfId="43032" builtinId="8" hidden="1"/>
    <cellStyle name="Hipervínculo" xfId="43016" builtinId="8" hidden="1"/>
    <cellStyle name="Hipervínculo" xfId="43002" builtinId="8" hidden="1"/>
    <cellStyle name="Hipervínculo" xfId="42986" builtinId="8" hidden="1"/>
    <cellStyle name="Hipervínculo" xfId="42970" builtinId="8" hidden="1"/>
    <cellStyle name="Hipervínculo" xfId="42954" builtinId="8" hidden="1"/>
    <cellStyle name="Hipervínculo" xfId="42938" builtinId="8" hidden="1"/>
    <cellStyle name="Hipervínculo" xfId="42922" builtinId="8" hidden="1"/>
    <cellStyle name="Hipervínculo" xfId="42904" builtinId="8" hidden="1"/>
    <cellStyle name="Hipervínculo" xfId="42888" builtinId="8" hidden="1"/>
    <cellStyle name="Hipervínculo" xfId="42872" builtinId="8" hidden="1"/>
    <cellStyle name="Hipervínculo" xfId="42856" builtinId="8" hidden="1"/>
    <cellStyle name="Hipervínculo" xfId="42842" builtinId="8" hidden="1"/>
    <cellStyle name="Hipervínculo" xfId="42826" builtinId="8" hidden="1"/>
    <cellStyle name="Hipervínculo" xfId="42810" builtinId="8" hidden="1"/>
    <cellStyle name="Hipervínculo" xfId="42794" builtinId="8" hidden="1"/>
    <cellStyle name="Hipervínculo" xfId="42778" builtinId="8" hidden="1"/>
    <cellStyle name="Hipervínculo" xfId="42762" builtinId="8" hidden="1"/>
    <cellStyle name="Hipervínculo" xfId="42744" builtinId="8" hidden="1"/>
    <cellStyle name="Hipervínculo" xfId="42728" builtinId="8" hidden="1"/>
    <cellStyle name="Hipervínculo" xfId="42712" builtinId="8" hidden="1"/>
    <cellStyle name="Hipervínculo" xfId="42698" builtinId="8" hidden="1"/>
    <cellStyle name="Hipervínculo" xfId="42682" builtinId="8" hidden="1"/>
    <cellStyle name="Hipervínculo" xfId="42666" builtinId="8" hidden="1"/>
    <cellStyle name="Hipervínculo" xfId="42650" builtinId="8" hidden="1"/>
    <cellStyle name="Hipervínculo" xfId="42634" builtinId="8" hidden="1"/>
    <cellStyle name="Hipervínculo" xfId="42618" builtinId="8" hidden="1"/>
    <cellStyle name="Hipervínculo" xfId="42602" builtinId="8" hidden="1"/>
    <cellStyle name="Hipervínculo" xfId="42584" builtinId="8" hidden="1"/>
    <cellStyle name="Hipervínculo" xfId="42568" builtinId="8" hidden="1"/>
    <cellStyle name="Hipervínculo" xfId="42552" builtinId="8" hidden="1"/>
    <cellStyle name="Hipervínculo" xfId="42538" builtinId="8" hidden="1"/>
    <cellStyle name="Hipervínculo" xfId="42522" builtinId="8" hidden="1"/>
    <cellStyle name="Hipervínculo" xfId="42506" builtinId="8" hidden="1"/>
    <cellStyle name="Hipervínculo" xfId="42490" builtinId="8" hidden="1"/>
    <cellStyle name="Hipervínculo" xfId="42474" builtinId="8" hidden="1"/>
    <cellStyle name="Hipervínculo" xfId="42458" builtinId="8" hidden="1"/>
    <cellStyle name="Hipervínculo" xfId="42442" builtinId="8" hidden="1"/>
    <cellStyle name="Hipervínculo" xfId="42424" builtinId="8" hidden="1"/>
    <cellStyle name="Hipervínculo" xfId="42408" builtinId="8" hidden="1"/>
    <cellStyle name="Hipervínculo" xfId="42392" builtinId="8" hidden="1"/>
    <cellStyle name="Hipervínculo" xfId="42378" builtinId="8" hidden="1"/>
    <cellStyle name="Hipervínculo" xfId="42362" builtinId="8" hidden="1"/>
    <cellStyle name="Hipervínculo" xfId="42346" builtinId="8" hidden="1"/>
    <cellStyle name="Hipervínculo" xfId="42330" builtinId="8" hidden="1"/>
    <cellStyle name="Hipervínculo" xfId="42314" builtinId="8" hidden="1"/>
    <cellStyle name="Hipervínculo" xfId="42298" builtinId="8" hidden="1"/>
    <cellStyle name="Hipervínculo" xfId="42280" builtinId="8" hidden="1"/>
    <cellStyle name="Hipervínculo" xfId="42264" builtinId="8" hidden="1"/>
    <cellStyle name="Hipervínculo" xfId="42248" builtinId="8" hidden="1"/>
    <cellStyle name="Hipervínculo" xfId="42232" builtinId="8" hidden="1"/>
    <cellStyle name="Hipervínculo" xfId="42217" builtinId="8" hidden="1"/>
    <cellStyle name="Hipervínculo" xfId="42201" builtinId="8" hidden="1"/>
    <cellStyle name="Hipervínculo" xfId="42185" builtinId="8" hidden="1"/>
    <cellStyle name="Hipervínculo" xfId="42169" builtinId="8" hidden="1"/>
    <cellStyle name="Hipervínculo" xfId="42153" builtinId="8" hidden="1"/>
    <cellStyle name="Hipervínculo" xfId="42137" builtinId="8" hidden="1"/>
    <cellStyle name="Hipervínculo" xfId="42120" builtinId="8" hidden="1"/>
    <cellStyle name="Hipervínculo" xfId="42104" builtinId="8" hidden="1"/>
    <cellStyle name="Hipervínculo" xfId="42088" builtinId="8" hidden="1"/>
    <cellStyle name="Hipervínculo" xfId="42074" builtinId="8" hidden="1"/>
    <cellStyle name="Hipervínculo" xfId="42058" builtinId="8" hidden="1"/>
    <cellStyle name="Hipervínculo" xfId="42042" builtinId="8" hidden="1"/>
    <cellStyle name="Hipervínculo" xfId="42026" builtinId="8" hidden="1"/>
    <cellStyle name="Hipervínculo" xfId="42010" builtinId="8" hidden="1"/>
    <cellStyle name="Hipervínculo" xfId="41994" builtinId="8" hidden="1"/>
    <cellStyle name="Hipervínculo" xfId="41978" builtinId="8" hidden="1"/>
    <cellStyle name="Hipervínculo" xfId="41960" builtinId="8" hidden="1"/>
    <cellStyle name="Hipervínculo" xfId="41944" builtinId="8" hidden="1"/>
    <cellStyle name="Hipervínculo" xfId="41928" builtinId="8" hidden="1"/>
    <cellStyle name="Hipervínculo" xfId="41914" builtinId="8" hidden="1"/>
    <cellStyle name="Hipervínculo" xfId="41898" builtinId="8" hidden="1"/>
    <cellStyle name="Hipervínculo" xfId="41882" builtinId="8" hidden="1"/>
    <cellStyle name="Hipervínculo" xfId="41866" builtinId="8" hidden="1"/>
    <cellStyle name="Hipervínculo" xfId="41850" builtinId="8" hidden="1"/>
    <cellStyle name="Hipervínculo" xfId="41834" builtinId="8" hidden="1"/>
    <cellStyle name="Hipervínculo" xfId="41818" builtinId="8" hidden="1"/>
    <cellStyle name="Hipervínculo" xfId="41800" builtinId="8" hidden="1"/>
    <cellStyle name="Hipervínculo" xfId="41784" builtinId="8" hidden="1"/>
    <cellStyle name="Hipervínculo" xfId="41768" builtinId="8" hidden="1"/>
    <cellStyle name="Hipervínculo" xfId="41753" builtinId="8" hidden="1"/>
    <cellStyle name="Hipervínculo" xfId="41737" builtinId="8" hidden="1"/>
    <cellStyle name="Hipervínculo" xfId="41721" builtinId="8" hidden="1"/>
    <cellStyle name="Hipervínculo" xfId="41705" builtinId="8" hidden="1"/>
    <cellStyle name="Hipervínculo" xfId="41689" builtinId="8" hidden="1"/>
    <cellStyle name="Hipervínculo" xfId="41673" builtinId="8" hidden="1"/>
    <cellStyle name="Hipervínculo" xfId="41656" builtinId="8" hidden="1"/>
    <cellStyle name="Hipervínculo" xfId="41640" builtinId="8" hidden="1"/>
    <cellStyle name="Hipervínculo" xfId="41624" builtinId="8" hidden="1"/>
    <cellStyle name="Hipervínculo" xfId="41608" builtinId="8" hidden="1"/>
    <cellStyle name="Hipervínculo" xfId="41594" builtinId="8" hidden="1"/>
    <cellStyle name="Hipervínculo" xfId="41578" builtinId="8" hidden="1"/>
    <cellStyle name="Hipervínculo" xfId="41562" builtinId="8" hidden="1"/>
    <cellStyle name="Hipervínculo" xfId="41546" builtinId="8" hidden="1"/>
    <cellStyle name="Hipervínculo" xfId="41530" builtinId="8" hidden="1"/>
    <cellStyle name="Hipervínculo" xfId="41514" builtinId="8" hidden="1"/>
    <cellStyle name="Hipervínculo" xfId="41496" builtinId="8" hidden="1"/>
    <cellStyle name="Hipervínculo" xfId="41480" builtinId="8" hidden="1"/>
    <cellStyle name="Hipervínculo" xfId="41464" builtinId="8" hidden="1"/>
    <cellStyle name="Hipervínculo" xfId="41447" builtinId="8" hidden="1"/>
    <cellStyle name="Hipervínculo" xfId="41431" builtinId="8" hidden="1"/>
    <cellStyle name="Hipervínculo" xfId="41415" builtinId="8" hidden="1"/>
    <cellStyle name="Hipervínculo" xfId="41399" builtinId="8" hidden="1"/>
    <cellStyle name="Hipervínculo" xfId="41384" builtinId="8" hidden="1"/>
    <cellStyle name="Hipervínculo" xfId="41368" builtinId="8" hidden="1"/>
    <cellStyle name="Hipervínculo" xfId="41352" builtinId="8" hidden="1"/>
    <cellStyle name="Hipervínculo" xfId="41335" builtinId="8" hidden="1"/>
    <cellStyle name="Hipervínculo" xfId="41319" builtinId="8" hidden="1"/>
    <cellStyle name="Hipervínculo" xfId="41303" builtinId="8" hidden="1"/>
    <cellStyle name="Hipervínculo" xfId="41287" builtinId="8" hidden="1"/>
    <cellStyle name="Hipervínculo" xfId="41271" builtinId="8" hidden="1"/>
    <cellStyle name="Hipervínculo" xfId="41255" builtinId="8" hidden="1"/>
    <cellStyle name="Hipervínculo" xfId="38903" builtinId="8" hidden="1"/>
    <cellStyle name="Hipervínculo" xfId="38913" builtinId="8" hidden="1"/>
    <cellStyle name="Hipervínculo" xfId="38927" builtinId="8" hidden="1"/>
    <cellStyle name="Hipervínculo" xfId="38961" builtinId="8" hidden="1"/>
    <cellStyle name="Hipervínculo" xfId="38955" builtinId="8" hidden="1"/>
    <cellStyle name="Hipervínculo" xfId="38941" builtinId="8" hidden="1"/>
    <cellStyle name="Hipervínculo" xfId="38931" builtinId="8" hidden="1"/>
    <cellStyle name="Hipervínculo" xfId="38921" builtinId="8" hidden="1"/>
    <cellStyle name="Hipervínculo" xfId="38977" builtinId="8" hidden="1"/>
    <cellStyle name="Hipervínculo" xfId="38993" builtinId="8" hidden="1"/>
    <cellStyle name="Hipervínculo" xfId="39009" builtinId="8" hidden="1"/>
    <cellStyle name="Hipervínculo" xfId="39025" builtinId="8" hidden="1"/>
    <cellStyle name="Hipervínculo" xfId="39041" builtinId="8" hidden="1"/>
    <cellStyle name="Hipervínculo" xfId="39058" builtinId="8" hidden="1"/>
    <cellStyle name="Hipervínculo" xfId="39074" builtinId="8" hidden="1"/>
    <cellStyle name="Hipervínculo" xfId="39090" builtinId="8" hidden="1"/>
    <cellStyle name="Hipervínculo" xfId="39106" builtinId="8" hidden="1"/>
    <cellStyle name="Hipervínculo" xfId="39121" builtinId="8" hidden="1"/>
    <cellStyle name="Hipervínculo" xfId="39137" builtinId="8" hidden="1"/>
    <cellStyle name="Hipervínculo" xfId="39153" builtinId="8" hidden="1"/>
    <cellStyle name="Hipervínculo" xfId="39170" builtinId="8" hidden="1"/>
    <cellStyle name="Hipervínculo" xfId="39186" builtinId="8" hidden="1"/>
    <cellStyle name="Hipervínculo" xfId="39202" builtinId="8" hidden="1"/>
    <cellStyle name="Hipervínculo" xfId="39220" builtinId="8" hidden="1"/>
    <cellStyle name="Hipervínculo" xfId="39236" builtinId="8" hidden="1"/>
    <cellStyle name="Hipervínculo" xfId="39252" builtinId="8" hidden="1"/>
    <cellStyle name="Hipervínculo" xfId="39268" builtinId="8" hidden="1"/>
    <cellStyle name="Hipervínculo" xfId="39284" builtinId="8" hidden="1"/>
    <cellStyle name="Hipervínculo" xfId="39300" builtinId="8" hidden="1"/>
    <cellStyle name="Hipervínculo" xfId="39316" builtinId="8" hidden="1"/>
    <cellStyle name="Hipervínculo" xfId="39330" builtinId="8" hidden="1"/>
    <cellStyle name="Hipervínculo" xfId="39346" builtinId="8" hidden="1"/>
    <cellStyle name="Hipervínculo" xfId="39362" builtinId="8" hidden="1"/>
    <cellStyle name="Hipervínculo" xfId="39379" builtinId="8" hidden="1"/>
    <cellStyle name="Hipervínculo" xfId="39395" builtinId="8" hidden="1"/>
    <cellStyle name="Hipervínculo" xfId="39411" builtinId="8" hidden="1"/>
    <cellStyle name="Hipervínculo" xfId="39427" builtinId="8" hidden="1"/>
    <cellStyle name="Hipervínculo" xfId="39443" builtinId="8" hidden="1"/>
    <cellStyle name="Hipervínculo" xfId="39459" builtinId="8" hidden="1"/>
    <cellStyle name="Hipervínculo" xfId="39370" builtinId="8" hidden="1"/>
    <cellStyle name="Hipervínculo" xfId="39490" builtinId="8" hidden="1"/>
    <cellStyle name="Hipervínculo" xfId="39506" builtinId="8" hidden="1"/>
    <cellStyle name="Hipervínculo" xfId="39522" builtinId="8" hidden="1"/>
    <cellStyle name="Hipervínculo" xfId="39540" builtinId="8" hidden="1"/>
    <cellStyle name="Hipervínculo" xfId="39556" builtinId="8" hidden="1"/>
    <cellStyle name="Hipervínculo" xfId="39572" builtinId="8" hidden="1"/>
    <cellStyle name="Hipervínculo" xfId="39588" builtinId="8" hidden="1"/>
    <cellStyle name="Hipervínculo" xfId="39604" builtinId="8" hidden="1"/>
    <cellStyle name="Hipervínculo" xfId="39620" builtinId="8" hidden="1"/>
    <cellStyle name="Hipervínculo" xfId="39634" builtinId="8" hidden="1"/>
    <cellStyle name="Hipervínculo" xfId="39650" builtinId="8" hidden="1"/>
    <cellStyle name="Hipervínculo" xfId="39666" builtinId="8" hidden="1"/>
    <cellStyle name="Hipervínculo" xfId="39684" builtinId="8" hidden="1"/>
    <cellStyle name="Hipervínculo" xfId="39700" builtinId="8" hidden="1"/>
    <cellStyle name="Hipervínculo" xfId="39716" builtinId="8" hidden="1"/>
    <cellStyle name="Hipervínculo" xfId="39732" builtinId="8" hidden="1"/>
    <cellStyle name="Hipervínculo" xfId="39748" builtinId="8" hidden="1"/>
    <cellStyle name="Hipervínculo" xfId="39764" builtinId="8" hidden="1"/>
    <cellStyle name="Hipervínculo" xfId="39780" builtinId="8" hidden="1"/>
    <cellStyle name="Hipervínculo" xfId="39794" builtinId="8" hidden="1"/>
    <cellStyle name="Hipervínculo" xfId="39810" builtinId="8" hidden="1"/>
    <cellStyle name="Hipervínculo" xfId="39826" builtinId="8" hidden="1"/>
    <cellStyle name="Hipervínculo" xfId="39843" builtinId="8" hidden="1"/>
    <cellStyle name="Hipervínculo" xfId="39859" builtinId="8" hidden="1"/>
    <cellStyle name="Hipervínculo" xfId="39875" builtinId="8" hidden="1"/>
    <cellStyle name="Hipervínculo" xfId="39891" builtinId="8" hidden="1"/>
    <cellStyle name="Hipervínculo" xfId="39907" builtinId="8" hidden="1"/>
    <cellStyle name="Hipervínculo" xfId="39923" builtinId="8" hidden="1"/>
    <cellStyle name="Hipervínculo" xfId="39939" builtinId="8" hidden="1"/>
    <cellStyle name="Hipervínculo" xfId="39954" builtinId="8" hidden="1"/>
    <cellStyle name="Hipervínculo" xfId="39970" builtinId="8" hidden="1"/>
    <cellStyle name="Hipervínculo" xfId="39986" builtinId="8" hidden="1"/>
    <cellStyle name="Hipervínculo" xfId="40004" builtinId="8" hidden="1"/>
    <cellStyle name="Hipervínculo" xfId="40020" builtinId="8" hidden="1"/>
    <cellStyle name="Hipervínculo" xfId="40036" builtinId="8" hidden="1"/>
    <cellStyle name="Hipervínculo" xfId="40052" builtinId="8" hidden="1"/>
    <cellStyle name="Hipervínculo" xfId="40068" builtinId="8" hidden="1"/>
    <cellStyle name="Hipervínculo" xfId="40084" builtinId="8" hidden="1"/>
    <cellStyle name="Hipervínculo" xfId="39683" builtinId="8" hidden="1"/>
    <cellStyle name="Hipervínculo" xfId="40114" builtinId="8" hidden="1"/>
    <cellStyle name="Hipervínculo" xfId="40130" builtinId="8" hidden="1"/>
    <cellStyle name="Hipervínculo" xfId="40146" builtinId="8" hidden="1"/>
    <cellStyle name="Hipervínculo" xfId="40164" builtinId="8" hidden="1"/>
    <cellStyle name="Hipervínculo" xfId="40180" builtinId="8" hidden="1"/>
    <cellStyle name="Hipervínculo" xfId="40196" builtinId="8" hidden="1"/>
    <cellStyle name="Hipervínculo" xfId="40212" builtinId="8" hidden="1"/>
    <cellStyle name="Hipervínculo" xfId="40228" builtinId="8" hidden="1"/>
    <cellStyle name="Hipervínculo" xfId="40244" builtinId="8" hidden="1"/>
    <cellStyle name="Hipervínculo" xfId="40258" builtinId="8" hidden="1"/>
    <cellStyle name="Hipervínculo" xfId="40274" builtinId="8" hidden="1"/>
    <cellStyle name="Hipervínculo" xfId="40290" builtinId="8" hidden="1"/>
    <cellStyle name="Hipervínculo" xfId="40308" builtinId="8" hidden="1"/>
    <cellStyle name="Hipervínculo" xfId="40324" builtinId="8" hidden="1"/>
    <cellStyle name="Hipervínculo" xfId="40340" builtinId="8" hidden="1"/>
    <cellStyle name="Hipervínculo" xfId="40356" builtinId="8" hidden="1"/>
    <cellStyle name="Hipervínculo" xfId="40372" builtinId="8" hidden="1"/>
    <cellStyle name="Hipervínculo" xfId="40388" builtinId="8" hidden="1"/>
    <cellStyle name="Hipervínculo" xfId="40404" builtinId="8" hidden="1"/>
    <cellStyle name="Hipervínculo" xfId="40418" builtinId="8" hidden="1"/>
    <cellStyle name="Hipervínculo" xfId="40434" builtinId="8" hidden="1"/>
    <cellStyle name="Hipervínculo" xfId="40450" builtinId="8" hidden="1"/>
    <cellStyle name="Hipervínculo" xfId="40468" builtinId="8" hidden="1"/>
    <cellStyle name="Hipervínculo" xfId="40484" builtinId="8" hidden="1"/>
    <cellStyle name="Hipervínculo" xfId="40500" builtinId="8" hidden="1"/>
    <cellStyle name="Hipervínculo" xfId="40516" builtinId="8" hidden="1"/>
    <cellStyle name="Hipervínculo" xfId="40532" builtinId="8" hidden="1"/>
    <cellStyle name="Hipervínculo" xfId="40548" builtinId="8" hidden="1"/>
    <cellStyle name="Hipervínculo" xfId="40564" builtinId="8" hidden="1"/>
    <cellStyle name="Hipervínculo" xfId="40578" builtinId="8" hidden="1"/>
    <cellStyle name="Hipervínculo" xfId="40594" builtinId="8" hidden="1"/>
    <cellStyle name="Hipervínculo" xfId="40610" builtinId="8" hidden="1"/>
    <cellStyle name="Hipervínculo" xfId="40628" builtinId="8" hidden="1"/>
    <cellStyle name="Hipervínculo" xfId="40644" builtinId="8" hidden="1"/>
    <cellStyle name="Hipervínculo" xfId="40660" builtinId="8" hidden="1"/>
    <cellStyle name="Hipervínculo" xfId="40676" builtinId="8" hidden="1"/>
    <cellStyle name="Hipervínculo" xfId="40692" builtinId="8" hidden="1"/>
    <cellStyle name="Hipervínculo" xfId="40708" builtinId="8" hidden="1"/>
    <cellStyle name="Hipervínculo" xfId="40463" builtinId="8" hidden="1"/>
    <cellStyle name="Hipervínculo" xfId="40738" builtinId="8" hidden="1"/>
    <cellStyle name="Hipervínculo" xfId="40754" builtinId="8" hidden="1"/>
    <cellStyle name="Hipervínculo" xfId="40770" builtinId="8" hidden="1"/>
    <cellStyle name="Hipervínculo" xfId="40788" builtinId="8" hidden="1"/>
    <cellStyle name="Hipervínculo" xfId="40804" builtinId="8" hidden="1"/>
    <cellStyle name="Hipervínculo" xfId="40820" builtinId="8" hidden="1"/>
    <cellStyle name="Hipervínculo" xfId="40836" builtinId="8" hidden="1"/>
    <cellStyle name="Hipervínculo" xfId="40852" builtinId="8" hidden="1"/>
    <cellStyle name="Hipervínculo" xfId="40868" builtinId="8" hidden="1"/>
    <cellStyle name="Hipervínculo" xfId="40882" builtinId="8" hidden="1"/>
    <cellStyle name="Hipervínculo" xfId="40898" builtinId="8" hidden="1"/>
    <cellStyle name="Hipervínculo" xfId="40914" builtinId="8" hidden="1"/>
    <cellStyle name="Hipervínculo" xfId="40931" builtinId="8" hidden="1"/>
    <cellStyle name="Hipervínculo" xfId="40947" builtinId="8" hidden="1"/>
    <cellStyle name="Hipervínculo" xfId="40963" builtinId="8" hidden="1"/>
    <cellStyle name="Hipervínculo" xfId="40979" builtinId="8" hidden="1"/>
    <cellStyle name="Hipervínculo" xfId="40995" builtinId="8" hidden="1"/>
    <cellStyle name="Hipervínculo" xfId="41011" builtinId="8" hidden="1"/>
    <cellStyle name="Hipervínculo" xfId="41027" builtinId="8" hidden="1"/>
    <cellStyle name="Hipervínculo" xfId="41041" builtinId="8" hidden="1"/>
    <cellStyle name="Hipervínculo" xfId="41057" builtinId="8" hidden="1"/>
    <cellStyle name="Hipervínculo" xfId="41073" builtinId="8" hidden="1"/>
    <cellStyle name="Hipervínculo" xfId="41089" builtinId="8" hidden="1"/>
    <cellStyle name="Hipervínculo" xfId="41105" builtinId="8" hidden="1"/>
    <cellStyle name="Hipervínculo" xfId="41121" builtinId="8" hidden="1"/>
    <cellStyle name="Hipervínculo" xfId="41137" builtinId="8" hidden="1"/>
    <cellStyle name="Hipervínculo" xfId="41153" builtinId="8" hidden="1"/>
    <cellStyle name="Hipervínculo" xfId="41169" builtinId="8" hidden="1"/>
    <cellStyle name="Hipervínculo" xfId="41185" builtinId="8" hidden="1"/>
    <cellStyle name="Hipervínculo" xfId="41175" builtinId="8" hidden="1"/>
    <cellStyle name="Hipervínculo" xfId="41159" builtinId="8" hidden="1"/>
    <cellStyle name="Hipervínculo" xfId="41143" builtinId="8" hidden="1"/>
    <cellStyle name="Hipervínculo" xfId="41127" builtinId="8" hidden="1"/>
    <cellStyle name="Hipervínculo" xfId="41111" builtinId="8" hidden="1"/>
    <cellStyle name="Hipervínculo" xfId="41095" builtinId="8" hidden="1"/>
    <cellStyle name="Hipervínculo" xfId="41079" builtinId="8" hidden="1"/>
    <cellStyle name="Hipervínculo" xfId="41063" builtinId="8" hidden="1"/>
    <cellStyle name="Hipervínculo" xfId="41047" builtinId="8" hidden="1"/>
    <cellStyle name="Hipervínculo" xfId="41033" builtinId="8" hidden="1"/>
    <cellStyle name="Hipervínculo" xfId="41017" builtinId="8" hidden="1"/>
    <cellStyle name="Hipervínculo" xfId="41001" builtinId="8" hidden="1"/>
    <cellStyle name="Hipervínculo" xfId="40985" builtinId="8" hidden="1"/>
    <cellStyle name="Hipervínculo" xfId="40969" builtinId="8" hidden="1"/>
    <cellStyle name="Hipervínculo" xfId="40953" builtinId="8" hidden="1"/>
    <cellStyle name="Hipervínculo" xfId="40937" builtinId="8" hidden="1"/>
    <cellStyle name="Hipervínculo" xfId="40920" builtinId="8" hidden="1"/>
    <cellStyle name="Hipervínculo" xfId="40904" builtinId="8" hidden="1"/>
    <cellStyle name="Hipervínculo" xfId="40888" builtinId="8" hidden="1"/>
    <cellStyle name="Hipervínculo" xfId="40874" builtinId="8" hidden="1"/>
    <cellStyle name="Hipervínculo" xfId="40858" builtinId="8" hidden="1"/>
    <cellStyle name="Hipervínculo" xfId="40842" builtinId="8" hidden="1"/>
    <cellStyle name="Hipervínculo" xfId="40826" builtinId="8" hidden="1"/>
    <cellStyle name="Hipervínculo" xfId="40810" builtinId="8" hidden="1"/>
    <cellStyle name="Hipervínculo" xfId="40794" builtinId="8" hidden="1"/>
    <cellStyle name="Hipervínculo" xfId="40778" builtinId="8" hidden="1"/>
    <cellStyle name="Hipervínculo" xfId="40760" builtinId="8" hidden="1"/>
    <cellStyle name="Hipervínculo" xfId="40744" builtinId="8" hidden="1"/>
    <cellStyle name="Hipervínculo" xfId="40728" builtinId="8" hidden="1"/>
    <cellStyle name="Hipervínculo" xfId="40714" builtinId="8" hidden="1"/>
    <cellStyle name="Hipervínculo" xfId="40698" builtinId="8" hidden="1"/>
    <cellStyle name="Hipervínculo" xfId="40682" builtinId="8" hidden="1"/>
    <cellStyle name="Hipervínculo" xfId="40666" builtinId="8" hidden="1"/>
    <cellStyle name="Hipervínculo" xfId="40650" builtinId="8" hidden="1"/>
    <cellStyle name="Hipervínculo" xfId="40634" builtinId="8" hidden="1"/>
    <cellStyle name="Hipervínculo" xfId="40616" builtinId="8" hidden="1"/>
    <cellStyle name="Hipervínculo" xfId="40600" builtinId="8" hidden="1"/>
    <cellStyle name="Hipervínculo" xfId="40584" builtinId="8" hidden="1"/>
    <cellStyle name="Hipervínculo" xfId="40568" builtinId="8" hidden="1"/>
    <cellStyle name="Hipervínculo" xfId="40554" builtinId="8" hidden="1"/>
    <cellStyle name="Hipervínculo" xfId="40538" builtinId="8" hidden="1"/>
    <cellStyle name="Hipervínculo" xfId="40522" builtinId="8" hidden="1"/>
    <cellStyle name="Hipervínculo" xfId="40506" builtinId="8" hidden="1"/>
    <cellStyle name="Hipervínculo" xfId="40490" builtinId="8" hidden="1"/>
    <cellStyle name="Hipervínculo" xfId="40474" builtinId="8" hidden="1"/>
    <cellStyle name="Hipervínculo" xfId="40456" builtinId="8" hidden="1"/>
    <cellStyle name="Hipervínculo" xfId="40440" builtinId="8" hidden="1"/>
    <cellStyle name="Hipervínculo" xfId="40424" builtinId="8" hidden="1"/>
    <cellStyle name="Hipervínculo" xfId="40410" builtinId="8" hidden="1"/>
    <cellStyle name="Hipervínculo" xfId="40394" builtinId="8" hidden="1"/>
    <cellStyle name="Hipervínculo" xfId="40378" builtinId="8" hidden="1"/>
    <cellStyle name="Hipervínculo" xfId="40362" builtinId="8" hidden="1"/>
    <cellStyle name="Hipervínculo" xfId="40346" builtinId="8" hidden="1"/>
    <cellStyle name="Hipervínculo" xfId="40330" builtinId="8" hidden="1"/>
    <cellStyle name="Hipervínculo" xfId="40314" builtinId="8" hidden="1"/>
    <cellStyle name="Hipervínculo" xfId="40296" builtinId="8" hidden="1"/>
    <cellStyle name="Hipervínculo" xfId="40280" builtinId="8" hidden="1"/>
    <cellStyle name="Hipervínculo" xfId="40264" builtinId="8" hidden="1"/>
    <cellStyle name="Hipervínculo" xfId="40250" builtinId="8" hidden="1"/>
    <cellStyle name="Hipervínculo" xfId="40234" builtinId="8" hidden="1"/>
    <cellStyle name="Hipervínculo" xfId="40218" builtinId="8" hidden="1"/>
    <cellStyle name="Hipervínculo" xfId="40202" builtinId="8" hidden="1"/>
    <cellStyle name="Hipervínculo" xfId="40186" builtinId="8" hidden="1"/>
    <cellStyle name="Hipervínculo" xfId="40170" builtinId="8" hidden="1"/>
    <cellStyle name="Hipervínculo" xfId="40154" builtinId="8" hidden="1"/>
    <cellStyle name="Hipervínculo" xfId="40136" builtinId="8" hidden="1"/>
    <cellStyle name="Hipervínculo" xfId="40120" builtinId="8" hidden="1"/>
    <cellStyle name="Hipervínculo" xfId="40104" builtinId="8" hidden="1"/>
    <cellStyle name="Hipervínculo" xfId="40090" builtinId="8" hidden="1"/>
    <cellStyle name="Hipervínculo" xfId="40074" builtinId="8" hidden="1"/>
    <cellStyle name="Hipervínculo" xfId="40058" builtinId="8" hidden="1"/>
    <cellStyle name="Hipervínculo" xfId="40042" builtinId="8" hidden="1"/>
    <cellStyle name="Hipervínculo" xfId="40026" builtinId="8" hidden="1"/>
    <cellStyle name="Hipervínculo" xfId="40010" builtinId="8" hidden="1"/>
    <cellStyle name="Hipervínculo" xfId="39992" builtinId="8" hidden="1"/>
    <cellStyle name="Hipervínculo" xfId="39976" builtinId="8" hidden="1"/>
    <cellStyle name="Hipervínculo" xfId="39960" builtinId="8" hidden="1"/>
    <cellStyle name="Hipervínculo" xfId="39944" builtinId="8" hidden="1"/>
    <cellStyle name="Hipervínculo" xfId="39929" builtinId="8" hidden="1"/>
    <cellStyle name="Hipervínculo" xfId="39913" builtinId="8" hidden="1"/>
    <cellStyle name="Hipervínculo" xfId="39897" builtinId="8" hidden="1"/>
    <cellStyle name="Hipervínculo" xfId="39881" builtinId="8" hidden="1"/>
    <cellStyle name="Hipervínculo" xfId="39865" builtinId="8" hidden="1"/>
    <cellStyle name="Hipervínculo" xfId="39849" builtinId="8" hidden="1"/>
    <cellStyle name="Hipervínculo" xfId="39832" builtinId="8" hidden="1"/>
    <cellStyle name="Hipervínculo" xfId="39816" builtinId="8" hidden="1"/>
    <cellStyle name="Hipervínculo" xfId="39800" builtinId="8" hidden="1"/>
    <cellStyle name="Hipervínculo" xfId="39786" builtinId="8" hidden="1"/>
    <cellStyle name="Hipervínculo" xfId="39770" builtinId="8" hidden="1"/>
    <cellStyle name="Hipervínculo" xfId="39754" builtinId="8" hidden="1"/>
    <cellStyle name="Hipervínculo" xfId="39738" builtinId="8" hidden="1"/>
    <cellStyle name="Hipervínculo" xfId="39722" builtinId="8" hidden="1"/>
    <cellStyle name="Hipervínculo" xfId="39706" builtinId="8" hidden="1"/>
    <cellStyle name="Hipervínculo" xfId="39690" builtinId="8" hidden="1"/>
    <cellStyle name="Hipervínculo" xfId="39672" builtinId="8" hidden="1"/>
    <cellStyle name="Hipervínculo" xfId="39656" builtinId="8" hidden="1"/>
    <cellStyle name="Hipervínculo" xfId="39640" builtinId="8" hidden="1"/>
    <cellStyle name="Hipervínculo" xfId="39626" builtinId="8" hidden="1"/>
    <cellStyle name="Hipervínculo" xfId="39610" builtinId="8" hidden="1"/>
    <cellStyle name="Hipervínculo" xfId="39594" builtinId="8" hidden="1"/>
    <cellStyle name="Hipervínculo" xfId="39578" builtinId="8" hidden="1"/>
    <cellStyle name="Hipervínculo" xfId="39562" builtinId="8" hidden="1"/>
    <cellStyle name="Hipervínculo" xfId="39546" builtinId="8" hidden="1"/>
    <cellStyle name="Hipervínculo" xfId="39530" builtinId="8" hidden="1"/>
    <cellStyle name="Hipervínculo" xfId="39512" builtinId="8" hidden="1"/>
    <cellStyle name="Hipervínculo" xfId="39496" builtinId="8" hidden="1"/>
    <cellStyle name="Hipervínculo" xfId="39480" builtinId="8" hidden="1"/>
    <cellStyle name="Hipervínculo" xfId="39465" builtinId="8" hidden="1"/>
    <cellStyle name="Hipervínculo" xfId="39449" builtinId="8" hidden="1"/>
    <cellStyle name="Hipervínculo" xfId="39433" builtinId="8" hidden="1"/>
    <cellStyle name="Hipervínculo" xfId="39417" builtinId="8" hidden="1"/>
    <cellStyle name="Hipervínculo" xfId="39401" builtinId="8" hidden="1"/>
    <cellStyle name="Hipervínculo" xfId="39385" builtinId="8" hidden="1"/>
    <cellStyle name="Hipervínculo" xfId="39368" builtinId="8" hidden="1"/>
    <cellStyle name="Hipervínculo" xfId="39352" builtinId="8" hidden="1"/>
    <cellStyle name="Hipervínculo" xfId="39336" builtinId="8" hidden="1"/>
    <cellStyle name="Hipervínculo" xfId="39320" builtinId="8" hidden="1"/>
    <cellStyle name="Hipervínculo" xfId="39306" builtinId="8" hidden="1"/>
    <cellStyle name="Hipervínculo" xfId="39290" builtinId="8" hidden="1"/>
    <cellStyle name="Hipervínculo" xfId="39274" builtinId="8" hidden="1"/>
    <cellStyle name="Hipervínculo" xfId="39258" builtinId="8" hidden="1"/>
    <cellStyle name="Hipervínculo" xfId="39242" builtinId="8" hidden="1"/>
    <cellStyle name="Hipervínculo" xfId="39226" builtinId="8" hidden="1"/>
    <cellStyle name="Hipervínculo" xfId="39208" builtinId="8" hidden="1"/>
    <cellStyle name="Hipervínculo" xfId="39192" builtinId="8" hidden="1"/>
    <cellStyle name="Hipervínculo" xfId="39176" builtinId="8" hidden="1"/>
    <cellStyle name="Hipervínculo" xfId="39159" builtinId="8" hidden="1"/>
    <cellStyle name="Hipervínculo" xfId="39143" builtinId="8" hidden="1"/>
    <cellStyle name="Hipervínculo" xfId="39127" builtinId="8" hidden="1"/>
    <cellStyle name="Hipervínculo" xfId="39111" builtinId="8" hidden="1"/>
    <cellStyle name="Hipervínculo" xfId="39096" builtinId="8" hidden="1"/>
    <cellStyle name="Hipervínculo" xfId="39080" builtinId="8" hidden="1"/>
    <cellStyle name="Hipervínculo" xfId="39064" builtinId="8" hidden="1"/>
    <cellStyle name="Hipervínculo" xfId="39047" builtinId="8" hidden="1"/>
    <cellStyle name="Hipervínculo" xfId="39031" builtinId="8" hidden="1"/>
    <cellStyle name="Hipervínculo" xfId="39015" builtinId="8" hidden="1"/>
    <cellStyle name="Hipervínculo" xfId="38999" builtinId="8" hidden="1"/>
    <cellStyle name="Hipervínculo" xfId="38983" builtinId="8" hidden="1"/>
    <cellStyle name="Hipervínculo" xfId="38967" builtinId="8" hidden="1"/>
    <cellStyle name="Hipervínculo" xfId="36614" builtinId="8" hidden="1"/>
    <cellStyle name="Hipervínculo" xfId="36624" builtinId="8" hidden="1"/>
    <cellStyle name="Hipervínculo" xfId="36638" builtinId="8" hidden="1"/>
    <cellStyle name="Hipervínculo" xfId="36670" builtinId="8" hidden="1"/>
    <cellStyle name="Hipervínculo" xfId="36664" builtinId="8" hidden="1"/>
    <cellStyle name="Hipervínculo" xfId="36652" builtinId="8" hidden="1"/>
    <cellStyle name="Hipervínculo" xfId="36642" builtinId="8" hidden="1"/>
    <cellStyle name="Hipervínculo" xfId="36632" builtinId="8" hidden="1"/>
    <cellStyle name="Hipervínculo" xfId="36686" builtinId="8" hidden="1"/>
    <cellStyle name="Hipervínculo" xfId="36702" builtinId="8" hidden="1"/>
    <cellStyle name="Hipervínculo" xfId="36718" builtinId="8" hidden="1"/>
    <cellStyle name="Hipervínculo" xfId="36734" builtinId="8" hidden="1"/>
    <cellStyle name="Hipervínculo" xfId="36750" builtinId="8" hidden="1"/>
    <cellStyle name="Hipervínculo" xfId="36767" builtinId="8" hidden="1"/>
    <cellStyle name="Hipervínculo" xfId="36783" builtinId="8" hidden="1"/>
    <cellStyle name="Hipervínculo" xfId="36799" builtinId="8" hidden="1"/>
    <cellStyle name="Hipervínculo" xfId="36815" builtinId="8" hidden="1"/>
    <cellStyle name="Hipervínculo" xfId="36830" builtinId="8" hidden="1"/>
    <cellStyle name="Hipervínculo" xfId="36846" builtinId="8" hidden="1"/>
    <cellStyle name="Hipervínculo" xfId="36862" builtinId="8" hidden="1"/>
    <cellStyle name="Hipervínculo" xfId="36879" builtinId="8" hidden="1"/>
    <cellStyle name="Hipervínculo" xfId="36895" builtinId="8" hidden="1"/>
    <cellStyle name="Hipervínculo" xfId="36911" builtinId="8" hidden="1"/>
    <cellStyle name="Hipervínculo" xfId="36929" builtinId="8" hidden="1"/>
    <cellStyle name="Hipervínculo" xfId="36945" builtinId="8" hidden="1"/>
    <cellStyle name="Hipervínculo" xfId="36961" builtinId="8" hidden="1"/>
    <cellStyle name="Hipervínculo" xfId="36977" builtinId="8" hidden="1"/>
    <cellStyle name="Hipervínculo" xfId="36993" builtinId="8" hidden="1"/>
    <cellStyle name="Hipervínculo" xfId="37009" builtinId="8" hidden="1"/>
    <cellStyle name="Hipervínculo" xfId="37025" builtinId="8" hidden="1"/>
    <cellStyle name="Hipervínculo" xfId="37039" builtinId="8" hidden="1"/>
    <cellStyle name="Hipervínculo" xfId="37055" builtinId="8" hidden="1"/>
    <cellStyle name="Hipervínculo" xfId="37071" builtinId="8" hidden="1"/>
    <cellStyle name="Hipervínculo" xfId="37088" builtinId="8" hidden="1"/>
    <cellStyle name="Hipervínculo" xfId="37104" builtinId="8" hidden="1"/>
    <cellStyle name="Hipervínculo" xfId="37120" builtinId="8" hidden="1"/>
    <cellStyle name="Hipervínculo" xfId="37136" builtinId="8" hidden="1"/>
    <cellStyle name="Hipervínculo" xfId="37152" builtinId="8" hidden="1"/>
    <cellStyle name="Hipervínculo" xfId="37168" builtinId="8" hidden="1"/>
    <cellStyle name="Hipervínculo" xfId="37079" builtinId="8" hidden="1"/>
    <cellStyle name="Hipervínculo" xfId="37199" builtinId="8" hidden="1"/>
    <cellStyle name="Hipervínculo" xfId="37215" builtinId="8" hidden="1"/>
    <cellStyle name="Hipervínculo" xfId="37231" builtinId="8" hidden="1"/>
    <cellStyle name="Hipervínculo" xfId="37249" builtinId="8" hidden="1"/>
    <cellStyle name="Hipervínculo" xfId="37265" builtinId="8" hidden="1"/>
    <cellStyle name="Hipervínculo" xfId="37281" builtinId="8" hidden="1"/>
    <cellStyle name="Hipervínculo" xfId="37297" builtinId="8" hidden="1"/>
    <cellStyle name="Hipervínculo" xfId="37313" builtinId="8" hidden="1"/>
    <cellStyle name="Hipervínculo" xfId="37329" builtinId="8" hidden="1"/>
    <cellStyle name="Hipervínculo" xfId="37343" builtinId="8" hidden="1"/>
    <cellStyle name="Hipervínculo" xfId="37359" builtinId="8" hidden="1"/>
    <cellStyle name="Hipervínculo" xfId="37375" builtinId="8" hidden="1"/>
    <cellStyle name="Hipervínculo" xfId="37393" builtinId="8" hidden="1"/>
    <cellStyle name="Hipervínculo" xfId="37409" builtinId="8" hidden="1"/>
    <cellStyle name="Hipervínculo" xfId="37425" builtinId="8" hidden="1"/>
    <cellStyle name="Hipervínculo" xfId="37441" builtinId="8" hidden="1"/>
    <cellStyle name="Hipervínculo" xfId="37457" builtinId="8" hidden="1"/>
    <cellStyle name="Hipervínculo" xfId="37473" builtinId="8" hidden="1"/>
    <cellStyle name="Hipervínculo" xfId="37489" builtinId="8" hidden="1"/>
    <cellStyle name="Hipervínculo" xfId="37503" builtinId="8" hidden="1"/>
    <cellStyle name="Hipervínculo" xfId="37519" builtinId="8" hidden="1"/>
    <cellStyle name="Hipervínculo" xfId="37535" builtinId="8" hidden="1"/>
    <cellStyle name="Hipervínculo" xfId="37552" builtinId="8" hidden="1"/>
    <cellStyle name="Hipervínculo" xfId="37568" builtinId="8" hidden="1"/>
    <cellStyle name="Hipervínculo" xfId="37584" builtinId="8" hidden="1"/>
    <cellStyle name="Hipervínculo" xfId="37600" builtinId="8" hidden="1"/>
    <cellStyle name="Hipervínculo" xfId="37616" builtinId="8" hidden="1"/>
    <cellStyle name="Hipervínculo" xfId="37632" builtinId="8" hidden="1"/>
    <cellStyle name="Hipervínculo" xfId="37648" builtinId="8" hidden="1"/>
    <cellStyle name="Hipervínculo" xfId="37663" builtinId="8" hidden="1"/>
    <cellStyle name="Hipervínculo" xfId="37679" builtinId="8" hidden="1"/>
    <cellStyle name="Hipervínculo" xfId="37695" builtinId="8" hidden="1"/>
    <cellStyle name="Hipervínculo" xfId="37713" builtinId="8" hidden="1"/>
    <cellStyle name="Hipervínculo" xfId="37729" builtinId="8" hidden="1"/>
    <cellStyle name="Hipervínculo" xfId="37745" builtinId="8" hidden="1"/>
    <cellStyle name="Hipervínculo" xfId="37761" builtinId="8" hidden="1"/>
    <cellStyle name="Hipervínculo" xfId="37777" builtinId="8" hidden="1"/>
    <cellStyle name="Hipervínculo" xfId="37793" builtinId="8" hidden="1"/>
    <cellStyle name="Hipervínculo" xfId="37392" builtinId="8" hidden="1"/>
    <cellStyle name="Hipervínculo" xfId="37823" builtinId="8" hidden="1"/>
    <cellStyle name="Hipervínculo" xfId="37839" builtinId="8" hidden="1"/>
    <cellStyle name="Hipervínculo" xfId="37855" builtinId="8" hidden="1"/>
    <cellStyle name="Hipervínculo" xfId="37873" builtinId="8" hidden="1"/>
    <cellStyle name="Hipervínculo" xfId="37889" builtinId="8" hidden="1"/>
    <cellStyle name="Hipervínculo" xfId="37905" builtinId="8" hidden="1"/>
    <cellStyle name="Hipervínculo" xfId="37921" builtinId="8" hidden="1"/>
    <cellStyle name="Hipervínculo" xfId="37937" builtinId="8" hidden="1"/>
    <cellStyle name="Hipervínculo" xfId="37953" builtinId="8" hidden="1"/>
    <cellStyle name="Hipervínculo" xfId="37967" builtinId="8" hidden="1"/>
    <cellStyle name="Hipervínculo" xfId="37983" builtinId="8" hidden="1"/>
    <cellStyle name="Hipervínculo" xfId="37999" builtinId="8" hidden="1"/>
    <cellStyle name="Hipervínculo" xfId="38017" builtinId="8" hidden="1"/>
    <cellStyle name="Hipervínculo" xfId="38033" builtinId="8" hidden="1"/>
    <cellStyle name="Hipervínculo" xfId="38049" builtinId="8" hidden="1"/>
    <cellStyle name="Hipervínculo" xfId="38065" builtinId="8" hidden="1"/>
    <cellStyle name="Hipervínculo" xfId="38081" builtinId="8" hidden="1"/>
    <cellStyle name="Hipervínculo" xfId="38097" builtinId="8" hidden="1"/>
    <cellStyle name="Hipervínculo" xfId="38113" builtinId="8" hidden="1"/>
    <cellStyle name="Hipervínculo" xfId="38127" builtinId="8" hidden="1"/>
    <cellStyle name="Hipervínculo" xfId="38143" builtinId="8" hidden="1"/>
    <cellStyle name="Hipervínculo" xfId="38159" builtinId="8" hidden="1"/>
    <cellStyle name="Hipervínculo" xfId="38177" builtinId="8" hidden="1"/>
    <cellStyle name="Hipervínculo" xfId="38193" builtinId="8" hidden="1"/>
    <cellStyle name="Hipervínculo" xfId="38209" builtinId="8" hidden="1"/>
    <cellStyle name="Hipervínculo" xfId="38225" builtinId="8" hidden="1"/>
    <cellStyle name="Hipervínculo" xfId="38241" builtinId="8" hidden="1"/>
    <cellStyle name="Hipervínculo" xfId="38257" builtinId="8" hidden="1"/>
    <cellStyle name="Hipervínculo" xfId="38273" builtinId="8" hidden="1"/>
    <cellStyle name="Hipervínculo" xfId="38287" builtinId="8" hidden="1"/>
    <cellStyle name="Hipervínculo" xfId="38303" builtinId="8" hidden="1"/>
    <cellStyle name="Hipervínculo" xfId="38319" builtinId="8" hidden="1"/>
    <cellStyle name="Hipervínculo" xfId="38337" builtinId="8" hidden="1"/>
    <cellStyle name="Hipervínculo" xfId="38353" builtinId="8" hidden="1"/>
    <cellStyle name="Hipervínculo" xfId="38369" builtinId="8" hidden="1"/>
    <cellStyle name="Hipervínculo" xfId="38385" builtinId="8" hidden="1"/>
    <cellStyle name="Hipervínculo" xfId="38401" builtinId="8" hidden="1"/>
    <cellStyle name="Hipervínculo" xfId="38417" builtinId="8" hidden="1"/>
    <cellStyle name="Hipervínculo" xfId="38172" builtinId="8" hidden="1"/>
    <cellStyle name="Hipervínculo" xfId="38447" builtinId="8" hidden="1"/>
    <cellStyle name="Hipervínculo" xfId="38463" builtinId="8" hidden="1"/>
    <cellStyle name="Hipervínculo" xfId="38479" builtinId="8" hidden="1"/>
    <cellStyle name="Hipervínculo" xfId="38497" builtinId="8" hidden="1"/>
    <cellStyle name="Hipervínculo" xfId="38513" builtinId="8" hidden="1"/>
    <cellStyle name="Hipervínculo" xfId="38529" builtinId="8" hidden="1"/>
    <cellStyle name="Hipervínculo" xfId="38545" builtinId="8" hidden="1"/>
    <cellStyle name="Hipervínculo" xfId="38561" builtinId="8" hidden="1"/>
    <cellStyle name="Hipervínculo" xfId="38577" builtinId="8" hidden="1"/>
    <cellStyle name="Hipervínculo" xfId="38591" builtinId="8" hidden="1"/>
    <cellStyle name="Hipervínculo" xfId="38607" builtinId="8" hidden="1"/>
    <cellStyle name="Hipervínculo" xfId="38623" builtinId="8" hidden="1"/>
    <cellStyle name="Hipervínculo" xfId="38640" builtinId="8" hidden="1"/>
    <cellStyle name="Hipervínculo" xfId="38656" builtinId="8" hidden="1"/>
    <cellStyle name="Hipervínculo" xfId="38672" builtinId="8" hidden="1"/>
    <cellStyle name="Hipervínculo" xfId="38688" builtinId="8" hidden="1"/>
    <cellStyle name="Hipervínculo" xfId="38704" builtinId="8" hidden="1"/>
    <cellStyle name="Hipervínculo" xfId="38720" builtinId="8" hidden="1"/>
    <cellStyle name="Hipervínculo" xfId="38736" builtinId="8" hidden="1"/>
    <cellStyle name="Hipervínculo" xfId="38750" builtinId="8" hidden="1"/>
    <cellStyle name="Hipervínculo" xfId="38766" builtinId="8" hidden="1"/>
    <cellStyle name="Hipervínculo" xfId="38782" builtinId="8" hidden="1"/>
    <cellStyle name="Hipervínculo" xfId="38798" builtinId="8" hidden="1"/>
    <cellStyle name="Hipervínculo" xfId="38814" builtinId="8" hidden="1"/>
    <cellStyle name="Hipervínculo" xfId="38830" builtinId="8" hidden="1"/>
    <cellStyle name="Hipervínculo" xfId="38846" builtinId="8" hidden="1"/>
    <cellStyle name="Hipervínculo" xfId="38862" builtinId="8" hidden="1"/>
    <cellStyle name="Hipervínculo" xfId="38878" builtinId="8" hidden="1"/>
    <cellStyle name="Hipervínculo" xfId="38894" builtinId="8" hidden="1"/>
    <cellStyle name="Hipervínculo" xfId="38884" builtinId="8" hidden="1"/>
    <cellStyle name="Hipervínculo" xfId="38868" builtinId="8" hidden="1"/>
    <cellStyle name="Hipervínculo" xfId="38852" builtinId="8" hidden="1"/>
    <cellStyle name="Hipervínculo" xfId="38836" builtinId="8" hidden="1"/>
    <cellStyle name="Hipervínculo" xfId="38820" builtinId="8" hidden="1"/>
    <cellStyle name="Hipervínculo" xfId="38804" builtinId="8" hidden="1"/>
    <cellStyle name="Hipervínculo" xfId="38788" builtinId="8" hidden="1"/>
    <cellStyle name="Hipervínculo" xfId="38772" builtinId="8" hidden="1"/>
    <cellStyle name="Hipervínculo" xfId="38756" builtinId="8" hidden="1"/>
    <cellStyle name="Hipervínculo" xfId="38742" builtinId="8" hidden="1"/>
    <cellStyle name="Hipervínculo" xfId="38726" builtinId="8" hidden="1"/>
    <cellStyle name="Hipervínculo" xfId="38710" builtinId="8" hidden="1"/>
    <cellStyle name="Hipervínculo" xfId="38694" builtinId="8" hidden="1"/>
    <cellStyle name="Hipervínculo" xfId="38678" builtinId="8" hidden="1"/>
    <cellStyle name="Hipervínculo" xfId="38662" builtinId="8" hidden="1"/>
    <cellStyle name="Hipervínculo" xfId="38646" builtinId="8" hidden="1"/>
    <cellStyle name="Hipervínculo" xfId="38629" builtinId="8" hidden="1"/>
    <cellStyle name="Hipervínculo" xfId="38613" builtinId="8" hidden="1"/>
    <cellStyle name="Hipervínculo" xfId="38597" builtinId="8" hidden="1"/>
    <cellStyle name="Hipervínculo" xfId="38583" builtinId="8" hidden="1"/>
    <cellStyle name="Hipervínculo" xfId="38567" builtinId="8" hidden="1"/>
    <cellStyle name="Hipervínculo" xfId="38551" builtinId="8" hidden="1"/>
    <cellStyle name="Hipervínculo" xfId="38535" builtinId="8" hidden="1"/>
    <cellStyle name="Hipervínculo" xfId="38519" builtinId="8" hidden="1"/>
    <cellStyle name="Hipervínculo" xfId="38503" builtinId="8" hidden="1"/>
    <cellStyle name="Hipervínculo" xfId="38487" builtinId="8" hidden="1"/>
    <cellStyle name="Hipervínculo" xfId="38469" builtinId="8" hidden="1"/>
    <cellStyle name="Hipervínculo" xfId="38453" builtinId="8" hidden="1"/>
    <cellStyle name="Hipervínculo" xfId="38437" builtinId="8" hidden="1"/>
    <cellStyle name="Hipervínculo" xfId="38423" builtinId="8" hidden="1"/>
    <cellStyle name="Hipervínculo" xfId="38407" builtinId="8" hidden="1"/>
    <cellStyle name="Hipervínculo" xfId="38391" builtinId="8" hidden="1"/>
    <cellStyle name="Hipervínculo" xfId="38375" builtinId="8" hidden="1"/>
    <cellStyle name="Hipervínculo" xfId="38359" builtinId="8" hidden="1"/>
    <cellStyle name="Hipervínculo" xfId="38343" builtinId="8" hidden="1"/>
    <cellStyle name="Hipervínculo" xfId="38325" builtinId="8" hidden="1"/>
    <cellStyle name="Hipervínculo" xfId="38309" builtinId="8" hidden="1"/>
    <cellStyle name="Hipervínculo" xfId="38293" builtinId="8" hidden="1"/>
    <cellStyle name="Hipervínculo" xfId="38277" builtinId="8" hidden="1"/>
    <cellStyle name="Hipervínculo" xfId="38263" builtinId="8" hidden="1"/>
    <cellStyle name="Hipervínculo" xfId="38247" builtinId="8" hidden="1"/>
    <cellStyle name="Hipervínculo" xfId="38231" builtinId="8" hidden="1"/>
    <cellStyle name="Hipervínculo" xfId="38215" builtinId="8" hidden="1"/>
    <cellStyle name="Hipervínculo" xfId="38199" builtinId="8" hidden="1"/>
    <cellStyle name="Hipervínculo" xfId="38183" builtinId="8" hidden="1"/>
    <cellStyle name="Hipervínculo" xfId="38165" builtinId="8" hidden="1"/>
    <cellStyle name="Hipervínculo" xfId="38149" builtinId="8" hidden="1"/>
    <cellStyle name="Hipervínculo" xfId="38133" builtinId="8" hidden="1"/>
    <cellStyle name="Hipervínculo" xfId="38119" builtinId="8" hidden="1"/>
    <cellStyle name="Hipervínculo" xfId="38103" builtinId="8" hidden="1"/>
    <cellStyle name="Hipervínculo" xfId="38087" builtinId="8" hidden="1"/>
    <cellStyle name="Hipervínculo" xfId="38071" builtinId="8" hidden="1"/>
    <cellStyle name="Hipervínculo" xfId="38055" builtinId="8" hidden="1"/>
    <cellStyle name="Hipervínculo" xfId="38039" builtinId="8" hidden="1"/>
    <cellStyle name="Hipervínculo" xfId="38023" builtinId="8" hidden="1"/>
    <cellStyle name="Hipervínculo" xfId="38005" builtinId="8" hidden="1"/>
    <cellStyle name="Hipervínculo" xfId="37989" builtinId="8" hidden="1"/>
    <cellStyle name="Hipervínculo" xfId="37973" builtinId="8" hidden="1"/>
    <cellStyle name="Hipervínculo" xfId="37959" builtinId="8" hidden="1"/>
    <cellStyle name="Hipervínculo" xfId="37943" builtinId="8" hidden="1"/>
    <cellStyle name="Hipervínculo" xfId="37927" builtinId="8" hidden="1"/>
    <cellStyle name="Hipervínculo" xfId="37911" builtinId="8" hidden="1"/>
    <cellStyle name="Hipervínculo" xfId="37895" builtinId="8" hidden="1"/>
    <cellStyle name="Hipervínculo" xfId="37879" builtinId="8" hidden="1"/>
    <cellStyle name="Hipervínculo" xfId="37863" builtinId="8" hidden="1"/>
    <cellStyle name="Hipervínculo" xfId="37845" builtinId="8" hidden="1"/>
    <cellStyle name="Hipervínculo" xfId="37829" builtinId="8" hidden="1"/>
    <cellStyle name="Hipervínculo" xfId="37813" builtinId="8" hidden="1"/>
    <cellStyle name="Hipervínculo" xfId="37799" builtinId="8" hidden="1"/>
    <cellStyle name="Hipervínculo" xfId="37783" builtinId="8" hidden="1"/>
    <cellStyle name="Hipervínculo" xfId="37767" builtinId="8" hidden="1"/>
    <cellStyle name="Hipervínculo" xfId="37751" builtinId="8" hidden="1"/>
    <cellStyle name="Hipervínculo" xfId="37735" builtinId="8" hidden="1"/>
    <cellStyle name="Hipervínculo" xfId="37719" builtinId="8" hidden="1"/>
    <cellStyle name="Hipervínculo" xfId="37701" builtinId="8" hidden="1"/>
    <cellStyle name="Hipervínculo" xfId="37685" builtinId="8" hidden="1"/>
    <cellStyle name="Hipervínculo" xfId="37669" builtinId="8" hidden="1"/>
    <cellStyle name="Hipervínculo" xfId="37653" builtinId="8" hidden="1"/>
    <cellStyle name="Hipervínculo" xfId="37638" builtinId="8" hidden="1"/>
    <cellStyle name="Hipervínculo" xfId="37622" builtinId="8" hidden="1"/>
    <cellStyle name="Hipervínculo" xfId="37606" builtinId="8" hidden="1"/>
    <cellStyle name="Hipervínculo" xfId="37590" builtinId="8" hidden="1"/>
    <cellStyle name="Hipervínculo" xfId="37574" builtinId="8" hidden="1"/>
    <cellStyle name="Hipervínculo" xfId="37558" builtinId="8" hidden="1"/>
    <cellStyle name="Hipervínculo" xfId="37541" builtinId="8" hidden="1"/>
    <cellStyle name="Hipervínculo" xfId="37525" builtinId="8" hidden="1"/>
    <cellStyle name="Hipervínculo" xfId="37509" builtinId="8" hidden="1"/>
    <cellStyle name="Hipervínculo" xfId="37495" builtinId="8" hidden="1"/>
    <cellStyle name="Hipervínculo" xfId="37479" builtinId="8" hidden="1"/>
    <cellStyle name="Hipervínculo" xfId="37463" builtinId="8" hidden="1"/>
    <cellStyle name="Hipervínculo" xfId="37447" builtinId="8" hidden="1"/>
    <cellStyle name="Hipervínculo" xfId="37431" builtinId="8" hidden="1"/>
    <cellStyle name="Hipervínculo" xfId="37415" builtinId="8" hidden="1"/>
    <cellStyle name="Hipervínculo" xfId="37399" builtinId="8" hidden="1"/>
    <cellStyle name="Hipervínculo" xfId="37381" builtinId="8" hidden="1"/>
    <cellStyle name="Hipervínculo" xfId="37365" builtinId="8" hidden="1"/>
    <cellStyle name="Hipervínculo" xfId="37349" builtinId="8" hidden="1"/>
    <cellStyle name="Hipervínculo" xfId="37335" builtinId="8" hidden="1"/>
    <cellStyle name="Hipervínculo" xfId="37319" builtinId="8" hidden="1"/>
    <cellStyle name="Hipervínculo" xfId="37303" builtinId="8" hidden="1"/>
    <cellStyle name="Hipervínculo" xfId="37287" builtinId="8" hidden="1"/>
    <cellStyle name="Hipervínculo" xfId="37271" builtinId="8" hidden="1"/>
    <cellStyle name="Hipervínculo" xfId="37255" builtinId="8" hidden="1"/>
    <cellStyle name="Hipervínculo" xfId="37239" builtinId="8" hidden="1"/>
    <cellStyle name="Hipervínculo" xfId="37221" builtinId="8" hidden="1"/>
    <cellStyle name="Hipervínculo" xfId="37205" builtinId="8" hidden="1"/>
    <cellStyle name="Hipervínculo" xfId="37189" builtinId="8" hidden="1"/>
    <cellStyle name="Hipervínculo" xfId="37174" builtinId="8" hidden="1"/>
    <cellStyle name="Hipervínculo" xfId="37158" builtinId="8" hidden="1"/>
    <cellStyle name="Hipervínculo" xfId="37142" builtinId="8" hidden="1"/>
    <cellStyle name="Hipervínculo" xfId="37126" builtinId="8" hidden="1"/>
    <cellStyle name="Hipervínculo" xfId="37110" builtinId="8" hidden="1"/>
    <cellStyle name="Hipervínculo" xfId="37094" builtinId="8" hidden="1"/>
    <cellStyle name="Hipervínculo" xfId="37077" builtinId="8" hidden="1"/>
    <cellStyle name="Hipervínculo" xfId="37061" builtinId="8" hidden="1"/>
    <cellStyle name="Hipervínculo" xfId="37045" builtinId="8" hidden="1"/>
    <cellStyle name="Hipervínculo" xfId="37029" builtinId="8" hidden="1"/>
    <cellStyle name="Hipervínculo" xfId="37015" builtinId="8" hidden="1"/>
    <cellStyle name="Hipervínculo" xfId="36999" builtinId="8" hidden="1"/>
    <cellStyle name="Hipervínculo" xfId="36983" builtinId="8" hidden="1"/>
    <cellStyle name="Hipervínculo" xfId="36967" builtinId="8" hidden="1"/>
    <cellStyle name="Hipervínculo" xfId="36951" builtinId="8" hidden="1"/>
    <cellStyle name="Hipervínculo" xfId="36935" builtinId="8" hidden="1"/>
    <cellStyle name="Hipervínculo" xfId="36917" builtinId="8" hidden="1"/>
    <cellStyle name="Hipervínculo" xfId="36901" builtinId="8" hidden="1"/>
    <cellStyle name="Hipervínculo" xfId="36885" builtinId="8" hidden="1"/>
    <cellStyle name="Hipervínculo" xfId="36868" builtinId="8" hidden="1"/>
    <cellStyle name="Hipervínculo" xfId="36852" builtinId="8" hidden="1"/>
    <cellStyle name="Hipervínculo" xfId="36836" builtinId="8" hidden="1"/>
    <cellStyle name="Hipervínculo" xfId="36820" builtinId="8" hidden="1"/>
    <cellStyle name="Hipervínculo" xfId="36805" builtinId="8" hidden="1"/>
    <cellStyle name="Hipervínculo" xfId="36789" builtinId="8" hidden="1"/>
    <cellStyle name="Hipervínculo" xfId="36773" builtinId="8" hidden="1"/>
    <cellStyle name="Hipervínculo" xfId="36756" builtinId="8" hidden="1"/>
    <cellStyle name="Hipervínculo" xfId="36740" builtinId="8" hidden="1"/>
    <cellStyle name="Hipervínculo" xfId="36724" builtinId="8" hidden="1"/>
    <cellStyle name="Hipervínculo" xfId="36708" builtinId="8" hidden="1"/>
    <cellStyle name="Hipervínculo" xfId="36692" builtinId="8" hidden="1"/>
    <cellStyle name="Hipervínculo" xfId="36676" builtinId="8" hidden="1"/>
    <cellStyle name="Hipervínculo" xfId="34327" builtinId="8" hidden="1"/>
    <cellStyle name="Hipervínculo" xfId="34337" builtinId="8" hidden="1"/>
    <cellStyle name="Hipervínculo" xfId="34351" builtinId="8" hidden="1"/>
    <cellStyle name="Hipervínculo" xfId="34384" builtinId="8" hidden="1"/>
    <cellStyle name="Hipervínculo" xfId="34378" builtinId="8" hidden="1"/>
    <cellStyle name="Hipervínculo" xfId="34365" builtinId="8" hidden="1"/>
    <cellStyle name="Hipervínculo" xfId="34355" builtinId="8" hidden="1"/>
    <cellStyle name="Hipervínculo" xfId="34345" builtinId="8" hidden="1"/>
    <cellStyle name="Hipervínculo" xfId="34400" builtinId="8" hidden="1"/>
    <cellStyle name="Hipervínculo" xfId="34416" builtinId="8" hidden="1"/>
    <cellStyle name="Hipervínculo" xfId="34432" builtinId="8" hidden="1"/>
    <cellStyle name="Hipervínculo" xfId="34448" builtinId="8" hidden="1"/>
    <cellStyle name="Hipervínculo" xfId="34464" builtinId="8" hidden="1"/>
    <cellStyle name="Hipervínculo" xfId="34481" builtinId="8" hidden="1"/>
    <cellStyle name="Hipervínculo" xfId="34497" builtinId="8" hidden="1"/>
    <cellStyle name="Hipervínculo" xfId="34513" builtinId="8" hidden="1"/>
    <cellStyle name="Hipervínculo" xfId="34529" builtinId="8" hidden="1"/>
    <cellStyle name="Hipervínculo" xfId="34544" builtinId="8" hidden="1"/>
    <cellStyle name="Hipervínculo" xfId="34560" builtinId="8" hidden="1"/>
    <cellStyle name="Hipervínculo" xfId="34576" builtinId="8" hidden="1"/>
    <cellStyle name="Hipervínculo" xfId="34593" builtinId="8" hidden="1"/>
    <cellStyle name="Hipervínculo" xfId="34609" builtinId="8" hidden="1"/>
    <cellStyle name="Hipervínculo" xfId="34625" builtinId="8" hidden="1"/>
    <cellStyle name="Hipervínculo" xfId="34643" builtinId="8" hidden="1"/>
    <cellStyle name="Hipervínculo" xfId="34659" builtinId="8" hidden="1"/>
    <cellStyle name="Hipervínculo" xfId="34675" builtinId="8" hidden="1"/>
    <cellStyle name="Hipervínculo" xfId="34691" builtinId="8" hidden="1"/>
    <cellStyle name="Hipervínculo" xfId="34707" builtinId="8" hidden="1"/>
    <cellStyle name="Hipervínculo" xfId="34723" builtinId="8" hidden="1"/>
    <cellStyle name="Hipervínculo" xfId="34739" builtinId="8" hidden="1"/>
    <cellStyle name="Hipervínculo" xfId="34753" builtinId="8" hidden="1"/>
    <cellStyle name="Hipervínculo" xfId="34769" builtinId="8" hidden="1"/>
    <cellStyle name="Hipervínculo" xfId="34785" builtinId="8" hidden="1"/>
    <cellStyle name="Hipervínculo" xfId="34802" builtinId="8" hidden="1"/>
    <cellStyle name="Hipervínculo" xfId="34818" builtinId="8" hidden="1"/>
    <cellStyle name="Hipervínculo" xfId="34834" builtinId="8" hidden="1"/>
    <cellStyle name="Hipervínculo" xfId="34850" builtinId="8" hidden="1"/>
    <cellStyle name="Hipervínculo" xfId="34866" builtinId="8" hidden="1"/>
    <cellStyle name="Hipervínculo" xfId="34882" builtinId="8" hidden="1"/>
    <cellStyle name="Hipervínculo" xfId="34793" builtinId="8" hidden="1"/>
    <cellStyle name="Hipervínculo" xfId="34913" builtinId="8" hidden="1"/>
    <cellStyle name="Hipervínculo" xfId="34929" builtinId="8" hidden="1"/>
    <cellStyle name="Hipervínculo" xfId="34945" builtinId="8" hidden="1"/>
    <cellStyle name="Hipervínculo" xfId="34963" builtinId="8" hidden="1"/>
    <cellStyle name="Hipervínculo" xfId="34979" builtinId="8" hidden="1"/>
    <cellStyle name="Hipervínculo" xfId="34995" builtinId="8" hidden="1"/>
    <cellStyle name="Hipervínculo" xfId="35011" builtinId="8" hidden="1"/>
    <cellStyle name="Hipervínculo" xfId="35027" builtinId="8" hidden="1"/>
    <cellStyle name="Hipervínculo" xfId="35043" builtinId="8" hidden="1"/>
    <cellStyle name="Hipervínculo" xfId="35057" builtinId="8" hidden="1"/>
    <cellStyle name="Hipervínculo" xfId="35073" builtinId="8" hidden="1"/>
    <cellStyle name="Hipervínculo" xfId="35089" builtinId="8" hidden="1"/>
    <cellStyle name="Hipervínculo" xfId="35107" builtinId="8" hidden="1"/>
    <cellStyle name="Hipervínculo" xfId="35123" builtinId="8" hidden="1"/>
    <cellStyle name="Hipervínculo" xfId="35139" builtinId="8" hidden="1"/>
    <cellStyle name="Hipervínculo" xfId="35155" builtinId="8" hidden="1"/>
    <cellStyle name="Hipervínculo" xfId="35171" builtinId="8" hidden="1"/>
    <cellStyle name="Hipervínculo" xfId="35187" builtinId="8" hidden="1"/>
    <cellStyle name="Hipervínculo" xfId="35203" builtinId="8" hidden="1"/>
    <cellStyle name="Hipervínculo" xfId="35217" builtinId="8" hidden="1"/>
    <cellStyle name="Hipervínculo" xfId="35233" builtinId="8" hidden="1"/>
    <cellStyle name="Hipervínculo" xfId="35249" builtinId="8" hidden="1"/>
    <cellStyle name="Hipervínculo" xfId="35266" builtinId="8" hidden="1"/>
    <cellStyle name="Hipervínculo" xfId="35282" builtinId="8" hidden="1"/>
    <cellStyle name="Hipervínculo" xfId="35298" builtinId="8" hidden="1"/>
    <cellStyle name="Hipervínculo" xfId="35314" builtinId="8" hidden="1"/>
    <cellStyle name="Hipervínculo" xfId="35330" builtinId="8" hidden="1"/>
    <cellStyle name="Hipervínculo" xfId="35346" builtinId="8" hidden="1"/>
    <cellStyle name="Hipervínculo" xfId="35362" builtinId="8" hidden="1"/>
    <cellStyle name="Hipervínculo" xfId="35377" builtinId="8" hidden="1"/>
    <cellStyle name="Hipervínculo" xfId="35393" builtinId="8" hidden="1"/>
    <cellStyle name="Hipervínculo" xfId="35409" builtinId="8" hidden="1"/>
    <cellStyle name="Hipervínculo" xfId="35427" builtinId="8" hidden="1"/>
    <cellStyle name="Hipervínculo" xfId="35443" builtinId="8" hidden="1"/>
    <cellStyle name="Hipervínculo" xfId="35459" builtinId="8" hidden="1"/>
    <cellStyle name="Hipervínculo" xfId="35475" builtinId="8" hidden="1"/>
    <cellStyle name="Hipervínculo" xfId="35491" builtinId="8" hidden="1"/>
    <cellStyle name="Hipervínculo" xfId="35507" builtinId="8" hidden="1"/>
    <cellStyle name="Hipervínculo" xfId="35106" builtinId="8" hidden="1"/>
    <cellStyle name="Hipervínculo" xfId="35537" builtinId="8" hidden="1"/>
    <cellStyle name="Hipervínculo" xfId="35553" builtinId="8" hidden="1"/>
    <cellStyle name="Hipervínculo" xfId="35569" builtinId="8" hidden="1"/>
    <cellStyle name="Hipervínculo" xfId="35587" builtinId="8" hidden="1"/>
    <cellStyle name="Hipervínculo" xfId="35603" builtinId="8" hidden="1"/>
    <cellStyle name="Hipervínculo" xfId="35619" builtinId="8" hidden="1"/>
    <cellStyle name="Hipervínculo" xfId="35635" builtinId="8" hidden="1"/>
    <cellStyle name="Hipervínculo" xfId="35651" builtinId="8" hidden="1"/>
    <cellStyle name="Hipervínculo" xfId="35667" builtinId="8" hidden="1"/>
    <cellStyle name="Hipervínculo" xfId="35681" builtinId="8" hidden="1"/>
    <cellStyle name="Hipervínculo" xfId="35697" builtinId="8" hidden="1"/>
    <cellStyle name="Hipervínculo" xfId="35713" builtinId="8" hidden="1"/>
    <cellStyle name="Hipervínculo" xfId="35731" builtinId="8" hidden="1"/>
    <cellStyle name="Hipervínculo" xfId="35747" builtinId="8" hidden="1"/>
    <cellStyle name="Hipervínculo" xfId="35763" builtinId="8" hidden="1"/>
    <cellStyle name="Hipervínculo" xfId="35779" builtinId="8" hidden="1"/>
    <cellStyle name="Hipervínculo" xfId="35795" builtinId="8" hidden="1"/>
    <cellStyle name="Hipervínculo" xfId="35811" builtinId="8" hidden="1"/>
    <cellStyle name="Hipervínculo" xfId="35827" builtinId="8" hidden="1"/>
    <cellStyle name="Hipervínculo" xfId="35841" builtinId="8" hidden="1"/>
    <cellStyle name="Hipervínculo" xfId="35857" builtinId="8" hidden="1"/>
    <cellStyle name="Hipervínculo" xfId="35873" builtinId="8" hidden="1"/>
    <cellStyle name="Hipervínculo" xfId="35891" builtinId="8" hidden="1"/>
    <cellStyle name="Hipervínculo" xfId="35907" builtinId="8" hidden="1"/>
    <cellStyle name="Hipervínculo" xfId="35923" builtinId="8" hidden="1"/>
    <cellStyle name="Hipervínculo" xfId="35939" builtinId="8" hidden="1"/>
    <cellStyle name="Hipervínculo" xfId="35955" builtinId="8" hidden="1"/>
    <cellStyle name="Hipervínculo" xfId="35971" builtinId="8" hidden="1"/>
    <cellStyle name="Hipervínculo" xfId="35987" builtinId="8" hidden="1"/>
    <cellStyle name="Hipervínculo" xfId="36001" builtinId="8" hidden="1"/>
    <cellStyle name="Hipervínculo" xfId="36017" builtinId="8" hidden="1"/>
    <cellStyle name="Hipervínculo" xfId="36033" builtinId="8" hidden="1"/>
    <cellStyle name="Hipervínculo" xfId="36051" builtinId="8" hidden="1"/>
    <cellStyle name="Hipervínculo" xfId="36067" builtinId="8" hidden="1"/>
    <cellStyle name="Hipervínculo" xfId="36083" builtinId="8" hidden="1"/>
    <cellStyle name="Hipervínculo" xfId="36099" builtinId="8" hidden="1"/>
    <cellStyle name="Hipervínculo" xfId="36115" builtinId="8" hidden="1"/>
    <cellStyle name="Hipervínculo" xfId="36131" builtinId="8" hidden="1"/>
    <cellStyle name="Hipervínculo" xfId="35886" builtinId="8" hidden="1"/>
    <cellStyle name="Hipervínculo" xfId="36161" builtinId="8" hidden="1"/>
    <cellStyle name="Hipervínculo" xfId="36177" builtinId="8" hidden="1"/>
    <cellStyle name="Hipervínculo" xfId="36193" builtinId="8" hidden="1"/>
    <cellStyle name="Hipervínculo" xfId="36211" builtinId="8" hidden="1"/>
    <cellStyle name="Hipervínculo" xfId="36227" builtinId="8" hidden="1"/>
    <cellStyle name="Hipervínculo" xfId="36243" builtinId="8" hidden="1"/>
    <cellStyle name="Hipervínculo" xfId="36259" builtinId="8" hidden="1"/>
    <cellStyle name="Hipervínculo" xfId="36275" builtinId="8" hidden="1"/>
    <cellStyle name="Hipervínculo" xfId="36291" builtinId="8" hidden="1"/>
    <cellStyle name="Hipervínculo" xfId="36305" builtinId="8" hidden="1"/>
    <cellStyle name="Hipervínculo" xfId="36321" builtinId="8" hidden="1"/>
    <cellStyle name="Hipervínculo" xfId="36337" builtinId="8" hidden="1"/>
    <cellStyle name="Hipervínculo" xfId="36354" builtinId="8" hidden="1"/>
    <cellStyle name="Hipervínculo" xfId="36370" builtinId="8" hidden="1"/>
    <cellStyle name="Hipervínculo" xfId="36386" builtinId="8" hidden="1"/>
    <cellStyle name="Hipervínculo" xfId="36402" builtinId="8" hidden="1"/>
    <cellStyle name="Hipervínculo" xfId="36418" builtinId="8" hidden="1"/>
    <cellStyle name="Hipervínculo" xfId="36434" builtinId="8" hidden="1"/>
    <cellStyle name="Hipervínculo" xfId="36450" builtinId="8" hidden="1"/>
    <cellStyle name="Hipervínculo" xfId="36464" builtinId="8" hidden="1"/>
    <cellStyle name="Hipervínculo" xfId="36480" builtinId="8" hidden="1"/>
    <cellStyle name="Hipervínculo" xfId="36496" builtinId="8" hidden="1"/>
    <cellStyle name="Hipervínculo" xfId="36512" builtinId="8" hidden="1"/>
    <cellStyle name="Hipervínculo" xfId="36528" builtinId="8" hidden="1"/>
    <cellStyle name="Hipervínculo" xfId="36544" builtinId="8" hidden="1"/>
    <cellStyle name="Hipervínculo" xfId="36560" builtinId="8" hidden="1"/>
    <cellStyle name="Hipervínculo" xfId="36576" builtinId="8" hidden="1"/>
    <cellStyle name="Hipervínculo" xfId="36592" builtinId="8" hidden="1"/>
    <cellStyle name="Hipervínculo" xfId="36608" builtinId="8" hidden="1"/>
    <cellStyle name="Hipervínculo" xfId="36598" builtinId="8" hidden="1"/>
    <cellStyle name="Hipervínculo" xfId="36582" builtinId="8" hidden="1"/>
    <cellStyle name="Hipervínculo" xfId="36566" builtinId="8" hidden="1"/>
    <cellStyle name="Hipervínculo" xfId="36550" builtinId="8" hidden="1"/>
    <cellStyle name="Hipervínculo" xfId="36534" builtinId="8" hidden="1"/>
    <cellStyle name="Hipervínculo" xfId="36518" builtinId="8" hidden="1"/>
    <cellStyle name="Hipervínculo" xfId="36502" builtinId="8" hidden="1"/>
    <cellStyle name="Hipervínculo" xfId="36486" builtinId="8" hidden="1"/>
    <cellStyle name="Hipervínculo" xfId="36470" builtinId="8" hidden="1"/>
    <cellStyle name="Hipervínculo" xfId="36456" builtinId="8" hidden="1"/>
    <cellStyle name="Hipervínculo" xfId="36440" builtinId="8" hidden="1"/>
    <cellStyle name="Hipervínculo" xfId="36424" builtinId="8" hidden="1"/>
    <cellStyle name="Hipervínculo" xfId="36408" builtinId="8" hidden="1"/>
    <cellStyle name="Hipervínculo" xfId="36392" builtinId="8" hidden="1"/>
    <cellStyle name="Hipervínculo" xfId="36376" builtinId="8" hidden="1"/>
    <cellStyle name="Hipervínculo" xfId="36360" builtinId="8" hidden="1"/>
    <cellStyle name="Hipervínculo" xfId="36343" builtinId="8" hidden="1"/>
    <cellStyle name="Hipervínculo" xfId="36327" builtinId="8" hidden="1"/>
    <cellStyle name="Hipervínculo" xfId="36311" builtinId="8" hidden="1"/>
    <cellStyle name="Hipervínculo" xfId="36297" builtinId="8" hidden="1"/>
    <cellStyle name="Hipervínculo" xfId="36281" builtinId="8" hidden="1"/>
    <cellStyle name="Hipervínculo" xfId="36265" builtinId="8" hidden="1"/>
    <cellStyle name="Hipervínculo" xfId="36249" builtinId="8" hidden="1"/>
    <cellStyle name="Hipervínculo" xfId="36233" builtinId="8" hidden="1"/>
    <cellStyle name="Hipervínculo" xfId="36217" builtinId="8" hidden="1"/>
    <cellStyle name="Hipervínculo" xfId="36201" builtinId="8" hidden="1"/>
    <cellStyle name="Hipervínculo" xfId="36183" builtinId="8" hidden="1"/>
    <cellStyle name="Hipervínculo" xfId="36167" builtinId="8" hidden="1"/>
    <cellStyle name="Hipervínculo" xfId="36151" builtinId="8" hidden="1"/>
    <cellStyle name="Hipervínculo" xfId="36137" builtinId="8" hidden="1"/>
    <cellStyle name="Hipervínculo" xfId="36121" builtinId="8" hidden="1"/>
    <cellStyle name="Hipervínculo" xfId="36105" builtinId="8" hidden="1"/>
    <cellStyle name="Hipervínculo" xfId="36089" builtinId="8" hidden="1"/>
    <cellStyle name="Hipervínculo" xfId="36073" builtinId="8" hidden="1"/>
    <cellStyle name="Hipervínculo" xfId="36057" builtinId="8" hidden="1"/>
    <cellStyle name="Hipervínculo" xfId="36039" builtinId="8" hidden="1"/>
    <cellStyle name="Hipervínculo" xfId="36023" builtinId="8" hidden="1"/>
    <cellStyle name="Hipervínculo" xfId="36007" builtinId="8" hidden="1"/>
    <cellStyle name="Hipervínculo" xfId="35991" builtinId="8" hidden="1"/>
    <cellStyle name="Hipervínculo" xfId="35977" builtinId="8" hidden="1"/>
    <cellStyle name="Hipervínculo" xfId="35961" builtinId="8" hidden="1"/>
    <cellStyle name="Hipervínculo" xfId="35945" builtinId="8" hidden="1"/>
    <cellStyle name="Hipervínculo" xfId="35929" builtinId="8" hidden="1"/>
    <cellStyle name="Hipervínculo" xfId="35913" builtinId="8" hidden="1"/>
    <cellStyle name="Hipervínculo" xfId="35897" builtinId="8" hidden="1"/>
    <cellStyle name="Hipervínculo" xfId="35879" builtinId="8" hidden="1"/>
    <cellStyle name="Hipervínculo" xfId="35863" builtinId="8" hidden="1"/>
    <cellStyle name="Hipervínculo" xfId="35847" builtinId="8" hidden="1"/>
    <cellStyle name="Hipervínculo" xfId="35833" builtinId="8" hidden="1"/>
    <cellStyle name="Hipervínculo" xfId="35817" builtinId="8" hidden="1"/>
    <cellStyle name="Hipervínculo" xfId="35801" builtinId="8" hidden="1"/>
    <cellStyle name="Hipervínculo" xfId="35785" builtinId="8" hidden="1"/>
    <cellStyle name="Hipervínculo" xfId="35769" builtinId="8" hidden="1"/>
    <cellStyle name="Hipervínculo" xfId="35753" builtinId="8" hidden="1"/>
    <cellStyle name="Hipervínculo" xfId="35737" builtinId="8" hidden="1"/>
    <cellStyle name="Hipervínculo" xfId="35719" builtinId="8" hidden="1"/>
    <cellStyle name="Hipervínculo" xfId="35703" builtinId="8" hidden="1"/>
    <cellStyle name="Hipervínculo" xfId="35687" builtinId="8" hidden="1"/>
    <cellStyle name="Hipervínculo" xfId="35673" builtinId="8" hidden="1"/>
    <cellStyle name="Hipervínculo" xfId="35657" builtinId="8" hidden="1"/>
    <cellStyle name="Hipervínculo" xfId="35641" builtinId="8" hidden="1"/>
    <cellStyle name="Hipervínculo" xfId="35625" builtinId="8" hidden="1"/>
    <cellStyle name="Hipervínculo" xfId="35609" builtinId="8" hidden="1"/>
    <cellStyle name="Hipervínculo" xfId="35593" builtinId="8" hidden="1"/>
    <cellStyle name="Hipervínculo" xfId="35577" builtinId="8" hidden="1"/>
    <cellStyle name="Hipervínculo" xfId="35559" builtinId="8" hidden="1"/>
    <cellStyle name="Hipervínculo" xfId="35543" builtinId="8" hidden="1"/>
    <cellStyle name="Hipervínculo" xfId="35527" builtinId="8" hidden="1"/>
    <cellStyle name="Hipervínculo" xfId="35513" builtinId="8" hidden="1"/>
    <cellStyle name="Hipervínculo" xfId="35497" builtinId="8" hidden="1"/>
    <cellStyle name="Hipervínculo" xfId="35481" builtinId="8" hidden="1"/>
    <cellStyle name="Hipervínculo" xfId="35465" builtinId="8" hidden="1"/>
    <cellStyle name="Hipervínculo" xfId="35449" builtinId="8" hidden="1"/>
    <cellStyle name="Hipervínculo" xfId="35433" builtinId="8" hidden="1"/>
    <cellStyle name="Hipervínculo" xfId="35415" builtinId="8" hidden="1"/>
    <cellStyle name="Hipervínculo" xfId="35399" builtinId="8" hidden="1"/>
    <cellStyle name="Hipervínculo" xfId="35383" builtinId="8" hidden="1"/>
    <cellStyle name="Hipervínculo" xfId="35367" builtinId="8" hidden="1"/>
    <cellStyle name="Hipervínculo" xfId="35352" builtinId="8" hidden="1"/>
    <cellStyle name="Hipervínculo" xfId="35336" builtinId="8" hidden="1"/>
    <cellStyle name="Hipervínculo" xfId="35320" builtinId="8" hidden="1"/>
    <cellStyle name="Hipervínculo" xfId="35304" builtinId="8" hidden="1"/>
    <cellStyle name="Hipervínculo" xfId="35288" builtinId="8" hidden="1"/>
    <cellStyle name="Hipervínculo" xfId="35272" builtinId="8" hidden="1"/>
    <cellStyle name="Hipervínculo" xfId="35255" builtinId="8" hidden="1"/>
    <cellStyle name="Hipervínculo" xfId="35239" builtinId="8" hidden="1"/>
    <cellStyle name="Hipervínculo" xfId="35223" builtinId="8" hidden="1"/>
    <cellStyle name="Hipervínculo" xfId="35209" builtinId="8" hidden="1"/>
    <cellStyle name="Hipervínculo" xfId="35193" builtinId="8" hidden="1"/>
    <cellStyle name="Hipervínculo" xfId="35177" builtinId="8" hidden="1"/>
    <cellStyle name="Hipervínculo" xfId="35161" builtinId="8" hidden="1"/>
    <cellStyle name="Hipervínculo" xfId="35145" builtinId="8" hidden="1"/>
    <cellStyle name="Hipervínculo" xfId="35129" builtinId="8" hidden="1"/>
    <cellStyle name="Hipervínculo" xfId="35113" builtinId="8" hidden="1"/>
    <cellStyle name="Hipervínculo" xfId="35095" builtinId="8" hidden="1"/>
    <cellStyle name="Hipervínculo" xfId="35079" builtinId="8" hidden="1"/>
    <cellStyle name="Hipervínculo" xfId="35063" builtinId="8" hidden="1"/>
    <cellStyle name="Hipervínculo" xfId="35049" builtinId="8" hidden="1"/>
    <cellStyle name="Hipervínculo" xfId="35033" builtinId="8" hidden="1"/>
    <cellStyle name="Hipervínculo" xfId="35017" builtinId="8" hidden="1"/>
    <cellStyle name="Hipervínculo" xfId="35001" builtinId="8" hidden="1"/>
    <cellStyle name="Hipervínculo" xfId="34985" builtinId="8" hidden="1"/>
    <cellStyle name="Hipervínculo" xfId="34969" builtinId="8" hidden="1"/>
    <cellStyle name="Hipervínculo" xfId="34953" builtinId="8" hidden="1"/>
    <cellStyle name="Hipervínculo" xfId="34935" builtinId="8" hidden="1"/>
    <cellStyle name="Hipervínculo" xfId="34919" builtinId="8" hidden="1"/>
    <cellStyle name="Hipervínculo" xfId="34903" builtinId="8" hidden="1"/>
    <cellStyle name="Hipervínculo" xfId="34888" builtinId="8" hidden="1"/>
    <cellStyle name="Hipervínculo" xfId="34872" builtinId="8" hidden="1"/>
    <cellStyle name="Hipervínculo" xfId="34856" builtinId="8" hidden="1"/>
    <cellStyle name="Hipervínculo" xfId="34840" builtinId="8" hidden="1"/>
    <cellStyle name="Hipervínculo" xfId="34824" builtinId="8" hidden="1"/>
    <cellStyle name="Hipervínculo" xfId="34808" builtinId="8" hidden="1"/>
    <cellStyle name="Hipervínculo" xfId="34791" builtinId="8" hidden="1"/>
    <cellStyle name="Hipervínculo" xfId="34775" builtinId="8" hidden="1"/>
    <cellStyle name="Hipervínculo" xfId="34759" builtinId="8" hidden="1"/>
    <cellStyle name="Hipervínculo" xfId="34743" builtinId="8" hidden="1"/>
    <cellStyle name="Hipervínculo" xfId="34729" builtinId="8" hidden="1"/>
    <cellStyle name="Hipervínculo" xfId="34713" builtinId="8" hidden="1"/>
    <cellStyle name="Hipervínculo" xfId="34697" builtinId="8" hidden="1"/>
    <cellStyle name="Hipervínculo" xfId="34681" builtinId="8" hidden="1"/>
    <cellStyle name="Hipervínculo" xfId="34665" builtinId="8" hidden="1"/>
    <cellStyle name="Hipervínculo" xfId="34649" builtinId="8" hidden="1"/>
    <cellStyle name="Hipervínculo" xfId="34631" builtinId="8" hidden="1"/>
    <cellStyle name="Hipervínculo" xfId="34615" builtinId="8" hidden="1"/>
    <cellStyle name="Hipervínculo" xfId="34599" builtinId="8" hidden="1"/>
    <cellStyle name="Hipervínculo" xfId="34582" builtinId="8" hidden="1"/>
    <cellStyle name="Hipervínculo" xfId="34566" builtinId="8" hidden="1"/>
    <cellStyle name="Hipervínculo" xfId="34550" builtinId="8" hidden="1"/>
    <cellStyle name="Hipervínculo" xfId="34534" builtinId="8" hidden="1"/>
    <cellStyle name="Hipervínculo" xfId="34519" builtinId="8" hidden="1"/>
    <cellStyle name="Hipervínculo" xfId="34503" builtinId="8" hidden="1"/>
    <cellStyle name="Hipervínculo" xfId="34487" builtinId="8" hidden="1"/>
    <cellStyle name="Hipervínculo" xfId="34470" builtinId="8" hidden="1"/>
    <cellStyle name="Hipervínculo" xfId="34454" builtinId="8" hidden="1"/>
    <cellStyle name="Hipervínculo" xfId="34438" builtinId="8" hidden="1"/>
    <cellStyle name="Hipervínculo" xfId="34422" builtinId="8" hidden="1"/>
    <cellStyle name="Hipervínculo" xfId="34406" builtinId="8" hidden="1"/>
    <cellStyle name="Hipervínculo" xfId="34390" builtinId="8" hidden="1"/>
    <cellStyle name="Hipervínculo" xfId="32039" builtinId="8" hidden="1"/>
    <cellStyle name="Hipervínculo" xfId="32049" builtinId="8" hidden="1"/>
    <cellStyle name="Hipervínculo" xfId="32063" builtinId="8" hidden="1"/>
    <cellStyle name="Hipervínculo" xfId="32097" builtinId="8" hidden="1"/>
    <cellStyle name="Hipervínculo" xfId="32091" builtinId="8" hidden="1"/>
    <cellStyle name="Hipervínculo" xfId="32077" builtinId="8" hidden="1"/>
    <cellStyle name="Hipervínculo" xfId="32067" builtinId="8" hidden="1"/>
    <cellStyle name="Hipervínculo" xfId="32057" builtinId="8" hidden="1"/>
    <cellStyle name="Hipervínculo" xfId="32113" builtinId="8" hidden="1"/>
    <cellStyle name="Hipervínculo" xfId="32129" builtinId="8" hidden="1"/>
    <cellStyle name="Hipervínculo" xfId="32145" builtinId="8" hidden="1"/>
    <cellStyle name="Hipervínculo" xfId="32161" builtinId="8" hidden="1"/>
    <cellStyle name="Hipervínculo" xfId="32177" builtinId="8" hidden="1"/>
    <cellStyle name="Hipervínculo" xfId="32194" builtinId="8" hidden="1"/>
    <cellStyle name="Hipervínculo" xfId="32210" builtinId="8" hidden="1"/>
    <cellStyle name="Hipervínculo" xfId="32226" builtinId="8" hidden="1"/>
    <cellStyle name="Hipervínculo" xfId="32242" builtinId="8" hidden="1"/>
    <cellStyle name="Hipervínculo" xfId="32257" builtinId="8" hidden="1"/>
    <cellStyle name="Hipervínculo" xfId="32273" builtinId="8" hidden="1"/>
    <cellStyle name="Hipervínculo" xfId="32289" builtinId="8" hidden="1"/>
    <cellStyle name="Hipervínculo" xfId="32306" builtinId="8" hidden="1"/>
    <cellStyle name="Hipervínculo" xfId="32322" builtinId="8" hidden="1"/>
    <cellStyle name="Hipervínculo" xfId="32338" builtinId="8" hidden="1"/>
    <cellStyle name="Hipervínculo" xfId="32356" builtinId="8" hidden="1"/>
    <cellStyle name="Hipervínculo" xfId="32372" builtinId="8" hidden="1"/>
    <cellStyle name="Hipervínculo" xfId="32388" builtinId="8" hidden="1"/>
    <cellStyle name="Hipervínculo" xfId="32404" builtinId="8" hidden="1"/>
    <cellStyle name="Hipervínculo" xfId="32420" builtinId="8" hidden="1"/>
    <cellStyle name="Hipervínculo" xfId="32436" builtinId="8" hidden="1"/>
    <cellStyle name="Hipervínculo" xfId="32452" builtinId="8" hidden="1"/>
    <cellStyle name="Hipervínculo" xfId="32466" builtinId="8" hidden="1"/>
    <cellStyle name="Hipervínculo" xfId="32482" builtinId="8" hidden="1"/>
    <cellStyle name="Hipervínculo" xfId="32498" builtinId="8" hidden="1"/>
    <cellStyle name="Hipervínculo" xfId="32515" builtinId="8" hidden="1"/>
    <cellStyle name="Hipervínculo" xfId="32531" builtinId="8" hidden="1"/>
    <cellStyle name="Hipervínculo" xfId="32547" builtinId="8" hidden="1"/>
    <cellStyle name="Hipervínculo" xfId="32563" builtinId="8" hidden="1"/>
    <cellStyle name="Hipervínculo" xfId="32579" builtinId="8" hidden="1"/>
    <cellStyle name="Hipervínculo" xfId="32595" builtinId="8" hidden="1"/>
    <cellStyle name="Hipervínculo" xfId="32506" builtinId="8" hidden="1"/>
    <cellStyle name="Hipervínculo" xfId="32626" builtinId="8" hidden="1"/>
    <cellStyle name="Hipervínculo" xfId="32642" builtinId="8" hidden="1"/>
    <cellStyle name="Hipervínculo" xfId="32658" builtinId="8" hidden="1"/>
    <cellStyle name="Hipervínculo" xfId="32676" builtinId="8" hidden="1"/>
    <cellStyle name="Hipervínculo" xfId="32692" builtinId="8" hidden="1"/>
    <cellStyle name="Hipervínculo" xfId="32708" builtinId="8" hidden="1"/>
    <cellStyle name="Hipervínculo" xfId="32724" builtinId="8" hidden="1"/>
    <cellStyle name="Hipervínculo" xfId="32740" builtinId="8" hidden="1"/>
    <cellStyle name="Hipervínculo" xfId="32756" builtinId="8" hidden="1"/>
    <cellStyle name="Hipervínculo" xfId="32770" builtinId="8" hidden="1"/>
    <cellStyle name="Hipervínculo" xfId="32786" builtinId="8" hidden="1"/>
    <cellStyle name="Hipervínculo" xfId="32802" builtinId="8" hidden="1"/>
    <cellStyle name="Hipervínculo" xfId="32820" builtinId="8" hidden="1"/>
    <cellStyle name="Hipervínculo" xfId="32836" builtinId="8" hidden="1"/>
    <cellStyle name="Hipervínculo" xfId="32852" builtinId="8" hidden="1"/>
    <cellStyle name="Hipervínculo" xfId="32868" builtinId="8" hidden="1"/>
    <cellStyle name="Hipervínculo" xfId="32884" builtinId="8" hidden="1"/>
    <cellStyle name="Hipervínculo" xfId="32900" builtinId="8" hidden="1"/>
    <cellStyle name="Hipervínculo" xfId="32916" builtinId="8" hidden="1"/>
    <cellStyle name="Hipervínculo" xfId="32930" builtinId="8" hidden="1"/>
    <cellStyle name="Hipervínculo" xfId="32946" builtinId="8" hidden="1"/>
    <cellStyle name="Hipervínculo" xfId="32962" builtinId="8" hidden="1"/>
    <cellStyle name="Hipervínculo" xfId="32979" builtinId="8" hidden="1"/>
    <cellStyle name="Hipervínculo" xfId="32995" builtinId="8" hidden="1"/>
    <cellStyle name="Hipervínculo" xfId="33011" builtinId="8" hidden="1"/>
    <cellStyle name="Hipervínculo" xfId="33027" builtinId="8" hidden="1"/>
    <cellStyle name="Hipervínculo" xfId="33043" builtinId="8" hidden="1"/>
    <cellStyle name="Hipervínculo" xfId="33059" builtinId="8" hidden="1"/>
    <cellStyle name="Hipervínculo" xfId="33075" builtinId="8" hidden="1"/>
    <cellStyle name="Hipervínculo" xfId="33090" builtinId="8" hidden="1"/>
    <cellStyle name="Hipervínculo" xfId="33106" builtinId="8" hidden="1"/>
    <cellStyle name="Hipervínculo" xfId="33122" builtinId="8" hidden="1"/>
    <cellStyle name="Hipervínculo" xfId="33140" builtinId="8" hidden="1"/>
    <cellStyle name="Hipervínculo" xfId="33156" builtinId="8" hidden="1"/>
    <cellStyle name="Hipervínculo" xfId="33172" builtinId="8" hidden="1"/>
    <cellStyle name="Hipervínculo" xfId="33188" builtinId="8" hidden="1"/>
    <cellStyle name="Hipervínculo" xfId="33204" builtinId="8" hidden="1"/>
    <cellStyle name="Hipervínculo" xfId="33220" builtinId="8" hidden="1"/>
    <cellStyle name="Hipervínculo" xfId="32819" builtinId="8" hidden="1"/>
    <cellStyle name="Hipervínculo" xfId="33250" builtinId="8" hidden="1"/>
    <cellStyle name="Hipervínculo" xfId="33266" builtinId="8" hidden="1"/>
    <cellStyle name="Hipervínculo" xfId="33282" builtinId="8" hidden="1"/>
    <cellStyle name="Hipervínculo" xfId="33300" builtinId="8" hidden="1"/>
    <cellStyle name="Hipervínculo" xfId="33316" builtinId="8" hidden="1"/>
    <cellStyle name="Hipervínculo" xfId="33332" builtinId="8" hidden="1"/>
    <cellStyle name="Hipervínculo" xfId="33348" builtinId="8" hidden="1"/>
    <cellStyle name="Hipervínculo" xfId="33364" builtinId="8" hidden="1"/>
    <cellStyle name="Hipervínculo" xfId="33380" builtinId="8" hidden="1"/>
    <cellStyle name="Hipervínculo" xfId="33394" builtinId="8" hidden="1"/>
    <cellStyle name="Hipervínculo" xfId="33410" builtinId="8" hidden="1"/>
    <cellStyle name="Hipervínculo" xfId="33426" builtinId="8" hidden="1"/>
    <cellStyle name="Hipervínculo" xfId="33444" builtinId="8" hidden="1"/>
    <cellStyle name="Hipervínculo" xfId="33460" builtinId="8" hidden="1"/>
    <cellStyle name="Hipervínculo" xfId="33476" builtinId="8" hidden="1"/>
    <cellStyle name="Hipervínculo" xfId="33492" builtinId="8" hidden="1"/>
    <cellStyle name="Hipervínculo" xfId="33508" builtinId="8" hidden="1"/>
    <cellStyle name="Hipervínculo" xfId="33524" builtinId="8" hidden="1"/>
    <cellStyle name="Hipervínculo" xfId="33540" builtinId="8" hidden="1"/>
    <cellStyle name="Hipervínculo" xfId="33554" builtinId="8" hidden="1"/>
    <cellStyle name="Hipervínculo" xfId="33570" builtinId="8" hidden="1"/>
    <cellStyle name="Hipervínculo" xfId="33586" builtinId="8" hidden="1"/>
    <cellStyle name="Hipervínculo" xfId="33604" builtinId="8" hidden="1"/>
    <cellStyle name="Hipervínculo" xfId="33620" builtinId="8" hidden="1"/>
    <cellStyle name="Hipervínculo" xfId="33636" builtinId="8" hidden="1"/>
    <cellStyle name="Hipervínculo" xfId="33652" builtinId="8" hidden="1"/>
    <cellStyle name="Hipervínculo" xfId="33668" builtinId="8" hidden="1"/>
    <cellStyle name="Hipervínculo" xfId="33684" builtinId="8" hidden="1"/>
    <cellStyle name="Hipervínculo" xfId="33700" builtinId="8" hidden="1"/>
    <cellStyle name="Hipervínculo" xfId="33714" builtinId="8" hidden="1"/>
    <cellStyle name="Hipervínculo" xfId="33730" builtinId="8" hidden="1"/>
    <cellStyle name="Hipervínculo" xfId="33746" builtinId="8" hidden="1"/>
    <cellStyle name="Hipervínculo" xfId="33764" builtinId="8" hidden="1"/>
    <cellStyle name="Hipervínculo" xfId="33780" builtinId="8" hidden="1"/>
    <cellStyle name="Hipervínculo" xfId="33796" builtinId="8" hidden="1"/>
    <cellStyle name="Hipervínculo" xfId="33812" builtinId="8" hidden="1"/>
    <cellStyle name="Hipervínculo" xfId="33828" builtinId="8" hidden="1"/>
    <cellStyle name="Hipervínculo" xfId="33844" builtinId="8" hidden="1"/>
    <cellStyle name="Hipervínculo" xfId="33599" builtinId="8" hidden="1"/>
    <cellStyle name="Hipervínculo" xfId="33874" builtinId="8" hidden="1"/>
    <cellStyle name="Hipervínculo" xfId="33890" builtinId="8" hidden="1"/>
    <cellStyle name="Hipervínculo" xfId="33906" builtinId="8" hidden="1"/>
    <cellStyle name="Hipervínculo" xfId="33924" builtinId="8" hidden="1"/>
    <cellStyle name="Hipervínculo" xfId="33940" builtinId="8" hidden="1"/>
    <cellStyle name="Hipervínculo" xfId="33956" builtinId="8" hidden="1"/>
    <cellStyle name="Hipervínculo" xfId="33972" builtinId="8" hidden="1"/>
    <cellStyle name="Hipervínculo" xfId="33988" builtinId="8" hidden="1"/>
    <cellStyle name="Hipervínculo" xfId="34004" builtinId="8" hidden="1"/>
    <cellStyle name="Hipervínculo" xfId="34018" builtinId="8" hidden="1"/>
    <cellStyle name="Hipervínculo" xfId="34034" builtinId="8" hidden="1"/>
    <cellStyle name="Hipervínculo" xfId="34050" builtinId="8" hidden="1"/>
    <cellStyle name="Hipervínculo" xfId="34067" builtinId="8" hidden="1"/>
    <cellStyle name="Hipervínculo" xfId="34083" builtinId="8" hidden="1"/>
    <cellStyle name="Hipervínculo" xfId="34099" builtinId="8" hidden="1"/>
    <cellStyle name="Hipervínculo" xfId="34115" builtinId="8" hidden="1"/>
    <cellStyle name="Hipervínculo" xfId="34131" builtinId="8" hidden="1"/>
    <cellStyle name="Hipervínculo" xfId="34147" builtinId="8" hidden="1"/>
    <cellStyle name="Hipervínculo" xfId="34163" builtinId="8" hidden="1"/>
    <cellStyle name="Hipervínculo" xfId="34177" builtinId="8" hidden="1"/>
    <cellStyle name="Hipervínculo" xfId="34193" builtinId="8" hidden="1"/>
    <cellStyle name="Hipervínculo" xfId="34209" builtinId="8" hidden="1"/>
    <cellStyle name="Hipervínculo" xfId="34225" builtinId="8" hidden="1"/>
    <cellStyle name="Hipervínculo" xfId="34241" builtinId="8" hidden="1"/>
    <cellStyle name="Hipervínculo" xfId="34257" builtinId="8" hidden="1"/>
    <cellStyle name="Hipervínculo" xfId="34273" builtinId="8" hidden="1"/>
    <cellStyle name="Hipervínculo" xfId="34289" builtinId="8" hidden="1"/>
    <cellStyle name="Hipervínculo" xfId="34305" builtinId="8" hidden="1"/>
    <cellStyle name="Hipervínculo" xfId="34321" builtinId="8" hidden="1"/>
    <cellStyle name="Hipervínculo" xfId="34311" builtinId="8" hidden="1"/>
    <cellStyle name="Hipervínculo" xfId="34295" builtinId="8" hidden="1"/>
    <cellStyle name="Hipervínculo" xfId="34279" builtinId="8" hidden="1"/>
    <cellStyle name="Hipervínculo" xfId="34263" builtinId="8" hidden="1"/>
    <cellStyle name="Hipervínculo" xfId="34247" builtinId="8" hidden="1"/>
    <cellStyle name="Hipervínculo" xfId="34231" builtinId="8" hidden="1"/>
    <cellStyle name="Hipervínculo" xfId="34215" builtinId="8" hidden="1"/>
    <cellStyle name="Hipervínculo" xfId="34199" builtinId="8" hidden="1"/>
    <cellStyle name="Hipervínculo" xfId="34183" builtinId="8" hidden="1"/>
    <cellStyle name="Hipervínculo" xfId="34169" builtinId="8" hidden="1"/>
    <cellStyle name="Hipervínculo" xfId="34153" builtinId="8" hidden="1"/>
    <cellStyle name="Hipervínculo" xfId="34137" builtinId="8" hidden="1"/>
    <cellStyle name="Hipervínculo" xfId="34121" builtinId="8" hidden="1"/>
    <cellStyle name="Hipervínculo" xfId="34105" builtinId="8" hidden="1"/>
    <cellStyle name="Hipervínculo" xfId="34089" builtinId="8" hidden="1"/>
    <cellStyle name="Hipervínculo" xfId="34073" builtinId="8" hidden="1"/>
    <cellStyle name="Hipervínculo" xfId="34056" builtinId="8" hidden="1"/>
    <cellStyle name="Hipervínculo" xfId="34040" builtinId="8" hidden="1"/>
    <cellStyle name="Hipervínculo" xfId="34024" builtinId="8" hidden="1"/>
    <cellStyle name="Hipervínculo" xfId="34010" builtinId="8" hidden="1"/>
    <cellStyle name="Hipervínculo" xfId="33994" builtinId="8" hidden="1"/>
    <cellStyle name="Hipervínculo" xfId="33978" builtinId="8" hidden="1"/>
    <cellStyle name="Hipervínculo" xfId="33962" builtinId="8" hidden="1"/>
    <cellStyle name="Hipervínculo" xfId="33946" builtinId="8" hidden="1"/>
    <cellStyle name="Hipervínculo" xfId="33930" builtinId="8" hidden="1"/>
    <cellStyle name="Hipervínculo" xfId="33914" builtinId="8" hidden="1"/>
    <cellStyle name="Hipervínculo" xfId="33896" builtinId="8" hidden="1"/>
    <cellStyle name="Hipervínculo" xfId="33880" builtinId="8" hidden="1"/>
    <cellStyle name="Hipervínculo" xfId="33864" builtinId="8" hidden="1"/>
    <cellStyle name="Hipervínculo" xfId="33850" builtinId="8" hidden="1"/>
    <cellStyle name="Hipervínculo" xfId="33834" builtinId="8" hidden="1"/>
    <cellStyle name="Hipervínculo" xfId="33818" builtinId="8" hidden="1"/>
    <cellStyle name="Hipervínculo" xfId="33802" builtinId="8" hidden="1"/>
    <cellStyle name="Hipervínculo" xfId="33786" builtinId="8" hidden="1"/>
    <cellStyle name="Hipervínculo" xfId="33770" builtinId="8" hidden="1"/>
    <cellStyle name="Hipervínculo" xfId="33752" builtinId="8" hidden="1"/>
    <cellStyle name="Hipervínculo" xfId="33736" builtinId="8" hidden="1"/>
    <cellStyle name="Hipervínculo" xfId="33720" builtinId="8" hidden="1"/>
    <cellStyle name="Hipervínculo" xfId="33704" builtinId="8" hidden="1"/>
    <cellStyle name="Hipervínculo" xfId="33690" builtinId="8" hidden="1"/>
    <cellStyle name="Hipervínculo" xfId="33674" builtinId="8" hidden="1"/>
    <cellStyle name="Hipervínculo" xfId="33658" builtinId="8" hidden="1"/>
    <cellStyle name="Hipervínculo" xfId="33642" builtinId="8" hidden="1"/>
    <cellStyle name="Hipervínculo" xfId="33626" builtinId="8" hidden="1"/>
    <cellStyle name="Hipervínculo" xfId="33610" builtinId="8" hidden="1"/>
    <cellStyle name="Hipervínculo" xfId="33592" builtinId="8" hidden="1"/>
    <cellStyle name="Hipervínculo" xfId="33576" builtinId="8" hidden="1"/>
    <cellStyle name="Hipervínculo" xfId="33560" builtinId="8" hidden="1"/>
    <cellStyle name="Hipervínculo" xfId="33546" builtinId="8" hidden="1"/>
    <cellStyle name="Hipervínculo" xfId="33530" builtinId="8" hidden="1"/>
    <cellStyle name="Hipervínculo" xfId="33514" builtinId="8" hidden="1"/>
    <cellStyle name="Hipervínculo" xfId="33498" builtinId="8" hidden="1"/>
    <cellStyle name="Hipervínculo" xfId="33482" builtinId="8" hidden="1"/>
    <cellStyle name="Hipervínculo" xfId="33466" builtinId="8" hidden="1"/>
    <cellStyle name="Hipervínculo" xfId="33450" builtinId="8" hidden="1"/>
    <cellStyle name="Hipervínculo" xfId="33432" builtinId="8" hidden="1"/>
    <cellStyle name="Hipervínculo" xfId="33416" builtinId="8" hidden="1"/>
    <cellStyle name="Hipervínculo" xfId="33400" builtinId="8" hidden="1"/>
    <cellStyle name="Hipervínculo" xfId="33386" builtinId="8" hidden="1"/>
    <cellStyle name="Hipervínculo" xfId="33370" builtinId="8" hidden="1"/>
    <cellStyle name="Hipervínculo" xfId="33354" builtinId="8" hidden="1"/>
    <cellStyle name="Hipervínculo" xfId="33338" builtinId="8" hidden="1"/>
    <cellStyle name="Hipervínculo" xfId="33322" builtinId="8" hidden="1"/>
    <cellStyle name="Hipervínculo" xfId="33306" builtinId="8" hidden="1"/>
    <cellStyle name="Hipervínculo" xfId="33290" builtinId="8" hidden="1"/>
    <cellStyle name="Hipervínculo" xfId="33272" builtinId="8" hidden="1"/>
    <cellStyle name="Hipervínculo" xfId="33256" builtinId="8" hidden="1"/>
    <cellStyle name="Hipervínculo" xfId="33240" builtinId="8" hidden="1"/>
    <cellStyle name="Hipervínculo" xfId="33226" builtinId="8" hidden="1"/>
    <cellStyle name="Hipervínculo" xfId="33210" builtinId="8" hidden="1"/>
    <cellStyle name="Hipervínculo" xfId="33194" builtinId="8" hidden="1"/>
    <cellStyle name="Hipervínculo" xfId="33178" builtinId="8" hidden="1"/>
    <cellStyle name="Hipervínculo" xfId="33162" builtinId="8" hidden="1"/>
    <cellStyle name="Hipervínculo" xfId="33146" builtinId="8" hidden="1"/>
    <cellStyle name="Hipervínculo" xfId="33128" builtinId="8" hidden="1"/>
    <cellStyle name="Hipervínculo" xfId="33112" builtinId="8" hidden="1"/>
    <cellStyle name="Hipervínculo" xfId="33096" builtinId="8" hidden="1"/>
    <cellStyle name="Hipervínculo" xfId="33080" builtinId="8" hidden="1"/>
    <cellStyle name="Hipervínculo" xfId="33065" builtinId="8" hidden="1"/>
    <cellStyle name="Hipervínculo" xfId="33049" builtinId="8" hidden="1"/>
    <cellStyle name="Hipervínculo" xfId="33033" builtinId="8" hidden="1"/>
    <cellStyle name="Hipervínculo" xfId="33017" builtinId="8" hidden="1"/>
    <cellStyle name="Hipervínculo" xfId="33001" builtinId="8" hidden="1"/>
    <cellStyle name="Hipervínculo" xfId="32985" builtinId="8" hidden="1"/>
    <cellStyle name="Hipervínculo" xfId="32968" builtinId="8" hidden="1"/>
    <cellStyle name="Hipervínculo" xfId="32952" builtinId="8" hidden="1"/>
    <cellStyle name="Hipervínculo" xfId="32936" builtinId="8" hidden="1"/>
    <cellStyle name="Hipervínculo" xfId="32922" builtinId="8" hidden="1"/>
    <cellStyle name="Hipervínculo" xfId="32906" builtinId="8" hidden="1"/>
    <cellStyle name="Hipervínculo" xfId="32890" builtinId="8" hidden="1"/>
    <cellStyle name="Hipervínculo" xfId="32874" builtinId="8" hidden="1"/>
    <cellStyle name="Hipervínculo" xfId="32858" builtinId="8" hidden="1"/>
    <cellStyle name="Hipervínculo" xfId="32842" builtinId="8" hidden="1"/>
    <cellStyle name="Hipervínculo" xfId="32826" builtinId="8" hidden="1"/>
    <cellStyle name="Hipervínculo" xfId="32808" builtinId="8" hidden="1"/>
    <cellStyle name="Hipervínculo" xfId="32792" builtinId="8" hidden="1"/>
    <cellStyle name="Hipervínculo" xfId="32776" builtinId="8" hidden="1"/>
    <cellStyle name="Hipervínculo" xfId="32762" builtinId="8" hidden="1"/>
    <cellStyle name="Hipervínculo" xfId="32746" builtinId="8" hidden="1"/>
    <cellStyle name="Hipervínculo" xfId="32730" builtinId="8" hidden="1"/>
    <cellStyle name="Hipervínculo" xfId="32714" builtinId="8" hidden="1"/>
    <cellStyle name="Hipervínculo" xfId="32698" builtinId="8" hidden="1"/>
    <cellStyle name="Hipervínculo" xfId="32682" builtinId="8" hidden="1"/>
    <cellStyle name="Hipervínculo" xfId="32666" builtinId="8" hidden="1"/>
    <cellStyle name="Hipervínculo" xfId="32648" builtinId="8" hidden="1"/>
    <cellStyle name="Hipervínculo" xfId="32632" builtinId="8" hidden="1"/>
    <cellStyle name="Hipervínculo" xfId="32616" builtinId="8" hidden="1"/>
    <cellStyle name="Hipervínculo" xfId="32601" builtinId="8" hidden="1"/>
    <cellStyle name="Hipervínculo" xfId="32585" builtinId="8" hidden="1"/>
    <cellStyle name="Hipervínculo" xfId="32569" builtinId="8" hidden="1"/>
    <cellStyle name="Hipervínculo" xfId="32553" builtinId="8" hidden="1"/>
    <cellStyle name="Hipervínculo" xfId="32537" builtinId="8" hidden="1"/>
    <cellStyle name="Hipervínculo" xfId="32521" builtinId="8" hidden="1"/>
    <cellStyle name="Hipervínculo" xfId="32504" builtinId="8" hidden="1"/>
    <cellStyle name="Hipervínculo" xfId="32488" builtinId="8" hidden="1"/>
    <cellStyle name="Hipervínculo" xfId="32472" builtinId="8" hidden="1"/>
    <cellStyle name="Hipervínculo" xfId="32456" builtinId="8" hidden="1"/>
    <cellStyle name="Hipervínculo" xfId="32442" builtinId="8" hidden="1"/>
    <cellStyle name="Hipervínculo" xfId="32426" builtinId="8" hidden="1"/>
    <cellStyle name="Hipervínculo" xfId="32410" builtinId="8" hidden="1"/>
    <cellStyle name="Hipervínculo" xfId="32394" builtinId="8" hidden="1"/>
    <cellStyle name="Hipervínculo" xfId="32378" builtinId="8" hidden="1"/>
    <cellStyle name="Hipervínculo" xfId="32362" builtinId="8" hidden="1"/>
    <cellStyle name="Hipervínculo" xfId="32344" builtinId="8" hidden="1"/>
    <cellStyle name="Hipervínculo" xfId="32328" builtinId="8" hidden="1"/>
    <cellStyle name="Hipervínculo" xfId="32312" builtinId="8" hidden="1"/>
    <cellStyle name="Hipervínculo" xfId="32295" builtinId="8" hidden="1"/>
    <cellStyle name="Hipervínculo" xfId="32279" builtinId="8" hidden="1"/>
    <cellStyle name="Hipervínculo" xfId="32263" builtinId="8" hidden="1"/>
    <cellStyle name="Hipervínculo" xfId="32247" builtinId="8" hidden="1"/>
    <cellStyle name="Hipervínculo" xfId="32232" builtinId="8" hidden="1"/>
    <cellStyle name="Hipervínculo" xfId="32216" builtinId="8" hidden="1"/>
    <cellStyle name="Hipervínculo" xfId="32200" builtinId="8" hidden="1"/>
    <cellStyle name="Hipervínculo" xfId="32183" builtinId="8" hidden="1"/>
    <cellStyle name="Hipervínculo" xfId="32167" builtinId="8" hidden="1"/>
    <cellStyle name="Hipervínculo" xfId="32151" builtinId="8" hidden="1"/>
    <cellStyle name="Hipervínculo" xfId="32135" builtinId="8" hidden="1"/>
    <cellStyle name="Hipervínculo" xfId="32119" builtinId="8" hidden="1"/>
    <cellStyle name="Hipervínculo" xfId="32103" builtinId="8" hidden="1"/>
    <cellStyle name="Hipervínculo" xfId="29751" builtinId="8" hidden="1"/>
    <cellStyle name="Hipervínculo" xfId="29761" builtinId="8" hidden="1"/>
    <cellStyle name="Hipervínculo" xfId="29775" builtinId="8" hidden="1"/>
    <cellStyle name="Hipervínculo" xfId="29809" builtinId="8" hidden="1"/>
    <cellStyle name="Hipervínculo" xfId="29803" builtinId="8" hidden="1"/>
    <cellStyle name="Hipervínculo" xfId="29789" builtinId="8" hidden="1"/>
    <cellStyle name="Hipervínculo" xfId="29779" builtinId="8" hidden="1"/>
    <cellStyle name="Hipervínculo" xfId="29769" builtinId="8" hidden="1"/>
    <cellStyle name="Hipervínculo" xfId="29825" builtinId="8" hidden="1"/>
    <cellStyle name="Hipervínculo" xfId="29841" builtinId="8" hidden="1"/>
    <cellStyle name="Hipervínculo" xfId="29857" builtinId="8" hidden="1"/>
    <cellStyle name="Hipervínculo" xfId="29873" builtinId="8" hidden="1"/>
    <cellStyle name="Hipervínculo" xfId="29889" builtinId="8" hidden="1"/>
    <cellStyle name="Hipervínculo" xfId="29906" builtinId="8" hidden="1"/>
    <cellStyle name="Hipervínculo" xfId="29922" builtinId="8" hidden="1"/>
    <cellStyle name="Hipervínculo" xfId="29938" builtinId="8" hidden="1"/>
    <cellStyle name="Hipervínculo" xfId="29954" builtinId="8" hidden="1"/>
    <cellStyle name="Hipervínculo" xfId="29969" builtinId="8" hidden="1"/>
    <cellStyle name="Hipervínculo" xfId="29985" builtinId="8" hidden="1"/>
    <cellStyle name="Hipervínculo" xfId="30001" builtinId="8" hidden="1"/>
    <cellStyle name="Hipervínculo" xfId="30018" builtinId="8" hidden="1"/>
    <cellStyle name="Hipervínculo" xfId="30034" builtinId="8" hidden="1"/>
    <cellStyle name="Hipervínculo" xfId="30050" builtinId="8" hidden="1"/>
    <cellStyle name="Hipervínculo" xfId="30068" builtinId="8" hidden="1"/>
    <cellStyle name="Hipervínculo" xfId="30084" builtinId="8" hidden="1"/>
    <cellStyle name="Hipervínculo" xfId="30100" builtinId="8" hidden="1"/>
    <cellStyle name="Hipervínculo" xfId="30116" builtinId="8" hidden="1"/>
    <cellStyle name="Hipervínculo" xfId="30132" builtinId="8" hidden="1"/>
    <cellStyle name="Hipervínculo" xfId="30148" builtinId="8" hidden="1"/>
    <cellStyle name="Hipervínculo" xfId="30164" builtinId="8" hidden="1"/>
    <cellStyle name="Hipervínculo" xfId="30178" builtinId="8" hidden="1"/>
    <cellStyle name="Hipervínculo" xfId="30194" builtinId="8" hidden="1"/>
    <cellStyle name="Hipervínculo" xfId="30210" builtinId="8" hidden="1"/>
    <cellStyle name="Hipervínculo" xfId="30227" builtinId="8" hidden="1"/>
    <cellStyle name="Hipervínculo" xfId="30243" builtinId="8" hidden="1"/>
    <cellStyle name="Hipervínculo" xfId="30259" builtinId="8" hidden="1"/>
    <cellStyle name="Hipervínculo" xfId="30275" builtinId="8" hidden="1"/>
    <cellStyle name="Hipervínculo" xfId="30291" builtinId="8" hidden="1"/>
    <cellStyle name="Hipervínculo" xfId="30307" builtinId="8" hidden="1"/>
    <cellStyle name="Hipervínculo" xfId="30218" builtinId="8" hidden="1"/>
    <cellStyle name="Hipervínculo" xfId="30338" builtinId="8" hidden="1"/>
    <cellStyle name="Hipervínculo" xfId="30354" builtinId="8" hidden="1"/>
    <cellStyle name="Hipervínculo" xfId="30370" builtinId="8" hidden="1"/>
    <cellStyle name="Hipervínculo" xfId="30388" builtinId="8" hidden="1"/>
    <cellStyle name="Hipervínculo" xfId="30404" builtinId="8" hidden="1"/>
    <cellStyle name="Hipervínculo" xfId="30420" builtinId="8" hidden="1"/>
    <cellStyle name="Hipervínculo" xfId="30436" builtinId="8" hidden="1"/>
    <cellStyle name="Hipervínculo" xfId="30452" builtinId="8" hidden="1"/>
    <cellStyle name="Hipervínculo" xfId="30468" builtinId="8" hidden="1"/>
    <cellStyle name="Hipervínculo" xfId="30482" builtinId="8" hidden="1"/>
    <cellStyle name="Hipervínculo" xfId="30498" builtinId="8" hidden="1"/>
    <cellStyle name="Hipervínculo" xfId="30514" builtinId="8" hidden="1"/>
    <cellStyle name="Hipervínculo" xfId="30532" builtinId="8" hidden="1"/>
    <cellStyle name="Hipervínculo" xfId="30548" builtinId="8" hidden="1"/>
    <cellStyle name="Hipervínculo" xfId="30564" builtinId="8" hidden="1"/>
    <cellStyle name="Hipervínculo" xfId="30580" builtinId="8" hidden="1"/>
    <cellStyle name="Hipervínculo" xfId="30596" builtinId="8" hidden="1"/>
    <cellStyle name="Hipervínculo" xfId="30612" builtinId="8" hidden="1"/>
    <cellStyle name="Hipervínculo" xfId="30628" builtinId="8" hidden="1"/>
    <cellStyle name="Hipervínculo" xfId="30642" builtinId="8" hidden="1"/>
    <cellStyle name="Hipervínculo" xfId="30658" builtinId="8" hidden="1"/>
    <cellStyle name="Hipervínculo" xfId="30674" builtinId="8" hidden="1"/>
    <cellStyle name="Hipervínculo" xfId="30691" builtinId="8" hidden="1"/>
    <cellStyle name="Hipervínculo" xfId="30707" builtinId="8" hidden="1"/>
    <cellStyle name="Hipervínculo" xfId="30723" builtinId="8" hidden="1"/>
    <cellStyle name="Hipervínculo" xfId="30739" builtinId="8" hidden="1"/>
    <cellStyle name="Hipervínculo" xfId="30755" builtinId="8" hidden="1"/>
    <cellStyle name="Hipervínculo" xfId="30771" builtinId="8" hidden="1"/>
    <cellStyle name="Hipervínculo" xfId="30787" builtinId="8" hidden="1"/>
    <cellStyle name="Hipervínculo" xfId="30802" builtinId="8" hidden="1"/>
    <cellStyle name="Hipervínculo" xfId="30818" builtinId="8" hidden="1"/>
    <cellStyle name="Hipervínculo" xfId="30834" builtinId="8" hidden="1"/>
    <cellStyle name="Hipervínculo" xfId="30852" builtinId="8" hidden="1"/>
    <cellStyle name="Hipervínculo" xfId="30868" builtinId="8" hidden="1"/>
    <cellStyle name="Hipervínculo" xfId="30884" builtinId="8" hidden="1"/>
    <cellStyle name="Hipervínculo" xfId="30900" builtinId="8" hidden="1"/>
    <cellStyle name="Hipervínculo" xfId="30916" builtinId="8" hidden="1"/>
    <cellStyle name="Hipervínculo" xfId="30932" builtinId="8" hidden="1"/>
    <cellStyle name="Hipervínculo" xfId="30531" builtinId="8" hidden="1"/>
    <cellStyle name="Hipervínculo" xfId="30962" builtinId="8" hidden="1"/>
    <cellStyle name="Hipervínculo" xfId="30978" builtinId="8" hidden="1"/>
    <cellStyle name="Hipervínculo" xfId="30994" builtinId="8" hidden="1"/>
    <cellStyle name="Hipervínculo" xfId="31012" builtinId="8" hidden="1"/>
    <cellStyle name="Hipervínculo" xfId="31028" builtinId="8" hidden="1"/>
    <cellStyle name="Hipervínculo" xfId="31044" builtinId="8" hidden="1"/>
    <cellStyle name="Hipervínculo" xfId="31060" builtinId="8" hidden="1"/>
    <cellStyle name="Hipervínculo" xfId="31076" builtinId="8" hidden="1"/>
    <cellStyle name="Hipervínculo" xfId="31092" builtinId="8" hidden="1"/>
    <cellStyle name="Hipervínculo" xfId="31106" builtinId="8" hidden="1"/>
    <cellStyle name="Hipervínculo" xfId="31122" builtinId="8" hidden="1"/>
    <cellStyle name="Hipervínculo" xfId="31138" builtinId="8" hidden="1"/>
    <cellStyle name="Hipervínculo" xfId="31156" builtinId="8" hidden="1"/>
    <cellStyle name="Hipervínculo" xfId="31172" builtinId="8" hidden="1"/>
    <cellStyle name="Hipervínculo" xfId="31188" builtinId="8" hidden="1"/>
    <cellStyle name="Hipervínculo" xfId="31204" builtinId="8" hidden="1"/>
    <cellStyle name="Hipervínculo" xfId="31220" builtinId="8" hidden="1"/>
    <cellStyle name="Hipervínculo" xfId="31236" builtinId="8" hidden="1"/>
    <cellStyle name="Hipervínculo" xfId="31252" builtinId="8" hidden="1"/>
    <cellStyle name="Hipervínculo" xfId="31266" builtinId="8" hidden="1"/>
    <cellStyle name="Hipervínculo" xfId="31282" builtinId="8" hidden="1"/>
    <cellStyle name="Hipervínculo" xfId="31298" builtinId="8" hidden="1"/>
    <cellStyle name="Hipervínculo" xfId="31316" builtinId="8" hidden="1"/>
    <cellStyle name="Hipervínculo" xfId="31332" builtinId="8" hidden="1"/>
    <cellStyle name="Hipervínculo" xfId="31348" builtinId="8" hidden="1"/>
    <cellStyle name="Hipervínculo" xfId="31364" builtinId="8" hidden="1"/>
    <cellStyle name="Hipervínculo" xfId="31380" builtinId="8" hidden="1"/>
    <cellStyle name="Hipervínculo" xfId="31396" builtinId="8" hidden="1"/>
    <cellStyle name="Hipervínculo" xfId="31412" builtinId="8" hidden="1"/>
    <cellStyle name="Hipervínculo" xfId="31426" builtinId="8" hidden="1"/>
    <cellStyle name="Hipervínculo" xfId="31442" builtinId="8" hidden="1"/>
    <cellStyle name="Hipervínculo" xfId="31458" builtinId="8" hidden="1"/>
    <cellStyle name="Hipervínculo" xfId="31476" builtinId="8" hidden="1"/>
    <cellStyle name="Hipervínculo" xfId="31492" builtinId="8" hidden="1"/>
    <cellStyle name="Hipervínculo" xfId="31508" builtinId="8" hidden="1"/>
    <cellStyle name="Hipervínculo" xfId="31524" builtinId="8" hidden="1"/>
    <cellStyle name="Hipervínculo" xfId="31540" builtinId="8" hidden="1"/>
    <cellStyle name="Hipervínculo" xfId="31556" builtinId="8" hidden="1"/>
    <cellStyle name="Hipervínculo" xfId="31311" builtinId="8" hidden="1"/>
    <cellStyle name="Hipervínculo" xfId="31586" builtinId="8" hidden="1"/>
    <cellStyle name="Hipervínculo" xfId="31602" builtinId="8" hidden="1"/>
    <cellStyle name="Hipervínculo" xfId="31618" builtinId="8" hidden="1"/>
    <cellStyle name="Hipervínculo" xfId="31636" builtinId="8" hidden="1"/>
    <cellStyle name="Hipervínculo" xfId="31652" builtinId="8" hidden="1"/>
    <cellStyle name="Hipervínculo" xfId="31668" builtinId="8" hidden="1"/>
    <cellStyle name="Hipervínculo" xfId="31684" builtinId="8" hidden="1"/>
    <cellStyle name="Hipervínculo" xfId="31700" builtinId="8" hidden="1"/>
    <cellStyle name="Hipervínculo" xfId="31716" builtinId="8" hidden="1"/>
    <cellStyle name="Hipervínculo" xfId="31730" builtinId="8" hidden="1"/>
    <cellStyle name="Hipervínculo" xfId="31746" builtinId="8" hidden="1"/>
    <cellStyle name="Hipervínculo" xfId="31762" builtinId="8" hidden="1"/>
    <cellStyle name="Hipervínculo" xfId="31779" builtinId="8" hidden="1"/>
    <cellStyle name="Hipervínculo" xfId="31795" builtinId="8" hidden="1"/>
    <cellStyle name="Hipervínculo" xfId="31811" builtinId="8" hidden="1"/>
    <cellStyle name="Hipervínculo" xfId="31827" builtinId="8" hidden="1"/>
    <cellStyle name="Hipervínculo" xfId="31843" builtinId="8" hidden="1"/>
    <cellStyle name="Hipervínculo" xfId="31859" builtinId="8" hidden="1"/>
    <cellStyle name="Hipervínculo" xfId="31875" builtinId="8" hidden="1"/>
    <cellStyle name="Hipervínculo" xfId="31889" builtinId="8" hidden="1"/>
    <cellStyle name="Hipervínculo" xfId="31905" builtinId="8" hidden="1"/>
    <cellStyle name="Hipervínculo" xfId="31921" builtinId="8" hidden="1"/>
    <cellStyle name="Hipervínculo" xfId="31937" builtinId="8" hidden="1"/>
    <cellStyle name="Hipervínculo" xfId="31953" builtinId="8" hidden="1"/>
    <cellStyle name="Hipervínculo" xfId="31969" builtinId="8" hidden="1"/>
    <cellStyle name="Hipervínculo" xfId="31985" builtinId="8" hidden="1"/>
    <cellStyle name="Hipervínculo" xfId="32001" builtinId="8" hidden="1"/>
    <cellStyle name="Hipervínculo" xfId="32017" builtinId="8" hidden="1"/>
    <cellStyle name="Hipervínculo" xfId="32033" builtinId="8" hidden="1"/>
    <cellStyle name="Hipervínculo" xfId="32023" builtinId="8" hidden="1"/>
    <cellStyle name="Hipervínculo" xfId="32007" builtinId="8" hidden="1"/>
    <cellStyle name="Hipervínculo" xfId="31991" builtinId="8" hidden="1"/>
    <cellStyle name="Hipervínculo" xfId="31975" builtinId="8" hidden="1"/>
    <cellStyle name="Hipervínculo" xfId="31959" builtinId="8" hidden="1"/>
    <cellStyle name="Hipervínculo" xfId="31943" builtinId="8" hidden="1"/>
    <cellStyle name="Hipervínculo" xfId="31927" builtinId="8" hidden="1"/>
    <cellStyle name="Hipervínculo" xfId="31911" builtinId="8" hidden="1"/>
    <cellStyle name="Hipervínculo" xfId="31895" builtinId="8" hidden="1"/>
    <cellStyle name="Hipervínculo" xfId="31881" builtinId="8" hidden="1"/>
    <cellStyle name="Hipervínculo" xfId="31865" builtinId="8" hidden="1"/>
    <cellStyle name="Hipervínculo" xfId="31849" builtinId="8" hidden="1"/>
    <cellStyle name="Hipervínculo" xfId="31833" builtinId="8" hidden="1"/>
    <cellStyle name="Hipervínculo" xfId="31817" builtinId="8" hidden="1"/>
    <cellStyle name="Hipervínculo" xfId="31801" builtinId="8" hidden="1"/>
    <cellStyle name="Hipervínculo" xfId="31785" builtinId="8" hidden="1"/>
    <cellStyle name="Hipervínculo" xfId="31768" builtinId="8" hidden="1"/>
    <cellStyle name="Hipervínculo" xfId="31752" builtinId="8" hidden="1"/>
    <cellStyle name="Hipervínculo" xfId="31736" builtinId="8" hidden="1"/>
    <cellStyle name="Hipervínculo" xfId="31722" builtinId="8" hidden="1"/>
    <cellStyle name="Hipervínculo" xfId="31706" builtinId="8" hidden="1"/>
    <cellStyle name="Hipervínculo" xfId="31690" builtinId="8" hidden="1"/>
    <cellStyle name="Hipervínculo" xfId="31674" builtinId="8" hidden="1"/>
    <cellStyle name="Hipervínculo" xfId="31658" builtinId="8" hidden="1"/>
    <cellStyle name="Hipervínculo" xfId="31642" builtinId="8" hidden="1"/>
    <cellStyle name="Hipervínculo" xfId="31626" builtinId="8" hidden="1"/>
    <cellStyle name="Hipervínculo" xfId="31608" builtinId="8" hidden="1"/>
    <cellStyle name="Hipervínculo" xfId="31592" builtinId="8" hidden="1"/>
    <cellStyle name="Hipervínculo" xfId="31576" builtinId="8" hidden="1"/>
    <cellStyle name="Hipervínculo" xfId="31562" builtinId="8" hidden="1"/>
    <cellStyle name="Hipervínculo" xfId="31546" builtinId="8" hidden="1"/>
    <cellStyle name="Hipervínculo" xfId="31530" builtinId="8" hidden="1"/>
    <cellStyle name="Hipervínculo" xfId="31514" builtinId="8" hidden="1"/>
    <cellStyle name="Hipervínculo" xfId="31498" builtinId="8" hidden="1"/>
    <cellStyle name="Hipervínculo" xfId="31482" builtinId="8" hidden="1"/>
    <cellStyle name="Hipervínculo" xfId="31464" builtinId="8" hidden="1"/>
    <cellStyle name="Hipervínculo" xfId="31448" builtinId="8" hidden="1"/>
    <cellStyle name="Hipervínculo" xfId="31432" builtinId="8" hidden="1"/>
    <cellStyle name="Hipervínculo" xfId="31416" builtinId="8" hidden="1"/>
    <cellStyle name="Hipervínculo" xfId="31402" builtinId="8" hidden="1"/>
    <cellStyle name="Hipervínculo" xfId="31386" builtinId="8" hidden="1"/>
    <cellStyle name="Hipervínculo" xfId="31370" builtinId="8" hidden="1"/>
    <cellStyle name="Hipervínculo" xfId="31354" builtinId="8" hidden="1"/>
    <cellStyle name="Hipervínculo" xfId="31338" builtinId="8" hidden="1"/>
    <cellStyle name="Hipervínculo" xfId="31322" builtinId="8" hidden="1"/>
    <cellStyle name="Hipervínculo" xfId="31304" builtinId="8" hidden="1"/>
    <cellStyle name="Hipervínculo" xfId="31288" builtinId="8" hidden="1"/>
    <cellStyle name="Hipervínculo" xfId="31272" builtinId="8" hidden="1"/>
    <cellStyle name="Hipervínculo" xfId="31258" builtinId="8" hidden="1"/>
    <cellStyle name="Hipervínculo" xfId="31242" builtinId="8" hidden="1"/>
    <cellStyle name="Hipervínculo" xfId="31226" builtinId="8" hidden="1"/>
    <cellStyle name="Hipervínculo" xfId="31210" builtinId="8" hidden="1"/>
    <cellStyle name="Hipervínculo" xfId="31194" builtinId="8" hidden="1"/>
    <cellStyle name="Hipervínculo" xfId="31178" builtinId="8" hidden="1"/>
    <cellStyle name="Hipervínculo" xfId="31162" builtinId="8" hidden="1"/>
    <cellStyle name="Hipervínculo" xfId="31144" builtinId="8" hidden="1"/>
    <cellStyle name="Hipervínculo" xfId="31128" builtinId="8" hidden="1"/>
    <cellStyle name="Hipervínculo" xfId="31112" builtinId="8" hidden="1"/>
    <cellStyle name="Hipervínculo" xfId="31098" builtinId="8" hidden="1"/>
    <cellStyle name="Hipervínculo" xfId="31082" builtinId="8" hidden="1"/>
    <cellStyle name="Hipervínculo" xfId="31066" builtinId="8" hidden="1"/>
    <cellStyle name="Hipervínculo" xfId="31050" builtinId="8" hidden="1"/>
    <cellStyle name="Hipervínculo" xfId="31034" builtinId="8" hidden="1"/>
    <cellStyle name="Hipervínculo" xfId="31018" builtinId="8" hidden="1"/>
    <cellStyle name="Hipervínculo" xfId="31002" builtinId="8" hidden="1"/>
    <cellStyle name="Hipervínculo" xfId="30984" builtinId="8" hidden="1"/>
    <cellStyle name="Hipervínculo" xfId="30968" builtinId="8" hidden="1"/>
    <cellStyle name="Hipervínculo" xfId="30952" builtinId="8" hidden="1"/>
    <cellStyle name="Hipervínculo" xfId="30938" builtinId="8" hidden="1"/>
    <cellStyle name="Hipervínculo" xfId="30922" builtinId="8" hidden="1"/>
    <cellStyle name="Hipervínculo" xfId="30906" builtinId="8" hidden="1"/>
    <cellStyle name="Hipervínculo" xfId="30890" builtinId="8" hidden="1"/>
    <cellStyle name="Hipervínculo" xfId="30874" builtinId="8" hidden="1"/>
    <cellStyle name="Hipervínculo" xfId="30858" builtinId="8" hidden="1"/>
    <cellStyle name="Hipervínculo" xfId="30840" builtinId="8" hidden="1"/>
    <cellStyle name="Hipervínculo" xfId="30824" builtinId="8" hidden="1"/>
    <cellStyle name="Hipervínculo" xfId="30808" builtinId="8" hidden="1"/>
    <cellStyle name="Hipervínculo" xfId="30792" builtinId="8" hidden="1"/>
    <cellStyle name="Hipervínculo" xfId="30777" builtinId="8" hidden="1"/>
    <cellStyle name="Hipervínculo" xfId="30761" builtinId="8" hidden="1"/>
    <cellStyle name="Hipervínculo" xfId="30745" builtinId="8" hidden="1"/>
    <cellStyle name="Hipervínculo" xfId="30729" builtinId="8" hidden="1"/>
    <cellStyle name="Hipervínculo" xfId="30713" builtinId="8" hidden="1"/>
    <cellStyle name="Hipervínculo" xfId="30697" builtinId="8" hidden="1"/>
    <cellStyle name="Hipervínculo" xfId="30680" builtinId="8" hidden="1"/>
    <cellStyle name="Hipervínculo" xfId="30664" builtinId="8" hidden="1"/>
    <cellStyle name="Hipervínculo" xfId="30648" builtinId="8" hidden="1"/>
    <cellStyle name="Hipervínculo" xfId="30634" builtinId="8" hidden="1"/>
    <cellStyle name="Hipervínculo" xfId="30618" builtinId="8" hidden="1"/>
    <cellStyle name="Hipervínculo" xfId="30602" builtinId="8" hidden="1"/>
    <cellStyle name="Hipervínculo" xfId="30586" builtinId="8" hidden="1"/>
    <cellStyle name="Hipervínculo" xfId="30570" builtinId="8" hidden="1"/>
    <cellStyle name="Hipervínculo" xfId="30554" builtinId="8" hidden="1"/>
    <cellStyle name="Hipervínculo" xfId="30538" builtinId="8" hidden="1"/>
    <cellStyle name="Hipervínculo" xfId="30520" builtinId="8" hidden="1"/>
    <cellStyle name="Hipervínculo" xfId="30504" builtinId="8" hidden="1"/>
    <cellStyle name="Hipervínculo" xfId="30488" builtinId="8" hidden="1"/>
    <cellStyle name="Hipervínculo" xfId="30474" builtinId="8" hidden="1"/>
    <cellStyle name="Hipervínculo" xfId="30458" builtinId="8" hidden="1"/>
    <cellStyle name="Hipervínculo" xfId="30442" builtinId="8" hidden="1"/>
    <cellStyle name="Hipervínculo" xfId="30426" builtinId="8" hidden="1"/>
    <cellStyle name="Hipervínculo" xfId="30410" builtinId="8" hidden="1"/>
    <cellStyle name="Hipervínculo" xfId="30394" builtinId="8" hidden="1"/>
    <cellStyle name="Hipervínculo" xfId="30378" builtinId="8" hidden="1"/>
    <cellStyle name="Hipervínculo" xfId="30360" builtinId="8" hidden="1"/>
    <cellStyle name="Hipervínculo" xfId="30344" builtinId="8" hidden="1"/>
    <cellStyle name="Hipervínculo" xfId="30328" builtinId="8" hidden="1"/>
    <cellStyle name="Hipervínculo" xfId="30313" builtinId="8" hidden="1"/>
    <cellStyle name="Hipervínculo" xfId="30297" builtinId="8" hidden="1"/>
    <cellStyle name="Hipervínculo" xfId="30281" builtinId="8" hidden="1"/>
    <cellStyle name="Hipervínculo" xfId="30265" builtinId="8" hidden="1"/>
    <cellStyle name="Hipervínculo" xfId="30249" builtinId="8" hidden="1"/>
    <cellStyle name="Hipervínculo" xfId="30233" builtinId="8" hidden="1"/>
    <cellStyle name="Hipervínculo" xfId="30216" builtinId="8" hidden="1"/>
    <cellStyle name="Hipervínculo" xfId="30200" builtinId="8" hidden="1"/>
    <cellStyle name="Hipervínculo" xfId="30184" builtinId="8" hidden="1"/>
    <cellStyle name="Hipervínculo" xfId="30168" builtinId="8" hidden="1"/>
    <cellStyle name="Hipervínculo" xfId="30154" builtinId="8" hidden="1"/>
    <cellStyle name="Hipervínculo" xfId="30138" builtinId="8" hidden="1"/>
    <cellStyle name="Hipervínculo" xfId="30122" builtinId="8" hidden="1"/>
    <cellStyle name="Hipervínculo" xfId="30106" builtinId="8" hidden="1"/>
    <cellStyle name="Hipervínculo" xfId="30090" builtinId="8" hidden="1"/>
    <cellStyle name="Hipervínculo" xfId="30074" builtinId="8" hidden="1"/>
    <cellStyle name="Hipervínculo" xfId="30056" builtinId="8" hidden="1"/>
    <cellStyle name="Hipervínculo" xfId="30040" builtinId="8" hidden="1"/>
    <cellStyle name="Hipervínculo" xfId="30024" builtinId="8" hidden="1"/>
    <cellStyle name="Hipervínculo" xfId="30007" builtinId="8" hidden="1"/>
    <cellStyle name="Hipervínculo" xfId="29991" builtinId="8" hidden="1"/>
    <cellStyle name="Hipervínculo" xfId="29975" builtinId="8" hidden="1"/>
    <cellStyle name="Hipervínculo" xfId="29959" builtinId="8" hidden="1"/>
    <cellStyle name="Hipervínculo" xfId="29944" builtinId="8" hidden="1"/>
    <cellStyle name="Hipervínculo" xfId="29928" builtinId="8" hidden="1"/>
    <cellStyle name="Hipervínculo" xfId="29912" builtinId="8" hidden="1"/>
    <cellStyle name="Hipervínculo" xfId="29895" builtinId="8" hidden="1"/>
    <cellStyle name="Hipervínculo" xfId="29879" builtinId="8" hidden="1"/>
    <cellStyle name="Hipervínculo" xfId="29863" builtinId="8" hidden="1"/>
    <cellStyle name="Hipervínculo" xfId="29847" builtinId="8" hidden="1"/>
    <cellStyle name="Hipervínculo" xfId="29831" builtinId="8" hidden="1"/>
    <cellStyle name="Hipervínculo" xfId="29815" builtinId="8" hidden="1"/>
    <cellStyle name="Hipervínculo" xfId="27462" builtinId="8" hidden="1"/>
    <cellStyle name="Hipervínculo" xfId="27472" builtinId="8" hidden="1"/>
    <cellStyle name="Hipervínculo" xfId="27486" builtinId="8" hidden="1"/>
    <cellStyle name="Hipervínculo" xfId="27518" builtinId="8" hidden="1"/>
    <cellStyle name="Hipervínculo" xfId="27512" builtinId="8" hidden="1"/>
    <cellStyle name="Hipervínculo" xfId="27500" builtinId="8" hidden="1"/>
    <cellStyle name="Hipervínculo" xfId="27490" builtinId="8" hidden="1"/>
    <cellStyle name="Hipervínculo" xfId="27480" builtinId="8" hidden="1"/>
    <cellStyle name="Hipervínculo" xfId="27534" builtinId="8" hidden="1"/>
    <cellStyle name="Hipervínculo" xfId="27550" builtinId="8" hidden="1"/>
    <cellStyle name="Hipervínculo" xfId="27566" builtinId="8" hidden="1"/>
    <cellStyle name="Hipervínculo" xfId="27582" builtinId="8" hidden="1"/>
    <cellStyle name="Hipervínculo" xfId="27598" builtinId="8" hidden="1"/>
    <cellStyle name="Hipervínculo" xfId="27615" builtinId="8" hidden="1"/>
    <cellStyle name="Hipervínculo" xfId="27631" builtinId="8" hidden="1"/>
    <cellStyle name="Hipervínculo" xfId="27647" builtinId="8" hidden="1"/>
    <cellStyle name="Hipervínculo" xfId="27663" builtinId="8" hidden="1"/>
    <cellStyle name="Hipervínculo" xfId="27678" builtinId="8" hidden="1"/>
    <cellStyle name="Hipervínculo" xfId="27694" builtinId="8" hidden="1"/>
    <cellStyle name="Hipervínculo" xfId="27710" builtinId="8" hidden="1"/>
    <cellStyle name="Hipervínculo" xfId="27727" builtinId="8" hidden="1"/>
    <cellStyle name="Hipervínculo" xfId="27743" builtinId="8" hidden="1"/>
    <cellStyle name="Hipervínculo" xfId="27759" builtinId="8" hidden="1"/>
    <cellStyle name="Hipervínculo" xfId="27777" builtinId="8" hidden="1"/>
    <cellStyle name="Hipervínculo" xfId="27793" builtinId="8" hidden="1"/>
    <cellStyle name="Hipervínculo" xfId="27809" builtinId="8" hidden="1"/>
    <cellStyle name="Hipervínculo" xfId="27825" builtinId="8" hidden="1"/>
    <cellStyle name="Hipervínculo" xfId="27841" builtinId="8" hidden="1"/>
    <cellStyle name="Hipervínculo" xfId="27857" builtinId="8" hidden="1"/>
    <cellStyle name="Hipervínculo" xfId="27873" builtinId="8" hidden="1"/>
    <cellStyle name="Hipervínculo" xfId="27887" builtinId="8" hidden="1"/>
    <cellStyle name="Hipervínculo" xfId="27903" builtinId="8" hidden="1"/>
    <cellStyle name="Hipervínculo" xfId="27919" builtinId="8" hidden="1"/>
    <cellStyle name="Hipervínculo" xfId="27936" builtinId="8" hidden="1"/>
    <cellStyle name="Hipervínculo" xfId="27952" builtinId="8" hidden="1"/>
    <cellStyle name="Hipervínculo" xfId="27968" builtinId="8" hidden="1"/>
    <cellStyle name="Hipervínculo" xfId="27984" builtinId="8" hidden="1"/>
    <cellStyle name="Hipervínculo" xfId="28000" builtinId="8" hidden="1"/>
    <cellStyle name="Hipervínculo" xfId="28016" builtinId="8" hidden="1"/>
    <cellStyle name="Hipervínculo" xfId="27927" builtinId="8" hidden="1"/>
    <cellStyle name="Hipervínculo" xfId="28047" builtinId="8" hidden="1"/>
    <cellStyle name="Hipervínculo" xfId="28063" builtinId="8" hidden="1"/>
    <cellStyle name="Hipervínculo" xfId="28079" builtinId="8" hidden="1"/>
    <cellStyle name="Hipervínculo" xfId="28097" builtinId="8" hidden="1"/>
    <cellStyle name="Hipervínculo" xfId="28113" builtinId="8" hidden="1"/>
    <cellStyle name="Hipervínculo" xfId="28129" builtinId="8" hidden="1"/>
    <cellStyle name="Hipervínculo" xfId="28145" builtinId="8" hidden="1"/>
    <cellStyle name="Hipervínculo" xfId="28161" builtinId="8" hidden="1"/>
    <cellStyle name="Hipervínculo" xfId="28177" builtinId="8" hidden="1"/>
    <cellStyle name="Hipervínculo" xfId="28191" builtinId="8" hidden="1"/>
    <cellStyle name="Hipervínculo" xfId="28207" builtinId="8" hidden="1"/>
    <cellStyle name="Hipervínculo" xfId="28223" builtinId="8" hidden="1"/>
    <cellStyle name="Hipervínculo" xfId="28241" builtinId="8" hidden="1"/>
    <cellStyle name="Hipervínculo" xfId="28257" builtinId="8" hidden="1"/>
    <cellStyle name="Hipervínculo" xfId="28273" builtinId="8" hidden="1"/>
    <cellStyle name="Hipervínculo" xfId="28289" builtinId="8" hidden="1"/>
    <cellStyle name="Hipervínculo" xfId="28305" builtinId="8" hidden="1"/>
    <cellStyle name="Hipervínculo" xfId="28321" builtinId="8" hidden="1"/>
    <cellStyle name="Hipervínculo" xfId="28337" builtinId="8" hidden="1"/>
    <cellStyle name="Hipervínculo" xfId="28351" builtinId="8" hidden="1"/>
    <cellStyle name="Hipervínculo" xfId="28367" builtinId="8" hidden="1"/>
    <cellStyle name="Hipervínculo" xfId="28383" builtinId="8" hidden="1"/>
    <cellStyle name="Hipervínculo" xfId="28400" builtinId="8" hidden="1"/>
    <cellStyle name="Hipervínculo" xfId="28416" builtinId="8" hidden="1"/>
    <cellStyle name="Hipervínculo" xfId="28432" builtinId="8" hidden="1"/>
    <cellStyle name="Hipervínculo" xfId="28448" builtinId="8" hidden="1"/>
    <cellStyle name="Hipervínculo" xfId="28464" builtinId="8" hidden="1"/>
    <cellStyle name="Hipervínculo" xfId="28480" builtinId="8" hidden="1"/>
    <cellStyle name="Hipervínculo" xfId="28496" builtinId="8" hidden="1"/>
    <cellStyle name="Hipervínculo" xfId="28511" builtinId="8" hidden="1"/>
    <cellStyle name="Hipervínculo" xfId="28527" builtinId="8" hidden="1"/>
    <cellStyle name="Hipervínculo" xfId="28543" builtinId="8" hidden="1"/>
    <cellStyle name="Hipervínculo" xfId="28561" builtinId="8" hidden="1"/>
    <cellStyle name="Hipervínculo" xfId="28577" builtinId="8" hidden="1"/>
    <cellStyle name="Hipervínculo" xfId="28593" builtinId="8" hidden="1"/>
    <cellStyle name="Hipervínculo" xfId="28609" builtinId="8" hidden="1"/>
    <cellStyle name="Hipervínculo" xfId="28625" builtinId="8" hidden="1"/>
    <cellStyle name="Hipervínculo" xfId="28641" builtinId="8" hidden="1"/>
    <cellStyle name="Hipervínculo" xfId="28240" builtinId="8" hidden="1"/>
    <cellStyle name="Hipervínculo" xfId="28671" builtinId="8" hidden="1"/>
    <cellStyle name="Hipervínculo" xfId="28687" builtinId="8" hidden="1"/>
    <cellStyle name="Hipervínculo" xfId="28703" builtinId="8" hidden="1"/>
    <cellStyle name="Hipervínculo" xfId="28721" builtinId="8" hidden="1"/>
    <cellStyle name="Hipervínculo" xfId="28737" builtinId="8" hidden="1"/>
    <cellStyle name="Hipervínculo" xfId="28753" builtinId="8" hidden="1"/>
    <cellStyle name="Hipervínculo" xfId="28769" builtinId="8" hidden="1"/>
    <cellStyle name="Hipervínculo" xfId="28785" builtinId="8" hidden="1"/>
    <cellStyle name="Hipervínculo" xfId="28801" builtinId="8" hidden="1"/>
    <cellStyle name="Hipervínculo" xfId="28815" builtinId="8" hidden="1"/>
    <cellStyle name="Hipervínculo" xfId="28831" builtinId="8" hidden="1"/>
    <cellStyle name="Hipervínculo" xfId="28847" builtinId="8" hidden="1"/>
    <cellStyle name="Hipervínculo" xfId="28865" builtinId="8" hidden="1"/>
    <cellStyle name="Hipervínculo" xfId="28881" builtinId="8" hidden="1"/>
    <cellStyle name="Hipervínculo" xfId="28897" builtinId="8" hidden="1"/>
    <cellStyle name="Hipervínculo" xfId="28913" builtinId="8" hidden="1"/>
    <cellStyle name="Hipervínculo" xfId="28929" builtinId="8" hidden="1"/>
    <cellStyle name="Hipervínculo" xfId="28945" builtinId="8" hidden="1"/>
    <cellStyle name="Hipervínculo" xfId="28961" builtinId="8" hidden="1"/>
    <cellStyle name="Hipervínculo" xfId="28975" builtinId="8" hidden="1"/>
    <cellStyle name="Hipervínculo" xfId="28991" builtinId="8" hidden="1"/>
    <cellStyle name="Hipervínculo" xfId="29007" builtinId="8" hidden="1"/>
    <cellStyle name="Hipervínculo" xfId="29025" builtinId="8" hidden="1"/>
    <cellStyle name="Hipervínculo" xfId="29041" builtinId="8" hidden="1"/>
    <cellStyle name="Hipervínculo" xfId="29057" builtinId="8" hidden="1"/>
    <cellStyle name="Hipervínculo" xfId="29073" builtinId="8" hidden="1"/>
    <cellStyle name="Hipervínculo" xfId="29089" builtinId="8" hidden="1"/>
    <cellStyle name="Hipervínculo" xfId="29105" builtinId="8" hidden="1"/>
    <cellStyle name="Hipervínculo" xfId="29121" builtinId="8" hidden="1"/>
    <cellStyle name="Hipervínculo" xfId="29135" builtinId="8" hidden="1"/>
    <cellStyle name="Hipervínculo" xfId="29151" builtinId="8" hidden="1"/>
    <cellStyle name="Hipervínculo" xfId="29167" builtinId="8" hidden="1"/>
    <cellStyle name="Hipervínculo" xfId="29185" builtinId="8" hidden="1"/>
    <cellStyle name="Hipervínculo" xfId="29201" builtinId="8" hidden="1"/>
    <cellStyle name="Hipervínculo" xfId="29217" builtinId="8" hidden="1"/>
    <cellStyle name="Hipervínculo" xfId="29233" builtinId="8" hidden="1"/>
    <cellStyle name="Hipervínculo" xfId="29249" builtinId="8" hidden="1"/>
    <cellStyle name="Hipervínculo" xfId="29265" builtinId="8" hidden="1"/>
    <cellStyle name="Hipervínculo" xfId="29020" builtinId="8" hidden="1"/>
    <cellStyle name="Hipervínculo" xfId="29295" builtinId="8" hidden="1"/>
    <cellStyle name="Hipervínculo" xfId="29311" builtinId="8" hidden="1"/>
    <cellStyle name="Hipervínculo" xfId="29327" builtinId="8" hidden="1"/>
    <cellStyle name="Hipervínculo" xfId="29345" builtinId="8" hidden="1"/>
    <cellStyle name="Hipervínculo" xfId="29361" builtinId="8" hidden="1"/>
    <cellStyle name="Hipervínculo" xfId="29377" builtinId="8" hidden="1"/>
    <cellStyle name="Hipervínculo" xfId="29393" builtinId="8" hidden="1"/>
    <cellStyle name="Hipervínculo" xfId="29409" builtinId="8" hidden="1"/>
    <cellStyle name="Hipervínculo" xfId="29425" builtinId="8" hidden="1"/>
    <cellStyle name="Hipervínculo" xfId="29439" builtinId="8" hidden="1"/>
    <cellStyle name="Hipervínculo" xfId="29455" builtinId="8" hidden="1"/>
    <cellStyle name="Hipervínculo" xfId="29471" builtinId="8" hidden="1"/>
    <cellStyle name="Hipervínculo" xfId="29488" builtinId="8" hidden="1"/>
    <cellStyle name="Hipervínculo" xfId="29504" builtinId="8" hidden="1"/>
    <cellStyle name="Hipervínculo" xfId="29520" builtinId="8" hidden="1"/>
    <cellStyle name="Hipervínculo" xfId="29536" builtinId="8" hidden="1"/>
    <cellStyle name="Hipervínculo" xfId="29552" builtinId="8" hidden="1"/>
    <cellStyle name="Hipervínculo" xfId="29568" builtinId="8" hidden="1"/>
    <cellStyle name="Hipervínculo" xfId="29584" builtinId="8" hidden="1"/>
    <cellStyle name="Hipervínculo" xfId="29598" builtinId="8" hidden="1"/>
    <cellStyle name="Hipervínculo" xfId="29614" builtinId="8" hidden="1"/>
    <cellStyle name="Hipervínculo" xfId="29630" builtinId="8" hidden="1"/>
    <cellStyle name="Hipervínculo" xfId="29646" builtinId="8" hidden="1"/>
    <cellStyle name="Hipervínculo" xfId="29662" builtinId="8" hidden="1"/>
    <cellStyle name="Hipervínculo" xfId="29678" builtinId="8" hidden="1"/>
    <cellStyle name="Hipervínculo" xfId="29694" builtinId="8" hidden="1"/>
    <cellStyle name="Hipervínculo" xfId="29710" builtinId="8" hidden="1"/>
    <cellStyle name="Hipervínculo" xfId="29726" builtinId="8" hidden="1"/>
    <cellStyle name="Hipervínculo" xfId="29742" builtinId="8" hidden="1"/>
    <cellStyle name="Hipervínculo" xfId="29732" builtinId="8" hidden="1"/>
    <cellStyle name="Hipervínculo" xfId="29716" builtinId="8" hidden="1"/>
    <cellStyle name="Hipervínculo" xfId="29700" builtinId="8" hidden="1"/>
    <cellStyle name="Hipervínculo" xfId="29684" builtinId="8" hidden="1"/>
    <cellStyle name="Hipervínculo" xfId="29668" builtinId="8" hidden="1"/>
    <cellStyle name="Hipervínculo" xfId="29652" builtinId="8" hidden="1"/>
    <cellStyle name="Hipervínculo" xfId="29636" builtinId="8" hidden="1"/>
    <cellStyle name="Hipervínculo" xfId="29620" builtinId="8" hidden="1"/>
    <cellStyle name="Hipervínculo" xfId="29604" builtinId="8" hidden="1"/>
    <cellStyle name="Hipervínculo" xfId="29590" builtinId="8" hidden="1"/>
    <cellStyle name="Hipervínculo" xfId="29574" builtinId="8" hidden="1"/>
    <cellStyle name="Hipervínculo" xfId="29558" builtinId="8" hidden="1"/>
    <cellStyle name="Hipervínculo" xfId="29542" builtinId="8" hidden="1"/>
    <cellStyle name="Hipervínculo" xfId="29526" builtinId="8" hidden="1"/>
    <cellStyle name="Hipervínculo" xfId="29510" builtinId="8" hidden="1"/>
    <cellStyle name="Hipervínculo" xfId="29494" builtinId="8" hidden="1"/>
    <cellStyle name="Hipervínculo" xfId="29477" builtinId="8" hidden="1"/>
    <cellStyle name="Hipervínculo" xfId="29461" builtinId="8" hidden="1"/>
    <cellStyle name="Hipervínculo" xfId="29445" builtinId="8" hidden="1"/>
    <cellStyle name="Hipervínculo" xfId="29431" builtinId="8" hidden="1"/>
    <cellStyle name="Hipervínculo" xfId="29415" builtinId="8" hidden="1"/>
    <cellStyle name="Hipervínculo" xfId="29399" builtinId="8" hidden="1"/>
    <cellStyle name="Hipervínculo" xfId="29383" builtinId="8" hidden="1"/>
    <cellStyle name="Hipervínculo" xfId="29367" builtinId="8" hidden="1"/>
    <cellStyle name="Hipervínculo" xfId="29351" builtinId="8" hidden="1"/>
    <cellStyle name="Hipervínculo" xfId="29335" builtinId="8" hidden="1"/>
    <cellStyle name="Hipervínculo" xfId="29317" builtinId="8" hidden="1"/>
    <cellStyle name="Hipervínculo" xfId="29301" builtinId="8" hidden="1"/>
    <cellStyle name="Hipervínculo" xfId="29285" builtinId="8" hidden="1"/>
    <cellStyle name="Hipervínculo" xfId="29271" builtinId="8" hidden="1"/>
    <cellStyle name="Hipervínculo" xfId="29255" builtinId="8" hidden="1"/>
    <cellStyle name="Hipervínculo" xfId="29239" builtinId="8" hidden="1"/>
    <cellStyle name="Hipervínculo" xfId="29223" builtinId="8" hidden="1"/>
    <cellStyle name="Hipervínculo" xfId="29207" builtinId="8" hidden="1"/>
    <cellStyle name="Hipervínculo" xfId="29191" builtinId="8" hidden="1"/>
    <cellStyle name="Hipervínculo" xfId="29173" builtinId="8" hidden="1"/>
    <cellStyle name="Hipervínculo" xfId="29157" builtinId="8" hidden="1"/>
    <cellStyle name="Hipervínculo" xfId="29141" builtinId="8" hidden="1"/>
    <cellStyle name="Hipervínculo" xfId="29125" builtinId="8" hidden="1"/>
    <cellStyle name="Hipervínculo" xfId="29111" builtinId="8" hidden="1"/>
    <cellStyle name="Hipervínculo" xfId="29095" builtinId="8" hidden="1"/>
    <cellStyle name="Hipervínculo" xfId="29079" builtinId="8" hidden="1"/>
    <cellStyle name="Hipervínculo" xfId="29063" builtinId="8" hidden="1"/>
    <cellStyle name="Hipervínculo" xfId="29047" builtinId="8" hidden="1"/>
    <cellStyle name="Hipervínculo" xfId="29031" builtinId="8" hidden="1"/>
    <cellStyle name="Hipervínculo" xfId="29013" builtinId="8" hidden="1"/>
    <cellStyle name="Hipervínculo" xfId="28997" builtinId="8" hidden="1"/>
    <cellStyle name="Hipervínculo" xfId="28981" builtinId="8" hidden="1"/>
    <cellStyle name="Hipervínculo" xfId="28967" builtinId="8" hidden="1"/>
    <cellStyle name="Hipervínculo" xfId="28951" builtinId="8" hidden="1"/>
    <cellStyle name="Hipervínculo" xfId="28935" builtinId="8" hidden="1"/>
    <cellStyle name="Hipervínculo" xfId="28919" builtinId="8" hidden="1"/>
    <cellStyle name="Hipervínculo" xfId="28903" builtinId="8" hidden="1"/>
    <cellStyle name="Hipervínculo" xfId="28887" builtinId="8" hidden="1"/>
    <cellStyle name="Hipervínculo" xfId="28871" builtinId="8" hidden="1"/>
    <cellStyle name="Hipervínculo" xfId="28853" builtinId="8" hidden="1"/>
    <cellStyle name="Hipervínculo" xfId="28837" builtinId="8" hidden="1"/>
    <cellStyle name="Hipervínculo" xfId="28821" builtinId="8" hidden="1"/>
    <cellStyle name="Hipervínculo" xfId="28807" builtinId="8" hidden="1"/>
    <cellStyle name="Hipervínculo" xfId="28791" builtinId="8" hidden="1"/>
    <cellStyle name="Hipervínculo" xfId="28775" builtinId="8" hidden="1"/>
    <cellStyle name="Hipervínculo" xfId="28759" builtinId="8" hidden="1"/>
    <cellStyle name="Hipervínculo" xfId="28743" builtinId="8" hidden="1"/>
    <cellStyle name="Hipervínculo" xfId="28727" builtinId="8" hidden="1"/>
    <cellStyle name="Hipervínculo" xfId="28711" builtinId="8" hidden="1"/>
    <cellStyle name="Hipervínculo" xfId="28693" builtinId="8" hidden="1"/>
    <cellStyle name="Hipervínculo" xfId="28677" builtinId="8" hidden="1"/>
    <cellStyle name="Hipervínculo" xfId="28661" builtinId="8" hidden="1"/>
    <cellStyle name="Hipervínculo" xfId="28647" builtinId="8" hidden="1"/>
    <cellStyle name="Hipervínculo" xfId="28631" builtinId="8" hidden="1"/>
    <cellStyle name="Hipervínculo" xfId="28615" builtinId="8" hidden="1"/>
    <cellStyle name="Hipervínculo" xfId="28599" builtinId="8" hidden="1"/>
    <cellStyle name="Hipervínculo" xfId="28583" builtinId="8" hidden="1"/>
    <cellStyle name="Hipervínculo" xfId="28567" builtinId="8" hidden="1"/>
    <cellStyle name="Hipervínculo" xfId="28549" builtinId="8" hidden="1"/>
    <cellStyle name="Hipervínculo" xfId="28533" builtinId="8" hidden="1"/>
    <cellStyle name="Hipervínculo" xfId="28517" builtinId="8" hidden="1"/>
    <cellStyle name="Hipervínculo" xfId="28501" builtinId="8" hidden="1"/>
    <cellStyle name="Hipervínculo" xfId="28486" builtinId="8" hidden="1"/>
    <cellStyle name="Hipervínculo" xfId="28470" builtinId="8" hidden="1"/>
    <cellStyle name="Hipervínculo" xfId="28454" builtinId="8" hidden="1"/>
    <cellStyle name="Hipervínculo" xfId="28438" builtinId="8" hidden="1"/>
    <cellStyle name="Hipervínculo" xfId="28422" builtinId="8" hidden="1"/>
    <cellStyle name="Hipervínculo" xfId="28406" builtinId="8" hidden="1"/>
    <cellStyle name="Hipervínculo" xfId="28389" builtinId="8" hidden="1"/>
    <cellStyle name="Hipervínculo" xfId="28373" builtinId="8" hidden="1"/>
    <cellStyle name="Hipervínculo" xfId="28357" builtinId="8" hidden="1"/>
    <cellStyle name="Hipervínculo" xfId="28343" builtinId="8" hidden="1"/>
    <cellStyle name="Hipervínculo" xfId="28327" builtinId="8" hidden="1"/>
    <cellStyle name="Hipervínculo" xfId="28311" builtinId="8" hidden="1"/>
    <cellStyle name="Hipervínculo" xfId="28295" builtinId="8" hidden="1"/>
    <cellStyle name="Hipervínculo" xfId="28279" builtinId="8" hidden="1"/>
    <cellStyle name="Hipervínculo" xfId="28263" builtinId="8" hidden="1"/>
    <cellStyle name="Hipervínculo" xfId="28247" builtinId="8" hidden="1"/>
    <cellStyle name="Hipervínculo" xfId="28229" builtinId="8" hidden="1"/>
    <cellStyle name="Hipervínculo" xfId="28213" builtinId="8" hidden="1"/>
    <cellStyle name="Hipervínculo" xfId="28197" builtinId="8" hidden="1"/>
    <cellStyle name="Hipervínculo" xfId="28183" builtinId="8" hidden="1"/>
    <cellStyle name="Hipervínculo" xfId="28167" builtinId="8" hidden="1"/>
    <cellStyle name="Hipervínculo" xfId="28151" builtinId="8" hidden="1"/>
    <cellStyle name="Hipervínculo" xfId="28135" builtinId="8" hidden="1"/>
    <cellStyle name="Hipervínculo" xfId="28119" builtinId="8" hidden="1"/>
    <cellStyle name="Hipervínculo" xfId="28103" builtinId="8" hidden="1"/>
    <cellStyle name="Hipervínculo" xfId="28087" builtinId="8" hidden="1"/>
    <cellStyle name="Hipervínculo" xfId="28069" builtinId="8" hidden="1"/>
    <cellStyle name="Hipervínculo" xfId="28053" builtinId="8" hidden="1"/>
    <cellStyle name="Hipervínculo" xfId="28037" builtinId="8" hidden="1"/>
    <cellStyle name="Hipervínculo" xfId="28022" builtinId="8" hidden="1"/>
    <cellStyle name="Hipervínculo" xfId="28006" builtinId="8" hidden="1"/>
    <cellStyle name="Hipervínculo" xfId="27990" builtinId="8" hidden="1"/>
    <cellStyle name="Hipervínculo" xfId="27974" builtinId="8" hidden="1"/>
    <cellStyle name="Hipervínculo" xfId="27958" builtinId="8" hidden="1"/>
    <cellStyle name="Hipervínculo" xfId="27942" builtinId="8" hidden="1"/>
    <cellStyle name="Hipervínculo" xfId="27925" builtinId="8" hidden="1"/>
    <cellStyle name="Hipervínculo" xfId="27909" builtinId="8" hidden="1"/>
    <cellStyle name="Hipervínculo" xfId="27893" builtinId="8" hidden="1"/>
    <cellStyle name="Hipervínculo" xfId="27877" builtinId="8" hidden="1"/>
    <cellStyle name="Hipervínculo" xfId="27863" builtinId="8" hidden="1"/>
    <cellStyle name="Hipervínculo" xfId="27847" builtinId="8" hidden="1"/>
    <cellStyle name="Hipervínculo" xfId="27831" builtinId="8" hidden="1"/>
    <cellStyle name="Hipervínculo" xfId="27815" builtinId="8" hidden="1"/>
    <cellStyle name="Hipervínculo" xfId="27799" builtinId="8" hidden="1"/>
    <cellStyle name="Hipervínculo" xfId="27783" builtinId="8" hidden="1"/>
    <cellStyle name="Hipervínculo" xfId="27765" builtinId="8" hidden="1"/>
    <cellStyle name="Hipervínculo" xfId="27749" builtinId="8" hidden="1"/>
    <cellStyle name="Hipervínculo" xfId="27733" builtinId="8" hidden="1"/>
    <cellStyle name="Hipervínculo" xfId="27716" builtinId="8" hidden="1"/>
    <cellStyle name="Hipervínculo" xfId="27700" builtinId="8" hidden="1"/>
    <cellStyle name="Hipervínculo" xfId="27684" builtinId="8" hidden="1"/>
    <cellStyle name="Hipervínculo" xfId="27668" builtinId="8" hidden="1"/>
    <cellStyle name="Hipervínculo" xfId="27653" builtinId="8" hidden="1"/>
    <cellStyle name="Hipervínculo" xfId="27637" builtinId="8" hidden="1"/>
    <cellStyle name="Hipervínculo" xfId="27621" builtinId="8" hidden="1"/>
    <cellStyle name="Hipervínculo" xfId="27604" builtinId="8" hidden="1"/>
    <cellStyle name="Hipervínculo" xfId="27588" builtinId="8" hidden="1"/>
    <cellStyle name="Hipervínculo" xfId="27572" builtinId="8" hidden="1"/>
    <cellStyle name="Hipervínculo" xfId="27556" builtinId="8" hidden="1"/>
    <cellStyle name="Hipervínculo" xfId="27540" builtinId="8" hidden="1"/>
    <cellStyle name="Hipervínculo" xfId="27524" builtinId="8" hidden="1"/>
    <cellStyle name="Hipervínculo" xfId="25174" builtinId="8" hidden="1"/>
    <cellStyle name="Hipervínculo" xfId="25184" builtinId="8" hidden="1"/>
    <cellStyle name="Hipervínculo" xfId="25198" builtinId="8" hidden="1"/>
    <cellStyle name="Hipervínculo" xfId="25230" builtinId="8" hidden="1"/>
    <cellStyle name="Hipervínculo" xfId="25224" builtinId="8" hidden="1"/>
    <cellStyle name="Hipervínculo" xfId="25212" builtinId="8" hidden="1"/>
    <cellStyle name="Hipervínculo" xfId="25202" builtinId="8" hidden="1"/>
    <cellStyle name="Hipervínculo" xfId="25192" builtinId="8" hidden="1"/>
    <cellStyle name="Hipervínculo" xfId="25246" builtinId="8" hidden="1"/>
    <cellStyle name="Hipervínculo" xfId="25262" builtinId="8" hidden="1"/>
    <cellStyle name="Hipervínculo" xfId="25278" builtinId="8" hidden="1"/>
    <cellStyle name="Hipervínculo" xfId="25294" builtinId="8" hidden="1"/>
    <cellStyle name="Hipervínculo" xfId="25310" builtinId="8" hidden="1"/>
    <cellStyle name="Hipervínculo" xfId="25327" builtinId="8" hidden="1"/>
    <cellStyle name="Hipervínculo" xfId="25343" builtinId="8" hidden="1"/>
    <cellStyle name="Hipervínculo" xfId="25359" builtinId="8" hidden="1"/>
    <cellStyle name="Hipervínculo" xfId="25375" builtinId="8" hidden="1"/>
    <cellStyle name="Hipervínculo" xfId="25390" builtinId="8" hidden="1"/>
    <cellStyle name="Hipervínculo" xfId="25406" builtinId="8" hidden="1"/>
    <cellStyle name="Hipervínculo" xfId="25422" builtinId="8" hidden="1"/>
    <cellStyle name="Hipervínculo" xfId="25439" builtinId="8" hidden="1"/>
    <cellStyle name="Hipervínculo" xfId="25455" builtinId="8" hidden="1"/>
    <cellStyle name="Hipervínculo" xfId="25471" builtinId="8" hidden="1"/>
    <cellStyle name="Hipervínculo" xfId="25489" builtinId="8" hidden="1"/>
    <cellStyle name="Hipervínculo" xfId="25505" builtinId="8" hidden="1"/>
    <cellStyle name="Hipervínculo" xfId="25521" builtinId="8" hidden="1"/>
    <cellStyle name="Hipervínculo" xfId="25537" builtinId="8" hidden="1"/>
    <cellStyle name="Hipervínculo" xfId="25553" builtinId="8" hidden="1"/>
    <cellStyle name="Hipervínculo" xfId="25569" builtinId="8" hidden="1"/>
    <cellStyle name="Hipervínculo" xfId="25585" builtinId="8" hidden="1"/>
    <cellStyle name="Hipervínculo" xfId="25599" builtinId="8" hidden="1"/>
    <cellStyle name="Hipervínculo" xfId="25615" builtinId="8" hidden="1"/>
    <cellStyle name="Hipervínculo" xfId="25631" builtinId="8" hidden="1"/>
    <cellStyle name="Hipervínculo" xfId="25648" builtinId="8" hidden="1"/>
    <cellStyle name="Hipervínculo" xfId="25664" builtinId="8" hidden="1"/>
    <cellStyle name="Hipervínculo" xfId="25680" builtinId="8" hidden="1"/>
    <cellStyle name="Hipervínculo" xfId="25696" builtinId="8" hidden="1"/>
    <cellStyle name="Hipervínculo" xfId="25712" builtinId="8" hidden="1"/>
    <cellStyle name="Hipervínculo" xfId="25728" builtinId="8" hidden="1"/>
    <cellStyle name="Hipervínculo" xfId="25639" builtinId="8" hidden="1"/>
    <cellStyle name="Hipervínculo" xfId="25759" builtinId="8" hidden="1"/>
    <cellStyle name="Hipervínculo" xfId="25775" builtinId="8" hidden="1"/>
    <cellStyle name="Hipervínculo" xfId="25791" builtinId="8" hidden="1"/>
    <cellStyle name="Hipervínculo" xfId="25809" builtinId="8" hidden="1"/>
    <cellStyle name="Hipervínculo" xfId="25825" builtinId="8" hidden="1"/>
    <cellStyle name="Hipervínculo" xfId="25841" builtinId="8" hidden="1"/>
    <cellStyle name="Hipervínculo" xfId="25857" builtinId="8" hidden="1"/>
    <cellStyle name="Hipervínculo" xfId="25873" builtinId="8" hidden="1"/>
    <cellStyle name="Hipervínculo" xfId="25889" builtinId="8" hidden="1"/>
    <cellStyle name="Hipervínculo" xfId="25903" builtinId="8" hidden="1"/>
    <cellStyle name="Hipervínculo" xfId="25919" builtinId="8" hidden="1"/>
    <cellStyle name="Hipervínculo" xfId="25935" builtinId="8" hidden="1"/>
    <cellStyle name="Hipervínculo" xfId="25953" builtinId="8" hidden="1"/>
    <cellStyle name="Hipervínculo" xfId="25969" builtinId="8" hidden="1"/>
    <cellStyle name="Hipervínculo" xfId="25985" builtinId="8" hidden="1"/>
    <cellStyle name="Hipervínculo" xfId="26001" builtinId="8" hidden="1"/>
    <cellStyle name="Hipervínculo" xfId="26017" builtinId="8" hidden="1"/>
    <cellStyle name="Hipervínculo" xfId="26033" builtinId="8" hidden="1"/>
    <cellStyle name="Hipervínculo" xfId="26049" builtinId="8" hidden="1"/>
    <cellStyle name="Hipervínculo" xfId="26063" builtinId="8" hidden="1"/>
    <cellStyle name="Hipervínculo" xfId="26079" builtinId="8" hidden="1"/>
    <cellStyle name="Hipervínculo" xfId="26095" builtinId="8" hidden="1"/>
    <cellStyle name="Hipervínculo" xfId="26112" builtinId="8" hidden="1"/>
    <cellStyle name="Hipervínculo" xfId="26128" builtinId="8" hidden="1"/>
    <cellStyle name="Hipervínculo" xfId="26144" builtinId="8" hidden="1"/>
    <cellStyle name="Hipervínculo" xfId="26160" builtinId="8" hidden="1"/>
    <cellStyle name="Hipervínculo" xfId="26176" builtinId="8" hidden="1"/>
    <cellStyle name="Hipervínculo" xfId="26192" builtinId="8" hidden="1"/>
    <cellStyle name="Hipervínculo" xfId="26208" builtinId="8" hidden="1"/>
    <cellStyle name="Hipervínculo" xfId="26223" builtinId="8" hidden="1"/>
    <cellStyle name="Hipervínculo" xfId="26239" builtinId="8" hidden="1"/>
    <cellStyle name="Hipervínculo" xfId="26255" builtinId="8" hidden="1"/>
    <cellStyle name="Hipervínculo" xfId="26273" builtinId="8" hidden="1"/>
    <cellStyle name="Hipervínculo" xfId="26289" builtinId="8" hidden="1"/>
    <cellStyle name="Hipervínculo" xfId="26305" builtinId="8" hidden="1"/>
    <cellStyle name="Hipervínculo" xfId="26321" builtinId="8" hidden="1"/>
    <cellStyle name="Hipervínculo" xfId="26337" builtinId="8" hidden="1"/>
    <cellStyle name="Hipervínculo" xfId="26353" builtinId="8" hidden="1"/>
    <cellStyle name="Hipervínculo" xfId="25952" builtinId="8" hidden="1"/>
    <cellStyle name="Hipervínculo" xfId="26383" builtinId="8" hidden="1"/>
    <cellStyle name="Hipervínculo" xfId="26399" builtinId="8" hidden="1"/>
    <cellStyle name="Hipervínculo" xfId="26415" builtinId="8" hidden="1"/>
    <cellStyle name="Hipervínculo" xfId="26433" builtinId="8" hidden="1"/>
    <cellStyle name="Hipervínculo" xfId="26449" builtinId="8" hidden="1"/>
    <cellStyle name="Hipervínculo" xfId="26465" builtinId="8" hidden="1"/>
    <cellStyle name="Hipervínculo" xfId="26481" builtinId="8" hidden="1"/>
    <cellStyle name="Hipervínculo" xfId="26497" builtinId="8" hidden="1"/>
    <cellStyle name="Hipervínculo" xfId="26513" builtinId="8" hidden="1"/>
    <cellStyle name="Hipervínculo" xfId="26527" builtinId="8" hidden="1"/>
    <cellStyle name="Hipervínculo" xfId="26543" builtinId="8" hidden="1"/>
    <cellStyle name="Hipervínculo" xfId="26559" builtinId="8" hidden="1"/>
    <cellStyle name="Hipervínculo" xfId="26577" builtinId="8" hidden="1"/>
    <cellStyle name="Hipervínculo" xfId="26593" builtinId="8" hidden="1"/>
    <cellStyle name="Hipervínculo" xfId="26609" builtinId="8" hidden="1"/>
    <cellStyle name="Hipervínculo" xfId="26625" builtinId="8" hidden="1"/>
    <cellStyle name="Hipervínculo" xfId="26641" builtinId="8" hidden="1"/>
    <cellStyle name="Hipervínculo" xfId="26657" builtinId="8" hidden="1"/>
    <cellStyle name="Hipervínculo" xfId="26673" builtinId="8" hidden="1"/>
    <cellStyle name="Hipervínculo" xfId="26687" builtinId="8" hidden="1"/>
    <cellStyle name="Hipervínculo" xfId="26703" builtinId="8" hidden="1"/>
    <cellStyle name="Hipervínculo" xfId="26719" builtinId="8" hidden="1"/>
    <cellStyle name="Hipervínculo" xfId="26737" builtinId="8" hidden="1"/>
    <cellStyle name="Hipervínculo" xfId="26753" builtinId="8" hidden="1"/>
    <cellStyle name="Hipervínculo" xfId="26769" builtinId="8" hidden="1"/>
    <cellStyle name="Hipervínculo" xfId="26785" builtinId="8" hidden="1"/>
    <cellStyle name="Hipervínculo" xfId="26801" builtinId="8" hidden="1"/>
    <cellStyle name="Hipervínculo" xfId="26817" builtinId="8" hidden="1"/>
    <cellStyle name="Hipervínculo" xfId="26833" builtinId="8" hidden="1"/>
    <cellStyle name="Hipervínculo" xfId="26847" builtinId="8" hidden="1"/>
    <cellStyle name="Hipervínculo" xfId="26863" builtinId="8" hidden="1"/>
    <cellStyle name="Hipervínculo" xfId="26879" builtinId="8" hidden="1"/>
    <cellStyle name="Hipervínculo" xfId="26897" builtinId="8" hidden="1"/>
    <cellStyle name="Hipervínculo" xfId="26913" builtinId="8" hidden="1"/>
    <cellStyle name="Hipervínculo" xfId="26929" builtinId="8" hidden="1"/>
    <cellStyle name="Hipervínculo" xfId="26945" builtinId="8" hidden="1"/>
    <cellStyle name="Hipervínculo" xfId="26961" builtinId="8" hidden="1"/>
    <cellStyle name="Hipervínculo" xfId="26977" builtinId="8" hidden="1"/>
    <cellStyle name="Hipervínculo" xfId="26732" builtinId="8" hidden="1"/>
    <cellStyle name="Hipervínculo" xfId="27007" builtinId="8" hidden="1"/>
    <cellStyle name="Hipervínculo" xfId="27023" builtinId="8" hidden="1"/>
    <cellStyle name="Hipervínculo" xfId="27039" builtinId="8" hidden="1"/>
    <cellStyle name="Hipervínculo" xfId="27057" builtinId="8" hidden="1"/>
    <cellStyle name="Hipervínculo" xfId="27073" builtinId="8" hidden="1"/>
    <cellStyle name="Hipervínculo" xfId="27089" builtinId="8" hidden="1"/>
    <cellStyle name="Hipervínculo" xfId="27105" builtinId="8" hidden="1"/>
    <cellStyle name="Hipervínculo" xfId="27121" builtinId="8" hidden="1"/>
    <cellStyle name="Hipervínculo" xfId="27137" builtinId="8" hidden="1"/>
    <cellStyle name="Hipervínculo" xfId="27151" builtinId="8" hidden="1"/>
    <cellStyle name="Hipervínculo" xfId="27167" builtinId="8" hidden="1"/>
    <cellStyle name="Hipervínculo" xfId="27183" builtinId="8" hidden="1"/>
    <cellStyle name="Hipervínculo" xfId="27200" builtinId="8" hidden="1"/>
    <cellStyle name="Hipervínculo" xfId="27216" builtinId="8" hidden="1"/>
    <cellStyle name="Hipervínculo" xfId="27232" builtinId="8" hidden="1"/>
    <cellStyle name="Hipervínculo" xfId="27248" builtinId="8" hidden="1"/>
    <cellStyle name="Hipervínculo" xfId="27264" builtinId="8" hidden="1"/>
    <cellStyle name="Hipervínculo" xfId="27280" builtinId="8" hidden="1"/>
    <cellStyle name="Hipervínculo" xfId="27296" builtinId="8" hidden="1"/>
    <cellStyle name="Hipervínculo" xfId="27310" builtinId="8" hidden="1"/>
    <cellStyle name="Hipervínculo" xfId="27326" builtinId="8" hidden="1"/>
    <cellStyle name="Hipervínculo" xfId="27342" builtinId="8" hidden="1"/>
    <cellStyle name="Hipervínculo" xfId="27358" builtinId="8" hidden="1"/>
    <cellStyle name="Hipervínculo" xfId="27374" builtinId="8" hidden="1"/>
    <cellStyle name="Hipervínculo" xfId="27390" builtinId="8" hidden="1"/>
    <cellStyle name="Hipervínculo" xfId="27406" builtinId="8" hidden="1"/>
    <cellStyle name="Hipervínculo" xfId="27422" builtinId="8" hidden="1"/>
    <cellStyle name="Hipervínculo" xfId="27438" builtinId="8" hidden="1"/>
    <cellStyle name="Hipervínculo" xfId="27454" builtinId="8" hidden="1"/>
    <cellStyle name="Hipervínculo" xfId="27444" builtinId="8" hidden="1"/>
    <cellStyle name="Hipervínculo" xfId="27428" builtinId="8" hidden="1"/>
    <cellStyle name="Hipervínculo" xfId="27412" builtinId="8" hidden="1"/>
    <cellStyle name="Hipervínculo" xfId="27396" builtinId="8" hidden="1"/>
    <cellStyle name="Hipervínculo" xfId="27380" builtinId="8" hidden="1"/>
    <cellStyle name="Hipervínculo" xfId="27364" builtinId="8" hidden="1"/>
    <cellStyle name="Hipervínculo" xfId="27348" builtinId="8" hidden="1"/>
    <cellStyle name="Hipervínculo" xfId="27332" builtinId="8" hidden="1"/>
    <cellStyle name="Hipervínculo" xfId="27316" builtinId="8" hidden="1"/>
    <cellStyle name="Hipervínculo" xfId="27302" builtinId="8" hidden="1"/>
    <cellStyle name="Hipervínculo" xfId="27286" builtinId="8" hidden="1"/>
    <cellStyle name="Hipervínculo" xfId="27270" builtinId="8" hidden="1"/>
    <cellStyle name="Hipervínculo" xfId="27254" builtinId="8" hidden="1"/>
    <cellStyle name="Hipervínculo" xfId="27238" builtinId="8" hidden="1"/>
    <cellStyle name="Hipervínculo" xfId="27222" builtinId="8" hidden="1"/>
    <cellStyle name="Hipervínculo" xfId="27206" builtinId="8" hidden="1"/>
    <cellStyle name="Hipervínculo" xfId="27189" builtinId="8" hidden="1"/>
    <cellStyle name="Hipervínculo" xfId="27173" builtinId="8" hidden="1"/>
    <cellStyle name="Hipervínculo" xfId="27157" builtinId="8" hidden="1"/>
    <cellStyle name="Hipervínculo" xfId="27143" builtinId="8" hidden="1"/>
    <cellStyle name="Hipervínculo" xfId="27127" builtinId="8" hidden="1"/>
    <cellStyle name="Hipervínculo" xfId="27111" builtinId="8" hidden="1"/>
    <cellStyle name="Hipervínculo" xfId="27095" builtinId="8" hidden="1"/>
    <cellStyle name="Hipervínculo" xfId="27079" builtinId="8" hidden="1"/>
    <cellStyle name="Hipervínculo" xfId="27063" builtinId="8" hidden="1"/>
    <cellStyle name="Hipervínculo" xfId="27047" builtinId="8" hidden="1"/>
    <cellStyle name="Hipervínculo" xfId="27029" builtinId="8" hidden="1"/>
    <cellStyle name="Hipervínculo" xfId="27013" builtinId="8" hidden="1"/>
    <cellStyle name="Hipervínculo" xfId="26997" builtinId="8" hidden="1"/>
    <cellStyle name="Hipervínculo" xfId="26983" builtinId="8" hidden="1"/>
    <cellStyle name="Hipervínculo" xfId="26967" builtinId="8" hidden="1"/>
    <cellStyle name="Hipervínculo" xfId="26951" builtinId="8" hidden="1"/>
    <cellStyle name="Hipervínculo" xfId="26935" builtinId="8" hidden="1"/>
    <cellStyle name="Hipervínculo" xfId="26919" builtinId="8" hidden="1"/>
    <cellStyle name="Hipervínculo" xfId="26903" builtinId="8" hidden="1"/>
    <cellStyle name="Hipervínculo" xfId="26885" builtinId="8" hidden="1"/>
    <cellStyle name="Hipervínculo" xfId="26869" builtinId="8" hidden="1"/>
    <cellStyle name="Hipervínculo" xfId="26853" builtinId="8" hidden="1"/>
    <cellStyle name="Hipervínculo" xfId="26837" builtinId="8" hidden="1"/>
    <cellStyle name="Hipervínculo" xfId="26823" builtinId="8" hidden="1"/>
    <cellStyle name="Hipervínculo" xfId="26807" builtinId="8" hidden="1"/>
    <cellStyle name="Hipervínculo" xfId="26791" builtinId="8" hidden="1"/>
    <cellStyle name="Hipervínculo" xfId="26775" builtinId="8" hidden="1"/>
    <cellStyle name="Hipervínculo" xfId="26759" builtinId="8" hidden="1"/>
    <cellStyle name="Hipervínculo" xfId="26743" builtinId="8" hidden="1"/>
    <cellStyle name="Hipervínculo" xfId="26725" builtinId="8" hidden="1"/>
    <cellStyle name="Hipervínculo" xfId="26709" builtinId="8" hidden="1"/>
    <cellStyle name="Hipervínculo" xfId="26693" builtinId="8" hidden="1"/>
    <cellStyle name="Hipervínculo" xfId="26679" builtinId="8" hidden="1"/>
    <cellStyle name="Hipervínculo" xfId="26663" builtinId="8" hidden="1"/>
    <cellStyle name="Hipervínculo" xfId="26647" builtinId="8" hidden="1"/>
    <cellStyle name="Hipervínculo" xfId="26631" builtinId="8" hidden="1"/>
    <cellStyle name="Hipervínculo" xfId="26615" builtinId="8" hidden="1"/>
    <cellStyle name="Hipervínculo" xfId="26599" builtinId="8" hidden="1"/>
    <cellStyle name="Hipervínculo" xfId="26583" builtinId="8" hidden="1"/>
    <cellStyle name="Hipervínculo" xfId="26565" builtinId="8" hidden="1"/>
    <cellStyle name="Hipervínculo" xfId="26549" builtinId="8" hidden="1"/>
    <cellStyle name="Hipervínculo" xfId="26533" builtinId="8" hidden="1"/>
    <cellStyle name="Hipervínculo" xfId="26519" builtinId="8" hidden="1"/>
    <cellStyle name="Hipervínculo" xfId="26503" builtinId="8" hidden="1"/>
    <cellStyle name="Hipervínculo" xfId="26487" builtinId="8" hidden="1"/>
    <cellStyle name="Hipervínculo" xfId="26471" builtinId="8" hidden="1"/>
    <cellStyle name="Hipervínculo" xfId="26455" builtinId="8" hidden="1"/>
    <cellStyle name="Hipervínculo" xfId="26439" builtinId="8" hidden="1"/>
    <cellStyle name="Hipervínculo" xfId="26423" builtinId="8" hidden="1"/>
    <cellStyle name="Hipervínculo" xfId="26405" builtinId="8" hidden="1"/>
    <cellStyle name="Hipervínculo" xfId="26389" builtinId="8" hidden="1"/>
    <cellStyle name="Hipervínculo" xfId="26373" builtinId="8" hidden="1"/>
    <cellStyle name="Hipervínculo" xfId="26359" builtinId="8" hidden="1"/>
    <cellStyle name="Hipervínculo" xfId="26343" builtinId="8" hidden="1"/>
    <cellStyle name="Hipervínculo" xfId="26327" builtinId="8" hidden="1"/>
    <cellStyle name="Hipervínculo" xfId="26311" builtinId="8" hidden="1"/>
    <cellStyle name="Hipervínculo" xfId="26295" builtinId="8" hidden="1"/>
    <cellStyle name="Hipervínculo" xfId="26279" builtinId="8" hidden="1"/>
    <cellStyle name="Hipervínculo" xfId="26261" builtinId="8" hidden="1"/>
    <cellStyle name="Hipervínculo" xfId="26245" builtinId="8" hidden="1"/>
    <cellStyle name="Hipervínculo" xfId="26229" builtinId="8" hidden="1"/>
    <cellStyle name="Hipervínculo" xfId="26213" builtinId="8" hidden="1"/>
    <cellStyle name="Hipervínculo" xfId="26198" builtinId="8" hidden="1"/>
    <cellStyle name="Hipervínculo" xfId="26182" builtinId="8" hidden="1"/>
    <cellStyle name="Hipervínculo" xfId="26166" builtinId="8" hidden="1"/>
    <cellStyle name="Hipervínculo" xfId="26150" builtinId="8" hidden="1"/>
    <cellStyle name="Hipervínculo" xfId="26134" builtinId="8" hidden="1"/>
    <cellStyle name="Hipervínculo" xfId="26118" builtinId="8" hidden="1"/>
    <cellStyle name="Hipervínculo" xfId="26101" builtinId="8" hidden="1"/>
    <cellStyle name="Hipervínculo" xfId="26085" builtinId="8" hidden="1"/>
    <cellStyle name="Hipervínculo" xfId="26069" builtinId="8" hidden="1"/>
    <cellStyle name="Hipervínculo" xfId="26055" builtinId="8" hidden="1"/>
    <cellStyle name="Hipervínculo" xfId="26039" builtinId="8" hidden="1"/>
    <cellStyle name="Hipervínculo" xfId="26023" builtinId="8" hidden="1"/>
    <cellStyle name="Hipervínculo" xfId="26007" builtinId="8" hidden="1"/>
    <cellStyle name="Hipervínculo" xfId="25991" builtinId="8" hidden="1"/>
    <cellStyle name="Hipervínculo" xfId="25975" builtinId="8" hidden="1"/>
    <cellStyle name="Hipervínculo" xfId="25959" builtinId="8" hidden="1"/>
    <cellStyle name="Hipervínculo" xfId="25941" builtinId="8" hidden="1"/>
    <cellStyle name="Hipervínculo" xfId="25925" builtinId="8" hidden="1"/>
    <cellStyle name="Hipervínculo" xfId="25909" builtinId="8" hidden="1"/>
    <cellStyle name="Hipervínculo" xfId="25895" builtinId="8" hidden="1"/>
    <cellStyle name="Hipervínculo" xfId="25879" builtinId="8" hidden="1"/>
    <cellStyle name="Hipervínculo" xfId="25863" builtinId="8" hidden="1"/>
    <cellStyle name="Hipervínculo" xfId="25847" builtinId="8" hidden="1"/>
    <cellStyle name="Hipervínculo" xfId="25831" builtinId="8" hidden="1"/>
    <cellStyle name="Hipervínculo" xfId="25815" builtinId="8" hidden="1"/>
    <cellStyle name="Hipervínculo" xfId="25799" builtinId="8" hidden="1"/>
    <cellStyle name="Hipervínculo" xfId="25781" builtinId="8" hidden="1"/>
    <cellStyle name="Hipervínculo" xfId="25765" builtinId="8" hidden="1"/>
    <cellStyle name="Hipervínculo" xfId="25749" builtinId="8" hidden="1"/>
    <cellStyle name="Hipervínculo" xfId="25734" builtinId="8" hidden="1"/>
    <cellStyle name="Hipervínculo" xfId="25718" builtinId="8" hidden="1"/>
    <cellStyle name="Hipervínculo" xfId="25702" builtinId="8" hidden="1"/>
    <cellStyle name="Hipervínculo" xfId="25686" builtinId="8" hidden="1"/>
    <cellStyle name="Hipervínculo" xfId="25670" builtinId="8" hidden="1"/>
    <cellStyle name="Hipervínculo" xfId="25654" builtinId="8" hidden="1"/>
    <cellStyle name="Hipervínculo" xfId="25637" builtinId="8" hidden="1"/>
    <cellStyle name="Hipervínculo" xfId="25621" builtinId="8" hidden="1"/>
    <cellStyle name="Hipervínculo" xfId="25605" builtinId="8" hidden="1"/>
    <cellStyle name="Hipervínculo" xfId="25589" builtinId="8" hidden="1"/>
    <cellStyle name="Hipervínculo" xfId="25575" builtinId="8" hidden="1"/>
    <cellStyle name="Hipervínculo" xfId="25559" builtinId="8" hidden="1"/>
    <cellStyle name="Hipervínculo" xfId="25543" builtinId="8" hidden="1"/>
    <cellStyle name="Hipervínculo" xfId="25527" builtinId="8" hidden="1"/>
    <cellStyle name="Hipervínculo" xfId="25511" builtinId="8" hidden="1"/>
    <cellStyle name="Hipervínculo" xfId="25495" builtinId="8" hidden="1"/>
    <cellStyle name="Hipervínculo" xfId="25477" builtinId="8" hidden="1"/>
    <cellStyle name="Hipervínculo" xfId="25461" builtinId="8" hidden="1"/>
    <cellStyle name="Hipervínculo" xfId="25445" builtinId="8" hidden="1"/>
    <cellStyle name="Hipervínculo" xfId="25428" builtinId="8" hidden="1"/>
    <cellStyle name="Hipervínculo" xfId="25412" builtinId="8" hidden="1"/>
    <cellStyle name="Hipervínculo" xfId="25396" builtinId="8" hidden="1"/>
    <cellStyle name="Hipervínculo" xfId="25380" builtinId="8" hidden="1"/>
    <cellStyle name="Hipervínculo" xfId="25365" builtinId="8" hidden="1"/>
    <cellStyle name="Hipervínculo" xfId="25349" builtinId="8" hidden="1"/>
    <cellStyle name="Hipervínculo" xfId="25333" builtinId="8" hidden="1"/>
    <cellStyle name="Hipervínculo" xfId="25316" builtinId="8" hidden="1"/>
    <cellStyle name="Hipervínculo" xfId="25300" builtinId="8" hidden="1"/>
    <cellStyle name="Hipervínculo" xfId="25284" builtinId="8" hidden="1"/>
    <cellStyle name="Hipervínculo" xfId="25268" builtinId="8" hidden="1"/>
    <cellStyle name="Hipervínculo" xfId="25252" builtinId="8" hidden="1"/>
    <cellStyle name="Hipervínculo" xfId="25236" builtinId="8" hidden="1"/>
    <cellStyle name="Hipervínculo" xfId="22886" builtinId="8" hidden="1"/>
    <cellStyle name="Hipervínculo" xfId="22896" builtinId="8" hidden="1"/>
    <cellStyle name="Hipervínculo" xfId="22910" builtinId="8" hidden="1"/>
    <cellStyle name="Hipervínculo" xfId="22942" builtinId="8" hidden="1"/>
    <cellStyle name="Hipervínculo" xfId="22936" builtinId="8" hidden="1"/>
    <cellStyle name="Hipervínculo" xfId="22924" builtinId="8" hidden="1"/>
    <cellStyle name="Hipervínculo" xfId="22914" builtinId="8" hidden="1"/>
    <cellStyle name="Hipervínculo" xfId="22904" builtinId="8" hidden="1"/>
    <cellStyle name="Hipervínculo" xfId="22958" builtinId="8" hidden="1"/>
    <cellStyle name="Hipervínculo" xfId="22974" builtinId="8" hidden="1"/>
    <cellStyle name="Hipervínculo" xfId="22990" builtinId="8" hidden="1"/>
    <cellStyle name="Hipervínculo" xfId="23006" builtinId="8" hidden="1"/>
    <cellStyle name="Hipervínculo" xfId="23022" builtinId="8" hidden="1"/>
    <cellStyle name="Hipervínculo" xfId="23039" builtinId="8" hidden="1"/>
    <cellStyle name="Hipervínculo" xfId="23055" builtinId="8" hidden="1"/>
    <cellStyle name="Hipervínculo" xfId="23071" builtinId="8" hidden="1"/>
    <cellStyle name="Hipervínculo" xfId="23087" builtinId="8" hidden="1"/>
    <cellStyle name="Hipervínculo" xfId="23102" builtinId="8" hidden="1"/>
    <cellStyle name="Hipervínculo" xfId="23118" builtinId="8" hidden="1"/>
    <cellStyle name="Hipervínculo" xfId="23134" builtinId="8" hidden="1"/>
    <cellStyle name="Hipervínculo" xfId="23151" builtinId="8" hidden="1"/>
    <cellStyle name="Hipervínculo" xfId="23167" builtinId="8" hidden="1"/>
    <cellStyle name="Hipervínculo" xfId="23183" builtinId="8" hidden="1"/>
    <cellStyle name="Hipervínculo" xfId="23201" builtinId="8" hidden="1"/>
    <cellStyle name="Hipervínculo" xfId="23217" builtinId="8" hidden="1"/>
    <cellStyle name="Hipervínculo" xfId="23233" builtinId="8" hidden="1"/>
    <cellStyle name="Hipervínculo" xfId="23249" builtinId="8" hidden="1"/>
    <cellStyle name="Hipervínculo" xfId="23265" builtinId="8" hidden="1"/>
    <cellStyle name="Hipervínculo" xfId="23281" builtinId="8" hidden="1"/>
    <cellStyle name="Hipervínculo" xfId="23297" builtinId="8" hidden="1"/>
    <cellStyle name="Hipervínculo" xfId="23311" builtinId="8" hidden="1"/>
    <cellStyle name="Hipervínculo" xfId="23327" builtinId="8" hidden="1"/>
    <cellStyle name="Hipervínculo" xfId="23343" builtinId="8" hidden="1"/>
    <cellStyle name="Hipervínculo" xfId="23360" builtinId="8" hidden="1"/>
    <cellStyle name="Hipervínculo" xfId="23376" builtinId="8" hidden="1"/>
    <cellStyle name="Hipervínculo" xfId="23392" builtinId="8" hidden="1"/>
    <cellStyle name="Hipervínculo" xfId="23408" builtinId="8" hidden="1"/>
    <cellStyle name="Hipervínculo" xfId="23424" builtinId="8" hidden="1"/>
    <cellStyle name="Hipervínculo" xfId="23440" builtinId="8" hidden="1"/>
    <cellStyle name="Hipervínculo" xfId="23351" builtinId="8" hidden="1"/>
    <cellStyle name="Hipervínculo" xfId="23471" builtinId="8" hidden="1"/>
    <cellStyle name="Hipervínculo" xfId="23487" builtinId="8" hidden="1"/>
    <cellStyle name="Hipervínculo" xfId="23503" builtinId="8" hidden="1"/>
    <cellStyle name="Hipervínculo" xfId="23521" builtinId="8" hidden="1"/>
    <cellStyle name="Hipervínculo" xfId="23537" builtinId="8" hidden="1"/>
    <cellStyle name="Hipervínculo" xfId="23553" builtinId="8" hidden="1"/>
    <cellStyle name="Hipervínculo" xfId="23569" builtinId="8" hidden="1"/>
    <cellStyle name="Hipervínculo" xfId="23585" builtinId="8" hidden="1"/>
    <cellStyle name="Hipervínculo" xfId="23601" builtinId="8" hidden="1"/>
    <cellStyle name="Hipervínculo" xfId="23615" builtinId="8" hidden="1"/>
    <cellStyle name="Hipervínculo" xfId="23631" builtinId="8" hidden="1"/>
    <cellStyle name="Hipervínculo" xfId="23647" builtinId="8" hidden="1"/>
    <cellStyle name="Hipervínculo" xfId="23665" builtinId="8" hidden="1"/>
    <cellStyle name="Hipervínculo" xfId="23681" builtinId="8" hidden="1"/>
    <cellStyle name="Hipervínculo" xfId="23697" builtinId="8" hidden="1"/>
    <cellStyle name="Hipervínculo" xfId="23713" builtinId="8" hidden="1"/>
    <cellStyle name="Hipervínculo" xfId="23729" builtinId="8" hidden="1"/>
    <cellStyle name="Hipervínculo" xfId="23745" builtinId="8" hidden="1"/>
    <cellStyle name="Hipervínculo" xfId="23761" builtinId="8" hidden="1"/>
    <cellStyle name="Hipervínculo" xfId="23775" builtinId="8" hidden="1"/>
    <cellStyle name="Hipervínculo" xfId="23791" builtinId="8" hidden="1"/>
    <cellStyle name="Hipervínculo" xfId="23807" builtinId="8" hidden="1"/>
    <cellStyle name="Hipervínculo" xfId="23824" builtinId="8" hidden="1"/>
    <cellStyle name="Hipervínculo" xfId="23840" builtinId="8" hidden="1"/>
    <cellStyle name="Hipervínculo" xfId="23856" builtinId="8" hidden="1"/>
    <cellStyle name="Hipervínculo" xfId="23872" builtinId="8" hidden="1"/>
    <cellStyle name="Hipervínculo" xfId="23888" builtinId="8" hidden="1"/>
    <cellStyle name="Hipervínculo" xfId="23904" builtinId="8" hidden="1"/>
    <cellStyle name="Hipervínculo" xfId="23920" builtinId="8" hidden="1"/>
    <cellStyle name="Hipervínculo" xfId="23935" builtinId="8" hidden="1"/>
    <cellStyle name="Hipervínculo" xfId="23951" builtinId="8" hidden="1"/>
    <cellStyle name="Hipervínculo" xfId="23967" builtinId="8" hidden="1"/>
    <cellStyle name="Hipervínculo" xfId="23985" builtinId="8" hidden="1"/>
    <cellStyle name="Hipervínculo" xfId="24001" builtinId="8" hidden="1"/>
    <cellStyle name="Hipervínculo" xfId="24017" builtinId="8" hidden="1"/>
    <cellStyle name="Hipervínculo" xfId="24033" builtinId="8" hidden="1"/>
    <cellStyle name="Hipervínculo" xfId="24049" builtinId="8" hidden="1"/>
    <cellStyle name="Hipervínculo" xfId="24065" builtinId="8" hidden="1"/>
    <cellStyle name="Hipervínculo" xfId="23664" builtinId="8" hidden="1"/>
    <cellStyle name="Hipervínculo" xfId="24095" builtinId="8" hidden="1"/>
    <cellStyle name="Hipervínculo" xfId="24111" builtinId="8" hidden="1"/>
    <cellStyle name="Hipervínculo" xfId="24127" builtinId="8" hidden="1"/>
    <cellStyle name="Hipervínculo" xfId="24145" builtinId="8" hidden="1"/>
    <cellStyle name="Hipervínculo" xfId="24161" builtinId="8" hidden="1"/>
    <cellStyle name="Hipervínculo" xfId="24177" builtinId="8" hidden="1"/>
    <cellStyle name="Hipervínculo" xfId="24193" builtinId="8" hidden="1"/>
    <cellStyle name="Hipervínculo" xfId="24209" builtinId="8" hidden="1"/>
    <cellStyle name="Hipervínculo" xfId="24225" builtinId="8" hidden="1"/>
    <cellStyle name="Hipervínculo" xfId="24239" builtinId="8" hidden="1"/>
    <cellStyle name="Hipervínculo" xfId="24255" builtinId="8" hidden="1"/>
    <cellStyle name="Hipervínculo" xfId="24271" builtinId="8" hidden="1"/>
    <cellStyle name="Hipervínculo" xfId="24289" builtinId="8" hidden="1"/>
    <cellStyle name="Hipervínculo" xfId="24305" builtinId="8" hidden="1"/>
    <cellStyle name="Hipervínculo" xfId="24321" builtinId="8" hidden="1"/>
    <cellStyle name="Hipervínculo" xfId="24337" builtinId="8" hidden="1"/>
    <cellStyle name="Hipervínculo" xfId="24353" builtinId="8" hidden="1"/>
    <cellStyle name="Hipervínculo" xfId="24369" builtinId="8" hidden="1"/>
    <cellStyle name="Hipervínculo" xfId="24385" builtinId="8" hidden="1"/>
    <cellStyle name="Hipervínculo" xfId="24399" builtinId="8" hidden="1"/>
    <cellStyle name="Hipervínculo" xfId="24415" builtinId="8" hidden="1"/>
    <cellStyle name="Hipervínculo" xfId="24431" builtinId="8" hidden="1"/>
    <cellStyle name="Hipervínculo" xfId="24449" builtinId="8" hidden="1"/>
    <cellStyle name="Hipervínculo" xfId="24465" builtinId="8" hidden="1"/>
    <cellStyle name="Hipervínculo" xfId="24481" builtinId="8" hidden="1"/>
    <cellStyle name="Hipervínculo" xfId="24497" builtinId="8" hidden="1"/>
    <cellStyle name="Hipervínculo" xfId="24513" builtinId="8" hidden="1"/>
    <cellStyle name="Hipervínculo" xfId="24529" builtinId="8" hidden="1"/>
    <cellStyle name="Hipervínculo" xfId="24545" builtinId="8" hidden="1"/>
    <cellStyle name="Hipervínculo" xfId="24559" builtinId="8" hidden="1"/>
    <cellStyle name="Hipervínculo" xfId="24575" builtinId="8" hidden="1"/>
    <cellStyle name="Hipervínculo" xfId="24591" builtinId="8" hidden="1"/>
    <cellStyle name="Hipervínculo" xfId="24609" builtinId="8" hidden="1"/>
    <cellStyle name="Hipervínculo" xfId="24625" builtinId="8" hidden="1"/>
    <cellStyle name="Hipervínculo" xfId="24641" builtinId="8" hidden="1"/>
    <cellStyle name="Hipervínculo" xfId="24657" builtinId="8" hidden="1"/>
    <cellStyle name="Hipervínculo" xfId="24673" builtinId="8" hidden="1"/>
    <cellStyle name="Hipervínculo" xfId="24689" builtinId="8" hidden="1"/>
    <cellStyle name="Hipervínculo" xfId="24444" builtinId="8" hidden="1"/>
    <cellStyle name="Hipervínculo" xfId="24719" builtinId="8" hidden="1"/>
    <cellStyle name="Hipervínculo" xfId="24735" builtinId="8" hidden="1"/>
    <cellStyle name="Hipervínculo" xfId="24751" builtinId="8" hidden="1"/>
    <cellStyle name="Hipervínculo" xfId="24769" builtinId="8" hidden="1"/>
    <cellStyle name="Hipervínculo" xfId="24785" builtinId="8" hidden="1"/>
    <cellStyle name="Hipervínculo" xfId="24801" builtinId="8" hidden="1"/>
    <cellStyle name="Hipervínculo" xfId="24817" builtinId="8" hidden="1"/>
    <cellStyle name="Hipervínculo" xfId="24833" builtinId="8" hidden="1"/>
    <cellStyle name="Hipervínculo" xfId="24849" builtinId="8" hidden="1"/>
    <cellStyle name="Hipervínculo" xfId="24863" builtinId="8" hidden="1"/>
    <cellStyle name="Hipervínculo" xfId="24879" builtinId="8" hidden="1"/>
    <cellStyle name="Hipervínculo" xfId="24895" builtinId="8" hidden="1"/>
    <cellStyle name="Hipervínculo" xfId="24912" builtinId="8" hidden="1"/>
    <cellStyle name="Hipervínculo" xfId="24928" builtinId="8" hidden="1"/>
    <cellStyle name="Hipervínculo" xfId="24944" builtinId="8" hidden="1"/>
    <cellStyle name="Hipervínculo" xfId="24960" builtinId="8" hidden="1"/>
    <cellStyle name="Hipervínculo" xfId="24976" builtinId="8" hidden="1"/>
    <cellStyle name="Hipervínculo" xfId="24992" builtinId="8" hidden="1"/>
    <cellStyle name="Hipervínculo" xfId="25008" builtinId="8" hidden="1"/>
    <cellStyle name="Hipervínculo" xfId="25022" builtinId="8" hidden="1"/>
    <cellStyle name="Hipervínculo" xfId="25038" builtinId="8" hidden="1"/>
    <cellStyle name="Hipervínculo" xfId="25054" builtinId="8" hidden="1"/>
    <cellStyle name="Hipervínculo" xfId="25070" builtinId="8" hidden="1"/>
    <cellStyle name="Hipervínculo" xfId="25086" builtinId="8" hidden="1"/>
    <cellStyle name="Hipervínculo" xfId="25102" builtinId="8" hidden="1"/>
    <cellStyle name="Hipervínculo" xfId="25118" builtinId="8" hidden="1"/>
    <cellStyle name="Hipervínculo" xfId="25134" builtinId="8" hidden="1"/>
    <cellStyle name="Hipervínculo" xfId="25150" builtinId="8" hidden="1"/>
    <cellStyle name="Hipervínculo" xfId="25166" builtinId="8" hidden="1"/>
    <cellStyle name="Hipervínculo" xfId="25156" builtinId="8" hidden="1"/>
    <cellStyle name="Hipervínculo" xfId="25140" builtinId="8" hidden="1"/>
    <cellStyle name="Hipervínculo" xfId="25124" builtinId="8" hidden="1"/>
    <cellStyle name="Hipervínculo" xfId="25108" builtinId="8" hidden="1"/>
    <cellStyle name="Hipervínculo" xfId="25092" builtinId="8" hidden="1"/>
    <cellStyle name="Hipervínculo" xfId="25076" builtinId="8" hidden="1"/>
    <cellStyle name="Hipervínculo" xfId="25060" builtinId="8" hidden="1"/>
    <cellStyle name="Hipervínculo" xfId="25044" builtinId="8" hidden="1"/>
    <cellStyle name="Hipervínculo" xfId="25028" builtinId="8" hidden="1"/>
    <cellStyle name="Hipervínculo" xfId="25014" builtinId="8" hidden="1"/>
    <cellStyle name="Hipervínculo" xfId="24998" builtinId="8" hidden="1"/>
    <cellStyle name="Hipervínculo" xfId="24982" builtinId="8" hidden="1"/>
    <cellStyle name="Hipervínculo" xfId="24966" builtinId="8" hidden="1"/>
    <cellStyle name="Hipervínculo" xfId="24950" builtinId="8" hidden="1"/>
    <cellStyle name="Hipervínculo" xfId="24934" builtinId="8" hidden="1"/>
    <cellStyle name="Hipervínculo" xfId="24918" builtinId="8" hidden="1"/>
    <cellStyle name="Hipervínculo" xfId="24901" builtinId="8" hidden="1"/>
    <cellStyle name="Hipervínculo" xfId="24885" builtinId="8" hidden="1"/>
    <cellStyle name="Hipervínculo" xfId="24869" builtinId="8" hidden="1"/>
    <cellStyle name="Hipervínculo" xfId="24855" builtinId="8" hidden="1"/>
    <cellStyle name="Hipervínculo" xfId="24839" builtinId="8" hidden="1"/>
    <cellStyle name="Hipervínculo" xfId="24823" builtinId="8" hidden="1"/>
    <cellStyle name="Hipervínculo" xfId="24807" builtinId="8" hidden="1"/>
    <cellStyle name="Hipervínculo" xfId="24791" builtinId="8" hidden="1"/>
    <cellStyle name="Hipervínculo" xfId="24775" builtinId="8" hidden="1"/>
    <cellStyle name="Hipervínculo" xfId="24759" builtinId="8" hidden="1"/>
    <cellStyle name="Hipervínculo" xfId="24741" builtinId="8" hidden="1"/>
    <cellStyle name="Hipervínculo" xfId="24725" builtinId="8" hidden="1"/>
    <cellStyle name="Hipervínculo" xfId="24709" builtinId="8" hidden="1"/>
    <cellStyle name="Hipervínculo" xfId="24695" builtinId="8" hidden="1"/>
    <cellStyle name="Hipervínculo" xfId="24679" builtinId="8" hidden="1"/>
    <cellStyle name="Hipervínculo" xfId="24663" builtinId="8" hidden="1"/>
    <cellStyle name="Hipervínculo" xfId="24647" builtinId="8" hidden="1"/>
    <cellStyle name="Hipervínculo" xfId="24631" builtinId="8" hidden="1"/>
    <cellStyle name="Hipervínculo" xfId="24615" builtinId="8" hidden="1"/>
    <cellStyle name="Hipervínculo" xfId="24597" builtinId="8" hidden="1"/>
    <cellStyle name="Hipervínculo" xfId="24581" builtinId="8" hidden="1"/>
    <cellStyle name="Hipervínculo" xfId="24565" builtinId="8" hidden="1"/>
    <cellStyle name="Hipervínculo" xfId="24549" builtinId="8" hidden="1"/>
    <cellStyle name="Hipervínculo" xfId="24535" builtinId="8" hidden="1"/>
    <cellStyle name="Hipervínculo" xfId="24519" builtinId="8" hidden="1"/>
    <cellStyle name="Hipervínculo" xfId="24503" builtinId="8" hidden="1"/>
    <cellStyle name="Hipervínculo" xfId="24487" builtinId="8" hidden="1"/>
    <cellStyle name="Hipervínculo" xfId="24471" builtinId="8" hidden="1"/>
    <cellStyle name="Hipervínculo" xfId="24455" builtinId="8" hidden="1"/>
    <cellStyle name="Hipervínculo" xfId="24437" builtinId="8" hidden="1"/>
    <cellStyle name="Hipervínculo" xfId="24421" builtinId="8" hidden="1"/>
    <cellStyle name="Hipervínculo" xfId="24405" builtinId="8" hidden="1"/>
    <cellStyle name="Hipervínculo" xfId="24391" builtinId="8" hidden="1"/>
    <cellStyle name="Hipervínculo" xfId="24375" builtinId="8" hidden="1"/>
    <cellStyle name="Hipervínculo" xfId="24359" builtinId="8" hidden="1"/>
    <cellStyle name="Hipervínculo" xfId="24343" builtinId="8" hidden="1"/>
    <cellStyle name="Hipervínculo" xfId="24327" builtinId="8" hidden="1"/>
    <cellStyle name="Hipervínculo" xfId="24311" builtinId="8" hidden="1"/>
    <cellStyle name="Hipervínculo" xfId="24295" builtinId="8" hidden="1"/>
    <cellStyle name="Hipervínculo" xfId="24277" builtinId="8" hidden="1"/>
    <cellStyle name="Hipervínculo" xfId="24261" builtinId="8" hidden="1"/>
    <cellStyle name="Hipervínculo" xfId="24245" builtinId="8" hidden="1"/>
    <cellStyle name="Hipervínculo" xfId="24231" builtinId="8" hidden="1"/>
    <cellStyle name="Hipervínculo" xfId="24215" builtinId="8" hidden="1"/>
    <cellStyle name="Hipervínculo" xfId="24199" builtinId="8" hidden="1"/>
    <cellStyle name="Hipervínculo" xfId="24183" builtinId="8" hidden="1"/>
    <cellStyle name="Hipervínculo" xfId="24167" builtinId="8" hidden="1"/>
    <cellStyle name="Hipervínculo" xfId="24151" builtinId="8" hidden="1"/>
    <cellStyle name="Hipervínculo" xfId="24135" builtinId="8" hidden="1"/>
    <cellStyle name="Hipervínculo" xfId="24117" builtinId="8" hidden="1"/>
    <cellStyle name="Hipervínculo" xfId="24101" builtinId="8" hidden="1"/>
    <cellStyle name="Hipervínculo" xfId="24085" builtinId="8" hidden="1"/>
    <cellStyle name="Hipervínculo" xfId="24071" builtinId="8" hidden="1"/>
    <cellStyle name="Hipervínculo" xfId="24055" builtinId="8" hidden="1"/>
    <cellStyle name="Hipervínculo" xfId="24039" builtinId="8" hidden="1"/>
    <cellStyle name="Hipervínculo" xfId="24023" builtinId="8" hidden="1"/>
    <cellStyle name="Hipervínculo" xfId="24007" builtinId="8" hidden="1"/>
    <cellStyle name="Hipervínculo" xfId="23991" builtinId="8" hidden="1"/>
    <cellStyle name="Hipervínculo" xfId="23973" builtinId="8" hidden="1"/>
    <cellStyle name="Hipervínculo" xfId="23957" builtinId="8" hidden="1"/>
    <cellStyle name="Hipervínculo" xfId="23941" builtinId="8" hidden="1"/>
    <cellStyle name="Hipervínculo" xfId="23925" builtinId="8" hidden="1"/>
    <cellStyle name="Hipervínculo" xfId="23910" builtinId="8" hidden="1"/>
    <cellStyle name="Hipervínculo" xfId="23894" builtinId="8" hidden="1"/>
    <cellStyle name="Hipervínculo" xfId="23878" builtinId="8" hidden="1"/>
    <cellStyle name="Hipervínculo" xfId="23862" builtinId="8" hidden="1"/>
    <cellStyle name="Hipervínculo" xfId="23846" builtinId="8" hidden="1"/>
    <cellStyle name="Hipervínculo" xfId="23830" builtinId="8" hidden="1"/>
    <cellStyle name="Hipervínculo" xfId="23813" builtinId="8" hidden="1"/>
    <cellStyle name="Hipervínculo" xfId="23797" builtinId="8" hidden="1"/>
    <cellStyle name="Hipervínculo" xfId="23781" builtinId="8" hidden="1"/>
    <cellStyle name="Hipervínculo" xfId="23767" builtinId="8" hidden="1"/>
    <cellStyle name="Hipervínculo" xfId="23751" builtinId="8" hidden="1"/>
    <cellStyle name="Hipervínculo" xfId="23735" builtinId="8" hidden="1"/>
    <cellStyle name="Hipervínculo" xfId="23719" builtinId="8" hidden="1"/>
    <cellStyle name="Hipervínculo" xfId="23703" builtinId="8" hidden="1"/>
    <cellStyle name="Hipervínculo" xfId="23687" builtinId="8" hidden="1"/>
    <cellStyle name="Hipervínculo" xfId="23671" builtinId="8" hidden="1"/>
    <cellStyle name="Hipervínculo" xfId="23653" builtinId="8" hidden="1"/>
    <cellStyle name="Hipervínculo" xfId="23637" builtinId="8" hidden="1"/>
    <cellStyle name="Hipervínculo" xfId="23621" builtinId="8" hidden="1"/>
    <cellStyle name="Hipervínculo" xfId="23607" builtinId="8" hidden="1"/>
    <cellStyle name="Hipervínculo" xfId="23591" builtinId="8" hidden="1"/>
    <cellStyle name="Hipervínculo" xfId="23575" builtinId="8" hidden="1"/>
    <cellStyle name="Hipervínculo" xfId="23559" builtinId="8" hidden="1"/>
    <cellStyle name="Hipervínculo" xfId="23543" builtinId="8" hidden="1"/>
    <cellStyle name="Hipervínculo" xfId="23527" builtinId="8" hidden="1"/>
    <cellStyle name="Hipervínculo" xfId="23511" builtinId="8" hidden="1"/>
    <cellStyle name="Hipervínculo" xfId="23493" builtinId="8" hidden="1"/>
    <cellStyle name="Hipervínculo" xfId="23477" builtinId="8" hidden="1"/>
    <cellStyle name="Hipervínculo" xfId="23461" builtinId="8" hidden="1"/>
    <cellStyle name="Hipervínculo" xfId="23446" builtinId="8" hidden="1"/>
    <cellStyle name="Hipervínculo" xfId="23430" builtinId="8" hidden="1"/>
    <cellStyle name="Hipervínculo" xfId="23414" builtinId="8" hidden="1"/>
    <cellStyle name="Hipervínculo" xfId="23398" builtinId="8" hidden="1"/>
    <cellStyle name="Hipervínculo" xfId="23382" builtinId="8" hidden="1"/>
    <cellStyle name="Hipervínculo" xfId="23366" builtinId="8" hidden="1"/>
    <cellStyle name="Hipervínculo" xfId="23349" builtinId="8" hidden="1"/>
    <cellStyle name="Hipervínculo" xfId="23333" builtinId="8" hidden="1"/>
    <cellStyle name="Hipervínculo" xfId="23317" builtinId="8" hidden="1"/>
    <cellStyle name="Hipervínculo" xfId="23301" builtinId="8" hidden="1"/>
    <cellStyle name="Hipervínculo" xfId="23287" builtinId="8" hidden="1"/>
    <cellStyle name="Hipervínculo" xfId="23271" builtinId="8" hidden="1"/>
    <cellStyle name="Hipervínculo" xfId="23255" builtinId="8" hidden="1"/>
    <cellStyle name="Hipervínculo" xfId="23239" builtinId="8" hidden="1"/>
    <cellStyle name="Hipervínculo" xfId="23223" builtinId="8" hidden="1"/>
    <cellStyle name="Hipervínculo" xfId="23207" builtinId="8" hidden="1"/>
    <cellStyle name="Hipervínculo" xfId="23189" builtinId="8" hidden="1"/>
    <cellStyle name="Hipervínculo" xfId="23173" builtinId="8" hidden="1"/>
    <cellStyle name="Hipervínculo" xfId="23157" builtinId="8" hidden="1"/>
    <cellStyle name="Hipervínculo" xfId="23140" builtinId="8" hidden="1"/>
    <cellStyle name="Hipervínculo" xfId="23124" builtinId="8" hidden="1"/>
    <cellStyle name="Hipervínculo" xfId="23108" builtinId="8" hidden="1"/>
    <cellStyle name="Hipervínculo" xfId="23092" builtinId="8" hidden="1"/>
    <cellStyle name="Hipervínculo" xfId="23077" builtinId="8" hidden="1"/>
    <cellStyle name="Hipervínculo" xfId="23061" builtinId="8" hidden="1"/>
    <cellStyle name="Hipervínculo" xfId="23045" builtinId="8" hidden="1"/>
    <cellStyle name="Hipervínculo" xfId="23028" builtinId="8" hidden="1"/>
    <cellStyle name="Hipervínculo" xfId="23012" builtinId="8" hidden="1"/>
    <cellStyle name="Hipervínculo" xfId="22996" builtinId="8" hidden="1"/>
    <cellStyle name="Hipervínculo" xfId="22980" builtinId="8" hidden="1"/>
    <cellStyle name="Hipervínculo" xfId="22964" builtinId="8" hidden="1"/>
    <cellStyle name="Hipervínculo" xfId="22948" builtinId="8" hidden="1"/>
    <cellStyle name="Hipervínculo" xfId="20599" builtinId="8" hidden="1"/>
    <cellStyle name="Hipervínculo" xfId="20609" builtinId="8" hidden="1"/>
    <cellStyle name="Hipervínculo" xfId="20623" builtinId="8" hidden="1"/>
    <cellStyle name="Hipervínculo" xfId="20656" builtinId="8" hidden="1"/>
    <cellStyle name="Hipervínculo" xfId="20650" builtinId="8" hidden="1"/>
    <cellStyle name="Hipervínculo" xfId="20637" builtinId="8" hidden="1"/>
    <cellStyle name="Hipervínculo" xfId="20627" builtinId="8" hidden="1"/>
    <cellStyle name="Hipervínculo" xfId="20617" builtinId="8" hidden="1"/>
    <cellStyle name="Hipervínculo" xfId="20672" builtinId="8" hidden="1"/>
    <cellStyle name="Hipervínculo" xfId="20688" builtinId="8" hidden="1"/>
    <cellStyle name="Hipervínculo" xfId="20704" builtinId="8" hidden="1"/>
    <cellStyle name="Hipervínculo" xfId="20720" builtinId="8" hidden="1"/>
    <cellStyle name="Hipervínculo" xfId="20736" builtinId="8" hidden="1"/>
    <cellStyle name="Hipervínculo" xfId="20753" builtinId="8" hidden="1"/>
    <cellStyle name="Hipervínculo" xfId="20769" builtinId="8" hidden="1"/>
    <cellStyle name="Hipervínculo" xfId="20785" builtinId="8" hidden="1"/>
    <cellStyle name="Hipervínculo" xfId="20801" builtinId="8" hidden="1"/>
    <cellStyle name="Hipervínculo" xfId="20816" builtinId="8" hidden="1"/>
    <cellStyle name="Hipervínculo" xfId="20832" builtinId="8" hidden="1"/>
    <cellStyle name="Hipervínculo" xfId="20848" builtinId="8" hidden="1"/>
    <cellStyle name="Hipervínculo" xfId="20865" builtinId="8" hidden="1"/>
    <cellStyle name="Hipervínculo" xfId="20881" builtinId="8" hidden="1"/>
    <cellStyle name="Hipervínculo" xfId="20897" builtinId="8" hidden="1"/>
    <cellStyle name="Hipervínculo" xfId="20915" builtinId="8" hidden="1"/>
    <cellStyle name="Hipervínculo" xfId="20931" builtinId="8" hidden="1"/>
    <cellStyle name="Hipervínculo" xfId="20947" builtinId="8" hidden="1"/>
    <cellStyle name="Hipervínculo" xfId="20963" builtinId="8" hidden="1"/>
    <cellStyle name="Hipervínculo" xfId="20979" builtinId="8" hidden="1"/>
    <cellStyle name="Hipervínculo" xfId="20995" builtinId="8" hidden="1"/>
    <cellStyle name="Hipervínculo" xfId="21011" builtinId="8" hidden="1"/>
    <cellStyle name="Hipervínculo" xfId="21025" builtinId="8" hidden="1"/>
    <cellStyle name="Hipervínculo" xfId="21041" builtinId="8" hidden="1"/>
    <cellStyle name="Hipervínculo" xfId="21057" builtinId="8" hidden="1"/>
    <cellStyle name="Hipervínculo" xfId="21074" builtinId="8" hidden="1"/>
    <cellStyle name="Hipervínculo" xfId="21090" builtinId="8" hidden="1"/>
    <cellStyle name="Hipervínculo" xfId="21106" builtinId="8" hidden="1"/>
    <cellStyle name="Hipervínculo" xfId="21122" builtinId="8" hidden="1"/>
    <cellStyle name="Hipervínculo" xfId="21138" builtinId="8" hidden="1"/>
    <cellStyle name="Hipervínculo" xfId="21154" builtinId="8" hidden="1"/>
    <cellStyle name="Hipervínculo" xfId="21065" builtinId="8" hidden="1"/>
    <cellStyle name="Hipervínculo" xfId="21185" builtinId="8" hidden="1"/>
    <cellStyle name="Hipervínculo" xfId="21201" builtinId="8" hidden="1"/>
    <cellStyle name="Hipervínculo" xfId="21217" builtinId="8" hidden="1"/>
    <cellStyle name="Hipervínculo" xfId="21235" builtinId="8" hidden="1"/>
    <cellStyle name="Hipervínculo" xfId="21251" builtinId="8" hidden="1"/>
    <cellStyle name="Hipervínculo" xfId="21267" builtinId="8" hidden="1"/>
    <cellStyle name="Hipervínculo" xfId="21283" builtinId="8" hidden="1"/>
    <cellStyle name="Hipervínculo" xfId="21299" builtinId="8" hidden="1"/>
    <cellStyle name="Hipervínculo" xfId="21315" builtinId="8" hidden="1"/>
    <cellStyle name="Hipervínculo" xfId="21329" builtinId="8" hidden="1"/>
    <cellStyle name="Hipervínculo" xfId="21345" builtinId="8" hidden="1"/>
    <cellStyle name="Hipervínculo" xfId="21361" builtinId="8" hidden="1"/>
    <cellStyle name="Hipervínculo" xfId="21379" builtinId="8" hidden="1"/>
    <cellStyle name="Hipervínculo" xfId="21395" builtinId="8" hidden="1"/>
    <cellStyle name="Hipervínculo" xfId="21411" builtinId="8" hidden="1"/>
    <cellStyle name="Hipervínculo" xfId="21427" builtinId="8" hidden="1"/>
    <cellStyle name="Hipervínculo" xfId="21443" builtinId="8" hidden="1"/>
    <cellStyle name="Hipervínculo" xfId="21459" builtinId="8" hidden="1"/>
    <cellStyle name="Hipervínculo" xfId="21475" builtinId="8" hidden="1"/>
    <cellStyle name="Hipervínculo" xfId="21489" builtinId="8" hidden="1"/>
    <cellStyle name="Hipervínculo" xfId="21505" builtinId="8" hidden="1"/>
    <cellStyle name="Hipervínculo" xfId="21521" builtinId="8" hidden="1"/>
    <cellStyle name="Hipervínculo" xfId="21538" builtinId="8" hidden="1"/>
    <cellStyle name="Hipervínculo" xfId="21554" builtinId="8" hidden="1"/>
    <cellStyle name="Hipervínculo" xfId="21570" builtinId="8" hidden="1"/>
    <cellStyle name="Hipervínculo" xfId="21586" builtinId="8" hidden="1"/>
    <cellStyle name="Hipervínculo" xfId="21602" builtinId="8" hidden="1"/>
    <cellStyle name="Hipervínculo" xfId="21618" builtinId="8" hidden="1"/>
    <cellStyle name="Hipervínculo" xfId="21634" builtinId="8" hidden="1"/>
    <cellStyle name="Hipervínculo" xfId="21649" builtinId="8" hidden="1"/>
    <cellStyle name="Hipervínculo" xfId="21665" builtinId="8" hidden="1"/>
    <cellStyle name="Hipervínculo" xfId="21681" builtinId="8" hidden="1"/>
    <cellStyle name="Hipervínculo" xfId="21699" builtinId="8" hidden="1"/>
    <cellStyle name="Hipervínculo" xfId="21715" builtinId="8" hidden="1"/>
    <cellStyle name="Hipervínculo" xfId="21731" builtinId="8" hidden="1"/>
    <cellStyle name="Hipervínculo" xfId="21747" builtinId="8" hidden="1"/>
    <cellStyle name="Hipervínculo" xfId="21763" builtinId="8" hidden="1"/>
    <cellStyle name="Hipervínculo" xfId="21779" builtinId="8" hidden="1"/>
    <cellStyle name="Hipervínculo" xfId="21378" builtinId="8" hidden="1"/>
    <cellStyle name="Hipervínculo" xfId="21809" builtinId="8" hidden="1"/>
    <cellStyle name="Hipervínculo" xfId="21825" builtinId="8" hidden="1"/>
    <cellStyle name="Hipervínculo" xfId="21841" builtinId="8" hidden="1"/>
    <cellStyle name="Hipervínculo" xfId="21859" builtinId="8" hidden="1"/>
    <cellStyle name="Hipervínculo" xfId="21875" builtinId="8" hidden="1"/>
    <cellStyle name="Hipervínculo" xfId="21891" builtinId="8" hidden="1"/>
    <cellStyle name="Hipervínculo" xfId="21907" builtinId="8" hidden="1"/>
    <cellStyle name="Hipervínculo" xfId="21923" builtinId="8" hidden="1"/>
    <cellStyle name="Hipervínculo" xfId="21939" builtinId="8" hidden="1"/>
    <cellStyle name="Hipervínculo" xfId="21953" builtinId="8" hidden="1"/>
    <cellStyle name="Hipervínculo" xfId="21969" builtinId="8" hidden="1"/>
    <cellStyle name="Hipervínculo" xfId="21985" builtinId="8" hidden="1"/>
    <cellStyle name="Hipervínculo" xfId="22003" builtinId="8" hidden="1"/>
    <cellStyle name="Hipervínculo" xfId="22019" builtinId="8" hidden="1"/>
    <cellStyle name="Hipervínculo" xfId="22035" builtinId="8" hidden="1"/>
    <cellStyle name="Hipervínculo" xfId="22051" builtinId="8" hidden="1"/>
    <cellStyle name="Hipervínculo" xfId="22067" builtinId="8" hidden="1"/>
    <cellStyle name="Hipervínculo" xfId="22083" builtinId="8" hidden="1"/>
    <cellStyle name="Hipervínculo" xfId="22099" builtinId="8" hidden="1"/>
    <cellStyle name="Hipervínculo" xfId="22113" builtinId="8" hidden="1"/>
    <cellStyle name="Hipervínculo" xfId="22129" builtinId="8" hidden="1"/>
    <cellStyle name="Hipervínculo" xfId="22145" builtinId="8" hidden="1"/>
    <cellStyle name="Hipervínculo" xfId="22163" builtinId="8" hidden="1"/>
    <cellStyle name="Hipervínculo" xfId="22179" builtinId="8" hidden="1"/>
    <cellStyle name="Hipervínculo" xfId="22195" builtinId="8" hidden="1"/>
    <cellStyle name="Hipervínculo" xfId="22211" builtinId="8" hidden="1"/>
    <cellStyle name="Hipervínculo" xfId="22227" builtinId="8" hidden="1"/>
    <cellStyle name="Hipervínculo" xfId="22243" builtinId="8" hidden="1"/>
    <cellStyle name="Hipervínculo" xfId="22259" builtinId="8" hidden="1"/>
    <cellStyle name="Hipervínculo" xfId="22273" builtinId="8" hidden="1"/>
    <cellStyle name="Hipervínculo" xfId="22289" builtinId="8" hidden="1"/>
    <cellStyle name="Hipervínculo" xfId="22305" builtinId="8" hidden="1"/>
    <cellStyle name="Hipervínculo" xfId="22323" builtinId="8" hidden="1"/>
    <cellStyle name="Hipervínculo" xfId="22339" builtinId="8" hidden="1"/>
    <cellStyle name="Hipervínculo" xfId="22355" builtinId="8" hidden="1"/>
    <cellStyle name="Hipervínculo" xfId="22371" builtinId="8" hidden="1"/>
    <cellStyle name="Hipervínculo" xfId="22387" builtinId="8" hidden="1"/>
    <cellStyle name="Hipervínculo" xfId="22403" builtinId="8" hidden="1"/>
    <cellStyle name="Hipervínculo" xfId="22158" builtinId="8" hidden="1"/>
    <cellStyle name="Hipervínculo" xfId="22433" builtinId="8" hidden="1"/>
    <cellStyle name="Hipervínculo" xfId="22449" builtinId="8" hidden="1"/>
    <cellStyle name="Hipervínculo" xfId="22465" builtinId="8" hidden="1"/>
    <cellStyle name="Hipervínculo" xfId="22483" builtinId="8" hidden="1"/>
    <cellStyle name="Hipervínculo" xfId="22499" builtinId="8" hidden="1"/>
    <cellStyle name="Hipervínculo" xfId="22515" builtinId="8" hidden="1"/>
    <cellStyle name="Hipervínculo" xfId="22531" builtinId="8" hidden="1"/>
    <cellStyle name="Hipervínculo" xfId="22547" builtinId="8" hidden="1"/>
    <cellStyle name="Hipervínculo" xfId="22563" builtinId="8" hidden="1"/>
    <cellStyle name="Hipervínculo" xfId="22577" builtinId="8" hidden="1"/>
    <cellStyle name="Hipervínculo" xfId="22593" builtinId="8" hidden="1"/>
    <cellStyle name="Hipervínculo" xfId="22609" builtinId="8" hidden="1"/>
    <cellStyle name="Hipervínculo" xfId="22626" builtinId="8" hidden="1"/>
    <cellStyle name="Hipervínculo" xfId="22642" builtinId="8" hidden="1"/>
    <cellStyle name="Hipervínculo" xfId="22658" builtinId="8" hidden="1"/>
    <cellStyle name="Hipervínculo" xfId="22674" builtinId="8" hidden="1"/>
    <cellStyle name="Hipervínculo" xfId="22690" builtinId="8" hidden="1"/>
    <cellStyle name="Hipervínculo" xfId="22706" builtinId="8" hidden="1"/>
    <cellStyle name="Hipervínculo" xfId="22722" builtinId="8" hidden="1"/>
    <cellStyle name="Hipervínculo" xfId="22736" builtinId="8" hidden="1"/>
    <cellStyle name="Hipervínculo" xfId="22752" builtinId="8" hidden="1"/>
    <cellStyle name="Hipervínculo" xfId="22768" builtinId="8" hidden="1"/>
    <cellStyle name="Hipervínculo" xfId="22784" builtinId="8" hidden="1"/>
    <cellStyle name="Hipervínculo" xfId="22800" builtinId="8" hidden="1"/>
    <cellStyle name="Hipervínculo" xfId="22816" builtinId="8" hidden="1"/>
    <cellStyle name="Hipervínculo" xfId="22832" builtinId="8" hidden="1"/>
    <cellStyle name="Hipervínculo" xfId="22848" builtinId="8" hidden="1"/>
    <cellStyle name="Hipervínculo" xfId="22864" builtinId="8" hidden="1"/>
    <cellStyle name="Hipervínculo" xfId="22880" builtinId="8" hidden="1"/>
    <cellStyle name="Hipervínculo" xfId="22870" builtinId="8" hidden="1"/>
    <cellStyle name="Hipervínculo" xfId="22854" builtinId="8" hidden="1"/>
    <cellStyle name="Hipervínculo" xfId="22838" builtinId="8" hidden="1"/>
    <cellStyle name="Hipervínculo" xfId="22822" builtinId="8" hidden="1"/>
    <cellStyle name="Hipervínculo" xfId="22806" builtinId="8" hidden="1"/>
    <cellStyle name="Hipervínculo" xfId="22790" builtinId="8" hidden="1"/>
    <cellStyle name="Hipervínculo" xfId="22774" builtinId="8" hidden="1"/>
    <cellStyle name="Hipervínculo" xfId="22758" builtinId="8" hidden="1"/>
    <cellStyle name="Hipervínculo" xfId="22742" builtinId="8" hidden="1"/>
    <cellStyle name="Hipervínculo" xfId="22728" builtinId="8" hidden="1"/>
    <cellStyle name="Hipervínculo" xfId="22712" builtinId="8" hidden="1"/>
    <cellStyle name="Hipervínculo" xfId="22696" builtinId="8" hidden="1"/>
    <cellStyle name="Hipervínculo" xfId="22680" builtinId="8" hidden="1"/>
    <cellStyle name="Hipervínculo" xfId="22664" builtinId="8" hidden="1"/>
    <cellStyle name="Hipervínculo" xfId="22648" builtinId="8" hidden="1"/>
    <cellStyle name="Hipervínculo" xfId="22632" builtinId="8" hidden="1"/>
    <cellStyle name="Hipervínculo" xfId="22615" builtinId="8" hidden="1"/>
    <cellStyle name="Hipervínculo" xfId="22599" builtinId="8" hidden="1"/>
    <cellStyle name="Hipervínculo" xfId="22583" builtinId="8" hidden="1"/>
    <cellStyle name="Hipervínculo" xfId="22569" builtinId="8" hidden="1"/>
    <cellStyle name="Hipervínculo" xfId="22553" builtinId="8" hidden="1"/>
    <cellStyle name="Hipervínculo" xfId="22537" builtinId="8" hidden="1"/>
    <cellStyle name="Hipervínculo" xfId="22521" builtinId="8" hidden="1"/>
    <cellStyle name="Hipervínculo" xfId="22505" builtinId="8" hidden="1"/>
    <cellStyle name="Hipervínculo" xfId="22489" builtinId="8" hidden="1"/>
    <cellStyle name="Hipervínculo" xfId="22473" builtinId="8" hidden="1"/>
    <cellStyle name="Hipervínculo" xfId="22455" builtinId="8" hidden="1"/>
    <cellStyle name="Hipervínculo" xfId="22439" builtinId="8" hidden="1"/>
    <cellStyle name="Hipervínculo" xfId="22423" builtinId="8" hidden="1"/>
    <cellStyle name="Hipervínculo" xfId="22409" builtinId="8" hidden="1"/>
    <cellStyle name="Hipervínculo" xfId="22393" builtinId="8" hidden="1"/>
    <cellStyle name="Hipervínculo" xfId="22377" builtinId="8" hidden="1"/>
    <cellStyle name="Hipervínculo" xfId="22361" builtinId="8" hidden="1"/>
    <cellStyle name="Hipervínculo" xfId="22345" builtinId="8" hidden="1"/>
    <cellStyle name="Hipervínculo" xfId="22329" builtinId="8" hidden="1"/>
    <cellStyle name="Hipervínculo" xfId="22311" builtinId="8" hidden="1"/>
    <cellStyle name="Hipervínculo" xfId="22295" builtinId="8" hidden="1"/>
    <cellStyle name="Hipervínculo" xfId="22279" builtinId="8" hidden="1"/>
    <cellStyle name="Hipervínculo" xfId="22263" builtinId="8" hidden="1"/>
    <cellStyle name="Hipervínculo" xfId="22249" builtinId="8" hidden="1"/>
    <cellStyle name="Hipervínculo" xfId="22233" builtinId="8" hidden="1"/>
    <cellStyle name="Hipervínculo" xfId="22217" builtinId="8" hidden="1"/>
    <cellStyle name="Hipervínculo" xfId="22201" builtinId="8" hidden="1"/>
    <cellStyle name="Hipervínculo" xfId="22185" builtinId="8" hidden="1"/>
    <cellStyle name="Hipervínculo" xfId="22169" builtinId="8" hidden="1"/>
    <cellStyle name="Hipervínculo" xfId="22151" builtinId="8" hidden="1"/>
    <cellStyle name="Hipervínculo" xfId="22135" builtinId="8" hidden="1"/>
    <cellStyle name="Hipervínculo" xfId="22119" builtinId="8" hidden="1"/>
    <cellStyle name="Hipervínculo" xfId="22105" builtinId="8" hidden="1"/>
    <cellStyle name="Hipervínculo" xfId="22089" builtinId="8" hidden="1"/>
    <cellStyle name="Hipervínculo" xfId="22073" builtinId="8" hidden="1"/>
    <cellStyle name="Hipervínculo" xfId="22057" builtinId="8" hidden="1"/>
    <cellStyle name="Hipervínculo" xfId="22041" builtinId="8" hidden="1"/>
    <cellStyle name="Hipervínculo" xfId="22025" builtinId="8" hidden="1"/>
    <cellStyle name="Hipervínculo" xfId="22009" builtinId="8" hidden="1"/>
    <cellStyle name="Hipervínculo" xfId="21991" builtinId="8" hidden="1"/>
    <cellStyle name="Hipervínculo" xfId="21975" builtinId="8" hidden="1"/>
    <cellStyle name="Hipervínculo" xfId="21959" builtinId="8" hidden="1"/>
    <cellStyle name="Hipervínculo" xfId="21945" builtinId="8" hidden="1"/>
    <cellStyle name="Hipervínculo" xfId="21929" builtinId="8" hidden="1"/>
    <cellStyle name="Hipervínculo" xfId="21913" builtinId="8" hidden="1"/>
    <cellStyle name="Hipervínculo" xfId="21897" builtinId="8" hidden="1"/>
    <cellStyle name="Hipervínculo" xfId="21881" builtinId="8" hidden="1"/>
    <cellStyle name="Hipervínculo" xfId="21865" builtinId="8" hidden="1"/>
    <cellStyle name="Hipervínculo" xfId="21849" builtinId="8" hidden="1"/>
    <cellStyle name="Hipervínculo" xfId="21831" builtinId="8" hidden="1"/>
    <cellStyle name="Hipervínculo" xfId="21815" builtinId="8" hidden="1"/>
    <cellStyle name="Hipervínculo" xfId="21799" builtinId="8" hidden="1"/>
    <cellStyle name="Hipervínculo" xfId="21785" builtinId="8" hidden="1"/>
    <cellStyle name="Hipervínculo" xfId="21769" builtinId="8" hidden="1"/>
    <cellStyle name="Hipervínculo" xfId="21753" builtinId="8" hidden="1"/>
    <cellStyle name="Hipervínculo" xfId="21737" builtinId="8" hidden="1"/>
    <cellStyle name="Hipervínculo" xfId="21721" builtinId="8" hidden="1"/>
    <cellStyle name="Hipervínculo" xfId="21705" builtinId="8" hidden="1"/>
    <cellStyle name="Hipervínculo" xfId="21687" builtinId="8" hidden="1"/>
    <cellStyle name="Hipervínculo" xfId="21671" builtinId="8" hidden="1"/>
    <cellStyle name="Hipervínculo" xfId="21655" builtinId="8" hidden="1"/>
    <cellStyle name="Hipervínculo" xfId="21639" builtinId="8" hidden="1"/>
    <cellStyle name="Hipervínculo" xfId="21624" builtinId="8" hidden="1"/>
    <cellStyle name="Hipervínculo" xfId="21608" builtinId="8" hidden="1"/>
    <cellStyle name="Hipervínculo" xfId="21592" builtinId="8" hidden="1"/>
    <cellStyle name="Hipervínculo" xfId="21576" builtinId="8" hidden="1"/>
    <cellStyle name="Hipervínculo" xfId="21560" builtinId="8" hidden="1"/>
    <cellStyle name="Hipervínculo" xfId="21544" builtinId="8" hidden="1"/>
    <cellStyle name="Hipervínculo" xfId="21527" builtinId="8" hidden="1"/>
    <cellStyle name="Hipervínculo" xfId="21511" builtinId="8" hidden="1"/>
    <cellStyle name="Hipervínculo" xfId="21495" builtinId="8" hidden="1"/>
    <cellStyle name="Hipervínculo" xfId="21481" builtinId="8" hidden="1"/>
    <cellStyle name="Hipervínculo" xfId="21465" builtinId="8" hidden="1"/>
    <cellStyle name="Hipervínculo" xfId="21449" builtinId="8" hidden="1"/>
    <cellStyle name="Hipervínculo" xfId="21433" builtinId="8" hidden="1"/>
    <cellStyle name="Hipervínculo" xfId="21417" builtinId="8" hidden="1"/>
    <cellStyle name="Hipervínculo" xfId="21401" builtinId="8" hidden="1"/>
    <cellStyle name="Hipervínculo" xfId="21385" builtinId="8" hidden="1"/>
    <cellStyle name="Hipervínculo" xfId="21367" builtinId="8" hidden="1"/>
    <cellStyle name="Hipervínculo" xfId="21351" builtinId="8" hidden="1"/>
    <cellStyle name="Hipervínculo" xfId="21335" builtinId="8" hidden="1"/>
    <cellStyle name="Hipervínculo" xfId="21321" builtinId="8" hidden="1"/>
    <cellStyle name="Hipervínculo" xfId="21305" builtinId="8" hidden="1"/>
    <cellStyle name="Hipervínculo" xfId="21289" builtinId="8" hidden="1"/>
    <cellStyle name="Hipervínculo" xfId="21273" builtinId="8" hidden="1"/>
    <cellStyle name="Hipervínculo" xfId="21257" builtinId="8" hidden="1"/>
    <cellStyle name="Hipervínculo" xfId="21241" builtinId="8" hidden="1"/>
    <cellStyle name="Hipervínculo" xfId="21225" builtinId="8" hidden="1"/>
    <cellStyle name="Hipervínculo" xfId="21207" builtinId="8" hidden="1"/>
    <cellStyle name="Hipervínculo" xfId="21191" builtinId="8" hidden="1"/>
    <cellStyle name="Hipervínculo" xfId="21175" builtinId="8" hidden="1"/>
    <cellStyle name="Hipervínculo" xfId="21160" builtinId="8" hidden="1"/>
    <cellStyle name="Hipervínculo" xfId="21144" builtinId="8" hidden="1"/>
    <cellStyle name="Hipervínculo" xfId="21128" builtinId="8" hidden="1"/>
    <cellStyle name="Hipervínculo" xfId="21112" builtinId="8" hidden="1"/>
    <cellStyle name="Hipervínculo" xfId="21096" builtinId="8" hidden="1"/>
    <cellStyle name="Hipervínculo" xfId="21080" builtinId="8" hidden="1"/>
    <cellStyle name="Hipervínculo" xfId="21063" builtinId="8" hidden="1"/>
    <cellStyle name="Hipervínculo" xfId="21047" builtinId="8" hidden="1"/>
    <cellStyle name="Hipervínculo" xfId="21031" builtinId="8" hidden="1"/>
    <cellStyle name="Hipervínculo" xfId="21015" builtinId="8" hidden="1"/>
    <cellStyle name="Hipervínculo" xfId="21001" builtinId="8" hidden="1"/>
    <cellStyle name="Hipervínculo" xfId="20985" builtinId="8" hidden="1"/>
    <cellStyle name="Hipervínculo" xfId="20969" builtinId="8" hidden="1"/>
    <cellStyle name="Hipervínculo" xfId="20953" builtinId="8" hidden="1"/>
    <cellStyle name="Hipervínculo" xfId="20937" builtinId="8" hidden="1"/>
    <cellStyle name="Hipervínculo" xfId="20921" builtinId="8" hidden="1"/>
    <cellStyle name="Hipervínculo" xfId="20903" builtinId="8" hidden="1"/>
    <cellStyle name="Hipervínculo" xfId="20887" builtinId="8" hidden="1"/>
    <cellStyle name="Hipervínculo" xfId="20871" builtinId="8" hidden="1"/>
    <cellStyle name="Hipervínculo" xfId="20854" builtinId="8" hidden="1"/>
    <cellStyle name="Hipervínculo" xfId="20838" builtinId="8" hidden="1"/>
    <cellStyle name="Hipervínculo" xfId="20822" builtinId="8" hidden="1"/>
    <cellStyle name="Hipervínculo" xfId="20806" builtinId="8" hidden="1"/>
    <cellStyle name="Hipervínculo" xfId="20791" builtinId="8" hidden="1"/>
    <cellStyle name="Hipervínculo" xfId="20775" builtinId="8" hidden="1"/>
    <cellStyle name="Hipervínculo" xfId="20759" builtinId="8" hidden="1"/>
    <cellStyle name="Hipervínculo" xfId="20742" builtinId="8" hidden="1"/>
    <cellStyle name="Hipervínculo" xfId="20726" builtinId="8" hidden="1"/>
    <cellStyle name="Hipervínculo" xfId="20710" builtinId="8" hidden="1"/>
    <cellStyle name="Hipervínculo" xfId="20694" builtinId="8" hidden="1"/>
    <cellStyle name="Hipervínculo" xfId="20678" builtinId="8" hidden="1"/>
    <cellStyle name="Hipervínculo" xfId="20662" builtinId="8" hidden="1"/>
    <cellStyle name="Hipervínculo" xfId="18311" builtinId="8" hidden="1"/>
    <cellStyle name="Hipervínculo" xfId="18321" builtinId="8" hidden="1"/>
    <cellStyle name="Hipervínculo" xfId="18335" builtinId="8" hidden="1"/>
    <cellStyle name="Hipervínculo" xfId="18369" builtinId="8" hidden="1"/>
    <cellStyle name="Hipervínculo" xfId="18363" builtinId="8" hidden="1"/>
    <cellStyle name="Hipervínculo" xfId="18349" builtinId="8" hidden="1"/>
    <cellStyle name="Hipervínculo" xfId="18339" builtinId="8" hidden="1"/>
    <cellStyle name="Hipervínculo" xfId="18329" builtinId="8" hidden="1"/>
    <cellStyle name="Hipervínculo" xfId="18385" builtinId="8" hidden="1"/>
    <cellStyle name="Hipervínculo" xfId="18401" builtinId="8" hidden="1"/>
    <cellStyle name="Hipervínculo" xfId="18417" builtinId="8" hidden="1"/>
    <cellStyle name="Hipervínculo" xfId="18433" builtinId="8" hidden="1"/>
    <cellStyle name="Hipervínculo" xfId="18449" builtinId="8" hidden="1"/>
    <cellStyle name="Hipervínculo" xfId="18466" builtinId="8" hidden="1"/>
    <cellStyle name="Hipervínculo" xfId="18482" builtinId="8" hidden="1"/>
    <cellStyle name="Hipervínculo" xfId="18498" builtinId="8" hidden="1"/>
    <cellStyle name="Hipervínculo" xfId="18514" builtinId="8" hidden="1"/>
    <cellStyle name="Hipervínculo" xfId="18529" builtinId="8" hidden="1"/>
    <cellStyle name="Hipervínculo" xfId="18545" builtinId="8" hidden="1"/>
    <cellStyle name="Hipervínculo" xfId="18561" builtinId="8" hidden="1"/>
    <cellStyle name="Hipervínculo" xfId="18578" builtinId="8" hidden="1"/>
    <cellStyle name="Hipervínculo" xfId="18594" builtinId="8" hidden="1"/>
    <cellStyle name="Hipervínculo" xfId="18610" builtinId="8" hidden="1"/>
    <cellStyle name="Hipervínculo" xfId="18628" builtinId="8" hidden="1"/>
    <cellStyle name="Hipervínculo" xfId="18644" builtinId="8" hidden="1"/>
    <cellStyle name="Hipervínculo" xfId="18660" builtinId="8" hidden="1"/>
    <cellStyle name="Hipervínculo" xfId="18676" builtinId="8" hidden="1"/>
    <cellStyle name="Hipervínculo" xfId="18692" builtinId="8" hidden="1"/>
    <cellStyle name="Hipervínculo" xfId="18708" builtinId="8" hidden="1"/>
    <cellStyle name="Hipervínculo" xfId="18724" builtinId="8" hidden="1"/>
    <cellStyle name="Hipervínculo" xfId="18738" builtinId="8" hidden="1"/>
    <cellStyle name="Hipervínculo" xfId="18754" builtinId="8" hidden="1"/>
    <cellStyle name="Hipervínculo" xfId="18770" builtinId="8" hidden="1"/>
    <cellStyle name="Hipervínculo" xfId="18787" builtinId="8" hidden="1"/>
    <cellStyle name="Hipervínculo" xfId="18803" builtinId="8" hidden="1"/>
    <cellStyle name="Hipervínculo" xfId="18819" builtinId="8" hidden="1"/>
    <cellStyle name="Hipervínculo" xfId="18835" builtinId="8" hidden="1"/>
    <cellStyle name="Hipervínculo" xfId="18851" builtinId="8" hidden="1"/>
    <cellStyle name="Hipervínculo" xfId="18867" builtinId="8" hidden="1"/>
    <cellStyle name="Hipervínculo" xfId="18778" builtinId="8" hidden="1"/>
    <cellStyle name="Hipervínculo" xfId="18898" builtinId="8" hidden="1"/>
    <cellStyle name="Hipervínculo" xfId="18914" builtinId="8" hidden="1"/>
    <cellStyle name="Hipervínculo" xfId="18930" builtinId="8" hidden="1"/>
    <cellStyle name="Hipervínculo" xfId="18948" builtinId="8" hidden="1"/>
    <cellStyle name="Hipervínculo" xfId="18964" builtinId="8" hidden="1"/>
    <cellStyle name="Hipervínculo" xfId="18980" builtinId="8" hidden="1"/>
    <cellStyle name="Hipervínculo" xfId="18996" builtinId="8" hidden="1"/>
    <cellStyle name="Hipervínculo" xfId="19012" builtinId="8" hidden="1"/>
    <cellStyle name="Hipervínculo" xfId="19028" builtinId="8" hidden="1"/>
    <cellStyle name="Hipervínculo" xfId="19042" builtinId="8" hidden="1"/>
    <cellStyle name="Hipervínculo" xfId="19058" builtinId="8" hidden="1"/>
    <cellStyle name="Hipervínculo" xfId="19074" builtinId="8" hidden="1"/>
    <cellStyle name="Hipervínculo" xfId="19092" builtinId="8" hidden="1"/>
    <cellStyle name="Hipervínculo" xfId="19108" builtinId="8" hidden="1"/>
    <cellStyle name="Hipervínculo" xfId="19124" builtinId="8" hidden="1"/>
    <cellStyle name="Hipervínculo" xfId="19140" builtinId="8" hidden="1"/>
    <cellStyle name="Hipervínculo" xfId="19156" builtinId="8" hidden="1"/>
    <cellStyle name="Hipervínculo" xfId="19172" builtinId="8" hidden="1"/>
    <cellStyle name="Hipervínculo" xfId="19188" builtinId="8" hidden="1"/>
    <cellStyle name="Hipervínculo" xfId="19202" builtinId="8" hidden="1"/>
    <cellStyle name="Hipervínculo" xfId="19218" builtinId="8" hidden="1"/>
    <cellStyle name="Hipervínculo" xfId="19234" builtinId="8" hidden="1"/>
    <cellStyle name="Hipervínculo" xfId="19251" builtinId="8" hidden="1"/>
    <cellStyle name="Hipervínculo" xfId="19267" builtinId="8" hidden="1"/>
    <cellStyle name="Hipervínculo" xfId="19283" builtinId="8" hidden="1"/>
    <cellStyle name="Hipervínculo" xfId="19299" builtinId="8" hidden="1"/>
    <cellStyle name="Hipervínculo" xfId="19315" builtinId="8" hidden="1"/>
    <cellStyle name="Hipervínculo" xfId="19331" builtinId="8" hidden="1"/>
    <cellStyle name="Hipervínculo" xfId="19347" builtinId="8" hidden="1"/>
    <cellStyle name="Hipervínculo" xfId="19362" builtinId="8" hidden="1"/>
    <cellStyle name="Hipervínculo" xfId="19378" builtinId="8" hidden="1"/>
    <cellStyle name="Hipervínculo" xfId="19394" builtinId="8" hidden="1"/>
    <cellStyle name="Hipervínculo" xfId="19412" builtinId="8" hidden="1"/>
    <cellStyle name="Hipervínculo" xfId="19428" builtinId="8" hidden="1"/>
    <cellStyle name="Hipervínculo" xfId="19444" builtinId="8" hidden="1"/>
    <cellStyle name="Hipervínculo" xfId="19460" builtinId="8" hidden="1"/>
    <cellStyle name="Hipervínculo" xfId="19476" builtinId="8" hidden="1"/>
    <cellStyle name="Hipervínculo" xfId="19492" builtinId="8" hidden="1"/>
    <cellStyle name="Hipervínculo" xfId="19091" builtinId="8" hidden="1"/>
    <cellStyle name="Hipervínculo" xfId="19522" builtinId="8" hidden="1"/>
    <cellStyle name="Hipervínculo" xfId="19538" builtinId="8" hidden="1"/>
    <cellStyle name="Hipervínculo" xfId="19554" builtinId="8" hidden="1"/>
    <cellStyle name="Hipervínculo" xfId="19572" builtinId="8" hidden="1"/>
    <cellStyle name="Hipervínculo" xfId="19588" builtinId="8" hidden="1"/>
    <cellStyle name="Hipervínculo" xfId="19604" builtinId="8" hidden="1"/>
    <cellStyle name="Hipervínculo" xfId="19620" builtinId="8" hidden="1"/>
    <cellStyle name="Hipervínculo" xfId="19636" builtinId="8" hidden="1"/>
    <cellStyle name="Hipervínculo" xfId="19652" builtinId="8" hidden="1"/>
    <cellStyle name="Hipervínculo" xfId="19666" builtinId="8" hidden="1"/>
    <cellStyle name="Hipervínculo" xfId="19682" builtinId="8" hidden="1"/>
    <cellStyle name="Hipervínculo" xfId="19698" builtinId="8" hidden="1"/>
    <cellStyle name="Hipervínculo" xfId="19716" builtinId="8" hidden="1"/>
    <cellStyle name="Hipervínculo" xfId="19732" builtinId="8" hidden="1"/>
    <cellStyle name="Hipervínculo" xfId="19748" builtinId="8" hidden="1"/>
    <cellStyle name="Hipervínculo" xfId="19764" builtinId="8" hidden="1"/>
    <cellStyle name="Hipervínculo" xfId="19780" builtinId="8" hidden="1"/>
    <cellStyle name="Hipervínculo" xfId="19796" builtinId="8" hidden="1"/>
    <cellStyle name="Hipervínculo" xfId="19812" builtinId="8" hidden="1"/>
    <cellStyle name="Hipervínculo" xfId="19826" builtinId="8" hidden="1"/>
    <cellStyle name="Hipervínculo" xfId="19842" builtinId="8" hidden="1"/>
    <cellStyle name="Hipervínculo" xfId="19858" builtinId="8" hidden="1"/>
    <cellStyle name="Hipervínculo" xfId="19876" builtinId="8" hidden="1"/>
    <cellStyle name="Hipervínculo" xfId="19892" builtinId="8" hidden="1"/>
    <cellStyle name="Hipervínculo" xfId="19908" builtinId="8" hidden="1"/>
    <cellStyle name="Hipervínculo" xfId="19924" builtinId="8" hidden="1"/>
    <cellStyle name="Hipervínculo" xfId="19940" builtinId="8" hidden="1"/>
    <cellStyle name="Hipervínculo" xfId="19956" builtinId="8" hidden="1"/>
    <cellStyle name="Hipervínculo" xfId="19972" builtinId="8" hidden="1"/>
    <cellStyle name="Hipervínculo" xfId="19986" builtinId="8" hidden="1"/>
    <cellStyle name="Hipervínculo" xfId="20002" builtinId="8" hidden="1"/>
    <cellStyle name="Hipervínculo" xfId="20018" builtinId="8" hidden="1"/>
    <cellStyle name="Hipervínculo" xfId="20036" builtinId="8" hidden="1"/>
    <cellStyle name="Hipervínculo" xfId="20052" builtinId="8" hidden="1"/>
    <cellStyle name="Hipervínculo" xfId="20068" builtinId="8" hidden="1"/>
    <cellStyle name="Hipervínculo" xfId="20084" builtinId="8" hidden="1"/>
    <cellStyle name="Hipervínculo" xfId="20100" builtinId="8" hidden="1"/>
    <cellStyle name="Hipervínculo" xfId="20116" builtinId="8" hidden="1"/>
    <cellStyle name="Hipervínculo" xfId="19871" builtinId="8" hidden="1"/>
    <cellStyle name="Hipervínculo" xfId="20146" builtinId="8" hidden="1"/>
    <cellStyle name="Hipervínculo" xfId="20162" builtinId="8" hidden="1"/>
    <cellStyle name="Hipervínculo" xfId="20178" builtinId="8" hidden="1"/>
    <cellStyle name="Hipervínculo" xfId="20196" builtinId="8" hidden="1"/>
    <cellStyle name="Hipervínculo" xfId="20212" builtinId="8" hidden="1"/>
    <cellStyle name="Hipervínculo" xfId="20228" builtinId="8" hidden="1"/>
    <cellStyle name="Hipervínculo" xfId="20244" builtinId="8" hidden="1"/>
    <cellStyle name="Hipervínculo" xfId="20260" builtinId="8" hidden="1"/>
    <cellStyle name="Hipervínculo" xfId="20276" builtinId="8" hidden="1"/>
    <cellStyle name="Hipervínculo" xfId="20290" builtinId="8" hidden="1"/>
    <cellStyle name="Hipervínculo" xfId="20306" builtinId="8" hidden="1"/>
    <cellStyle name="Hipervínculo" xfId="20322" builtinId="8" hidden="1"/>
    <cellStyle name="Hipervínculo" xfId="20339" builtinId="8" hidden="1"/>
    <cellStyle name="Hipervínculo" xfId="20355" builtinId="8" hidden="1"/>
    <cellStyle name="Hipervínculo" xfId="20371" builtinId="8" hidden="1"/>
    <cellStyle name="Hipervínculo" xfId="20387" builtinId="8" hidden="1"/>
    <cellStyle name="Hipervínculo" xfId="20403" builtinId="8" hidden="1"/>
    <cellStyle name="Hipervínculo" xfId="20419" builtinId="8" hidden="1"/>
    <cellStyle name="Hipervínculo" xfId="20435" builtinId="8" hidden="1"/>
    <cellStyle name="Hipervínculo" xfId="20449" builtinId="8" hidden="1"/>
    <cellStyle name="Hipervínculo" xfId="20465" builtinId="8" hidden="1"/>
    <cellStyle name="Hipervínculo" xfId="20481" builtinId="8" hidden="1"/>
    <cellStyle name="Hipervínculo" xfId="20497" builtinId="8" hidden="1"/>
    <cellStyle name="Hipervínculo" xfId="20513" builtinId="8" hidden="1"/>
    <cellStyle name="Hipervínculo" xfId="20529" builtinId="8" hidden="1"/>
    <cellStyle name="Hipervínculo" xfId="20545" builtinId="8" hidden="1"/>
    <cellStyle name="Hipervínculo" xfId="20561" builtinId="8" hidden="1"/>
    <cellStyle name="Hipervínculo" xfId="20577" builtinId="8" hidden="1"/>
    <cellStyle name="Hipervínculo" xfId="20593" builtinId="8" hidden="1"/>
    <cellStyle name="Hipervínculo" xfId="20583" builtinId="8" hidden="1"/>
    <cellStyle name="Hipervínculo" xfId="20567" builtinId="8" hidden="1"/>
    <cellStyle name="Hipervínculo" xfId="20551" builtinId="8" hidden="1"/>
    <cellStyle name="Hipervínculo" xfId="20535" builtinId="8" hidden="1"/>
    <cellStyle name="Hipervínculo" xfId="20519" builtinId="8" hidden="1"/>
    <cellStyle name="Hipervínculo" xfId="20503" builtinId="8" hidden="1"/>
    <cellStyle name="Hipervínculo" xfId="20487" builtinId="8" hidden="1"/>
    <cellStyle name="Hipervínculo" xfId="20471" builtinId="8" hidden="1"/>
    <cellStyle name="Hipervínculo" xfId="20455" builtinId="8" hidden="1"/>
    <cellStyle name="Hipervínculo" xfId="20441" builtinId="8" hidden="1"/>
    <cellStyle name="Hipervínculo" xfId="20425" builtinId="8" hidden="1"/>
    <cellStyle name="Hipervínculo" xfId="20409" builtinId="8" hidden="1"/>
    <cellStyle name="Hipervínculo" xfId="20393" builtinId="8" hidden="1"/>
    <cellStyle name="Hipervínculo" xfId="20377" builtinId="8" hidden="1"/>
    <cellStyle name="Hipervínculo" xfId="20361" builtinId="8" hidden="1"/>
    <cellStyle name="Hipervínculo" xfId="20345" builtinId="8" hidden="1"/>
    <cellStyle name="Hipervínculo" xfId="20328" builtinId="8" hidden="1"/>
    <cellStyle name="Hipervínculo" xfId="20312" builtinId="8" hidden="1"/>
    <cellStyle name="Hipervínculo" xfId="20296" builtinId="8" hidden="1"/>
    <cellStyle name="Hipervínculo" xfId="20282" builtinId="8" hidden="1"/>
    <cellStyle name="Hipervínculo" xfId="20266" builtinId="8" hidden="1"/>
    <cellStyle name="Hipervínculo" xfId="20250" builtinId="8" hidden="1"/>
    <cellStyle name="Hipervínculo" xfId="20234" builtinId="8" hidden="1"/>
    <cellStyle name="Hipervínculo" xfId="20218" builtinId="8" hidden="1"/>
    <cellStyle name="Hipervínculo" xfId="20202" builtinId="8" hidden="1"/>
    <cellStyle name="Hipervínculo" xfId="20186" builtinId="8" hidden="1"/>
    <cellStyle name="Hipervínculo" xfId="20168" builtinId="8" hidden="1"/>
    <cellStyle name="Hipervínculo" xfId="20152" builtinId="8" hidden="1"/>
    <cellStyle name="Hipervínculo" xfId="20136" builtinId="8" hidden="1"/>
    <cellStyle name="Hipervínculo" xfId="20122" builtinId="8" hidden="1"/>
    <cellStyle name="Hipervínculo" xfId="20106" builtinId="8" hidden="1"/>
    <cellStyle name="Hipervínculo" xfId="20090" builtinId="8" hidden="1"/>
    <cellStyle name="Hipervínculo" xfId="20074" builtinId="8" hidden="1"/>
    <cellStyle name="Hipervínculo" xfId="20058" builtinId="8" hidden="1"/>
    <cellStyle name="Hipervínculo" xfId="20042" builtinId="8" hidden="1"/>
    <cellStyle name="Hipervínculo" xfId="20024" builtinId="8" hidden="1"/>
    <cellStyle name="Hipervínculo" xfId="20008" builtinId="8" hidden="1"/>
    <cellStyle name="Hipervínculo" xfId="19992" builtinId="8" hidden="1"/>
    <cellStyle name="Hipervínculo" xfId="19976" builtinId="8" hidden="1"/>
    <cellStyle name="Hipervínculo" xfId="19962" builtinId="8" hidden="1"/>
    <cellStyle name="Hipervínculo" xfId="19946" builtinId="8" hidden="1"/>
    <cellStyle name="Hipervínculo" xfId="19930" builtinId="8" hidden="1"/>
    <cellStyle name="Hipervínculo" xfId="19914" builtinId="8" hidden="1"/>
    <cellStyle name="Hipervínculo" xfId="19898" builtinId="8" hidden="1"/>
    <cellStyle name="Hipervínculo" xfId="19882" builtinId="8" hidden="1"/>
    <cellStyle name="Hipervínculo" xfId="19864" builtinId="8" hidden="1"/>
    <cellStyle name="Hipervínculo" xfId="19848" builtinId="8" hidden="1"/>
    <cellStyle name="Hipervínculo" xfId="19832" builtinId="8" hidden="1"/>
    <cellStyle name="Hipervínculo" xfId="19818" builtinId="8" hidden="1"/>
    <cellStyle name="Hipervínculo" xfId="19802" builtinId="8" hidden="1"/>
    <cellStyle name="Hipervínculo" xfId="19786" builtinId="8" hidden="1"/>
    <cellStyle name="Hipervínculo" xfId="19770" builtinId="8" hidden="1"/>
    <cellStyle name="Hipervínculo" xfId="19754" builtinId="8" hidden="1"/>
    <cellStyle name="Hipervínculo" xfId="19738" builtinId="8" hidden="1"/>
    <cellStyle name="Hipervínculo" xfId="19722" builtinId="8" hidden="1"/>
    <cellStyle name="Hipervínculo" xfId="19704" builtinId="8" hidden="1"/>
    <cellStyle name="Hipervínculo" xfId="19688" builtinId="8" hidden="1"/>
    <cellStyle name="Hipervínculo" xfId="19672" builtinId="8" hidden="1"/>
    <cellStyle name="Hipervínculo" xfId="19658" builtinId="8" hidden="1"/>
    <cellStyle name="Hipervínculo" xfId="19642" builtinId="8" hidden="1"/>
    <cellStyle name="Hipervínculo" xfId="19626" builtinId="8" hidden="1"/>
    <cellStyle name="Hipervínculo" xfId="19610" builtinId="8" hidden="1"/>
    <cellStyle name="Hipervínculo" xfId="19594" builtinId="8" hidden="1"/>
    <cellStyle name="Hipervínculo" xfId="19578" builtinId="8" hidden="1"/>
    <cellStyle name="Hipervínculo" xfId="19562" builtinId="8" hidden="1"/>
    <cellStyle name="Hipervínculo" xfId="19544" builtinId="8" hidden="1"/>
    <cellStyle name="Hipervínculo" xfId="19528" builtinId="8" hidden="1"/>
    <cellStyle name="Hipervínculo" xfId="19512" builtinId="8" hidden="1"/>
    <cellStyle name="Hipervínculo" xfId="19498" builtinId="8" hidden="1"/>
    <cellStyle name="Hipervínculo" xfId="19482" builtinId="8" hidden="1"/>
    <cellStyle name="Hipervínculo" xfId="19466" builtinId="8" hidden="1"/>
    <cellStyle name="Hipervínculo" xfId="19450" builtinId="8" hidden="1"/>
    <cellStyle name="Hipervínculo" xfId="19434" builtinId="8" hidden="1"/>
    <cellStyle name="Hipervínculo" xfId="19418" builtinId="8" hidden="1"/>
    <cellStyle name="Hipervínculo" xfId="19400" builtinId="8" hidden="1"/>
    <cellStyle name="Hipervínculo" xfId="19384" builtinId="8" hidden="1"/>
    <cellStyle name="Hipervínculo" xfId="19368" builtinId="8" hidden="1"/>
    <cellStyle name="Hipervínculo" xfId="19352" builtinId="8" hidden="1"/>
    <cellStyle name="Hipervínculo" xfId="19337" builtinId="8" hidden="1"/>
    <cellStyle name="Hipervínculo" xfId="19321" builtinId="8" hidden="1"/>
    <cellStyle name="Hipervínculo" xfId="19305" builtinId="8" hidden="1"/>
    <cellStyle name="Hipervínculo" xfId="19289" builtinId="8" hidden="1"/>
    <cellStyle name="Hipervínculo" xfId="19273" builtinId="8" hidden="1"/>
    <cellStyle name="Hipervínculo" xfId="19257" builtinId="8" hidden="1"/>
    <cellStyle name="Hipervínculo" xfId="19240" builtinId="8" hidden="1"/>
    <cellStyle name="Hipervínculo" xfId="19224" builtinId="8" hidden="1"/>
    <cellStyle name="Hipervínculo" xfId="19208" builtinId="8" hidden="1"/>
    <cellStyle name="Hipervínculo" xfId="19194" builtinId="8" hidden="1"/>
    <cellStyle name="Hipervínculo" xfId="19178" builtinId="8" hidden="1"/>
    <cellStyle name="Hipervínculo" xfId="19162" builtinId="8" hidden="1"/>
    <cellStyle name="Hipervínculo" xfId="19146" builtinId="8" hidden="1"/>
    <cellStyle name="Hipervínculo" xfId="19130" builtinId="8" hidden="1"/>
    <cellStyle name="Hipervínculo" xfId="19114" builtinId="8" hidden="1"/>
    <cellStyle name="Hipervínculo" xfId="19098" builtinId="8" hidden="1"/>
    <cellStyle name="Hipervínculo" xfId="19080" builtinId="8" hidden="1"/>
    <cellStyle name="Hipervínculo" xfId="19064" builtinId="8" hidden="1"/>
    <cellStyle name="Hipervínculo" xfId="19048" builtinId="8" hidden="1"/>
    <cellStyle name="Hipervínculo" xfId="19034" builtinId="8" hidden="1"/>
    <cellStyle name="Hipervínculo" xfId="19018" builtinId="8" hidden="1"/>
    <cellStyle name="Hipervínculo" xfId="19002" builtinId="8" hidden="1"/>
    <cellStyle name="Hipervínculo" xfId="18986" builtinId="8" hidden="1"/>
    <cellStyle name="Hipervínculo" xfId="18970" builtinId="8" hidden="1"/>
    <cellStyle name="Hipervínculo" xfId="18954" builtinId="8" hidden="1"/>
    <cellStyle name="Hipervínculo" xfId="18938" builtinId="8" hidden="1"/>
    <cellStyle name="Hipervínculo" xfId="18920" builtinId="8" hidden="1"/>
    <cellStyle name="Hipervínculo" xfId="18904" builtinId="8" hidden="1"/>
    <cellStyle name="Hipervínculo" xfId="18888" builtinId="8" hidden="1"/>
    <cellStyle name="Hipervínculo" xfId="18873" builtinId="8" hidden="1"/>
    <cellStyle name="Hipervínculo" xfId="18857" builtinId="8" hidden="1"/>
    <cellStyle name="Hipervínculo" xfId="18841" builtinId="8" hidden="1"/>
    <cellStyle name="Hipervínculo" xfId="18825" builtinId="8" hidden="1"/>
    <cellStyle name="Hipervínculo" xfId="18809" builtinId="8" hidden="1"/>
    <cellStyle name="Hipervínculo" xfId="18793" builtinId="8" hidden="1"/>
    <cellStyle name="Hipervínculo" xfId="18776" builtinId="8" hidden="1"/>
    <cellStyle name="Hipervínculo" xfId="18760" builtinId="8" hidden="1"/>
    <cellStyle name="Hipervínculo" xfId="18744" builtinId="8" hidden="1"/>
    <cellStyle name="Hipervínculo" xfId="18728" builtinId="8" hidden="1"/>
    <cellStyle name="Hipervínculo" xfId="18714" builtinId="8" hidden="1"/>
    <cellStyle name="Hipervínculo" xfId="18698" builtinId="8" hidden="1"/>
    <cellStyle name="Hipervínculo" xfId="18682" builtinId="8" hidden="1"/>
    <cellStyle name="Hipervínculo" xfId="18666" builtinId="8" hidden="1"/>
    <cellStyle name="Hipervínculo" xfId="18650" builtinId="8" hidden="1"/>
    <cellStyle name="Hipervínculo" xfId="18634" builtinId="8" hidden="1"/>
    <cellStyle name="Hipervínculo" xfId="18616" builtinId="8" hidden="1"/>
    <cellStyle name="Hipervínculo" xfId="18600" builtinId="8" hidden="1"/>
    <cellStyle name="Hipervínculo" xfId="18584" builtinId="8" hidden="1"/>
    <cellStyle name="Hipervínculo" xfId="18567" builtinId="8" hidden="1"/>
    <cellStyle name="Hipervínculo" xfId="18551" builtinId="8" hidden="1"/>
    <cellStyle name="Hipervínculo" xfId="18535" builtinId="8" hidden="1"/>
    <cellStyle name="Hipervínculo" xfId="18519" builtinId="8" hidden="1"/>
    <cellStyle name="Hipervínculo" xfId="18504" builtinId="8" hidden="1"/>
    <cellStyle name="Hipervínculo" xfId="18488" builtinId="8" hidden="1"/>
    <cellStyle name="Hipervínculo" xfId="18472" builtinId="8" hidden="1"/>
    <cellStyle name="Hipervínculo" xfId="18455" builtinId="8" hidden="1"/>
    <cellStyle name="Hipervínculo" xfId="18439" builtinId="8" hidden="1"/>
    <cellStyle name="Hipervínculo" xfId="18423" builtinId="8" hidden="1"/>
    <cellStyle name="Hipervínculo" xfId="18407" builtinId="8" hidden="1"/>
    <cellStyle name="Hipervínculo" xfId="18391" builtinId="8" hidden="1"/>
    <cellStyle name="Hipervínculo" xfId="18375" builtinId="8" hidden="1"/>
    <cellStyle name="Hipervínculo" xfId="16023" builtinId="8" hidden="1"/>
    <cellStyle name="Hipervínculo" xfId="16033" builtinId="8" hidden="1"/>
    <cellStyle name="Hipervínculo" xfId="16047" builtinId="8" hidden="1"/>
    <cellStyle name="Hipervínculo" xfId="16081" builtinId="8" hidden="1"/>
    <cellStyle name="Hipervínculo" xfId="16075" builtinId="8" hidden="1"/>
    <cellStyle name="Hipervínculo" xfId="16061" builtinId="8" hidden="1"/>
    <cellStyle name="Hipervínculo" xfId="16051" builtinId="8" hidden="1"/>
    <cellStyle name="Hipervínculo" xfId="16041" builtinId="8" hidden="1"/>
    <cellStyle name="Hipervínculo" xfId="16097" builtinId="8" hidden="1"/>
    <cellStyle name="Hipervínculo" xfId="16113" builtinId="8" hidden="1"/>
    <cellStyle name="Hipervínculo" xfId="16129" builtinId="8" hidden="1"/>
    <cellStyle name="Hipervínculo" xfId="16145" builtinId="8" hidden="1"/>
    <cellStyle name="Hipervínculo" xfId="16161" builtinId="8" hidden="1"/>
    <cellStyle name="Hipervínculo" xfId="16178" builtinId="8" hidden="1"/>
    <cellStyle name="Hipervínculo" xfId="16194" builtinId="8" hidden="1"/>
    <cellStyle name="Hipervínculo" xfId="16210" builtinId="8" hidden="1"/>
    <cellStyle name="Hipervínculo" xfId="16226" builtinId="8" hidden="1"/>
    <cellStyle name="Hipervínculo" xfId="16241" builtinId="8" hidden="1"/>
    <cellStyle name="Hipervínculo" xfId="16257" builtinId="8" hidden="1"/>
    <cellStyle name="Hipervínculo" xfId="16273" builtinId="8" hidden="1"/>
    <cellStyle name="Hipervínculo" xfId="16290" builtinId="8" hidden="1"/>
    <cellStyle name="Hipervínculo" xfId="16306" builtinId="8" hidden="1"/>
    <cellStyle name="Hipervínculo" xfId="16322" builtinId="8" hidden="1"/>
    <cellStyle name="Hipervínculo" xfId="16340" builtinId="8" hidden="1"/>
    <cellStyle name="Hipervínculo" xfId="16356" builtinId="8" hidden="1"/>
    <cellStyle name="Hipervínculo" xfId="16372" builtinId="8" hidden="1"/>
    <cellStyle name="Hipervínculo" xfId="16388" builtinId="8" hidden="1"/>
    <cellStyle name="Hipervínculo" xfId="16404" builtinId="8" hidden="1"/>
    <cellStyle name="Hipervínculo" xfId="16420" builtinId="8" hidden="1"/>
    <cellStyle name="Hipervínculo" xfId="16436" builtinId="8" hidden="1"/>
    <cellStyle name="Hipervínculo" xfId="16450" builtinId="8" hidden="1"/>
    <cellStyle name="Hipervínculo" xfId="16466" builtinId="8" hidden="1"/>
    <cellStyle name="Hipervínculo" xfId="16482" builtinId="8" hidden="1"/>
    <cellStyle name="Hipervínculo" xfId="16499" builtinId="8" hidden="1"/>
    <cellStyle name="Hipervínculo" xfId="16515" builtinId="8" hidden="1"/>
    <cellStyle name="Hipervínculo" xfId="16531" builtinId="8" hidden="1"/>
    <cellStyle name="Hipervínculo" xfId="16547" builtinId="8" hidden="1"/>
    <cellStyle name="Hipervínculo" xfId="16563" builtinId="8" hidden="1"/>
    <cellStyle name="Hipervínculo" xfId="16579" builtinId="8" hidden="1"/>
    <cellStyle name="Hipervínculo" xfId="16490" builtinId="8" hidden="1"/>
    <cellStyle name="Hipervínculo" xfId="16610" builtinId="8" hidden="1"/>
    <cellStyle name="Hipervínculo" xfId="16626" builtinId="8" hidden="1"/>
    <cellStyle name="Hipervínculo" xfId="16642" builtinId="8" hidden="1"/>
    <cellStyle name="Hipervínculo" xfId="16660" builtinId="8" hidden="1"/>
    <cellStyle name="Hipervínculo" xfId="16676" builtinId="8" hidden="1"/>
    <cellStyle name="Hipervínculo" xfId="16692" builtinId="8" hidden="1"/>
    <cellStyle name="Hipervínculo" xfId="16708" builtinId="8" hidden="1"/>
    <cellStyle name="Hipervínculo" xfId="16724" builtinId="8" hidden="1"/>
    <cellStyle name="Hipervínculo" xfId="16740" builtinId="8" hidden="1"/>
    <cellStyle name="Hipervínculo" xfId="16754" builtinId="8" hidden="1"/>
    <cellStyle name="Hipervínculo" xfId="16770" builtinId="8" hidden="1"/>
    <cellStyle name="Hipervínculo" xfId="16786" builtinId="8" hidden="1"/>
    <cellStyle name="Hipervínculo" xfId="16804" builtinId="8" hidden="1"/>
    <cellStyle name="Hipervínculo" xfId="16820" builtinId="8" hidden="1"/>
    <cellStyle name="Hipervínculo" xfId="16836" builtinId="8" hidden="1"/>
    <cellStyle name="Hipervínculo" xfId="16852" builtinId="8" hidden="1"/>
    <cellStyle name="Hipervínculo" xfId="16868" builtinId="8" hidden="1"/>
    <cellStyle name="Hipervínculo" xfId="16884" builtinId="8" hidden="1"/>
    <cellStyle name="Hipervínculo" xfId="16900" builtinId="8" hidden="1"/>
    <cellStyle name="Hipervínculo" xfId="16914" builtinId="8" hidden="1"/>
    <cellStyle name="Hipervínculo" xfId="16930" builtinId="8" hidden="1"/>
    <cellStyle name="Hipervínculo" xfId="16946" builtinId="8" hidden="1"/>
    <cellStyle name="Hipervínculo" xfId="16963" builtinId="8" hidden="1"/>
    <cellStyle name="Hipervínculo" xfId="16979" builtinId="8" hidden="1"/>
    <cellStyle name="Hipervínculo" xfId="16995" builtinId="8" hidden="1"/>
    <cellStyle name="Hipervínculo" xfId="17011" builtinId="8" hidden="1"/>
    <cellStyle name="Hipervínculo" xfId="17027" builtinId="8" hidden="1"/>
    <cellStyle name="Hipervínculo" xfId="17043" builtinId="8" hidden="1"/>
    <cellStyle name="Hipervínculo" xfId="17059" builtinId="8" hidden="1"/>
    <cellStyle name="Hipervínculo" xfId="17074" builtinId="8" hidden="1"/>
    <cellStyle name="Hipervínculo" xfId="17090" builtinId="8" hidden="1"/>
    <cellStyle name="Hipervínculo" xfId="17106" builtinId="8" hidden="1"/>
    <cellStyle name="Hipervínculo" xfId="17124" builtinId="8" hidden="1"/>
    <cellStyle name="Hipervínculo" xfId="17140" builtinId="8" hidden="1"/>
    <cellStyle name="Hipervínculo" xfId="17156" builtinId="8" hidden="1"/>
    <cellStyle name="Hipervínculo" xfId="17172" builtinId="8" hidden="1"/>
    <cellStyle name="Hipervínculo" xfId="17188" builtinId="8" hidden="1"/>
    <cellStyle name="Hipervínculo" xfId="17204" builtinId="8" hidden="1"/>
    <cellStyle name="Hipervínculo" xfId="16803" builtinId="8" hidden="1"/>
    <cellStyle name="Hipervínculo" xfId="17234" builtinId="8" hidden="1"/>
    <cellStyle name="Hipervínculo" xfId="17250" builtinId="8" hidden="1"/>
    <cellStyle name="Hipervínculo" xfId="17266" builtinId="8" hidden="1"/>
    <cellStyle name="Hipervínculo" xfId="17284" builtinId="8" hidden="1"/>
    <cellStyle name="Hipervínculo" xfId="17300" builtinId="8" hidden="1"/>
    <cellStyle name="Hipervínculo" xfId="17316" builtinId="8" hidden="1"/>
    <cellStyle name="Hipervínculo" xfId="17332" builtinId="8" hidden="1"/>
    <cellStyle name="Hipervínculo" xfId="17348" builtinId="8" hidden="1"/>
    <cellStyle name="Hipervínculo" xfId="17364" builtinId="8" hidden="1"/>
    <cellStyle name="Hipervínculo" xfId="17378" builtinId="8" hidden="1"/>
    <cellStyle name="Hipervínculo" xfId="17394" builtinId="8" hidden="1"/>
    <cellStyle name="Hipervínculo" xfId="17410" builtinId="8" hidden="1"/>
    <cellStyle name="Hipervínculo" xfId="17428" builtinId="8" hidden="1"/>
    <cellStyle name="Hipervínculo" xfId="17444" builtinId="8" hidden="1"/>
    <cellStyle name="Hipervínculo" xfId="17460" builtinId="8" hidden="1"/>
    <cellStyle name="Hipervínculo" xfId="17476" builtinId="8" hidden="1"/>
    <cellStyle name="Hipervínculo" xfId="17492" builtinId="8" hidden="1"/>
    <cellStyle name="Hipervínculo" xfId="17508" builtinId="8" hidden="1"/>
    <cellStyle name="Hipervínculo" xfId="17524" builtinId="8" hidden="1"/>
    <cellStyle name="Hipervínculo" xfId="17538" builtinId="8" hidden="1"/>
    <cellStyle name="Hipervínculo" xfId="17554" builtinId="8" hidden="1"/>
    <cellStyle name="Hipervínculo" xfId="17570" builtinId="8" hidden="1"/>
    <cellStyle name="Hipervínculo" xfId="17588" builtinId="8" hidden="1"/>
    <cellStyle name="Hipervínculo" xfId="17604" builtinId="8" hidden="1"/>
    <cellStyle name="Hipervínculo" xfId="17620" builtinId="8" hidden="1"/>
    <cellStyle name="Hipervínculo" xfId="17636" builtinId="8" hidden="1"/>
    <cellStyle name="Hipervínculo" xfId="17652" builtinId="8" hidden="1"/>
    <cellStyle name="Hipervínculo" xfId="17668" builtinId="8" hidden="1"/>
    <cellStyle name="Hipervínculo" xfId="17684" builtinId="8" hidden="1"/>
    <cellStyle name="Hipervínculo" xfId="17698" builtinId="8" hidden="1"/>
    <cellStyle name="Hipervínculo" xfId="17714" builtinId="8" hidden="1"/>
    <cellStyle name="Hipervínculo" xfId="17730" builtinId="8" hidden="1"/>
    <cellStyle name="Hipervínculo" xfId="17748" builtinId="8" hidden="1"/>
    <cellStyle name="Hipervínculo" xfId="17764" builtinId="8" hidden="1"/>
    <cellStyle name="Hipervínculo" xfId="17780" builtinId="8" hidden="1"/>
    <cellStyle name="Hipervínculo" xfId="17796" builtinId="8" hidden="1"/>
    <cellStyle name="Hipervínculo" xfId="17812" builtinId="8" hidden="1"/>
    <cellStyle name="Hipervínculo" xfId="17828" builtinId="8" hidden="1"/>
    <cellStyle name="Hipervínculo" xfId="17583" builtinId="8" hidden="1"/>
    <cellStyle name="Hipervínculo" xfId="17858" builtinId="8" hidden="1"/>
    <cellStyle name="Hipervínculo" xfId="17874" builtinId="8" hidden="1"/>
    <cellStyle name="Hipervínculo" xfId="17890" builtinId="8" hidden="1"/>
    <cellStyle name="Hipervínculo" xfId="17908" builtinId="8" hidden="1"/>
    <cellStyle name="Hipervínculo" xfId="17924" builtinId="8" hidden="1"/>
    <cellStyle name="Hipervínculo" xfId="17940" builtinId="8" hidden="1"/>
    <cellStyle name="Hipervínculo" xfId="17956" builtinId="8" hidden="1"/>
    <cellStyle name="Hipervínculo" xfId="17972" builtinId="8" hidden="1"/>
    <cellStyle name="Hipervínculo" xfId="17988" builtinId="8" hidden="1"/>
    <cellStyle name="Hipervínculo" xfId="18002" builtinId="8" hidden="1"/>
    <cellStyle name="Hipervínculo" xfId="18018" builtinId="8" hidden="1"/>
    <cellStyle name="Hipervínculo" xfId="18034" builtinId="8" hidden="1"/>
    <cellStyle name="Hipervínculo" xfId="18051" builtinId="8" hidden="1"/>
    <cellStyle name="Hipervínculo" xfId="18067" builtinId="8" hidden="1"/>
    <cellStyle name="Hipervínculo" xfId="18083" builtinId="8" hidden="1"/>
    <cellStyle name="Hipervínculo" xfId="18099" builtinId="8" hidden="1"/>
    <cellStyle name="Hipervínculo" xfId="18115" builtinId="8" hidden="1"/>
    <cellStyle name="Hipervínculo" xfId="18131" builtinId="8" hidden="1"/>
    <cellStyle name="Hipervínculo" xfId="18147" builtinId="8" hidden="1"/>
    <cellStyle name="Hipervínculo" xfId="18161" builtinId="8" hidden="1"/>
    <cellStyle name="Hipervínculo" xfId="18177" builtinId="8" hidden="1"/>
    <cellStyle name="Hipervínculo" xfId="18193" builtinId="8" hidden="1"/>
    <cellStyle name="Hipervínculo" xfId="18209" builtinId="8" hidden="1"/>
    <cellStyle name="Hipervínculo" xfId="18225" builtinId="8" hidden="1"/>
    <cellStyle name="Hipervínculo" xfId="18241" builtinId="8" hidden="1"/>
    <cellStyle name="Hipervínculo" xfId="18257" builtinId="8" hidden="1"/>
    <cellStyle name="Hipervínculo" xfId="18273" builtinId="8" hidden="1"/>
    <cellStyle name="Hipervínculo" xfId="18289" builtinId="8" hidden="1"/>
    <cellStyle name="Hipervínculo" xfId="18305" builtinId="8" hidden="1"/>
    <cellStyle name="Hipervínculo" xfId="18295" builtinId="8" hidden="1"/>
    <cellStyle name="Hipervínculo" xfId="18279" builtinId="8" hidden="1"/>
    <cellStyle name="Hipervínculo" xfId="18263" builtinId="8" hidden="1"/>
    <cellStyle name="Hipervínculo" xfId="18247" builtinId="8" hidden="1"/>
    <cellStyle name="Hipervínculo" xfId="18231" builtinId="8" hidden="1"/>
    <cellStyle name="Hipervínculo" xfId="18215" builtinId="8" hidden="1"/>
    <cellStyle name="Hipervínculo" xfId="18199" builtinId="8" hidden="1"/>
    <cellStyle name="Hipervínculo" xfId="18183" builtinId="8" hidden="1"/>
    <cellStyle name="Hipervínculo" xfId="18167" builtinId="8" hidden="1"/>
    <cellStyle name="Hipervínculo" xfId="18153" builtinId="8" hidden="1"/>
    <cellStyle name="Hipervínculo" xfId="18137" builtinId="8" hidden="1"/>
    <cellStyle name="Hipervínculo" xfId="18121" builtinId="8" hidden="1"/>
    <cellStyle name="Hipervínculo" xfId="18105" builtinId="8" hidden="1"/>
    <cellStyle name="Hipervínculo" xfId="18089" builtinId="8" hidden="1"/>
    <cellStyle name="Hipervínculo" xfId="18073" builtinId="8" hidden="1"/>
    <cellStyle name="Hipervínculo" xfId="18057" builtinId="8" hidden="1"/>
    <cellStyle name="Hipervínculo" xfId="18040" builtinId="8" hidden="1"/>
    <cellStyle name="Hipervínculo" xfId="18024" builtinId="8" hidden="1"/>
    <cellStyle name="Hipervínculo" xfId="18008" builtinId="8" hidden="1"/>
    <cellStyle name="Hipervínculo" xfId="17994" builtinId="8" hidden="1"/>
    <cellStyle name="Hipervínculo" xfId="17978" builtinId="8" hidden="1"/>
    <cellStyle name="Hipervínculo" xfId="17962" builtinId="8" hidden="1"/>
    <cellStyle name="Hipervínculo" xfId="17946" builtinId="8" hidden="1"/>
    <cellStyle name="Hipervínculo" xfId="17930" builtinId="8" hidden="1"/>
    <cellStyle name="Hipervínculo" xfId="17914" builtinId="8" hidden="1"/>
    <cellStyle name="Hipervínculo" xfId="17898" builtinId="8" hidden="1"/>
    <cellStyle name="Hipervínculo" xfId="17880" builtinId="8" hidden="1"/>
    <cellStyle name="Hipervínculo" xfId="17864" builtinId="8" hidden="1"/>
    <cellStyle name="Hipervínculo" xfId="17848" builtinId="8" hidden="1"/>
    <cellStyle name="Hipervínculo" xfId="17834" builtinId="8" hidden="1"/>
    <cellStyle name="Hipervínculo" xfId="17818" builtinId="8" hidden="1"/>
    <cellStyle name="Hipervínculo" xfId="17802" builtinId="8" hidden="1"/>
    <cellStyle name="Hipervínculo" xfId="17786" builtinId="8" hidden="1"/>
    <cellStyle name="Hipervínculo" xfId="17770" builtinId="8" hidden="1"/>
    <cellStyle name="Hipervínculo" xfId="17754" builtinId="8" hidden="1"/>
    <cellStyle name="Hipervínculo" xfId="17736" builtinId="8" hidden="1"/>
    <cellStyle name="Hipervínculo" xfId="17720" builtinId="8" hidden="1"/>
    <cellStyle name="Hipervínculo" xfId="17704" builtinId="8" hidden="1"/>
    <cellStyle name="Hipervínculo" xfId="17688" builtinId="8" hidden="1"/>
    <cellStyle name="Hipervínculo" xfId="17674" builtinId="8" hidden="1"/>
    <cellStyle name="Hipervínculo" xfId="17658" builtinId="8" hidden="1"/>
    <cellStyle name="Hipervínculo" xfId="17642" builtinId="8" hidden="1"/>
    <cellStyle name="Hipervínculo" xfId="17626" builtinId="8" hidden="1"/>
    <cellStyle name="Hipervínculo" xfId="17610" builtinId="8" hidden="1"/>
    <cellStyle name="Hipervínculo" xfId="17594" builtinId="8" hidden="1"/>
    <cellStyle name="Hipervínculo" xfId="17576" builtinId="8" hidden="1"/>
    <cellStyle name="Hipervínculo" xfId="17560" builtinId="8" hidden="1"/>
    <cellStyle name="Hipervínculo" xfId="17544" builtinId="8" hidden="1"/>
    <cellStyle name="Hipervínculo" xfId="17530" builtinId="8" hidden="1"/>
    <cellStyle name="Hipervínculo" xfId="17514" builtinId="8" hidden="1"/>
    <cellStyle name="Hipervínculo" xfId="17498" builtinId="8" hidden="1"/>
    <cellStyle name="Hipervínculo" xfId="17482" builtinId="8" hidden="1"/>
    <cellStyle name="Hipervínculo" xfId="17466" builtinId="8" hidden="1"/>
    <cellStyle name="Hipervínculo" xfId="17450" builtinId="8" hidden="1"/>
    <cellStyle name="Hipervínculo" xfId="17434" builtinId="8" hidden="1"/>
    <cellStyle name="Hipervínculo" xfId="17416" builtinId="8" hidden="1"/>
    <cellStyle name="Hipervínculo" xfId="17400" builtinId="8" hidden="1"/>
    <cellStyle name="Hipervínculo" xfId="17384" builtinId="8" hidden="1"/>
    <cellStyle name="Hipervínculo" xfId="17370" builtinId="8" hidden="1"/>
    <cellStyle name="Hipervínculo" xfId="17354" builtinId="8" hidden="1"/>
    <cellStyle name="Hipervínculo" xfId="17338" builtinId="8" hidden="1"/>
    <cellStyle name="Hipervínculo" xfId="17322" builtinId="8" hidden="1"/>
    <cellStyle name="Hipervínculo" xfId="17306" builtinId="8" hidden="1"/>
    <cellStyle name="Hipervínculo" xfId="17290" builtinId="8" hidden="1"/>
    <cellStyle name="Hipervínculo" xfId="17274" builtinId="8" hidden="1"/>
    <cellStyle name="Hipervínculo" xfId="17256" builtinId="8" hidden="1"/>
    <cellStyle name="Hipervínculo" xfId="17240" builtinId="8" hidden="1"/>
    <cellStyle name="Hipervínculo" xfId="17224" builtinId="8" hidden="1"/>
    <cellStyle name="Hipervínculo" xfId="17210" builtinId="8" hidden="1"/>
    <cellStyle name="Hipervínculo" xfId="17194" builtinId="8" hidden="1"/>
    <cellStyle name="Hipervínculo" xfId="17178" builtinId="8" hidden="1"/>
    <cellStyle name="Hipervínculo" xfId="17162" builtinId="8" hidden="1"/>
    <cellStyle name="Hipervínculo" xfId="17146" builtinId="8" hidden="1"/>
    <cellStyle name="Hipervínculo" xfId="17130" builtinId="8" hidden="1"/>
    <cellStyle name="Hipervínculo" xfId="17112" builtinId="8" hidden="1"/>
    <cellStyle name="Hipervínculo" xfId="17096" builtinId="8" hidden="1"/>
    <cellStyle name="Hipervínculo" xfId="17080" builtinId="8" hidden="1"/>
    <cellStyle name="Hipervínculo" xfId="17064" builtinId="8" hidden="1"/>
    <cellStyle name="Hipervínculo" xfId="17049" builtinId="8" hidden="1"/>
    <cellStyle name="Hipervínculo" xfId="17033" builtinId="8" hidden="1"/>
    <cellStyle name="Hipervínculo" xfId="17017" builtinId="8" hidden="1"/>
    <cellStyle name="Hipervínculo" xfId="17001" builtinId="8" hidden="1"/>
    <cellStyle name="Hipervínculo" xfId="16985" builtinId="8" hidden="1"/>
    <cellStyle name="Hipervínculo" xfId="16969" builtinId="8" hidden="1"/>
    <cellStyle name="Hipervínculo" xfId="16952" builtinId="8" hidden="1"/>
    <cellStyle name="Hipervínculo" xfId="16936" builtinId="8" hidden="1"/>
    <cellStyle name="Hipervínculo" xfId="16920" builtinId="8" hidden="1"/>
    <cellStyle name="Hipervínculo" xfId="16906" builtinId="8" hidden="1"/>
    <cellStyle name="Hipervínculo" xfId="16890" builtinId="8" hidden="1"/>
    <cellStyle name="Hipervínculo" xfId="16874" builtinId="8" hidden="1"/>
    <cellStyle name="Hipervínculo" xfId="16858" builtinId="8" hidden="1"/>
    <cellStyle name="Hipervínculo" xfId="16842" builtinId="8" hidden="1"/>
    <cellStyle name="Hipervínculo" xfId="16826" builtinId="8" hidden="1"/>
    <cellStyle name="Hipervínculo" xfId="16810" builtinId="8" hidden="1"/>
    <cellStyle name="Hipervínculo" xfId="16792" builtinId="8" hidden="1"/>
    <cellStyle name="Hipervínculo" xfId="16776" builtinId="8" hidden="1"/>
    <cellStyle name="Hipervínculo" xfId="16760" builtinId="8" hidden="1"/>
    <cellStyle name="Hipervínculo" xfId="16746" builtinId="8" hidden="1"/>
    <cellStyle name="Hipervínculo" xfId="16730" builtinId="8" hidden="1"/>
    <cellStyle name="Hipervínculo" xfId="16714" builtinId="8" hidden="1"/>
    <cellStyle name="Hipervínculo" xfId="16698" builtinId="8" hidden="1"/>
    <cellStyle name="Hipervínculo" xfId="16682" builtinId="8" hidden="1"/>
    <cellStyle name="Hipervínculo" xfId="16666" builtinId="8" hidden="1"/>
    <cellStyle name="Hipervínculo" xfId="16650" builtinId="8" hidden="1"/>
    <cellStyle name="Hipervínculo" xfId="16632" builtinId="8" hidden="1"/>
    <cellStyle name="Hipervínculo" xfId="16616" builtinId="8" hidden="1"/>
    <cellStyle name="Hipervínculo" xfId="16600" builtinId="8" hidden="1"/>
    <cellStyle name="Hipervínculo" xfId="16585" builtinId="8" hidden="1"/>
    <cellStyle name="Hipervínculo" xfId="16569" builtinId="8" hidden="1"/>
    <cellStyle name="Hipervínculo" xfId="16553" builtinId="8" hidden="1"/>
    <cellStyle name="Hipervínculo" xfId="16537" builtinId="8" hidden="1"/>
    <cellStyle name="Hipervínculo" xfId="16521" builtinId="8" hidden="1"/>
    <cellStyle name="Hipervínculo" xfId="16505" builtinId="8" hidden="1"/>
    <cellStyle name="Hipervínculo" xfId="16488" builtinId="8" hidden="1"/>
    <cellStyle name="Hipervínculo" xfId="16472" builtinId="8" hidden="1"/>
    <cellStyle name="Hipervínculo" xfId="16456" builtinId="8" hidden="1"/>
    <cellStyle name="Hipervínculo" xfId="16440" builtinId="8" hidden="1"/>
    <cellStyle name="Hipervínculo" xfId="16426" builtinId="8" hidden="1"/>
    <cellStyle name="Hipervínculo" xfId="16410" builtinId="8" hidden="1"/>
    <cellStyle name="Hipervínculo" xfId="16394" builtinId="8" hidden="1"/>
    <cellStyle name="Hipervínculo" xfId="16378" builtinId="8" hidden="1"/>
    <cellStyle name="Hipervínculo" xfId="16362" builtinId="8" hidden="1"/>
    <cellStyle name="Hipervínculo" xfId="16346" builtinId="8" hidden="1"/>
    <cellStyle name="Hipervínculo" xfId="16328" builtinId="8" hidden="1"/>
    <cellStyle name="Hipervínculo" xfId="16312" builtinId="8" hidden="1"/>
    <cellStyle name="Hipervínculo" xfId="16296" builtinId="8" hidden="1"/>
    <cellStyle name="Hipervínculo" xfId="16279" builtinId="8" hidden="1"/>
    <cellStyle name="Hipervínculo" xfId="16263" builtinId="8" hidden="1"/>
    <cellStyle name="Hipervínculo" xfId="16247" builtinId="8" hidden="1"/>
    <cellStyle name="Hipervínculo" xfId="16231" builtinId="8" hidden="1"/>
    <cellStyle name="Hipervínculo" xfId="16216" builtinId="8" hidden="1"/>
    <cellStyle name="Hipervínculo" xfId="16200" builtinId="8" hidden="1"/>
    <cellStyle name="Hipervínculo" xfId="16184" builtinId="8" hidden="1"/>
    <cellStyle name="Hipervínculo" xfId="16167" builtinId="8" hidden="1"/>
    <cellStyle name="Hipervínculo" xfId="16151" builtinId="8" hidden="1"/>
    <cellStyle name="Hipervínculo" xfId="16135" builtinId="8" hidden="1"/>
    <cellStyle name="Hipervínculo" xfId="16119" builtinId="8" hidden="1"/>
    <cellStyle name="Hipervínculo" xfId="16103" builtinId="8" hidden="1"/>
    <cellStyle name="Hipervínculo" xfId="16087" builtinId="8" hidden="1"/>
    <cellStyle name="Hipervínculo" xfId="13734" builtinId="8" hidden="1"/>
    <cellStyle name="Hipervínculo" xfId="13744" builtinId="8" hidden="1"/>
    <cellStyle name="Hipervínculo" xfId="13758" builtinId="8" hidden="1"/>
    <cellStyle name="Hipervínculo" xfId="13791" builtinId="8" hidden="1"/>
    <cellStyle name="Hipervínculo" xfId="13785" builtinId="8" hidden="1"/>
    <cellStyle name="Hipervínculo" xfId="13772" builtinId="8" hidden="1"/>
    <cellStyle name="Hipervínculo" xfId="13762" builtinId="8" hidden="1"/>
    <cellStyle name="Hipervínculo" xfId="13752" builtinId="8" hidden="1"/>
    <cellStyle name="Hipervínculo" xfId="13807" builtinId="8" hidden="1"/>
    <cellStyle name="Hipervínculo" xfId="13823" builtinId="8" hidden="1"/>
    <cellStyle name="Hipervínculo" xfId="13839" builtinId="8" hidden="1"/>
    <cellStyle name="Hipervínculo" xfId="13855" builtinId="8" hidden="1"/>
    <cellStyle name="Hipervínculo" xfId="13871" builtinId="8" hidden="1"/>
    <cellStyle name="Hipervínculo" xfId="13888" builtinId="8" hidden="1"/>
    <cellStyle name="Hipervínculo" xfId="13904" builtinId="8" hidden="1"/>
    <cellStyle name="Hipervínculo" xfId="13920" builtinId="8" hidden="1"/>
    <cellStyle name="Hipervínculo" xfId="13936" builtinId="8" hidden="1"/>
    <cellStyle name="Hipervínculo" xfId="13951" builtinId="8" hidden="1"/>
    <cellStyle name="Hipervínculo" xfId="13967" builtinId="8" hidden="1"/>
    <cellStyle name="Hipervínculo" xfId="13983" builtinId="8" hidden="1"/>
    <cellStyle name="Hipervínculo" xfId="14000" builtinId="8" hidden="1"/>
    <cellStyle name="Hipervínculo" xfId="14016" builtinId="8" hidden="1"/>
    <cellStyle name="Hipervínculo" xfId="14032" builtinId="8" hidden="1"/>
    <cellStyle name="Hipervínculo" xfId="14050" builtinId="8" hidden="1"/>
    <cellStyle name="Hipervínculo" xfId="14066" builtinId="8" hidden="1"/>
    <cellStyle name="Hipervínculo" xfId="14082" builtinId="8" hidden="1"/>
    <cellStyle name="Hipervínculo" xfId="14098" builtinId="8" hidden="1"/>
    <cellStyle name="Hipervínculo" xfId="14114" builtinId="8" hidden="1"/>
    <cellStyle name="Hipervínculo" xfId="14130" builtinId="8" hidden="1"/>
    <cellStyle name="Hipervínculo" xfId="14146" builtinId="8" hidden="1"/>
    <cellStyle name="Hipervínculo" xfId="14160" builtinId="8" hidden="1"/>
    <cellStyle name="Hipervínculo" xfId="14176" builtinId="8" hidden="1"/>
    <cellStyle name="Hipervínculo" xfId="14192" builtinId="8" hidden="1"/>
    <cellStyle name="Hipervínculo" xfId="14209" builtinId="8" hidden="1"/>
    <cellStyle name="Hipervínculo" xfId="14225" builtinId="8" hidden="1"/>
    <cellStyle name="Hipervínculo" xfId="14241" builtinId="8" hidden="1"/>
    <cellStyle name="Hipervínculo" xfId="14257" builtinId="8" hidden="1"/>
    <cellStyle name="Hipervínculo" xfId="14273" builtinId="8" hidden="1"/>
    <cellStyle name="Hipervínculo" xfId="14289" builtinId="8" hidden="1"/>
    <cellStyle name="Hipervínculo" xfId="14200" builtinId="8" hidden="1"/>
    <cellStyle name="Hipervínculo" xfId="14320" builtinId="8" hidden="1"/>
    <cellStyle name="Hipervínculo" xfId="14336" builtinId="8" hidden="1"/>
    <cellStyle name="Hipervínculo" xfId="14352" builtinId="8" hidden="1"/>
    <cellStyle name="Hipervínculo" xfId="14370" builtinId="8" hidden="1"/>
    <cellStyle name="Hipervínculo" xfId="14386" builtinId="8" hidden="1"/>
    <cellStyle name="Hipervínculo" xfId="14402" builtinId="8" hidden="1"/>
    <cellStyle name="Hipervínculo" xfId="14418" builtinId="8" hidden="1"/>
    <cellStyle name="Hipervínculo" xfId="14434" builtinId="8" hidden="1"/>
    <cellStyle name="Hipervínculo" xfId="14450" builtinId="8" hidden="1"/>
    <cellStyle name="Hipervínculo" xfId="14464" builtinId="8" hidden="1"/>
    <cellStyle name="Hipervínculo" xfId="14480" builtinId="8" hidden="1"/>
    <cellStyle name="Hipervínculo" xfId="14496" builtinId="8" hidden="1"/>
    <cellStyle name="Hipervínculo" xfId="14514" builtinId="8" hidden="1"/>
    <cellStyle name="Hipervínculo" xfId="14530" builtinId="8" hidden="1"/>
    <cellStyle name="Hipervínculo" xfId="14546" builtinId="8" hidden="1"/>
    <cellStyle name="Hipervínculo" xfId="14562" builtinId="8" hidden="1"/>
    <cellStyle name="Hipervínculo" xfId="14578" builtinId="8" hidden="1"/>
    <cellStyle name="Hipervínculo" xfId="14594" builtinId="8" hidden="1"/>
    <cellStyle name="Hipervínculo" xfId="14610" builtinId="8" hidden="1"/>
    <cellStyle name="Hipervínculo" xfId="14624" builtinId="8" hidden="1"/>
    <cellStyle name="Hipervínculo" xfId="14640" builtinId="8" hidden="1"/>
    <cellStyle name="Hipervínculo" xfId="14656" builtinId="8" hidden="1"/>
    <cellStyle name="Hipervínculo" xfId="14673" builtinId="8" hidden="1"/>
    <cellStyle name="Hipervínculo" xfId="14689" builtinId="8" hidden="1"/>
    <cellStyle name="Hipervínculo" xfId="14705" builtinId="8" hidden="1"/>
    <cellStyle name="Hipervínculo" xfId="14721" builtinId="8" hidden="1"/>
    <cellStyle name="Hipervínculo" xfId="14737" builtinId="8" hidden="1"/>
    <cellStyle name="Hipervínculo" xfId="14753" builtinId="8" hidden="1"/>
    <cellStyle name="Hipervínculo" xfId="14769" builtinId="8" hidden="1"/>
    <cellStyle name="Hipervínculo" xfId="14784" builtinId="8" hidden="1"/>
    <cellStyle name="Hipervínculo" xfId="14800" builtinId="8" hidden="1"/>
    <cellStyle name="Hipervínculo" xfId="14816" builtinId="8" hidden="1"/>
    <cellStyle name="Hipervínculo" xfId="14834" builtinId="8" hidden="1"/>
    <cellStyle name="Hipervínculo" xfId="14850" builtinId="8" hidden="1"/>
    <cellStyle name="Hipervínculo" xfId="14866" builtinId="8" hidden="1"/>
    <cellStyle name="Hipervínculo" xfId="14882" builtinId="8" hidden="1"/>
    <cellStyle name="Hipervínculo" xfId="14898" builtinId="8" hidden="1"/>
    <cellStyle name="Hipervínculo" xfId="14914" builtinId="8" hidden="1"/>
    <cellStyle name="Hipervínculo" xfId="14513" builtinId="8" hidden="1"/>
    <cellStyle name="Hipervínculo" xfId="14944" builtinId="8" hidden="1"/>
    <cellStyle name="Hipervínculo" xfId="14960" builtinId="8" hidden="1"/>
    <cellStyle name="Hipervínculo" xfId="14976" builtinId="8" hidden="1"/>
    <cellStyle name="Hipervínculo" xfId="14994" builtinId="8" hidden="1"/>
    <cellStyle name="Hipervínculo" xfId="15010" builtinId="8" hidden="1"/>
    <cellStyle name="Hipervínculo" xfId="15026" builtinId="8" hidden="1"/>
    <cellStyle name="Hipervínculo" xfId="15042" builtinId="8" hidden="1"/>
    <cellStyle name="Hipervínculo" xfId="15058" builtinId="8" hidden="1"/>
    <cellStyle name="Hipervínculo" xfId="15074" builtinId="8" hidden="1"/>
    <cellStyle name="Hipervínculo" xfId="15088" builtinId="8" hidden="1"/>
    <cellStyle name="Hipervínculo" xfId="15104" builtinId="8" hidden="1"/>
    <cellStyle name="Hipervínculo" xfId="15120" builtinId="8" hidden="1"/>
    <cellStyle name="Hipervínculo" xfId="15138" builtinId="8" hidden="1"/>
    <cellStyle name="Hipervínculo" xfId="15154" builtinId="8" hidden="1"/>
    <cellStyle name="Hipervínculo" xfId="15170" builtinId="8" hidden="1"/>
    <cellStyle name="Hipervínculo" xfId="15186" builtinId="8" hidden="1"/>
    <cellStyle name="Hipervínculo" xfId="15202" builtinId="8" hidden="1"/>
    <cellStyle name="Hipervínculo" xfId="15218" builtinId="8" hidden="1"/>
    <cellStyle name="Hipervínculo" xfId="15234" builtinId="8" hidden="1"/>
    <cellStyle name="Hipervínculo" xfId="15248" builtinId="8" hidden="1"/>
    <cellStyle name="Hipervínculo" xfId="15264" builtinId="8" hidden="1"/>
    <cellStyle name="Hipervínculo" xfId="15280" builtinId="8" hidden="1"/>
    <cellStyle name="Hipervínculo" xfId="15298" builtinId="8" hidden="1"/>
    <cellStyle name="Hipervínculo" xfId="15314" builtinId="8" hidden="1"/>
    <cellStyle name="Hipervínculo" xfId="15330" builtinId="8" hidden="1"/>
    <cellStyle name="Hipervínculo" xfId="15346" builtinId="8" hidden="1"/>
    <cellStyle name="Hipervínculo" xfId="15362" builtinId="8" hidden="1"/>
    <cellStyle name="Hipervínculo" xfId="15378" builtinId="8" hidden="1"/>
    <cellStyle name="Hipervínculo" xfId="15394" builtinId="8" hidden="1"/>
    <cellStyle name="Hipervínculo" xfId="15408" builtinId="8" hidden="1"/>
    <cellStyle name="Hipervínculo" xfId="15424" builtinId="8" hidden="1"/>
    <cellStyle name="Hipervínculo" xfId="15440" builtinId="8" hidden="1"/>
    <cellStyle name="Hipervínculo" xfId="15458" builtinId="8" hidden="1"/>
    <cellStyle name="Hipervínculo" xfId="15474" builtinId="8" hidden="1"/>
    <cellStyle name="Hipervínculo" xfId="15490" builtinId="8" hidden="1"/>
    <cellStyle name="Hipervínculo" xfId="15506" builtinId="8" hidden="1"/>
    <cellStyle name="Hipervínculo" xfId="15522" builtinId="8" hidden="1"/>
    <cellStyle name="Hipervínculo" xfId="15538" builtinId="8" hidden="1"/>
    <cellStyle name="Hipervínculo" xfId="15293" builtinId="8" hidden="1"/>
    <cellStyle name="Hipervínculo" xfId="15568" builtinId="8" hidden="1"/>
    <cellStyle name="Hipervínculo" xfId="15584" builtinId="8" hidden="1"/>
    <cellStyle name="Hipervínculo" xfId="15600" builtinId="8" hidden="1"/>
    <cellStyle name="Hipervínculo" xfId="15618" builtinId="8" hidden="1"/>
    <cellStyle name="Hipervínculo" xfId="15634" builtinId="8" hidden="1"/>
    <cellStyle name="Hipervínculo" xfId="15650" builtinId="8" hidden="1"/>
    <cellStyle name="Hipervínculo" xfId="15666" builtinId="8" hidden="1"/>
    <cellStyle name="Hipervínculo" xfId="15682" builtinId="8" hidden="1"/>
    <cellStyle name="Hipervínculo" xfId="15698" builtinId="8" hidden="1"/>
    <cellStyle name="Hipervínculo" xfId="15712" builtinId="8" hidden="1"/>
    <cellStyle name="Hipervínculo" xfId="15728" builtinId="8" hidden="1"/>
    <cellStyle name="Hipervínculo" xfId="15744" builtinId="8" hidden="1"/>
    <cellStyle name="Hipervínculo" xfId="15761" builtinId="8" hidden="1"/>
    <cellStyle name="Hipervínculo" xfId="15777" builtinId="8" hidden="1"/>
    <cellStyle name="Hipervínculo" xfId="15793" builtinId="8" hidden="1"/>
    <cellStyle name="Hipervínculo" xfId="15809" builtinId="8" hidden="1"/>
    <cellStyle name="Hipervínculo" xfId="15825" builtinId="8" hidden="1"/>
    <cellStyle name="Hipervínculo" xfId="15841" builtinId="8" hidden="1"/>
    <cellStyle name="Hipervínculo" xfId="15857" builtinId="8" hidden="1"/>
    <cellStyle name="Hipervínculo" xfId="15871" builtinId="8" hidden="1"/>
    <cellStyle name="Hipervínculo" xfId="15887" builtinId="8" hidden="1"/>
    <cellStyle name="Hipervínculo" xfId="15903" builtinId="8" hidden="1"/>
    <cellStyle name="Hipervínculo" xfId="15919" builtinId="8" hidden="1"/>
    <cellStyle name="Hipervínculo" xfId="15935" builtinId="8" hidden="1"/>
    <cellStyle name="Hipervínculo" xfId="15951" builtinId="8" hidden="1"/>
    <cellStyle name="Hipervínculo" xfId="15967" builtinId="8" hidden="1"/>
    <cellStyle name="Hipervínculo" xfId="15983" builtinId="8" hidden="1"/>
    <cellStyle name="Hipervínculo" xfId="15999" builtinId="8" hidden="1"/>
    <cellStyle name="Hipervínculo" xfId="16015" builtinId="8" hidden="1"/>
    <cellStyle name="Hipervínculo" xfId="16005" builtinId="8" hidden="1"/>
    <cellStyle name="Hipervínculo" xfId="15989" builtinId="8" hidden="1"/>
    <cellStyle name="Hipervínculo" xfId="15973" builtinId="8" hidden="1"/>
    <cellStyle name="Hipervínculo" xfId="15957" builtinId="8" hidden="1"/>
    <cellStyle name="Hipervínculo" xfId="15941" builtinId="8" hidden="1"/>
    <cellStyle name="Hipervínculo" xfId="15925" builtinId="8" hidden="1"/>
    <cellStyle name="Hipervínculo" xfId="15909" builtinId="8" hidden="1"/>
    <cellStyle name="Hipervínculo" xfId="15893" builtinId="8" hidden="1"/>
    <cellStyle name="Hipervínculo" xfId="15877" builtinId="8" hidden="1"/>
    <cellStyle name="Hipervínculo" xfId="15863" builtinId="8" hidden="1"/>
    <cellStyle name="Hipervínculo" xfId="15847" builtinId="8" hidden="1"/>
    <cellStyle name="Hipervínculo" xfId="15831" builtinId="8" hidden="1"/>
    <cellStyle name="Hipervínculo" xfId="15815" builtinId="8" hidden="1"/>
    <cellStyle name="Hipervínculo" xfId="15799" builtinId="8" hidden="1"/>
    <cellStyle name="Hipervínculo" xfId="15783" builtinId="8" hidden="1"/>
    <cellStyle name="Hipervínculo" xfId="15767" builtinId="8" hidden="1"/>
    <cellStyle name="Hipervínculo" xfId="15750" builtinId="8" hidden="1"/>
    <cellStyle name="Hipervínculo" xfId="15734" builtinId="8" hidden="1"/>
    <cellStyle name="Hipervínculo" xfId="15718" builtinId="8" hidden="1"/>
    <cellStyle name="Hipervínculo" xfId="15704" builtinId="8" hidden="1"/>
    <cellStyle name="Hipervínculo" xfId="15688" builtinId="8" hidden="1"/>
    <cellStyle name="Hipervínculo" xfId="15672" builtinId="8" hidden="1"/>
    <cellStyle name="Hipervínculo" xfId="15656" builtinId="8" hidden="1"/>
    <cellStyle name="Hipervínculo" xfId="15640" builtinId="8" hidden="1"/>
    <cellStyle name="Hipervínculo" xfId="15624" builtinId="8" hidden="1"/>
    <cellStyle name="Hipervínculo" xfId="15608" builtinId="8" hidden="1"/>
    <cellStyle name="Hipervínculo" xfId="15590" builtinId="8" hidden="1"/>
    <cellStyle name="Hipervínculo" xfId="15574" builtinId="8" hidden="1"/>
    <cellStyle name="Hipervínculo" xfId="15558" builtinId="8" hidden="1"/>
    <cellStyle name="Hipervínculo" xfId="15544" builtinId="8" hidden="1"/>
    <cellStyle name="Hipervínculo" xfId="15528" builtinId="8" hidden="1"/>
    <cellStyle name="Hipervínculo" xfId="15512" builtinId="8" hidden="1"/>
    <cellStyle name="Hipervínculo" xfId="15496" builtinId="8" hidden="1"/>
    <cellStyle name="Hipervínculo" xfId="15480" builtinId="8" hidden="1"/>
    <cellStyle name="Hipervínculo" xfId="15464" builtinId="8" hidden="1"/>
    <cellStyle name="Hipervínculo" xfId="15446" builtinId="8" hidden="1"/>
    <cellStyle name="Hipervínculo" xfId="15430" builtinId="8" hidden="1"/>
    <cellStyle name="Hipervínculo" xfId="15414" builtinId="8" hidden="1"/>
    <cellStyle name="Hipervínculo" xfId="15398" builtinId="8" hidden="1"/>
    <cellStyle name="Hipervínculo" xfId="15384" builtinId="8" hidden="1"/>
    <cellStyle name="Hipervínculo" xfId="15368" builtinId="8" hidden="1"/>
    <cellStyle name="Hipervínculo" xfId="15352" builtinId="8" hidden="1"/>
    <cellStyle name="Hipervínculo" xfId="15336" builtinId="8" hidden="1"/>
    <cellStyle name="Hipervínculo" xfId="15320" builtinId="8" hidden="1"/>
    <cellStyle name="Hipervínculo" xfId="15304" builtinId="8" hidden="1"/>
    <cellStyle name="Hipervínculo" xfId="15286" builtinId="8" hidden="1"/>
    <cellStyle name="Hipervínculo" xfId="15270" builtinId="8" hidden="1"/>
    <cellStyle name="Hipervínculo" xfId="15254" builtinId="8" hidden="1"/>
    <cellStyle name="Hipervínculo" xfId="15240" builtinId="8" hidden="1"/>
    <cellStyle name="Hipervínculo" xfId="15224" builtinId="8" hidden="1"/>
    <cellStyle name="Hipervínculo" xfId="15208" builtinId="8" hidden="1"/>
    <cellStyle name="Hipervínculo" xfId="15192" builtinId="8" hidden="1"/>
    <cellStyle name="Hipervínculo" xfId="15176" builtinId="8" hidden="1"/>
    <cellStyle name="Hipervínculo" xfId="15160" builtinId="8" hidden="1"/>
    <cellStyle name="Hipervínculo" xfId="15144" builtinId="8" hidden="1"/>
    <cellStyle name="Hipervínculo" xfId="15126" builtinId="8" hidden="1"/>
    <cellStyle name="Hipervínculo" xfId="15110" builtinId="8" hidden="1"/>
    <cellStyle name="Hipervínculo" xfId="15094" builtinId="8" hidden="1"/>
    <cellStyle name="Hipervínculo" xfId="15080" builtinId="8" hidden="1"/>
    <cellStyle name="Hipervínculo" xfId="15064" builtinId="8" hidden="1"/>
    <cellStyle name="Hipervínculo" xfId="15048" builtinId="8" hidden="1"/>
    <cellStyle name="Hipervínculo" xfId="15032" builtinId="8" hidden="1"/>
    <cellStyle name="Hipervínculo" xfId="15016" builtinId="8" hidden="1"/>
    <cellStyle name="Hipervínculo" xfId="15000" builtinId="8" hidden="1"/>
    <cellStyle name="Hipervínculo" xfId="14984" builtinId="8" hidden="1"/>
    <cellStyle name="Hipervínculo" xfId="14966" builtinId="8" hidden="1"/>
    <cellStyle name="Hipervínculo" xfId="14950" builtinId="8" hidden="1"/>
    <cellStyle name="Hipervínculo" xfId="14934" builtinId="8" hidden="1"/>
    <cellStyle name="Hipervínculo" xfId="14920" builtinId="8" hidden="1"/>
    <cellStyle name="Hipervínculo" xfId="14904" builtinId="8" hidden="1"/>
    <cellStyle name="Hipervínculo" xfId="14888" builtinId="8" hidden="1"/>
    <cellStyle name="Hipervínculo" xfId="14872" builtinId="8" hidden="1"/>
    <cellStyle name="Hipervínculo" xfId="14856" builtinId="8" hidden="1"/>
    <cellStyle name="Hipervínculo" xfId="14840" builtinId="8" hidden="1"/>
    <cellStyle name="Hipervínculo" xfId="14822" builtinId="8" hidden="1"/>
    <cellStyle name="Hipervínculo" xfId="14806" builtinId="8" hidden="1"/>
    <cellStyle name="Hipervínculo" xfId="14790" builtinId="8" hidden="1"/>
    <cellStyle name="Hipervínculo" xfId="14774" builtinId="8" hidden="1"/>
    <cellStyle name="Hipervínculo" xfId="14759" builtinId="8" hidden="1"/>
    <cellStyle name="Hipervínculo" xfId="14743" builtinId="8" hidden="1"/>
    <cellStyle name="Hipervínculo" xfId="14727" builtinId="8" hidden="1"/>
    <cellStyle name="Hipervínculo" xfId="14711" builtinId="8" hidden="1"/>
    <cellStyle name="Hipervínculo" xfId="14695" builtinId="8" hidden="1"/>
    <cellStyle name="Hipervínculo" xfId="14679" builtinId="8" hidden="1"/>
    <cellStyle name="Hipervínculo" xfId="14662" builtinId="8" hidden="1"/>
    <cellStyle name="Hipervínculo" xfId="14646" builtinId="8" hidden="1"/>
    <cellStyle name="Hipervínculo" xfId="14630" builtinId="8" hidden="1"/>
    <cellStyle name="Hipervínculo" xfId="14616" builtinId="8" hidden="1"/>
    <cellStyle name="Hipervínculo" xfId="14600" builtinId="8" hidden="1"/>
    <cellStyle name="Hipervínculo" xfId="14584" builtinId="8" hidden="1"/>
    <cellStyle name="Hipervínculo" xfId="14568" builtinId="8" hidden="1"/>
    <cellStyle name="Hipervínculo" xfId="14552" builtinId="8" hidden="1"/>
    <cellStyle name="Hipervínculo" xfId="14536" builtinId="8" hidden="1"/>
    <cellStyle name="Hipervínculo" xfId="14520" builtinId="8" hidden="1"/>
    <cellStyle name="Hipervínculo" xfId="14502" builtinId="8" hidden="1"/>
    <cellStyle name="Hipervínculo" xfId="14486" builtinId="8" hidden="1"/>
    <cellStyle name="Hipervínculo" xfId="14470" builtinId="8" hidden="1"/>
    <cellStyle name="Hipervínculo" xfId="14456" builtinId="8" hidden="1"/>
    <cellStyle name="Hipervínculo" xfId="14440" builtinId="8" hidden="1"/>
    <cellStyle name="Hipervínculo" xfId="14424" builtinId="8" hidden="1"/>
    <cellStyle name="Hipervínculo" xfId="14408" builtinId="8" hidden="1"/>
    <cellStyle name="Hipervínculo" xfId="14392" builtinId="8" hidden="1"/>
    <cellStyle name="Hipervínculo" xfId="14376" builtinId="8" hidden="1"/>
    <cellStyle name="Hipervínculo" xfId="14360" builtinId="8" hidden="1"/>
    <cellStyle name="Hipervínculo" xfId="14342" builtinId="8" hidden="1"/>
    <cellStyle name="Hipervínculo" xfId="14326" builtinId="8" hidden="1"/>
    <cellStyle name="Hipervínculo" xfId="14310" builtinId="8" hidden="1"/>
    <cellStyle name="Hipervínculo" xfId="14295" builtinId="8" hidden="1"/>
    <cellStyle name="Hipervínculo" xfId="14279" builtinId="8" hidden="1"/>
    <cellStyle name="Hipervínculo" xfId="14263" builtinId="8" hidden="1"/>
    <cellStyle name="Hipervínculo" xfId="14247" builtinId="8" hidden="1"/>
    <cellStyle name="Hipervínculo" xfId="14231" builtinId="8" hidden="1"/>
    <cellStyle name="Hipervínculo" xfId="14215" builtinId="8" hidden="1"/>
    <cellStyle name="Hipervínculo" xfId="14198" builtinId="8" hidden="1"/>
    <cellStyle name="Hipervínculo" xfId="14182" builtinId="8" hidden="1"/>
    <cellStyle name="Hipervínculo" xfId="14166" builtinId="8" hidden="1"/>
    <cellStyle name="Hipervínculo" xfId="14150" builtinId="8" hidden="1"/>
    <cellStyle name="Hipervínculo" xfId="14136" builtinId="8" hidden="1"/>
    <cellStyle name="Hipervínculo" xfId="14120" builtinId="8" hidden="1"/>
    <cellStyle name="Hipervínculo" xfId="14104" builtinId="8" hidden="1"/>
    <cellStyle name="Hipervínculo" xfId="14088" builtinId="8" hidden="1"/>
    <cellStyle name="Hipervínculo" xfId="14072" builtinId="8" hidden="1"/>
    <cellStyle name="Hipervínculo" xfId="14056" builtinId="8" hidden="1"/>
    <cellStyle name="Hipervínculo" xfId="14038" builtinId="8" hidden="1"/>
    <cellStyle name="Hipervínculo" xfId="14022" builtinId="8" hidden="1"/>
    <cellStyle name="Hipervínculo" xfId="14006" builtinId="8" hidden="1"/>
    <cellStyle name="Hipervínculo" xfId="13989" builtinId="8" hidden="1"/>
    <cellStyle name="Hipervínculo" xfId="13973" builtinId="8" hidden="1"/>
    <cellStyle name="Hipervínculo" xfId="13957" builtinId="8" hidden="1"/>
    <cellStyle name="Hipervínculo" xfId="13941" builtinId="8" hidden="1"/>
    <cellStyle name="Hipervínculo" xfId="13926" builtinId="8" hidden="1"/>
    <cellStyle name="Hipervínculo" xfId="13910" builtinId="8" hidden="1"/>
    <cellStyle name="Hipervínculo" xfId="13894" builtinId="8" hidden="1"/>
    <cellStyle name="Hipervínculo" xfId="13877" builtinId="8" hidden="1"/>
    <cellStyle name="Hipervínculo" xfId="13861" builtinId="8" hidden="1"/>
    <cellStyle name="Hipervínculo" xfId="13845" builtinId="8" hidden="1"/>
    <cellStyle name="Hipervínculo" xfId="13829" builtinId="8" hidden="1"/>
    <cellStyle name="Hipervínculo" xfId="13813" builtinId="8" hidden="1"/>
    <cellStyle name="Hipervínculo" xfId="13797" builtinId="8" hidden="1"/>
    <cellStyle name="Hipervínculo" xfId="11447" builtinId="8" hidden="1"/>
    <cellStyle name="Hipervínculo" xfId="11457" builtinId="8" hidden="1"/>
    <cellStyle name="Hipervínculo" xfId="11471" builtinId="8" hidden="1"/>
    <cellStyle name="Hipervínculo" xfId="11504" builtinId="8" hidden="1"/>
    <cellStyle name="Hipervínculo" xfId="11498" builtinId="8" hidden="1"/>
    <cellStyle name="Hipervínculo" xfId="11485" builtinId="8" hidden="1"/>
    <cellStyle name="Hipervínculo" xfId="11475" builtinId="8" hidden="1"/>
    <cellStyle name="Hipervínculo" xfId="11465" builtinId="8" hidden="1"/>
    <cellStyle name="Hipervínculo" xfId="11520" builtinId="8" hidden="1"/>
    <cellStyle name="Hipervínculo" xfId="11536" builtinId="8" hidden="1"/>
    <cellStyle name="Hipervínculo" xfId="11552" builtinId="8" hidden="1"/>
    <cellStyle name="Hipervínculo" xfId="11568" builtinId="8" hidden="1"/>
    <cellStyle name="Hipervínculo" xfId="11584" builtinId="8" hidden="1"/>
    <cellStyle name="Hipervínculo" xfId="11601" builtinId="8" hidden="1"/>
    <cellStyle name="Hipervínculo" xfId="11617" builtinId="8" hidden="1"/>
    <cellStyle name="Hipervínculo" xfId="11633" builtinId="8" hidden="1"/>
    <cellStyle name="Hipervínculo" xfId="11649" builtinId="8" hidden="1"/>
    <cellStyle name="Hipervínculo" xfId="11664" builtinId="8" hidden="1"/>
    <cellStyle name="Hipervínculo" xfId="11680" builtinId="8" hidden="1"/>
    <cellStyle name="Hipervínculo" xfId="11696" builtinId="8" hidden="1"/>
    <cellStyle name="Hipervínculo" xfId="11713" builtinId="8" hidden="1"/>
    <cellStyle name="Hipervínculo" xfId="11729" builtinId="8" hidden="1"/>
    <cellStyle name="Hipervínculo" xfId="11745" builtinId="8" hidden="1"/>
    <cellStyle name="Hipervínculo" xfId="11763" builtinId="8" hidden="1"/>
    <cellStyle name="Hipervínculo" xfId="11779" builtinId="8" hidden="1"/>
    <cellStyle name="Hipervínculo" xfId="11795" builtinId="8" hidden="1"/>
    <cellStyle name="Hipervínculo" xfId="11811" builtinId="8" hidden="1"/>
    <cellStyle name="Hipervínculo" xfId="11827" builtinId="8" hidden="1"/>
    <cellStyle name="Hipervínculo" xfId="11843" builtinId="8" hidden="1"/>
    <cellStyle name="Hipervínculo" xfId="11859" builtinId="8" hidden="1"/>
    <cellStyle name="Hipervínculo" xfId="11873" builtinId="8" hidden="1"/>
    <cellStyle name="Hipervínculo" xfId="11889" builtinId="8" hidden="1"/>
    <cellStyle name="Hipervínculo" xfId="11905" builtinId="8" hidden="1"/>
    <cellStyle name="Hipervínculo" xfId="11922" builtinId="8" hidden="1"/>
    <cellStyle name="Hipervínculo" xfId="11938" builtinId="8" hidden="1"/>
    <cellStyle name="Hipervínculo" xfId="11954" builtinId="8" hidden="1"/>
    <cellStyle name="Hipervínculo" xfId="11970" builtinId="8" hidden="1"/>
    <cellStyle name="Hipervínculo" xfId="11986" builtinId="8" hidden="1"/>
    <cellStyle name="Hipervínculo" xfId="12002" builtinId="8" hidden="1"/>
    <cellStyle name="Hipervínculo" xfId="11913" builtinId="8" hidden="1"/>
    <cellStyle name="Hipervínculo" xfId="12033" builtinId="8" hidden="1"/>
    <cellStyle name="Hipervínculo" xfId="12049" builtinId="8" hidden="1"/>
    <cellStyle name="Hipervínculo" xfId="12065" builtinId="8" hidden="1"/>
    <cellStyle name="Hipervínculo" xfId="12083" builtinId="8" hidden="1"/>
    <cellStyle name="Hipervínculo" xfId="12099" builtinId="8" hidden="1"/>
    <cellStyle name="Hipervínculo" xfId="12115" builtinId="8" hidden="1"/>
    <cellStyle name="Hipervínculo" xfId="12131" builtinId="8" hidden="1"/>
    <cellStyle name="Hipervínculo" xfId="12147" builtinId="8" hidden="1"/>
    <cellStyle name="Hipervínculo" xfId="12163" builtinId="8" hidden="1"/>
    <cellStyle name="Hipervínculo" xfId="12177" builtinId="8" hidden="1"/>
    <cellStyle name="Hipervínculo" xfId="12193" builtinId="8" hidden="1"/>
    <cellStyle name="Hipervínculo" xfId="12209" builtinId="8" hidden="1"/>
    <cellStyle name="Hipervínculo" xfId="12227" builtinId="8" hidden="1"/>
    <cellStyle name="Hipervínculo" xfId="12243" builtinId="8" hidden="1"/>
    <cellStyle name="Hipervínculo" xfId="12259" builtinId="8" hidden="1"/>
    <cellStyle name="Hipervínculo" xfId="12275" builtinId="8" hidden="1"/>
    <cellStyle name="Hipervínculo" xfId="12291" builtinId="8" hidden="1"/>
    <cellStyle name="Hipervínculo" xfId="12307" builtinId="8" hidden="1"/>
    <cellStyle name="Hipervínculo" xfId="12323" builtinId="8" hidden="1"/>
    <cellStyle name="Hipervínculo" xfId="12337" builtinId="8" hidden="1"/>
    <cellStyle name="Hipervínculo" xfId="12353" builtinId="8" hidden="1"/>
    <cellStyle name="Hipervínculo" xfId="12369" builtinId="8" hidden="1"/>
    <cellStyle name="Hipervínculo" xfId="12386" builtinId="8" hidden="1"/>
    <cellStyle name="Hipervínculo" xfId="12402" builtinId="8" hidden="1"/>
    <cellStyle name="Hipervínculo" xfId="12418" builtinId="8" hidden="1"/>
    <cellStyle name="Hipervínculo" xfId="12434" builtinId="8" hidden="1"/>
    <cellStyle name="Hipervínculo" xfId="12450" builtinId="8" hidden="1"/>
    <cellStyle name="Hipervínculo" xfId="12466" builtinId="8" hidden="1"/>
    <cellStyle name="Hipervínculo" xfId="12482" builtinId="8" hidden="1"/>
    <cellStyle name="Hipervínculo" xfId="12497" builtinId="8" hidden="1"/>
    <cellStyle name="Hipervínculo" xfId="12513" builtinId="8" hidden="1"/>
    <cellStyle name="Hipervínculo" xfId="12529" builtinId="8" hidden="1"/>
    <cellStyle name="Hipervínculo" xfId="12547" builtinId="8" hidden="1"/>
    <cellStyle name="Hipervínculo" xfId="12563" builtinId="8" hidden="1"/>
    <cellStyle name="Hipervínculo" xfId="12579" builtinId="8" hidden="1"/>
    <cellStyle name="Hipervínculo" xfId="12595" builtinId="8" hidden="1"/>
    <cellStyle name="Hipervínculo" xfId="12611" builtinId="8" hidden="1"/>
    <cellStyle name="Hipervínculo" xfId="12627" builtinId="8" hidden="1"/>
    <cellStyle name="Hipervínculo" xfId="12226" builtinId="8" hidden="1"/>
    <cellStyle name="Hipervínculo" xfId="12657" builtinId="8" hidden="1"/>
    <cellStyle name="Hipervínculo" xfId="12673" builtinId="8" hidden="1"/>
    <cellStyle name="Hipervínculo" xfId="12689" builtinId="8" hidden="1"/>
    <cellStyle name="Hipervínculo" xfId="12707" builtinId="8" hidden="1"/>
    <cellStyle name="Hipervínculo" xfId="12723" builtinId="8" hidden="1"/>
    <cellStyle name="Hipervínculo" xfId="12739" builtinId="8" hidden="1"/>
    <cellStyle name="Hipervínculo" xfId="12755" builtinId="8" hidden="1"/>
    <cellStyle name="Hipervínculo" xfId="12771" builtinId="8" hidden="1"/>
    <cellStyle name="Hipervínculo" xfId="12787" builtinId="8" hidden="1"/>
    <cellStyle name="Hipervínculo" xfId="12801" builtinId="8" hidden="1"/>
    <cellStyle name="Hipervínculo" xfId="12817" builtinId="8" hidden="1"/>
    <cellStyle name="Hipervínculo" xfId="12833" builtinId="8" hidden="1"/>
    <cellStyle name="Hipervínculo" xfId="12851" builtinId="8" hidden="1"/>
    <cellStyle name="Hipervínculo" xfId="12867" builtinId="8" hidden="1"/>
    <cellStyle name="Hipervínculo" xfId="12883" builtinId="8" hidden="1"/>
    <cellStyle name="Hipervínculo" xfId="12899" builtinId="8" hidden="1"/>
    <cellStyle name="Hipervínculo" xfId="12915" builtinId="8" hidden="1"/>
    <cellStyle name="Hipervínculo" xfId="12931" builtinId="8" hidden="1"/>
    <cellStyle name="Hipervínculo" xfId="12947" builtinId="8" hidden="1"/>
    <cellStyle name="Hipervínculo" xfId="12961" builtinId="8" hidden="1"/>
    <cellStyle name="Hipervínculo" xfId="12977" builtinId="8" hidden="1"/>
    <cellStyle name="Hipervínculo" xfId="12993" builtinId="8" hidden="1"/>
    <cellStyle name="Hipervínculo" xfId="13011" builtinId="8" hidden="1"/>
    <cellStyle name="Hipervínculo" xfId="13027" builtinId="8" hidden="1"/>
    <cellStyle name="Hipervínculo" xfId="13043" builtinId="8" hidden="1"/>
    <cellStyle name="Hipervínculo" xfId="13059" builtinId="8" hidden="1"/>
    <cellStyle name="Hipervínculo" xfId="13075" builtinId="8" hidden="1"/>
    <cellStyle name="Hipervínculo" xfId="13091" builtinId="8" hidden="1"/>
    <cellStyle name="Hipervínculo" xfId="13107" builtinId="8" hidden="1"/>
    <cellStyle name="Hipervínculo" xfId="13121" builtinId="8" hidden="1"/>
    <cellStyle name="Hipervínculo" xfId="13137" builtinId="8" hidden="1"/>
    <cellStyle name="Hipervínculo" xfId="13153" builtinId="8" hidden="1"/>
    <cellStyle name="Hipervínculo" xfId="13171" builtinId="8" hidden="1"/>
    <cellStyle name="Hipervínculo" xfId="13187" builtinId="8" hidden="1"/>
    <cellStyle name="Hipervínculo" xfId="13203" builtinId="8" hidden="1"/>
    <cellStyle name="Hipervínculo" xfId="13219" builtinId="8" hidden="1"/>
    <cellStyle name="Hipervínculo" xfId="13235" builtinId="8" hidden="1"/>
    <cellStyle name="Hipervínculo" xfId="13251" builtinId="8" hidden="1"/>
    <cellStyle name="Hipervínculo" xfId="13006" builtinId="8" hidden="1"/>
    <cellStyle name="Hipervínculo" xfId="13281" builtinId="8" hidden="1"/>
    <cellStyle name="Hipervínculo" xfId="13297" builtinId="8" hidden="1"/>
    <cellStyle name="Hipervínculo" xfId="13313" builtinId="8" hidden="1"/>
    <cellStyle name="Hipervínculo" xfId="13331" builtinId="8" hidden="1"/>
    <cellStyle name="Hipervínculo" xfId="13347" builtinId="8" hidden="1"/>
    <cellStyle name="Hipervínculo" xfId="13363" builtinId="8" hidden="1"/>
    <cellStyle name="Hipervínculo" xfId="13379" builtinId="8" hidden="1"/>
    <cellStyle name="Hipervínculo" xfId="13395" builtinId="8" hidden="1"/>
    <cellStyle name="Hipervínculo" xfId="13411" builtinId="8" hidden="1"/>
    <cellStyle name="Hipervínculo" xfId="13425" builtinId="8" hidden="1"/>
    <cellStyle name="Hipervínculo" xfId="13441" builtinId="8" hidden="1"/>
    <cellStyle name="Hipervínculo" xfId="13457" builtinId="8" hidden="1"/>
    <cellStyle name="Hipervínculo" xfId="13474" builtinId="8" hidden="1"/>
    <cellStyle name="Hipervínculo" xfId="13490" builtinId="8" hidden="1"/>
    <cellStyle name="Hipervínculo" xfId="13506" builtinId="8" hidden="1"/>
    <cellStyle name="Hipervínculo" xfId="13522" builtinId="8" hidden="1"/>
    <cellStyle name="Hipervínculo" xfId="13538" builtinId="8" hidden="1"/>
    <cellStyle name="Hipervínculo" xfId="13554" builtinId="8" hidden="1"/>
    <cellStyle name="Hipervínculo" xfId="13570" builtinId="8" hidden="1"/>
    <cellStyle name="Hipervínculo" xfId="13584" builtinId="8" hidden="1"/>
    <cellStyle name="Hipervínculo" xfId="13600" builtinId="8" hidden="1"/>
    <cellStyle name="Hipervínculo" xfId="13616" builtinId="8" hidden="1"/>
    <cellStyle name="Hipervínculo" xfId="13632" builtinId="8" hidden="1"/>
    <cellStyle name="Hipervínculo" xfId="13648" builtinId="8" hidden="1"/>
    <cellStyle name="Hipervínculo" xfId="13664" builtinId="8" hidden="1"/>
    <cellStyle name="Hipervínculo" xfId="13680" builtinId="8" hidden="1"/>
    <cellStyle name="Hipervínculo" xfId="13696" builtinId="8" hidden="1"/>
    <cellStyle name="Hipervínculo" xfId="13712" builtinId="8" hidden="1"/>
    <cellStyle name="Hipervínculo" xfId="13728" builtinId="8" hidden="1"/>
    <cellStyle name="Hipervínculo" xfId="13718" builtinId="8" hidden="1"/>
    <cellStyle name="Hipervínculo" xfId="13702" builtinId="8" hidden="1"/>
    <cellStyle name="Hipervínculo" xfId="13686" builtinId="8" hidden="1"/>
    <cellStyle name="Hipervínculo" xfId="13670" builtinId="8" hidden="1"/>
    <cellStyle name="Hipervínculo" xfId="13654" builtinId="8" hidden="1"/>
    <cellStyle name="Hipervínculo" xfId="13638" builtinId="8" hidden="1"/>
    <cellStyle name="Hipervínculo" xfId="13622" builtinId="8" hidden="1"/>
    <cellStyle name="Hipervínculo" xfId="13606" builtinId="8" hidden="1"/>
    <cellStyle name="Hipervínculo" xfId="13590" builtinId="8" hidden="1"/>
    <cellStyle name="Hipervínculo" xfId="13576" builtinId="8" hidden="1"/>
    <cellStyle name="Hipervínculo" xfId="13560" builtinId="8" hidden="1"/>
    <cellStyle name="Hipervínculo" xfId="13544" builtinId="8" hidden="1"/>
    <cellStyle name="Hipervínculo" xfId="13528" builtinId="8" hidden="1"/>
    <cellStyle name="Hipervínculo" xfId="13512" builtinId="8" hidden="1"/>
    <cellStyle name="Hipervínculo" xfId="13496" builtinId="8" hidden="1"/>
    <cellStyle name="Hipervínculo" xfId="13480" builtinId="8" hidden="1"/>
    <cellStyle name="Hipervínculo" xfId="13463" builtinId="8" hidden="1"/>
    <cellStyle name="Hipervínculo" xfId="13447" builtinId="8" hidden="1"/>
    <cellStyle name="Hipervínculo" xfId="13431" builtinId="8" hidden="1"/>
    <cellStyle name="Hipervínculo" xfId="13417" builtinId="8" hidden="1"/>
    <cellStyle name="Hipervínculo" xfId="13401" builtinId="8" hidden="1"/>
    <cellStyle name="Hipervínculo" xfId="13385" builtinId="8" hidden="1"/>
    <cellStyle name="Hipervínculo" xfId="13369" builtinId="8" hidden="1"/>
    <cellStyle name="Hipervínculo" xfId="13353" builtinId="8" hidden="1"/>
    <cellStyle name="Hipervínculo" xfId="13337" builtinId="8" hidden="1"/>
    <cellStyle name="Hipervínculo" xfId="13321" builtinId="8" hidden="1"/>
    <cellStyle name="Hipervínculo" xfId="13303" builtinId="8" hidden="1"/>
    <cellStyle name="Hipervínculo" xfId="13287" builtinId="8" hidden="1"/>
    <cellStyle name="Hipervínculo" xfId="13271" builtinId="8" hidden="1"/>
    <cellStyle name="Hipervínculo" xfId="13257" builtinId="8" hidden="1"/>
    <cellStyle name="Hipervínculo" xfId="13241" builtinId="8" hidden="1"/>
    <cellStyle name="Hipervínculo" xfId="13225" builtinId="8" hidden="1"/>
    <cellStyle name="Hipervínculo" xfId="13209" builtinId="8" hidden="1"/>
    <cellStyle name="Hipervínculo" xfId="13193" builtinId="8" hidden="1"/>
    <cellStyle name="Hipervínculo" xfId="13177" builtinId="8" hidden="1"/>
    <cellStyle name="Hipervínculo" xfId="13159" builtinId="8" hidden="1"/>
    <cellStyle name="Hipervínculo" xfId="13143" builtinId="8" hidden="1"/>
    <cellStyle name="Hipervínculo" xfId="13127" builtinId="8" hidden="1"/>
    <cellStyle name="Hipervínculo" xfId="13111" builtinId="8" hidden="1"/>
    <cellStyle name="Hipervínculo" xfId="13097" builtinId="8" hidden="1"/>
    <cellStyle name="Hipervínculo" xfId="13081" builtinId="8" hidden="1"/>
    <cellStyle name="Hipervínculo" xfId="13065" builtinId="8" hidden="1"/>
    <cellStyle name="Hipervínculo" xfId="13049" builtinId="8" hidden="1"/>
    <cellStyle name="Hipervínculo" xfId="13033" builtinId="8" hidden="1"/>
    <cellStyle name="Hipervínculo" xfId="13017" builtinId="8" hidden="1"/>
    <cellStyle name="Hipervínculo" xfId="12999" builtinId="8" hidden="1"/>
    <cellStyle name="Hipervínculo" xfId="12983" builtinId="8" hidden="1"/>
    <cellStyle name="Hipervínculo" xfId="12967" builtinId="8" hidden="1"/>
    <cellStyle name="Hipervínculo" xfId="12953" builtinId="8" hidden="1"/>
    <cellStyle name="Hipervínculo" xfId="12937" builtinId="8" hidden="1"/>
    <cellStyle name="Hipervínculo" xfId="12921" builtinId="8" hidden="1"/>
    <cellStyle name="Hipervínculo" xfId="12905" builtinId="8" hidden="1"/>
    <cellStyle name="Hipervínculo" xfId="12889" builtinId="8" hidden="1"/>
    <cellStyle name="Hipervínculo" xfId="12873" builtinId="8" hidden="1"/>
    <cellStyle name="Hipervínculo" xfId="12857" builtinId="8" hidden="1"/>
    <cellStyle name="Hipervínculo" xfId="12839" builtinId="8" hidden="1"/>
    <cellStyle name="Hipervínculo" xfId="12823" builtinId="8" hidden="1"/>
    <cellStyle name="Hipervínculo" xfId="12807" builtinId="8" hidden="1"/>
    <cellStyle name="Hipervínculo" xfId="12793" builtinId="8" hidden="1"/>
    <cellStyle name="Hipervínculo" xfId="12777" builtinId="8" hidden="1"/>
    <cellStyle name="Hipervínculo" xfId="12761" builtinId="8" hidden="1"/>
    <cellStyle name="Hipervínculo" xfId="12745" builtinId="8" hidden="1"/>
    <cellStyle name="Hipervínculo" xfId="12729" builtinId="8" hidden="1"/>
    <cellStyle name="Hipervínculo" xfId="12713" builtinId="8" hidden="1"/>
    <cellStyle name="Hipervínculo" xfId="12697" builtinId="8" hidden="1"/>
    <cellStyle name="Hipervínculo" xfId="12679" builtinId="8" hidden="1"/>
    <cellStyle name="Hipervínculo" xfId="12663" builtinId="8" hidden="1"/>
    <cellStyle name="Hipervínculo" xfId="12647" builtinId="8" hidden="1"/>
    <cellStyle name="Hipervínculo" xfId="12633" builtinId="8" hidden="1"/>
    <cellStyle name="Hipervínculo" xfId="12617" builtinId="8" hidden="1"/>
    <cellStyle name="Hipervínculo" xfId="12601" builtinId="8" hidden="1"/>
    <cellStyle name="Hipervínculo" xfId="12585" builtinId="8" hidden="1"/>
    <cellStyle name="Hipervínculo" xfId="12569" builtinId="8" hidden="1"/>
    <cellStyle name="Hipervínculo" xfId="12553" builtinId="8" hidden="1"/>
    <cellStyle name="Hipervínculo" xfId="12535" builtinId="8" hidden="1"/>
    <cellStyle name="Hipervínculo" xfId="12519" builtinId="8" hidden="1"/>
    <cellStyle name="Hipervínculo" xfId="12503" builtinId="8" hidden="1"/>
    <cellStyle name="Hipervínculo" xfId="12487" builtinId="8" hidden="1"/>
    <cellStyle name="Hipervínculo" xfId="12472" builtinId="8" hidden="1"/>
    <cellStyle name="Hipervínculo" xfId="12456" builtinId="8" hidden="1"/>
    <cellStyle name="Hipervínculo" xfId="12440" builtinId="8" hidden="1"/>
    <cellStyle name="Hipervínculo" xfId="12424" builtinId="8" hidden="1"/>
    <cellStyle name="Hipervínculo" xfId="12408" builtinId="8" hidden="1"/>
    <cellStyle name="Hipervínculo" xfId="12392" builtinId="8" hidden="1"/>
    <cellStyle name="Hipervínculo" xfId="12375" builtinId="8" hidden="1"/>
    <cellStyle name="Hipervínculo" xfId="12359" builtinId="8" hidden="1"/>
    <cellStyle name="Hipervínculo" xfId="12343" builtinId="8" hidden="1"/>
    <cellStyle name="Hipervínculo" xfId="12329" builtinId="8" hidden="1"/>
    <cellStyle name="Hipervínculo" xfId="12313" builtinId="8" hidden="1"/>
    <cellStyle name="Hipervínculo" xfId="12297" builtinId="8" hidden="1"/>
    <cellStyle name="Hipervínculo" xfId="12281" builtinId="8" hidden="1"/>
    <cellStyle name="Hipervínculo" xfId="12265" builtinId="8" hidden="1"/>
    <cellStyle name="Hipervínculo" xfId="12249" builtinId="8" hidden="1"/>
    <cellStyle name="Hipervínculo" xfId="12233" builtinId="8" hidden="1"/>
    <cellStyle name="Hipervínculo" xfId="12215" builtinId="8" hidden="1"/>
    <cellStyle name="Hipervínculo" xfId="12199" builtinId="8" hidden="1"/>
    <cellStyle name="Hipervínculo" xfId="12183" builtinId="8" hidden="1"/>
    <cellStyle name="Hipervínculo" xfId="12169" builtinId="8" hidden="1"/>
    <cellStyle name="Hipervínculo" xfId="12153" builtinId="8" hidden="1"/>
    <cellStyle name="Hipervínculo" xfId="12137" builtinId="8" hidden="1"/>
    <cellStyle name="Hipervínculo" xfId="12121" builtinId="8" hidden="1"/>
    <cellStyle name="Hipervínculo" xfId="12105" builtinId="8" hidden="1"/>
    <cellStyle name="Hipervínculo" xfId="12089" builtinId="8" hidden="1"/>
    <cellStyle name="Hipervínculo" xfId="12073" builtinId="8" hidden="1"/>
    <cellStyle name="Hipervínculo" xfId="12055" builtinId="8" hidden="1"/>
    <cellStyle name="Hipervínculo" xfId="12039" builtinId="8" hidden="1"/>
    <cellStyle name="Hipervínculo" xfId="12023" builtinId="8" hidden="1"/>
    <cellStyle name="Hipervínculo" xfId="12008" builtinId="8" hidden="1"/>
    <cellStyle name="Hipervínculo" xfId="11992" builtinId="8" hidden="1"/>
    <cellStyle name="Hipervínculo" xfId="11976" builtinId="8" hidden="1"/>
    <cellStyle name="Hipervínculo" xfId="11960" builtinId="8" hidden="1"/>
    <cellStyle name="Hipervínculo" xfId="11944" builtinId="8" hidden="1"/>
    <cellStyle name="Hipervínculo" xfId="11928" builtinId="8" hidden="1"/>
    <cellStyle name="Hipervínculo" xfId="11911" builtinId="8" hidden="1"/>
    <cellStyle name="Hipervínculo" xfId="11895" builtinId="8" hidden="1"/>
    <cellStyle name="Hipervínculo" xfId="11879" builtinId="8" hidden="1"/>
    <cellStyle name="Hipervínculo" xfId="11863" builtinId="8" hidden="1"/>
    <cellStyle name="Hipervínculo" xfId="11849" builtinId="8" hidden="1"/>
    <cellStyle name="Hipervínculo" xfId="11833" builtinId="8" hidden="1"/>
    <cellStyle name="Hipervínculo" xfId="11817" builtinId="8" hidden="1"/>
    <cellStyle name="Hipervínculo" xfId="11801" builtinId="8" hidden="1"/>
    <cellStyle name="Hipervínculo" xfId="11785" builtinId="8" hidden="1"/>
    <cellStyle name="Hipervínculo" xfId="11769" builtinId="8" hidden="1"/>
    <cellStyle name="Hipervínculo" xfId="11751" builtinId="8" hidden="1"/>
    <cellStyle name="Hipervínculo" xfId="11735" builtinId="8" hidden="1"/>
    <cellStyle name="Hipervínculo" xfId="11719" builtinId="8" hidden="1"/>
    <cellStyle name="Hipervínculo" xfId="11702" builtinId="8" hidden="1"/>
    <cellStyle name="Hipervínculo" xfId="11686" builtinId="8" hidden="1"/>
    <cellStyle name="Hipervínculo" xfId="11670" builtinId="8" hidden="1"/>
    <cellStyle name="Hipervínculo" xfId="11654" builtinId="8" hidden="1"/>
    <cellStyle name="Hipervínculo" xfId="11639" builtinId="8" hidden="1"/>
    <cellStyle name="Hipervínculo" xfId="11623" builtinId="8" hidden="1"/>
    <cellStyle name="Hipervínculo" xfId="11607" builtinId="8" hidden="1"/>
    <cellStyle name="Hipervínculo" xfId="11590" builtinId="8" hidden="1"/>
    <cellStyle name="Hipervínculo" xfId="11574" builtinId="8" hidden="1"/>
    <cellStyle name="Hipervínculo" xfId="11558" builtinId="8" hidden="1"/>
    <cellStyle name="Hipervínculo" xfId="11542" builtinId="8" hidden="1"/>
    <cellStyle name="Hipervínculo" xfId="11526" builtinId="8" hidden="1"/>
    <cellStyle name="Hipervínculo" xfId="11510" builtinId="8" hidden="1"/>
    <cellStyle name="Hipervínculo" xfId="9159" builtinId="8" hidden="1"/>
    <cellStyle name="Hipervínculo" xfId="9169" builtinId="8" hidden="1"/>
    <cellStyle name="Hipervínculo" xfId="9183" builtinId="8" hidden="1"/>
    <cellStyle name="Hipervínculo" xfId="9217" builtinId="8" hidden="1"/>
    <cellStyle name="Hipervínculo" xfId="9211" builtinId="8" hidden="1"/>
    <cellStyle name="Hipervínculo" xfId="9197" builtinId="8" hidden="1"/>
    <cellStyle name="Hipervínculo" xfId="9187" builtinId="8" hidden="1"/>
    <cellStyle name="Hipervínculo" xfId="9177" builtinId="8" hidden="1"/>
    <cellStyle name="Hipervínculo" xfId="9233" builtinId="8" hidden="1"/>
    <cellStyle name="Hipervínculo" xfId="9249" builtinId="8" hidden="1"/>
    <cellStyle name="Hipervínculo" xfId="9265" builtinId="8" hidden="1"/>
    <cellStyle name="Hipervínculo" xfId="9281" builtinId="8" hidden="1"/>
    <cellStyle name="Hipervínculo" xfId="9297" builtinId="8" hidden="1"/>
    <cellStyle name="Hipervínculo" xfId="9314" builtinId="8" hidden="1"/>
    <cellStyle name="Hipervínculo" xfId="9330" builtinId="8" hidden="1"/>
    <cellStyle name="Hipervínculo" xfId="9346" builtinId="8" hidden="1"/>
    <cellStyle name="Hipervínculo" xfId="9362" builtinId="8" hidden="1"/>
    <cellStyle name="Hipervínculo" xfId="9377" builtinId="8" hidden="1"/>
    <cellStyle name="Hipervínculo" xfId="9393" builtinId="8" hidden="1"/>
    <cellStyle name="Hipervínculo" xfId="9409" builtinId="8" hidden="1"/>
    <cellStyle name="Hipervínculo" xfId="9426" builtinId="8" hidden="1"/>
    <cellStyle name="Hipervínculo" xfId="9442" builtinId="8" hidden="1"/>
    <cellStyle name="Hipervínculo" xfId="9458" builtinId="8" hidden="1"/>
    <cellStyle name="Hipervínculo" xfId="9476" builtinId="8" hidden="1"/>
    <cellStyle name="Hipervínculo" xfId="9492" builtinId="8" hidden="1"/>
    <cellStyle name="Hipervínculo" xfId="9508" builtinId="8" hidden="1"/>
    <cellStyle name="Hipervínculo" xfId="9524" builtinId="8" hidden="1"/>
    <cellStyle name="Hipervínculo" xfId="9540" builtinId="8" hidden="1"/>
    <cellStyle name="Hipervínculo" xfId="9556" builtinId="8" hidden="1"/>
    <cellStyle name="Hipervínculo" xfId="9572" builtinId="8" hidden="1"/>
    <cellStyle name="Hipervínculo" xfId="9586" builtinId="8" hidden="1"/>
    <cellStyle name="Hipervínculo" xfId="9602" builtinId="8" hidden="1"/>
    <cellStyle name="Hipervínculo" xfId="9618" builtinId="8" hidden="1"/>
    <cellStyle name="Hipervínculo" xfId="9635" builtinId="8" hidden="1"/>
    <cellStyle name="Hipervínculo" xfId="9651" builtinId="8" hidden="1"/>
    <cellStyle name="Hipervínculo" xfId="9667" builtinId="8" hidden="1"/>
    <cellStyle name="Hipervínculo" xfId="9683" builtinId="8" hidden="1"/>
    <cellStyle name="Hipervínculo" xfId="9699" builtinId="8" hidden="1"/>
    <cellStyle name="Hipervínculo" xfId="9715" builtinId="8" hidden="1"/>
    <cellStyle name="Hipervínculo" xfId="9626" builtinId="8" hidden="1"/>
    <cellStyle name="Hipervínculo" xfId="9746" builtinId="8" hidden="1"/>
    <cellStyle name="Hipervínculo" xfId="9762" builtinId="8" hidden="1"/>
    <cellStyle name="Hipervínculo" xfId="9778" builtinId="8" hidden="1"/>
    <cellStyle name="Hipervínculo" xfId="9796" builtinId="8" hidden="1"/>
    <cellStyle name="Hipervínculo" xfId="9812" builtinId="8" hidden="1"/>
    <cellStyle name="Hipervínculo" xfId="9828" builtinId="8" hidden="1"/>
    <cellStyle name="Hipervínculo" xfId="9844" builtinId="8" hidden="1"/>
    <cellStyle name="Hipervínculo" xfId="9860" builtinId="8" hidden="1"/>
    <cellStyle name="Hipervínculo" xfId="9876" builtinId="8" hidden="1"/>
    <cellStyle name="Hipervínculo" xfId="9890" builtinId="8" hidden="1"/>
    <cellStyle name="Hipervínculo" xfId="9906" builtinId="8" hidden="1"/>
    <cellStyle name="Hipervínculo" xfId="9922" builtinId="8" hidden="1"/>
    <cellStyle name="Hipervínculo" xfId="9940" builtinId="8" hidden="1"/>
    <cellStyle name="Hipervínculo" xfId="9956" builtinId="8" hidden="1"/>
    <cellStyle name="Hipervínculo" xfId="9972" builtinId="8" hidden="1"/>
    <cellStyle name="Hipervínculo" xfId="9988" builtinId="8" hidden="1"/>
    <cellStyle name="Hipervínculo" xfId="10004" builtinId="8" hidden="1"/>
    <cellStyle name="Hipervínculo" xfId="10020" builtinId="8" hidden="1"/>
    <cellStyle name="Hipervínculo" xfId="10036" builtinId="8" hidden="1"/>
    <cellStyle name="Hipervínculo" xfId="10050" builtinId="8" hidden="1"/>
    <cellStyle name="Hipervínculo" xfId="10066" builtinId="8" hidden="1"/>
    <cellStyle name="Hipervínculo" xfId="10082" builtinId="8" hidden="1"/>
    <cellStyle name="Hipervínculo" xfId="10099" builtinId="8" hidden="1"/>
    <cellStyle name="Hipervínculo" xfId="10115" builtinId="8" hidden="1"/>
    <cellStyle name="Hipervínculo" xfId="10131" builtinId="8" hidden="1"/>
    <cellStyle name="Hipervínculo" xfId="10147" builtinId="8" hidden="1"/>
    <cellStyle name="Hipervínculo" xfId="10163" builtinId="8" hidden="1"/>
    <cellStyle name="Hipervínculo" xfId="10179" builtinId="8" hidden="1"/>
    <cellStyle name="Hipervínculo" xfId="10195" builtinId="8" hidden="1"/>
    <cellStyle name="Hipervínculo" xfId="10210" builtinId="8" hidden="1"/>
    <cellStyle name="Hipervínculo" xfId="10226" builtinId="8" hidden="1"/>
    <cellStyle name="Hipervínculo" xfId="10242" builtinId="8" hidden="1"/>
    <cellStyle name="Hipervínculo" xfId="10260" builtinId="8" hidden="1"/>
    <cellStyle name="Hipervínculo" xfId="10276" builtinId="8" hidden="1"/>
    <cellStyle name="Hipervínculo" xfId="10292" builtinId="8" hidden="1"/>
    <cellStyle name="Hipervínculo" xfId="10308" builtinId="8" hidden="1"/>
    <cellStyle name="Hipervínculo" xfId="10324" builtinId="8" hidden="1"/>
    <cellStyle name="Hipervínculo" xfId="10340" builtinId="8" hidden="1"/>
    <cellStyle name="Hipervínculo" xfId="9939" builtinId="8" hidden="1"/>
    <cellStyle name="Hipervínculo" xfId="10370" builtinId="8" hidden="1"/>
    <cellStyle name="Hipervínculo" xfId="10386" builtinId="8" hidden="1"/>
    <cellStyle name="Hipervínculo" xfId="10402" builtinId="8" hidden="1"/>
    <cellStyle name="Hipervínculo" xfId="10420" builtinId="8" hidden="1"/>
    <cellStyle name="Hipervínculo" xfId="10436" builtinId="8" hidden="1"/>
    <cellStyle name="Hipervínculo" xfId="10452" builtinId="8" hidden="1"/>
    <cellStyle name="Hipervínculo" xfId="10468" builtinId="8" hidden="1"/>
    <cellStyle name="Hipervínculo" xfId="10484" builtinId="8" hidden="1"/>
    <cellStyle name="Hipervínculo" xfId="10500" builtinId="8" hidden="1"/>
    <cellStyle name="Hipervínculo" xfId="10514" builtinId="8" hidden="1"/>
    <cellStyle name="Hipervínculo" xfId="10530" builtinId="8" hidden="1"/>
    <cellStyle name="Hipervínculo" xfId="10546" builtinId="8" hidden="1"/>
    <cellStyle name="Hipervínculo" xfId="10564" builtinId="8" hidden="1"/>
    <cellStyle name="Hipervínculo" xfId="10580" builtinId="8" hidden="1"/>
    <cellStyle name="Hipervínculo" xfId="10596" builtinId="8" hidden="1"/>
    <cellStyle name="Hipervínculo" xfId="10612" builtinId="8" hidden="1"/>
    <cellStyle name="Hipervínculo" xfId="10628" builtinId="8" hidden="1"/>
    <cellStyle name="Hipervínculo" xfId="10644" builtinId="8" hidden="1"/>
    <cellStyle name="Hipervínculo" xfId="10660" builtinId="8" hidden="1"/>
    <cellStyle name="Hipervínculo" xfId="10674" builtinId="8" hidden="1"/>
    <cellStyle name="Hipervínculo" xfId="10690" builtinId="8" hidden="1"/>
    <cellStyle name="Hipervínculo" xfId="10706" builtinId="8" hidden="1"/>
    <cellStyle name="Hipervínculo" xfId="10724" builtinId="8" hidden="1"/>
    <cellStyle name="Hipervínculo" xfId="10740" builtinId="8" hidden="1"/>
    <cellStyle name="Hipervínculo" xfId="10756" builtinId="8" hidden="1"/>
    <cellStyle name="Hipervínculo" xfId="10772" builtinId="8" hidden="1"/>
    <cellStyle name="Hipervínculo" xfId="10788" builtinId="8" hidden="1"/>
    <cellStyle name="Hipervínculo" xfId="10804" builtinId="8" hidden="1"/>
    <cellStyle name="Hipervínculo" xfId="10820" builtinId="8" hidden="1"/>
    <cellStyle name="Hipervínculo" xfId="10834" builtinId="8" hidden="1"/>
    <cellStyle name="Hipervínculo" xfId="10850" builtinId="8" hidden="1"/>
    <cellStyle name="Hipervínculo" xfId="10866" builtinId="8" hidden="1"/>
    <cellStyle name="Hipervínculo" xfId="10884" builtinId="8" hidden="1"/>
    <cellStyle name="Hipervínculo" xfId="10900" builtinId="8" hidden="1"/>
    <cellStyle name="Hipervínculo" xfId="10916" builtinId="8" hidden="1"/>
    <cellStyle name="Hipervínculo" xfId="10932" builtinId="8" hidden="1"/>
    <cellStyle name="Hipervínculo" xfId="10948" builtinId="8" hidden="1"/>
    <cellStyle name="Hipervínculo" xfId="10964" builtinId="8" hidden="1"/>
    <cellStyle name="Hipervínculo" xfId="10719" builtinId="8" hidden="1"/>
    <cellStyle name="Hipervínculo" xfId="10994" builtinId="8" hidden="1"/>
    <cellStyle name="Hipervínculo" xfId="11010" builtinId="8" hidden="1"/>
    <cellStyle name="Hipervínculo" xfId="11026" builtinId="8" hidden="1"/>
    <cellStyle name="Hipervínculo" xfId="11044" builtinId="8" hidden="1"/>
    <cellStyle name="Hipervínculo" xfId="11060" builtinId="8" hidden="1"/>
    <cellStyle name="Hipervínculo" xfId="11076" builtinId="8" hidden="1"/>
    <cellStyle name="Hipervínculo" xfId="11092" builtinId="8" hidden="1"/>
    <cellStyle name="Hipervínculo" xfId="11108" builtinId="8" hidden="1"/>
    <cellStyle name="Hipervínculo" xfId="11124" builtinId="8" hidden="1"/>
    <cellStyle name="Hipervínculo" xfId="11138" builtinId="8" hidden="1"/>
    <cellStyle name="Hipervínculo" xfId="11154" builtinId="8" hidden="1"/>
    <cellStyle name="Hipervínculo" xfId="11170" builtinId="8" hidden="1"/>
    <cellStyle name="Hipervínculo" xfId="11187" builtinId="8" hidden="1"/>
    <cellStyle name="Hipervínculo" xfId="11203" builtinId="8" hidden="1"/>
    <cellStyle name="Hipervínculo" xfId="11219" builtinId="8" hidden="1"/>
    <cellStyle name="Hipervínculo" xfId="11235" builtinId="8" hidden="1"/>
    <cellStyle name="Hipervínculo" xfId="11251" builtinId="8" hidden="1"/>
    <cellStyle name="Hipervínculo" xfId="11267" builtinId="8" hidden="1"/>
    <cellStyle name="Hipervínculo" xfId="11283" builtinId="8" hidden="1"/>
    <cellStyle name="Hipervínculo" xfId="11297" builtinId="8" hidden="1"/>
    <cellStyle name="Hipervínculo" xfId="11313" builtinId="8" hidden="1"/>
    <cellStyle name="Hipervínculo" xfId="11329" builtinId="8" hidden="1"/>
    <cellStyle name="Hipervínculo" xfId="11345" builtinId="8" hidden="1"/>
    <cellStyle name="Hipervínculo" xfId="11361" builtinId="8" hidden="1"/>
    <cellStyle name="Hipervínculo" xfId="11377" builtinId="8" hidden="1"/>
    <cellStyle name="Hipervínculo" xfId="11393" builtinId="8" hidden="1"/>
    <cellStyle name="Hipervínculo" xfId="11409" builtinId="8" hidden="1"/>
    <cellStyle name="Hipervínculo" xfId="11425" builtinId="8" hidden="1"/>
    <cellStyle name="Hipervínculo" xfId="11441" builtinId="8" hidden="1"/>
    <cellStyle name="Hipervínculo" xfId="11431" builtinId="8" hidden="1"/>
    <cellStyle name="Hipervínculo" xfId="11415" builtinId="8" hidden="1"/>
    <cellStyle name="Hipervínculo" xfId="11399" builtinId="8" hidden="1"/>
    <cellStyle name="Hipervínculo" xfId="11383" builtinId="8" hidden="1"/>
    <cellStyle name="Hipervínculo" xfId="11367" builtinId="8" hidden="1"/>
    <cellStyle name="Hipervínculo" xfId="11351" builtinId="8" hidden="1"/>
    <cellStyle name="Hipervínculo" xfId="11335" builtinId="8" hidden="1"/>
    <cellStyle name="Hipervínculo" xfId="11319" builtinId="8" hidden="1"/>
    <cellStyle name="Hipervínculo" xfId="11303" builtinId="8" hidden="1"/>
    <cellStyle name="Hipervínculo" xfId="11289" builtinId="8" hidden="1"/>
    <cellStyle name="Hipervínculo" xfId="11273" builtinId="8" hidden="1"/>
    <cellStyle name="Hipervínculo" xfId="11257" builtinId="8" hidden="1"/>
    <cellStyle name="Hipervínculo" xfId="11241" builtinId="8" hidden="1"/>
    <cellStyle name="Hipervínculo" xfId="11225" builtinId="8" hidden="1"/>
    <cellStyle name="Hipervínculo" xfId="11209" builtinId="8" hidden="1"/>
    <cellStyle name="Hipervínculo" xfId="11193" builtinId="8" hidden="1"/>
    <cellStyle name="Hipervínculo" xfId="11176" builtinId="8" hidden="1"/>
    <cellStyle name="Hipervínculo" xfId="11160" builtinId="8" hidden="1"/>
    <cellStyle name="Hipervínculo" xfId="11144" builtinId="8" hidden="1"/>
    <cellStyle name="Hipervínculo" xfId="11130" builtinId="8" hidden="1"/>
    <cellStyle name="Hipervínculo" xfId="11114" builtinId="8" hidden="1"/>
    <cellStyle name="Hipervínculo" xfId="11098" builtinId="8" hidden="1"/>
    <cellStyle name="Hipervínculo" xfId="11082" builtinId="8" hidden="1"/>
    <cellStyle name="Hipervínculo" xfId="11066" builtinId="8" hidden="1"/>
    <cellStyle name="Hipervínculo" xfId="11050" builtinId="8" hidden="1"/>
    <cellStyle name="Hipervínculo" xfId="11034" builtinId="8" hidden="1"/>
    <cellStyle name="Hipervínculo" xfId="11016" builtinId="8" hidden="1"/>
    <cellStyle name="Hipervínculo" xfId="11000" builtinId="8" hidden="1"/>
    <cellStyle name="Hipervínculo" xfId="10984" builtinId="8" hidden="1"/>
    <cellStyle name="Hipervínculo" xfId="10970" builtinId="8" hidden="1"/>
    <cellStyle name="Hipervínculo" xfId="10954" builtinId="8" hidden="1"/>
    <cellStyle name="Hipervínculo" xfId="10938" builtinId="8" hidden="1"/>
    <cellStyle name="Hipervínculo" xfId="10922" builtinId="8" hidden="1"/>
    <cellStyle name="Hipervínculo" xfId="10906" builtinId="8" hidden="1"/>
    <cellStyle name="Hipervínculo" xfId="10890" builtinId="8" hidden="1"/>
    <cellStyle name="Hipervínculo" xfId="10872" builtinId="8" hidden="1"/>
    <cellStyle name="Hipervínculo" xfId="10856" builtinId="8" hidden="1"/>
    <cellStyle name="Hipervínculo" xfId="10840" builtinId="8" hidden="1"/>
    <cellStyle name="Hipervínculo" xfId="10824" builtinId="8" hidden="1"/>
    <cellStyle name="Hipervínculo" xfId="10810" builtinId="8" hidden="1"/>
    <cellStyle name="Hipervínculo" xfId="10794" builtinId="8" hidden="1"/>
    <cellStyle name="Hipervínculo" xfId="10778" builtinId="8" hidden="1"/>
    <cellStyle name="Hipervínculo" xfId="10762" builtinId="8" hidden="1"/>
    <cellStyle name="Hipervínculo" xfId="10746" builtinId="8" hidden="1"/>
    <cellStyle name="Hipervínculo" xfId="10730" builtinId="8" hidden="1"/>
    <cellStyle name="Hipervínculo" xfId="10712" builtinId="8" hidden="1"/>
    <cellStyle name="Hipervínculo" xfId="10696" builtinId="8" hidden="1"/>
    <cellStyle name="Hipervínculo" xfId="10680" builtinId="8" hidden="1"/>
    <cellStyle name="Hipervínculo" xfId="10666" builtinId="8" hidden="1"/>
    <cellStyle name="Hipervínculo" xfId="10650" builtinId="8" hidden="1"/>
    <cellStyle name="Hipervínculo" xfId="10634" builtinId="8" hidden="1"/>
    <cellStyle name="Hipervínculo" xfId="10618" builtinId="8" hidden="1"/>
    <cellStyle name="Hipervínculo" xfId="10602" builtinId="8" hidden="1"/>
    <cellStyle name="Hipervínculo" xfId="10586" builtinId="8" hidden="1"/>
    <cellStyle name="Hipervínculo" xfId="10570" builtinId="8" hidden="1"/>
    <cellStyle name="Hipervínculo" xfId="10552" builtinId="8" hidden="1"/>
    <cellStyle name="Hipervínculo" xfId="10536" builtinId="8" hidden="1"/>
    <cellStyle name="Hipervínculo" xfId="10520" builtinId="8" hidden="1"/>
    <cellStyle name="Hipervínculo" xfId="10506" builtinId="8" hidden="1"/>
    <cellStyle name="Hipervínculo" xfId="10490" builtinId="8" hidden="1"/>
    <cellStyle name="Hipervínculo" xfId="10474" builtinId="8" hidden="1"/>
    <cellStyle name="Hipervínculo" xfId="10458" builtinId="8" hidden="1"/>
    <cellStyle name="Hipervínculo" xfId="10442" builtinId="8" hidden="1"/>
    <cellStyle name="Hipervínculo" xfId="10426" builtinId="8" hidden="1"/>
    <cellStyle name="Hipervínculo" xfId="10410" builtinId="8" hidden="1"/>
    <cellStyle name="Hipervínculo" xfId="10392" builtinId="8" hidden="1"/>
    <cellStyle name="Hipervínculo" xfId="10376" builtinId="8" hidden="1"/>
    <cellStyle name="Hipervínculo" xfId="10360" builtinId="8" hidden="1"/>
    <cellStyle name="Hipervínculo" xfId="10346" builtinId="8" hidden="1"/>
    <cellStyle name="Hipervínculo" xfId="10330" builtinId="8" hidden="1"/>
    <cellStyle name="Hipervínculo" xfId="10314" builtinId="8" hidden="1"/>
    <cellStyle name="Hipervínculo" xfId="10298" builtinId="8" hidden="1"/>
    <cellStyle name="Hipervínculo" xfId="10282" builtinId="8" hidden="1"/>
    <cellStyle name="Hipervínculo" xfId="10266" builtinId="8" hidden="1"/>
    <cellStyle name="Hipervínculo" xfId="10248" builtinId="8" hidden="1"/>
    <cellStyle name="Hipervínculo" xfId="10232" builtinId="8" hidden="1"/>
    <cellStyle name="Hipervínculo" xfId="10216" builtinId="8" hidden="1"/>
    <cellStyle name="Hipervínculo" xfId="10200" builtinId="8" hidden="1"/>
    <cellStyle name="Hipervínculo" xfId="10185" builtinId="8" hidden="1"/>
    <cellStyle name="Hipervínculo" xfId="10169" builtinId="8" hidden="1"/>
    <cellStyle name="Hipervínculo" xfId="10153" builtinId="8" hidden="1"/>
    <cellStyle name="Hipervínculo" xfId="10137" builtinId="8" hidden="1"/>
    <cellStyle name="Hipervínculo" xfId="10121" builtinId="8" hidden="1"/>
    <cellStyle name="Hipervínculo" xfId="10105" builtinId="8" hidden="1"/>
    <cellStyle name="Hipervínculo" xfId="10088" builtinId="8" hidden="1"/>
    <cellStyle name="Hipervínculo" xfId="10072" builtinId="8" hidden="1"/>
    <cellStyle name="Hipervínculo" xfId="10056" builtinId="8" hidden="1"/>
    <cellStyle name="Hipervínculo" xfId="10042" builtinId="8" hidden="1"/>
    <cellStyle name="Hipervínculo" xfId="10026" builtinId="8" hidden="1"/>
    <cellStyle name="Hipervínculo" xfId="10010" builtinId="8" hidden="1"/>
    <cellStyle name="Hipervínculo" xfId="9994" builtinId="8" hidden="1"/>
    <cellStyle name="Hipervínculo" xfId="9978" builtinId="8" hidden="1"/>
    <cellStyle name="Hipervínculo" xfId="9962" builtinId="8" hidden="1"/>
    <cellStyle name="Hipervínculo" xfId="9946" builtinId="8" hidden="1"/>
    <cellStyle name="Hipervínculo" xfId="9928" builtinId="8" hidden="1"/>
    <cellStyle name="Hipervínculo" xfId="9912" builtinId="8" hidden="1"/>
    <cellStyle name="Hipervínculo" xfId="9896" builtinId="8" hidden="1"/>
    <cellStyle name="Hipervínculo" xfId="9882" builtinId="8" hidden="1"/>
    <cellStyle name="Hipervínculo" xfId="9866" builtinId="8" hidden="1"/>
    <cellStyle name="Hipervínculo" xfId="9850" builtinId="8" hidden="1"/>
    <cellStyle name="Hipervínculo" xfId="9834" builtinId="8" hidden="1"/>
    <cellStyle name="Hipervínculo" xfId="9818" builtinId="8" hidden="1"/>
    <cellStyle name="Hipervínculo" xfId="9802" builtinId="8" hidden="1"/>
    <cellStyle name="Hipervínculo" xfId="9786" builtinId="8" hidden="1"/>
    <cellStyle name="Hipervínculo" xfId="9768" builtinId="8" hidden="1"/>
    <cellStyle name="Hipervínculo" xfId="9752" builtinId="8" hidden="1"/>
    <cellStyle name="Hipervínculo" xfId="9736" builtinId="8" hidden="1"/>
    <cellStyle name="Hipervínculo" xfId="9721" builtinId="8" hidden="1"/>
    <cellStyle name="Hipervínculo" xfId="9705" builtinId="8" hidden="1"/>
    <cellStyle name="Hipervínculo" xfId="9689" builtinId="8" hidden="1"/>
    <cellStyle name="Hipervínculo" xfId="9673" builtinId="8" hidden="1"/>
    <cellStyle name="Hipervínculo" xfId="9657" builtinId="8" hidden="1"/>
    <cellStyle name="Hipervínculo" xfId="9641" builtinId="8" hidden="1"/>
    <cellStyle name="Hipervínculo" xfId="9624" builtinId="8" hidden="1"/>
    <cellStyle name="Hipervínculo" xfId="9608" builtinId="8" hidden="1"/>
    <cellStyle name="Hipervínculo" xfId="9592" builtinId="8" hidden="1"/>
    <cellStyle name="Hipervínculo" xfId="9576" builtinId="8" hidden="1"/>
    <cellStyle name="Hipervínculo" xfId="9562" builtinId="8" hidden="1"/>
    <cellStyle name="Hipervínculo" xfId="9546" builtinId="8" hidden="1"/>
    <cellStyle name="Hipervínculo" xfId="9530" builtinId="8" hidden="1"/>
    <cellStyle name="Hipervínculo" xfId="9514" builtinId="8" hidden="1"/>
    <cellStyle name="Hipervínculo" xfId="9498" builtinId="8" hidden="1"/>
    <cellStyle name="Hipervínculo" xfId="9482" builtinId="8" hidden="1"/>
    <cellStyle name="Hipervínculo" xfId="9464" builtinId="8" hidden="1"/>
    <cellStyle name="Hipervínculo" xfId="9448" builtinId="8" hidden="1"/>
    <cellStyle name="Hipervínculo" xfId="9432" builtinId="8" hidden="1"/>
    <cellStyle name="Hipervínculo" xfId="9415" builtinId="8" hidden="1"/>
    <cellStyle name="Hipervínculo" xfId="9399" builtinId="8" hidden="1"/>
    <cellStyle name="Hipervínculo" xfId="9383" builtinId="8" hidden="1"/>
    <cellStyle name="Hipervínculo" xfId="9367" builtinId="8" hidden="1"/>
    <cellStyle name="Hipervínculo" xfId="9352" builtinId="8" hidden="1"/>
    <cellStyle name="Hipervínculo" xfId="9336" builtinId="8" hidden="1"/>
    <cellStyle name="Hipervínculo" xfId="9320" builtinId="8" hidden="1"/>
    <cellStyle name="Hipervínculo" xfId="9303" builtinId="8" hidden="1"/>
    <cellStyle name="Hipervínculo" xfId="9287" builtinId="8" hidden="1"/>
    <cellStyle name="Hipervínculo" xfId="9271" builtinId="8" hidden="1"/>
    <cellStyle name="Hipervínculo" xfId="9255" builtinId="8" hidden="1"/>
    <cellStyle name="Hipervínculo" xfId="9239" builtinId="8" hidden="1"/>
    <cellStyle name="Hipervínculo" xfId="9223" builtinId="8" hidden="1"/>
    <cellStyle name="Hipervínculo" xfId="6871" builtinId="8" hidden="1"/>
    <cellStyle name="Hipervínculo" xfId="6881" builtinId="8" hidden="1"/>
    <cellStyle name="Hipervínculo" xfId="6895" builtinId="8" hidden="1"/>
    <cellStyle name="Hipervínculo" xfId="6929" builtinId="8" hidden="1"/>
    <cellStyle name="Hipervínculo" xfId="6923" builtinId="8" hidden="1"/>
    <cellStyle name="Hipervínculo" xfId="6909" builtinId="8" hidden="1"/>
    <cellStyle name="Hipervínculo" xfId="6899" builtinId="8" hidden="1"/>
    <cellStyle name="Hipervínculo" xfId="6889" builtinId="8" hidden="1"/>
    <cellStyle name="Hipervínculo" xfId="6945" builtinId="8" hidden="1"/>
    <cellStyle name="Hipervínculo" xfId="6961" builtinId="8" hidden="1"/>
    <cellStyle name="Hipervínculo" xfId="6977" builtinId="8" hidden="1"/>
    <cellStyle name="Hipervínculo" xfId="6993" builtinId="8" hidden="1"/>
    <cellStyle name="Hipervínculo" xfId="7009" builtinId="8" hidden="1"/>
    <cellStyle name="Hipervínculo" xfId="7026" builtinId="8" hidden="1"/>
    <cellStyle name="Hipervínculo" xfId="7042" builtinId="8" hidden="1"/>
    <cellStyle name="Hipervínculo" xfId="7058" builtinId="8" hidden="1"/>
    <cellStyle name="Hipervínculo" xfId="7074" builtinId="8" hidden="1"/>
    <cellStyle name="Hipervínculo" xfId="7089" builtinId="8" hidden="1"/>
    <cellStyle name="Hipervínculo" xfId="7105" builtinId="8" hidden="1"/>
    <cellStyle name="Hipervínculo" xfId="7121" builtinId="8" hidden="1"/>
    <cellStyle name="Hipervínculo" xfId="7138" builtinId="8" hidden="1"/>
    <cellStyle name="Hipervínculo" xfId="7154" builtinId="8" hidden="1"/>
    <cellStyle name="Hipervínculo" xfId="7170" builtinId="8" hidden="1"/>
    <cellStyle name="Hipervínculo" xfId="7188" builtinId="8" hidden="1"/>
    <cellStyle name="Hipervínculo" xfId="7204" builtinId="8" hidden="1"/>
    <cellStyle name="Hipervínculo" xfId="7220" builtinId="8" hidden="1"/>
    <cellStyle name="Hipervínculo" xfId="7236" builtinId="8" hidden="1"/>
    <cellStyle name="Hipervínculo" xfId="7252" builtinId="8" hidden="1"/>
    <cellStyle name="Hipervínculo" xfId="7268" builtinId="8" hidden="1"/>
    <cellStyle name="Hipervínculo" xfId="7284" builtinId="8" hidden="1"/>
    <cellStyle name="Hipervínculo" xfId="7298" builtinId="8" hidden="1"/>
    <cellStyle name="Hipervínculo" xfId="7314" builtinId="8" hidden="1"/>
    <cellStyle name="Hipervínculo" xfId="7330" builtinId="8" hidden="1"/>
    <cellStyle name="Hipervínculo" xfId="7347" builtinId="8" hidden="1"/>
    <cellStyle name="Hipervínculo" xfId="7363" builtinId="8" hidden="1"/>
    <cellStyle name="Hipervínculo" xfId="7379" builtinId="8" hidden="1"/>
    <cellStyle name="Hipervínculo" xfId="7395" builtinId="8" hidden="1"/>
    <cellStyle name="Hipervínculo" xfId="7411" builtinId="8" hidden="1"/>
    <cellStyle name="Hipervínculo" xfId="7427" builtinId="8" hidden="1"/>
    <cellStyle name="Hipervínculo" xfId="7338" builtinId="8" hidden="1"/>
    <cellStyle name="Hipervínculo" xfId="7458" builtinId="8" hidden="1"/>
    <cellStyle name="Hipervínculo" xfId="7474" builtinId="8" hidden="1"/>
    <cellStyle name="Hipervínculo" xfId="7490" builtinId="8" hidden="1"/>
    <cellStyle name="Hipervínculo" xfId="7508" builtinId="8" hidden="1"/>
    <cellStyle name="Hipervínculo" xfId="7524" builtinId="8" hidden="1"/>
    <cellStyle name="Hipervínculo" xfId="7540" builtinId="8" hidden="1"/>
    <cellStyle name="Hipervínculo" xfId="7556" builtinId="8" hidden="1"/>
    <cellStyle name="Hipervínculo" xfId="7572" builtinId="8" hidden="1"/>
    <cellStyle name="Hipervínculo" xfId="7588" builtinId="8" hidden="1"/>
    <cellStyle name="Hipervínculo" xfId="7602" builtinId="8" hidden="1"/>
    <cellStyle name="Hipervínculo" xfId="7618" builtinId="8" hidden="1"/>
    <cellStyle name="Hipervínculo" xfId="7634" builtinId="8" hidden="1"/>
    <cellStyle name="Hipervínculo" xfId="7652" builtinId="8" hidden="1"/>
    <cellStyle name="Hipervínculo" xfId="7668" builtinId="8" hidden="1"/>
    <cellStyle name="Hipervínculo" xfId="7684" builtinId="8" hidden="1"/>
    <cellStyle name="Hipervínculo" xfId="7700" builtinId="8" hidden="1"/>
    <cellStyle name="Hipervínculo" xfId="7716" builtinId="8" hidden="1"/>
    <cellStyle name="Hipervínculo" xfId="7732" builtinId="8" hidden="1"/>
    <cellStyle name="Hipervínculo" xfId="7748" builtinId="8" hidden="1"/>
    <cellStyle name="Hipervínculo" xfId="7762" builtinId="8" hidden="1"/>
    <cellStyle name="Hipervínculo" xfId="7778" builtinId="8" hidden="1"/>
    <cellStyle name="Hipervínculo" xfId="7794" builtinId="8" hidden="1"/>
    <cellStyle name="Hipervínculo" xfId="7811" builtinId="8" hidden="1"/>
    <cellStyle name="Hipervínculo" xfId="7827" builtinId="8" hidden="1"/>
    <cellStyle name="Hipervínculo" xfId="7843" builtinId="8" hidden="1"/>
    <cellStyle name="Hipervínculo" xfId="7859" builtinId="8" hidden="1"/>
    <cellStyle name="Hipervínculo" xfId="7875" builtinId="8" hidden="1"/>
    <cellStyle name="Hipervínculo" xfId="7891" builtinId="8" hidden="1"/>
    <cellStyle name="Hipervínculo" xfId="7907" builtinId="8" hidden="1"/>
    <cellStyle name="Hipervínculo" xfId="7922" builtinId="8" hidden="1"/>
    <cellStyle name="Hipervínculo" xfId="7938" builtinId="8" hidden="1"/>
    <cellStyle name="Hipervínculo" xfId="7954" builtinId="8" hidden="1"/>
    <cellStyle name="Hipervínculo" xfId="7972" builtinId="8" hidden="1"/>
    <cellStyle name="Hipervínculo" xfId="7988" builtinId="8" hidden="1"/>
    <cellStyle name="Hipervínculo" xfId="8004" builtinId="8" hidden="1"/>
    <cellStyle name="Hipervínculo" xfId="8020" builtinId="8" hidden="1"/>
    <cellStyle name="Hipervínculo" xfId="8036" builtinId="8" hidden="1"/>
    <cellStyle name="Hipervínculo" xfId="8052" builtinId="8" hidden="1"/>
    <cellStyle name="Hipervínculo" xfId="7651" builtinId="8" hidden="1"/>
    <cellStyle name="Hipervínculo" xfId="8082" builtinId="8" hidden="1"/>
    <cellStyle name="Hipervínculo" xfId="8098" builtinId="8" hidden="1"/>
    <cellStyle name="Hipervínculo" xfId="8114" builtinId="8" hidden="1"/>
    <cellStyle name="Hipervínculo" xfId="8132" builtinId="8" hidden="1"/>
    <cellStyle name="Hipervínculo" xfId="8148" builtinId="8" hidden="1"/>
    <cellStyle name="Hipervínculo" xfId="8164" builtinId="8" hidden="1"/>
    <cellStyle name="Hipervínculo" xfId="8180" builtinId="8" hidden="1"/>
    <cellStyle name="Hipervínculo" xfId="8196" builtinId="8" hidden="1"/>
    <cellStyle name="Hipervínculo" xfId="8212" builtinId="8" hidden="1"/>
    <cellStyle name="Hipervínculo" xfId="8226" builtinId="8" hidden="1"/>
    <cellStyle name="Hipervínculo" xfId="8242" builtinId="8" hidden="1"/>
    <cellStyle name="Hipervínculo" xfId="8258" builtinId="8" hidden="1"/>
    <cellStyle name="Hipervínculo" xfId="8276" builtinId="8" hidden="1"/>
    <cellStyle name="Hipervínculo" xfId="8292" builtinId="8" hidden="1"/>
    <cellStyle name="Hipervínculo" xfId="8308" builtinId="8" hidden="1"/>
    <cellStyle name="Hipervínculo" xfId="8324" builtinId="8" hidden="1"/>
    <cellStyle name="Hipervínculo" xfId="8340" builtinId="8" hidden="1"/>
    <cellStyle name="Hipervínculo" xfId="8356" builtinId="8" hidden="1"/>
    <cellStyle name="Hipervínculo" xfId="8372" builtinId="8" hidden="1"/>
    <cellStyle name="Hipervínculo" xfId="8386" builtinId="8" hidden="1"/>
    <cellStyle name="Hipervínculo" xfId="8402" builtinId="8" hidden="1"/>
    <cellStyle name="Hipervínculo" xfId="8418" builtinId="8" hidden="1"/>
    <cellStyle name="Hipervínculo" xfId="8436" builtinId="8" hidden="1"/>
    <cellStyle name="Hipervínculo" xfId="8452" builtinId="8" hidden="1"/>
    <cellStyle name="Hipervínculo" xfId="8468" builtinId="8" hidden="1"/>
    <cellStyle name="Hipervínculo" xfId="8484" builtinId="8" hidden="1"/>
    <cellStyle name="Hipervínculo" xfId="8500" builtinId="8" hidden="1"/>
    <cellStyle name="Hipervínculo" xfId="8516" builtinId="8" hidden="1"/>
    <cellStyle name="Hipervínculo" xfId="8532" builtinId="8" hidden="1"/>
    <cellStyle name="Hipervínculo" xfId="8546" builtinId="8" hidden="1"/>
    <cellStyle name="Hipervínculo" xfId="8562" builtinId="8" hidden="1"/>
    <cellStyle name="Hipervínculo" xfId="8578" builtinId="8" hidden="1"/>
    <cellStyle name="Hipervínculo" xfId="8596" builtinId="8" hidden="1"/>
    <cellStyle name="Hipervínculo" xfId="8612" builtinId="8" hidden="1"/>
    <cellStyle name="Hipervínculo" xfId="8628" builtinId="8" hidden="1"/>
    <cellStyle name="Hipervínculo" xfId="8644" builtinId="8" hidden="1"/>
    <cellStyle name="Hipervínculo" xfId="8660" builtinId="8" hidden="1"/>
    <cellStyle name="Hipervínculo" xfId="8676" builtinId="8" hidden="1"/>
    <cellStyle name="Hipervínculo" xfId="8431" builtinId="8" hidden="1"/>
    <cellStyle name="Hipervínculo" xfId="8706" builtinId="8" hidden="1"/>
    <cellStyle name="Hipervínculo" xfId="8722" builtinId="8" hidden="1"/>
    <cellStyle name="Hipervínculo" xfId="8738" builtinId="8" hidden="1"/>
    <cellStyle name="Hipervínculo" xfId="8756" builtinId="8" hidden="1"/>
    <cellStyle name="Hipervínculo" xfId="8772" builtinId="8" hidden="1"/>
    <cellStyle name="Hipervínculo" xfId="8788" builtinId="8" hidden="1"/>
    <cellStyle name="Hipervínculo" xfId="8804" builtinId="8" hidden="1"/>
    <cellStyle name="Hipervínculo" xfId="8820" builtinId="8" hidden="1"/>
    <cellStyle name="Hipervínculo" xfId="8836" builtinId="8" hidden="1"/>
    <cellStyle name="Hipervínculo" xfId="8850" builtinId="8" hidden="1"/>
    <cellStyle name="Hipervínculo" xfId="8866" builtinId="8" hidden="1"/>
    <cellStyle name="Hipervínculo" xfId="8882" builtinId="8" hidden="1"/>
    <cellStyle name="Hipervínculo" xfId="8899" builtinId="8" hidden="1"/>
    <cellStyle name="Hipervínculo" xfId="8915" builtinId="8" hidden="1"/>
    <cellStyle name="Hipervínculo" xfId="8931" builtinId="8" hidden="1"/>
    <cellStyle name="Hipervínculo" xfId="8947" builtinId="8" hidden="1"/>
    <cellStyle name="Hipervínculo" xfId="8963" builtinId="8" hidden="1"/>
    <cellStyle name="Hipervínculo" xfId="8979" builtinId="8" hidden="1"/>
    <cellStyle name="Hipervínculo" xfId="8995" builtinId="8" hidden="1"/>
    <cellStyle name="Hipervínculo" xfId="9009" builtinId="8" hidden="1"/>
    <cellStyle name="Hipervínculo" xfId="9025" builtinId="8" hidden="1"/>
    <cellStyle name="Hipervínculo" xfId="9041" builtinId="8" hidden="1"/>
    <cellStyle name="Hipervínculo" xfId="9057" builtinId="8" hidden="1"/>
    <cellStyle name="Hipervínculo" xfId="9073" builtinId="8" hidden="1"/>
    <cellStyle name="Hipervínculo" xfId="9089" builtinId="8" hidden="1"/>
    <cellStyle name="Hipervínculo" xfId="9105" builtinId="8" hidden="1"/>
    <cellStyle name="Hipervínculo" xfId="9121" builtinId="8" hidden="1"/>
    <cellStyle name="Hipervínculo" xfId="9137" builtinId="8" hidden="1"/>
    <cellStyle name="Hipervínculo" xfId="9153" builtinId="8" hidden="1"/>
    <cellStyle name="Hipervínculo" xfId="9143" builtinId="8" hidden="1"/>
    <cellStyle name="Hipervínculo" xfId="9127" builtinId="8" hidden="1"/>
    <cellStyle name="Hipervínculo" xfId="9111" builtinId="8" hidden="1"/>
    <cellStyle name="Hipervínculo" xfId="9095" builtinId="8" hidden="1"/>
    <cellStyle name="Hipervínculo" xfId="9079" builtinId="8" hidden="1"/>
    <cellStyle name="Hipervínculo" xfId="9063" builtinId="8" hidden="1"/>
    <cellStyle name="Hipervínculo" xfId="9047" builtinId="8" hidden="1"/>
    <cellStyle name="Hipervínculo" xfId="9031" builtinId="8" hidden="1"/>
    <cellStyle name="Hipervínculo" xfId="9015" builtinId="8" hidden="1"/>
    <cellStyle name="Hipervínculo" xfId="9001" builtinId="8" hidden="1"/>
    <cellStyle name="Hipervínculo" xfId="8985" builtinId="8" hidden="1"/>
    <cellStyle name="Hipervínculo" xfId="8969" builtinId="8" hidden="1"/>
    <cellStyle name="Hipervínculo" xfId="8953" builtinId="8" hidden="1"/>
    <cellStyle name="Hipervínculo" xfId="8937" builtinId="8" hidden="1"/>
    <cellStyle name="Hipervínculo" xfId="8921" builtinId="8" hidden="1"/>
    <cellStyle name="Hipervínculo" xfId="8905" builtinId="8" hidden="1"/>
    <cellStyle name="Hipervínculo" xfId="8888" builtinId="8" hidden="1"/>
    <cellStyle name="Hipervínculo" xfId="8872" builtinId="8" hidden="1"/>
    <cellStyle name="Hipervínculo" xfId="8856" builtinId="8" hidden="1"/>
    <cellStyle name="Hipervínculo" xfId="8842" builtinId="8" hidden="1"/>
    <cellStyle name="Hipervínculo" xfId="8826" builtinId="8" hidden="1"/>
    <cellStyle name="Hipervínculo" xfId="8810" builtinId="8" hidden="1"/>
    <cellStyle name="Hipervínculo" xfId="8794" builtinId="8" hidden="1"/>
    <cellStyle name="Hipervínculo" xfId="8778" builtinId="8" hidden="1"/>
    <cellStyle name="Hipervínculo" xfId="8762" builtinId="8" hidden="1"/>
    <cellStyle name="Hipervínculo" xfId="8746" builtinId="8" hidden="1"/>
    <cellStyle name="Hipervínculo" xfId="8728" builtinId="8" hidden="1"/>
    <cellStyle name="Hipervínculo" xfId="8712" builtinId="8" hidden="1"/>
    <cellStyle name="Hipervínculo" xfId="8696" builtinId="8" hidden="1"/>
    <cellStyle name="Hipervínculo" xfId="8682" builtinId="8" hidden="1"/>
    <cellStyle name="Hipervínculo" xfId="8666" builtinId="8" hidden="1"/>
    <cellStyle name="Hipervínculo" xfId="8650" builtinId="8" hidden="1"/>
    <cellStyle name="Hipervínculo" xfId="8634" builtinId="8" hidden="1"/>
    <cellStyle name="Hipervínculo" xfId="8618" builtinId="8" hidden="1"/>
    <cellStyle name="Hipervínculo" xfId="8602" builtinId="8" hidden="1"/>
    <cellStyle name="Hipervínculo" xfId="8584" builtinId="8" hidden="1"/>
    <cellStyle name="Hipervínculo" xfId="8568" builtinId="8" hidden="1"/>
    <cellStyle name="Hipervínculo" xfId="8552" builtinId="8" hidden="1"/>
    <cellStyle name="Hipervínculo" xfId="8536" builtinId="8" hidden="1"/>
    <cellStyle name="Hipervínculo" xfId="8522" builtinId="8" hidden="1"/>
    <cellStyle name="Hipervínculo" xfId="8506" builtinId="8" hidden="1"/>
    <cellStyle name="Hipervínculo" xfId="8490" builtinId="8" hidden="1"/>
    <cellStyle name="Hipervínculo" xfId="8474" builtinId="8" hidden="1"/>
    <cellStyle name="Hipervínculo" xfId="8458" builtinId="8" hidden="1"/>
    <cellStyle name="Hipervínculo" xfId="8442" builtinId="8" hidden="1"/>
    <cellStyle name="Hipervínculo" xfId="8424" builtinId="8" hidden="1"/>
    <cellStyle name="Hipervínculo" xfId="8408" builtinId="8" hidden="1"/>
    <cellStyle name="Hipervínculo" xfId="8392" builtinId="8" hidden="1"/>
    <cellStyle name="Hipervínculo" xfId="8378" builtinId="8" hidden="1"/>
    <cellStyle name="Hipervínculo" xfId="8362" builtinId="8" hidden="1"/>
    <cellStyle name="Hipervínculo" xfId="8346" builtinId="8" hidden="1"/>
    <cellStyle name="Hipervínculo" xfId="8330" builtinId="8" hidden="1"/>
    <cellStyle name="Hipervínculo" xfId="8314" builtinId="8" hidden="1"/>
    <cellStyle name="Hipervínculo" xfId="8298" builtinId="8" hidden="1"/>
    <cellStyle name="Hipervínculo" xfId="8282" builtinId="8" hidden="1"/>
    <cellStyle name="Hipervínculo" xfId="8264" builtinId="8" hidden="1"/>
    <cellStyle name="Hipervínculo" xfId="8248" builtinId="8" hidden="1"/>
    <cellStyle name="Hipervínculo" xfId="8232" builtinId="8" hidden="1"/>
    <cellStyle name="Hipervínculo" xfId="8218" builtinId="8" hidden="1"/>
    <cellStyle name="Hipervínculo" xfId="8202" builtinId="8" hidden="1"/>
    <cellStyle name="Hipervínculo" xfId="8186" builtinId="8" hidden="1"/>
    <cellStyle name="Hipervínculo" xfId="8170" builtinId="8" hidden="1"/>
    <cellStyle name="Hipervínculo" xfId="8154" builtinId="8" hidden="1"/>
    <cellStyle name="Hipervínculo" xfId="8138" builtinId="8" hidden="1"/>
    <cellStyle name="Hipervínculo" xfId="8122" builtinId="8" hidden="1"/>
    <cellStyle name="Hipervínculo" xfId="8104" builtinId="8" hidden="1"/>
    <cellStyle name="Hipervínculo" xfId="8088" builtinId="8" hidden="1"/>
    <cellStyle name="Hipervínculo" xfId="8072" builtinId="8" hidden="1"/>
    <cellStyle name="Hipervínculo" xfId="8058" builtinId="8" hidden="1"/>
    <cellStyle name="Hipervínculo" xfId="8042" builtinId="8" hidden="1"/>
    <cellStyle name="Hipervínculo" xfId="8026" builtinId="8" hidden="1"/>
    <cellStyle name="Hipervínculo" xfId="8010" builtinId="8" hidden="1"/>
    <cellStyle name="Hipervínculo" xfId="7994" builtinId="8" hidden="1"/>
    <cellStyle name="Hipervínculo" xfId="7978" builtinId="8" hidden="1"/>
    <cellStyle name="Hipervínculo" xfId="7960" builtinId="8" hidden="1"/>
    <cellStyle name="Hipervínculo" xfId="7944" builtinId="8" hidden="1"/>
    <cellStyle name="Hipervínculo" xfId="7928" builtinId="8" hidden="1"/>
    <cellStyle name="Hipervínculo" xfId="7912" builtinId="8" hidden="1"/>
    <cellStyle name="Hipervínculo" xfId="7897" builtinId="8" hidden="1"/>
    <cellStyle name="Hipervínculo" xfId="7881" builtinId="8" hidden="1"/>
    <cellStyle name="Hipervínculo" xfId="7865" builtinId="8" hidden="1"/>
    <cellStyle name="Hipervínculo" xfId="7849" builtinId="8" hidden="1"/>
    <cellStyle name="Hipervínculo" xfId="7833" builtinId="8" hidden="1"/>
    <cellStyle name="Hipervínculo" xfId="7817" builtinId="8" hidden="1"/>
    <cellStyle name="Hipervínculo" xfId="7800" builtinId="8" hidden="1"/>
    <cellStyle name="Hipervínculo" xfId="7784" builtinId="8" hidden="1"/>
    <cellStyle name="Hipervínculo" xfId="7768" builtinId="8" hidden="1"/>
    <cellStyle name="Hipervínculo" xfId="7754" builtinId="8" hidden="1"/>
    <cellStyle name="Hipervínculo" xfId="7738" builtinId="8" hidden="1"/>
    <cellStyle name="Hipervínculo" xfId="7722" builtinId="8" hidden="1"/>
    <cellStyle name="Hipervínculo" xfId="7706" builtinId="8" hidden="1"/>
    <cellStyle name="Hipervínculo" xfId="7690" builtinId="8" hidden="1"/>
    <cellStyle name="Hipervínculo" xfId="7674" builtinId="8" hidden="1"/>
    <cellStyle name="Hipervínculo" xfId="7658" builtinId="8" hidden="1"/>
    <cellStyle name="Hipervínculo" xfId="7640" builtinId="8" hidden="1"/>
    <cellStyle name="Hipervínculo" xfId="7624" builtinId="8" hidden="1"/>
    <cellStyle name="Hipervínculo" xfId="7608" builtinId="8" hidden="1"/>
    <cellStyle name="Hipervínculo" xfId="7594" builtinId="8" hidden="1"/>
    <cellStyle name="Hipervínculo" xfId="7578" builtinId="8" hidden="1"/>
    <cellStyle name="Hipervínculo" xfId="7562" builtinId="8" hidden="1"/>
    <cellStyle name="Hipervínculo" xfId="7546" builtinId="8" hidden="1"/>
    <cellStyle name="Hipervínculo" xfId="7530" builtinId="8" hidden="1"/>
    <cellStyle name="Hipervínculo" xfId="7514" builtinId="8" hidden="1"/>
    <cellStyle name="Hipervínculo" xfId="7498" builtinId="8" hidden="1"/>
    <cellStyle name="Hipervínculo" xfId="7480" builtinId="8" hidden="1"/>
    <cellStyle name="Hipervínculo" xfId="7464" builtinId="8" hidden="1"/>
    <cellStyle name="Hipervínculo" xfId="7448" builtinId="8" hidden="1"/>
    <cellStyle name="Hipervínculo" xfId="7433" builtinId="8" hidden="1"/>
    <cellStyle name="Hipervínculo" xfId="7417" builtinId="8" hidden="1"/>
    <cellStyle name="Hipervínculo" xfId="7401" builtinId="8" hidden="1"/>
    <cellStyle name="Hipervínculo" xfId="7385" builtinId="8" hidden="1"/>
    <cellStyle name="Hipervínculo" xfId="7369" builtinId="8" hidden="1"/>
    <cellStyle name="Hipervínculo" xfId="7353" builtinId="8" hidden="1"/>
    <cellStyle name="Hipervínculo" xfId="7336" builtinId="8" hidden="1"/>
    <cellStyle name="Hipervínculo" xfId="7320" builtinId="8" hidden="1"/>
    <cellStyle name="Hipervínculo" xfId="7304" builtinId="8" hidden="1"/>
    <cellStyle name="Hipervínculo" xfId="7288" builtinId="8" hidden="1"/>
    <cellStyle name="Hipervínculo" xfId="7274" builtinId="8" hidden="1"/>
    <cellStyle name="Hipervínculo" xfId="7258" builtinId="8" hidden="1"/>
    <cellStyle name="Hipervínculo" xfId="7242" builtinId="8" hidden="1"/>
    <cellStyle name="Hipervínculo" xfId="7226" builtinId="8" hidden="1"/>
    <cellStyle name="Hipervínculo" xfId="7210" builtinId="8" hidden="1"/>
    <cellStyle name="Hipervínculo" xfId="7194" builtinId="8" hidden="1"/>
    <cellStyle name="Hipervínculo" xfId="7176" builtinId="8" hidden="1"/>
    <cellStyle name="Hipervínculo" xfId="7160" builtinId="8" hidden="1"/>
    <cellStyle name="Hipervínculo" xfId="7144" builtinId="8" hidden="1"/>
    <cellStyle name="Hipervínculo" xfId="7127" builtinId="8" hidden="1"/>
    <cellStyle name="Hipervínculo" xfId="7111" builtinId="8" hidden="1"/>
    <cellStyle name="Hipervínculo" xfId="7095" builtinId="8" hidden="1"/>
    <cellStyle name="Hipervínculo" xfId="7079" builtinId="8" hidden="1"/>
    <cellStyle name="Hipervínculo" xfId="7064" builtinId="8" hidden="1"/>
    <cellStyle name="Hipervínculo" xfId="7048" builtinId="8" hidden="1"/>
    <cellStyle name="Hipervínculo" xfId="7032" builtinId="8" hidden="1"/>
    <cellStyle name="Hipervínculo" xfId="7015" builtinId="8" hidden="1"/>
    <cellStyle name="Hipervínculo" xfId="6999" builtinId="8" hidden="1"/>
    <cellStyle name="Hipervínculo" xfId="6983" builtinId="8" hidden="1"/>
    <cellStyle name="Hipervínculo" xfId="6967" builtinId="8" hidden="1"/>
    <cellStyle name="Hipervínculo" xfId="6951" builtinId="8" hidden="1"/>
    <cellStyle name="Hipervínculo" xfId="6935" builtinId="8" hidden="1"/>
    <cellStyle name="Hipervínculo" xfId="4583" builtinId="8" hidden="1"/>
    <cellStyle name="Hipervínculo" xfId="4593" builtinId="8" hidden="1"/>
    <cellStyle name="Hipervínculo" xfId="4607" builtinId="8" hidden="1"/>
    <cellStyle name="Hipervínculo" xfId="4641" builtinId="8" hidden="1"/>
    <cellStyle name="Hipervínculo" xfId="4635" builtinId="8" hidden="1"/>
    <cellStyle name="Hipervínculo" xfId="4621" builtinId="8" hidden="1"/>
    <cellStyle name="Hipervínculo" xfId="4611" builtinId="8" hidden="1"/>
    <cellStyle name="Hipervínculo" xfId="4601" builtinId="8" hidden="1"/>
    <cellStyle name="Hipervínculo" xfId="4657" builtinId="8" hidden="1"/>
    <cellStyle name="Hipervínculo" xfId="4673" builtinId="8" hidden="1"/>
    <cellStyle name="Hipervínculo" xfId="4689" builtinId="8" hidden="1"/>
    <cellStyle name="Hipervínculo" xfId="4705" builtinId="8" hidden="1"/>
    <cellStyle name="Hipervínculo" xfId="4721" builtinId="8" hidden="1"/>
    <cellStyle name="Hipervínculo" xfId="4738" builtinId="8" hidden="1"/>
    <cellStyle name="Hipervínculo" xfId="4754" builtinId="8" hidden="1"/>
    <cellStyle name="Hipervínculo" xfId="4770" builtinId="8" hidden="1"/>
    <cellStyle name="Hipervínculo" xfId="4786" builtinId="8" hidden="1"/>
    <cellStyle name="Hipervínculo" xfId="4801" builtinId="8" hidden="1"/>
    <cellStyle name="Hipervínculo" xfId="4817" builtinId="8" hidden="1"/>
    <cellStyle name="Hipervínculo" xfId="4833" builtinId="8" hidden="1"/>
    <cellStyle name="Hipervínculo" xfId="4850" builtinId="8" hidden="1"/>
    <cellStyle name="Hipervínculo" xfId="4866" builtinId="8" hidden="1"/>
    <cellStyle name="Hipervínculo" xfId="4882" builtinId="8" hidden="1"/>
    <cellStyle name="Hipervínculo" xfId="4900" builtinId="8" hidden="1"/>
    <cellStyle name="Hipervínculo" xfId="4916" builtinId="8" hidden="1"/>
    <cellStyle name="Hipervínculo" xfId="4932" builtinId="8" hidden="1"/>
    <cellStyle name="Hipervínculo" xfId="4948" builtinId="8" hidden="1"/>
    <cellStyle name="Hipervínculo" xfId="4964" builtinId="8" hidden="1"/>
    <cellStyle name="Hipervínculo" xfId="4980" builtinId="8" hidden="1"/>
    <cellStyle name="Hipervínculo" xfId="4996" builtinId="8" hidden="1"/>
    <cellStyle name="Hipervínculo" xfId="5010" builtinId="8" hidden="1"/>
    <cellStyle name="Hipervínculo" xfId="5026" builtinId="8" hidden="1"/>
    <cellStyle name="Hipervínculo" xfId="5042" builtinId="8" hidden="1"/>
    <cellStyle name="Hipervínculo" xfId="5059" builtinId="8" hidden="1"/>
    <cellStyle name="Hipervínculo" xfId="5075" builtinId="8" hidden="1"/>
    <cellStyle name="Hipervínculo" xfId="5091" builtinId="8" hidden="1"/>
    <cellStyle name="Hipervínculo" xfId="5107" builtinId="8" hidden="1"/>
    <cellStyle name="Hipervínculo" xfId="5123" builtinId="8" hidden="1"/>
    <cellStyle name="Hipervínculo" xfId="5139" builtinId="8" hidden="1"/>
    <cellStyle name="Hipervínculo" xfId="5050" builtinId="8" hidden="1"/>
    <cellStyle name="Hipervínculo" xfId="5170" builtinId="8" hidden="1"/>
    <cellStyle name="Hipervínculo" xfId="5186" builtinId="8" hidden="1"/>
    <cellStyle name="Hipervínculo" xfId="5202" builtinId="8" hidden="1"/>
    <cellStyle name="Hipervínculo" xfId="5220" builtinId="8" hidden="1"/>
    <cellStyle name="Hipervínculo" xfId="5236" builtinId="8" hidden="1"/>
    <cellStyle name="Hipervínculo" xfId="5252" builtinId="8" hidden="1"/>
    <cellStyle name="Hipervínculo" xfId="5268" builtinId="8" hidden="1"/>
    <cellStyle name="Hipervínculo" xfId="5284" builtinId="8" hidden="1"/>
    <cellStyle name="Hipervínculo" xfId="5300" builtinId="8" hidden="1"/>
    <cellStyle name="Hipervínculo" xfId="5314" builtinId="8" hidden="1"/>
    <cellStyle name="Hipervínculo" xfId="5330" builtinId="8" hidden="1"/>
    <cellStyle name="Hipervínculo" xfId="5346" builtinId="8" hidden="1"/>
    <cellStyle name="Hipervínculo" xfId="5364" builtinId="8" hidden="1"/>
    <cellStyle name="Hipervínculo" xfId="5380" builtinId="8" hidden="1"/>
    <cellStyle name="Hipervínculo" xfId="5396" builtinId="8" hidden="1"/>
    <cellStyle name="Hipervínculo" xfId="5412" builtinId="8" hidden="1"/>
    <cellStyle name="Hipervínculo" xfId="5428" builtinId="8" hidden="1"/>
    <cellStyle name="Hipervínculo" xfId="5444" builtinId="8" hidden="1"/>
    <cellStyle name="Hipervínculo" xfId="5460" builtinId="8" hidden="1"/>
    <cellStyle name="Hipervínculo" xfId="5474" builtinId="8" hidden="1"/>
    <cellStyle name="Hipervínculo" xfId="5490" builtinId="8" hidden="1"/>
    <cellStyle name="Hipervínculo" xfId="5506" builtinId="8" hidden="1"/>
    <cellStyle name="Hipervínculo" xfId="5523" builtinId="8" hidden="1"/>
    <cellStyle name="Hipervínculo" xfId="5539" builtinId="8" hidden="1"/>
    <cellStyle name="Hipervínculo" xfId="5555" builtinId="8" hidden="1"/>
    <cellStyle name="Hipervínculo" xfId="5571" builtinId="8" hidden="1"/>
    <cellStyle name="Hipervínculo" xfId="5587" builtinId="8" hidden="1"/>
    <cellStyle name="Hipervínculo" xfId="5603" builtinId="8" hidden="1"/>
    <cellStyle name="Hipervínculo" xfId="5619" builtinId="8" hidden="1"/>
    <cellStyle name="Hipervínculo" xfId="5634" builtinId="8" hidden="1"/>
    <cellStyle name="Hipervínculo" xfId="5650" builtinId="8" hidden="1"/>
    <cellStyle name="Hipervínculo" xfId="5666" builtinId="8" hidden="1"/>
    <cellStyle name="Hipervínculo" xfId="5684" builtinId="8" hidden="1"/>
    <cellStyle name="Hipervínculo" xfId="5700" builtinId="8" hidden="1"/>
    <cellStyle name="Hipervínculo" xfId="5716" builtinId="8" hidden="1"/>
    <cellStyle name="Hipervínculo" xfId="5732" builtinId="8" hidden="1"/>
    <cellStyle name="Hipervínculo" xfId="5748" builtinId="8" hidden="1"/>
    <cellStyle name="Hipervínculo" xfId="5764" builtinId="8" hidden="1"/>
    <cellStyle name="Hipervínculo" xfId="5363" builtinId="8" hidden="1"/>
    <cellStyle name="Hipervínculo" xfId="5794" builtinId="8" hidden="1"/>
    <cellStyle name="Hipervínculo" xfId="5810" builtinId="8" hidden="1"/>
    <cellStyle name="Hipervínculo" xfId="5826" builtinId="8" hidden="1"/>
    <cellStyle name="Hipervínculo" xfId="5844" builtinId="8" hidden="1"/>
    <cellStyle name="Hipervínculo" xfId="5860" builtinId="8" hidden="1"/>
    <cellStyle name="Hipervínculo" xfId="5876" builtinId="8" hidden="1"/>
    <cellStyle name="Hipervínculo" xfId="5892" builtinId="8" hidden="1"/>
    <cellStyle name="Hipervínculo" xfId="5908" builtinId="8" hidden="1"/>
    <cellStyle name="Hipervínculo" xfId="5924" builtinId="8" hidden="1"/>
    <cellStyle name="Hipervínculo" xfId="5938" builtinId="8" hidden="1"/>
    <cellStyle name="Hipervínculo" xfId="5954" builtinId="8" hidden="1"/>
    <cellStyle name="Hipervínculo" xfId="5970" builtinId="8" hidden="1"/>
    <cellStyle name="Hipervínculo" xfId="5988" builtinId="8" hidden="1"/>
    <cellStyle name="Hipervínculo" xfId="6004" builtinId="8" hidden="1"/>
    <cellStyle name="Hipervínculo" xfId="6020" builtinId="8" hidden="1"/>
    <cellStyle name="Hipervínculo" xfId="6036" builtinId="8" hidden="1"/>
    <cellStyle name="Hipervínculo" xfId="6052" builtinId="8" hidden="1"/>
    <cellStyle name="Hipervínculo" xfId="6068" builtinId="8" hidden="1"/>
    <cellStyle name="Hipervínculo" xfId="6084" builtinId="8" hidden="1"/>
    <cellStyle name="Hipervínculo" xfId="6098" builtinId="8" hidden="1"/>
    <cellStyle name="Hipervínculo" xfId="6114" builtinId="8" hidden="1"/>
    <cellStyle name="Hipervínculo" xfId="6130" builtinId="8" hidden="1"/>
    <cellStyle name="Hipervínculo" xfId="6148" builtinId="8" hidden="1"/>
    <cellStyle name="Hipervínculo" xfId="6164" builtinId="8" hidden="1"/>
    <cellStyle name="Hipervínculo" xfId="6180" builtinId="8" hidden="1"/>
    <cellStyle name="Hipervínculo" xfId="6196" builtinId="8" hidden="1"/>
    <cellStyle name="Hipervínculo" xfId="6212" builtinId="8" hidden="1"/>
    <cellStyle name="Hipervínculo" xfId="6228" builtinId="8" hidden="1"/>
    <cellStyle name="Hipervínculo" xfId="6244" builtinId="8" hidden="1"/>
    <cellStyle name="Hipervínculo" xfId="6258" builtinId="8" hidden="1"/>
    <cellStyle name="Hipervínculo" xfId="6274" builtinId="8" hidden="1"/>
    <cellStyle name="Hipervínculo" xfId="6290" builtinId="8" hidden="1"/>
    <cellStyle name="Hipervínculo" xfId="6308" builtinId="8" hidden="1"/>
    <cellStyle name="Hipervínculo" xfId="6324" builtinId="8" hidden="1"/>
    <cellStyle name="Hipervínculo" xfId="6340" builtinId="8" hidden="1"/>
    <cellStyle name="Hipervínculo" xfId="6356" builtinId="8" hidden="1"/>
    <cellStyle name="Hipervínculo" xfId="6372" builtinId="8" hidden="1"/>
    <cellStyle name="Hipervínculo" xfId="6388" builtinId="8" hidden="1"/>
    <cellStyle name="Hipervínculo" xfId="6143" builtinId="8" hidden="1"/>
    <cellStyle name="Hipervínculo" xfId="6418" builtinId="8" hidden="1"/>
    <cellStyle name="Hipervínculo" xfId="6434" builtinId="8" hidden="1"/>
    <cellStyle name="Hipervínculo" xfId="6450" builtinId="8" hidden="1"/>
    <cellStyle name="Hipervínculo" xfId="6468" builtinId="8" hidden="1"/>
    <cellStyle name="Hipervínculo" xfId="6484" builtinId="8" hidden="1"/>
    <cellStyle name="Hipervínculo" xfId="6500" builtinId="8" hidden="1"/>
    <cellStyle name="Hipervínculo" xfId="6516" builtinId="8" hidden="1"/>
    <cellStyle name="Hipervínculo" xfId="6532" builtinId="8" hidden="1"/>
    <cellStyle name="Hipervínculo" xfId="6548" builtinId="8" hidden="1"/>
    <cellStyle name="Hipervínculo" xfId="6562" builtinId="8" hidden="1"/>
    <cellStyle name="Hipervínculo" xfId="6578" builtinId="8" hidden="1"/>
    <cellStyle name="Hipervínculo" xfId="6594" builtinId="8" hidden="1"/>
    <cellStyle name="Hipervínculo" xfId="6611" builtinId="8" hidden="1"/>
    <cellStyle name="Hipervínculo" xfId="6627" builtinId="8" hidden="1"/>
    <cellStyle name="Hipervínculo" xfId="6643" builtinId="8" hidden="1"/>
    <cellStyle name="Hipervínculo" xfId="6659" builtinId="8" hidden="1"/>
    <cellStyle name="Hipervínculo" xfId="6675" builtinId="8" hidden="1"/>
    <cellStyle name="Hipervínculo" xfId="6691" builtinId="8" hidden="1"/>
    <cellStyle name="Hipervínculo" xfId="6707" builtinId="8" hidden="1"/>
    <cellStyle name="Hipervínculo" xfId="6721" builtinId="8" hidden="1"/>
    <cellStyle name="Hipervínculo" xfId="6737" builtinId="8" hidden="1"/>
    <cellStyle name="Hipervínculo" xfId="6753" builtinId="8" hidden="1"/>
    <cellStyle name="Hipervínculo" xfId="6769" builtinId="8" hidden="1"/>
    <cellStyle name="Hipervínculo" xfId="6785" builtinId="8" hidden="1"/>
    <cellStyle name="Hipervínculo" xfId="6801" builtinId="8" hidden="1"/>
    <cellStyle name="Hipervínculo" xfId="6817" builtinId="8" hidden="1"/>
    <cellStyle name="Hipervínculo" xfId="6833" builtinId="8" hidden="1"/>
    <cellStyle name="Hipervínculo" xfId="6849" builtinId="8" hidden="1"/>
    <cellStyle name="Hipervínculo" xfId="6865" builtinId="8" hidden="1"/>
    <cellStyle name="Hipervínculo" xfId="6855" builtinId="8" hidden="1"/>
    <cellStyle name="Hipervínculo" xfId="6839" builtinId="8" hidden="1"/>
    <cellStyle name="Hipervínculo" xfId="6823" builtinId="8" hidden="1"/>
    <cellStyle name="Hipervínculo" xfId="6807" builtinId="8" hidden="1"/>
    <cellStyle name="Hipervínculo" xfId="6791" builtinId="8" hidden="1"/>
    <cellStyle name="Hipervínculo" xfId="6775" builtinId="8" hidden="1"/>
    <cellStyle name="Hipervínculo" xfId="6759" builtinId="8" hidden="1"/>
    <cellStyle name="Hipervínculo" xfId="6743" builtinId="8" hidden="1"/>
    <cellStyle name="Hipervínculo" xfId="6727" builtinId="8" hidden="1"/>
    <cellStyle name="Hipervínculo" xfId="6713" builtinId="8" hidden="1"/>
    <cellStyle name="Hipervínculo" xfId="6697" builtinId="8" hidden="1"/>
    <cellStyle name="Hipervínculo" xfId="6681" builtinId="8" hidden="1"/>
    <cellStyle name="Hipervínculo" xfId="6665" builtinId="8" hidden="1"/>
    <cellStyle name="Hipervínculo" xfId="6649" builtinId="8" hidden="1"/>
    <cellStyle name="Hipervínculo" xfId="6633" builtinId="8" hidden="1"/>
    <cellStyle name="Hipervínculo" xfId="6617" builtinId="8" hidden="1"/>
    <cellStyle name="Hipervínculo" xfId="6600" builtinId="8" hidden="1"/>
    <cellStyle name="Hipervínculo" xfId="6584" builtinId="8" hidden="1"/>
    <cellStyle name="Hipervínculo" xfId="6568" builtinId="8" hidden="1"/>
    <cellStyle name="Hipervínculo" xfId="6554" builtinId="8" hidden="1"/>
    <cellStyle name="Hipervínculo" xfId="6538" builtinId="8" hidden="1"/>
    <cellStyle name="Hipervínculo" xfId="6522" builtinId="8" hidden="1"/>
    <cellStyle name="Hipervínculo" xfId="6506" builtinId="8" hidden="1"/>
    <cellStyle name="Hipervínculo" xfId="6490" builtinId="8" hidden="1"/>
    <cellStyle name="Hipervínculo" xfId="6474" builtinId="8" hidden="1"/>
    <cellStyle name="Hipervínculo" xfId="6458" builtinId="8" hidden="1"/>
    <cellStyle name="Hipervínculo" xfId="6440" builtinId="8" hidden="1"/>
    <cellStyle name="Hipervínculo" xfId="6424" builtinId="8" hidden="1"/>
    <cellStyle name="Hipervínculo" xfId="6408" builtinId="8" hidden="1"/>
    <cellStyle name="Hipervínculo" xfId="6394" builtinId="8" hidden="1"/>
    <cellStyle name="Hipervínculo" xfId="6378" builtinId="8" hidden="1"/>
    <cellStyle name="Hipervínculo" xfId="6362" builtinId="8" hidden="1"/>
    <cellStyle name="Hipervínculo" xfId="6346" builtinId="8" hidden="1"/>
    <cellStyle name="Hipervínculo" xfId="6330" builtinId="8" hidden="1"/>
    <cellStyle name="Hipervínculo" xfId="6314" builtinId="8" hidden="1"/>
    <cellStyle name="Hipervínculo" xfId="6296" builtinId="8" hidden="1"/>
    <cellStyle name="Hipervínculo" xfId="6280" builtinId="8" hidden="1"/>
    <cellStyle name="Hipervínculo" xfId="6264" builtinId="8" hidden="1"/>
    <cellStyle name="Hipervínculo" xfId="6248" builtinId="8" hidden="1"/>
    <cellStyle name="Hipervínculo" xfId="6234" builtinId="8" hidden="1"/>
    <cellStyle name="Hipervínculo" xfId="6218" builtinId="8" hidden="1"/>
    <cellStyle name="Hipervínculo" xfId="6202" builtinId="8" hidden="1"/>
    <cellStyle name="Hipervínculo" xfId="6186" builtinId="8" hidden="1"/>
    <cellStyle name="Hipervínculo" xfId="6170" builtinId="8" hidden="1"/>
    <cellStyle name="Hipervínculo" xfId="6154" builtinId="8" hidden="1"/>
    <cellStyle name="Hipervínculo" xfId="6136" builtinId="8" hidden="1"/>
    <cellStyle name="Hipervínculo" xfId="6120" builtinId="8" hidden="1"/>
    <cellStyle name="Hipervínculo" xfId="6104" builtinId="8" hidden="1"/>
    <cellStyle name="Hipervínculo" xfId="6090" builtinId="8" hidden="1"/>
    <cellStyle name="Hipervínculo" xfId="6074" builtinId="8" hidden="1"/>
    <cellStyle name="Hipervínculo" xfId="6058" builtinId="8" hidden="1"/>
    <cellStyle name="Hipervínculo" xfId="6042" builtinId="8" hidden="1"/>
    <cellStyle name="Hipervínculo" xfId="6026" builtinId="8" hidden="1"/>
    <cellStyle name="Hipervínculo" xfId="6010" builtinId="8" hidden="1"/>
    <cellStyle name="Hipervínculo" xfId="5994" builtinId="8" hidden="1"/>
    <cellStyle name="Hipervínculo" xfId="5976" builtinId="8" hidden="1"/>
    <cellStyle name="Hipervínculo" xfId="5960" builtinId="8" hidden="1"/>
    <cellStyle name="Hipervínculo" xfId="5944" builtinId="8" hidden="1"/>
    <cellStyle name="Hipervínculo" xfId="5930" builtinId="8" hidden="1"/>
    <cellStyle name="Hipervínculo" xfId="5914" builtinId="8" hidden="1"/>
    <cellStyle name="Hipervínculo" xfId="5898" builtinId="8" hidden="1"/>
    <cellStyle name="Hipervínculo" xfId="5882" builtinId="8" hidden="1"/>
    <cellStyle name="Hipervínculo" xfId="5866" builtinId="8" hidden="1"/>
    <cellStyle name="Hipervínculo" xfId="5850" builtinId="8" hidden="1"/>
    <cellStyle name="Hipervínculo" xfId="5834" builtinId="8" hidden="1"/>
    <cellStyle name="Hipervínculo" xfId="5816" builtinId="8" hidden="1"/>
    <cellStyle name="Hipervínculo" xfId="5800" builtinId="8" hidden="1"/>
    <cellStyle name="Hipervínculo" xfId="5784" builtinId="8" hidden="1"/>
    <cellStyle name="Hipervínculo" xfId="5770" builtinId="8" hidden="1"/>
    <cellStyle name="Hipervínculo" xfId="5754" builtinId="8" hidden="1"/>
    <cellStyle name="Hipervínculo" xfId="5738" builtinId="8" hidden="1"/>
    <cellStyle name="Hipervínculo" xfId="5722" builtinId="8" hidden="1"/>
    <cellStyle name="Hipervínculo" xfId="5706" builtinId="8" hidden="1"/>
    <cellStyle name="Hipervínculo" xfId="5690" builtinId="8" hidden="1"/>
    <cellStyle name="Hipervínculo" xfId="5672" builtinId="8" hidden="1"/>
    <cellStyle name="Hipervínculo" xfId="5656" builtinId="8" hidden="1"/>
    <cellStyle name="Hipervínculo" xfId="5640" builtinId="8" hidden="1"/>
    <cellStyle name="Hipervínculo" xfId="5624" builtinId="8" hidden="1"/>
    <cellStyle name="Hipervínculo" xfId="5609" builtinId="8" hidden="1"/>
    <cellStyle name="Hipervínculo" xfId="5593" builtinId="8" hidden="1"/>
    <cellStyle name="Hipervínculo" xfId="5577" builtinId="8" hidden="1"/>
    <cellStyle name="Hipervínculo" xfId="5561" builtinId="8" hidden="1"/>
    <cellStyle name="Hipervínculo" xfId="5545" builtinId="8" hidden="1"/>
    <cellStyle name="Hipervínculo" xfId="5529" builtinId="8" hidden="1"/>
    <cellStyle name="Hipervínculo" xfId="5512" builtinId="8" hidden="1"/>
    <cellStyle name="Hipervínculo" xfId="5496" builtinId="8" hidden="1"/>
    <cellStyle name="Hipervínculo" xfId="5480" builtinId="8" hidden="1"/>
    <cellStyle name="Hipervínculo" xfId="5466" builtinId="8" hidden="1"/>
    <cellStyle name="Hipervínculo" xfId="5450" builtinId="8" hidden="1"/>
    <cellStyle name="Hipervínculo" xfId="5434" builtinId="8" hidden="1"/>
    <cellStyle name="Hipervínculo" xfId="5418" builtinId="8" hidden="1"/>
    <cellStyle name="Hipervínculo" xfId="5402" builtinId="8" hidden="1"/>
    <cellStyle name="Hipervínculo" xfId="5386" builtinId="8" hidden="1"/>
    <cellStyle name="Hipervínculo" xfId="5370" builtinId="8" hidden="1"/>
    <cellStyle name="Hipervínculo" xfId="5352" builtinId="8" hidden="1"/>
    <cellStyle name="Hipervínculo" xfId="5336" builtinId="8" hidden="1"/>
    <cellStyle name="Hipervínculo" xfId="5320" builtinId="8" hidden="1"/>
    <cellStyle name="Hipervínculo" xfId="5306" builtinId="8" hidden="1"/>
    <cellStyle name="Hipervínculo" xfId="5290" builtinId="8" hidden="1"/>
    <cellStyle name="Hipervínculo" xfId="5274" builtinId="8" hidden="1"/>
    <cellStyle name="Hipervínculo" xfId="5258" builtinId="8" hidden="1"/>
    <cellStyle name="Hipervínculo" xfId="5242" builtinId="8" hidden="1"/>
    <cellStyle name="Hipervínculo" xfId="5226" builtinId="8" hidden="1"/>
    <cellStyle name="Hipervínculo" xfId="5210" builtinId="8" hidden="1"/>
    <cellStyle name="Hipervínculo" xfId="5192" builtinId="8" hidden="1"/>
    <cellStyle name="Hipervínculo" xfId="5176" builtinId="8" hidden="1"/>
    <cellStyle name="Hipervínculo" xfId="5160" builtinId="8" hidden="1"/>
    <cellStyle name="Hipervínculo" xfId="5145" builtinId="8" hidden="1"/>
    <cellStyle name="Hipervínculo" xfId="5129" builtinId="8" hidden="1"/>
    <cellStyle name="Hipervínculo" xfId="5113" builtinId="8" hidden="1"/>
    <cellStyle name="Hipervínculo" xfId="5097" builtinId="8" hidden="1"/>
    <cellStyle name="Hipervínculo" xfId="5081" builtinId="8" hidden="1"/>
    <cellStyle name="Hipervínculo" xfId="5065" builtinId="8" hidden="1"/>
    <cellStyle name="Hipervínculo" xfId="5048" builtinId="8" hidden="1"/>
    <cellStyle name="Hipervínculo" xfId="5032" builtinId="8" hidden="1"/>
    <cellStyle name="Hipervínculo" xfId="5016" builtinId="8" hidden="1"/>
    <cellStyle name="Hipervínculo" xfId="5000" builtinId="8" hidden="1"/>
    <cellStyle name="Hipervínculo" xfId="4986" builtinId="8" hidden="1"/>
    <cellStyle name="Hipervínculo" xfId="4970" builtinId="8" hidden="1"/>
    <cellStyle name="Hipervínculo" xfId="4954" builtinId="8" hidden="1"/>
    <cellStyle name="Hipervínculo" xfId="4938" builtinId="8" hidden="1"/>
    <cellStyle name="Hipervínculo" xfId="4922" builtinId="8" hidden="1"/>
    <cellStyle name="Hipervínculo" xfId="4906" builtinId="8" hidden="1"/>
    <cellStyle name="Hipervínculo" xfId="4888" builtinId="8" hidden="1"/>
    <cellStyle name="Hipervínculo" xfId="4872" builtinId="8" hidden="1"/>
    <cellStyle name="Hipervínculo" xfId="4856" builtinId="8" hidden="1"/>
    <cellStyle name="Hipervínculo" xfId="4839" builtinId="8" hidden="1"/>
    <cellStyle name="Hipervínculo" xfId="4823" builtinId="8" hidden="1"/>
    <cellStyle name="Hipervínculo" xfId="4807" builtinId="8" hidden="1"/>
    <cellStyle name="Hipervínculo" xfId="4791" builtinId="8" hidden="1"/>
    <cellStyle name="Hipervínculo" xfId="4776" builtinId="8" hidden="1"/>
    <cellStyle name="Hipervínculo" xfId="4760" builtinId="8" hidden="1"/>
    <cellStyle name="Hipervínculo" xfId="4744" builtinId="8" hidden="1"/>
    <cellStyle name="Hipervínculo" xfId="4727" builtinId="8" hidden="1"/>
    <cellStyle name="Hipervínculo" xfId="4711" builtinId="8" hidden="1"/>
    <cellStyle name="Hipervínculo" xfId="4695" builtinId="8" hidden="1"/>
    <cellStyle name="Hipervínculo" xfId="4679" builtinId="8" hidden="1"/>
    <cellStyle name="Hipervínculo" xfId="4663" builtinId="8" hidden="1"/>
    <cellStyle name="Hipervínculo" xfId="4647" builtinId="8" hidden="1"/>
    <cellStyle name="Hipervínculo" xfId="4570" builtinId="8" hidden="1"/>
    <cellStyle name="Hipervínculo" xfId="4562" builtinId="8" hidden="1"/>
    <cellStyle name="Hipervínculo" xfId="4554" builtinId="8" hidden="1"/>
    <cellStyle name="Hipervínculo" xfId="4546" builtinId="8" hidden="1"/>
    <cellStyle name="Hipervínculo" xfId="4538" builtinId="8" hidden="1"/>
    <cellStyle name="Hipervínculo" xfId="4530" builtinId="8" hidden="1"/>
    <cellStyle name="Hipervínculo" xfId="4522" builtinId="8" hidden="1"/>
    <cellStyle name="Hipervínculo" xfId="4514" builtinId="8" hidden="1"/>
    <cellStyle name="Hipervínculo" xfId="4506" builtinId="8" hidden="1"/>
    <cellStyle name="Hipervínculo" xfId="4498" builtinId="8" hidden="1"/>
    <cellStyle name="Hipervínculo" xfId="4490" builtinId="8" hidden="1"/>
    <cellStyle name="Hipervínculo" xfId="4482" builtinId="8" hidden="1"/>
    <cellStyle name="Hipervínculo" xfId="4474" builtinId="8" hidden="1"/>
    <cellStyle name="Hipervínculo" xfId="4466" builtinId="8" hidden="1"/>
    <cellStyle name="Hipervínculo" xfId="4458" builtinId="8" hidden="1"/>
    <cellStyle name="Hipervínculo" xfId="4450" builtinId="8" hidden="1"/>
    <cellStyle name="Hipervínculo" xfId="4442" builtinId="8" hidden="1"/>
    <cellStyle name="Hipervínculo" xfId="4434" builtinId="8" hidden="1"/>
    <cellStyle name="Hipervínculo" xfId="4426" builtinId="8" hidden="1"/>
    <cellStyle name="Hipervínculo" xfId="4420" builtinId="8" hidden="1"/>
    <cellStyle name="Hipervínculo" xfId="4412" builtinId="8" hidden="1"/>
    <cellStyle name="Hipervínculo" xfId="4404" builtinId="8" hidden="1"/>
    <cellStyle name="Hipervínculo" xfId="4396" builtinId="8" hidden="1"/>
    <cellStyle name="Hipervínculo" xfId="4388" builtinId="8" hidden="1"/>
    <cellStyle name="Hipervínculo" xfId="4380" builtinId="8" hidden="1"/>
    <cellStyle name="Hipervínculo" xfId="4372" builtinId="8" hidden="1"/>
    <cellStyle name="Hipervínculo" xfId="4364" builtinId="8" hidden="1"/>
    <cellStyle name="Hipervínculo" xfId="4356" builtinId="8" hidden="1"/>
    <cellStyle name="Hipervínculo" xfId="4348" builtinId="8" hidden="1"/>
    <cellStyle name="Hipervínculo" xfId="4340" builtinId="8" hidden="1"/>
    <cellStyle name="Hipervínculo" xfId="4332" builtinId="8" hidden="1"/>
    <cellStyle name="Hipervínculo" xfId="4324" builtinId="8" hidden="1"/>
    <cellStyle name="Hipervínculo" xfId="4315" builtinId="8" hidden="1"/>
    <cellStyle name="Hipervínculo" xfId="4307" builtinId="8" hidden="1"/>
    <cellStyle name="Hipervínculo" xfId="4299" builtinId="8" hidden="1"/>
    <cellStyle name="Hipervínculo" xfId="4291" builtinId="8" hidden="1"/>
    <cellStyle name="Hipervínculo" xfId="4283" builtinId="8" hidden="1"/>
    <cellStyle name="Hipervínculo" xfId="4275" builtinId="8" hidden="1"/>
    <cellStyle name="Hipervínculo" xfId="4008" builtinId="8" hidden="1"/>
    <cellStyle name="Hipervínculo" xfId="4261" builtinId="8" hidden="1"/>
    <cellStyle name="Hipervínculo" xfId="4253" builtinId="8" hidden="1"/>
    <cellStyle name="Hipervínculo" xfId="4245" builtinId="8" hidden="1"/>
    <cellStyle name="Hipervínculo" xfId="4237" builtinId="8" hidden="1"/>
    <cellStyle name="Hipervínculo" xfId="4229" builtinId="8" hidden="1"/>
    <cellStyle name="Hipervínculo" xfId="4221" builtinId="8" hidden="1"/>
    <cellStyle name="Hipervínculo" xfId="4213" builtinId="8" hidden="1"/>
    <cellStyle name="Hipervínculo" xfId="4205" builtinId="8" hidden="1"/>
    <cellStyle name="Hipervínculo" xfId="4197" builtinId="8" hidden="1"/>
    <cellStyle name="Hipervínculo" xfId="4189" builtinId="8" hidden="1"/>
    <cellStyle name="Hipervínculo" xfId="4181" builtinId="8" hidden="1"/>
    <cellStyle name="Hipervínculo" xfId="4173" builtinId="8" hidden="1"/>
    <cellStyle name="Hipervínculo" xfId="4165" builtinId="8" hidden="1"/>
    <cellStyle name="Hipervínculo" xfId="4155" builtinId="8" hidden="1"/>
    <cellStyle name="Hipervínculo" xfId="4147" builtinId="8" hidden="1"/>
    <cellStyle name="Hipervínculo" xfId="4139" builtinId="8" hidden="1"/>
    <cellStyle name="Hipervínculo" xfId="4131" builtinId="8" hidden="1"/>
    <cellStyle name="Hipervínculo" xfId="4123" builtinId="8" hidden="1"/>
    <cellStyle name="Hipervínculo" xfId="4115" builtinId="8" hidden="1"/>
    <cellStyle name="Hipervínculo" xfId="4109" builtinId="8" hidden="1"/>
    <cellStyle name="Hipervínculo" xfId="4101" builtinId="8" hidden="1"/>
    <cellStyle name="Hipervínculo" xfId="4093" builtinId="8" hidden="1"/>
    <cellStyle name="Hipervínculo" xfId="4085" builtinId="8" hidden="1"/>
    <cellStyle name="Hipervínculo" xfId="4077" builtinId="8" hidden="1"/>
    <cellStyle name="Hipervínculo" xfId="4069" builtinId="8" hidden="1"/>
    <cellStyle name="Hipervínculo" xfId="4061" builtinId="8" hidden="1"/>
    <cellStyle name="Hipervínculo" xfId="4053" builtinId="8" hidden="1"/>
    <cellStyle name="Hipervínculo" xfId="4045" builtinId="8" hidden="1"/>
    <cellStyle name="Hipervínculo" xfId="4037" builtinId="8" hidden="1"/>
    <cellStyle name="Hipervínculo" xfId="4029" builtinId="8" hidden="1"/>
    <cellStyle name="Hipervínculo" xfId="4021" builtinId="8" hidden="1"/>
    <cellStyle name="Hipervínculo" xfId="4013" builtinId="8" hidden="1"/>
    <cellStyle name="Hipervínculo" xfId="4003" builtinId="8" hidden="1"/>
    <cellStyle name="Hipervínculo" xfId="3995" builtinId="8" hidden="1"/>
    <cellStyle name="Hipervínculo" xfId="3987" builtinId="8" hidden="1"/>
    <cellStyle name="Hipervínculo" xfId="3979" builtinId="8" hidden="1"/>
    <cellStyle name="Hipervínculo" xfId="3971" builtinId="8" hidden="1"/>
    <cellStyle name="Hipervínculo" xfId="3963" builtinId="8" hidden="1"/>
    <cellStyle name="Hipervínculo" xfId="3696" builtinId="8" hidden="1"/>
    <cellStyle name="Hipervínculo" xfId="3949" builtinId="8" hidden="1"/>
    <cellStyle name="Hipervínculo" xfId="3941" builtinId="8" hidden="1"/>
    <cellStyle name="Hipervínculo" xfId="3933" builtinId="8" hidden="1"/>
    <cellStyle name="Hipervínculo" xfId="3925" builtinId="8" hidden="1"/>
    <cellStyle name="Hipervínculo" xfId="3917" builtinId="8" hidden="1"/>
    <cellStyle name="Hipervínculo" xfId="3909" builtinId="8" hidden="1"/>
    <cellStyle name="Hipervínculo" xfId="3901" builtinId="8" hidden="1"/>
    <cellStyle name="Hipervínculo" xfId="3893" builtinId="8" hidden="1"/>
    <cellStyle name="Hipervínculo" xfId="3885" builtinId="8" hidden="1"/>
    <cellStyle name="Hipervínculo" xfId="3877" builtinId="8" hidden="1"/>
    <cellStyle name="Hipervínculo" xfId="3869" builtinId="8" hidden="1"/>
    <cellStyle name="Hipervínculo" xfId="3861" builtinId="8" hidden="1"/>
    <cellStyle name="Hipervínculo" xfId="3853" builtinId="8" hidden="1"/>
    <cellStyle name="Hipervínculo" xfId="3843" builtinId="8" hidden="1"/>
    <cellStyle name="Hipervínculo" xfId="3835" builtinId="8" hidden="1"/>
    <cellStyle name="Hipervínculo" xfId="3827" builtinId="8" hidden="1"/>
    <cellStyle name="Hipervínculo" xfId="3819" builtinId="8" hidden="1"/>
    <cellStyle name="Hipervínculo" xfId="3811" builtinId="8" hidden="1"/>
    <cellStyle name="Hipervínculo" xfId="3803" builtinId="8" hidden="1"/>
    <cellStyle name="Hipervínculo" xfId="3797" builtinId="8" hidden="1"/>
    <cellStyle name="Hipervínculo" xfId="3789" builtinId="8" hidden="1"/>
    <cellStyle name="Hipervínculo" xfId="3781" builtinId="8" hidden="1"/>
    <cellStyle name="Hipervínculo" xfId="3773" builtinId="8" hidden="1"/>
    <cellStyle name="Hipervínculo" xfId="3765" builtinId="8" hidden="1"/>
    <cellStyle name="Hipervínculo" xfId="3757" builtinId="8" hidden="1"/>
    <cellStyle name="Hipervínculo" xfId="3749" builtinId="8" hidden="1"/>
    <cellStyle name="Hipervínculo" xfId="3741" builtinId="8" hidden="1"/>
    <cellStyle name="Hipervínculo" xfId="3733" builtinId="8" hidden="1"/>
    <cellStyle name="Hipervínculo" xfId="3725" builtinId="8" hidden="1"/>
    <cellStyle name="Hipervínculo" xfId="3717" builtinId="8" hidden="1"/>
    <cellStyle name="Hipervínculo" xfId="3709" builtinId="8" hidden="1"/>
    <cellStyle name="Hipervínculo" xfId="3701" builtinId="8" hidden="1"/>
    <cellStyle name="Hipervínculo" xfId="3691" builtinId="8" hidden="1"/>
    <cellStyle name="Hipervínculo" xfId="3683" builtinId="8" hidden="1"/>
    <cellStyle name="Hipervínculo" xfId="3675" builtinId="8" hidden="1"/>
    <cellStyle name="Hipervínculo" xfId="3667" builtinId="8" hidden="1"/>
    <cellStyle name="Hipervínculo" xfId="3659" builtinId="8" hidden="1"/>
    <cellStyle name="Hipervínculo" xfId="3651" builtinId="8" hidden="1"/>
    <cellStyle name="Hipervínculo" xfId="3384" builtinId="8" hidden="1"/>
    <cellStyle name="Hipervínculo" xfId="3637" builtinId="8" hidden="1"/>
    <cellStyle name="Hipervínculo" xfId="3629" builtinId="8" hidden="1"/>
    <cellStyle name="Hipervínculo" xfId="3621" builtinId="8" hidden="1"/>
    <cellStyle name="Hipervínculo" xfId="3613" builtinId="8" hidden="1"/>
    <cellStyle name="Hipervínculo" xfId="3605" builtinId="8" hidden="1"/>
    <cellStyle name="Hipervínculo" xfId="3597" builtinId="8" hidden="1"/>
    <cellStyle name="Hipervínculo" xfId="3589" builtinId="8" hidden="1"/>
    <cellStyle name="Hipervínculo" xfId="3581" builtinId="8" hidden="1"/>
    <cellStyle name="Hipervínculo" xfId="3573" builtinId="8" hidden="1"/>
    <cellStyle name="Hipervínculo" xfId="3565" builtinId="8" hidden="1"/>
    <cellStyle name="Hipervínculo" xfId="3557" builtinId="8" hidden="1"/>
    <cellStyle name="Hipervínculo" xfId="3549" builtinId="8" hidden="1"/>
    <cellStyle name="Hipervínculo" xfId="3541" builtinId="8" hidden="1"/>
    <cellStyle name="Hipervínculo" xfId="3531" builtinId="8" hidden="1"/>
    <cellStyle name="Hipervínculo" xfId="3523" builtinId="8" hidden="1"/>
    <cellStyle name="Hipervínculo" xfId="3515" builtinId="8" hidden="1"/>
    <cellStyle name="Hipervínculo" xfId="3507" builtinId="8" hidden="1"/>
    <cellStyle name="Hipervínculo" xfId="3499" builtinId="8" hidden="1"/>
    <cellStyle name="Hipervínculo" xfId="3491" builtinId="8" hidden="1"/>
    <cellStyle name="Hipervínculo" xfId="3485" builtinId="8" hidden="1"/>
    <cellStyle name="Hipervínculo" xfId="3477" builtinId="8" hidden="1"/>
    <cellStyle name="Hipervínculo" xfId="3469" builtinId="8" hidden="1"/>
    <cellStyle name="Hipervínculo" xfId="3461" builtinId="8" hidden="1"/>
    <cellStyle name="Hipervínculo" xfId="3453" builtinId="8" hidden="1"/>
    <cellStyle name="Hipervínculo" xfId="3445" builtinId="8" hidden="1"/>
    <cellStyle name="Hipervínculo" xfId="3437" builtinId="8" hidden="1"/>
    <cellStyle name="Hipervínculo" xfId="3429" builtinId="8" hidden="1"/>
    <cellStyle name="Hipervínculo" xfId="3421" builtinId="8" hidden="1"/>
    <cellStyle name="Hipervínculo" xfId="3413" builtinId="8" hidden="1"/>
    <cellStyle name="Hipervínculo" xfId="3405" builtinId="8" hidden="1"/>
    <cellStyle name="Hipervínculo" xfId="3397" builtinId="8" hidden="1"/>
    <cellStyle name="Hipervínculo" xfId="3389" builtinId="8" hidden="1"/>
    <cellStyle name="Hipervínculo" xfId="3379" builtinId="8" hidden="1"/>
    <cellStyle name="Hipervínculo" xfId="3371" builtinId="8" hidden="1"/>
    <cellStyle name="Hipervínculo" xfId="3363" builtinId="8" hidden="1"/>
    <cellStyle name="Hipervínculo" xfId="3355" builtinId="8" hidden="1"/>
    <cellStyle name="Hipervínculo" xfId="3347" builtinId="8" hidden="1"/>
    <cellStyle name="Hipervínculo" xfId="3339" builtinId="8" hidden="1"/>
    <cellStyle name="Hipervínculo" xfId="3227" builtinId="8" hidden="1"/>
    <cellStyle name="Hipervínculo" xfId="3324" builtinId="8" hidden="1"/>
    <cellStyle name="Hipervínculo" xfId="3316" builtinId="8" hidden="1"/>
    <cellStyle name="Hipervínculo" xfId="3308" builtinId="8" hidden="1"/>
    <cellStyle name="Hipervínculo" xfId="3300" builtinId="8" hidden="1"/>
    <cellStyle name="Hipervínculo" xfId="3292" builtinId="8" hidden="1"/>
    <cellStyle name="Hipervínculo" xfId="3284" builtinId="8" hidden="1"/>
    <cellStyle name="Hipervínculo" xfId="3276" builtinId="8" hidden="1"/>
    <cellStyle name="Hipervínculo" xfId="3268" builtinId="8" hidden="1"/>
    <cellStyle name="Hipervínculo" xfId="3260" builtinId="8" hidden="1"/>
    <cellStyle name="Hipervínculo" xfId="3252" builtinId="8" hidden="1"/>
    <cellStyle name="Hipervínculo" xfId="3244" builtinId="8" hidden="1"/>
    <cellStyle name="Hipervínculo" xfId="3236" builtinId="8" hidden="1"/>
    <cellStyle name="Hipervínculo" xfId="3228" builtinId="8" hidden="1"/>
    <cellStyle name="Hipervínculo" xfId="3219" builtinId="8" hidden="1"/>
    <cellStyle name="Hipervínculo" xfId="3211" builtinId="8" hidden="1"/>
    <cellStyle name="Hipervínculo" xfId="3203" builtinId="8" hidden="1"/>
    <cellStyle name="Hipervínculo" xfId="3195" builtinId="8" hidden="1"/>
    <cellStyle name="Hipervínculo" xfId="3187" builtinId="8" hidden="1"/>
    <cellStyle name="Hipervínculo" xfId="3179" builtinId="8" hidden="1"/>
    <cellStyle name="Hipervínculo" xfId="3173" builtinId="8" hidden="1"/>
    <cellStyle name="Hipervínculo" xfId="3165" builtinId="8" hidden="1"/>
    <cellStyle name="Hipervínculo" xfId="3157" builtinId="8" hidden="1"/>
    <cellStyle name="Hipervínculo" xfId="3149" builtinId="8" hidden="1"/>
    <cellStyle name="Hipervínculo" xfId="3141" builtinId="8" hidden="1"/>
    <cellStyle name="Hipervínculo" xfId="3133" builtinId="8" hidden="1"/>
    <cellStyle name="Hipervínculo" xfId="3125" builtinId="8" hidden="1"/>
    <cellStyle name="Hipervínculo" xfId="3117" builtinId="8" hidden="1"/>
    <cellStyle name="Hipervínculo" xfId="3109" builtinId="8" hidden="1"/>
    <cellStyle name="Hipervínculo" xfId="3101" builtinId="8" hidden="1"/>
    <cellStyle name="Hipervínculo" xfId="3093" builtinId="8" hidden="1"/>
    <cellStyle name="Hipervínculo" xfId="3085" builtinId="8" hidden="1"/>
    <cellStyle name="Hipervínculo" xfId="3077" builtinId="8" hidden="1"/>
    <cellStyle name="Hipervínculo" xfId="3067" builtinId="8" hidden="1"/>
    <cellStyle name="Hipervínculo" xfId="3059" builtinId="8" hidden="1"/>
    <cellStyle name="Hipervínculo" xfId="3051" builtinId="8" hidden="1"/>
    <cellStyle name="Hipervínculo" xfId="3043" builtinId="8" hidden="1"/>
    <cellStyle name="Hipervínculo" xfId="3035" builtinId="8" hidden="1"/>
    <cellStyle name="Hipervínculo" xfId="3027" builtinId="8" hidden="1"/>
    <cellStyle name="Hipervínculo" xfId="2604" builtinId="8" hidden="1"/>
    <cellStyle name="Hipervínculo" xfId="3013" builtinId="8" hidden="1"/>
    <cellStyle name="Hipervínculo" xfId="3005" builtinId="8" hidden="1"/>
    <cellStyle name="Hipervínculo" xfId="2997" builtinId="8" hidden="1"/>
    <cellStyle name="Hipervínculo" xfId="2989" builtinId="8" hidden="1"/>
    <cellStyle name="Hipervínculo" xfId="2981" builtinId="8" hidden="1"/>
    <cellStyle name="Hipervínculo" xfId="2973" builtinId="8" hidden="1"/>
    <cellStyle name="Hipervínculo" xfId="2965" builtinId="8" hidden="1"/>
    <cellStyle name="Hipervínculo" xfId="2957" builtinId="8" hidden="1"/>
    <cellStyle name="Hipervínculo" xfId="2949" builtinId="8" hidden="1"/>
    <cellStyle name="Hipervínculo" xfId="2941" builtinId="8" hidden="1"/>
    <cellStyle name="Hipervínculo" xfId="2933" builtinId="8" hidden="1"/>
    <cellStyle name="Hipervínculo" xfId="2925" builtinId="8" hidden="1"/>
    <cellStyle name="Hipervínculo" xfId="2917" builtinId="8" hidden="1"/>
    <cellStyle name="Hipervínculo" xfId="2907" builtinId="8" hidden="1"/>
    <cellStyle name="Hipervínculo" xfId="2899" builtinId="8" hidden="1"/>
    <cellStyle name="Hipervínculo" xfId="2891" builtinId="8" hidden="1"/>
    <cellStyle name="Hipervínculo" xfId="2883" builtinId="8" hidden="1"/>
    <cellStyle name="Hipervínculo" xfId="2875" builtinId="8" hidden="1"/>
    <cellStyle name="Hipervínculo" xfId="2867" builtinId="8" hidden="1"/>
    <cellStyle name="Hipervínculo" xfId="2860" builtinId="8" hidden="1"/>
    <cellStyle name="Hipervínculo" xfId="2852" builtinId="8" hidden="1"/>
    <cellStyle name="Hipervínculo" xfId="2844" builtinId="8" hidden="1"/>
    <cellStyle name="Hipervínculo" xfId="2836" builtinId="8" hidden="1"/>
    <cellStyle name="Hipervínculo" xfId="2828" builtinId="8" hidden="1"/>
    <cellStyle name="Hipervínculo" xfId="2820" builtinId="8" hidden="1"/>
    <cellStyle name="Hipervínculo" xfId="2812" builtinId="8" hidden="1"/>
    <cellStyle name="Hipervínculo" xfId="2804" builtinId="8" hidden="1"/>
    <cellStyle name="Hipervínculo" xfId="2796" builtinId="8" hidden="1"/>
    <cellStyle name="Hipervínculo" xfId="2788" builtinId="8" hidden="1"/>
    <cellStyle name="Hipervínculo" xfId="2780" builtinId="8" hidden="1"/>
    <cellStyle name="Hipervínculo" xfId="2772" builtinId="8" hidden="1"/>
    <cellStyle name="Hipervínculo" xfId="2764" builtinId="8" hidden="1"/>
    <cellStyle name="Hipervínculo" xfId="2755" builtinId="8" hidden="1"/>
    <cellStyle name="Hipervínculo" xfId="2747" builtinId="8" hidden="1"/>
    <cellStyle name="Hipervínculo" xfId="2739" builtinId="8" hidden="1"/>
    <cellStyle name="Hipervínculo" xfId="2731" builtinId="8" hidden="1"/>
    <cellStyle name="Hipervínculo" xfId="2723" builtinId="8" hidden="1"/>
    <cellStyle name="Hipervínculo" xfId="2715" builtinId="8" hidden="1"/>
    <cellStyle name="Hipervínculo" xfId="2550" builtinId="8" hidden="1"/>
    <cellStyle name="Hipervínculo" xfId="2701" builtinId="8" hidden="1"/>
    <cellStyle name="Hipervínculo" xfId="2693" builtinId="8" hidden="1"/>
    <cellStyle name="Hipervínculo" xfId="2685" builtinId="8" hidden="1"/>
    <cellStyle name="Hipervínculo" xfId="2677" builtinId="8" hidden="1"/>
    <cellStyle name="Hipervínculo" xfId="2669" builtinId="8" hidden="1"/>
    <cellStyle name="Hipervínculo" xfId="2661" builtinId="8" hidden="1"/>
    <cellStyle name="Hipervínculo" xfId="2653" builtinId="8" hidden="1"/>
    <cellStyle name="Hipervínculo" xfId="2645" builtinId="8" hidden="1"/>
    <cellStyle name="Hipervínculo" xfId="2637" builtinId="8" hidden="1"/>
    <cellStyle name="Hipervínculo" xfId="2629" builtinId="8" hidden="1"/>
    <cellStyle name="Hipervínculo" xfId="2621" builtinId="8" hidden="1"/>
    <cellStyle name="Hipervínculo" xfId="2613" builtinId="8" hidden="1"/>
    <cellStyle name="Hipervínculo" xfId="2605" builtinId="8" hidden="1"/>
    <cellStyle name="Hipervínculo" xfId="2595" builtinId="8" hidden="1"/>
    <cellStyle name="Hipervínculo" xfId="2587" builtinId="8" hidden="1"/>
    <cellStyle name="Hipervínculo" xfId="2579" builtinId="8" hidden="1"/>
    <cellStyle name="Hipervínculo" xfId="2571" builtinId="8" hidden="1"/>
    <cellStyle name="Hipervínculo" xfId="2563" builtinId="8" hidden="1"/>
    <cellStyle name="Hipervínculo" xfId="2555" builtinId="8" hidden="1"/>
    <cellStyle name="Hipervínculo" xfId="2546" builtinId="8" hidden="1"/>
    <cellStyle name="Hipervínculo" xfId="2538" builtinId="8" hidden="1"/>
    <cellStyle name="Hipervínculo" xfId="2530" builtinId="8" hidden="1"/>
    <cellStyle name="Hipervínculo" xfId="2522" builtinId="8" hidden="1"/>
    <cellStyle name="Hipervínculo" xfId="2514" builtinId="8" hidden="1"/>
    <cellStyle name="Hipervínculo" xfId="2506" builtinId="8" hidden="1"/>
    <cellStyle name="Hipervínculo" xfId="2446" builtinId="8" hidden="1"/>
    <cellStyle name="Hipervínculo" xfId="2491" builtinId="8" hidden="1"/>
    <cellStyle name="Hipervínculo" xfId="2483" builtinId="8" hidden="1"/>
    <cellStyle name="Hipervínculo" xfId="2475" builtinId="8" hidden="1"/>
    <cellStyle name="Hipervínculo" xfId="2467" builtinId="8" hidden="1"/>
    <cellStyle name="Hipervínculo" xfId="2459" builtinId="8" hidden="1"/>
    <cellStyle name="Hipervínculo" xfId="2451" builtinId="8" hidden="1"/>
    <cellStyle name="Hipervínculo" xfId="2442" builtinId="8" hidden="1"/>
    <cellStyle name="Hipervínculo" xfId="2434" builtinId="8" hidden="1"/>
    <cellStyle name="Hipervínculo" xfId="2426" builtinId="8" hidden="1"/>
    <cellStyle name="Hipervínculo" xfId="2418" builtinId="8" hidden="1"/>
    <cellStyle name="Hipervínculo" xfId="2410" builtinId="8" hidden="1"/>
    <cellStyle name="Hipervínculo" xfId="2402" builtinId="8" hidden="1"/>
    <cellStyle name="Hipervínculo" xfId="2394" builtinId="8" hidden="1"/>
    <cellStyle name="Hipervínculo" xfId="2386" builtinId="8" hidden="1"/>
    <cellStyle name="Hipervínculo" xfId="2378" builtinId="8" hidden="1"/>
    <cellStyle name="Hipervínculo" xfId="2370" builtinId="8" hidden="1"/>
    <cellStyle name="Hipervínculo" xfId="2362" builtinId="8" hidden="1"/>
    <cellStyle name="Hipervínculo" xfId="2354" builtinId="8" hidden="1"/>
    <cellStyle name="Hipervínculo" xfId="2346" builtinId="8" hidden="1"/>
    <cellStyle name="Hipervínculo" xfId="2338" builtinId="8" hidden="1"/>
    <cellStyle name="Hipervínculo" xfId="2330" builtinId="8" hidden="1"/>
    <cellStyle name="Hipervínculo" xfId="2322" builtinId="8" hidden="1"/>
    <cellStyle name="Hipervínculo" xfId="2314" builtinId="8" hidden="1"/>
    <cellStyle name="Hipervínculo" xfId="2306" builtinId="8" hidden="1"/>
    <cellStyle name="Hipervínculo" xfId="2298" builtinId="8" hidden="1"/>
    <cellStyle name="Hipervínculo" xfId="2290" builtinId="8" hidden="1"/>
    <cellStyle name="Hipervínculo" xfId="2282" builtinId="8" hidden="1"/>
    <cellStyle name="Hipervínculo" xfId="2274" builtinId="8" hidden="1"/>
    <cellStyle name="Hipervínculo" xfId="2266" builtinId="8" hidden="1"/>
    <cellStyle name="Hipervínculo" xfId="2258" builtinId="8" hidden="1"/>
    <cellStyle name="Hipervínculo" xfId="2250" builtinId="8" hidden="1"/>
    <cellStyle name="Hipervínculo" xfId="2242" builtinId="8" hidden="1"/>
    <cellStyle name="Hipervínculo" xfId="2234" builtinId="8" hidden="1"/>
    <cellStyle name="Hipervínculo" xfId="2226" builtinId="8" hidden="1"/>
    <cellStyle name="Hipervínculo" xfId="2218" builtinId="8" hidden="1"/>
    <cellStyle name="Hipervínculo" xfId="2210" builtinId="8" hidden="1"/>
    <cellStyle name="Hipervínculo" xfId="2202" builtinId="8" hidden="1"/>
    <cellStyle name="Hipervínculo" xfId="2194" builtinId="8" hidden="1"/>
    <cellStyle name="Hipervínculo" xfId="2186" builtinId="8" hidden="1"/>
    <cellStyle name="Hipervínculo" xfId="2178" builtinId="8" hidden="1"/>
    <cellStyle name="Hipervínculo" xfId="2170" builtinId="8" hidden="1"/>
    <cellStyle name="Hipervínculo" xfId="2162" builtinId="8" hidden="1"/>
    <cellStyle name="Hipervínculo" xfId="2154" builtinId="8" hidden="1"/>
    <cellStyle name="Hipervínculo" xfId="2146" builtinId="8" hidden="1"/>
    <cellStyle name="Hipervínculo" xfId="2138" builtinId="8" hidden="1"/>
    <cellStyle name="Hipervínculo" xfId="2132" builtinId="8" hidden="1"/>
    <cellStyle name="Hipervínculo" xfId="2124" builtinId="8" hidden="1"/>
    <cellStyle name="Hipervínculo" xfId="2116" builtinId="8" hidden="1"/>
    <cellStyle name="Hipervínculo" xfId="2108" builtinId="8" hidden="1"/>
    <cellStyle name="Hipervínculo" xfId="2100" builtinId="8" hidden="1"/>
    <cellStyle name="Hipervínculo" xfId="2092" builtinId="8" hidden="1"/>
    <cellStyle name="Hipervínculo" xfId="2084" builtinId="8" hidden="1"/>
    <cellStyle name="Hipervínculo" xfId="2076" builtinId="8" hidden="1"/>
    <cellStyle name="Hipervínculo" xfId="2068" builtinId="8" hidden="1"/>
    <cellStyle name="Hipervínculo" xfId="2060" builtinId="8" hidden="1"/>
    <cellStyle name="Hipervínculo" xfId="2052" builtinId="8" hidden="1"/>
    <cellStyle name="Hipervínculo" xfId="2044" builtinId="8" hidden="1"/>
    <cellStyle name="Hipervínculo" xfId="2036" builtinId="8" hidden="1"/>
    <cellStyle name="Hipervínculo" xfId="2027" builtinId="8" hidden="1"/>
    <cellStyle name="Hipervínculo" xfId="2019" builtinId="8" hidden="1"/>
    <cellStyle name="Hipervínculo" xfId="2011" builtinId="8" hidden="1"/>
    <cellStyle name="Hipervínculo" xfId="2003" builtinId="8" hidden="1"/>
    <cellStyle name="Hipervínculo" xfId="1995" builtinId="8" hidden="1"/>
    <cellStyle name="Hipervínculo" xfId="1987" builtinId="8" hidden="1"/>
    <cellStyle name="Hipervínculo" xfId="1720" builtinId="8" hidden="1"/>
    <cellStyle name="Hipervínculo" xfId="1973" builtinId="8" hidden="1"/>
    <cellStyle name="Hipervínculo" xfId="1965" builtinId="8" hidden="1"/>
    <cellStyle name="Hipervínculo" xfId="1957" builtinId="8" hidden="1"/>
    <cellStyle name="Hipervínculo" xfId="1949" builtinId="8" hidden="1"/>
    <cellStyle name="Hipervínculo" xfId="1941" builtinId="8" hidden="1"/>
    <cellStyle name="Hipervínculo" xfId="1933" builtinId="8" hidden="1"/>
    <cellStyle name="Hipervínculo" xfId="1925" builtinId="8" hidden="1"/>
    <cellStyle name="Hipervínculo" xfId="1917" builtinId="8" hidden="1"/>
    <cellStyle name="Hipervínculo" xfId="1909" builtinId="8" hidden="1"/>
    <cellStyle name="Hipervínculo" xfId="1901" builtinId="8" hidden="1"/>
    <cellStyle name="Hipervínculo" xfId="1893" builtinId="8" hidden="1"/>
    <cellStyle name="Hipervínculo" xfId="1885" builtinId="8" hidden="1"/>
    <cellStyle name="Hipervínculo" xfId="1877" builtinId="8" hidden="1"/>
    <cellStyle name="Hipervínculo" xfId="1867" builtinId="8" hidden="1"/>
    <cellStyle name="Hipervínculo" xfId="1859" builtinId="8" hidden="1"/>
    <cellStyle name="Hipervínculo" xfId="1851" builtinId="8" hidden="1"/>
    <cellStyle name="Hipervínculo" xfId="1843" builtinId="8" hidden="1"/>
    <cellStyle name="Hipervínculo" xfId="1835" builtinId="8" hidden="1"/>
    <cellStyle name="Hipervínculo" xfId="1827" builtinId="8" hidden="1"/>
    <cellStyle name="Hipervínculo" xfId="1821" builtinId="8" hidden="1"/>
    <cellStyle name="Hipervínculo" xfId="1813" builtinId="8" hidden="1"/>
    <cellStyle name="Hipervínculo" xfId="1805" builtinId="8" hidden="1"/>
    <cellStyle name="Hipervínculo" xfId="1797" builtinId="8" hidden="1"/>
    <cellStyle name="Hipervínculo" xfId="1789" builtinId="8" hidden="1"/>
    <cellStyle name="Hipervínculo" xfId="1781" builtinId="8" hidden="1"/>
    <cellStyle name="Hipervínculo" xfId="1773" builtinId="8" hidden="1"/>
    <cellStyle name="Hipervínculo" xfId="1765" builtinId="8" hidden="1"/>
    <cellStyle name="Hipervínculo" xfId="1757" builtinId="8" hidden="1"/>
    <cellStyle name="Hipervínculo" xfId="1749" builtinId="8" hidden="1"/>
    <cellStyle name="Hipervínculo" xfId="1741" builtinId="8" hidden="1"/>
    <cellStyle name="Hipervínculo" xfId="1733" builtinId="8" hidden="1"/>
    <cellStyle name="Hipervínculo" xfId="1725" builtinId="8" hidden="1"/>
    <cellStyle name="Hipervínculo" xfId="1715" builtinId="8" hidden="1"/>
    <cellStyle name="Hipervínculo" xfId="1707" builtinId="8" hidden="1"/>
    <cellStyle name="Hipervínculo" xfId="1699" builtinId="8" hidden="1"/>
    <cellStyle name="Hipervínculo" xfId="1691" builtinId="8" hidden="1"/>
    <cellStyle name="Hipervínculo" xfId="1683" builtinId="8" hidden="1"/>
    <cellStyle name="Hipervínculo" xfId="1675" builtinId="8" hidden="1"/>
    <cellStyle name="Hipervínculo" xfId="1408" builtinId="8" hidden="1"/>
    <cellStyle name="Hipervínculo" xfId="1661" builtinId="8" hidden="1"/>
    <cellStyle name="Hipervínculo" xfId="1653" builtinId="8" hidden="1"/>
    <cellStyle name="Hipervínculo" xfId="1645" builtinId="8" hidden="1"/>
    <cellStyle name="Hipervínculo" xfId="1637" builtinId="8" hidden="1"/>
    <cellStyle name="Hipervínculo" xfId="1629" builtinId="8" hidden="1"/>
    <cellStyle name="Hipervínculo" xfId="1621" builtinId="8" hidden="1"/>
    <cellStyle name="Hipervínculo" xfId="1613" builtinId="8" hidden="1"/>
    <cellStyle name="Hipervínculo" xfId="1605" builtinId="8" hidden="1"/>
    <cellStyle name="Hipervínculo" xfId="1597" builtinId="8" hidden="1"/>
    <cellStyle name="Hipervínculo" xfId="1589" builtinId="8" hidden="1"/>
    <cellStyle name="Hipervínculo" xfId="1581" builtinId="8" hidden="1"/>
    <cellStyle name="Hipervínculo" xfId="1573" builtinId="8" hidden="1"/>
    <cellStyle name="Hipervínculo" xfId="1565" builtinId="8" hidden="1"/>
    <cellStyle name="Hipervínculo" xfId="1555" builtinId="8" hidden="1"/>
    <cellStyle name="Hipervínculo" xfId="1547" builtinId="8" hidden="1"/>
    <cellStyle name="Hipervínculo" xfId="1539" builtinId="8" hidden="1"/>
    <cellStyle name="Hipervínculo" xfId="1531" builtinId="8" hidden="1"/>
    <cellStyle name="Hipervínculo" xfId="1523" builtinId="8" hidden="1"/>
    <cellStyle name="Hipervínculo" xfId="1515" builtinId="8" hidden="1"/>
    <cellStyle name="Hipervínculo" xfId="1509" builtinId="8" hidden="1"/>
    <cellStyle name="Hipervínculo" xfId="1501" builtinId="8" hidden="1"/>
    <cellStyle name="Hipervínculo" xfId="1493" builtinId="8" hidden="1"/>
    <cellStyle name="Hipervínculo" xfId="1485" builtinId="8" hidden="1"/>
    <cellStyle name="Hipervínculo" xfId="1477" builtinId="8" hidden="1"/>
    <cellStyle name="Hipervínculo" xfId="1469" builtinId="8" hidden="1"/>
    <cellStyle name="Hipervínculo" xfId="1461" builtinId="8" hidden="1"/>
    <cellStyle name="Hipervínculo" xfId="1453" builtinId="8" hidden="1"/>
    <cellStyle name="Hipervínculo" xfId="1445" builtinId="8" hidden="1"/>
    <cellStyle name="Hipervínculo" xfId="1437" builtinId="8" hidden="1"/>
    <cellStyle name="Hipervínculo" xfId="1429" builtinId="8" hidden="1"/>
    <cellStyle name="Hipervínculo" xfId="1421" builtinId="8" hidden="1"/>
    <cellStyle name="Hipervínculo" xfId="1413" builtinId="8" hidden="1"/>
    <cellStyle name="Hipervínculo" xfId="1403" builtinId="8" hidden="1"/>
    <cellStyle name="Hipervínculo" xfId="1395" builtinId="8" hidden="1"/>
    <cellStyle name="Hipervínculo" xfId="1387" builtinId="8" hidden="1"/>
    <cellStyle name="Hipervínculo" xfId="1379" builtinId="8" hidden="1"/>
    <cellStyle name="Hipervínculo" xfId="1371" builtinId="8" hidden="1"/>
    <cellStyle name="Hipervínculo" xfId="1363" builtinId="8" hidden="1"/>
    <cellStyle name="Hipervínculo" xfId="1096" builtinId="8" hidden="1"/>
    <cellStyle name="Hipervínculo" xfId="1349" builtinId="8" hidden="1"/>
    <cellStyle name="Hipervínculo" xfId="1341" builtinId="8" hidden="1"/>
    <cellStyle name="Hipervínculo" xfId="1333" builtinId="8" hidden="1"/>
    <cellStyle name="Hipervínculo" xfId="1325" builtinId="8" hidden="1"/>
    <cellStyle name="Hipervínculo" xfId="1317" builtinId="8" hidden="1"/>
    <cellStyle name="Hipervínculo" xfId="1309" builtinId="8" hidden="1"/>
    <cellStyle name="Hipervínculo" xfId="1301" builtinId="8" hidden="1"/>
    <cellStyle name="Hipervínculo" xfId="1293" builtinId="8" hidden="1"/>
    <cellStyle name="Hipervínculo" xfId="1285" builtinId="8" hidden="1"/>
    <cellStyle name="Hipervínculo" xfId="1277" builtinId="8" hidden="1"/>
    <cellStyle name="Hipervínculo" xfId="1269" builtinId="8" hidden="1"/>
    <cellStyle name="Hipervínculo" xfId="1261" builtinId="8" hidden="1"/>
    <cellStyle name="Hipervínculo" xfId="1253" builtinId="8" hidden="1"/>
    <cellStyle name="Hipervínculo" xfId="1243" builtinId="8" hidden="1"/>
    <cellStyle name="Hipervínculo" xfId="1235" builtinId="8" hidden="1"/>
    <cellStyle name="Hipervínculo" xfId="1227" builtinId="8" hidden="1"/>
    <cellStyle name="Hipervínculo" xfId="1219" builtinId="8" hidden="1"/>
    <cellStyle name="Hipervínculo" xfId="1211" builtinId="8" hidden="1"/>
    <cellStyle name="Hipervínculo" xfId="1203" builtinId="8" hidden="1"/>
    <cellStyle name="Hipervínculo" xfId="1197" builtinId="8" hidden="1"/>
    <cellStyle name="Hipervínculo" xfId="1189" builtinId="8" hidden="1"/>
    <cellStyle name="Hipervínculo" xfId="1181" builtinId="8" hidden="1"/>
    <cellStyle name="Hipervínculo" xfId="1173" builtinId="8" hidden="1"/>
    <cellStyle name="Hipervínculo" xfId="1165" builtinId="8" hidden="1"/>
    <cellStyle name="Hipervínculo" xfId="1157" builtinId="8" hidden="1"/>
    <cellStyle name="Hipervínculo" xfId="1149" builtinId="8" hidden="1"/>
    <cellStyle name="Hipervínculo" xfId="1141" builtinId="8" hidden="1"/>
    <cellStyle name="Hipervínculo" xfId="1133" builtinId="8" hidden="1"/>
    <cellStyle name="Hipervínculo" xfId="1125" builtinId="8" hidden="1"/>
    <cellStyle name="Hipervínculo" xfId="1117" builtinId="8" hidden="1"/>
    <cellStyle name="Hipervínculo" xfId="1109" builtinId="8" hidden="1"/>
    <cellStyle name="Hipervínculo" xfId="1101" builtinId="8" hidden="1"/>
    <cellStyle name="Hipervínculo" xfId="1091" builtinId="8" hidden="1"/>
    <cellStyle name="Hipervínculo" xfId="1083" builtinId="8" hidden="1"/>
    <cellStyle name="Hipervínculo" xfId="1075" builtinId="8" hidden="1"/>
    <cellStyle name="Hipervínculo" xfId="1067" builtinId="8" hidden="1"/>
    <cellStyle name="Hipervínculo" xfId="1059" builtinId="8" hidden="1"/>
    <cellStyle name="Hipervínculo" xfId="1051" builtinId="8" hidden="1"/>
    <cellStyle name="Hipervínculo" xfId="939" builtinId="8" hidden="1"/>
    <cellStyle name="Hipervínculo" xfId="1036" builtinId="8" hidden="1"/>
    <cellStyle name="Hipervínculo" xfId="1028" builtinId="8" hidden="1"/>
    <cellStyle name="Hipervínculo" xfId="1020" builtinId="8" hidden="1"/>
    <cellStyle name="Hipervínculo" xfId="1012" builtinId="8" hidden="1"/>
    <cellStyle name="Hipervínculo" xfId="1004" builtinId="8" hidden="1"/>
    <cellStyle name="Hipervínculo" xfId="996" builtinId="8" hidden="1"/>
    <cellStyle name="Hipervínculo" xfId="988" builtinId="8" hidden="1"/>
    <cellStyle name="Hipervínculo" xfId="980" builtinId="8" hidden="1"/>
    <cellStyle name="Hipervínculo" xfId="972" builtinId="8" hidden="1"/>
    <cellStyle name="Hipervínculo" xfId="964" builtinId="8" hidden="1"/>
    <cellStyle name="Hipervínculo" xfId="956" builtinId="8" hidden="1"/>
    <cellStyle name="Hipervínculo" xfId="948" builtinId="8" hidden="1"/>
    <cellStyle name="Hipervínculo" xfId="940" builtinId="8" hidden="1"/>
    <cellStyle name="Hipervínculo" xfId="931" builtinId="8" hidden="1"/>
    <cellStyle name="Hipervínculo" xfId="923" builtinId="8" hidden="1"/>
    <cellStyle name="Hipervínculo" xfId="915" builtinId="8" hidden="1"/>
    <cellStyle name="Hipervínculo" xfId="907" builtinId="8" hidden="1"/>
    <cellStyle name="Hipervínculo" xfId="899" builtinId="8" hidden="1"/>
    <cellStyle name="Hipervínculo" xfId="891" builtinId="8" hidden="1"/>
    <cellStyle name="Hipervínculo" xfId="885" builtinId="8" hidden="1"/>
    <cellStyle name="Hipervínculo" xfId="877" builtinId="8" hidden="1"/>
    <cellStyle name="Hipervínculo" xfId="869" builtinId="8" hidden="1"/>
    <cellStyle name="Hipervínculo" xfId="861" builtinId="8" hidden="1"/>
    <cellStyle name="Hipervínculo" xfId="853" builtinId="8" hidden="1"/>
    <cellStyle name="Hipervínculo" xfId="845" builtinId="8" hidden="1"/>
    <cellStyle name="Hipervínculo" xfId="837" builtinId="8" hidden="1"/>
    <cellStyle name="Hipervínculo" xfId="829" builtinId="8" hidden="1"/>
    <cellStyle name="Hipervínculo" xfId="821" builtinId="8" hidden="1"/>
    <cellStyle name="Hipervínculo" xfId="813" builtinId="8" hidden="1"/>
    <cellStyle name="Hipervínculo" xfId="805" builtinId="8" hidden="1"/>
    <cellStyle name="Hipervínculo" xfId="797" builtinId="8" hidden="1"/>
    <cellStyle name="Hipervínculo" xfId="789" builtinId="8" hidden="1"/>
    <cellStyle name="Hipervínculo" xfId="779" builtinId="8" hidden="1"/>
    <cellStyle name="Hipervínculo" xfId="771" builtinId="8" hidden="1"/>
    <cellStyle name="Hipervínculo" xfId="763" builtinId="8" hidden="1"/>
    <cellStyle name="Hipervínculo" xfId="755" builtinId="8" hidden="1"/>
    <cellStyle name="Hipervínculo" xfId="747" builtinId="8" hidden="1"/>
    <cellStyle name="Hipervínculo" xfId="739" builtinId="8" hidden="1"/>
    <cellStyle name="Hipervínculo" xfId="316" builtinId="8" hidden="1"/>
    <cellStyle name="Hipervínculo" xfId="725" builtinId="8" hidden="1"/>
    <cellStyle name="Hipervínculo" xfId="717" builtinId="8" hidden="1"/>
    <cellStyle name="Hipervínculo" xfId="709" builtinId="8" hidden="1"/>
    <cellStyle name="Hipervínculo" xfId="701" builtinId="8" hidden="1"/>
    <cellStyle name="Hipervínculo" xfId="693" builtinId="8" hidden="1"/>
    <cellStyle name="Hipervínculo" xfId="685" builtinId="8" hidden="1"/>
    <cellStyle name="Hipervínculo" xfId="677" builtinId="8" hidden="1"/>
    <cellStyle name="Hipervínculo" xfId="669" builtinId="8" hidden="1"/>
    <cellStyle name="Hipervínculo" xfId="661" builtinId="8" hidden="1"/>
    <cellStyle name="Hipervínculo" xfId="653" builtinId="8" hidden="1"/>
    <cellStyle name="Hipervínculo" xfId="645" builtinId="8" hidden="1"/>
    <cellStyle name="Hipervínculo" xfId="637" builtinId="8" hidden="1"/>
    <cellStyle name="Hipervínculo" xfId="629" builtinId="8" hidden="1"/>
    <cellStyle name="Hipervínculo" xfId="619" builtinId="8" hidden="1"/>
    <cellStyle name="Hipervínculo" xfId="611" builtinId="8" hidden="1"/>
    <cellStyle name="Hipervínculo" xfId="603" builtinId="8" hidden="1"/>
    <cellStyle name="Hipervínculo" xfId="595" builtinId="8" hidden="1"/>
    <cellStyle name="Hipervínculo" xfId="587" builtinId="8" hidden="1"/>
    <cellStyle name="Hipervínculo" xfId="579" builtinId="8" hidden="1"/>
    <cellStyle name="Hipervínculo" xfId="572" builtinId="8" hidden="1"/>
    <cellStyle name="Hipervínculo" xfId="564" builtinId="8" hidden="1"/>
    <cellStyle name="Hipervínculo" xfId="556" builtinId="8" hidden="1"/>
    <cellStyle name="Hipervínculo" xfId="548" builtinId="8" hidden="1"/>
    <cellStyle name="Hipervínculo" xfId="540" builtinId="8" hidden="1"/>
    <cellStyle name="Hipervínculo" xfId="532" builtinId="8" hidden="1"/>
    <cellStyle name="Hipervínculo" xfId="524" builtinId="8" hidden="1"/>
    <cellStyle name="Hipervínculo" xfId="516" builtinId="8" hidden="1"/>
    <cellStyle name="Hipervínculo" xfId="508" builtinId="8" hidden="1"/>
    <cellStyle name="Hipervínculo" xfId="500" builtinId="8" hidden="1"/>
    <cellStyle name="Hipervínculo" xfId="492" builtinId="8" hidden="1"/>
    <cellStyle name="Hipervínculo" xfId="484" builtinId="8" hidden="1"/>
    <cellStyle name="Hipervínculo" xfId="476" builtinId="8" hidden="1"/>
    <cellStyle name="Hipervínculo" xfId="467" builtinId="8" hidden="1"/>
    <cellStyle name="Hipervínculo" xfId="459" builtinId="8" hidden="1"/>
    <cellStyle name="Hipervínculo" xfId="451" builtinId="8" hidden="1"/>
    <cellStyle name="Hipervínculo" xfId="443" builtinId="8" hidden="1"/>
    <cellStyle name="Hipervínculo" xfId="435" builtinId="8" hidden="1"/>
    <cellStyle name="Hipervínculo" xfId="427" builtinId="8" hidden="1"/>
    <cellStyle name="Hipervínculo" xfId="262" builtinId="8" hidden="1"/>
    <cellStyle name="Hipervínculo" xfId="413" builtinId="8" hidden="1"/>
    <cellStyle name="Hipervínculo" xfId="405" builtinId="8" hidden="1"/>
    <cellStyle name="Hipervínculo" xfId="397" builtinId="8" hidden="1"/>
    <cellStyle name="Hipervínculo" xfId="389" builtinId="8" hidden="1"/>
    <cellStyle name="Hipervínculo" xfId="381" builtinId="8" hidden="1"/>
    <cellStyle name="Hipervínculo" xfId="373" builtinId="8" hidden="1"/>
    <cellStyle name="Hipervínculo" xfId="365" builtinId="8" hidden="1"/>
    <cellStyle name="Hipervínculo" xfId="357" builtinId="8" hidden="1"/>
    <cellStyle name="Hipervínculo" xfId="349" builtinId="8" hidden="1"/>
    <cellStyle name="Hipervínculo" xfId="341" builtinId="8" hidden="1"/>
    <cellStyle name="Hipervínculo" xfId="333" builtinId="8" hidden="1"/>
    <cellStyle name="Hipervínculo" xfId="325" builtinId="8" hidden="1"/>
    <cellStyle name="Hipervínculo" xfId="317" builtinId="8" hidden="1"/>
    <cellStyle name="Hipervínculo" xfId="307" builtinId="8" hidden="1"/>
    <cellStyle name="Hipervínculo" xfId="299" builtinId="8" hidden="1"/>
    <cellStyle name="Hipervínculo" xfId="291" builtinId="8" hidden="1"/>
    <cellStyle name="Hipervínculo" xfId="283" builtinId="8" hidden="1"/>
    <cellStyle name="Hipervínculo" xfId="275" builtinId="8" hidden="1"/>
    <cellStyle name="Hipervínculo" xfId="267" builtinId="8" hidden="1"/>
    <cellStyle name="Hipervínculo" xfId="258" builtinId="8" hidden="1"/>
    <cellStyle name="Hipervínculo" xfId="250" builtinId="8" hidden="1"/>
    <cellStyle name="Hipervínculo" xfId="242" builtinId="8" hidden="1"/>
    <cellStyle name="Hipervínculo" xfId="234" builtinId="8" hidden="1"/>
    <cellStyle name="Hipervínculo" xfId="226" builtinId="8" hidden="1"/>
    <cellStyle name="Hipervínculo" xfId="218" builtinId="8" hidden="1"/>
    <cellStyle name="Hipervínculo" xfId="158" builtinId="8" hidden="1"/>
    <cellStyle name="Hipervínculo" xfId="203" builtinId="8" hidden="1"/>
    <cellStyle name="Hipervínculo" xfId="195" builtinId="8" hidden="1"/>
    <cellStyle name="Hipervínculo" xfId="187" builtinId="8" hidden="1"/>
    <cellStyle name="Hipervínculo" xfId="179" builtinId="8" hidden="1"/>
    <cellStyle name="Hipervínculo" xfId="171" builtinId="8" hidden="1"/>
    <cellStyle name="Hipervínculo" xfId="163" builtinId="8" hidden="1"/>
    <cellStyle name="Hipervínculo" xfId="154" builtinId="8" hidden="1"/>
    <cellStyle name="Hipervínculo" xfId="146" builtinId="8" hidden="1"/>
    <cellStyle name="Hipervínculo" xfId="138" builtinId="8" hidden="1"/>
    <cellStyle name="Hipervínculo" xfId="130" builtinId="8" hidden="1"/>
    <cellStyle name="Hipervínculo" xfId="122" builtinId="8" hidden="1"/>
    <cellStyle name="Hipervínculo" xfId="114" builtinId="8" hidden="1"/>
    <cellStyle name="Hipervínculo" xfId="106" builtinId="8" hidden="1"/>
    <cellStyle name="Hipervínculo" xfId="98" builtinId="8" hidden="1"/>
    <cellStyle name="Hipervínculo" xfId="90" builtinId="8" hidden="1"/>
    <cellStyle name="Hipervínculo" xfId="82" builtinId="8" hidden="1"/>
    <cellStyle name="Hipervínculo" xfId="74" builtinId="8" hidden="1"/>
    <cellStyle name="Hipervínculo" xfId="66" builtinId="8" hidden="1"/>
    <cellStyle name="Hipervínculo" xfId="25" builtinId="8" hidden="1"/>
    <cellStyle name="Hipervínculo" xfId="31" builtinId="8" hidden="1"/>
    <cellStyle name="Hipervínculo" xfId="35" builtinId="8" hidden="1"/>
    <cellStyle name="Hipervínculo" xfId="41" builtinId="8" hidden="1"/>
    <cellStyle name="Hipervínculo" xfId="47" builtinId="8" hidden="1"/>
    <cellStyle name="Hipervínculo" xfId="51" builtinId="8" hidden="1"/>
    <cellStyle name="Hipervínculo" xfId="58" builtinId="8" hidden="1"/>
    <cellStyle name="Hipervínculo" xfId="64" builtinId="8" hidden="1"/>
    <cellStyle name="Hipervínculo" xfId="54" builtinId="8" hidden="1"/>
    <cellStyle name="Hipervínculo" xfId="37" builtinId="8" hidden="1"/>
    <cellStyle name="Hipervínculo" xfId="21" builtinId="8" hidden="1"/>
    <cellStyle name="Hipervínculo" xfId="11" builtinId="8" hidden="1"/>
    <cellStyle name="Hipervínculo" xfId="17" builtinId="8" hidden="1"/>
    <cellStyle name="Hipervínculo" xfId="13" builtinId="8" hidden="1"/>
    <cellStyle name="Hipervínculo" xfId="7" builtinId="8" hidden="1"/>
    <cellStyle name="Hipervínculo" xfId="1" builtinId="8" hidden="1"/>
    <cellStyle name="Hipervínculo" xfId="3" builtinId="8" hidden="1"/>
    <cellStyle name="Hipervínculo" xfId="5" builtinId="8" hidden="1"/>
    <cellStyle name="Hipervínculo" xfId="19" builtinId="8" hidden="1"/>
    <cellStyle name="Hipervínculo" xfId="15" builtinId="8" hidden="1"/>
    <cellStyle name="Hipervínculo" xfId="9" builtinId="8" hidden="1"/>
    <cellStyle name="Hipervínculo" xfId="29" builtinId="8" hidden="1"/>
    <cellStyle name="Hipervínculo" xfId="45" builtinId="8" hidden="1"/>
    <cellStyle name="Hipervínculo" xfId="62" builtinId="8" hidden="1"/>
    <cellStyle name="Hipervínculo" xfId="60" builtinId="8" hidden="1"/>
    <cellStyle name="Hipervínculo" xfId="56" builtinId="8" hidden="1"/>
    <cellStyle name="Hipervínculo" xfId="49" builtinId="8" hidden="1"/>
    <cellStyle name="Hipervínculo" xfId="43" builtinId="8" hidden="1"/>
    <cellStyle name="Hipervínculo" xfId="39" builtinId="8" hidden="1"/>
    <cellStyle name="Hipervínculo" xfId="33" builtinId="8" hidden="1"/>
    <cellStyle name="Hipervínculo" xfId="27" builtinId="8" hidden="1"/>
    <cellStyle name="Hipervínculo" xfId="23" builtinId="8" hidden="1"/>
    <cellStyle name="Hipervínculo" xfId="70" builtinId="8" hidden="1"/>
    <cellStyle name="Hipervínculo" xfId="78" builtinId="8" hidden="1"/>
    <cellStyle name="Hipervínculo" xfId="86" builtinId="8" hidden="1"/>
    <cellStyle name="Hipervínculo" xfId="94" builtinId="8" hidden="1"/>
    <cellStyle name="Hipervínculo" xfId="102" builtinId="8" hidden="1"/>
    <cellStyle name="Hipervínculo" xfId="110" builtinId="8" hidden="1"/>
    <cellStyle name="Hipervínculo" xfId="118" builtinId="8" hidden="1"/>
    <cellStyle name="Hipervínculo" xfId="126" builtinId="8" hidden="1"/>
    <cellStyle name="Hipervínculo" xfId="134" builtinId="8" hidden="1"/>
    <cellStyle name="Hipervínculo" xfId="142" builtinId="8" hidden="1"/>
    <cellStyle name="Hipervínculo" xfId="150" builtinId="8" hidden="1"/>
    <cellStyle name="Hipervínculo" xfId="159" builtinId="8" hidden="1"/>
    <cellStyle name="Hipervínculo" xfId="167" builtinId="8" hidden="1"/>
    <cellStyle name="Hipervínculo" xfId="175" builtinId="8" hidden="1"/>
    <cellStyle name="Hipervínculo" xfId="183" builtinId="8" hidden="1"/>
    <cellStyle name="Hipervínculo" xfId="191" builtinId="8" hidden="1"/>
    <cellStyle name="Hipervínculo" xfId="199" builtinId="8" hidden="1"/>
    <cellStyle name="Hipervínculo" xfId="207" builtinId="8" hidden="1"/>
    <cellStyle name="Hipervínculo" xfId="214" builtinId="8" hidden="1"/>
    <cellStyle name="Hipervínculo" xfId="222" builtinId="8" hidden="1"/>
    <cellStyle name="Hipervínculo" xfId="230" builtinId="8" hidden="1"/>
    <cellStyle name="Hipervínculo" xfId="238" builtinId="8" hidden="1"/>
    <cellStyle name="Hipervínculo" xfId="246" builtinId="8" hidden="1"/>
    <cellStyle name="Hipervínculo" xfId="254" builtinId="8" hidden="1"/>
    <cellStyle name="Hipervínculo" xfId="263" builtinId="8" hidden="1"/>
    <cellStyle name="Hipervínculo" xfId="271" builtinId="8" hidden="1"/>
    <cellStyle name="Hipervínculo" xfId="279" builtinId="8" hidden="1"/>
    <cellStyle name="Hipervínculo" xfId="287" builtinId="8" hidden="1"/>
    <cellStyle name="Hipervínculo" xfId="295" builtinId="8" hidden="1"/>
    <cellStyle name="Hipervínculo" xfId="303" builtinId="8" hidden="1"/>
    <cellStyle name="Hipervínculo" xfId="311" builtinId="8" hidden="1"/>
    <cellStyle name="Hipervínculo" xfId="321" builtinId="8" hidden="1"/>
    <cellStyle name="Hipervínculo" xfId="329" builtinId="8" hidden="1"/>
    <cellStyle name="Hipervínculo" xfId="337" builtinId="8" hidden="1"/>
    <cellStyle name="Hipervínculo" xfId="345" builtinId="8" hidden="1"/>
    <cellStyle name="Hipervínculo" xfId="353" builtinId="8" hidden="1"/>
    <cellStyle name="Hipervínculo" xfId="361" builtinId="8" hidden="1"/>
    <cellStyle name="Hipervínculo" xfId="369" builtinId="8" hidden="1"/>
    <cellStyle name="Hipervínculo" xfId="377" builtinId="8" hidden="1"/>
    <cellStyle name="Hipervínculo" xfId="385" builtinId="8" hidden="1"/>
    <cellStyle name="Hipervínculo" xfId="393" builtinId="8" hidden="1"/>
    <cellStyle name="Hipervínculo" xfId="401" builtinId="8" hidden="1"/>
    <cellStyle name="Hipervínculo" xfId="409" builtinId="8" hidden="1"/>
    <cellStyle name="Hipervínculo" xfId="417" builtinId="8" hidden="1"/>
    <cellStyle name="Hipervínculo" xfId="423" builtinId="8" hidden="1"/>
    <cellStyle name="Hipervínculo" xfId="431" builtinId="8" hidden="1"/>
    <cellStyle name="Hipervínculo" xfId="439" builtinId="8" hidden="1"/>
    <cellStyle name="Hipervínculo" xfId="447" builtinId="8" hidden="1"/>
    <cellStyle name="Hipervínculo" xfId="455" builtinId="8" hidden="1"/>
    <cellStyle name="Hipervínculo" xfId="463" builtinId="8" hidden="1"/>
    <cellStyle name="Hipervínculo" xfId="472" builtinId="8" hidden="1"/>
    <cellStyle name="Hipervínculo" xfId="480" builtinId="8" hidden="1"/>
    <cellStyle name="Hipervínculo" xfId="488" builtinId="8" hidden="1"/>
    <cellStyle name="Hipervínculo" xfId="496" builtinId="8" hidden="1"/>
    <cellStyle name="Hipervínculo" xfId="504" builtinId="8" hidden="1"/>
    <cellStyle name="Hipervínculo" xfId="512" builtinId="8" hidden="1"/>
    <cellStyle name="Hipervínculo" xfId="520" builtinId="8" hidden="1"/>
    <cellStyle name="Hipervínculo" xfId="528" builtinId="8" hidden="1"/>
    <cellStyle name="Hipervínculo" xfId="536" builtinId="8" hidden="1"/>
    <cellStyle name="Hipervínculo" xfId="544" builtinId="8" hidden="1"/>
    <cellStyle name="Hipervínculo" xfId="552" builtinId="8" hidden="1"/>
    <cellStyle name="Hipervínculo" xfId="560" builtinId="8" hidden="1"/>
    <cellStyle name="Hipervínculo" xfId="568" builtinId="8" hidden="1"/>
    <cellStyle name="Hipervínculo" xfId="471" builtinId="8" hidden="1"/>
    <cellStyle name="Hipervínculo" xfId="583" builtinId="8" hidden="1"/>
    <cellStyle name="Hipervínculo" xfId="591" builtinId="8" hidden="1"/>
    <cellStyle name="Hipervínculo" xfId="599" builtinId="8" hidden="1"/>
    <cellStyle name="Hipervínculo" xfId="607" builtinId="8" hidden="1"/>
    <cellStyle name="Hipervínculo" xfId="615" builtinId="8" hidden="1"/>
    <cellStyle name="Hipervínculo" xfId="623" builtinId="8" hidden="1"/>
    <cellStyle name="Hipervínculo" xfId="633" builtinId="8" hidden="1"/>
    <cellStyle name="Hipervínculo" xfId="641" builtinId="8" hidden="1"/>
    <cellStyle name="Hipervínculo" xfId="649" builtinId="8" hidden="1"/>
    <cellStyle name="Hipervínculo" xfId="657" builtinId="8" hidden="1"/>
    <cellStyle name="Hipervínculo" xfId="665" builtinId="8" hidden="1"/>
    <cellStyle name="Hipervínculo" xfId="673" builtinId="8" hidden="1"/>
    <cellStyle name="Hipervínculo" xfId="681" builtinId="8" hidden="1"/>
    <cellStyle name="Hipervínculo" xfId="689" builtinId="8" hidden="1"/>
    <cellStyle name="Hipervínculo" xfId="697" builtinId="8" hidden="1"/>
    <cellStyle name="Hipervínculo" xfId="705" builtinId="8" hidden="1"/>
    <cellStyle name="Hipervínculo" xfId="713" builtinId="8" hidden="1"/>
    <cellStyle name="Hipervínculo" xfId="721" builtinId="8" hidden="1"/>
    <cellStyle name="Hipervínculo" xfId="729" builtinId="8" hidden="1"/>
    <cellStyle name="Hipervínculo" xfId="735" builtinId="8" hidden="1"/>
    <cellStyle name="Hipervínculo" xfId="743" builtinId="8" hidden="1"/>
    <cellStyle name="Hipervínculo" xfId="751" builtinId="8" hidden="1"/>
    <cellStyle name="Hipervínculo" xfId="759" builtinId="8" hidden="1"/>
    <cellStyle name="Hipervínculo" xfId="767" builtinId="8" hidden="1"/>
    <cellStyle name="Hipervínculo" xfId="775" builtinId="8" hidden="1"/>
    <cellStyle name="Hipervínculo" xfId="785" builtinId="8" hidden="1"/>
    <cellStyle name="Hipervínculo" xfId="793" builtinId="8" hidden="1"/>
    <cellStyle name="Hipervínculo" xfId="801" builtinId="8" hidden="1"/>
    <cellStyle name="Hipervínculo" xfId="809" builtinId="8" hidden="1"/>
    <cellStyle name="Hipervínculo" xfId="817" builtinId="8" hidden="1"/>
    <cellStyle name="Hipervínculo" xfId="825" builtinId="8" hidden="1"/>
    <cellStyle name="Hipervínculo" xfId="833" builtinId="8" hidden="1"/>
    <cellStyle name="Hipervínculo" xfId="841" builtinId="8" hidden="1"/>
    <cellStyle name="Hipervínculo" xfId="849" builtinId="8" hidden="1"/>
    <cellStyle name="Hipervínculo" xfId="857" builtinId="8" hidden="1"/>
    <cellStyle name="Hipervínculo" xfId="865" builtinId="8" hidden="1"/>
    <cellStyle name="Hipervínculo" xfId="873" builtinId="8" hidden="1"/>
    <cellStyle name="Hipervínculo" xfId="881" builtinId="8" hidden="1"/>
    <cellStyle name="Hipervínculo" xfId="628" builtinId="8" hidden="1"/>
    <cellStyle name="Hipervínculo" xfId="895" builtinId="8" hidden="1"/>
    <cellStyle name="Hipervínculo" xfId="903" builtinId="8" hidden="1"/>
    <cellStyle name="Hipervínculo" xfId="911" builtinId="8" hidden="1"/>
    <cellStyle name="Hipervínculo" xfId="919" builtinId="8" hidden="1"/>
    <cellStyle name="Hipervínculo" xfId="927" builtinId="8" hidden="1"/>
    <cellStyle name="Hipervínculo" xfId="935" builtinId="8" hidden="1"/>
    <cellStyle name="Hipervínculo" xfId="944" builtinId="8" hidden="1"/>
    <cellStyle name="Hipervínculo" xfId="952" builtinId="8" hidden="1"/>
    <cellStyle name="Hipervínculo" xfId="960" builtinId="8" hidden="1"/>
    <cellStyle name="Hipervínculo" xfId="968" builtinId="8" hidden="1"/>
    <cellStyle name="Hipervínculo" xfId="976" builtinId="8" hidden="1"/>
    <cellStyle name="Hipervínculo" xfId="984" builtinId="8" hidden="1"/>
    <cellStyle name="Hipervínculo" xfId="992" builtinId="8" hidden="1"/>
    <cellStyle name="Hipervínculo" xfId="1000" builtinId="8" hidden="1"/>
    <cellStyle name="Hipervínculo" xfId="1008" builtinId="8" hidden="1"/>
    <cellStyle name="Hipervínculo" xfId="1016" builtinId="8" hidden="1"/>
    <cellStyle name="Hipervínculo" xfId="1024" builtinId="8" hidden="1"/>
    <cellStyle name="Hipervínculo" xfId="1032" builtinId="8" hidden="1"/>
    <cellStyle name="Hipervínculo" xfId="1040" builtinId="8" hidden="1"/>
    <cellStyle name="Hipervínculo" xfId="1047" builtinId="8" hidden="1"/>
    <cellStyle name="Hipervínculo" xfId="1055" builtinId="8" hidden="1"/>
    <cellStyle name="Hipervínculo" xfId="1063" builtinId="8" hidden="1"/>
    <cellStyle name="Hipervínculo" xfId="1071" builtinId="8" hidden="1"/>
    <cellStyle name="Hipervínculo" xfId="1079" builtinId="8" hidden="1"/>
    <cellStyle name="Hipervínculo" xfId="1087" builtinId="8" hidden="1"/>
    <cellStyle name="Hipervínculo" xfId="1097" builtinId="8" hidden="1"/>
    <cellStyle name="Hipervínculo" xfId="1105" builtinId="8" hidden="1"/>
    <cellStyle name="Hipervínculo" xfId="1113" builtinId="8" hidden="1"/>
    <cellStyle name="Hipervínculo" xfId="1121" builtinId="8" hidden="1"/>
    <cellStyle name="Hipervínculo" xfId="1129" builtinId="8" hidden="1"/>
    <cellStyle name="Hipervínculo" xfId="1137" builtinId="8" hidden="1"/>
    <cellStyle name="Hipervínculo" xfId="1145" builtinId="8" hidden="1"/>
    <cellStyle name="Hipervínculo" xfId="1153" builtinId="8" hidden="1"/>
    <cellStyle name="Hipervínculo" xfId="1161" builtinId="8" hidden="1"/>
    <cellStyle name="Hipervínculo" xfId="1169" builtinId="8" hidden="1"/>
    <cellStyle name="Hipervínculo" xfId="1177" builtinId="8" hidden="1"/>
    <cellStyle name="Hipervínculo" xfId="1185" builtinId="8" hidden="1"/>
    <cellStyle name="Hipervínculo" xfId="1193" builtinId="8" hidden="1"/>
    <cellStyle name="Hipervínculo" xfId="784" builtinId="8" hidden="1"/>
    <cellStyle name="Hipervínculo" xfId="1207" builtinId="8" hidden="1"/>
    <cellStyle name="Hipervínculo" xfId="1215" builtinId="8" hidden="1"/>
    <cellStyle name="Hipervínculo" xfId="1223" builtinId="8" hidden="1"/>
    <cellStyle name="Hipervínculo" xfId="1231" builtinId="8" hidden="1"/>
    <cellStyle name="Hipervínculo" xfId="1239" builtinId="8" hidden="1"/>
    <cellStyle name="Hipervínculo" xfId="1247" builtinId="8" hidden="1"/>
    <cellStyle name="Hipervínculo" xfId="1257" builtinId="8" hidden="1"/>
    <cellStyle name="Hipervínculo" xfId="1265" builtinId="8" hidden="1"/>
    <cellStyle name="Hipervínculo" xfId="1273" builtinId="8" hidden="1"/>
    <cellStyle name="Hipervínculo" xfId="1281" builtinId="8" hidden="1"/>
    <cellStyle name="Hipervínculo" xfId="1289" builtinId="8" hidden="1"/>
    <cellStyle name="Hipervínculo" xfId="1297" builtinId="8" hidden="1"/>
    <cellStyle name="Hipervínculo" xfId="1305" builtinId="8" hidden="1"/>
    <cellStyle name="Hipervínculo" xfId="1313" builtinId="8" hidden="1"/>
    <cellStyle name="Hipervínculo" xfId="1321" builtinId="8" hidden="1"/>
    <cellStyle name="Hipervínculo" xfId="1329" builtinId="8" hidden="1"/>
    <cellStyle name="Hipervínculo" xfId="1337" builtinId="8" hidden="1"/>
    <cellStyle name="Hipervínculo" xfId="1345" builtinId="8" hidden="1"/>
    <cellStyle name="Hipervínculo" xfId="1353" builtinId="8" hidden="1"/>
    <cellStyle name="Hipervínculo" xfId="1359" builtinId="8" hidden="1"/>
    <cellStyle name="Hipervínculo" xfId="1367" builtinId="8" hidden="1"/>
    <cellStyle name="Hipervínculo" xfId="1375" builtinId="8" hidden="1"/>
    <cellStyle name="Hipervínculo" xfId="1383" builtinId="8" hidden="1"/>
    <cellStyle name="Hipervínculo" xfId="1391" builtinId="8" hidden="1"/>
    <cellStyle name="Hipervínculo" xfId="1399" builtinId="8" hidden="1"/>
    <cellStyle name="Hipervínculo" xfId="1409" builtinId="8" hidden="1"/>
    <cellStyle name="Hipervínculo" xfId="1417" builtinId="8" hidden="1"/>
    <cellStyle name="Hipervínculo" xfId="1425" builtinId="8" hidden="1"/>
    <cellStyle name="Hipervínculo" xfId="1433" builtinId="8" hidden="1"/>
    <cellStyle name="Hipervínculo" xfId="1441" builtinId="8" hidden="1"/>
    <cellStyle name="Hipervínculo" xfId="1449" builtinId="8" hidden="1"/>
    <cellStyle name="Hipervínculo" xfId="1457" builtinId="8" hidden="1"/>
    <cellStyle name="Hipervínculo" xfId="1465" builtinId="8" hidden="1"/>
    <cellStyle name="Hipervínculo" xfId="1473" builtinId="8" hidden="1"/>
    <cellStyle name="Hipervínculo" xfId="1481" builtinId="8" hidden="1"/>
    <cellStyle name="Hipervínculo" xfId="1489" builtinId="8" hidden="1"/>
    <cellStyle name="Hipervínculo" xfId="1497" builtinId="8" hidden="1"/>
    <cellStyle name="Hipervínculo" xfId="1505" builtinId="8" hidden="1"/>
    <cellStyle name="Hipervínculo" xfId="1252" builtinId="8" hidden="1"/>
    <cellStyle name="Hipervínculo" xfId="1519" builtinId="8" hidden="1"/>
    <cellStyle name="Hipervínculo" xfId="1527" builtinId="8" hidden="1"/>
    <cellStyle name="Hipervínculo" xfId="1535" builtinId="8" hidden="1"/>
    <cellStyle name="Hipervínculo" xfId="1543" builtinId="8" hidden="1"/>
    <cellStyle name="Hipervínculo" xfId="1551" builtinId="8" hidden="1"/>
    <cellStyle name="Hipervínculo" xfId="1559" builtinId="8" hidden="1"/>
    <cellStyle name="Hipervínculo" xfId="1569" builtinId="8" hidden="1"/>
    <cellStyle name="Hipervínculo" xfId="1577" builtinId="8" hidden="1"/>
    <cellStyle name="Hipervínculo" xfId="1585" builtinId="8" hidden="1"/>
    <cellStyle name="Hipervínculo" xfId="1593" builtinId="8" hidden="1"/>
    <cellStyle name="Hipervínculo" xfId="1601" builtinId="8" hidden="1"/>
    <cellStyle name="Hipervínculo" xfId="1609" builtinId="8" hidden="1"/>
    <cellStyle name="Hipervínculo" xfId="1617" builtinId="8" hidden="1"/>
    <cellStyle name="Hipervínculo" xfId="1625" builtinId="8" hidden="1"/>
    <cellStyle name="Hipervínculo" xfId="1633" builtinId="8" hidden="1"/>
    <cellStyle name="Hipervínculo" xfId="1641" builtinId="8" hidden="1"/>
    <cellStyle name="Hipervínculo" xfId="1649" builtinId="8" hidden="1"/>
    <cellStyle name="Hipervínculo" xfId="1657" builtinId="8" hidden="1"/>
    <cellStyle name="Hipervínculo" xfId="1665" builtinId="8" hidden="1"/>
    <cellStyle name="Hipervínculo" xfId="1671" builtinId="8" hidden="1"/>
    <cellStyle name="Hipervínculo" xfId="1679" builtinId="8" hidden="1"/>
    <cellStyle name="Hipervínculo" xfId="1687" builtinId="8" hidden="1"/>
    <cellStyle name="Hipervínculo" xfId="1695" builtinId="8" hidden="1"/>
    <cellStyle name="Hipervínculo" xfId="1703" builtinId="8" hidden="1"/>
    <cellStyle name="Hipervínculo" xfId="1711" builtinId="8" hidden="1"/>
    <cellStyle name="Hipervínculo" xfId="1721" builtinId="8" hidden="1"/>
    <cellStyle name="Hipervínculo" xfId="1729" builtinId="8" hidden="1"/>
    <cellStyle name="Hipervínculo" xfId="1737" builtinId="8" hidden="1"/>
    <cellStyle name="Hipervínculo" xfId="1745" builtinId="8" hidden="1"/>
    <cellStyle name="Hipervínculo" xfId="1753" builtinId="8" hidden="1"/>
    <cellStyle name="Hipervínculo" xfId="1761" builtinId="8" hidden="1"/>
    <cellStyle name="Hipervínculo" xfId="1769" builtinId="8" hidden="1"/>
    <cellStyle name="Hipervínculo" xfId="1777" builtinId="8" hidden="1"/>
    <cellStyle name="Hipervínculo" xfId="1785" builtinId="8" hidden="1"/>
    <cellStyle name="Hipervínculo" xfId="1793" builtinId="8" hidden="1"/>
    <cellStyle name="Hipervínculo" xfId="1801" builtinId="8" hidden="1"/>
    <cellStyle name="Hipervínculo" xfId="1809" builtinId="8" hidden="1"/>
    <cellStyle name="Hipervínculo" xfId="1817" builtinId="8" hidden="1"/>
    <cellStyle name="Hipervínculo" xfId="1564" builtinId="8" hidden="1"/>
    <cellStyle name="Hipervínculo" xfId="1831" builtinId="8" hidden="1"/>
    <cellStyle name="Hipervínculo" xfId="1839" builtinId="8" hidden="1"/>
    <cellStyle name="Hipervínculo" xfId="1847" builtinId="8" hidden="1"/>
    <cellStyle name="Hipervínculo" xfId="1855" builtinId="8" hidden="1"/>
    <cellStyle name="Hipervínculo" xfId="1863" builtinId="8" hidden="1"/>
    <cellStyle name="Hipervínculo" xfId="1871" builtinId="8" hidden="1"/>
    <cellStyle name="Hipervínculo" xfId="1881" builtinId="8" hidden="1"/>
    <cellStyle name="Hipervínculo" xfId="1889" builtinId="8" hidden="1"/>
    <cellStyle name="Hipervínculo" xfId="1897" builtinId="8" hidden="1"/>
    <cellStyle name="Hipervínculo" xfId="1905" builtinId="8" hidden="1"/>
    <cellStyle name="Hipervínculo" xfId="1913" builtinId="8" hidden="1"/>
    <cellStyle name="Hipervínculo" xfId="1921" builtinId="8" hidden="1"/>
    <cellStyle name="Hipervínculo" xfId="1929" builtinId="8" hidden="1"/>
    <cellStyle name="Hipervínculo" xfId="1937" builtinId="8" hidden="1"/>
    <cellStyle name="Hipervínculo" xfId="1945" builtinId="8" hidden="1"/>
    <cellStyle name="Hipervínculo" xfId="1953" builtinId="8" hidden="1"/>
    <cellStyle name="Hipervínculo" xfId="1961" builtinId="8" hidden="1"/>
    <cellStyle name="Hipervínculo" xfId="1969" builtinId="8" hidden="1"/>
    <cellStyle name="Hipervínculo" xfId="1977" builtinId="8" hidden="1"/>
    <cellStyle name="Hipervínculo" xfId="1983" builtinId="8" hidden="1"/>
    <cellStyle name="Hipervínculo" xfId="1991" builtinId="8" hidden="1"/>
    <cellStyle name="Hipervínculo" xfId="1999" builtinId="8" hidden="1"/>
    <cellStyle name="Hipervínculo" xfId="2007" builtinId="8" hidden="1"/>
    <cellStyle name="Hipervínculo" xfId="2015" builtinId="8" hidden="1"/>
    <cellStyle name="Hipervínculo" xfId="2023" builtinId="8" hidden="1"/>
    <cellStyle name="Hipervínculo" xfId="2032" builtinId="8" hidden="1"/>
    <cellStyle name="Hipervínculo" xfId="2040" builtinId="8" hidden="1"/>
    <cellStyle name="Hipervínculo" xfId="2048" builtinId="8" hidden="1"/>
    <cellStyle name="Hipervínculo" xfId="2056" builtinId="8" hidden="1"/>
    <cellStyle name="Hipervínculo" xfId="2064" builtinId="8" hidden="1"/>
    <cellStyle name="Hipervínculo" xfId="2072" builtinId="8" hidden="1"/>
    <cellStyle name="Hipervínculo" xfId="2080" builtinId="8" hidden="1"/>
    <cellStyle name="Hipervínculo" xfId="2088" builtinId="8" hidden="1"/>
    <cellStyle name="Hipervínculo" xfId="2096" builtinId="8" hidden="1"/>
    <cellStyle name="Hipervínculo" xfId="2104" builtinId="8" hidden="1"/>
    <cellStyle name="Hipervínculo" xfId="2112" builtinId="8" hidden="1"/>
    <cellStyle name="Hipervínculo" xfId="2120" builtinId="8" hidden="1"/>
    <cellStyle name="Hipervínculo" xfId="2128" builtinId="8" hidden="1"/>
    <cellStyle name="Hipervínculo" xfId="1876" builtinId="8" hidden="1"/>
    <cellStyle name="Hipervínculo" xfId="2142" builtinId="8" hidden="1"/>
    <cellStyle name="Hipervínculo" xfId="2150" builtinId="8" hidden="1"/>
    <cellStyle name="Hipervínculo" xfId="2158" builtinId="8" hidden="1"/>
    <cellStyle name="Hipervínculo" xfId="2166" builtinId="8" hidden="1"/>
    <cellStyle name="Hipervínculo" xfId="2174" builtinId="8" hidden="1"/>
    <cellStyle name="Hipervínculo" xfId="2182" builtinId="8" hidden="1"/>
    <cellStyle name="Hipervínculo" xfId="2190" builtinId="8" hidden="1"/>
    <cellStyle name="Hipervínculo" xfId="2198" builtinId="8" hidden="1"/>
    <cellStyle name="Hipervínculo" xfId="2206" builtinId="8" hidden="1"/>
    <cellStyle name="Hipervínculo" xfId="2214" builtinId="8" hidden="1"/>
    <cellStyle name="Hipervínculo" xfId="2222" builtinId="8" hidden="1"/>
    <cellStyle name="Hipervínculo" xfId="2230" builtinId="8" hidden="1"/>
    <cellStyle name="Hipervínculo" xfId="2238" builtinId="8" hidden="1"/>
    <cellStyle name="Hipervínculo" xfId="2246" builtinId="8" hidden="1"/>
    <cellStyle name="Hipervínculo" xfId="2254" builtinId="8" hidden="1"/>
    <cellStyle name="Hipervínculo" xfId="2262" builtinId="8" hidden="1"/>
    <cellStyle name="Hipervínculo" xfId="2270" builtinId="8" hidden="1"/>
    <cellStyle name="Hipervínculo" xfId="2278" builtinId="8" hidden="1"/>
    <cellStyle name="Hipervínculo" xfId="2286" builtinId="8" hidden="1"/>
    <cellStyle name="Hipervínculo" xfId="2294" builtinId="8" hidden="1"/>
    <cellStyle name="Hipervínculo" xfId="2302" builtinId="8" hidden="1"/>
    <cellStyle name="Hipervínculo" xfId="2310" builtinId="8" hidden="1"/>
    <cellStyle name="Hipervínculo" xfId="2318" builtinId="8" hidden="1"/>
    <cellStyle name="Hipervínculo" xfId="2326" builtinId="8" hidden="1"/>
    <cellStyle name="Hipervínculo" xfId="2334" builtinId="8" hidden="1"/>
    <cellStyle name="Hipervínculo" xfId="2342" builtinId="8" hidden="1"/>
    <cellStyle name="Hipervínculo" xfId="2350" builtinId="8" hidden="1"/>
    <cellStyle name="Hipervínculo" xfId="2358" builtinId="8" hidden="1"/>
    <cellStyle name="Hipervínculo" xfId="2366" builtinId="8" hidden="1"/>
    <cellStyle name="Hipervínculo" xfId="2374" builtinId="8" hidden="1"/>
    <cellStyle name="Hipervínculo" xfId="2382" builtinId="8" hidden="1"/>
    <cellStyle name="Hipervínculo" xfId="2390" builtinId="8" hidden="1"/>
    <cellStyle name="Hipervínculo" xfId="2398" builtinId="8" hidden="1"/>
    <cellStyle name="Hipervínculo" xfId="2406" builtinId="8" hidden="1"/>
    <cellStyle name="Hipervínculo" xfId="2414" builtinId="8" hidden="1"/>
    <cellStyle name="Hipervínculo" xfId="2422" builtinId="8" hidden="1"/>
    <cellStyle name="Hipervínculo" xfId="2430" builtinId="8" hidden="1"/>
    <cellStyle name="Hipervínculo" xfId="2438" builtinId="8" hidden="1"/>
    <cellStyle name="Hipervínculo" xfId="2447" builtinId="8" hidden="1"/>
    <cellStyle name="Hipervínculo" xfId="2455" builtinId="8" hidden="1"/>
    <cellStyle name="Hipervínculo" xfId="2463" builtinId="8" hidden="1"/>
    <cellStyle name="Hipervínculo" xfId="2471" builtinId="8" hidden="1"/>
    <cellStyle name="Hipervínculo" xfId="2479" builtinId="8" hidden="1"/>
    <cellStyle name="Hipervínculo" xfId="2487" builtinId="8" hidden="1"/>
    <cellStyle name="Hipervínculo" xfId="2495" builtinId="8" hidden="1"/>
    <cellStyle name="Hipervínculo" xfId="2502" builtinId="8" hidden="1"/>
    <cellStyle name="Hipervínculo" xfId="2510" builtinId="8" hidden="1"/>
    <cellStyle name="Hipervínculo" xfId="2518" builtinId="8" hidden="1"/>
    <cellStyle name="Hipervínculo" xfId="2526" builtinId="8" hidden="1"/>
    <cellStyle name="Hipervínculo" xfId="2534" builtinId="8" hidden="1"/>
    <cellStyle name="Hipervínculo" xfId="2542" builtinId="8" hidden="1"/>
    <cellStyle name="Hipervínculo" xfId="2551" builtinId="8" hidden="1"/>
    <cellStyle name="Hipervínculo" xfId="2559" builtinId="8" hidden="1"/>
    <cellStyle name="Hipervínculo" xfId="2567" builtinId="8" hidden="1"/>
    <cellStyle name="Hipervínculo" xfId="2575" builtinId="8" hidden="1"/>
    <cellStyle name="Hipervínculo" xfId="2583" builtinId="8" hidden="1"/>
    <cellStyle name="Hipervínculo" xfId="2591" builtinId="8" hidden="1"/>
    <cellStyle name="Hipervínculo" xfId="2599" builtinId="8" hidden="1"/>
    <cellStyle name="Hipervínculo" xfId="2609" builtinId="8" hidden="1"/>
    <cellStyle name="Hipervínculo" xfId="2617" builtinId="8" hidden="1"/>
    <cellStyle name="Hipervínculo" xfId="2625" builtinId="8" hidden="1"/>
    <cellStyle name="Hipervínculo" xfId="2633" builtinId="8" hidden="1"/>
    <cellStyle name="Hipervínculo" xfId="2641" builtinId="8" hidden="1"/>
    <cellStyle name="Hipervínculo" xfId="2649" builtinId="8" hidden="1"/>
    <cellStyle name="Hipervínculo" xfId="2657" builtinId="8" hidden="1"/>
    <cellStyle name="Hipervínculo" xfId="2665" builtinId="8" hidden="1"/>
    <cellStyle name="Hipervínculo" xfId="2673" builtinId="8" hidden="1"/>
    <cellStyle name="Hipervínculo" xfId="2681" builtinId="8" hidden="1"/>
    <cellStyle name="Hipervínculo" xfId="2689" builtinId="8" hidden="1"/>
    <cellStyle name="Hipervínculo" xfId="2697" builtinId="8" hidden="1"/>
    <cellStyle name="Hipervínculo" xfId="2705" builtinId="8" hidden="1"/>
    <cellStyle name="Hipervínculo" xfId="2711" builtinId="8" hidden="1"/>
    <cellStyle name="Hipervínculo" xfId="2719" builtinId="8" hidden="1"/>
    <cellStyle name="Hipervínculo" xfId="2727" builtinId="8" hidden="1"/>
    <cellStyle name="Hipervínculo" xfId="2735" builtinId="8" hidden="1"/>
    <cellStyle name="Hipervínculo" xfId="2743" builtinId="8" hidden="1"/>
    <cellStyle name="Hipervínculo" xfId="2751" builtinId="8" hidden="1"/>
    <cellStyle name="Hipervínculo" xfId="2760" builtinId="8" hidden="1"/>
    <cellStyle name="Hipervínculo" xfId="2768" builtinId="8" hidden="1"/>
    <cellStyle name="Hipervínculo" xfId="2776" builtinId="8" hidden="1"/>
    <cellStyle name="Hipervínculo" xfId="2784" builtinId="8" hidden="1"/>
    <cellStyle name="Hipervínculo" xfId="2792" builtinId="8" hidden="1"/>
    <cellStyle name="Hipervínculo" xfId="2800" builtinId="8" hidden="1"/>
    <cellStyle name="Hipervínculo" xfId="2808" builtinId="8" hidden="1"/>
    <cellStyle name="Hipervínculo" xfId="2816" builtinId="8" hidden="1"/>
    <cellStyle name="Hipervínculo" xfId="2824" builtinId="8" hidden="1"/>
    <cellStyle name="Hipervínculo" xfId="2832" builtinId="8" hidden="1"/>
    <cellStyle name="Hipervínculo" xfId="2840" builtinId="8" hidden="1"/>
    <cellStyle name="Hipervínculo" xfId="2848" builtinId="8" hidden="1"/>
    <cellStyle name="Hipervínculo" xfId="2856" builtinId="8" hidden="1"/>
    <cellStyle name="Hipervínculo" xfId="2759" builtinId="8" hidden="1"/>
    <cellStyle name="Hipervínculo" xfId="2871" builtinId="8" hidden="1"/>
    <cellStyle name="Hipervínculo" xfId="2879" builtinId="8" hidden="1"/>
    <cellStyle name="Hipervínculo" xfId="2887" builtinId="8" hidden="1"/>
    <cellStyle name="Hipervínculo" xfId="2895" builtinId="8" hidden="1"/>
    <cellStyle name="Hipervínculo" xfId="2903" builtinId="8" hidden="1"/>
    <cellStyle name="Hipervínculo" xfId="2911" builtinId="8" hidden="1"/>
    <cellStyle name="Hipervínculo" xfId="2921" builtinId="8" hidden="1"/>
    <cellStyle name="Hipervínculo" xfId="2929" builtinId="8" hidden="1"/>
    <cellStyle name="Hipervínculo" xfId="2937" builtinId="8" hidden="1"/>
    <cellStyle name="Hipervínculo" xfId="2945" builtinId="8" hidden="1"/>
    <cellStyle name="Hipervínculo" xfId="2953" builtinId="8" hidden="1"/>
    <cellStyle name="Hipervínculo" xfId="2961" builtinId="8" hidden="1"/>
    <cellStyle name="Hipervínculo" xfId="2969" builtinId="8" hidden="1"/>
    <cellStyle name="Hipervínculo" xfId="2977" builtinId="8" hidden="1"/>
    <cellStyle name="Hipervínculo" xfId="2985" builtinId="8" hidden="1"/>
    <cellStyle name="Hipervínculo" xfId="2993" builtinId="8" hidden="1"/>
    <cellStyle name="Hipervínculo" xfId="3001" builtinId="8" hidden="1"/>
    <cellStyle name="Hipervínculo" xfId="3009" builtinId="8" hidden="1"/>
    <cellStyle name="Hipervínculo" xfId="3017" builtinId="8" hidden="1"/>
    <cellStyle name="Hipervínculo" xfId="3023" builtinId="8" hidden="1"/>
    <cellStyle name="Hipervínculo" xfId="3031" builtinId="8" hidden="1"/>
    <cellStyle name="Hipervínculo" xfId="3039" builtinId="8" hidden="1"/>
    <cellStyle name="Hipervínculo" xfId="3047" builtinId="8" hidden="1"/>
    <cellStyle name="Hipervínculo" xfId="3055" builtinId="8" hidden="1"/>
    <cellStyle name="Hipervínculo" xfId="3063" builtinId="8" hidden="1"/>
    <cellStyle name="Hipervínculo" xfId="3073" builtinId="8" hidden="1"/>
    <cellStyle name="Hipervínculo" xfId="3081" builtinId="8" hidden="1"/>
    <cellStyle name="Hipervínculo" xfId="3089" builtinId="8" hidden="1"/>
    <cellStyle name="Hipervínculo" xfId="3097" builtinId="8" hidden="1"/>
    <cellStyle name="Hipervínculo" xfId="3105" builtinId="8" hidden="1"/>
    <cellStyle name="Hipervínculo" xfId="3113" builtinId="8" hidden="1"/>
    <cellStyle name="Hipervínculo" xfId="3121" builtinId="8" hidden="1"/>
    <cellStyle name="Hipervínculo" xfId="3129" builtinId="8" hidden="1"/>
    <cellStyle name="Hipervínculo" xfId="3137" builtinId="8" hidden="1"/>
    <cellStyle name="Hipervínculo" xfId="3145" builtinId="8" hidden="1"/>
    <cellStyle name="Hipervínculo" xfId="3153" builtinId="8" hidden="1"/>
    <cellStyle name="Hipervínculo" xfId="3161" builtinId="8" hidden="1"/>
    <cellStyle name="Hipervínculo" xfId="3169" builtinId="8" hidden="1"/>
    <cellStyle name="Hipervínculo" xfId="2916" builtinId="8" hidden="1"/>
    <cellStyle name="Hipervínculo" xfId="3183" builtinId="8" hidden="1"/>
    <cellStyle name="Hipervínculo" xfId="3191" builtinId="8" hidden="1"/>
    <cellStyle name="Hipervínculo" xfId="3199" builtinId="8" hidden="1"/>
    <cellStyle name="Hipervínculo" xfId="3207" builtinId="8" hidden="1"/>
    <cellStyle name="Hipervínculo" xfId="3215" builtinId="8" hidden="1"/>
    <cellStyle name="Hipervínculo" xfId="3223" builtinId="8" hidden="1"/>
    <cellStyle name="Hipervínculo" xfId="3232" builtinId="8" hidden="1"/>
    <cellStyle name="Hipervínculo" xfId="3240" builtinId="8" hidden="1"/>
    <cellStyle name="Hipervínculo" xfId="3248" builtinId="8" hidden="1"/>
    <cellStyle name="Hipervínculo" xfId="3256" builtinId="8" hidden="1"/>
    <cellStyle name="Hipervínculo" xfId="3264" builtinId="8" hidden="1"/>
    <cellStyle name="Hipervínculo" xfId="3272" builtinId="8" hidden="1"/>
    <cellStyle name="Hipervínculo" xfId="3280" builtinId="8" hidden="1"/>
    <cellStyle name="Hipervínculo" xfId="3288" builtinId="8" hidden="1"/>
    <cellStyle name="Hipervínculo" xfId="3296" builtinId="8" hidden="1"/>
    <cellStyle name="Hipervínculo" xfId="3304" builtinId="8" hidden="1"/>
    <cellStyle name="Hipervínculo" xfId="3312" builtinId="8" hidden="1"/>
    <cellStyle name="Hipervínculo" xfId="3320" builtinId="8" hidden="1"/>
    <cellStyle name="Hipervínculo" xfId="3328" builtinId="8" hidden="1"/>
    <cellStyle name="Hipervínculo" xfId="3335" builtinId="8" hidden="1"/>
    <cellStyle name="Hipervínculo" xfId="3343" builtinId="8" hidden="1"/>
    <cellStyle name="Hipervínculo" xfId="3351" builtinId="8" hidden="1"/>
    <cellStyle name="Hipervínculo" xfId="3359" builtinId="8" hidden="1"/>
    <cellStyle name="Hipervínculo" xfId="3367" builtinId="8" hidden="1"/>
    <cellStyle name="Hipervínculo" xfId="3375" builtinId="8" hidden="1"/>
    <cellStyle name="Hipervínculo" xfId="3385" builtinId="8" hidden="1"/>
    <cellStyle name="Hipervínculo" xfId="3393" builtinId="8" hidden="1"/>
    <cellStyle name="Hipervínculo" xfId="3401" builtinId="8" hidden="1"/>
    <cellStyle name="Hipervínculo" xfId="3409" builtinId="8" hidden="1"/>
    <cellStyle name="Hipervínculo" xfId="3417" builtinId="8" hidden="1"/>
    <cellStyle name="Hipervínculo" xfId="3425" builtinId="8" hidden="1"/>
    <cellStyle name="Hipervínculo" xfId="3433" builtinId="8" hidden="1"/>
    <cellStyle name="Hipervínculo" xfId="3441" builtinId="8" hidden="1"/>
    <cellStyle name="Hipervínculo" xfId="3449" builtinId="8" hidden="1"/>
    <cellStyle name="Hipervínculo" xfId="3457" builtinId="8" hidden="1"/>
    <cellStyle name="Hipervínculo" xfId="3465" builtinId="8" hidden="1"/>
    <cellStyle name="Hipervínculo" xfId="3473" builtinId="8" hidden="1"/>
    <cellStyle name="Hipervínculo" xfId="3481" builtinId="8" hidden="1"/>
    <cellStyle name="Hipervínculo" xfId="3072" builtinId="8" hidden="1"/>
    <cellStyle name="Hipervínculo" xfId="3495" builtinId="8" hidden="1"/>
    <cellStyle name="Hipervínculo" xfId="3503" builtinId="8" hidden="1"/>
    <cellStyle name="Hipervínculo" xfId="3511" builtinId="8" hidden="1"/>
    <cellStyle name="Hipervínculo" xfId="3519" builtinId="8" hidden="1"/>
    <cellStyle name="Hipervínculo" xfId="3527" builtinId="8" hidden="1"/>
    <cellStyle name="Hipervínculo" xfId="3535" builtinId="8" hidden="1"/>
    <cellStyle name="Hipervínculo" xfId="3545" builtinId="8" hidden="1"/>
    <cellStyle name="Hipervínculo" xfId="3553" builtinId="8" hidden="1"/>
    <cellStyle name="Hipervínculo" xfId="3561" builtinId="8" hidden="1"/>
    <cellStyle name="Hipervínculo" xfId="3569" builtinId="8" hidden="1"/>
    <cellStyle name="Hipervínculo" xfId="3577" builtinId="8" hidden="1"/>
    <cellStyle name="Hipervínculo" xfId="3585" builtinId="8" hidden="1"/>
    <cellStyle name="Hipervínculo" xfId="3593" builtinId="8" hidden="1"/>
    <cellStyle name="Hipervínculo" xfId="3601" builtinId="8" hidden="1"/>
    <cellStyle name="Hipervínculo" xfId="3609" builtinId="8" hidden="1"/>
    <cellStyle name="Hipervínculo" xfId="3617" builtinId="8" hidden="1"/>
    <cellStyle name="Hipervínculo" xfId="3625" builtinId="8" hidden="1"/>
    <cellStyle name="Hipervínculo" xfId="3633" builtinId="8" hidden="1"/>
    <cellStyle name="Hipervínculo" xfId="3641" builtinId="8" hidden="1"/>
    <cellStyle name="Hipervínculo" xfId="3647" builtinId="8" hidden="1"/>
    <cellStyle name="Hipervínculo" xfId="3655" builtinId="8" hidden="1"/>
    <cellStyle name="Hipervínculo" xfId="3663" builtinId="8" hidden="1"/>
    <cellStyle name="Hipervínculo" xfId="3671" builtinId="8" hidden="1"/>
    <cellStyle name="Hipervínculo" xfId="3679" builtinId="8" hidden="1"/>
    <cellStyle name="Hipervínculo" xfId="3687" builtinId="8" hidden="1"/>
    <cellStyle name="Hipervínculo" xfId="3697" builtinId="8" hidden="1"/>
    <cellStyle name="Hipervínculo" xfId="3705" builtinId="8" hidden="1"/>
    <cellStyle name="Hipervínculo" xfId="3713" builtinId="8" hidden="1"/>
    <cellStyle name="Hipervínculo" xfId="3721" builtinId="8" hidden="1"/>
    <cellStyle name="Hipervínculo" xfId="3729" builtinId="8" hidden="1"/>
    <cellStyle name="Hipervínculo" xfId="3737" builtinId="8" hidden="1"/>
    <cellStyle name="Hipervínculo" xfId="3745" builtinId="8" hidden="1"/>
    <cellStyle name="Hipervínculo" xfId="3753" builtinId="8" hidden="1"/>
    <cellStyle name="Hipervínculo" xfId="3761" builtinId="8" hidden="1"/>
    <cellStyle name="Hipervínculo" xfId="3769" builtinId="8" hidden="1"/>
    <cellStyle name="Hipervínculo" xfId="3777" builtinId="8" hidden="1"/>
    <cellStyle name="Hipervínculo" xfId="3785" builtinId="8" hidden="1"/>
    <cellStyle name="Hipervínculo" xfId="3793" builtinId="8" hidden="1"/>
    <cellStyle name="Hipervínculo" xfId="3540" builtinId="8" hidden="1"/>
    <cellStyle name="Hipervínculo" xfId="3807" builtinId="8" hidden="1"/>
    <cellStyle name="Hipervínculo" xfId="3815" builtinId="8" hidden="1"/>
    <cellStyle name="Hipervínculo" xfId="3823" builtinId="8" hidden="1"/>
    <cellStyle name="Hipervínculo" xfId="3831" builtinId="8" hidden="1"/>
    <cellStyle name="Hipervínculo" xfId="3839" builtinId="8" hidden="1"/>
    <cellStyle name="Hipervínculo" xfId="3847" builtinId="8" hidden="1"/>
    <cellStyle name="Hipervínculo" xfId="3857" builtinId="8" hidden="1"/>
    <cellStyle name="Hipervínculo" xfId="3865" builtinId="8" hidden="1"/>
    <cellStyle name="Hipervínculo" xfId="3873" builtinId="8" hidden="1"/>
    <cellStyle name="Hipervínculo" xfId="3881" builtinId="8" hidden="1"/>
    <cellStyle name="Hipervínculo" xfId="3889" builtinId="8" hidden="1"/>
    <cellStyle name="Hipervínculo" xfId="3897" builtinId="8" hidden="1"/>
    <cellStyle name="Hipervínculo" xfId="3905" builtinId="8" hidden="1"/>
    <cellStyle name="Hipervínculo" xfId="3913" builtinId="8" hidden="1"/>
    <cellStyle name="Hipervínculo" xfId="3921" builtinId="8" hidden="1"/>
    <cellStyle name="Hipervínculo" xfId="3929" builtinId="8" hidden="1"/>
    <cellStyle name="Hipervínculo" xfId="3937" builtinId="8" hidden="1"/>
    <cellStyle name="Hipervínculo" xfId="3945" builtinId="8" hidden="1"/>
    <cellStyle name="Hipervínculo" xfId="3953" builtinId="8" hidden="1"/>
    <cellStyle name="Hipervínculo" xfId="3959" builtinId="8" hidden="1"/>
    <cellStyle name="Hipervínculo" xfId="3967" builtinId="8" hidden="1"/>
    <cellStyle name="Hipervínculo" xfId="3975" builtinId="8" hidden="1"/>
    <cellStyle name="Hipervínculo" xfId="3983" builtinId="8" hidden="1"/>
    <cellStyle name="Hipervínculo" xfId="3991" builtinId="8" hidden="1"/>
    <cellStyle name="Hipervínculo" xfId="3999" builtinId="8" hidden="1"/>
    <cellStyle name="Hipervínculo" xfId="4009" builtinId="8" hidden="1"/>
    <cellStyle name="Hipervínculo" xfId="4017" builtinId="8" hidden="1"/>
    <cellStyle name="Hipervínculo" xfId="4025" builtinId="8" hidden="1"/>
    <cellStyle name="Hipervínculo" xfId="4033" builtinId="8" hidden="1"/>
    <cellStyle name="Hipervínculo" xfId="4041" builtinId="8" hidden="1"/>
    <cellStyle name="Hipervínculo" xfId="4049" builtinId="8" hidden="1"/>
    <cellStyle name="Hipervínculo" xfId="4057" builtinId="8" hidden="1"/>
    <cellStyle name="Hipervínculo" xfId="4065" builtinId="8" hidden="1"/>
    <cellStyle name="Hipervínculo" xfId="4073" builtinId="8" hidden="1"/>
    <cellStyle name="Hipervínculo" xfId="4081" builtinId="8" hidden="1"/>
    <cellStyle name="Hipervínculo" xfId="4089" builtinId="8" hidden="1"/>
    <cellStyle name="Hipervínculo" xfId="4097" builtinId="8" hidden="1"/>
    <cellStyle name="Hipervínculo" xfId="4105" builtinId="8" hidden="1"/>
    <cellStyle name="Hipervínculo" xfId="3852" builtinId="8" hidden="1"/>
    <cellStyle name="Hipervínculo" xfId="4119" builtinId="8" hidden="1"/>
    <cellStyle name="Hipervínculo" xfId="4127" builtinId="8" hidden="1"/>
    <cellStyle name="Hipervínculo" xfId="4135" builtinId="8" hidden="1"/>
    <cellStyle name="Hipervínculo" xfId="4143" builtinId="8" hidden="1"/>
    <cellStyle name="Hipervínculo" xfId="4151" builtinId="8" hidden="1"/>
    <cellStyle name="Hipervínculo" xfId="4159" builtinId="8" hidden="1"/>
    <cellStyle name="Hipervínculo" xfId="4169" builtinId="8" hidden="1"/>
    <cellStyle name="Hipervínculo" xfId="4177" builtinId="8" hidden="1"/>
    <cellStyle name="Hipervínculo" xfId="4185" builtinId="8" hidden="1"/>
    <cellStyle name="Hipervínculo" xfId="4193" builtinId="8" hidden="1"/>
    <cellStyle name="Hipervínculo" xfId="4201" builtinId="8" hidden="1"/>
    <cellStyle name="Hipervínculo" xfId="4209" builtinId="8" hidden="1"/>
    <cellStyle name="Hipervínculo" xfId="4217" builtinId="8" hidden="1"/>
    <cellStyle name="Hipervínculo" xfId="4225" builtinId="8" hidden="1"/>
    <cellStyle name="Hipervínculo" xfId="4233" builtinId="8" hidden="1"/>
    <cellStyle name="Hipervínculo" xfId="4241" builtinId="8" hidden="1"/>
    <cellStyle name="Hipervínculo" xfId="4249" builtinId="8" hidden="1"/>
    <cellStyle name="Hipervínculo" xfId="4257" builtinId="8" hidden="1"/>
    <cellStyle name="Hipervínculo" xfId="4265" builtinId="8" hidden="1"/>
    <cellStyle name="Hipervínculo" xfId="4271" builtinId="8" hidden="1"/>
    <cellStyle name="Hipervínculo" xfId="4279" builtinId="8" hidden="1"/>
    <cellStyle name="Hipervínculo" xfId="4287" builtinId="8" hidden="1"/>
    <cellStyle name="Hipervínculo" xfId="4295" builtinId="8" hidden="1"/>
    <cellStyle name="Hipervínculo" xfId="4303" builtinId="8" hidden="1"/>
    <cellStyle name="Hipervínculo" xfId="4311" builtinId="8" hidden="1"/>
    <cellStyle name="Hipervínculo" xfId="4320" builtinId="8" hidden="1"/>
    <cellStyle name="Hipervínculo" xfId="4328" builtinId="8" hidden="1"/>
    <cellStyle name="Hipervínculo" xfId="4336" builtinId="8" hidden="1"/>
    <cellStyle name="Hipervínculo" xfId="4344" builtinId="8" hidden="1"/>
    <cellStyle name="Hipervínculo" xfId="4352" builtinId="8" hidden="1"/>
    <cellStyle name="Hipervínculo" xfId="4360" builtinId="8" hidden="1"/>
    <cellStyle name="Hipervínculo" xfId="4368" builtinId="8" hidden="1"/>
    <cellStyle name="Hipervínculo" xfId="4376" builtinId="8" hidden="1"/>
    <cellStyle name="Hipervínculo" xfId="4384" builtinId="8" hidden="1"/>
    <cellStyle name="Hipervínculo" xfId="4392" builtinId="8" hidden="1"/>
    <cellStyle name="Hipervínculo" xfId="4400" builtinId="8" hidden="1"/>
    <cellStyle name="Hipervínculo" xfId="4408" builtinId="8" hidden="1"/>
    <cellStyle name="Hipervínculo" xfId="4416" builtinId="8" hidden="1"/>
    <cellStyle name="Hipervínculo" xfId="4164" builtinId="8" hidden="1"/>
    <cellStyle name="Hipervínculo" xfId="4430" builtinId="8" hidden="1"/>
    <cellStyle name="Hipervínculo" xfId="4438" builtinId="8" hidden="1"/>
    <cellStyle name="Hipervínculo" xfId="4446" builtinId="8" hidden="1"/>
    <cellStyle name="Hipervínculo" xfId="4454" builtinId="8" hidden="1"/>
    <cellStyle name="Hipervínculo" xfId="4462" builtinId="8" hidden="1"/>
    <cellStyle name="Hipervínculo" xfId="4470" builtinId="8" hidden="1"/>
    <cellStyle name="Hipervínculo" xfId="4478" builtinId="8" hidden="1"/>
    <cellStyle name="Hipervínculo" xfId="4486" builtinId="8" hidden="1"/>
    <cellStyle name="Hipervínculo" xfId="4494" builtinId="8" hidden="1"/>
    <cellStyle name="Hipervínculo" xfId="4502" builtinId="8" hidden="1"/>
    <cellStyle name="Hipervínculo" xfId="4510" builtinId="8" hidden="1"/>
    <cellStyle name="Hipervínculo" xfId="4518" builtinId="8" hidden="1"/>
    <cellStyle name="Hipervínculo" xfId="4526" builtinId="8" hidden="1"/>
    <cellStyle name="Hipervínculo" xfId="4534" builtinId="8" hidden="1"/>
    <cellStyle name="Hipervínculo" xfId="4542" builtinId="8" hidden="1"/>
    <cellStyle name="Hipervínculo" xfId="4550" builtinId="8" hidden="1"/>
    <cellStyle name="Hipervínculo" xfId="4558" builtinId="8" hidden="1"/>
    <cellStyle name="Hipervínculo" xfId="4566" builtinId="8" hidden="1"/>
    <cellStyle name="Hipervínculo" xfId="4574" builtinId="8" hidden="1"/>
    <cellStyle name="Hipervínculo" xfId="4655" builtinId="8" hidden="1"/>
    <cellStyle name="Hipervínculo" xfId="4671" builtinId="8" hidden="1"/>
    <cellStyle name="Hipervínculo" xfId="4687" builtinId="8" hidden="1"/>
    <cellStyle name="Hipervínculo" xfId="4703" builtinId="8" hidden="1"/>
    <cellStyle name="Hipervínculo" xfId="4719" builtinId="8" hidden="1"/>
    <cellStyle name="Hipervínculo" xfId="4735" builtinId="8" hidden="1"/>
    <cellStyle name="Hipervínculo" xfId="4752" builtinId="8" hidden="1"/>
    <cellStyle name="Hipervínculo" xfId="4768" builtinId="8" hidden="1"/>
    <cellStyle name="Hipervínculo" xfId="4784" builtinId="8" hidden="1"/>
    <cellStyle name="Hipervínculo" xfId="4799" builtinId="8" hidden="1"/>
    <cellStyle name="Hipervínculo" xfId="4815" builtinId="8" hidden="1"/>
    <cellStyle name="Hipervínculo" xfId="4831" builtinId="8" hidden="1"/>
    <cellStyle name="Hipervínculo" xfId="4848" builtinId="8" hidden="1"/>
    <cellStyle name="Hipervínculo" xfId="4864" builtinId="8" hidden="1"/>
    <cellStyle name="Hipervínculo" xfId="4880" builtinId="8" hidden="1"/>
    <cellStyle name="Hipervínculo" xfId="4898" builtinId="8" hidden="1"/>
    <cellStyle name="Hipervínculo" xfId="4914" builtinId="8" hidden="1"/>
    <cellStyle name="Hipervínculo" xfId="4930" builtinId="8" hidden="1"/>
    <cellStyle name="Hipervínculo" xfId="4946" builtinId="8" hidden="1"/>
    <cellStyle name="Hipervínculo" xfId="4962" builtinId="8" hidden="1"/>
    <cellStyle name="Hipervínculo" xfId="4978" builtinId="8" hidden="1"/>
    <cellStyle name="Hipervínculo" xfId="4994" builtinId="8" hidden="1"/>
    <cellStyle name="Hipervínculo" xfId="5008" builtinId="8" hidden="1"/>
    <cellStyle name="Hipervínculo" xfId="5024" builtinId="8" hidden="1"/>
    <cellStyle name="Hipervínculo" xfId="5040" builtinId="8" hidden="1"/>
    <cellStyle name="Hipervínculo" xfId="5057" builtinId="8" hidden="1"/>
    <cellStyle name="Hipervínculo" xfId="5073" builtinId="8" hidden="1"/>
    <cellStyle name="Hipervínculo" xfId="5089" builtinId="8" hidden="1"/>
    <cellStyle name="Hipervínculo" xfId="5105" builtinId="8" hidden="1"/>
    <cellStyle name="Hipervínculo" xfId="5121" builtinId="8" hidden="1"/>
    <cellStyle name="Hipervínculo" xfId="5137" builtinId="8" hidden="1"/>
    <cellStyle name="Hipervínculo" xfId="5153" builtinId="8" hidden="1"/>
    <cellStyle name="Hipervínculo" xfId="5168" builtinId="8" hidden="1"/>
    <cellStyle name="Hipervínculo" xfId="5184" builtinId="8" hidden="1"/>
    <cellStyle name="Hipervínculo" xfId="5200" builtinId="8" hidden="1"/>
    <cellStyle name="Hipervínculo" xfId="5218" builtinId="8" hidden="1"/>
    <cellStyle name="Hipervínculo" xfId="5234" builtinId="8" hidden="1"/>
    <cellStyle name="Hipervínculo" xfId="5250" builtinId="8" hidden="1"/>
    <cellStyle name="Hipervínculo" xfId="5266" builtinId="8" hidden="1"/>
    <cellStyle name="Hipervínculo" xfId="5282" builtinId="8" hidden="1"/>
    <cellStyle name="Hipervínculo" xfId="5298" builtinId="8" hidden="1"/>
    <cellStyle name="Hipervínculo" xfId="5312" builtinId="8" hidden="1"/>
    <cellStyle name="Hipervínculo" xfId="5328" builtinId="8" hidden="1"/>
    <cellStyle name="Hipervínculo" xfId="5344" builtinId="8" hidden="1"/>
    <cellStyle name="Hipervínculo" xfId="5360" builtinId="8" hidden="1"/>
    <cellStyle name="Hipervínculo" xfId="5378" builtinId="8" hidden="1"/>
    <cellStyle name="Hipervínculo" xfId="5394" builtinId="8" hidden="1"/>
    <cellStyle name="Hipervínculo" xfId="5410" builtinId="8" hidden="1"/>
    <cellStyle name="Hipervínculo" xfId="5426" builtinId="8" hidden="1"/>
    <cellStyle name="Hipervínculo" xfId="5442" builtinId="8" hidden="1"/>
    <cellStyle name="Hipervínculo" xfId="5458" builtinId="8" hidden="1"/>
    <cellStyle name="Hipervínculo" xfId="5472" builtinId="8" hidden="1"/>
    <cellStyle name="Hipervínculo" xfId="5488" builtinId="8" hidden="1"/>
    <cellStyle name="Hipervínculo" xfId="5504" builtinId="8" hidden="1"/>
    <cellStyle name="Hipervínculo" xfId="5521" builtinId="8" hidden="1"/>
    <cellStyle name="Hipervínculo" xfId="5537" builtinId="8" hidden="1"/>
    <cellStyle name="Hipervínculo" xfId="5553" builtinId="8" hidden="1"/>
    <cellStyle name="Hipervínculo" xfId="5569" builtinId="8" hidden="1"/>
    <cellStyle name="Hipervínculo" xfId="5585" builtinId="8" hidden="1"/>
    <cellStyle name="Hipervínculo" xfId="5601" builtinId="8" hidden="1"/>
    <cellStyle name="Hipervínculo" xfId="5617" builtinId="8" hidden="1"/>
    <cellStyle name="Hipervínculo" xfId="5632" builtinId="8" hidden="1"/>
    <cellStyle name="Hipervínculo" xfId="5648" builtinId="8" hidden="1"/>
    <cellStyle name="Hipervínculo" xfId="5664" builtinId="8" hidden="1"/>
    <cellStyle name="Hipervínculo" xfId="5682" builtinId="8" hidden="1"/>
    <cellStyle name="Hipervínculo" xfId="5698" builtinId="8" hidden="1"/>
    <cellStyle name="Hipervínculo" xfId="5714" builtinId="8" hidden="1"/>
    <cellStyle name="Hipervínculo" xfId="5730" builtinId="8" hidden="1"/>
    <cellStyle name="Hipervínculo" xfId="5746" builtinId="8" hidden="1"/>
    <cellStyle name="Hipervínculo" xfId="5762" builtinId="8" hidden="1"/>
    <cellStyle name="Hipervínculo" xfId="5778" builtinId="8" hidden="1"/>
    <cellStyle name="Hipervínculo" xfId="5792" builtinId="8" hidden="1"/>
    <cellStyle name="Hipervínculo" xfId="5808" builtinId="8" hidden="1"/>
    <cellStyle name="Hipervínculo" xfId="5824" builtinId="8" hidden="1"/>
    <cellStyle name="Hipervínculo" xfId="5842" builtinId="8" hidden="1"/>
    <cellStyle name="Hipervínculo" xfId="5858" builtinId="8" hidden="1"/>
    <cellStyle name="Hipervínculo" xfId="5874" builtinId="8" hidden="1"/>
    <cellStyle name="Hipervínculo" xfId="5890" builtinId="8" hidden="1"/>
    <cellStyle name="Hipervínculo" xfId="5906" builtinId="8" hidden="1"/>
    <cellStyle name="Hipervínculo" xfId="5922" builtinId="8" hidden="1"/>
    <cellStyle name="Hipervínculo" xfId="5936" builtinId="8" hidden="1"/>
    <cellStyle name="Hipervínculo" xfId="5952" builtinId="8" hidden="1"/>
    <cellStyle name="Hipervínculo" xfId="5968" builtinId="8" hidden="1"/>
    <cellStyle name="Hipervínculo" xfId="5984" builtinId="8" hidden="1"/>
    <cellStyle name="Hipervínculo" xfId="6002" builtinId="8" hidden="1"/>
    <cellStyle name="Hipervínculo" xfId="6018" builtinId="8" hidden="1"/>
    <cellStyle name="Hipervínculo" xfId="6034" builtinId="8" hidden="1"/>
    <cellStyle name="Hipervínculo" xfId="6050" builtinId="8" hidden="1"/>
    <cellStyle name="Hipervínculo" xfId="6066" builtinId="8" hidden="1"/>
    <cellStyle name="Hipervínculo" xfId="6082" builtinId="8" hidden="1"/>
    <cellStyle name="Hipervínculo" xfId="6096" builtinId="8" hidden="1"/>
    <cellStyle name="Hipervínculo" xfId="6112" builtinId="8" hidden="1"/>
    <cellStyle name="Hipervínculo" xfId="6128" builtinId="8" hidden="1"/>
    <cellStyle name="Hipervínculo" xfId="6146" builtinId="8" hidden="1"/>
    <cellStyle name="Hipervínculo" xfId="6162" builtinId="8" hidden="1"/>
    <cellStyle name="Hipervínculo" xfId="6178" builtinId="8" hidden="1"/>
    <cellStyle name="Hipervínculo" xfId="6194" builtinId="8" hidden="1"/>
    <cellStyle name="Hipervínculo" xfId="6210" builtinId="8" hidden="1"/>
    <cellStyle name="Hipervínculo" xfId="6226" builtinId="8" hidden="1"/>
    <cellStyle name="Hipervínculo" xfId="6242" builtinId="8" hidden="1"/>
    <cellStyle name="Hipervínculo" xfId="6256" builtinId="8" hidden="1"/>
    <cellStyle name="Hipervínculo" xfId="6272" builtinId="8" hidden="1"/>
    <cellStyle name="Hipervínculo" xfId="6288" builtinId="8" hidden="1"/>
    <cellStyle name="Hipervínculo" xfId="6306" builtinId="8" hidden="1"/>
    <cellStyle name="Hipervínculo" xfId="6322" builtinId="8" hidden="1"/>
    <cellStyle name="Hipervínculo" xfId="6338" builtinId="8" hidden="1"/>
    <cellStyle name="Hipervínculo" xfId="6354" builtinId="8" hidden="1"/>
    <cellStyle name="Hipervínculo" xfId="6370" builtinId="8" hidden="1"/>
    <cellStyle name="Hipervínculo" xfId="6386" builtinId="8" hidden="1"/>
    <cellStyle name="Hipervínculo" xfId="6402" builtinId="8" hidden="1"/>
    <cellStyle name="Hipervínculo" xfId="6416" builtinId="8" hidden="1"/>
    <cellStyle name="Hipervínculo" xfId="6432" builtinId="8" hidden="1"/>
    <cellStyle name="Hipervínculo" xfId="6448" builtinId="8" hidden="1"/>
    <cellStyle name="Hipervínculo" xfId="6466" builtinId="8" hidden="1"/>
    <cellStyle name="Hipervínculo" xfId="6482" builtinId="8" hidden="1"/>
    <cellStyle name="Hipervínculo" xfId="6498" builtinId="8" hidden="1"/>
    <cellStyle name="Hipervínculo" xfId="6514" builtinId="8" hidden="1"/>
    <cellStyle name="Hipervínculo" xfId="6530" builtinId="8" hidden="1"/>
    <cellStyle name="Hipervínculo" xfId="6546" builtinId="8" hidden="1"/>
    <cellStyle name="Hipervínculo" xfId="6560" builtinId="8" hidden="1"/>
    <cellStyle name="Hipervínculo" xfId="6576" builtinId="8" hidden="1"/>
    <cellStyle name="Hipervínculo" xfId="6592" builtinId="8" hidden="1"/>
    <cellStyle name="Hipervínculo" xfId="6608" builtinId="8" hidden="1"/>
    <cellStyle name="Hipervínculo" xfId="6625" builtinId="8" hidden="1"/>
    <cellStyle name="Hipervínculo" xfId="6641" builtinId="8" hidden="1"/>
    <cellStyle name="Hipervínculo" xfId="6657" builtinId="8" hidden="1"/>
    <cellStyle name="Hipervínculo" xfId="6673" builtinId="8" hidden="1"/>
    <cellStyle name="Hipervínculo" xfId="6689" builtinId="8" hidden="1"/>
    <cellStyle name="Hipervínculo" xfId="6705" builtinId="8" hidden="1"/>
    <cellStyle name="Hipervínculo" xfId="6719" builtinId="8" hidden="1"/>
    <cellStyle name="Hipervínculo" xfId="6735" builtinId="8" hidden="1"/>
    <cellStyle name="Hipervínculo" xfId="6751" builtinId="8" hidden="1"/>
    <cellStyle name="Hipervínculo" xfId="6767" builtinId="8" hidden="1"/>
    <cellStyle name="Hipervínculo" xfId="6783" builtinId="8" hidden="1"/>
    <cellStyle name="Hipervínculo" xfId="6799" builtinId="8" hidden="1"/>
    <cellStyle name="Hipervínculo" xfId="6815" builtinId="8" hidden="1"/>
    <cellStyle name="Hipervínculo" xfId="6831" builtinId="8" hidden="1"/>
    <cellStyle name="Hipervínculo" xfId="6847" builtinId="8" hidden="1"/>
    <cellStyle name="Hipervínculo" xfId="6863" builtinId="8" hidden="1"/>
    <cellStyle name="Hipervínculo" xfId="6857" builtinId="8" hidden="1"/>
    <cellStyle name="Hipervínculo" xfId="6841" builtinId="8" hidden="1"/>
    <cellStyle name="Hipervínculo" xfId="6825" builtinId="8" hidden="1"/>
    <cellStyle name="Hipervínculo" xfId="6809" builtinId="8" hidden="1"/>
    <cellStyle name="Hipervínculo" xfId="6793" builtinId="8" hidden="1"/>
    <cellStyle name="Hipervínculo" xfId="6777" builtinId="8" hidden="1"/>
    <cellStyle name="Hipervínculo" xfId="6761" builtinId="8" hidden="1"/>
    <cellStyle name="Hipervínculo" xfId="6745" builtinId="8" hidden="1"/>
    <cellStyle name="Hipervínculo" xfId="6729" builtinId="8" hidden="1"/>
    <cellStyle name="Hipervínculo" xfId="6455" builtinId="8" hidden="1"/>
    <cellStyle name="Hipervínculo" xfId="6699" builtinId="8" hidden="1"/>
    <cellStyle name="Hipervínculo" xfId="6683" builtinId="8" hidden="1"/>
    <cellStyle name="Hipervínculo" xfId="6667" builtinId="8" hidden="1"/>
    <cellStyle name="Hipervínculo" xfId="6651" builtinId="8" hidden="1"/>
    <cellStyle name="Hipervínculo" xfId="6635" builtinId="8" hidden="1"/>
    <cellStyle name="Hipervínculo" xfId="6619" builtinId="8" hidden="1"/>
    <cellStyle name="Hipervínculo" xfId="6602" builtinId="8" hidden="1"/>
    <cellStyle name="Hipervínculo" xfId="6586" builtinId="8" hidden="1"/>
    <cellStyle name="Hipervínculo" xfId="6570" builtinId="8" hidden="1"/>
    <cellStyle name="Hipervínculo" xfId="6556" builtinId="8" hidden="1"/>
    <cellStyle name="Hipervínculo" xfId="6540" builtinId="8" hidden="1"/>
    <cellStyle name="Hipervínculo" xfId="6524" builtinId="8" hidden="1"/>
    <cellStyle name="Hipervínculo" xfId="6508" builtinId="8" hidden="1"/>
    <cellStyle name="Hipervínculo" xfId="6492" builtinId="8" hidden="1"/>
    <cellStyle name="Hipervínculo" xfId="6476" builtinId="8" hidden="1"/>
    <cellStyle name="Hipervínculo" xfId="6460" builtinId="8" hidden="1"/>
    <cellStyle name="Hipervínculo" xfId="6442" builtinId="8" hidden="1"/>
    <cellStyle name="Hipervínculo" xfId="6426" builtinId="8" hidden="1"/>
    <cellStyle name="Hipervínculo" xfId="6410" builtinId="8" hidden="1"/>
    <cellStyle name="Hipervínculo" xfId="6396" builtinId="8" hidden="1"/>
    <cellStyle name="Hipervínculo" xfId="6380" builtinId="8" hidden="1"/>
    <cellStyle name="Hipervínculo" xfId="6364" builtinId="8" hidden="1"/>
    <cellStyle name="Hipervínculo" xfId="6348" builtinId="8" hidden="1"/>
    <cellStyle name="Hipervínculo" xfId="6332" builtinId="8" hidden="1"/>
    <cellStyle name="Hipervínculo" xfId="6316" builtinId="8" hidden="1"/>
    <cellStyle name="Hipervínculo" xfId="6300" builtinId="8" hidden="1"/>
    <cellStyle name="Hipervínculo" xfId="6282" builtinId="8" hidden="1"/>
    <cellStyle name="Hipervínculo" xfId="6266" builtinId="8" hidden="1"/>
    <cellStyle name="Hipervínculo" xfId="6250" builtinId="8" hidden="1"/>
    <cellStyle name="Hipervínculo" xfId="6236" builtinId="8" hidden="1"/>
    <cellStyle name="Hipervínculo" xfId="6220" builtinId="8" hidden="1"/>
    <cellStyle name="Hipervínculo" xfId="6204" builtinId="8" hidden="1"/>
    <cellStyle name="Hipervínculo" xfId="6188" builtinId="8" hidden="1"/>
    <cellStyle name="Hipervínculo" xfId="6172" builtinId="8" hidden="1"/>
    <cellStyle name="Hipervínculo" xfId="6156" builtinId="8" hidden="1"/>
    <cellStyle name="Hipervínculo" xfId="6138" builtinId="8" hidden="1"/>
    <cellStyle name="Hipervínculo" xfId="6122" builtinId="8" hidden="1"/>
    <cellStyle name="Hipervínculo" xfId="6106" builtinId="8" hidden="1"/>
    <cellStyle name="Hipervínculo" xfId="5831" builtinId="8" hidden="1"/>
    <cellStyle name="Hipervínculo" xfId="6076" builtinId="8" hidden="1"/>
    <cellStyle name="Hipervínculo" xfId="6060" builtinId="8" hidden="1"/>
    <cellStyle name="Hipervínculo" xfId="6044" builtinId="8" hidden="1"/>
    <cellStyle name="Hipervínculo" xfId="6028" builtinId="8" hidden="1"/>
    <cellStyle name="Hipervínculo" xfId="6012" builtinId="8" hidden="1"/>
    <cellStyle name="Hipervínculo" xfId="5996" builtinId="8" hidden="1"/>
    <cellStyle name="Hipervínculo" xfId="5978" builtinId="8" hidden="1"/>
    <cellStyle name="Hipervínculo" xfId="5962" builtinId="8" hidden="1"/>
    <cellStyle name="Hipervínculo" xfId="5946" builtinId="8" hidden="1"/>
    <cellStyle name="Hipervínculo" xfId="5932" builtinId="8" hidden="1"/>
    <cellStyle name="Hipervínculo" xfId="5916" builtinId="8" hidden="1"/>
    <cellStyle name="Hipervínculo" xfId="5900" builtinId="8" hidden="1"/>
    <cellStyle name="Hipervínculo" xfId="5884" builtinId="8" hidden="1"/>
    <cellStyle name="Hipervínculo" xfId="5868" builtinId="8" hidden="1"/>
    <cellStyle name="Hipervínculo" xfId="5852" builtinId="8" hidden="1"/>
    <cellStyle name="Hipervínculo" xfId="5836" builtinId="8" hidden="1"/>
    <cellStyle name="Hipervínculo" xfId="5818" builtinId="8" hidden="1"/>
    <cellStyle name="Hipervínculo" xfId="5802" builtinId="8" hidden="1"/>
    <cellStyle name="Hipervínculo" xfId="5786" builtinId="8" hidden="1"/>
    <cellStyle name="Hipervínculo" xfId="5772" builtinId="8" hidden="1"/>
    <cellStyle name="Hipervínculo" xfId="5756" builtinId="8" hidden="1"/>
    <cellStyle name="Hipervínculo" xfId="5740" builtinId="8" hidden="1"/>
    <cellStyle name="Hipervínculo" xfId="5724" builtinId="8" hidden="1"/>
    <cellStyle name="Hipervínculo" xfId="5708" builtinId="8" hidden="1"/>
    <cellStyle name="Hipervínculo" xfId="5692" builtinId="8" hidden="1"/>
    <cellStyle name="Hipervínculo" xfId="5676" builtinId="8" hidden="1"/>
    <cellStyle name="Hipervínculo" xfId="5658" builtinId="8" hidden="1"/>
    <cellStyle name="Hipervínculo" xfId="5642" builtinId="8" hidden="1"/>
    <cellStyle name="Hipervínculo" xfId="5626" builtinId="8" hidden="1"/>
    <cellStyle name="Hipervínculo" xfId="5611" builtinId="8" hidden="1"/>
    <cellStyle name="Hipervínculo" xfId="5595" builtinId="8" hidden="1"/>
    <cellStyle name="Hipervínculo" xfId="5579" builtinId="8" hidden="1"/>
    <cellStyle name="Hipervínculo" xfId="5563" builtinId="8" hidden="1"/>
    <cellStyle name="Hipervínculo" xfId="5547" builtinId="8" hidden="1"/>
    <cellStyle name="Hipervínculo" xfId="5531" builtinId="8" hidden="1"/>
    <cellStyle name="Hipervínculo" xfId="5514" builtinId="8" hidden="1"/>
    <cellStyle name="Hipervínculo" xfId="5498" builtinId="8" hidden="1"/>
    <cellStyle name="Hipervínculo" xfId="5482" builtinId="8" hidden="1"/>
    <cellStyle name="Hipervínculo" xfId="5207" builtinId="8" hidden="1"/>
    <cellStyle name="Hipervínculo" xfId="5452" builtinId="8" hidden="1"/>
    <cellStyle name="Hipervínculo" xfId="5436" builtinId="8" hidden="1"/>
    <cellStyle name="Hipervínculo" xfId="5420" builtinId="8" hidden="1"/>
    <cellStyle name="Hipervínculo" xfId="5404" builtinId="8" hidden="1"/>
    <cellStyle name="Hipervínculo" xfId="5388" builtinId="8" hidden="1"/>
    <cellStyle name="Hipervínculo" xfId="5372" builtinId="8" hidden="1"/>
    <cellStyle name="Hipervínculo" xfId="5354" builtinId="8" hidden="1"/>
    <cellStyle name="Hipervínculo" xfId="5338" builtinId="8" hidden="1"/>
    <cellStyle name="Hipervínculo" xfId="5322" builtinId="8" hidden="1"/>
    <cellStyle name="Hipervínculo" xfId="5308" builtinId="8" hidden="1"/>
    <cellStyle name="Hipervínculo" xfId="5292" builtinId="8" hidden="1"/>
    <cellStyle name="Hipervínculo" xfId="5276" builtinId="8" hidden="1"/>
    <cellStyle name="Hipervínculo" xfId="5260" builtinId="8" hidden="1"/>
    <cellStyle name="Hipervínculo" xfId="5244" builtinId="8" hidden="1"/>
    <cellStyle name="Hipervínculo" xfId="5228" builtinId="8" hidden="1"/>
    <cellStyle name="Hipervínculo" xfId="5212" builtinId="8" hidden="1"/>
    <cellStyle name="Hipervínculo" xfId="5194" builtinId="8" hidden="1"/>
    <cellStyle name="Hipervínculo" xfId="5178" builtinId="8" hidden="1"/>
    <cellStyle name="Hipervínculo" xfId="5162" builtinId="8" hidden="1"/>
    <cellStyle name="Hipervínculo" xfId="5147" builtinId="8" hidden="1"/>
    <cellStyle name="Hipervínculo" xfId="5131" builtinId="8" hidden="1"/>
    <cellStyle name="Hipervínculo" xfId="5115" builtinId="8" hidden="1"/>
    <cellStyle name="Hipervínculo" xfId="5099" builtinId="8" hidden="1"/>
    <cellStyle name="Hipervínculo" xfId="5083" builtinId="8" hidden="1"/>
    <cellStyle name="Hipervínculo" xfId="5067" builtinId="8" hidden="1"/>
    <cellStyle name="Hipervínculo" xfId="5051" builtinId="8" hidden="1"/>
    <cellStyle name="Hipervínculo" xfId="5034" builtinId="8" hidden="1"/>
    <cellStyle name="Hipervínculo" xfId="5018" builtinId="8" hidden="1"/>
    <cellStyle name="Hipervínculo" xfId="5002" builtinId="8" hidden="1"/>
    <cellStyle name="Hipervínculo" xfId="4988" builtinId="8" hidden="1"/>
    <cellStyle name="Hipervínculo" xfId="4972" builtinId="8" hidden="1"/>
    <cellStyle name="Hipervínculo" xfId="4956" builtinId="8" hidden="1"/>
    <cellStyle name="Hipervínculo" xfId="4940" builtinId="8" hidden="1"/>
    <cellStyle name="Hipervínculo" xfId="4924" builtinId="8" hidden="1"/>
    <cellStyle name="Hipervínculo" xfId="4908" builtinId="8" hidden="1"/>
    <cellStyle name="Hipervínculo" xfId="4890" builtinId="8" hidden="1"/>
    <cellStyle name="Hipervínculo" xfId="4874" builtinId="8" hidden="1"/>
    <cellStyle name="Hipervínculo" xfId="4858" builtinId="8" hidden="1"/>
    <cellStyle name="Hipervínculo" xfId="4842" builtinId="8" hidden="1"/>
    <cellStyle name="Hipervínculo" xfId="4825" builtinId="8" hidden="1"/>
    <cellStyle name="Hipervínculo" xfId="4809" builtinId="8" hidden="1"/>
    <cellStyle name="Hipervínculo" xfId="4793" builtinId="8" hidden="1"/>
    <cellStyle name="Hipervínculo" xfId="4778" builtinId="8" hidden="1"/>
    <cellStyle name="Hipervínculo" xfId="4762" builtinId="8" hidden="1"/>
    <cellStyle name="Hipervínculo" xfId="4746" builtinId="8" hidden="1"/>
    <cellStyle name="Hipervínculo" xfId="4729" builtinId="8" hidden="1"/>
    <cellStyle name="Hipervínculo" xfId="4713" builtinId="8" hidden="1"/>
    <cellStyle name="Hipervínculo" xfId="4697" builtinId="8" hidden="1"/>
    <cellStyle name="Hipervínculo" xfId="4681" builtinId="8" hidden="1"/>
    <cellStyle name="Hipervínculo" xfId="4665" builtinId="8" hidden="1"/>
    <cellStyle name="Hipervínculo" xfId="4649" builtinId="8" hidden="1"/>
    <cellStyle name="Hipervínculo" xfId="4605" builtinId="8" hidden="1"/>
    <cellStyle name="Hipervínculo" xfId="4617" builtinId="8" hidden="1"/>
    <cellStyle name="Hipervínculo" xfId="4627" builtinId="8" hidden="1"/>
    <cellStyle name="Hipervínculo" xfId="4639" builtinId="8" hidden="1"/>
    <cellStyle name="Hipervínculo" xfId="4623" builtinId="8" hidden="1"/>
    <cellStyle name="Hipervínculo" xfId="4587" builtinId="8" hidden="1"/>
    <cellStyle name="Hipervínculo" xfId="4597" builtinId="8" hidden="1"/>
    <cellStyle name="Hipervínculo" xfId="4581" builtinId="8" hidden="1"/>
    <cellStyle name="Hipervínculo" xfId="6943" builtinId="8" hidden="1"/>
    <cellStyle name="Hipervínculo" xfId="6959" builtinId="8" hidden="1"/>
    <cellStyle name="Hipervínculo" xfId="6975" builtinId="8" hidden="1"/>
    <cellStyle name="Hipervínculo" xfId="6991" builtinId="8" hidden="1"/>
    <cellStyle name="Hipervínculo" xfId="7007" builtinId="8" hidden="1"/>
    <cellStyle name="Hipervínculo" xfId="7023" builtinId="8" hidden="1"/>
    <cellStyle name="Hipervínculo" xfId="7040" builtinId="8" hidden="1"/>
    <cellStyle name="Hipervínculo" xfId="7056" builtinId="8" hidden="1"/>
    <cellStyle name="Hipervínculo" xfId="7072" builtinId="8" hidden="1"/>
    <cellStyle name="Hipervínculo" xfId="7087" builtinId="8" hidden="1"/>
    <cellStyle name="Hipervínculo" xfId="7103" builtinId="8" hidden="1"/>
    <cellStyle name="Hipervínculo" xfId="7119" builtinId="8" hidden="1"/>
    <cellStyle name="Hipervínculo" xfId="7136" builtinId="8" hidden="1"/>
    <cellStyle name="Hipervínculo" xfId="7152" builtinId="8" hidden="1"/>
    <cellStyle name="Hipervínculo" xfId="7168" builtinId="8" hidden="1"/>
    <cellStyle name="Hipervínculo" xfId="7186" builtinId="8" hidden="1"/>
    <cellStyle name="Hipervínculo" xfId="7202" builtinId="8" hidden="1"/>
    <cellStyle name="Hipervínculo" xfId="7218" builtinId="8" hidden="1"/>
    <cellStyle name="Hipervínculo" xfId="7234" builtinId="8" hidden="1"/>
    <cellStyle name="Hipervínculo" xfId="7250" builtinId="8" hidden="1"/>
    <cellStyle name="Hipervínculo" xfId="7266" builtinId="8" hidden="1"/>
    <cellStyle name="Hipervínculo" xfId="7282" builtinId="8" hidden="1"/>
    <cellStyle name="Hipervínculo" xfId="7296" builtinId="8" hidden="1"/>
    <cellStyle name="Hipervínculo" xfId="7312" builtinId="8" hidden="1"/>
    <cellStyle name="Hipervínculo" xfId="7328" builtinId="8" hidden="1"/>
    <cellStyle name="Hipervínculo" xfId="7345" builtinId="8" hidden="1"/>
    <cellStyle name="Hipervínculo" xfId="7361" builtinId="8" hidden="1"/>
    <cellStyle name="Hipervínculo" xfId="7377" builtinId="8" hidden="1"/>
    <cellStyle name="Hipervínculo" xfId="7393" builtinId="8" hidden="1"/>
    <cellStyle name="Hipervínculo" xfId="7409" builtinId="8" hidden="1"/>
    <cellStyle name="Hipervínculo" xfId="7425" builtinId="8" hidden="1"/>
    <cellStyle name="Hipervínculo" xfId="7441" builtinId="8" hidden="1"/>
    <cellStyle name="Hipervínculo" xfId="7456" builtinId="8" hidden="1"/>
    <cellStyle name="Hipervínculo" xfId="7472" builtinId="8" hidden="1"/>
    <cellStyle name="Hipervínculo" xfId="7488" builtinId="8" hidden="1"/>
    <cellStyle name="Hipervínculo" xfId="7506" builtinId="8" hidden="1"/>
    <cellStyle name="Hipervínculo" xfId="7522" builtinId="8" hidden="1"/>
    <cellStyle name="Hipervínculo" xfId="7538" builtinId="8" hidden="1"/>
    <cellStyle name="Hipervínculo" xfId="7554" builtinId="8" hidden="1"/>
    <cellStyle name="Hipervínculo" xfId="7570" builtinId="8" hidden="1"/>
    <cellStyle name="Hipervínculo" xfId="7586" builtinId="8" hidden="1"/>
    <cellStyle name="Hipervínculo" xfId="7600" builtinId="8" hidden="1"/>
    <cellStyle name="Hipervínculo" xfId="7616" builtinId="8" hidden="1"/>
    <cellStyle name="Hipervínculo" xfId="7632" builtinId="8" hidden="1"/>
    <cellStyle name="Hipervínculo" xfId="7648" builtinId="8" hidden="1"/>
    <cellStyle name="Hipervínculo" xfId="7666" builtinId="8" hidden="1"/>
    <cellStyle name="Hipervínculo" xfId="7682" builtinId="8" hidden="1"/>
    <cellStyle name="Hipervínculo" xfId="7698" builtinId="8" hidden="1"/>
    <cellStyle name="Hipervínculo" xfId="7714" builtinId="8" hidden="1"/>
    <cellStyle name="Hipervínculo" xfId="7730" builtinId="8" hidden="1"/>
    <cellStyle name="Hipervínculo" xfId="7746" builtinId="8" hidden="1"/>
    <cellStyle name="Hipervínculo" xfId="7760" builtinId="8" hidden="1"/>
    <cellStyle name="Hipervínculo" xfId="7776" builtinId="8" hidden="1"/>
    <cellStyle name="Hipervínculo" xfId="7792" builtinId="8" hidden="1"/>
    <cellStyle name="Hipervínculo" xfId="7809" builtinId="8" hidden="1"/>
    <cellStyle name="Hipervínculo" xfId="7825" builtinId="8" hidden="1"/>
    <cellStyle name="Hipervínculo" xfId="7841" builtinId="8" hidden="1"/>
    <cellStyle name="Hipervínculo" xfId="7857" builtinId="8" hidden="1"/>
    <cellStyle name="Hipervínculo" xfId="7873" builtinId="8" hidden="1"/>
    <cellStyle name="Hipervínculo" xfId="7889" builtinId="8" hidden="1"/>
    <cellStyle name="Hipervínculo" xfId="7905" builtinId="8" hidden="1"/>
    <cellStyle name="Hipervínculo" xfId="7920" builtinId="8" hidden="1"/>
    <cellStyle name="Hipervínculo" xfId="7936" builtinId="8" hidden="1"/>
    <cellStyle name="Hipervínculo" xfId="7952" builtinId="8" hidden="1"/>
    <cellStyle name="Hipervínculo" xfId="7970" builtinId="8" hidden="1"/>
    <cellStyle name="Hipervínculo" xfId="7986" builtinId="8" hidden="1"/>
    <cellStyle name="Hipervínculo" xfId="8002" builtinId="8" hidden="1"/>
    <cellStyle name="Hipervínculo" xfId="8018" builtinId="8" hidden="1"/>
    <cellStyle name="Hipervínculo" xfId="8034" builtinId="8" hidden="1"/>
    <cellStyle name="Hipervínculo" xfId="8050" builtinId="8" hidden="1"/>
    <cellStyle name="Hipervínculo" xfId="8066" builtinId="8" hidden="1"/>
    <cellStyle name="Hipervínculo" xfId="8080" builtinId="8" hidden="1"/>
    <cellStyle name="Hipervínculo" xfId="8096" builtinId="8" hidden="1"/>
    <cellStyle name="Hipervínculo" xfId="8112" builtinId="8" hidden="1"/>
    <cellStyle name="Hipervínculo" xfId="8130" builtinId="8" hidden="1"/>
    <cellStyle name="Hipervínculo" xfId="8146" builtinId="8" hidden="1"/>
    <cellStyle name="Hipervínculo" xfId="8162" builtinId="8" hidden="1"/>
    <cellStyle name="Hipervínculo" xfId="8178" builtinId="8" hidden="1"/>
    <cellStyle name="Hipervínculo" xfId="8194" builtinId="8" hidden="1"/>
    <cellStyle name="Hipervínculo" xfId="8210" builtinId="8" hidden="1"/>
    <cellStyle name="Hipervínculo" xfId="8224" builtinId="8" hidden="1"/>
    <cellStyle name="Hipervínculo" xfId="8240" builtinId="8" hidden="1"/>
    <cellStyle name="Hipervínculo" xfId="8256" builtinId="8" hidden="1"/>
    <cellStyle name="Hipervínculo" xfId="8272" builtinId="8" hidden="1"/>
    <cellStyle name="Hipervínculo" xfId="8290" builtinId="8" hidden="1"/>
    <cellStyle name="Hipervínculo" xfId="8306" builtinId="8" hidden="1"/>
    <cellStyle name="Hipervínculo" xfId="8322" builtinId="8" hidden="1"/>
    <cellStyle name="Hipervínculo" xfId="8338" builtinId="8" hidden="1"/>
    <cellStyle name="Hipervínculo" xfId="8354" builtinId="8" hidden="1"/>
    <cellStyle name="Hipervínculo" xfId="8370" builtinId="8" hidden="1"/>
    <cellStyle name="Hipervínculo" xfId="8384" builtinId="8" hidden="1"/>
    <cellStyle name="Hipervínculo" xfId="8400" builtinId="8" hidden="1"/>
    <cellStyle name="Hipervínculo" xfId="8416" builtinId="8" hidden="1"/>
    <cellStyle name="Hipervínculo" xfId="8434" builtinId="8" hidden="1"/>
    <cellStyle name="Hipervínculo" xfId="8450" builtinId="8" hidden="1"/>
    <cellStyle name="Hipervínculo" xfId="8466" builtinId="8" hidden="1"/>
    <cellStyle name="Hipervínculo" xfId="8482" builtinId="8" hidden="1"/>
    <cellStyle name="Hipervínculo" xfId="8498" builtinId="8" hidden="1"/>
    <cellStyle name="Hipervínculo" xfId="8514" builtinId="8" hidden="1"/>
    <cellStyle name="Hipervínculo" xfId="8530" builtinId="8" hidden="1"/>
    <cellStyle name="Hipervínculo" xfId="8544" builtinId="8" hidden="1"/>
    <cellStyle name="Hipervínculo" xfId="8560" builtinId="8" hidden="1"/>
    <cellStyle name="Hipervínculo" xfId="8576" builtinId="8" hidden="1"/>
    <cellStyle name="Hipervínculo" xfId="8594" builtinId="8" hidden="1"/>
    <cellStyle name="Hipervínculo" xfId="8610" builtinId="8" hidden="1"/>
    <cellStyle name="Hipervínculo" xfId="8626" builtinId="8" hidden="1"/>
    <cellStyle name="Hipervínculo" xfId="8642" builtinId="8" hidden="1"/>
    <cellStyle name="Hipervínculo" xfId="8658" builtinId="8" hidden="1"/>
    <cellStyle name="Hipervínculo" xfId="8674" builtinId="8" hidden="1"/>
    <cellStyle name="Hipervínculo" xfId="8690" builtinId="8" hidden="1"/>
    <cellStyle name="Hipervínculo" xfId="8704" builtinId="8" hidden="1"/>
    <cellStyle name="Hipervínculo" xfId="8720" builtinId="8" hidden="1"/>
    <cellStyle name="Hipervínculo" xfId="8736" builtinId="8" hidden="1"/>
    <cellStyle name="Hipervínculo" xfId="8754" builtinId="8" hidden="1"/>
    <cellStyle name="Hipervínculo" xfId="8770" builtinId="8" hidden="1"/>
    <cellStyle name="Hipervínculo" xfId="8786" builtinId="8" hidden="1"/>
    <cellStyle name="Hipervínculo" xfId="8802" builtinId="8" hidden="1"/>
    <cellStyle name="Hipervínculo" xfId="8818" builtinId="8" hidden="1"/>
    <cellStyle name="Hipervínculo" xfId="8834" builtinId="8" hidden="1"/>
    <cellStyle name="Hipervínculo" xfId="8848" builtinId="8" hidden="1"/>
    <cellStyle name="Hipervínculo" xfId="8864" builtinId="8" hidden="1"/>
    <cellStyle name="Hipervínculo" xfId="8880" builtinId="8" hidden="1"/>
    <cellStyle name="Hipervínculo" xfId="8896" builtinId="8" hidden="1"/>
    <cellStyle name="Hipervínculo" xfId="8913" builtinId="8" hidden="1"/>
    <cellStyle name="Hipervínculo" xfId="8929" builtinId="8" hidden="1"/>
    <cellStyle name="Hipervínculo" xfId="8945" builtinId="8" hidden="1"/>
    <cellStyle name="Hipervínculo" xfId="8961" builtinId="8" hidden="1"/>
    <cellStyle name="Hipervínculo" xfId="8977" builtinId="8" hidden="1"/>
    <cellStyle name="Hipervínculo" xfId="8993" builtinId="8" hidden="1"/>
    <cellStyle name="Hipervínculo" xfId="9007" builtinId="8" hidden="1"/>
    <cellStyle name="Hipervínculo" xfId="9023" builtinId="8" hidden="1"/>
    <cellStyle name="Hipervínculo" xfId="9039" builtinId="8" hidden="1"/>
    <cellStyle name="Hipervínculo" xfId="9055" builtinId="8" hidden="1"/>
    <cellStyle name="Hipervínculo" xfId="9071" builtinId="8" hidden="1"/>
    <cellStyle name="Hipervínculo" xfId="9087" builtinId="8" hidden="1"/>
    <cellStyle name="Hipervínculo" xfId="9103" builtinId="8" hidden="1"/>
    <cellStyle name="Hipervínculo" xfId="9119" builtinId="8" hidden="1"/>
    <cellStyle name="Hipervínculo" xfId="9135" builtinId="8" hidden="1"/>
    <cellStyle name="Hipervínculo" xfId="9151" builtinId="8" hidden="1"/>
    <cellStyle name="Hipervínculo" xfId="9145" builtinId="8" hidden="1"/>
    <cellStyle name="Hipervínculo" xfId="9129" builtinId="8" hidden="1"/>
    <cellStyle name="Hipervínculo" xfId="9113" builtinId="8" hidden="1"/>
    <cellStyle name="Hipervínculo" xfId="9097" builtinId="8" hidden="1"/>
    <cellStyle name="Hipervínculo" xfId="9081" builtinId="8" hidden="1"/>
    <cellStyle name="Hipervínculo" xfId="9065" builtinId="8" hidden="1"/>
    <cellStyle name="Hipervínculo" xfId="9049" builtinId="8" hidden="1"/>
    <cellStyle name="Hipervínculo" xfId="9033" builtinId="8" hidden="1"/>
    <cellStyle name="Hipervínculo" xfId="9017" builtinId="8" hidden="1"/>
    <cellStyle name="Hipervínculo" xfId="8743" builtinId="8" hidden="1"/>
    <cellStyle name="Hipervínculo" xfId="8987" builtinId="8" hidden="1"/>
    <cellStyle name="Hipervínculo" xfId="8971" builtinId="8" hidden="1"/>
    <cellStyle name="Hipervínculo" xfId="8955" builtinId="8" hidden="1"/>
    <cellStyle name="Hipervínculo" xfId="8939" builtinId="8" hidden="1"/>
    <cellStyle name="Hipervínculo" xfId="8923" builtinId="8" hidden="1"/>
    <cellStyle name="Hipervínculo" xfId="8907" builtinId="8" hidden="1"/>
    <cellStyle name="Hipervínculo" xfId="8890" builtinId="8" hidden="1"/>
    <cellStyle name="Hipervínculo" xfId="8874" builtinId="8" hidden="1"/>
    <cellStyle name="Hipervínculo" xfId="8858" builtinId="8" hidden="1"/>
    <cellStyle name="Hipervínculo" xfId="8844" builtinId="8" hidden="1"/>
    <cellStyle name="Hipervínculo" xfId="8828" builtinId="8" hidden="1"/>
    <cellStyle name="Hipervínculo" xfId="8812" builtinId="8" hidden="1"/>
    <cellStyle name="Hipervínculo" xfId="8796" builtinId="8" hidden="1"/>
    <cellStyle name="Hipervínculo" xfId="8780" builtinId="8" hidden="1"/>
    <cellStyle name="Hipervínculo" xfId="8764" builtinId="8" hidden="1"/>
    <cellStyle name="Hipervínculo" xfId="8748" builtinId="8" hidden="1"/>
    <cellStyle name="Hipervínculo" xfId="8730" builtinId="8" hidden="1"/>
    <cellStyle name="Hipervínculo" xfId="8714" builtinId="8" hidden="1"/>
    <cellStyle name="Hipervínculo" xfId="8698" builtinId="8" hidden="1"/>
    <cellStyle name="Hipervínculo" xfId="8684" builtinId="8" hidden="1"/>
    <cellStyle name="Hipervínculo" xfId="8668" builtinId="8" hidden="1"/>
    <cellStyle name="Hipervínculo" xfId="8652" builtinId="8" hidden="1"/>
    <cellStyle name="Hipervínculo" xfId="8636" builtinId="8" hidden="1"/>
    <cellStyle name="Hipervínculo" xfId="8620" builtinId="8" hidden="1"/>
    <cellStyle name="Hipervínculo" xfId="8604" builtinId="8" hidden="1"/>
    <cellStyle name="Hipervínculo" xfId="8588" builtinId="8" hidden="1"/>
    <cellStyle name="Hipervínculo" xfId="8570" builtinId="8" hidden="1"/>
    <cellStyle name="Hipervínculo" xfId="8554" builtinId="8" hidden="1"/>
    <cellStyle name="Hipervínculo" xfId="8538" builtinId="8" hidden="1"/>
    <cellStyle name="Hipervínculo" xfId="8524" builtinId="8" hidden="1"/>
    <cellStyle name="Hipervínculo" xfId="8508" builtinId="8" hidden="1"/>
    <cellStyle name="Hipervínculo" xfId="8492" builtinId="8" hidden="1"/>
    <cellStyle name="Hipervínculo" xfId="8476" builtinId="8" hidden="1"/>
    <cellStyle name="Hipervínculo" xfId="8460" builtinId="8" hidden="1"/>
    <cellStyle name="Hipervínculo" xfId="8444" builtinId="8" hidden="1"/>
    <cellStyle name="Hipervínculo" xfId="8426" builtinId="8" hidden="1"/>
    <cellStyle name="Hipervínculo" xfId="8410" builtinId="8" hidden="1"/>
    <cellStyle name="Hipervínculo" xfId="8394" builtinId="8" hidden="1"/>
    <cellStyle name="Hipervínculo" xfId="8119" builtinId="8" hidden="1"/>
    <cellStyle name="Hipervínculo" xfId="8364" builtinId="8" hidden="1"/>
    <cellStyle name="Hipervínculo" xfId="8348" builtinId="8" hidden="1"/>
    <cellStyle name="Hipervínculo" xfId="8332" builtinId="8" hidden="1"/>
    <cellStyle name="Hipervínculo" xfId="8316" builtinId="8" hidden="1"/>
    <cellStyle name="Hipervínculo" xfId="8300" builtinId="8" hidden="1"/>
    <cellStyle name="Hipervínculo" xfId="8284" builtinId="8" hidden="1"/>
    <cellStyle name="Hipervínculo" xfId="8266" builtinId="8" hidden="1"/>
    <cellStyle name="Hipervínculo" xfId="8250" builtinId="8" hidden="1"/>
    <cellStyle name="Hipervínculo" xfId="8234" builtinId="8" hidden="1"/>
    <cellStyle name="Hipervínculo" xfId="8220" builtinId="8" hidden="1"/>
    <cellStyle name="Hipervínculo" xfId="8204" builtinId="8" hidden="1"/>
    <cellStyle name="Hipervínculo" xfId="8188" builtinId="8" hidden="1"/>
    <cellStyle name="Hipervínculo" xfId="8172" builtinId="8" hidden="1"/>
    <cellStyle name="Hipervínculo" xfId="8156" builtinId="8" hidden="1"/>
    <cellStyle name="Hipervínculo" xfId="8140" builtinId="8" hidden="1"/>
    <cellStyle name="Hipervínculo" xfId="8124" builtinId="8" hidden="1"/>
    <cellStyle name="Hipervínculo" xfId="8106" builtinId="8" hidden="1"/>
    <cellStyle name="Hipervínculo" xfId="8090" builtinId="8" hidden="1"/>
    <cellStyle name="Hipervínculo" xfId="8074" builtinId="8" hidden="1"/>
    <cellStyle name="Hipervínculo" xfId="8060" builtinId="8" hidden="1"/>
    <cellStyle name="Hipervínculo" xfId="8044" builtinId="8" hidden="1"/>
    <cellStyle name="Hipervínculo" xfId="8028" builtinId="8" hidden="1"/>
    <cellStyle name="Hipervínculo" xfId="8012" builtinId="8" hidden="1"/>
    <cellStyle name="Hipervínculo" xfId="7996" builtinId="8" hidden="1"/>
    <cellStyle name="Hipervínculo" xfId="7980" builtinId="8" hidden="1"/>
    <cellStyle name="Hipervínculo" xfId="7964" builtinId="8" hidden="1"/>
    <cellStyle name="Hipervínculo" xfId="7946" builtinId="8" hidden="1"/>
    <cellStyle name="Hipervínculo" xfId="7930" builtinId="8" hidden="1"/>
    <cellStyle name="Hipervínculo" xfId="7914" builtinId="8" hidden="1"/>
    <cellStyle name="Hipervínculo" xfId="7899" builtinId="8" hidden="1"/>
    <cellStyle name="Hipervínculo" xfId="7883" builtinId="8" hidden="1"/>
    <cellStyle name="Hipervínculo" xfId="7867" builtinId="8" hidden="1"/>
    <cellStyle name="Hipervínculo" xfId="7851" builtinId="8" hidden="1"/>
    <cellStyle name="Hipervínculo" xfId="7835" builtinId="8" hidden="1"/>
    <cellStyle name="Hipervínculo" xfId="7819" builtinId="8" hidden="1"/>
    <cellStyle name="Hipervínculo" xfId="7802" builtinId="8" hidden="1"/>
    <cellStyle name="Hipervínculo" xfId="7786" builtinId="8" hidden="1"/>
    <cellStyle name="Hipervínculo" xfId="7770" builtinId="8" hidden="1"/>
    <cellStyle name="Hipervínculo" xfId="7495" builtinId="8" hidden="1"/>
    <cellStyle name="Hipervínculo" xfId="7740" builtinId="8" hidden="1"/>
    <cellStyle name="Hipervínculo" xfId="7724" builtinId="8" hidden="1"/>
    <cellStyle name="Hipervínculo" xfId="7708" builtinId="8" hidden="1"/>
    <cellStyle name="Hipervínculo" xfId="7692" builtinId="8" hidden="1"/>
    <cellStyle name="Hipervínculo" xfId="7676" builtinId="8" hidden="1"/>
    <cellStyle name="Hipervínculo" xfId="7660" builtinId="8" hidden="1"/>
    <cellStyle name="Hipervínculo" xfId="7642" builtinId="8" hidden="1"/>
    <cellStyle name="Hipervínculo" xfId="7626" builtinId="8" hidden="1"/>
    <cellStyle name="Hipervínculo" xfId="7610" builtinId="8" hidden="1"/>
    <cellStyle name="Hipervínculo" xfId="7596" builtinId="8" hidden="1"/>
    <cellStyle name="Hipervínculo" xfId="7580" builtinId="8" hidden="1"/>
    <cellStyle name="Hipervínculo" xfId="7564" builtinId="8" hidden="1"/>
    <cellStyle name="Hipervínculo" xfId="7548" builtinId="8" hidden="1"/>
    <cellStyle name="Hipervínculo" xfId="7532" builtinId="8" hidden="1"/>
    <cellStyle name="Hipervínculo" xfId="7516" builtinId="8" hidden="1"/>
    <cellStyle name="Hipervínculo" xfId="7500" builtinId="8" hidden="1"/>
    <cellStyle name="Hipervínculo" xfId="7482" builtinId="8" hidden="1"/>
    <cellStyle name="Hipervínculo" xfId="7466" builtinId="8" hidden="1"/>
    <cellStyle name="Hipervínculo" xfId="7450" builtinId="8" hidden="1"/>
    <cellStyle name="Hipervínculo" xfId="7435" builtinId="8" hidden="1"/>
    <cellStyle name="Hipervínculo" xfId="7419" builtinId="8" hidden="1"/>
    <cellStyle name="Hipervínculo" xfId="7403" builtinId="8" hidden="1"/>
    <cellStyle name="Hipervínculo" xfId="7387" builtinId="8" hidden="1"/>
    <cellStyle name="Hipervínculo" xfId="7371" builtinId="8" hidden="1"/>
    <cellStyle name="Hipervínculo" xfId="7355" builtinId="8" hidden="1"/>
    <cellStyle name="Hipervínculo" xfId="7339" builtinId="8" hidden="1"/>
    <cellStyle name="Hipervínculo" xfId="7322" builtinId="8" hidden="1"/>
    <cellStyle name="Hipervínculo" xfId="7306" builtinId="8" hidden="1"/>
    <cellStyle name="Hipervínculo" xfId="7290" builtinId="8" hidden="1"/>
    <cellStyle name="Hipervínculo" xfId="7276" builtinId="8" hidden="1"/>
    <cellStyle name="Hipervínculo" xfId="7260" builtinId="8" hidden="1"/>
    <cellStyle name="Hipervínculo" xfId="7244" builtinId="8" hidden="1"/>
    <cellStyle name="Hipervínculo" xfId="7228" builtinId="8" hidden="1"/>
    <cellStyle name="Hipervínculo" xfId="7212" builtinId="8" hidden="1"/>
    <cellStyle name="Hipervínculo" xfId="7196" builtinId="8" hidden="1"/>
    <cellStyle name="Hipervínculo" xfId="7178" builtinId="8" hidden="1"/>
    <cellStyle name="Hipervínculo" xfId="7162" builtinId="8" hidden="1"/>
    <cellStyle name="Hipervínculo" xfId="7146" builtinId="8" hidden="1"/>
    <cellStyle name="Hipervínculo" xfId="7130" builtinId="8" hidden="1"/>
    <cellStyle name="Hipervínculo" xfId="7113" builtinId="8" hidden="1"/>
    <cellStyle name="Hipervínculo" xfId="7097" builtinId="8" hidden="1"/>
    <cellStyle name="Hipervínculo" xfId="7081" builtinId="8" hidden="1"/>
    <cellStyle name="Hipervínculo" xfId="7066" builtinId="8" hidden="1"/>
    <cellStyle name="Hipervínculo" xfId="7050" builtinId="8" hidden="1"/>
    <cellStyle name="Hipervínculo" xfId="7034" builtinId="8" hidden="1"/>
    <cellStyle name="Hipervínculo" xfId="7017" builtinId="8" hidden="1"/>
    <cellStyle name="Hipervínculo" xfId="7001" builtinId="8" hidden="1"/>
    <cellStyle name="Hipervínculo" xfId="6985" builtinId="8" hidden="1"/>
    <cellStyle name="Hipervínculo" xfId="6969" builtinId="8" hidden="1"/>
    <cellStyle name="Hipervínculo" xfId="6953" builtinId="8" hidden="1"/>
    <cellStyle name="Hipervínculo" xfId="6937" builtinId="8" hidden="1"/>
    <cellStyle name="Hipervínculo" xfId="6893" builtinId="8" hidden="1"/>
    <cellStyle name="Hipervínculo" xfId="6905" builtinId="8" hidden="1"/>
    <cellStyle name="Hipervínculo" xfId="6915" builtinId="8" hidden="1"/>
    <cellStyle name="Hipervínculo" xfId="6927" builtinId="8" hidden="1"/>
    <cellStyle name="Hipervínculo" xfId="6911" builtinId="8" hidden="1"/>
    <cellStyle name="Hipervínculo" xfId="6875" builtinId="8" hidden="1"/>
    <cellStyle name="Hipervínculo" xfId="6885" builtinId="8" hidden="1"/>
    <cellStyle name="Hipervínculo" xfId="6869" builtinId="8" hidden="1"/>
    <cellStyle name="Hipervínculo" xfId="9231" builtinId="8" hidden="1"/>
    <cellStyle name="Hipervínculo" xfId="9247" builtinId="8" hidden="1"/>
    <cellStyle name="Hipervínculo" xfId="9263" builtinId="8" hidden="1"/>
    <cellStyle name="Hipervínculo" xfId="9279" builtinId="8" hidden="1"/>
    <cellStyle name="Hipervínculo" xfId="9295" builtinId="8" hidden="1"/>
    <cellStyle name="Hipervínculo" xfId="9311" builtinId="8" hidden="1"/>
    <cellStyle name="Hipervínculo" xfId="9328" builtinId="8" hidden="1"/>
    <cellStyle name="Hipervínculo" xfId="9344" builtinId="8" hidden="1"/>
    <cellStyle name="Hipervínculo" xfId="9360" builtinId="8" hidden="1"/>
    <cellStyle name="Hipervínculo" xfId="9375" builtinId="8" hidden="1"/>
    <cellStyle name="Hipervínculo" xfId="9391" builtinId="8" hidden="1"/>
    <cellStyle name="Hipervínculo" xfId="9407" builtinId="8" hidden="1"/>
    <cellStyle name="Hipervínculo" xfId="9424" builtinId="8" hidden="1"/>
    <cellStyle name="Hipervínculo" xfId="9440" builtinId="8" hidden="1"/>
    <cellStyle name="Hipervínculo" xfId="9456" builtinId="8" hidden="1"/>
    <cellStyle name="Hipervínculo" xfId="9474" builtinId="8" hidden="1"/>
    <cellStyle name="Hipervínculo" xfId="9490" builtinId="8" hidden="1"/>
    <cellStyle name="Hipervínculo" xfId="9506" builtinId="8" hidden="1"/>
    <cellStyle name="Hipervínculo" xfId="9522" builtinId="8" hidden="1"/>
    <cellStyle name="Hipervínculo" xfId="9538" builtinId="8" hidden="1"/>
    <cellStyle name="Hipervínculo" xfId="9554" builtinId="8" hidden="1"/>
    <cellStyle name="Hipervínculo" xfId="9570" builtinId="8" hidden="1"/>
    <cellStyle name="Hipervínculo" xfId="9584" builtinId="8" hidden="1"/>
    <cellStyle name="Hipervínculo" xfId="9600" builtinId="8" hidden="1"/>
    <cellStyle name="Hipervínculo" xfId="9616" builtinId="8" hidden="1"/>
    <cellStyle name="Hipervínculo" xfId="9633" builtinId="8" hidden="1"/>
    <cellStyle name="Hipervínculo" xfId="9649" builtinId="8" hidden="1"/>
    <cellStyle name="Hipervínculo" xfId="9665" builtinId="8" hidden="1"/>
    <cellStyle name="Hipervínculo" xfId="9681" builtinId="8" hidden="1"/>
    <cellStyle name="Hipervínculo" xfId="9697" builtinId="8" hidden="1"/>
    <cellStyle name="Hipervínculo" xfId="9713" builtinId="8" hidden="1"/>
    <cellStyle name="Hipervínculo" xfId="9729" builtinId="8" hidden="1"/>
    <cellStyle name="Hipervínculo" xfId="9744" builtinId="8" hidden="1"/>
    <cellStyle name="Hipervínculo" xfId="9760" builtinId="8" hidden="1"/>
    <cellStyle name="Hipervínculo" xfId="9776" builtinId="8" hidden="1"/>
    <cellStyle name="Hipervínculo" xfId="9794" builtinId="8" hidden="1"/>
    <cellStyle name="Hipervínculo" xfId="9810" builtinId="8" hidden="1"/>
    <cellStyle name="Hipervínculo" xfId="9826" builtinId="8" hidden="1"/>
    <cellStyle name="Hipervínculo" xfId="9842" builtinId="8" hidden="1"/>
    <cellStyle name="Hipervínculo" xfId="9858" builtinId="8" hidden="1"/>
    <cellStyle name="Hipervínculo" xfId="9874" builtinId="8" hidden="1"/>
    <cellStyle name="Hipervínculo" xfId="9888" builtinId="8" hidden="1"/>
    <cellStyle name="Hipervínculo" xfId="9904" builtinId="8" hidden="1"/>
    <cellStyle name="Hipervínculo" xfId="9920" builtinId="8" hidden="1"/>
    <cellStyle name="Hipervínculo" xfId="9936" builtinId="8" hidden="1"/>
    <cellStyle name="Hipervínculo" xfId="9954" builtinId="8" hidden="1"/>
    <cellStyle name="Hipervínculo" xfId="9970" builtinId="8" hidden="1"/>
    <cellStyle name="Hipervínculo" xfId="9986" builtinId="8" hidden="1"/>
    <cellStyle name="Hipervínculo" xfId="10002" builtinId="8" hidden="1"/>
    <cellStyle name="Hipervínculo" xfId="10018" builtinId="8" hidden="1"/>
    <cellStyle name="Hipervínculo" xfId="10034" builtinId="8" hidden="1"/>
    <cellStyle name="Hipervínculo" xfId="10048" builtinId="8" hidden="1"/>
    <cellStyle name="Hipervínculo" xfId="10064" builtinId="8" hidden="1"/>
    <cellStyle name="Hipervínculo" xfId="10080" builtinId="8" hidden="1"/>
    <cellStyle name="Hipervínculo" xfId="10097" builtinId="8" hidden="1"/>
    <cellStyle name="Hipervínculo" xfId="10113" builtinId="8" hidden="1"/>
    <cellStyle name="Hipervínculo" xfId="10129" builtinId="8" hidden="1"/>
    <cellStyle name="Hipervínculo" xfId="10145" builtinId="8" hidden="1"/>
    <cellStyle name="Hipervínculo" xfId="10161" builtinId="8" hidden="1"/>
    <cellStyle name="Hipervínculo" xfId="10177" builtinId="8" hidden="1"/>
    <cellStyle name="Hipervínculo" xfId="10193" builtinId="8" hidden="1"/>
    <cellStyle name="Hipervínculo" xfId="10208" builtinId="8" hidden="1"/>
    <cellStyle name="Hipervínculo" xfId="10224" builtinId="8" hidden="1"/>
    <cellStyle name="Hipervínculo" xfId="10240" builtinId="8" hidden="1"/>
    <cellStyle name="Hipervínculo" xfId="10258" builtinId="8" hidden="1"/>
    <cellStyle name="Hipervínculo" xfId="10274" builtinId="8" hidden="1"/>
    <cellStyle name="Hipervínculo" xfId="10290" builtinId="8" hidden="1"/>
    <cellStyle name="Hipervínculo" xfId="10306" builtinId="8" hidden="1"/>
    <cellStyle name="Hipervínculo" xfId="10322" builtinId="8" hidden="1"/>
    <cellStyle name="Hipervínculo" xfId="10338" builtinId="8" hidden="1"/>
    <cellStyle name="Hipervínculo" xfId="10354" builtinId="8" hidden="1"/>
    <cellStyle name="Hipervínculo" xfId="10368" builtinId="8" hidden="1"/>
    <cellStyle name="Hipervínculo" xfId="10384" builtinId="8" hidden="1"/>
    <cellStyle name="Hipervínculo" xfId="10400" builtinId="8" hidden="1"/>
    <cellStyle name="Hipervínculo" xfId="10418" builtinId="8" hidden="1"/>
    <cellStyle name="Hipervínculo" xfId="10434" builtinId="8" hidden="1"/>
    <cellStyle name="Hipervínculo" xfId="10450" builtinId="8" hidden="1"/>
    <cellStyle name="Hipervínculo" xfId="10466" builtinId="8" hidden="1"/>
    <cellStyle name="Hipervínculo" xfId="10482" builtinId="8" hidden="1"/>
    <cellStyle name="Hipervínculo" xfId="10498" builtinId="8" hidden="1"/>
    <cellStyle name="Hipervínculo" xfId="10512" builtinId="8" hidden="1"/>
    <cellStyle name="Hipervínculo" xfId="10528" builtinId="8" hidden="1"/>
    <cellStyle name="Hipervínculo" xfId="10544" builtinId="8" hidden="1"/>
    <cellStyle name="Hipervínculo" xfId="10560" builtinId="8" hidden="1"/>
    <cellStyle name="Hipervínculo" xfId="10578" builtinId="8" hidden="1"/>
    <cellStyle name="Hipervínculo" xfId="10594" builtinId="8" hidden="1"/>
    <cellStyle name="Hipervínculo" xfId="10610" builtinId="8" hidden="1"/>
    <cellStyle name="Hipervínculo" xfId="10626" builtinId="8" hidden="1"/>
    <cellStyle name="Hipervínculo" xfId="10642" builtinId="8" hidden="1"/>
    <cellStyle name="Hipervínculo" xfId="10658" builtinId="8" hidden="1"/>
    <cellStyle name="Hipervínculo" xfId="10672" builtinId="8" hidden="1"/>
    <cellStyle name="Hipervínculo" xfId="10688" builtinId="8" hidden="1"/>
    <cellStyle name="Hipervínculo" xfId="10704" builtinId="8" hidden="1"/>
    <cellStyle name="Hipervínculo" xfId="10722" builtinId="8" hidden="1"/>
    <cellStyle name="Hipervínculo" xfId="10738" builtinId="8" hidden="1"/>
    <cellStyle name="Hipervínculo" xfId="10754" builtinId="8" hidden="1"/>
    <cellStyle name="Hipervínculo" xfId="10770" builtinId="8" hidden="1"/>
    <cellStyle name="Hipervínculo" xfId="10786" builtinId="8" hidden="1"/>
    <cellStyle name="Hipervínculo" xfId="10802" builtinId="8" hidden="1"/>
    <cellStyle name="Hipervínculo" xfId="10818" builtinId="8" hidden="1"/>
    <cellStyle name="Hipervínculo" xfId="10832" builtinId="8" hidden="1"/>
    <cellStyle name="Hipervínculo" xfId="10848" builtinId="8" hidden="1"/>
    <cellStyle name="Hipervínculo" xfId="10864" builtinId="8" hidden="1"/>
    <cellStyle name="Hipervínculo" xfId="10882" builtinId="8" hidden="1"/>
    <cellStyle name="Hipervínculo" xfId="10898" builtinId="8" hidden="1"/>
    <cellStyle name="Hipervínculo" xfId="10914" builtinId="8" hidden="1"/>
    <cellStyle name="Hipervínculo" xfId="10930" builtinId="8" hidden="1"/>
    <cellStyle name="Hipervínculo" xfId="10946" builtinId="8" hidden="1"/>
    <cellStyle name="Hipervínculo" xfId="10962" builtinId="8" hidden="1"/>
    <cellStyle name="Hipervínculo" xfId="10978" builtinId="8" hidden="1"/>
    <cellStyle name="Hipervínculo" xfId="10992" builtinId="8" hidden="1"/>
    <cellStyle name="Hipervínculo" xfId="11008" builtinId="8" hidden="1"/>
    <cellStyle name="Hipervínculo" xfId="11024" builtinId="8" hidden="1"/>
    <cellStyle name="Hipervínculo" xfId="11042" builtinId="8" hidden="1"/>
    <cellStyle name="Hipervínculo" xfId="11058" builtinId="8" hidden="1"/>
    <cellStyle name="Hipervínculo" xfId="11074" builtinId="8" hidden="1"/>
    <cellStyle name="Hipervínculo" xfId="11090" builtinId="8" hidden="1"/>
    <cellStyle name="Hipervínculo" xfId="11106" builtinId="8" hidden="1"/>
    <cellStyle name="Hipervínculo" xfId="11122" builtinId="8" hidden="1"/>
    <cellStyle name="Hipervínculo" xfId="11136" builtinId="8" hidden="1"/>
    <cellStyle name="Hipervínculo" xfId="11152" builtinId="8" hidden="1"/>
    <cellStyle name="Hipervínculo" xfId="11168" builtinId="8" hidden="1"/>
    <cellStyle name="Hipervínculo" xfId="11184" builtinId="8" hidden="1"/>
    <cellStyle name="Hipervínculo" xfId="11201" builtinId="8" hidden="1"/>
    <cellStyle name="Hipervínculo" xfId="11217" builtinId="8" hidden="1"/>
    <cellStyle name="Hipervínculo" xfId="11233" builtinId="8" hidden="1"/>
    <cellStyle name="Hipervínculo" xfId="11249" builtinId="8" hidden="1"/>
    <cellStyle name="Hipervínculo" xfId="11265" builtinId="8" hidden="1"/>
    <cellStyle name="Hipervínculo" xfId="11281" builtinId="8" hidden="1"/>
    <cellStyle name="Hipervínculo" xfId="11295" builtinId="8" hidden="1"/>
    <cellStyle name="Hipervínculo" xfId="11311" builtinId="8" hidden="1"/>
    <cellStyle name="Hipervínculo" xfId="11327" builtinId="8" hidden="1"/>
    <cellStyle name="Hipervínculo" xfId="11343" builtinId="8" hidden="1"/>
    <cellStyle name="Hipervínculo" xfId="11359" builtinId="8" hidden="1"/>
    <cellStyle name="Hipervínculo" xfId="11375" builtinId="8" hidden="1"/>
    <cellStyle name="Hipervínculo" xfId="11391" builtinId="8" hidden="1"/>
    <cellStyle name="Hipervínculo" xfId="11407" builtinId="8" hidden="1"/>
    <cellStyle name="Hipervínculo" xfId="11423" builtinId="8" hidden="1"/>
    <cellStyle name="Hipervínculo" xfId="11439" builtinId="8" hidden="1"/>
    <cellStyle name="Hipervínculo" xfId="11433" builtinId="8" hidden="1"/>
    <cellStyle name="Hipervínculo" xfId="11417" builtinId="8" hidden="1"/>
    <cellStyle name="Hipervínculo" xfId="11401" builtinId="8" hidden="1"/>
    <cellStyle name="Hipervínculo" xfId="11385" builtinId="8" hidden="1"/>
    <cellStyle name="Hipervínculo" xfId="11369" builtinId="8" hidden="1"/>
    <cellStyle name="Hipervínculo" xfId="11353" builtinId="8" hidden="1"/>
    <cellStyle name="Hipervínculo" xfId="11337" builtinId="8" hidden="1"/>
    <cellStyle name="Hipervínculo" xfId="11321" builtinId="8" hidden="1"/>
    <cellStyle name="Hipervínculo" xfId="11305" builtinId="8" hidden="1"/>
    <cellStyle name="Hipervínculo" xfId="11031" builtinId="8" hidden="1"/>
    <cellStyle name="Hipervínculo" xfId="11275" builtinId="8" hidden="1"/>
    <cellStyle name="Hipervínculo" xfId="11259" builtinId="8" hidden="1"/>
    <cellStyle name="Hipervínculo" xfId="11243" builtinId="8" hidden="1"/>
    <cellStyle name="Hipervínculo" xfId="11227" builtinId="8" hidden="1"/>
    <cellStyle name="Hipervínculo" xfId="11211" builtinId="8" hidden="1"/>
    <cellStyle name="Hipervínculo" xfId="11195" builtinId="8" hidden="1"/>
    <cellStyle name="Hipervínculo" xfId="11178" builtinId="8" hidden="1"/>
    <cellStyle name="Hipervínculo" xfId="11162" builtinId="8" hidden="1"/>
    <cellStyle name="Hipervínculo" xfId="11146" builtinId="8" hidden="1"/>
    <cellStyle name="Hipervínculo" xfId="11132" builtinId="8" hidden="1"/>
    <cellStyle name="Hipervínculo" xfId="11116" builtinId="8" hidden="1"/>
    <cellStyle name="Hipervínculo" xfId="11100" builtinId="8" hidden="1"/>
    <cellStyle name="Hipervínculo" xfId="11084" builtinId="8" hidden="1"/>
    <cellStyle name="Hipervínculo" xfId="11068" builtinId="8" hidden="1"/>
    <cellStyle name="Hipervínculo" xfId="11052" builtinId="8" hidden="1"/>
    <cellStyle name="Hipervínculo" xfId="11036" builtinId="8" hidden="1"/>
    <cellStyle name="Hipervínculo" xfId="11018" builtinId="8" hidden="1"/>
    <cellStyle name="Hipervínculo" xfId="11002" builtinId="8" hidden="1"/>
    <cellStyle name="Hipervínculo" xfId="10986" builtinId="8" hidden="1"/>
    <cellStyle name="Hipervínculo" xfId="10972" builtinId="8" hidden="1"/>
    <cellStyle name="Hipervínculo" xfId="10956" builtinId="8" hidden="1"/>
    <cellStyle name="Hipervínculo" xfId="10940" builtinId="8" hidden="1"/>
    <cellStyle name="Hipervínculo" xfId="10924" builtinId="8" hidden="1"/>
    <cellStyle name="Hipervínculo" xfId="10908" builtinId="8" hidden="1"/>
    <cellStyle name="Hipervínculo" xfId="10892" builtinId="8" hidden="1"/>
    <cellStyle name="Hipervínculo" xfId="10876" builtinId="8" hidden="1"/>
    <cellStyle name="Hipervínculo" xfId="10858" builtinId="8" hidden="1"/>
    <cellStyle name="Hipervínculo" xfId="10842" builtinId="8" hidden="1"/>
    <cellStyle name="Hipervínculo" xfId="10826" builtinId="8" hidden="1"/>
    <cellStyle name="Hipervínculo" xfId="10812" builtinId="8" hidden="1"/>
    <cellStyle name="Hipervínculo" xfId="10796" builtinId="8" hidden="1"/>
    <cellStyle name="Hipervínculo" xfId="10780" builtinId="8" hidden="1"/>
    <cellStyle name="Hipervínculo" xfId="10764" builtinId="8" hidden="1"/>
    <cellStyle name="Hipervínculo" xfId="10748" builtinId="8" hidden="1"/>
    <cellStyle name="Hipervínculo" xfId="10732" builtinId="8" hidden="1"/>
    <cellStyle name="Hipervínculo" xfId="10714" builtinId="8" hidden="1"/>
    <cellStyle name="Hipervínculo" xfId="10698" builtinId="8" hidden="1"/>
    <cellStyle name="Hipervínculo" xfId="10682" builtinId="8" hidden="1"/>
    <cellStyle name="Hipervínculo" xfId="10407" builtinId="8" hidden="1"/>
    <cellStyle name="Hipervínculo" xfId="10652" builtinId="8" hidden="1"/>
    <cellStyle name="Hipervínculo" xfId="10636" builtinId="8" hidden="1"/>
    <cellStyle name="Hipervínculo" xfId="10620" builtinId="8" hidden="1"/>
    <cellStyle name="Hipervínculo" xfId="10604" builtinId="8" hidden="1"/>
    <cellStyle name="Hipervínculo" xfId="10588" builtinId="8" hidden="1"/>
    <cellStyle name="Hipervínculo" xfId="10572" builtinId="8" hidden="1"/>
    <cellStyle name="Hipervínculo" xfId="10554" builtinId="8" hidden="1"/>
    <cellStyle name="Hipervínculo" xfId="10538" builtinId="8" hidden="1"/>
    <cellStyle name="Hipervínculo" xfId="10522" builtinId="8" hidden="1"/>
    <cellStyle name="Hipervínculo" xfId="10508" builtinId="8" hidden="1"/>
    <cellStyle name="Hipervínculo" xfId="10492" builtinId="8" hidden="1"/>
    <cellStyle name="Hipervínculo" xfId="10476" builtinId="8" hidden="1"/>
    <cellStyle name="Hipervínculo" xfId="10460" builtinId="8" hidden="1"/>
    <cellStyle name="Hipervínculo" xfId="10444" builtinId="8" hidden="1"/>
    <cellStyle name="Hipervínculo" xfId="10428" builtinId="8" hidden="1"/>
    <cellStyle name="Hipervínculo" xfId="10412" builtinId="8" hidden="1"/>
    <cellStyle name="Hipervínculo" xfId="10394" builtinId="8" hidden="1"/>
    <cellStyle name="Hipervínculo" xfId="10378" builtinId="8" hidden="1"/>
    <cellStyle name="Hipervínculo" xfId="10362" builtinId="8" hidden="1"/>
    <cellStyle name="Hipervínculo" xfId="10348" builtinId="8" hidden="1"/>
    <cellStyle name="Hipervínculo" xfId="10332" builtinId="8" hidden="1"/>
    <cellStyle name="Hipervínculo" xfId="10316" builtinId="8" hidden="1"/>
    <cellStyle name="Hipervínculo" xfId="10300" builtinId="8" hidden="1"/>
    <cellStyle name="Hipervínculo" xfId="10284" builtinId="8" hidden="1"/>
    <cellStyle name="Hipervínculo" xfId="10268" builtinId="8" hidden="1"/>
    <cellStyle name="Hipervínculo" xfId="10252" builtinId="8" hidden="1"/>
    <cellStyle name="Hipervínculo" xfId="10234" builtinId="8" hidden="1"/>
    <cellStyle name="Hipervínculo" xfId="10218" builtinId="8" hidden="1"/>
    <cellStyle name="Hipervínculo" xfId="10202" builtinId="8" hidden="1"/>
    <cellStyle name="Hipervínculo" xfId="10187" builtinId="8" hidden="1"/>
    <cellStyle name="Hipervínculo" xfId="10171" builtinId="8" hidden="1"/>
    <cellStyle name="Hipervínculo" xfId="10155" builtinId="8" hidden="1"/>
    <cellStyle name="Hipervínculo" xfId="10139" builtinId="8" hidden="1"/>
    <cellStyle name="Hipervínculo" xfId="10123" builtinId="8" hidden="1"/>
    <cellStyle name="Hipervínculo" xfId="10107" builtinId="8" hidden="1"/>
    <cellStyle name="Hipervínculo" xfId="10090" builtinId="8" hidden="1"/>
    <cellStyle name="Hipervínculo" xfId="10074" builtinId="8" hidden="1"/>
    <cellStyle name="Hipervínculo" xfId="10058" builtinId="8" hidden="1"/>
    <cellStyle name="Hipervínculo" xfId="9783" builtinId="8" hidden="1"/>
    <cellStyle name="Hipervínculo" xfId="10028" builtinId="8" hidden="1"/>
    <cellStyle name="Hipervínculo" xfId="10012" builtinId="8" hidden="1"/>
    <cellStyle name="Hipervínculo" xfId="9996" builtinId="8" hidden="1"/>
    <cellStyle name="Hipervínculo" xfId="9980" builtinId="8" hidden="1"/>
    <cellStyle name="Hipervínculo" xfId="9964" builtinId="8" hidden="1"/>
    <cellStyle name="Hipervínculo" xfId="9948" builtinId="8" hidden="1"/>
    <cellStyle name="Hipervínculo" xfId="9930" builtinId="8" hidden="1"/>
    <cellStyle name="Hipervínculo" xfId="9914" builtinId="8" hidden="1"/>
    <cellStyle name="Hipervínculo" xfId="9898" builtinId="8" hidden="1"/>
    <cellStyle name="Hipervínculo" xfId="9884" builtinId="8" hidden="1"/>
    <cellStyle name="Hipervínculo" xfId="9868" builtinId="8" hidden="1"/>
    <cellStyle name="Hipervínculo" xfId="9852" builtinId="8" hidden="1"/>
    <cellStyle name="Hipervínculo" xfId="9836" builtinId="8" hidden="1"/>
    <cellStyle name="Hipervínculo" xfId="9820" builtinId="8" hidden="1"/>
    <cellStyle name="Hipervínculo" xfId="9804" builtinId="8" hidden="1"/>
    <cellStyle name="Hipervínculo" xfId="9788" builtinId="8" hidden="1"/>
    <cellStyle name="Hipervínculo" xfId="9770" builtinId="8" hidden="1"/>
    <cellStyle name="Hipervínculo" xfId="9754" builtinId="8" hidden="1"/>
    <cellStyle name="Hipervínculo" xfId="9738" builtinId="8" hidden="1"/>
    <cellStyle name="Hipervínculo" xfId="9723" builtinId="8" hidden="1"/>
    <cellStyle name="Hipervínculo" xfId="9707" builtinId="8" hidden="1"/>
    <cellStyle name="Hipervínculo" xfId="9691" builtinId="8" hidden="1"/>
    <cellStyle name="Hipervínculo" xfId="9675" builtinId="8" hidden="1"/>
    <cellStyle name="Hipervínculo" xfId="9659" builtinId="8" hidden="1"/>
    <cellStyle name="Hipervínculo" xfId="9643" builtinId="8" hidden="1"/>
    <cellStyle name="Hipervínculo" xfId="9627" builtinId="8" hidden="1"/>
    <cellStyle name="Hipervínculo" xfId="9610" builtinId="8" hidden="1"/>
    <cellStyle name="Hipervínculo" xfId="9594" builtinId="8" hidden="1"/>
    <cellStyle name="Hipervínculo" xfId="9578" builtinId="8" hidden="1"/>
    <cellStyle name="Hipervínculo" xfId="9564" builtinId="8" hidden="1"/>
    <cellStyle name="Hipervínculo" xfId="9548" builtinId="8" hidden="1"/>
    <cellStyle name="Hipervínculo" xfId="9532" builtinId="8" hidden="1"/>
    <cellStyle name="Hipervínculo" xfId="9516" builtinId="8" hidden="1"/>
    <cellStyle name="Hipervínculo" xfId="9500" builtinId="8" hidden="1"/>
    <cellStyle name="Hipervínculo" xfId="9484" builtinId="8" hidden="1"/>
    <cellStyle name="Hipervínculo" xfId="9466" builtinId="8" hidden="1"/>
    <cellStyle name="Hipervínculo" xfId="9450" builtinId="8" hidden="1"/>
    <cellStyle name="Hipervínculo" xfId="9434" builtinId="8" hidden="1"/>
    <cellStyle name="Hipervínculo" xfId="9418" builtinId="8" hidden="1"/>
    <cellStyle name="Hipervínculo" xfId="9401" builtinId="8" hidden="1"/>
    <cellStyle name="Hipervínculo" xfId="9385" builtinId="8" hidden="1"/>
    <cellStyle name="Hipervínculo" xfId="9369" builtinId="8" hidden="1"/>
    <cellStyle name="Hipervínculo" xfId="9354" builtinId="8" hidden="1"/>
    <cellStyle name="Hipervínculo" xfId="9338" builtinId="8" hidden="1"/>
    <cellStyle name="Hipervínculo" xfId="9322" builtinId="8" hidden="1"/>
    <cellStyle name="Hipervínculo" xfId="9305" builtinId="8" hidden="1"/>
    <cellStyle name="Hipervínculo" xfId="9289" builtinId="8" hidden="1"/>
    <cellStyle name="Hipervínculo" xfId="9273" builtinId="8" hidden="1"/>
    <cellStyle name="Hipervínculo" xfId="9257" builtinId="8" hidden="1"/>
    <cellStyle name="Hipervínculo" xfId="9241" builtinId="8" hidden="1"/>
    <cellStyle name="Hipervínculo" xfId="9225" builtinId="8" hidden="1"/>
    <cellStyle name="Hipervínculo" xfId="9181" builtinId="8" hidden="1"/>
    <cellStyle name="Hipervínculo" xfId="9193" builtinId="8" hidden="1"/>
    <cellStyle name="Hipervínculo" xfId="9203" builtinId="8" hidden="1"/>
    <cellStyle name="Hipervínculo" xfId="9215" builtinId="8" hidden="1"/>
    <cellStyle name="Hipervínculo" xfId="9199" builtinId="8" hidden="1"/>
    <cellStyle name="Hipervínculo" xfId="9163" builtinId="8" hidden="1"/>
    <cellStyle name="Hipervínculo" xfId="9173" builtinId="8" hidden="1"/>
    <cellStyle name="Hipervínculo" xfId="9157" builtinId="8" hidden="1"/>
    <cellStyle name="Hipervínculo" xfId="11518" builtinId="8" hidden="1"/>
    <cellStyle name="Hipervínculo" xfId="11534" builtinId="8" hidden="1"/>
    <cellStyle name="Hipervínculo" xfId="11550" builtinId="8" hidden="1"/>
    <cellStyle name="Hipervínculo" xfId="11566" builtinId="8" hidden="1"/>
    <cellStyle name="Hipervínculo" xfId="11582" builtinId="8" hidden="1"/>
    <cellStyle name="Hipervínculo" xfId="11598" builtinId="8" hidden="1"/>
    <cellStyle name="Hipervínculo" xfId="11615" builtinId="8" hidden="1"/>
    <cellStyle name="Hipervínculo" xfId="11631" builtinId="8" hidden="1"/>
    <cellStyle name="Hipervínculo" xfId="11647" builtinId="8" hidden="1"/>
    <cellStyle name="Hipervínculo" xfId="11662" builtinId="8" hidden="1"/>
    <cellStyle name="Hipervínculo" xfId="11678" builtinId="8" hidden="1"/>
    <cellStyle name="Hipervínculo" xfId="11694" builtinId="8" hidden="1"/>
    <cellStyle name="Hipervínculo" xfId="11711" builtinId="8" hidden="1"/>
    <cellStyle name="Hipervínculo" xfId="11727" builtinId="8" hidden="1"/>
    <cellStyle name="Hipervínculo" xfId="11743" builtinId="8" hidden="1"/>
    <cellStyle name="Hipervínculo" xfId="11761" builtinId="8" hidden="1"/>
    <cellStyle name="Hipervínculo" xfId="11777" builtinId="8" hidden="1"/>
    <cellStyle name="Hipervínculo" xfId="11793" builtinId="8" hidden="1"/>
    <cellStyle name="Hipervínculo" xfId="11809" builtinId="8" hidden="1"/>
    <cellStyle name="Hipervínculo" xfId="11825" builtinId="8" hidden="1"/>
    <cellStyle name="Hipervínculo" xfId="11841" builtinId="8" hidden="1"/>
    <cellStyle name="Hipervínculo" xfId="11857" builtinId="8" hidden="1"/>
    <cellStyle name="Hipervínculo" xfId="11871" builtinId="8" hidden="1"/>
    <cellStyle name="Hipervínculo" xfId="11887" builtinId="8" hidden="1"/>
    <cellStyle name="Hipervínculo" xfId="11903" builtinId="8" hidden="1"/>
    <cellStyle name="Hipervínculo" xfId="11920" builtinId="8" hidden="1"/>
    <cellStyle name="Hipervínculo" xfId="11936" builtinId="8" hidden="1"/>
    <cellStyle name="Hipervínculo" xfId="11952" builtinId="8" hidden="1"/>
    <cellStyle name="Hipervínculo" xfId="11968" builtinId="8" hidden="1"/>
    <cellStyle name="Hipervínculo" xfId="11984" builtinId="8" hidden="1"/>
    <cellStyle name="Hipervínculo" xfId="12000" builtinId="8" hidden="1"/>
    <cellStyle name="Hipervínculo" xfId="12016" builtinId="8" hidden="1"/>
    <cellStyle name="Hipervínculo" xfId="12031" builtinId="8" hidden="1"/>
    <cellStyle name="Hipervínculo" xfId="12047" builtinId="8" hidden="1"/>
    <cellStyle name="Hipervínculo" xfId="12063" builtinId="8" hidden="1"/>
    <cellStyle name="Hipervínculo" xfId="12081" builtinId="8" hidden="1"/>
    <cellStyle name="Hipervínculo" xfId="12097" builtinId="8" hidden="1"/>
    <cellStyle name="Hipervínculo" xfId="12113" builtinId="8" hidden="1"/>
    <cellStyle name="Hipervínculo" xfId="12129" builtinId="8" hidden="1"/>
    <cellStyle name="Hipervínculo" xfId="12145" builtinId="8" hidden="1"/>
    <cellStyle name="Hipervínculo" xfId="12161" builtinId="8" hidden="1"/>
    <cellStyle name="Hipervínculo" xfId="12175" builtinId="8" hidden="1"/>
    <cellStyle name="Hipervínculo" xfId="12191" builtinId="8" hidden="1"/>
    <cellStyle name="Hipervínculo" xfId="12207" builtinId="8" hidden="1"/>
    <cellStyle name="Hipervínculo" xfId="12223" builtinId="8" hidden="1"/>
    <cellStyle name="Hipervínculo" xfId="12241" builtinId="8" hidden="1"/>
    <cellStyle name="Hipervínculo" xfId="12257" builtinId="8" hidden="1"/>
    <cellStyle name="Hipervínculo" xfId="12273" builtinId="8" hidden="1"/>
    <cellStyle name="Hipervínculo" xfId="12289" builtinId="8" hidden="1"/>
    <cellStyle name="Hipervínculo" xfId="12305" builtinId="8" hidden="1"/>
    <cellStyle name="Hipervínculo" xfId="12321" builtinId="8" hidden="1"/>
    <cellStyle name="Hipervínculo" xfId="12335" builtinId="8" hidden="1"/>
    <cellStyle name="Hipervínculo" xfId="12351" builtinId="8" hidden="1"/>
    <cellStyle name="Hipervínculo" xfId="12367" builtinId="8" hidden="1"/>
    <cellStyle name="Hipervínculo" xfId="12384" builtinId="8" hidden="1"/>
    <cellStyle name="Hipervínculo" xfId="12400" builtinId="8" hidden="1"/>
    <cellStyle name="Hipervínculo" xfId="12416" builtinId="8" hidden="1"/>
    <cellStyle name="Hipervínculo" xfId="12432" builtinId="8" hidden="1"/>
    <cellStyle name="Hipervínculo" xfId="12448" builtinId="8" hidden="1"/>
    <cellStyle name="Hipervínculo" xfId="12464" builtinId="8" hidden="1"/>
    <cellStyle name="Hipervínculo" xfId="12480" builtinId="8" hidden="1"/>
    <cellStyle name="Hipervínculo" xfId="12495" builtinId="8" hidden="1"/>
    <cellStyle name="Hipervínculo" xfId="12511" builtinId="8" hidden="1"/>
    <cellStyle name="Hipervínculo" xfId="12527" builtinId="8" hidden="1"/>
    <cellStyle name="Hipervínculo" xfId="12545" builtinId="8" hidden="1"/>
    <cellStyle name="Hipervínculo" xfId="12561" builtinId="8" hidden="1"/>
    <cellStyle name="Hipervínculo" xfId="12577" builtinId="8" hidden="1"/>
    <cellStyle name="Hipervínculo" xfId="12593" builtinId="8" hidden="1"/>
    <cellStyle name="Hipervínculo" xfId="12609" builtinId="8" hidden="1"/>
    <cellStyle name="Hipervínculo" xfId="12625" builtinId="8" hidden="1"/>
    <cellStyle name="Hipervínculo" xfId="12641" builtinId="8" hidden="1"/>
    <cellStyle name="Hipervínculo" xfId="12655" builtinId="8" hidden="1"/>
    <cellStyle name="Hipervínculo" xfId="12671" builtinId="8" hidden="1"/>
    <cellStyle name="Hipervínculo" xfId="12687" builtinId="8" hidden="1"/>
    <cellStyle name="Hipervínculo" xfId="12705" builtinId="8" hidden="1"/>
    <cellStyle name="Hipervínculo" xfId="12721" builtinId="8" hidden="1"/>
    <cellStyle name="Hipervínculo" xfId="12737" builtinId="8" hidden="1"/>
    <cellStyle name="Hipervínculo" xfId="12753" builtinId="8" hidden="1"/>
    <cellStyle name="Hipervínculo" xfId="12769" builtinId="8" hidden="1"/>
    <cellStyle name="Hipervínculo" xfId="12785" builtinId="8" hidden="1"/>
    <cellStyle name="Hipervínculo" xfId="12799" builtinId="8" hidden="1"/>
    <cellStyle name="Hipervínculo" xfId="12815" builtinId="8" hidden="1"/>
    <cellStyle name="Hipervínculo" xfId="12831" builtinId="8" hidden="1"/>
    <cellStyle name="Hipervínculo" xfId="12847" builtinId="8" hidden="1"/>
    <cellStyle name="Hipervínculo" xfId="12865" builtinId="8" hidden="1"/>
    <cellStyle name="Hipervínculo" xfId="12881" builtinId="8" hidden="1"/>
    <cellStyle name="Hipervínculo" xfId="12897" builtinId="8" hidden="1"/>
    <cellStyle name="Hipervínculo" xfId="12913" builtinId="8" hidden="1"/>
    <cellStyle name="Hipervínculo" xfId="12929" builtinId="8" hidden="1"/>
    <cellStyle name="Hipervínculo" xfId="12945" builtinId="8" hidden="1"/>
    <cellStyle name="Hipervínculo" xfId="12959" builtinId="8" hidden="1"/>
    <cellStyle name="Hipervínculo" xfId="12975" builtinId="8" hidden="1"/>
    <cellStyle name="Hipervínculo" xfId="12991" builtinId="8" hidden="1"/>
    <cellStyle name="Hipervínculo" xfId="13009" builtinId="8" hidden="1"/>
    <cellStyle name="Hipervínculo" xfId="13025" builtinId="8" hidden="1"/>
    <cellStyle name="Hipervínculo" xfId="13041" builtinId="8" hidden="1"/>
    <cellStyle name="Hipervínculo" xfId="13057" builtinId="8" hidden="1"/>
    <cellStyle name="Hipervínculo" xfId="13073" builtinId="8" hidden="1"/>
    <cellStyle name="Hipervínculo" xfId="13089" builtinId="8" hidden="1"/>
    <cellStyle name="Hipervínculo" xfId="13105" builtinId="8" hidden="1"/>
    <cellStyle name="Hipervínculo" xfId="13119" builtinId="8" hidden="1"/>
    <cellStyle name="Hipervínculo" xfId="13135" builtinId="8" hidden="1"/>
    <cellStyle name="Hipervínculo" xfId="13151" builtinId="8" hidden="1"/>
    <cellStyle name="Hipervínculo" xfId="13169" builtinId="8" hidden="1"/>
    <cellStyle name="Hipervínculo" xfId="13185" builtinId="8" hidden="1"/>
    <cellStyle name="Hipervínculo" xfId="13201" builtinId="8" hidden="1"/>
    <cellStyle name="Hipervínculo" xfId="13217" builtinId="8" hidden="1"/>
    <cellStyle name="Hipervínculo" xfId="13233" builtinId="8" hidden="1"/>
    <cellStyle name="Hipervínculo" xfId="13249" builtinId="8" hidden="1"/>
    <cellStyle name="Hipervínculo" xfId="13265" builtinId="8" hidden="1"/>
    <cellStyle name="Hipervínculo" xfId="13279" builtinId="8" hidden="1"/>
    <cellStyle name="Hipervínculo" xfId="13295" builtinId="8" hidden="1"/>
    <cellStyle name="Hipervínculo" xfId="13311" builtinId="8" hidden="1"/>
    <cellStyle name="Hipervínculo" xfId="13329" builtinId="8" hidden="1"/>
    <cellStyle name="Hipervínculo" xfId="13345" builtinId="8" hidden="1"/>
    <cellStyle name="Hipervínculo" xfId="13361" builtinId="8" hidden="1"/>
    <cellStyle name="Hipervínculo" xfId="13377" builtinId="8" hidden="1"/>
    <cellStyle name="Hipervínculo" xfId="13393" builtinId="8" hidden="1"/>
    <cellStyle name="Hipervínculo" xfId="13409" builtinId="8" hidden="1"/>
    <cellStyle name="Hipervínculo" xfId="13423" builtinId="8" hidden="1"/>
    <cellStyle name="Hipervínculo" xfId="13439" builtinId="8" hidden="1"/>
    <cellStyle name="Hipervínculo" xfId="13455" builtinId="8" hidden="1"/>
    <cellStyle name="Hipervínculo" xfId="13471" builtinId="8" hidden="1"/>
    <cellStyle name="Hipervínculo" xfId="13488" builtinId="8" hidden="1"/>
    <cellStyle name="Hipervínculo" xfId="13504" builtinId="8" hidden="1"/>
    <cellStyle name="Hipervínculo" xfId="13520" builtinId="8" hidden="1"/>
    <cellStyle name="Hipervínculo" xfId="13536" builtinId="8" hidden="1"/>
    <cellStyle name="Hipervínculo" xfId="13552" builtinId="8" hidden="1"/>
    <cellStyle name="Hipervínculo" xfId="13568" builtinId="8" hidden="1"/>
    <cellStyle name="Hipervínculo" xfId="13582" builtinId="8" hidden="1"/>
    <cellStyle name="Hipervínculo" xfId="13598" builtinId="8" hidden="1"/>
    <cellStyle name="Hipervínculo" xfId="13614" builtinId="8" hidden="1"/>
    <cellStyle name="Hipervínculo" xfId="13630" builtinId="8" hidden="1"/>
    <cellStyle name="Hipervínculo" xfId="13646" builtinId="8" hidden="1"/>
    <cellStyle name="Hipervínculo" xfId="13662" builtinId="8" hidden="1"/>
    <cellStyle name="Hipervínculo" xfId="13678" builtinId="8" hidden="1"/>
    <cellStyle name="Hipervínculo" xfId="13694" builtinId="8" hidden="1"/>
    <cellStyle name="Hipervínculo" xfId="13710" builtinId="8" hidden="1"/>
    <cellStyle name="Hipervínculo" xfId="13726" builtinId="8" hidden="1"/>
    <cellStyle name="Hipervínculo" xfId="13720" builtinId="8" hidden="1"/>
    <cellStyle name="Hipervínculo" xfId="13704" builtinId="8" hidden="1"/>
    <cellStyle name="Hipervínculo" xfId="13688" builtinId="8" hidden="1"/>
    <cellStyle name="Hipervínculo" xfId="13672" builtinId="8" hidden="1"/>
    <cellStyle name="Hipervínculo" xfId="13656" builtinId="8" hidden="1"/>
    <cellStyle name="Hipervínculo" xfId="13640" builtinId="8" hidden="1"/>
    <cellStyle name="Hipervínculo" xfId="13624" builtinId="8" hidden="1"/>
    <cellStyle name="Hipervínculo" xfId="13608" builtinId="8" hidden="1"/>
    <cellStyle name="Hipervínculo" xfId="13592" builtinId="8" hidden="1"/>
    <cellStyle name="Hipervínculo" xfId="13318" builtinId="8" hidden="1"/>
    <cellStyle name="Hipervínculo" xfId="13562" builtinId="8" hidden="1"/>
    <cellStyle name="Hipervínculo" xfId="13546" builtinId="8" hidden="1"/>
    <cellStyle name="Hipervínculo" xfId="13530" builtinId="8" hidden="1"/>
    <cellStyle name="Hipervínculo" xfId="13514" builtinId="8" hidden="1"/>
    <cellStyle name="Hipervínculo" xfId="13498" builtinId="8" hidden="1"/>
    <cellStyle name="Hipervínculo" xfId="13482" builtinId="8" hidden="1"/>
    <cellStyle name="Hipervínculo" xfId="13465" builtinId="8" hidden="1"/>
    <cellStyle name="Hipervínculo" xfId="13449" builtinId="8" hidden="1"/>
    <cellStyle name="Hipervínculo" xfId="13433" builtinId="8" hidden="1"/>
    <cellStyle name="Hipervínculo" xfId="13419" builtinId="8" hidden="1"/>
    <cellStyle name="Hipervínculo" xfId="13403" builtinId="8" hidden="1"/>
    <cellStyle name="Hipervínculo" xfId="13387" builtinId="8" hidden="1"/>
    <cellStyle name="Hipervínculo" xfId="13371" builtinId="8" hidden="1"/>
    <cellStyle name="Hipervínculo" xfId="13355" builtinId="8" hidden="1"/>
    <cellStyle name="Hipervínculo" xfId="13339" builtinId="8" hidden="1"/>
    <cellStyle name="Hipervínculo" xfId="13323" builtinId="8" hidden="1"/>
    <cellStyle name="Hipervínculo" xfId="13305" builtinId="8" hidden="1"/>
    <cellStyle name="Hipervínculo" xfId="13289" builtinId="8" hidden="1"/>
    <cellStyle name="Hipervínculo" xfId="13273" builtinId="8" hidden="1"/>
    <cellStyle name="Hipervínculo" xfId="13259" builtinId="8" hidden="1"/>
    <cellStyle name="Hipervínculo" xfId="13243" builtinId="8" hidden="1"/>
    <cellStyle name="Hipervínculo" xfId="13227" builtinId="8" hidden="1"/>
    <cellStyle name="Hipervínculo" xfId="13211" builtinId="8" hidden="1"/>
    <cellStyle name="Hipervínculo" xfId="13195" builtinId="8" hidden="1"/>
    <cellStyle name="Hipervínculo" xfId="13179" builtinId="8" hidden="1"/>
    <cellStyle name="Hipervínculo" xfId="13163" builtinId="8" hidden="1"/>
    <cellStyle name="Hipervínculo" xfId="13145" builtinId="8" hidden="1"/>
    <cellStyle name="Hipervínculo" xfId="13129" builtinId="8" hidden="1"/>
    <cellStyle name="Hipervínculo" xfId="13113" builtinId="8" hidden="1"/>
    <cellStyle name="Hipervínculo" xfId="13099" builtinId="8" hidden="1"/>
    <cellStyle name="Hipervínculo" xfId="13083" builtinId="8" hidden="1"/>
    <cellStyle name="Hipervínculo" xfId="13067" builtinId="8" hidden="1"/>
    <cellStyle name="Hipervínculo" xfId="13051" builtinId="8" hidden="1"/>
    <cellStyle name="Hipervínculo" xfId="13035" builtinId="8" hidden="1"/>
    <cellStyle name="Hipervínculo" xfId="13019" builtinId="8" hidden="1"/>
    <cellStyle name="Hipervínculo" xfId="13001" builtinId="8" hidden="1"/>
    <cellStyle name="Hipervínculo" xfId="12985" builtinId="8" hidden="1"/>
    <cellStyle name="Hipervínculo" xfId="12969" builtinId="8" hidden="1"/>
    <cellStyle name="Hipervínculo" xfId="12694" builtinId="8" hidden="1"/>
    <cellStyle name="Hipervínculo" xfId="12939" builtinId="8" hidden="1"/>
    <cellStyle name="Hipervínculo" xfId="12923" builtinId="8" hidden="1"/>
    <cellStyle name="Hipervínculo" xfId="12907" builtinId="8" hidden="1"/>
    <cellStyle name="Hipervínculo" xfId="12891" builtinId="8" hidden="1"/>
    <cellStyle name="Hipervínculo" xfId="12875" builtinId="8" hidden="1"/>
    <cellStyle name="Hipervínculo" xfId="12859" builtinId="8" hidden="1"/>
    <cellStyle name="Hipervínculo" xfId="12841" builtinId="8" hidden="1"/>
    <cellStyle name="Hipervínculo" xfId="12825" builtinId="8" hidden="1"/>
    <cellStyle name="Hipervínculo" xfId="12809" builtinId="8" hidden="1"/>
    <cellStyle name="Hipervínculo" xfId="12795" builtinId="8" hidden="1"/>
    <cellStyle name="Hipervínculo" xfId="12779" builtinId="8" hidden="1"/>
    <cellStyle name="Hipervínculo" xfId="12763" builtinId="8" hidden="1"/>
    <cellStyle name="Hipervínculo" xfId="12747" builtinId="8" hidden="1"/>
    <cellStyle name="Hipervínculo" xfId="12731" builtinId="8" hidden="1"/>
    <cellStyle name="Hipervínculo" xfId="12715" builtinId="8" hidden="1"/>
    <cellStyle name="Hipervínculo" xfId="12699" builtinId="8" hidden="1"/>
    <cellStyle name="Hipervínculo" xfId="12681" builtinId="8" hidden="1"/>
    <cellStyle name="Hipervínculo" xfId="12665" builtinId="8" hidden="1"/>
    <cellStyle name="Hipervínculo" xfId="12649" builtinId="8" hidden="1"/>
    <cellStyle name="Hipervínculo" xfId="12635" builtinId="8" hidden="1"/>
    <cellStyle name="Hipervínculo" xfId="12619" builtinId="8" hidden="1"/>
    <cellStyle name="Hipervínculo" xfId="12603" builtinId="8" hidden="1"/>
    <cellStyle name="Hipervínculo" xfId="12587" builtinId="8" hidden="1"/>
    <cellStyle name="Hipervínculo" xfId="12571" builtinId="8" hidden="1"/>
    <cellStyle name="Hipervínculo" xfId="12555" builtinId="8" hidden="1"/>
    <cellStyle name="Hipervínculo" xfId="12539" builtinId="8" hidden="1"/>
    <cellStyle name="Hipervínculo" xfId="12521" builtinId="8" hidden="1"/>
    <cellStyle name="Hipervínculo" xfId="12505" builtinId="8" hidden="1"/>
    <cellStyle name="Hipervínculo" xfId="12489" builtinId="8" hidden="1"/>
    <cellStyle name="Hipervínculo" xfId="12474" builtinId="8" hidden="1"/>
    <cellStyle name="Hipervínculo" xfId="12458" builtinId="8" hidden="1"/>
    <cellStyle name="Hipervínculo" xfId="12442" builtinId="8" hidden="1"/>
    <cellStyle name="Hipervínculo" xfId="12426" builtinId="8" hidden="1"/>
    <cellStyle name="Hipervínculo" xfId="12410" builtinId="8" hidden="1"/>
    <cellStyle name="Hipervínculo" xfId="12394" builtinId="8" hidden="1"/>
    <cellStyle name="Hipervínculo" xfId="12377" builtinId="8" hidden="1"/>
    <cellStyle name="Hipervínculo" xfId="12361" builtinId="8" hidden="1"/>
    <cellStyle name="Hipervínculo" xfId="12345" builtinId="8" hidden="1"/>
    <cellStyle name="Hipervínculo" xfId="12070" builtinId="8" hidden="1"/>
    <cellStyle name="Hipervínculo" xfId="12315" builtinId="8" hidden="1"/>
    <cellStyle name="Hipervínculo" xfId="12299" builtinId="8" hidden="1"/>
    <cellStyle name="Hipervínculo" xfId="12283" builtinId="8" hidden="1"/>
    <cellStyle name="Hipervínculo" xfId="12267" builtinId="8" hidden="1"/>
    <cellStyle name="Hipervínculo" xfId="12251" builtinId="8" hidden="1"/>
    <cellStyle name="Hipervínculo" xfId="12235" builtinId="8" hidden="1"/>
    <cellStyle name="Hipervínculo" xfId="12217" builtinId="8" hidden="1"/>
    <cellStyle name="Hipervínculo" xfId="12201" builtinId="8" hidden="1"/>
    <cellStyle name="Hipervínculo" xfId="12185" builtinId="8" hidden="1"/>
    <cellStyle name="Hipervínculo" xfId="12171" builtinId="8" hidden="1"/>
    <cellStyle name="Hipervínculo" xfId="12155" builtinId="8" hidden="1"/>
    <cellStyle name="Hipervínculo" xfId="12139" builtinId="8" hidden="1"/>
    <cellStyle name="Hipervínculo" xfId="12123" builtinId="8" hidden="1"/>
    <cellStyle name="Hipervínculo" xfId="12107" builtinId="8" hidden="1"/>
    <cellStyle name="Hipervínculo" xfId="12091" builtinId="8" hidden="1"/>
    <cellStyle name="Hipervínculo" xfId="12075" builtinId="8" hidden="1"/>
    <cellStyle name="Hipervínculo" xfId="12057" builtinId="8" hidden="1"/>
    <cellStyle name="Hipervínculo" xfId="12041" builtinId="8" hidden="1"/>
    <cellStyle name="Hipervínculo" xfId="12025" builtinId="8" hidden="1"/>
    <cellStyle name="Hipervínculo" xfId="12010" builtinId="8" hidden="1"/>
    <cellStyle name="Hipervínculo" xfId="11994" builtinId="8" hidden="1"/>
    <cellStyle name="Hipervínculo" xfId="11978" builtinId="8" hidden="1"/>
    <cellStyle name="Hipervínculo" xfId="11962" builtinId="8" hidden="1"/>
    <cellStyle name="Hipervínculo" xfId="11946" builtinId="8" hidden="1"/>
    <cellStyle name="Hipervínculo" xfId="11930" builtinId="8" hidden="1"/>
    <cellStyle name="Hipervínculo" xfId="11914" builtinId="8" hidden="1"/>
    <cellStyle name="Hipervínculo" xfId="11897" builtinId="8" hidden="1"/>
    <cellStyle name="Hipervínculo" xfId="11881" builtinId="8" hidden="1"/>
    <cellStyle name="Hipervínculo" xfId="11865" builtinId="8" hidden="1"/>
    <cellStyle name="Hipervínculo" xfId="11851" builtinId="8" hidden="1"/>
    <cellStyle name="Hipervínculo" xfId="11835" builtinId="8" hidden="1"/>
    <cellStyle name="Hipervínculo" xfId="11819" builtinId="8" hidden="1"/>
    <cellStyle name="Hipervínculo" xfId="11803" builtinId="8" hidden="1"/>
    <cellStyle name="Hipervínculo" xfId="11787" builtinId="8" hidden="1"/>
    <cellStyle name="Hipervínculo" xfId="11771" builtinId="8" hidden="1"/>
    <cellStyle name="Hipervínculo" xfId="11753" builtinId="8" hidden="1"/>
    <cellStyle name="Hipervínculo" xfId="11737" builtinId="8" hidden="1"/>
    <cellStyle name="Hipervínculo" xfId="11721" builtinId="8" hidden="1"/>
    <cellStyle name="Hipervínculo" xfId="11705" builtinId="8" hidden="1"/>
    <cellStyle name="Hipervínculo" xfId="11688" builtinId="8" hidden="1"/>
    <cellStyle name="Hipervínculo" xfId="11672" builtinId="8" hidden="1"/>
    <cellStyle name="Hipervínculo" xfId="11656" builtinId="8" hidden="1"/>
    <cellStyle name="Hipervínculo" xfId="11641" builtinId="8" hidden="1"/>
    <cellStyle name="Hipervínculo" xfId="11625" builtinId="8" hidden="1"/>
    <cellStyle name="Hipervínculo" xfId="11609" builtinId="8" hidden="1"/>
    <cellStyle name="Hipervínculo" xfId="11592" builtinId="8" hidden="1"/>
    <cellStyle name="Hipervínculo" xfId="11576" builtinId="8" hidden="1"/>
    <cellStyle name="Hipervínculo" xfId="11560" builtinId="8" hidden="1"/>
    <cellStyle name="Hipervínculo" xfId="11544" builtinId="8" hidden="1"/>
    <cellStyle name="Hipervínculo" xfId="11528" builtinId="8" hidden="1"/>
    <cellStyle name="Hipervínculo" xfId="11512" builtinId="8" hidden="1"/>
    <cellStyle name="Hipervínculo" xfId="11469" builtinId="8" hidden="1"/>
    <cellStyle name="Hipervínculo" xfId="11481" builtinId="8" hidden="1"/>
    <cellStyle name="Hipervínculo" xfId="11491" builtinId="8" hidden="1"/>
    <cellStyle name="Hipervínculo" xfId="11502" builtinId="8" hidden="1"/>
    <cellStyle name="Hipervínculo" xfId="11487" builtinId="8" hidden="1"/>
    <cellStyle name="Hipervínculo" xfId="11451" builtinId="8" hidden="1"/>
    <cellStyle name="Hipervínculo" xfId="11461" builtinId="8" hidden="1"/>
    <cellStyle name="Hipervínculo" xfId="11445" builtinId="8" hidden="1"/>
    <cellStyle name="Hipervínculo" xfId="13805" builtinId="8" hidden="1"/>
    <cellStyle name="Hipervínculo" xfId="13821" builtinId="8" hidden="1"/>
    <cellStyle name="Hipervínculo" xfId="13837" builtinId="8" hidden="1"/>
    <cellStyle name="Hipervínculo" xfId="13853" builtinId="8" hidden="1"/>
    <cellStyle name="Hipervínculo" xfId="13869" builtinId="8" hidden="1"/>
    <cellStyle name="Hipervínculo" xfId="13885" builtinId="8" hidden="1"/>
    <cellStyle name="Hipervínculo" xfId="13902" builtinId="8" hidden="1"/>
    <cellStyle name="Hipervínculo" xfId="13918" builtinId="8" hidden="1"/>
    <cellStyle name="Hipervínculo" xfId="13934" builtinId="8" hidden="1"/>
    <cellStyle name="Hipervínculo" xfId="13949" builtinId="8" hidden="1"/>
    <cellStyle name="Hipervínculo" xfId="13965" builtinId="8" hidden="1"/>
    <cellStyle name="Hipervínculo" xfId="13981" builtinId="8" hidden="1"/>
    <cellStyle name="Hipervínculo" xfId="13998" builtinId="8" hidden="1"/>
    <cellStyle name="Hipervínculo" xfId="14014" builtinId="8" hidden="1"/>
    <cellStyle name="Hipervínculo" xfId="14030" builtinId="8" hidden="1"/>
    <cellStyle name="Hipervínculo" xfId="14048" builtinId="8" hidden="1"/>
    <cellStyle name="Hipervínculo" xfId="14064" builtinId="8" hidden="1"/>
    <cellStyle name="Hipervínculo" xfId="14080" builtinId="8" hidden="1"/>
    <cellStyle name="Hipervínculo" xfId="14096" builtinId="8" hidden="1"/>
    <cellStyle name="Hipervínculo" xfId="14112" builtinId="8" hidden="1"/>
    <cellStyle name="Hipervínculo" xfId="14128" builtinId="8" hidden="1"/>
    <cellStyle name="Hipervínculo" xfId="14144" builtinId="8" hidden="1"/>
    <cellStyle name="Hipervínculo" xfId="14158" builtinId="8" hidden="1"/>
    <cellStyle name="Hipervínculo" xfId="14174" builtinId="8" hidden="1"/>
    <cellStyle name="Hipervínculo" xfId="14190" builtinId="8" hidden="1"/>
    <cellStyle name="Hipervínculo" xfId="14207" builtinId="8" hidden="1"/>
    <cellStyle name="Hipervínculo" xfId="14223" builtinId="8" hidden="1"/>
    <cellStyle name="Hipervínculo" xfId="14239" builtinId="8" hidden="1"/>
    <cellStyle name="Hipervínculo" xfId="14255" builtinId="8" hidden="1"/>
    <cellStyle name="Hipervínculo" xfId="14271" builtinId="8" hidden="1"/>
    <cellStyle name="Hipervínculo" xfId="14287" builtinId="8" hidden="1"/>
    <cellStyle name="Hipervínculo" xfId="14303" builtinId="8" hidden="1"/>
    <cellStyle name="Hipervínculo" xfId="14318" builtinId="8" hidden="1"/>
    <cellStyle name="Hipervínculo" xfId="14334" builtinId="8" hidden="1"/>
    <cellStyle name="Hipervínculo" xfId="14350" builtinId="8" hidden="1"/>
    <cellStyle name="Hipervínculo" xfId="14368" builtinId="8" hidden="1"/>
    <cellStyle name="Hipervínculo" xfId="14384" builtinId="8" hidden="1"/>
    <cellStyle name="Hipervínculo" xfId="14400" builtinId="8" hidden="1"/>
    <cellStyle name="Hipervínculo" xfId="14416" builtinId="8" hidden="1"/>
    <cellStyle name="Hipervínculo" xfId="14432" builtinId="8" hidden="1"/>
    <cellStyle name="Hipervínculo" xfId="14448" builtinId="8" hidden="1"/>
    <cellStyle name="Hipervínculo" xfId="14462" builtinId="8" hidden="1"/>
    <cellStyle name="Hipervínculo" xfId="14478" builtinId="8" hidden="1"/>
    <cellStyle name="Hipervínculo" xfId="14494" builtinId="8" hidden="1"/>
    <cellStyle name="Hipervínculo" xfId="14510" builtinId="8" hidden="1"/>
    <cellStyle name="Hipervínculo" xfId="14528" builtinId="8" hidden="1"/>
    <cellStyle name="Hipervínculo" xfId="14544" builtinId="8" hidden="1"/>
    <cellStyle name="Hipervínculo" xfId="14560" builtinId="8" hidden="1"/>
    <cellStyle name="Hipervínculo" xfId="14576" builtinId="8" hidden="1"/>
    <cellStyle name="Hipervínculo" xfId="14592" builtinId="8" hidden="1"/>
    <cellStyle name="Hipervínculo" xfId="14608" builtinId="8" hidden="1"/>
    <cellStyle name="Hipervínculo" xfId="14622" builtinId="8" hidden="1"/>
    <cellStyle name="Hipervínculo" xfId="14638" builtinId="8" hidden="1"/>
    <cellStyle name="Hipervínculo" xfId="14654" builtinId="8" hidden="1"/>
    <cellStyle name="Hipervínculo" xfId="14671" builtinId="8" hidden="1"/>
    <cellStyle name="Hipervínculo" xfId="14687" builtinId="8" hidden="1"/>
    <cellStyle name="Hipervínculo" xfId="14703" builtinId="8" hidden="1"/>
    <cellStyle name="Hipervínculo" xfId="14719" builtinId="8" hidden="1"/>
    <cellStyle name="Hipervínculo" xfId="14735" builtinId="8" hidden="1"/>
    <cellStyle name="Hipervínculo" xfId="14751" builtinId="8" hidden="1"/>
    <cellStyle name="Hipervínculo" xfId="14767" builtinId="8" hidden="1"/>
    <cellStyle name="Hipervínculo" xfId="14782" builtinId="8" hidden="1"/>
    <cellStyle name="Hipervínculo" xfId="14798" builtinId="8" hidden="1"/>
    <cellStyle name="Hipervínculo" xfId="14814" builtinId="8" hidden="1"/>
    <cellStyle name="Hipervínculo" xfId="14832" builtinId="8" hidden="1"/>
    <cellStyle name="Hipervínculo" xfId="14848" builtinId="8" hidden="1"/>
    <cellStyle name="Hipervínculo" xfId="14864" builtinId="8" hidden="1"/>
    <cellStyle name="Hipervínculo" xfId="14880" builtinId="8" hidden="1"/>
    <cellStyle name="Hipervínculo" xfId="14896" builtinId="8" hidden="1"/>
    <cellStyle name="Hipervínculo" xfId="14912" builtinId="8" hidden="1"/>
    <cellStyle name="Hipervínculo" xfId="14928" builtinId="8" hidden="1"/>
    <cellStyle name="Hipervínculo" xfId="14942" builtinId="8" hidden="1"/>
    <cellStyle name="Hipervínculo" xfId="14958" builtinId="8" hidden="1"/>
    <cellStyle name="Hipervínculo" xfId="14974" builtinId="8" hidden="1"/>
    <cellStyle name="Hipervínculo" xfId="14992" builtinId="8" hidden="1"/>
    <cellStyle name="Hipervínculo" xfId="15008" builtinId="8" hidden="1"/>
    <cellStyle name="Hipervínculo" xfId="15024" builtinId="8" hidden="1"/>
    <cellStyle name="Hipervínculo" xfId="15040" builtinId="8" hidden="1"/>
    <cellStyle name="Hipervínculo" xfId="15056" builtinId="8" hidden="1"/>
    <cellStyle name="Hipervínculo" xfId="15072" builtinId="8" hidden="1"/>
    <cellStyle name="Hipervínculo" xfId="15086" builtinId="8" hidden="1"/>
    <cellStyle name="Hipervínculo" xfId="15102" builtinId="8" hidden="1"/>
    <cellStyle name="Hipervínculo" xfId="15118" builtinId="8" hidden="1"/>
    <cellStyle name="Hipervínculo" xfId="15134" builtinId="8" hidden="1"/>
    <cellStyle name="Hipervínculo" xfId="15152" builtinId="8" hidden="1"/>
    <cellStyle name="Hipervínculo" xfId="15168" builtinId="8" hidden="1"/>
    <cellStyle name="Hipervínculo" xfId="15184" builtinId="8" hidden="1"/>
    <cellStyle name="Hipervínculo" xfId="15200" builtinId="8" hidden="1"/>
    <cellStyle name="Hipervínculo" xfId="15216" builtinId="8" hidden="1"/>
    <cellStyle name="Hipervínculo" xfId="15232" builtinId="8" hidden="1"/>
    <cellStyle name="Hipervínculo" xfId="15246" builtinId="8" hidden="1"/>
    <cellStyle name="Hipervínculo" xfId="15262" builtinId="8" hidden="1"/>
    <cellStyle name="Hipervínculo" xfId="15278" builtinId="8" hidden="1"/>
    <cellStyle name="Hipervínculo" xfId="15296" builtinId="8" hidden="1"/>
    <cellStyle name="Hipervínculo" xfId="15312" builtinId="8" hidden="1"/>
    <cellStyle name="Hipervínculo" xfId="15328" builtinId="8" hidden="1"/>
    <cellStyle name="Hipervínculo" xfId="15344" builtinId="8" hidden="1"/>
    <cellStyle name="Hipervínculo" xfId="15360" builtinId="8" hidden="1"/>
    <cellStyle name="Hipervínculo" xfId="15376" builtinId="8" hidden="1"/>
    <cellStyle name="Hipervínculo" xfId="15392" builtinId="8" hidden="1"/>
    <cellStyle name="Hipervínculo" xfId="15406" builtinId="8" hidden="1"/>
    <cellStyle name="Hipervínculo" xfId="15422" builtinId="8" hidden="1"/>
    <cellStyle name="Hipervínculo" xfId="15438" builtinId="8" hidden="1"/>
    <cellStyle name="Hipervínculo" xfId="15456" builtinId="8" hidden="1"/>
    <cellStyle name="Hipervínculo" xfId="15472" builtinId="8" hidden="1"/>
    <cellStyle name="Hipervínculo" xfId="15488" builtinId="8" hidden="1"/>
    <cellStyle name="Hipervínculo" xfId="15504" builtinId="8" hidden="1"/>
    <cellStyle name="Hipervínculo" xfId="15520" builtinId="8" hidden="1"/>
    <cellStyle name="Hipervínculo" xfId="15536" builtinId="8" hidden="1"/>
    <cellStyle name="Hipervínculo" xfId="15552" builtinId="8" hidden="1"/>
    <cellStyle name="Hipervínculo" xfId="15566" builtinId="8" hidden="1"/>
    <cellStyle name="Hipervínculo" xfId="15582" builtinId="8" hidden="1"/>
    <cellStyle name="Hipervínculo" xfId="15598" builtinId="8" hidden="1"/>
    <cellStyle name="Hipervínculo" xfId="15616" builtinId="8" hidden="1"/>
    <cellStyle name="Hipervínculo" xfId="15632" builtinId="8" hidden="1"/>
    <cellStyle name="Hipervínculo" xfId="15648" builtinId="8" hidden="1"/>
    <cellStyle name="Hipervínculo" xfId="15664" builtinId="8" hidden="1"/>
    <cellStyle name="Hipervínculo" xfId="15680" builtinId="8" hidden="1"/>
    <cellStyle name="Hipervínculo" xfId="15696" builtinId="8" hidden="1"/>
    <cellStyle name="Hipervínculo" xfId="15710" builtinId="8" hidden="1"/>
    <cellStyle name="Hipervínculo" xfId="15726" builtinId="8" hidden="1"/>
    <cellStyle name="Hipervínculo" xfId="15742" builtinId="8" hidden="1"/>
    <cellStyle name="Hipervínculo" xfId="15758" builtinId="8" hidden="1"/>
    <cellStyle name="Hipervínculo" xfId="15775" builtinId="8" hidden="1"/>
    <cellStyle name="Hipervínculo" xfId="15791" builtinId="8" hidden="1"/>
    <cellStyle name="Hipervínculo" xfId="15807" builtinId="8" hidden="1"/>
    <cellStyle name="Hipervínculo" xfId="15823" builtinId="8" hidden="1"/>
    <cellStyle name="Hipervínculo" xfId="15839" builtinId="8" hidden="1"/>
    <cellStyle name="Hipervínculo" xfId="15855" builtinId="8" hidden="1"/>
    <cellStyle name="Hipervínculo" xfId="15869" builtinId="8" hidden="1"/>
    <cellStyle name="Hipervínculo" xfId="15885" builtinId="8" hidden="1"/>
    <cellStyle name="Hipervínculo" xfId="15901" builtinId="8" hidden="1"/>
    <cellStyle name="Hipervínculo" xfId="15917" builtinId="8" hidden="1"/>
    <cellStyle name="Hipervínculo" xfId="15933" builtinId="8" hidden="1"/>
    <cellStyle name="Hipervínculo" xfId="15949" builtinId="8" hidden="1"/>
    <cellStyle name="Hipervínculo" xfId="15965" builtinId="8" hidden="1"/>
    <cellStyle name="Hipervínculo" xfId="15981" builtinId="8" hidden="1"/>
    <cellStyle name="Hipervínculo" xfId="15997" builtinId="8" hidden="1"/>
    <cellStyle name="Hipervínculo" xfId="16013" builtinId="8" hidden="1"/>
    <cellStyle name="Hipervínculo" xfId="16007" builtinId="8" hidden="1"/>
    <cellStyle name="Hipervínculo" xfId="15991" builtinId="8" hidden="1"/>
    <cellStyle name="Hipervínculo" xfId="15975" builtinId="8" hidden="1"/>
    <cellStyle name="Hipervínculo" xfId="15959" builtinId="8" hidden="1"/>
    <cellStyle name="Hipervínculo" xfId="15943" builtinId="8" hidden="1"/>
    <cellStyle name="Hipervínculo" xfId="15927" builtinId="8" hidden="1"/>
    <cellStyle name="Hipervínculo" xfId="15911" builtinId="8" hidden="1"/>
    <cellStyle name="Hipervínculo" xfId="15895" builtinId="8" hidden="1"/>
    <cellStyle name="Hipervínculo" xfId="15879" builtinId="8" hidden="1"/>
    <cellStyle name="Hipervínculo" xfId="15605" builtinId="8" hidden="1"/>
    <cellStyle name="Hipervínculo" xfId="15849" builtinId="8" hidden="1"/>
    <cellStyle name="Hipervínculo" xfId="15833" builtinId="8" hidden="1"/>
    <cellStyle name="Hipervínculo" xfId="15817" builtinId="8" hidden="1"/>
    <cellStyle name="Hipervínculo" xfId="15801" builtinId="8" hidden="1"/>
    <cellStyle name="Hipervínculo" xfId="15785" builtinId="8" hidden="1"/>
    <cellStyle name="Hipervínculo" xfId="15769" builtinId="8" hidden="1"/>
    <cellStyle name="Hipervínculo" xfId="15752" builtinId="8" hidden="1"/>
    <cellStyle name="Hipervínculo" xfId="15736" builtinId="8" hidden="1"/>
    <cellStyle name="Hipervínculo" xfId="15720" builtinId="8" hidden="1"/>
    <cellStyle name="Hipervínculo" xfId="15706" builtinId="8" hidden="1"/>
    <cellStyle name="Hipervínculo" xfId="15690" builtinId="8" hidden="1"/>
    <cellStyle name="Hipervínculo" xfId="15674" builtinId="8" hidden="1"/>
    <cellStyle name="Hipervínculo" xfId="15658" builtinId="8" hidden="1"/>
    <cellStyle name="Hipervínculo" xfId="15642" builtinId="8" hidden="1"/>
    <cellStyle name="Hipervínculo" xfId="15626" builtinId="8" hidden="1"/>
    <cellStyle name="Hipervínculo" xfId="15610" builtinId="8" hidden="1"/>
    <cellStyle name="Hipervínculo" xfId="15592" builtinId="8" hidden="1"/>
    <cellStyle name="Hipervínculo" xfId="15576" builtinId="8" hidden="1"/>
    <cellStyle name="Hipervínculo" xfId="15560" builtinId="8" hidden="1"/>
    <cellStyle name="Hipervínculo" xfId="15546" builtinId="8" hidden="1"/>
    <cellStyle name="Hipervínculo" xfId="15530" builtinId="8" hidden="1"/>
    <cellStyle name="Hipervínculo" xfId="15514" builtinId="8" hidden="1"/>
    <cellStyle name="Hipervínculo" xfId="15498" builtinId="8" hidden="1"/>
    <cellStyle name="Hipervínculo" xfId="15482" builtinId="8" hidden="1"/>
    <cellStyle name="Hipervínculo" xfId="15466" builtinId="8" hidden="1"/>
    <cellStyle name="Hipervínculo" xfId="15450" builtinId="8" hidden="1"/>
    <cellStyle name="Hipervínculo" xfId="15432" builtinId="8" hidden="1"/>
    <cellStyle name="Hipervínculo" xfId="15416" builtinId="8" hidden="1"/>
    <cellStyle name="Hipervínculo" xfId="15400" builtinId="8" hidden="1"/>
    <cellStyle name="Hipervínculo" xfId="15386" builtinId="8" hidden="1"/>
    <cellStyle name="Hipervínculo" xfId="15370" builtinId="8" hidden="1"/>
    <cellStyle name="Hipervínculo" xfId="15354" builtinId="8" hidden="1"/>
    <cellStyle name="Hipervínculo" xfId="15338" builtinId="8" hidden="1"/>
    <cellStyle name="Hipervínculo" xfId="15322" builtinId="8" hidden="1"/>
    <cellStyle name="Hipervínculo" xfId="15306" builtinId="8" hidden="1"/>
    <cellStyle name="Hipervínculo" xfId="15288" builtinId="8" hidden="1"/>
    <cellStyle name="Hipervínculo" xfId="15272" builtinId="8" hidden="1"/>
    <cellStyle name="Hipervínculo" xfId="15256" builtinId="8" hidden="1"/>
    <cellStyle name="Hipervínculo" xfId="14981" builtinId="8" hidden="1"/>
    <cellStyle name="Hipervínculo" xfId="15226" builtinId="8" hidden="1"/>
    <cellStyle name="Hipervínculo" xfId="15210" builtinId="8" hidden="1"/>
    <cellStyle name="Hipervínculo" xfId="15194" builtinId="8" hidden="1"/>
    <cellStyle name="Hipervínculo" xfId="15178" builtinId="8" hidden="1"/>
    <cellStyle name="Hipervínculo" xfId="15162" builtinId="8" hidden="1"/>
    <cellStyle name="Hipervínculo" xfId="15146" builtinId="8" hidden="1"/>
    <cellStyle name="Hipervínculo" xfId="15128" builtinId="8" hidden="1"/>
    <cellStyle name="Hipervínculo" xfId="15112" builtinId="8" hidden="1"/>
    <cellStyle name="Hipervínculo" xfId="15096" builtinId="8" hidden="1"/>
    <cellStyle name="Hipervínculo" xfId="15082" builtinId="8" hidden="1"/>
    <cellStyle name="Hipervínculo" xfId="15066" builtinId="8" hidden="1"/>
    <cellStyle name="Hipervínculo" xfId="15050" builtinId="8" hidden="1"/>
    <cellStyle name="Hipervínculo" xfId="15034" builtinId="8" hidden="1"/>
    <cellStyle name="Hipervínculo" xfId="15018" builtinId="8" hidden="1"/>
    <cellStyle name="Hipervínculo" xfId="15002" builtinId="8" hidden="1"/>
    <cellStyle name="Hipervínculo" xfId="14986" builtinId="8" hidden="1"/>
    <cellStyle name="Hipervínculo" xfId="14968" builtinId="8" hidden="1"/>
    <cellStyle name="Hipervínculo" xfId="14952" builtinId="8" hidden="1"/>
    <cellStyle name="Hipervínculo" xfId="14936" builtinId="8" hidden="1"/>
    <cellStyle name="Hipervínculo" xfId="14922" builtinId="8" hidden="1"/>
    <cellStyle name="Hipervínculo" xfId="14906" builtinId="8" hidden="1"/>
    <cellStyle name="Hipervínculo" xfId="14890" builtinId="8" hidden="1"/>
    <cellStyle name="Hipervínculo" xfId="14874" builtinId="8" hidden="1"/>
    <cellStyle name="Hipervínculo" xfId="14858" builtinId="8" hidden="1"/>
    <cellStyle name="Hipervínculo" xfId="14842" builtinId="8" hidden="1"/>
    <cellStyle name="Hipervínculo" xfId="14826" builtinId="8" hidden="1"/>
    <cellStyle name="Hipervínculo" xfId="14808" builtinId="8" hidden="1"/>
    <cellStyle name="Hipervínculo" xfId="14792" builtinId="8" hidden="1"/>
    <cellStyle name="Hipervínculo" xfId="14776" builtinId="8" hidden="1"/>
    <cellStyle name="Hipervínculo" xfId="14761" builtinId="8" hidden="1"/>
    <cellStyle name="Hipervínculo" xfId="14745" builtinId="8" hidden="1"/>
    <cellStyle name="Hipervínculo" xfId="14729" builtinId="8" hidden="1"/>
    <cellStyle name="Hipervínculo" xfId="14713" builtinId="8" hidden="1"/>
    <cellStyle name="Hipervínculo" xfId="14697" builtinId="8" hidden="1"/>
    <cellStyle name="Hipervínculo" xfId="14681" builtinId="8" hidden="1"/>
    <cellStyle name="Hipervínculo" xfId="14664" builtinId="8" hidden="1"/>
    <cellStyle name="Hipervínculo" xfId="14648" builtinId="8" hidden="1"/>
    <cellStyle name="Hipervínculo" xfId="14632" builtinId="8" hidden="1"/>
    <cellStyle name="Hipervínculo" xfId="14357" builtinId="8" hidden="1"/>
    <cellStyle name="Hipervínculo" xfId="14602" builtinId="8" hidden="1"/>
    <cellStyle name="Hipervínculo" xfId="14586" builtinId="8" hidden="1"/>
    <cellStyle name="Hipervínculo" xfId="14570" builtinId="8" hidden="1"/>
    <cellStyle name="Hipervínculo" xfId="14554" builtinId="8" hidden="1"/>
    <cellStyle name="Hipervínculo" xfId="14538" builtinId="8" hidden="1"/>
    <cellStyle name="Hipervínculo" xfId="14522" builtinId="8" hidden="1"/>
    <cellStyle name="Hipervínculo" xfId="14504" builtinId="8" hidden="1"/>
    <cellStyle name="Hipervínculo" xfId="14488" builtinId="8" hidden="1"/>
    <cellStyle name="Hipervínculo" xfId="14472" builtinId="8" hidden="1"/>
    <cellStyle name="Hipervínculo" xfId="14458" builtinId="8" hidden="1"/>
    <cellStyle name="Hipervínculo" xfId="14442" builtinId="8" hidden="1"/>
    <cellStyle name="Hipervínculo" xfId="14426" builtinId="8" hidden="1"/>
    <cellStyle name="Hipervínculo" xfId="14410" builtinId="8" hidden="1"/>
    <cellStyle name="Hipervínculo" xfId="14394" builtinId="8" hidden="1"/>
    <cellStyle name="Hipervínculo" xfId="14378" builtinId="8" hidden="1"/>
    <cellStyle name="Hipervínculo" xfId="14362" builtinId="8" hidden="1"/>
    <cellStyle name="Hipervínculo" xfId="14344" builtinId="8" hidden="1"/>
    <cellStyle name="Hipervínculo" xfId="14328" builtinId="8" hidden="1"/>
    <cellStyle name="Hipervínculo" xfId="14312" builtinId="8" hidden="1"/>
    <cellStyle name="Hipervínculo" xfId="14297" builtinId="8" hidden="1"/>
    <cellStyle name="Hipervínculo" xfId="14281" builtinId="8" hidden="1"/>
    <cellStyle name="Hipervínculo" xfId="14265" builtinId="8" hidden="1"/>
    <cellStyle name="Hipervínculo" xfId="14249" builtinId="8" hidden="1"/>
    <cellStyle name="Hipervínculo" xfId="14233" builtinId="8" hidden="1"/>
    <cellStyle name="Hipervínculo" xfId="14217" builtinId="8" hidden="1"/>
    <cellStyle name="Hipervínculo" xfId="14201" builtinId="8" hidden="1"/>
    <cellStyle name="Hipervínculo" xfId="14184" builtinId="8" hidden="1"/>
    <cellStyle name="Hipervínculo" xfId="14168" builtinId="8" hidden="1"/>
    <cellStyle name="Hipervínculo" xfId="14152" builtinId="8" hidden="1"/>
    <cellStyle name="Hipervínculo" xfId="14138" builtinId="8" hidden="1"/>
    <cellStyle name="Hipervínculo" xfId="14122" builtinId="8" hidden="1"/>
    <cellStyle name="Hipervínculo" xfId="14106" builtinId="8" hidden="1"/>
    <cellStyle name="Hipervínculo" xfId="14090" builtinId="8" hidden="1"/>
    <cellStyle name="Hipervínculo" xfId="14074" builtinId="8" hidden="1"/>
    <cellStyle name="Hipervínculo" xfId="14058" builtinId="8" hidden="1"/>
    <cellStyle name="Hipervínculo" xfId="14040" builtinId="8" hidden="1"/>
    <cellStyle name="Hipervínculo" xfId="14024" builtinId="8" hidden="1"/>
    <cellStyle name="Hipervínculo" xfId="14008" builtinId="8" hidden="1"/>
    <cellStyle name="Hipervínculo" xfId="13992" builtinId="8" hidden="1"/>
    <cellStyle name="Hipervínculo" xfId="13975" builtinId="8" hidden="1"/>
    <cellStyle name="Hipervínculo" xfId="13959" builtinId="8" hidden="1"/>
    <cellStyle name="Hipervínculo" xfId="13943" builtinId="8" hidden="1"/>
    <cellStyle name="Hipervínculo" xfId="13928" builtinId="8" hidden="1"/>
    <cellStyle name="Hipervínculo" xfId="13912" builtinId="8" hidden="1"/>
    <cellStyle name="Hipervínculo" xfId="13896" builtinId="8" hidden="1"/>
    <cellStyle name="Hipervínculo" xfId="13879" builtinId="8" hidden="1"/>
    <cellStyle name="Hipervínculo" xfId="13863" builtinId="8" hidden="1"/>
    <cellStyle name="Hipervínculo" xfId="13847" builtinId="8" hidden="1"/>
    <cellStyle name="Hipervínculo" xfId="13831" builtinId="8" hidden="1"/>
    <cellStyle name="Hipervínculo" xfId="13815" builtinId="8" hidden="1"/>
    <cellStyle name="Hipervínculo" xfId="13799" builtinId="8" hidden="1"/>
    <cellStyle name="Hipervínculo" xfId="13756" builtinId="8" hidden="1"/>
    <cellStyle name="Hipervínculo" xfId="13768" builtinId="8" hidden="1"/>
    <cellStyle name="Hipervínculo" xfId="13778" builtinId="8" hidden="1"/>
    <cellStyle name="Hipervínculo" xfId="13789" builtinId="8" hidden="1"/>
    <cellStyle name="Hipervínculo" xfId="13774" builtinId="8" hidden="1"/>
    <cellStyle name="Hipervínculo" xfId="13738" builtinId="8" hidden="1"/>
    <cellStyle name="Hipervínculo" xfId="13748" builtinId="8" hidden="1"/>
    <cellStyle name="Hipervínculo" xfId="13732" builtinId="8" hidden="1"/>
    <cellStyle name="Hipervínculo" xfId="16095" builtinId="8" hidden="1"/>
    <cellStyle name="Hipervínculo" xfId="16111" builtinId="8" hidden="1"/>
    <cellStyle name="Hipervínculo" xfId="16127" builtinId="8" hidden="1"/>
    <cellStyle name="Hipervínculo" xfId="16143" builtinId="8" hidden="1"/>
    <cellStyle name="Hipervínculo" xfId="16159" builtinId="8" hidden="1"/>
    <cellStyle name="Hipervínculo" xfId="16175" builtinId="8" hidden="1"/>
    <cellStyle name="Hipervínculo" xfId="16192" builtinId="8" hidden="1"/>
    <cellStyle name="Hipervínculo" xfId="16208" builtinId="8" hidden="1"/>
    <cellStyle name="Hipervínculo" xfId="16224" builtinId="8" hidden="1"/>
    <cellStyle name="Hipervínculo" xfId="16239" builtinId="8" hidden="1"/>
    <cellStyle name="Hipervínculo" xfId="16255" builtinId="8" hidden="1"/>
    <cellStyle name="Hipervínculo" xfId="16271" builtinId="8" hidden="1"/>
    <cellStyle name="Hipervínculo" xfId="16288" builtinId="8" hidden="1"/>
    <cellStyle name="Hipervínculo" xfId="16304" builtinId="8" hidden="1"/>
    <cellStyle name="Hipervínculo" xfId="16320" builtinId="8" hidden="1"/>
    <cellStyle name="Hipervínculo" xfId="16338" builtinId="8" hidden="1"/>
    <cellStyle name="Hipervínculo" xfId="16354" builtinId="8" hidden="1"/>
    <cellStyle name="Hipervínculo" xfId="16370" builtinId="8" hidden="1"/>
    <cellStyle name="Hipervínculo" xfId="16386" builtinId="8" hidden="1"/>
    <cellStyle name="Hipervínculo" xfId="16402" builtinId="8" hidden="1"/>
    <cellStyle name="Hipervínculo" xfId="16418" builtinId="8" hidden="1"/>
    <cellStyle name="Hipervínculo" xfId="16434" builtinId="8" hidden="1"/>
    <cellStyle name="Hipervínculo" xfId="16448" builtinId="8" hidden="1"/>
    <cellStyle name="Hipervínculo" xfId="16464" builtinId="8" hidden="1"/>
    <cellStyle name="Hipervínculo" xfId="16480" builtinId="8" hidden="1"/>
    <cellStyle name="Hipervínculo" xfId="16497" builtinId="8" hidden="1"/>
    <cellStyle name="Hipervínculo" xfId="16513" builtinId="8" hidden="1"/>
    <cellStyle name="Hipervínculo" xfId="16529" builtinId="8" hidden="1"/>
    <cellStyle name="Hipervínculo" xfId="16545" builtinId="8" hidden="1"/>
    <cellStyle name="Hipervínculo" xfId="16561" builtinId="8" hidden="1"/>
    <cellStyle name="Hipervínculo" xfId="16577" builtinId="8" hidden="1"/>
    <cellStyle name="Hipervínculo" xfId="16593" builtinId="8" hidden="1"/>
    <cellStyle name="Hipervínculo" xfId="16608" builtinId="8" hidden="1"/>
    <cellStyle name="Hipervínculo" xfId="16624" builtinId="8" hidden="1"/>
    <cellStyle name="Hipervínculo" xfId="16640" builtinId="8" hidden="1"/>
    <cellStyle name="Hipervínculo" xfId="16658" builtinId="8" hidden="1"/>
    <cellStyle name="Hipervínculo" xfId="16674" builtinId="8" hidden="1"/>
    <cellStyle name="Hipervínculo" xfId="16690" builtinId="8" hidden="1"/>
    <cellStyle name="Hipervínculo" xfId="16706" builtinId="8" hidden="1"/>
    <cellStyle name="Hipervínculo" xfId="16722" builtinId="8" hidden="1"/>
    <cellStyle name="Hipervínculo" xfId="16738" builtinId="8" hidden="1"/>
    <cellStyle name="Hipervínculo" xfId="16752" builtinId="8" hidden="1"/>
    <cellStyle name="Hipervínculo" xfId="16768" builtinId="8" hidden="1"/>
    <cellStyle name="Hipervínculo" xfId="16784" builtinId="8" hidden="1"/>
    <cellStyle name="Hipervínculo" xfId="16800" builtinId="8" hidden="1"/>
    <cellStyle name="Hipervínculo" xfId="16818" builtinId="8" hidden="1"/>
    <cellStyle name="Hipervínculo" xfId="16834" builtinId="8" hidden="1"/>
    <cellStyle name="Hipervínculo" xfId="16850" builtinId="8" hidden="1"/>
    <cellStyle name="Hipervínculo" xfId="16866" builtinId="8" hidden="1"/>
    <cellStyle name="Hipervínculo" xfId="16882" builtinId="8" hidden="1"/>
    <cellStyle name="Hipervínculo" xfId="16898" builtinId="8" hidden="1"/>
    <cellStyle name="Hipervínculo" xfId="16912" builtinId="8" hidden="1"/>
    <cellStyle name="Hipervínculo" xfId="16928" builtinId="8" hidden="1"/>
    <cellStyle name="Hipervínculo" xfId="16944" builtinId="8" hidden="1"/>
    <cellStyle name="Hipervínculo" xfId="16961" builtinId="8" hidden="1"/>
    <cellStyle name="Hipervínculo" xfId="16977" builtinId="8" hidden="1"/>
    <cellStyle name="Hipervínculo" xfId="16993" builtinId="8" hidden="1"/>
    <cellStyle name="Hipervínculo" xfId="17009" builtinId="8" hidden="1"/>
    <cellStyle name="Hipervínculo" xfId="17025" builtinId="8" hidden="1"/>
    <cellStyle name="Hipervínculo" xfId="17041" builtinId="8" hidden="1"/>
    <cellStyle name="Hipervínculo" xfId="17057" builtinId="8" hidden="1"/>
    <cellStyle name="Hipervínculo" xfId="17072" builtinId="8" hidden="1"/>
    <cellStyle name="Hipervínculo" xfId="17088" builtinId="8" hidden="1"/>
    <cellStyle name="Hipervínculo" xfId="17104" builtinId="8" hidden="1"/>
    <cellStyle name="Hipervínculo" xfId="17122" builtinId="8" hidden="1"/>
    <cellStyle name="Hipervínculo" xfId="17138" builtinId="8" hidden="1"/>
    <cellStyle name="Hipervínculo" xfId="17154" builtinId="8" hidden="1"/>
    <cellStyle name="Hipervínculo" xfId="17170" builtinId="8" hidden="1"/>
    <cellStyle name="Hipervínculo" xfId="17186" builtinId="8" hidden="1"/>
    <cellStyle name="Hipervínculo" xfId="17202" builtinId="8" hidden="1"/>
    <cellStyle name="Hipervínculo" xfId="17218" builtinId="8" hidden="1"/>
    <cellStyle name="Hipervínculo" xfId="17232" builtinId="8" hidden="1"/>
    <cellStyle name="Hipervínculo" xfId="17248" builtinId="8" hidden="1"/>
    <cellStyle name="Hipervínculo" xfId="17264" builtinId="8" hidden="1"/>
    <cellStyle name="Hipervínculo" xfId="17282" builtinId="8" hidden="1"/>
    <cellStyle name="Hipervínculo" xfId="17298" builtinId="8" hidden="1"/>
    <cellStyle name="Hipervínculo" xfId="17314" builtinId="8" hidden="1"/>
    <cellStyle name="Hipervínculo" xfId="17330" builtinId="8" hidden="1"/>
    <cellStyle name="Hipervínculo" xfId="17346" builtinId="8" hidden="1"/>
    <cellStyle name="Hipervínculo" xfId="17362" builtinId="8" hidden="1"/>
    <cellStyle name="Hipervínculo" xfId="17376" builtinId="8" hidden="1"/>
    <cellStyle name="Hipervínculo" xfId="17392" builtinId="8" hidden="1"/>
    <cellStyle name="Hipervínculo" xfId="17408" builtinId="8" hidden="1"/>
    <cellStyle name="Hipervínculo" xfId="17424" builtinId="8" hidden="1"/>
    <cellStyle name="Hipervínculo" xfId="17442" builtinId="8" hidden="1"/>
    <cellStyle name="Hipervínculo" xfId="17458" builtinId="8" hidden="1"/>
    <cellStyle name="Hipervínculo" xfId="17474" builtinId="8" hidden="1"/>
    <cellStyle name="Hipervínculo" xfId="17490" builtinId="8" hidden="1"/>
    <cellStyle name="Hipervínculo" xfId="17506" builtinId="8" hidden="1"/>
    <cellStyle name="Hipervínculo" xfId="17522" builtinId="8" hidden="1"/>
    <cellStyle name="Hipervínculo" xfId="17536" builtinId="8" hidden="1"/>
    <cellStyle name="Hipervínculo" xfId="17552" builtinId="8" hidden="1"/>
    <cellStyle name="Hipervínculo" xfId="17568" builtinId="8" hidden="1"/>
    <cellStyle name="Hipervínculo" xfId="17586" builtinId="8" hidden="1"/>
    <cellStyle name="Hipervínculo" xfId="17602" builtinId="8" hidden="1"/>
    <cellStyle name="Hipervínculo" xfId="17618" builtinId="8" hidden="1"/>
    <cellStyle name="Hipervínculo" xfId="17634" builtinId="8" hidden="1"/>
    <cellStyle name="Hipervínculo" xfId="17650" builtinId="8" hidden="1"/>
    <cellStyle name="Hipervínculo" xfId="17666" builtinId="8" hidden="1"/>
    <cellStyle name="Hipervínculo" xfId="17682" builtinId="8" hidden="1"/>
    <cellStyle name="Hipervínculo" xfId="17696" builtinId="8" hidden="1"/>
    <cellStyle name="Hipervínculo" xfId="17712" builtinId="8" hidden="1"/>
    <cellStyle name="Hipervínculo" xfId="17728" builtinId="8" hidden="1"/>
    <cellStyle name="Hipervínculo" xfId="17746" builtinId="8" hidden="1"/>
    <cellStyle name="Hipervínculo" xfId="17762" builtinId="8" hidden="1"/>
    <cellStyle name="Hipervínculo" xfId="17778" builtinId="8" hidden="1"/>
    <cellStyle name="Hipervínculo" xfId="17794" builtinId="8" hidden="1"/>
    <cellStyle name="Hipervínculo" xfId="17810" builtinId="8" hidden="1"/>
    <cellStyle name="Hipervínculo" xfId="17826" builtinId="8" hidden="1"/>
    <cellStyle name="Hipervínculo" xfId="17842" builtinId="8" hidden="1"/>
    <cellStyle name="Hipervínculo" xfId="17856" builtinId="8" hidden="1"/>
    <cellStyle name="Hipervínculo" xfId="17872" builtinId="8" hidden="1"/>
    <cellStyle name="Hipervínculo" xfId="17888" builtinId="8" hidden="1"/>
    <cellStyle name="Hipervínculo" xfId="17906" builtinId="8" hidden="1"/>
    <cellStyle name="Hipervínculo" xfId="17922" builtinId="8" hidden="1"/>
    <cellStyle name="Hipervínculo" xfId="17938" builtinId="8" hidden="1"/>
    <cellStyle name="Hipervínculo" xfId="17954" builtinId="8" hidden="1"/>
    <cellStyle name="Hipervínculo" xfId="17970" builtinId="8" hidden="1"/>
    <cellStyle name="Hipervínculo" xfId="17986" builtinId="8" hidden="1"/>
    <cellStyle name="Hipervínculo" xfId="18000" builtinId="8" hidden="1"/>
    <cellStyle name="Hipervínculo" xfId="18016" builtinId="8" hidden="1"/>
    <cellStyle name="Hipervínculo" xfId="18032" builtinId="8" hidden="1"/>
    <cellStyle name="Hipervínculo" xfId="18048" builtinId="8" hidden="1"/>
    <cellStyle name="Hipervínculo" xfId="18065" builtinId="8" hidden="1"/>
    <cellStyle name="Hipervínculo" xfId="18081" builtinId="8" hidden="1"/>
    <cellStyle name="Hipervínculo" xfId="18097" builtinId="8" hidden="1"/>
    <cellStyle name="Hipervínculo" xfId="18113" builtinId="8" hidden="1"/>
    <cellStyle name="Hipervínculo" xfId="18129" builtinId="8" hidden="1"/>
    <cellStyle name="Hipervínculo" xfId="18145" builtinId="8" hidden="1"/>
    <cellStyle name="Hipervínculo" xfId="18159" builtinId="8" hidden="1"/>
    <cellStyle name="Hipervínculo" xfId="18175" builtinId="8" hidden="1"/>
    <cellStyle name="Hipervínculo" xfId="18191" builtinId="8" hidden="1"/>
    <cellStyle name="Hipervínculo" xfId="18207" builtinId="8" hidden="1"/>
    <cellStyle name="Hipervínculo" xfId="18223" builtinId="8" hidden="1"/>
    <cellStyle name="Hipervínculo" xfId="18239" builtinId="8" hidden="1"/>
    <cellStyle name="Hipervínculo" xfId="18255" builtinId="8" hidden="1"/>
    <cellStyle name="Hipervínculo" xfId="18271" builtinId="8" hidden="1"/>
    <cellStyle name="Hipervínculo" xfId="18287" builtinId="8" hidden="1"/>
    <cellStyle name="Hipervínculo" xfId="18303" builtinId="8" hidden="1"/>
    <cellStyle name="Hipervínculo" xfId="18297" builtinId="8" hidden="1"/>
    <cellStyle name="Hipervínculo" xfId="18281" builtinId="8" hidden="1"/>
    <cellStyle name="Hipervínculo" xfId="18265" builtinId="8" hidden="1"/>
    <cellStyle name="Hipervínculo" xfId="18249" builtinId="8" hidden="1"/>
    <cellStyle name="Hipervínculo" xfId="18233" builtinId="8" hidden="1"/>
    <cellStyle name="Hipervínculo" xfId="18217" builtinId="8" hidden="1"/>
    <cellStyle name="Hipervínculo" xfId="18201" builtinId="8" hidden="1"/>
    <cellStyle name="Hipervínculo" xfId="18185" builtinId="8" hidden="1"/>
    <cellStyle name="Hipervínculo" xfId="18169" builtinId="8" hidden="1"/>
    <cellStyle name="Hipervínculo" xfId="17895" builtinId="8" hidden="1"/>
    <cellStyle name="Hipervínculo" xfId="18139" builtinId="8" hidden="1"/>
    <cellStyle name="Hipervínculo" xfId="18123" builtinId="8" hidden="1"/>
    <cellStyle name="Hipervínculo" xfId="18107" builtinId="8" hidden="1"/>
    <cellStyle name="Hipervínculo" xfId="18091" builtinId="8" hidden="1"/>
    <cellStyle name="Hipervínculo" xfId="18075" builtinId="8" hidden="1"/>
    <cellStyle name="Hipervínculo" xfId="18059" builtinId="8" hidden="1"/>
    <cellStyle name="Hipervínculo" xfId="18042" builtinId="8" hidden="1"/>
    <cellStyle name="Hipervínculo" xfId="18026" builtinId="8" hidden="1"/>
    <cellStyle name="Hipervínculo" xfId="18010" builtinId="8" hidden="1"/>
    <cellStyle name="Hipervínculo" xfId="17996" builtinId="8" hidden="1"/>
    <cellStyle name="Hipervínculo" xfId="17980" builtinId="8" hidden="1"/>
    <cellStyle name="Hipervínculo" xfId="17964" builtinId="8" hidden="1"/>
    <cellStyle name="Hipervínculo" xfId="17948" builtinId="8" hidden="1"/>
    <cellStyle name="Hipervínculo" xfId="17932" builtinId="8" hidden="1"/>
    <cellStyle name="Hipervínculo" xfId="17916" builtinId="8" hidden="1"/>
    <cellStyle name="Hipervínculo" xfId="17900" builtinId="8" hidden="1"/>
    <cellStyle name="Hipervínculo" xfId="17882" builtinId="8" hidden="1"/>
    <cellStyle name="Hipervínculo" xfId="17866" builtinId="8" hidden="1"/>
    <cellStyle name="Hipervínculo" xfId="17850" builtinId="8" hidden="1"/>
    <cellStyle name="Hipervínculo" xfId="17836" builtinId="8" hidden="1"/>
    <cellStyle name="Hipervínculo" xfId="17820" builtinId="8" hidden="1"/>
    <cellStyle name="Hipervínculo" xfId="17804" builtinId="8" hidden="1"/>
    <cellStyle name="Hipervínculo" xfId="17788" builtinId="8" hidden="1"/>
    <cellStyle name="Hipervínculo" xfId="17772" builtinId="8" hidden="1"/>
    <cellStyle name="Hipervínculo" xfId="17756" builtinId="8" hidden="1"/>
    <cellStyle name="Hipervínculo" xfId="17740" builtinId="8" hidden="1"/>
    <cellStyle name="Hipervínculo" xfId="17722" builtinId="8" hidden="1"/>
    <cellStyle name="Hipervínculo" xfId="17706" builtinId="8" hidden="1"/>
    <cellStyle name="Hipervínculo" xfId="17690" builtinId="8" hidden="1"/>
    <cellStyle name="Hipervínculo" xfId="17676" builtinId="8" hidden="1"/>
    <cellStyle name="Hipervínculo" xfId="17660" builtinId="8" hidden="1"/>
    <cellStyle name="Hipervínculo" xfId="17644" builtinId="8" hidden="1"/>
    <cellStyle name="Hipervínculo" xfId="17628" builtinId="8" hidden="1"/>
    <cellStyle name="Hipervínculo" xfId="17612" builtinId="8" hidden="1"/>
    <cellStyle name="Hipervínculo" xfId="17596" builtinId="8" hidden="1"/>
    <cellStyle name="Hipervínculo" xfId="17578" builtinId="8" hidden="1"/>
    <cellStyle name="Hipervínculo" xfId="17562" builtinId="8" hidden="1"/>
    <cellStyle name="Hipervínculo" xfId="17546" builtinId="8" hidden="1"/>
    <cellStyle name="Hipervínculo" xfId="17271" builtinId="8" hidden="1"/>
    <cellStyle name="Hipervínculo" xfId="17516" builtinId="8" hidden="1"/>
    <cellStyle name="Hipervínculo" xfId="17500" builtinId="8" hidden="1"/>
    <cellStyle name="Hipervínculo" xfId="17484" builtinId="8" hidden="1"/>
    <cellStyle name="Hipervínculo" xfId="17468" builtinId="8" hidden="1"/>
    <cellStyle name="Hipervínculo" xfId="17452" builtinId="8" hidden="1"/>
    <cellStyle name="Hipervínculo" xfId="17436" builtinId="8" hidden="1"/>
    <cellStyle name="Hipervínculo" xfId="17418" builtinId="8" hidden="1"/>
    <cellStyle name="Hipervínculo" xfId="17402" builtinId="8" hidden="1"/>
    <cellStyle name="Hipervínculo" xfId="17386" builtinId="8" hidden="1"/>
    <cellStyle name="Hipervínculo" xfId="17372" builtinId="8" hidden="1"/>
    <cellStyle name="Hipervínculo" xfId="17356" builtinId="8" hidden="1"/>
    <cellStyle name="Hipervínculo" xfId="17340" builtinId="8" hidden="1"/>
    <cellStyle name="Hipervínculo" xfId="17324" builtinId="8" hidden="1"/>
    <cellStyle name="Hipervínculo" xfId="17308" builtinId="8" hidden="1"/>
    <cellStyle name="Hipervínculo" xfId="17292" builtinId="8" hidden="1"/>
    <cellStyle name="Hipervínculo" xfId="17276" builtinId="8" hidden="1"/>
    <cellStyle name="Hipervínculo" xfId="17258" builtinId="8" hidden="1"/>
    <cellStyle name="Hipervínculo" xfId="17242" builtinId="8" hidden="1"/>
    <cellStyle name="Hipervínculo" xfId="17226" builtinId="8" hidden="1"/>
    <cellStyle name="Hipervínculo" xfId="17212" builtinId="8" hidden="1"/>
    <cellStyle name="Hipervínculo" xfId="17196" builtinId="8" hidden="1"/>
    <cellStyle name="Hipervínculo" xfId="17180" builtinId="8" hidden="1"/>
    <cellStyle name="Hipervínculo" xfId="17164" builtinId="8" hidden="1"/>
    <cellStyle name="Hipervínculo" xfId="17148" builtinId="8" hidden="1"/>
    <cellStyle name="Hipervínculo" xfId="17132" builtinId="8" hidden="1"/>
    <cellStyle name="Hipervínculo" xfId="17116" builtinId="8" hidden="1"/>
    <cellStyle name="Hipervínculo" xfId="17098" builtinId="8" hidden="1"/>
    <cellStyle name="Hipervínculo" xfId="17082" builtinId="8" hidden="1"/>
    <cellStyle name="Hipervínculo" xfId="17066" builtinId="8" hidden="1"/>
    <cellStyle name="Hipervínculo" xfId="17051" builtinId="8" hidden="1"/>
    <cellStyle name="Hipervínculo" xfId="17035" builtinId="8" hidden="1"/>
    <cellStyle name="Hipervínculo" xfId="17019" builtinId="8" hidden="1"/>
    <cellStyle name="Hipervínculo" xfId="17003" builtinId="8" hidden="1"/>
    <cellStyle name="Hipervínculo" xfId="16987" builtinId="8" hidden="1"/>
    <cellStyle name="Hipervínculo" xfId="16971" builtinId="8" hidden="1"/>
    <cellStyle name="Hipervínculo" xfId="16954" builtinId="8" hidden="1"/>
    <cellStyle name="Hipervínculo" xfId="16938" builtinId="8" hidden="1"/>
    <cellStyle name="Hipervínculo" xfId="16922" builtinId="8" hidden="1"/>
    <cellStyle name="Hipervínculo" xfId="16647" builtinId="8" hidden="1"/>
    <cellStyle name="Hipervínculo" xfId="16892" builtinId="8" hidden="1"/>
    <cellStyle name="Hipervínculo" xfId="16876" builtinId="8" hidden="1"/>
    <cellStyle name="Hipervínculo" xfId="16860" builtinId="8" hidden="1"/>
    <cellStyle name="Hipervínculo" xfId="16844" builtinId="8" hidden="1"/>
    <cellStyle name="Hipervínculo" xfId="16828" builtinId="8" hidden="1"/>
    <cellStyle name="Hipervínculo" xfId="16812" builtinId="8" hidden="1"/>
    <cellStyle name="Hipervínculo" xfId="16794" builtinId="8" hidden="1"/>
    <cellStyle name="Hipervínculo" xfId="16778" builtinId="8" hidden="1"/>
    <cellStyle name="Hipervínculo" xfId="16762" builtinId="8" hidden="1"/>
    <cellStyle name="Hipervínculo" xfId="16748" builtinId="8" hidden="1"/>
    <cellStyle name="Hipervínculo" xfId="16732" builtinId="8" hidden="1"/>
    <cellStyle name="Hipervínculo" xfId="16716" builtinId="8" hidden="1"/>
    <cellStyle name="Hipervínculo" xfId="16700" builtinId="8" hidden="1"/>
    <cellStyle name="Hipervínculo" xfId="16684" builtinId="8" hidden="1"/>
    <cellStyle name="Hipervínculo" xfId="16668" builtinId="8" hidden="1"/>
    <cellStyle name="Hipervínculo" xfId="16652" builtinId="8" hidden="1"/>
    <cellStyle name="Hipervínculo" xfId="16634" builtinId="8" hidden="1"/>
    <cellStyle name="Hipervínculo" xfId="16618" builtinId="8" hidden="1"/>
    <cellStyle name="Hipervínculo" xfId="16602" builtinId="8" hidden="1"/>
    <cellStyle name="Hipervínculo" xfId="16587" builtinId="8" hidden="1"/>
    <cellStyle name="Hipervínculo" xfId="16571" builtinId="8" hidden="1"/>
    <cellStyle name="Hipervínculo" xfId="16555" builtinId="8" hidden="1"/>
    <cellStyle name="Hipervínculo" xfId="16539" builtinId="8" hidden="1"/>
    <cellStyle name="Hipervínculo" xfId="16523" builtinId="8" hidden="1"/>
    <cellStyle name="Hipervínculo" xfId="16507" builtinId="8" hidden="1"/>
    <cellStyle name="Hipervínculo" xfId="16491" builtinId="8" hidden="1"/>
    <cellStyle name="Hipervínculo" xfId="16474" builtinId="8" hidden="1"/>
    <cellStyle name="Hipervínculo" xfId="16458" builtinId="8" hidden="1"/>
    <cellStyle name="Hipervínculo" xfId="16442" builtinId="8" hidden="1"/>
    <cellStyle name="Hipervínculo" xfId="16428" builtinId="8" hidden="1"/>
    <cellStyle name="Hipervínculo" xfId="16412" builtinId="8" hidden="1"/>
    <cellStyle name="Hipervínculo" xfId="16396" builtinId="8" hidden="1"/>
    <cellStyle name="Hipervínculo" xfId="16380" builtinId="8" hidden="1"/>
    <cellStyle name="Hipervínculo" xfId="16364" builtinId="8" hidden="1"/>
    <cellStyle name="Hipervínculo" xfId="16348" builtinId="8" hidden="1"/>
    <cellStyle name="Hipervínculo" xfId="16330" builtinId="8" hidden="1"/>
    <cellStyle name="Hipervínculo" xfId="16314" builtinId="8" hidden="1"/>
    <cellStyle name="Hipervínculo" xfId="16298" builtinId="8" hidden="1"/>
    <cellStyle name="Hipervínculo" xfId="16282" builtinId="8" hidden="1"/>
    <cellStyle name="Hipervínculo" xfId="16265" builtinId="8" hidden="1"/>
    <cellStyle name="Hipervínculo" xfId="16249" builtinId="8" hidden="1"/>
    <cellStyle name="Hipervínculo" xfId="16233" builtinId="8" hidden="1"/>
    <cellStyle name="Hipervínculo" xfId="16218" builtinId="8" hidden="1"/>
    <cellStyle name="Hipervínculo" xfId="16202" builtinId="8" hidden="1"/>
    <cellStyle name="Hipervínculo" xfId="16186" builtinId="8" hidden="1"/>
    <cellStyle name="Hipervínculo" xfId="16169" builtinId="8" hidden="1"/>
    <cellStyle name="Hipervínculo" xfId="16153" builtinId="8" hidden="1"/>
    <cellStyle name="Hipervínculo" xfId="16137" builtinId="8" hidden="1"/>
    <cellStyle name="Hipervínculo" xfId="16121" builtinId="8" hidden="1"/>
    <cellStyle name="Hipervínculo" xfId="16105" builtinId="8" hidden="1"/>
    <cellStyle name="Hipervínculo" xfId="16089" builtinId="8" hidden="1"/>
    <cellStyle name="Hipervínculo" xfId="16045" builtinId="8" hidden="1"/>
    <cellStyle name="Hipervínculo" xfId="16057" builtinId="8" hidden="1"/>
    <cellStyle name="Hipervínculo" xfId="16067" builtinId="8" hidden="1"/>
    <cellStyle name="Hipervínculo" xfId="16079" builtinId="8" hidden="1"/>
    <cellStyle name="Hipervínculo" xfId="16063" builtinId="8" hidden="1"/>
    <cellStyle name="Hipervínculo" xfId="16027" builtinId="8" hidden="1"/>
    <cellStyle name="Hipervínculo" xfId="16037" builtinId="8" hidden="1"/>
    <cellStyle name="Hipervínculo" xfId="16021" builtinId="8" hidden="1"/>
    <cellStyle name="Hipervínculo" xfId="18383" builtinId="8" hidden="1"/>
    <cellStyle name="Hipervínculo" xfId="18399" builtinId="8" hidden="1"/>
    <cellStyle name="Hipervínculo" xfId="18415" builtinId="8" hidden="1"/>
    <cellStyle name="Hipervínculo" xfId="18431" builtinId="8" hidden="1"/>
    <cellStyle name="Hipervínculo" xfId="18447" builtinId="8" hidden="1"/>
    <cellStyle name="Hipervínculo" xfId="18463" builtinId="8" hidden="1"/>
    <cellStyle name="Hipervínculo" xfId="18480" builtinId="8" hidden="1"/>
    <cellStyle name="Hipervínculo" xfId="18496" builtinId="8" hidden="1"/>
    <cellStyle name="Hipervínculo" xfId="18512" builtinId="8" hidden="1"/>
    <cellStyle name="Hipervínculo" xfId="18527" builtinId="8" hidden="1"/>
    <cellStyle name="Hipervínculo" xfId="18543" builtinId="8" hidden="1"/>
    <cellStyle name="Hipervínculo" xfId="18559" builtinId="8" hidden="1"/>
    <cellStyle name="Hipervínculo" xfId="18576" builtinId="8" hidden="1"/>
    <cellStyle name="Hipervínculo" xfId="18592" builtinId="8" hidden="1"/>
    <cellStyle name="Hipervínculo" xfId="18608" builtinId="8" hidden="1"/>
    <cellStyle name="Hipervínculo" xfId="18626" builtinId="8" hidden="1"/>
    <cellStyle name="Hipervínculo" xfId="18642" builtinId="8" hidden="1"/>
    <cellStyle name="Hipervínculo" xfId="18658" builtinId="8" hidden="1"/>
    <cellStyle name="Hipervínculo" xfId="18674" builtinId="8" hidden="1"/>
    <cellStyle name="Hipervínculo" xfId="18690" builtinId="8" hidden="1"/>
    <cellStyle name="Hipervínculo" xfId="18706" builtinId="8" hidden="1"/>
    <cellStyle name="Hipervínculo" xfId="18722" builtinId="8" hidden="1"/>
    <cellStyle name="Hipervínculo" xfId="18736" builtinId="8" hidden="1"/>
    <cellStyle name="Hipervínculo" xfId="18752" builtinId="8" hidden="1"/>
    <cellStyle name="Hipervínculo" xfId="18768" builtinId="8" hidden="1"/>
    <cellStyle name="Hipervínculo" xfId="18785" builtinId="8" hidden="1"/>
    <cellStyle name="Hipervínculo" xfId="18801" builtinId="8" hidden="1"/>
    <cellStyle name="Hipervínculo" xfId="18817" builtinId="8" hidden="1"/>
    <cellStyle name="Hipervínculo" xfId="18833" builtinId="8" hidden="1"/>
    <cellStyle name="Hipervínculo" xfId="18849" builtinId="8" hidden="1"/>
    <cellStyle name="Hipervínculo" xfId="18865" builtinId="8" hidden="1"/>
    <cellStyle name="Hipervínculo" xfId="18881" builtinId="8" hidden="1"/>
    <cellStyle name="Hipervínculo" xfId="18896" builtinId="8" hidden="1"/>
    <cellStyle name="Hipervínculo" xfId="18912" builtinId="8" hidden="1"/>
    <cellStyle name="Hipervínculo" xfId="18928" builtinId="8" hidden="1"/>
    <cellStyle name="Hipervínculo" xfId="18946" builtinId="8" hidden="1"/>
    <cellStyle name="Hipervínculo" xfId="18962" builtinId="8" hidden="1"/>
    <cellStyle name="Hipervínculo" xfId="18978" builtinId="8" hidden="1"/>
    <cellStyle name="Hipervínculo" xfId="18994" builtinId="8" hidden="1"/>
    <cellStyle name="Hipervínculo" xfId="19010" builtinId="8" hidden="1"/>
    <cellStyle name="Hipervínculo" xfId="19026" builtinId="8" hidden="1"/>
    <cellStyle name="Hipervínculo" xfId="19040" builtinId="8" hidden="1"/>
    <cellStyle name="Hipervínculo" xfId="19056" builtinId="8" hidden="1"/>
    <cellStyle name="Hipervínculo" xfId="19072" builtinId="8" hidden="1"/>
    <cellStyle name="Hipervínculo" xfId="19088" builtinId="8" hidden="1"/>
    <cellStyle name="Hipervínculo" xfId="19106" builtinId="8" hidden="1"/>
    <cellStyle name="Hipervínculo" xfId="19122" builtinId="8" hidden="1"/>
    <cellStyle name="Hipervínculo" xfId="19138" builtinId="8" hidden="1"/>
    <cellStyle name="Hipervínculo" xfId="19154" builtinId="8" hidden="1"/>
    <cellStyle name="Hipervínculo" xfId="19170" builtinId="8" hidden="1"/>
    <cellStyle name="Hipervínculo" xfId="19186" builtinId="8" hidden="1"/>
    <cellStyle name="Hipervínculo" xfId="19200" builtinId="8" hidden="1"/>
    <cellStyle name="Hipervínculo" xfId="19216" builtinId="8" hidden="1"/>
    <cellStyle name="Hipervínculo" xfId="19232" builtinId="8" hidden="1"/>
    <cellStyle name="Hipervínculo" xfId="19249" builtinId="8" hidden="1"/>
    <cellStyle name="Hipervínculo" xfId="19265" builtinId="8" hidden="1"/>
    <cellStyle name="Hipervínculo" xfId="19281" builtinId="8" hidden="1"/>
    <cellStyle name="Hipervínculo" xfId="19297" builtinId="8" hidden="1"/>
    <cellStyle name="Hipervínculo" xfId="19313" builtinId="8" hidden="1"/>
    <cellStyle name="Hipervínculo" xfId="19329" builtinId="8" hidden="1"/>
    <cellStyle name="Hipervínculo" xfId="19345" builtinId="8" hidden="1"/>
    <cellStyle name="Hipervínculo" xfId="19360" builtinId="8" hidden="1"/>
    <cellStyle name="Hipervínculo" xfId="19376" builtinId="8" hidden="1"/>
    <cellStyle name="Hipervínculo" xfId="19392" builtinId="8" hidden="1"/>
    <cellStyle name="Hipervínculo" xfId="19410" builtinId="8" hidden="1"/>
    <cellStyle name="Hipervínculo" xfId="19426" builtinId="8" hidden="1"/>
    <cellStyle name="Hipervínculo" xfId="19442" builtinId="8" hidden="1"/>
    <cellStyle name="Hipervínculo" xfId="19458" builtinId="8" hidden="1"/>
    <cellStyle name="Hipervínculo" xfId="19474" builtinId="8" hidden="1"/>
    <cellStyle name="Hipervínculo" xfId="19490" builtinId="8" hidden="1"/>
    <cellStyle name="Hipervínculo" xfId="19506" builtinId="8" hidden="1"/>
    <cellStyle name="Hipervínculo" xfId="19520" builtinId="8" hidden="1"/>
    <cellStyle name="Hipervínculo" xfId="19536" builtinId="8" hidden="1"/>
    <cellStyle name="Hipervínculo" xfId="19552" builtinId="8" hidden="1"/>
    <cellStyle name="Hipervínculo" xfId="19570" builtinId="8" hidden="1"/>
    <cellStyle name="Hipervínculo" xfId="19586" builtinId="8" hidden="1"/>
    <cellStyle name="Hipervínculo" xfId="19602" builtinId="8" hidden="1"/>
    <cellStyle name="Hipervínculo" xfId="19618" builtinId="8" hidden="1"/>
    <cellStyle name="Hipervínculo" xfId="19634" builtinId="8" hidden="1"/>
    <cellStyle name="Hipervínculo" xfId="19650" builtinId="8" hidden="1"/>
    <cellStyle name="Hipervínculo" xfId="19664" builtinId="8" hidden="1"/>
    <cellStyle name="Hipervínculo" xfId="19680" builtinId="8" hidden="1"/>
    <cellStyle name="Hipervínculo" xfId="19696" builtinId="8" hidden="1"/>
    <cellStyle name="Hipervínculo" xfId="19712" builtinId="8" hidden="1"/>
    <cellStyle name="Hipervínculo" xfId="19730" builtinId="8" hidden="1"/>
    <cellStyle name="Hipervínculo" xfId="19746" builtinId="8" hidden="1"/>
    <cellStyle name="Hipervínculo" xfId="19762" builtinId="8" hidden="1"/>
    <cellStyle name="Hipervínculo" xfId="19778" builtinId="8" hidden="1"/>
    <cellStyle name="Hipervínculo" xfId="19794" builtinId="8" hidden="1"/>
    <cellStyle name="Hipervínculo" xfId="19810" builtinId="8" hidden="1"/>
    <cellStyle name="Hipervínculo" xfId="19824" builtinId="8" hidden="1"/>
    <cellStyle name="Hipervínculo" xfId="19840" builtinId="8" hidden="1"/>
    <cellStyle name="Hipervínculo" xfId="19856" builtinId="8" hidden="1"/>
    <cellStyle name="Hipervínculo" xfId="19874" builtinId="8" hidden="1"/>
    <cellStyle name="Hipervínculo" xfId="19890" builtinId="8" hidden="1"/>
    <cellStyle name="Hipervínculo" xfId="19906" builtinId="8" hidden="1"/>
    <cellStyle name="Hipervínculo" xfId="19922" builtinId="8" hidden="1"/>
    <cellStyle name="Hipervínculo" xfId="19938" builtinId="8" hidden="1"/>
    <cellStyle name="Hipervínculo" xfId="19954" builtinId="8" hidden="1"/>
    <cellStyle name="Hipervínculo" xfId="19970" builtinId="8" hidden="1"/>
    <cellStyle name="Hipervínculo" xfId="19984" builtinId="8" hidden="1"/>
    <cellStyle name="Hipervínculo" xfId="20000" builtinId="8" hidden="1"/>
    <cellStyle name="Hipervínculo" xfId="20016" builtinId="8" hidden="1"/>
    <cellStyle name="Hipervínculo" xfId="20034" builtinId="8" hidden="1"/>
    <cellStyle name="Hipervínculo" xfId="20050" builtinId="8" hidden="1"/>
    <cellStyle name="Hipervínculo" xfId="20066" builtinId="8" hidden="1"/>
    <cellStyle name="Hipervínculo" xfId="20082" builtinId="8" hidden="1"/>
    <cellStyle name="Hipervínculo" xfId="20098" builtinId="8" hidden="1"/>
    <cellStyle name="Hipervínculo" xfId="20114" builtinId="8" hidden="1"/>
    <cellStyle name="Hipervínculo" xfId="20130" builtinId="8" hidden="1"/>
    <cellStyle name="Hipervínculo" xfId="20144" builtinId="8" hidden="1"/>
    <cellStyle name="Hipervínculo" xfId="20160" builtinId="8" hidden="1"/>
    <cellStyle name="Hipervínculo" xfId="20176" builtinId="8" hidden="1"/>
    <cellStyle name="Hipervínculo" xfId="20194" builtinId="8" hidden="1"/>
    <cellStyle name="Hipervínculo" xfId="20210" builtinId="8" hidden="1"/>
    <cellStyle name="Hipervínculo" xfId="20226" builtinId="8" hidden="1"/>
    <cellStyle name="Hipervínculo" xfId="20242" builtinId="8" hidden="1"/>
    <cellStyle name="Hipervínculo" xfId="20258" builtinId="8" hidden="1"/>
    <cellStyle name="Hipervínculo" xfId="20274" builtinId="8" hidden="1"/>
    <cellStyle name="Hipervínculo" xfId="20288" builtinId="8" hidden="1"/>
    <cellStyle name="Hipervínculo" xfId="20304" builtinId="8" hidden="1"/>
    <cellStyle name="Hipervínculo" xfId="20320" builtinId="8" hidden="1"/>
    <cellStyle name="Hipervínculo" xfId="20336" builtinId="8" hidden="1"/>
    <cellStyle name="Hipervínculo" xfId="20353" builtinId="8" hidden="1"/>
    <cellStyle name="Hipervínculo" xfId="20369" builtinId="8" hidden="1"/>
    <cellStyle name="Hipervínculo" xfId="20385" builtinId="8" hidden="1"/>
    <cellStyle name="Hipervínculo" xfId="20401" builtinId="8" hidden="1"/>
    <cellStyle name="Hipervínculo" xfId="20417" builtinId="8" hidden="1"/>
    <cellStyle name="Hipervínculo" xfId="20433" builtinId="8" hidden="1"/>
    <cellStyle name="Hipervínculo" xfId="20447" builtinId="8" hidden="1"/>
    <cellStyle name="Hipervínculo" xfId="20463" builtinId="8" hidden="1"/>
    <cellStyle name="Hipervínculo" xfId="20479" builtinId="8" hidden="1"/>
    <cellStyle name="Hipervínculo" xfId="20495" builtinId="8" hidden="1"/>
    <cellStyle name="Hipervínculo" xfId="20511" builtinId="8" hidden="1"/>
    <cellStyle name="Hipervínculo" xfId="20527" builtinId="8" hidden="1"/>
    <cellStyle name="Hipervínculo" xfId="20543" builtinId="8" hidden="1"/>
    <cellStyle name="Hipervínculo" xfId="20559" builtinId="8" hidden="1"/>
    <cellStyle name="Hipervínculo" xfId="20575" builtinId="8" hidden="1"/>
    <cellStyle name="Hipervínculo" xfId="20591" builtinId="8" hidden="1"/>
    <cellStyle name="Hipervínculo" xfId="20585" builtinId="8" hidden="1"/>
    <cellStyle name="Hipervínculo" xfId="20569" builtinId="8" hidden="1"/>
    <cellStyle name="Hipervínculo" xfId="20553" builtinId="8" hidden="1"/>
    <cellStyle name="Hipervínculo" xfId="20537" builtinId="8" hidden="1"/>
    <cellStyle name="Hipervínculo" xfId="20521" builtinId="8" hidden="1"/>
    <cellStyle name="Hipervínculo" xfId="20505" builtinId="8" hidden="1"/>
    <cellStyle name="Hipervínculo" xfId="20489" builtinId="8" hidden="1"/>
    <cellStyle name="Hipervínculo" xfId="20473" builtinId="8" hidden="1"/>
    <cellStyle name="Hipervínculo" xfId="20457" builtinId="8" hidden="1"/>
    <cellStyle name="Hipervínculo" xfId="20183" builtinId="8" hidden="1"/>
    <cellStyle name="Hipervínculo" xfId="20427" builtinId="8" hidden="1"/>
    <cellStyle name="Hipervínculo" xfId="20411" builtinId="8" hidden="1"/>
    <cellStyle name="Hipervínculo" xfId="20395" builtinId="8" hidden="1"/>
    <cellStyle name="Hipervínculo" xfId="20379" builtinId="8" hidden="1"/>
    <cellStyle name="Hipervínculo" xfId="20363" builtinId="8" hidden="1"/>
    <cellStyle name="Hipervínculo" xfId="20347" builtinId="8" hidden="1"/>
    <cellStyle name="Hipervínculo" xfId="20330" builtinId="8" hidden="1"/>
    <cellStyle name="Hipervínculo" xfId="20314" builtinId="8" hidden="1"/>
    <cellStyle name="Hipervínculo" xfId="20298" builtinId="8" hidden="1"/>
    <cellStyle name="Hipervínculo" xfId="20284" builtinId="8" hidden="1"/>
    <cellStyle name="Hipervínculo" xfId="20268" builtinId="8" hidden="1"/>
    <cellStyle name="Hipervínculo" xfId="20252" builtinId="8" hidden="1"/>
    <cellStyle name="Hipervínculo" xfId="20236" builtinId="8" hidden="1"/>
    <cellStyle name="Hipervínculo" xfId="20220" builtinId="8" hidden="1"/>
    <cellStyle name="Hipervínculo" xfId="20204" builtinId="8" hidden="1"/>
    <cellStyle name="Hipervínculo" xfId="20188" builtinId="8" hidden="1"/>
    <cellStyle name="Hipervínculo" xfId="20170" builtinId="8" hidden="1"/>
    <cellStyle name="Hipervínculo" xfId="20154" builtinId="8" hidden="1"/>
    <cellStyle name="Hipervínculo" xfId="20138" builtinId="8" hidden="1"/>
    <cellStyle name="Hipervínculo" xfId="20124" builtinId="8" hidden="1"/>
    <cellStyle name="Hipervínculo" xfId="20108" builtinId="8" hidden="1"/>
    <cellStyle name="Hipervínculo" xfId="20092" builtinId="8" hidden="1"/>
    <cellStyle name="Hipervínculo" xfId="20076" builtinId="8" hidden="1"/>
    <cellStyle name="Hipervínculo" xfId="20060" builtinId="8" hidden="1"/>
    <cellStyle name="Hipervínculo" xfId="20044" builtinId="8" hidden="1"/>
    <cellStyle name="Hipervínculo" xfId="20028" builtinId="8" hidden="1"/>
    <cellStyle name="Hipervínculo" xfId="20010" builtinId="8" hidden="1"/>
    <cellStyle name="Hipervínculo" xfId="19994" builtinId="8" hidden="1"/>
    <cellStyle name="Hipervínculo" xfId="19978" builtinId="8" hidden="1"/>
    <cellStyle name="Hipervínculo" xfId="19964" builtinId="8" hidden="1"/>
    <cellStyle name="Hipervínculo" xfId="19948" builtinId="8" hidden="1"/>
    <cellStyle name="Hipervínculo" xfId="19932" builtinId="8" hidden="1"/>
    <cellStyle name="Hipervínculo" xfId="19916" builtinId="8" hidden="1"/>
    <cellStyle name="Hipervínculo" xfId="19900" builtinId="8" hidden="1"/>
    <cellStyle name="Hipervínculo" xfId="19884" builtinId="8" hidden="1"/>
    <cellStyle name="Hipervínculo" xfId="19866" builtinId="8" hidden="1"/>
    <cellStyle name="Hipervínculo" xfId="19850" builtinId="8" hidden="1"/>
    <cellStyle name="Hipervínculo" xfId="19834" builtinId="8" hidden="1"/>
    <cellStyle name="Hipervínculo" xfId="19559" builtinId="8" hidden="1"/>
    <cellStyle name="Hipervínculo" xfId="19804" builtinId="8" hidden="1"/>
    <cellStyle name="Hipervínculo" xfId="19788" builtinId="8" hidden="1"/>
    <cellStyle name="Hipervínculo" xfId="19772" builtinId="8" hidden="1"/>
    <cellStyle name="Hipervínculo" xfId="19756" builtinId="8" hidden="1"/>
    <cellStyle name="Hipervínculo" xfId="19740" builtinId="8" hidden="1"/>
    <cellStyle name="Hipervínculo" xfId="19724" builtinId="8" hidden="1"/>
    <cellStyle name="Hipervínculo" xfId="19706" builtinId="8" hidden="1"/>
    <cellStyle name="Hipervínculo" xfId="19690" builtinId="8" hidden="1"/>
    <cellStyle name="Hipervínculo" xfId="19674" builtinId="8" hidden="1"/>
    <cellStyle name="Hipervínculo" xfId="19660" builtinId="8" hidden="1"/>
    <cellStyle name="Hipervínculo" xfId="19644" builtinId="8" hidden="1"/>
    <cellStyle name="Hipervínculo" xfId="19628" builtinId="8" hidden="1"/>
    <cellStyle name="Hipervínculo" xfId="19612" builtinId="8" hidden="1"/>
    <cellStyle name="Hipervínculo" xfId="19596" builtinId="8" hidden="1"/>
    <cellStyle name="Hipervínculo" xfId="19580" builtinId="8" hidden="1"/>
    <cellStyle name="Hipervínculo" xfId="19564" builtinId="8" hidden="1"/>
    <cellStyle name="Hipervínculo" xfId="19546" builtinId="8" hidden="1"/>
    <cellStyle name="Hipervínculo" xfId="19530" builtinId="8" hidden="1"/>
    <cellStyle name="Hipervínculo" xfId="19514" builtinId="8" hidden="1"/>
    <cellStyle name="Hipervínculo" xfId="19500" builtinId="8" hidden="1"/>
    <cellStyle name="Hipervínculo" xfId="19484" builtinId="8" hidden="1"/>
    <cellStyle name="Hipervínculo" xfId="19468" builtinId="8" hidden="1"/>
    <cellStyle name="Hipervínculo" xfId="19452" builtinId="8" hidden="1"/>
    <cellStyle name="Hipervínculo" xfId="19436" builtinId="8" hidden="1"/>
    <cellStyle name="Hipervínculo" xfId="19420" builtinId="8" hidden="1"/>
    <cellStyle name="Hipervínculo" xfId="19404" builtinId="8" hidden="1"/>
    <cellStyle name="Hipervínculo" xfId="19386" builtinId="8" hidden="1"/>
    <cellStyle name="Hipervínculo" xfId="19370" builtinId="8" hidden="1"/>
    <cellStyle name="Hipervínculo" xfId="19354" builtinId="8" hidden="1"/>
    <cellStyle name="Hipervínculo" xfId="19339" builtinId="8" hidden="1"/>
    <cellStyle name="Hipervínculo" xfId="19323" builtinId="8" hidden="1"/>
    <cellStyle name="Hipervínculo" xfId="19307" builtinId="8" hidden="1"/>
    <cellStyle name="Hipervínculo" xfId="19291" builtinId="8" hidden="1"/>
    <cellStyle name="Hipervínculo" xfId="19275" builtinId="8" hidden="1"/>
    <cellStyle name="Hipervínculo" xfId="19259" builtinId="8" hidden="1"/>
    <cellStyle name="Hipervínculo" xfId="19242" builtinId="8" hidden="1"/>
    <cellStyle name="Hipervínculo" xfId="19226" builtinId="8" hidden="1"/>
    <cellStyle name="Hipervínculo" xfId="19210" builtinId="8" hidden="1"/>
    <cellStyle name="Hipervínculo" xfId="18935" builtinId="8" hidden="1"/>
    <cellStyle name="Hipervínculo" xfId="19180" builtinId="8" hidden="1"/>
    <cellStyle name="Hipervínculo" xfId="19164" builtinId="8" hidden="1"/>
    <cellStyle name="Hipervínculo" xfId="19148" builtinId="8" hidden="1"/>
    <cellStyle name="Hipervínculo" xfId="19132" builtinId="8" hidden="1"/>
    <cellStyle name="Hipervínculo" xfId="19116" builtinId="8" hidden="1"/>
    <cellStyle name="Hipervínculo" xfId="19100" builtinId="8" hidden="1"/>
    <cellStyle name="Hipervínculo" xfId="19082" builtinId="8" hidden="1"/>
    <cellStyle name="Hipervínculo" xfId="19066" builtinId="8" hidden="1"/>
    <cellStyle name="Hipervínculo" xfId="19050" builtinId="8" hidden="1"/>
    <cellStyle name="Hipervínculo" xfId="19036" builtinId="8" hidden="1"/>
    <cellStyle name="Hipervínculo" xfId="19020" builtinId="8" hidden="1"/>
    <cellStyle name="Hipervínculo" xfId="19004" builtinId="8" hidden="1"/>
    <cellStyle name="Hipervínculo" xfId="18988" builtinId="8" hidden="1"/>
    <cellStyle name="Hipervínculo" xfId="18972" builtinId="8" hidden="1"/>
    <cellStyle name="Hipervínculo" xfId="18956" builtinId="8" hidden="1"/>
    <cellStyle name="Hipervínculo" xfId="18940" builtinId="8" hidden="1"/>
    <cellStyle name="Hipervínculo" xfId="18922" builtinId="8" hidden="1"/>
    <cellStyle name="Hipervínculo" xfId="18906" builtinId="8" hidden="1"/>
    <cellStyle name="Hipervínculo" xfId="18890" builtinId="8" hidden="1"/>
    <cellStyle name="Hipervínculo" xfId="18875" builtinId="8" hidden="1"/>
    <cellStyle name="Hipervínculo" xfId="18859" builtinId="8" hidden="1"/>
    <cellStyle name="Hipervínculo" xfId="18843" builtinId="8" hidden="1"/>
    <cellStyle name="Hipervínculo" xfId="18827" builtinId="8" hidden="1"/>
    <cellStyle name="Hipervínculo" xfId="18811" builtinId="8" hidden="1"/>
    <cellStyle name="Hipervínculo" xfId="18795" builtinId="8" hidden="1"/>
    <cellStyle name="Hipervínculo" xfId="18779" builtinId="8" hidden="1"/>
    <cellStyle name="Hipervínculo" xfId="18762" builtinId="8" hidden="1"/>
    <cellStyle name="Hipervínculo" xfId="18746" builtinId="8" hidden="1"/>
    <cellStyle name="Hipervínculo" xfId="18730" builtinId="8" hidden="1"/>
    <cellStyle name="Hipervínculo" xfId="18716" builtinId="8" hidden="1"/>
    <cellStyle name="Hipervínculo" xfId="18700" builtinId="8" hidden="1"/>
    <cellStyle name="Hipervínculo" xfId="18684" builtinId="8" hidden="1"/>
    <cellStyle name="Hipervínculo" xfId="18668" builtinId="8" hidden="1"/>
    <cellStyle name="Hipervínculo" xfId="18652" builtinId="8" hidden="1"/>
    <cellStyle name="Hipervínculo" xfId="18636" builtinId="8" hidden="1"/>
    <cellStyle name="Hipervínculo" xfId="18618" builtinId="8" hidden="1"/>
    <cellStyle name="Hipervínculo" xfId="18602" builtinId="8" hidden="1"/>
    <cellStyle name="Hipervínculo" xfId="18586" builtinId="8" hidden="1"/>
    <cellStyle name="Hipervínculo" xfId="18570" builtinId="8" hidden="1"/>
    <cellStyle name="Hipervínculo" xfId="18553" builtinId="8" hidden="1"/>
    <cellStyle name="Hipervínculo" xfId="18537" builtinId="8" hidden="1"/>
    <cellStyle name="Hipervínculo" xfId="18521" builtinId="8" hidden="1"/>
    <cellStyle name="Hipervínculo" xfId="18506" builtinId="8" hidden="1"/>
    <cellStyle name="Hipervínculo" xfId="18490" builtinId="8" hidden="1"/>
    <cellStyle name="Hipervínculo" xfId="18474" builtinId="8" hidden="1"/>
    <cellStyle name="Hipervínculo" xfId="18457" builtinId="8" hidden="1"/>
    <cellStyle name="Hipervínculo" xfId="18441" builtinId="8" hidden="1"/>
    <cellStyle name="Hipervínculo" xfId="18425" builtinId="8" hidden="1"/>
    <cellStyle name="Hipervínculo" xfId="18409" builtinId="8" hidden="1"/>
    <cellStyle name="Hipervínculo" xfId="18393" builtinId="8" hidden="1"/>
    <cellStyle name="Hipervínculo" xfId="18377" builtinId="8" hidden="1"/>
    <cellStyle name="Hipervínculo" xfId="18333" builtinId="8" hidden="1"/>
    <cellStyle name="Hipervínculo" xfId="18345" builtinId="8" hidden="1"/>
    <cellStyle name="Hipervínculo" xfId="18355" builtinId="8" hidden="1"/>
    <cellStyle name="Hipervínculo" xfId="18367" builtinId="8" hidden="1"/>
    <cellStyle name="Hipervínculo" xfId="18351" builtinId="8" hidden="1"/>
    <cellStyle name="Hipervínculo" xfId="18315" builtinId="8" hidden="1"/>
    <cellStyle name="Hipervínculo" xfId="18325" builtinId="8" hidden="1"/>
    <cellStyle name="Hipervínculo" xfId="18309" builtinId="8" hidden="1"/>
    <cellStyle name="Hipervínculo" xfId="20670" builtinId="8" hidden="1"/>
    <cellStyle name="Hipervínculo" xfId="20686" builtinId="8" hidden="1"/>
    <cellStyle name="Hipervínculo" xfId="20702" builtinId="8" hidden="1"/>
    <cellStyle name="Hipervínculo" xfId="20718" builtinId="8" hidden="1"/>
    <cellStyle name="Hipervínculo" xfId="20734" builtinId="8" hidden="1"/>
    <cellStyle name="Hipervínculo" xfId="20750" builtinId="8" hidden="1"/>
    <cellStyle name="Hipervínculo" xfId="20767" builtinId="8" hidden="1"/>
    <cellStyle name="Hipervínculo" xfId="20783" builtinId="8" hidden="1"/>
    <cellStyle name="Hipervínculo" xfId="20799" builtinId="8" hidden="1"/>
    <cellStyle name="Hipervínculo" xfId="20814" builtinId="8" hidden="1"/>
    <cellStyle name="Hipervínculo" xfId="20830" builtinId="8" hidden="1"/>
    <cellStyle name="Hipervínculo" xfId="20846" builtinId="8" hidden="1"/>
    <cellStyle name="Hipervínculo" xfId="20863" builtinId="8" hidden="1"/>
    <cellStyle name="Hipervínculo" xfId="20879" builtinId="8" hidden="1"/>
    <cellStyle name="Hipervínculo" xfId="20895" builtinId="8" hidden="1"/>
    <cellStyle name="Hipervínculo" xfId="20913" builtinId="8" hidden="1"/>
    <cellStyle name="Hipervínculo" xfId="20929" builtinId="8" hidden="1"/>
    <cellStyle name="Hipervínculo" xfId="20945" builtinId="8" hidden="1"/>
    <cellStyle name="Hipervínculo" xfId="20961" builtinId="8" hidden="1"/>
    <cellStyle name="Hipervínculo" xfId="20977" builtinId="8" hidden="1"/>
    <cellStyle name="Hipervínculo" xfId="20993" builtinId="8" hidden="1"/>
    <cellStyle name="Hipervínculo" xfId="21009" builtinId="8" hidden="1"/>
    <cellStyle name="Hipervínculo" xfId="21023" builtinId="8" hidden="1"/>
    <cellStyle name="Hipervínculo" xfId="21039" builtinId="8" hidden="1"/>
    <cellStyle name="Hipervínculo" xfId="21055" builtinId="8" hidden="1"/>
    <cellStyle name="Hipervínculo" xfId="21072" builtinId="8" hidden="1"/>
    <cellStyle name="Hipervínculo" xfId="21088" builtinId="8" hidden="1"/>
    <cellStyle name="Hipervínculo" xfId="21104" builtinId="8" hidden="1"/>
    <cellStyle name="Hipervínculo" xfId="21120" builtinId="8" hidden="1"/>
    <cellStyle name="Hipervínculo" xfId="21136" builtinId="8" hidden="1"/>
    <cellStyle name="Hipervínculo" xfId="21152" builtinId="8" hidden="1"/>
    <cellStyle name="Hipervínculo" xfId="21168" builtinId="8" hidden="1"/>
    <cellStyle name="Hipervínculo" xfId="21183" builtinId="8" hidden="1"/>
    <cellStyle name="Hipervínculo" xfId="21199" builtinId="8" hidden="1"/>
    <cellStyle name="Hipervínculo" xfId="21215" builtinId="8" hidden="1"/>
    <cellStyle name="Hipervínculo" xfId="21233" builtinId="8" hidden="1"/>
    <cellStyle name="Hipervínculo" xfId="21249" builtinId="8" hidden="1"/>
    <cellStyle name="Hipervínculo" xfId="21265" builtinId="8" hidden="1"/>
    <cellStyle name="Hipervínculo" xfId="21281" builtinId="8" hidden="1"/>
    <cellStyle name="Hipervínculo" xfId="21297" builtinId="8" hidden="1"/>
    <cellStyle name="Hipervínculo" xfId="21313" builtinId="8" hidden="1"/>
    <cellStyle name="Hipervínculo" xfId="21327" builtinId="8" hidden="1"/>
    <cellStyle name="Hipervínculo" xfId="21343" builtinId="8" hidden="1"/>
    <cellStyle name="Hipervínculo" xfId="21359" builtinId="8" hidden="1"/>
    <cellStyle name="Hipervínculo" xfId="21375" builtinId="8" hidden="1"/>
    <cellStyle name="Hipervínculo" xfId="21393" builtinId="8" hidden="1"/>
    <cellStyle name="Hipervínculo" xfId="21409" builtinId="8" hidden="1"/>
    <cellStyle name="Hipervínculo" xfId="21425" builtinId="8" hidden="1"/>
    <cellStyle name="Hipervínculo" xfId="21441" builtinId="8" hidden="1"/>
    <cellStyle name="Hipervínculo" xfId="21457" builtinId="8" hidden="1"/>
    <cellStyle name="Hipervínculo" xfId="21473" builtinId="8" hidden="1"/>
    <cellStyle name="Hipervínculo" xfId="21487" builtinId="8" hidden="1"/>
    <cellStyle name="Hipervínculo" xfId="21503" builtinId="8" hidden="1"/>
    <cellStyle name="Hipervínculo" xfId="21519" builtinId="8" hidden="1"/>
    <cellStyle name="Hipervínculo" xfId="21536" builtinId="8" hidden="1"/>
    <cellStyle name="Hipervínculo" xfId="21552" builtinId="8" hidden="1"/>
    <cellStyle name="Hipervínculo" xfId="21568" builtinId="8" hidden="1"/>
    <cellStyle name="Hipervínculo" xfId="21584" builtinId="8" hidden="1"/>
    <cellStyle name="Hipervínculo" xfId="21600" builtinId="8" hidden="1"/>
    <cellStyle name="Hipervínculo" xfId="21616" builtinId="8" hidden="1"/>
    <cellStyle name="Hipervínculo" xfId="21632" builtinId="8" hidden="1"/>
    <cellStyle name="Hipervínculo" xfId="21647" builtinId="8" hidden="1"/>
    <cellStyle name="Hipervínculo" xfId="21663" builtinId="8" hidden="1"/>
    <cellStyle name="Hipervínculo" xfId="21679" builtinId="8" hidden="1"/>
    <cellStyle name="Hipervínculo" xfId="21697" builtinId="8" hidden="1"/>
    <cellStyle name="Hipervínculo" xfId="21713" builtinId="8" hidden="1"/>
    <cellStyle name="Hipervínculo" xfId="21729" builtinId="8" hidden="1"/>
    <cellStyle name="Hipervínculo" xfId="21745" builtinId="8" hidden="1"/>
    <cellStyle name="Hipervínculo" xfId="21761" builtinId="8" hidden="1"/>
    <cellStyle name="Hipervínculo" xfId="21777" builtinId="8" hidden="1"/>
    <cellStyle name="Hipervínculo" xfId="21793" builtinId="8" hidden="1"/>
    <cellStyle name="Hipervínculo" xfId="21807" builtinId="8" hidden="1"/>
    <cellStyle name="Hipervínculo" xfId="21823" builtinId="8" hidden="1"/>
    <cellStyle name="Hipervínculo" xfId="21839" builtinId="8" hidden="1"/>
    <cellStyle name="Hipervínculo" xfId="21857" builtinId="8" hidden="1"/>
    <cellStyle name="Hipervínculo" xfId="21873" builtinId="8" hidden="1"/>
    <cellStyle name="Hipervínculo" xfId="21889" builtinId="8" hidden="1"/>
    <cellStyle name="Hipervínculo" xfId="21905" builtinId="8" hidden="1"/>
    <cellStyle name="Hipervínculo" xfId="21921" builtinId="8" hidden="1"/>
    <cellStyle name="Hipervínculo" xfId="21937" builtinId="8" hidden="1"/>
    <cellStyle name="Hipervínculo" xfId="21951" builtinId="8" hidden="1"/>
    <cellStyle name="Hipervínculo" xfId="21967" builtinId="8" hidden="1"/>
    <cellStyle name="Hipervínculo" xfId="21983" builtinId="8" hidden="1"/>
    <cellStyle name="Hipervínculo" xfId="21999" builtinId="8" hidden="1"/>
    <cellStyle name="Hipervínculo" xfId="22017" builtinId="8" hidden="1"/>
    <cellStyle name="Hipervínculo" xfId="22033" builtinId="8" hidden="1"/>
    <cellStyle name="Hipervínculo" xfId="22049" builtinId="8" hidden="1"/>
    <cellStyle name="Hipervínculo" xfId="22065" builtinId="8" hidden="1"/>
    <cellStyle name="Hipervínculo" xfId="22081" builtinId="8" hidden="1"/>
    <cellStyle name="Hipervínculo" xfId="22097" builtinId="8" hidden="1"/>
    <cellStyle name="Hipervínculo" xfId="22111" builtinId="8" hidden="1"/>
    <cellStyle name="Hipervínculo" xfId="22127" builtinId="8" hidden="1"/>
    <cellStyle name="Hipervínculo" xfId="22143" builtinId="8" hidden="1"/>
    <cellStyle name="Hipervínculo" xfId="22161" builtinId="8" hidden="1"/>
    <cellStyle name="Hipervínculo" xfId="22177" builtinId="8" hidden="1"/>
    <cellStyle name="Hipervínculo" xfId="22193" builtinId="8" hidden="1"/>
    <cellStyle name="Hipervínculo" xfId="22209" builtinId="8" hidden="1"/>
    <cellStyle name="Hipervínculo" xfId="22225" builtinId="8" hidden="1"/>
    <cellStyle name="Hipervínculo" xfId="22241" builtinId="8" hidden="1"/>
    <cellStyle name="Hipervínculo" xfId="22257" builtinId="8" hidden="1"/>
    <cellStyle name="Hipervínculo" xfId="22271" builtinId="8" hidden="1"/>
    <cellStyle name="Hipervínculo" xfId="22287" builtinId="8" hidden="1"/>
    <cellStyle name="Hipervínculo" xfId="22303" builtinId="8" hidden="1"/>
    <cellStyle name="Hipervínculo" xfId="22321" builtinId="8" hidden="1"/>
    <cellStyle name="Hipervínculo" xfId="22337" builtinId="8" hidden="1"/>
    <cellStyle name="Hipervínculo" xfId="22353" builtinId="8" hidden="1"/>
    <cellStyle name="Hipervínculo" xfId="22369" builtinId="8" hidden="1"/>
    <cellStyle name="Hipervínculo" xfId="22385" builtinId="8" hidden="1"/>
    <cellStyle name="Hipervínculo" xfId="22401" builtinId="8" hidden="1"/>
    <cellStyle name="Hipervínculo" xfId="22417" builtinId="8" hidden="1"/>
    <cellStyle name="Hipervínculo" xfId="22431" builtinId="8" hidden="1"/>
    <cellStyle name="Hipervínculo" xfId="22447" builtinId="8" hidden="1"/>
    <cellStyle name="Hipervínculo" xfId="22463" builtinId="8" hidden="1"/>
    <cellStyle name="Hipervínculo" xfId="22481" builtinId="8" hidden="1"/>
    <cellStyle name="Hipervínculo" xfId="22497" builtinId="8" hidden="1"/>
    <cellStyle name="Hipervínculo" xfId="22513" builtinId="8" hidden="1"/>
    <cellStyle name="Hipervínculo" xfId="22529" builtinId="8" hidden="1"/>
    <cellStyle name="Hipervínculo" xfId="22545" builtinId="8" hidden="1"/>
    <cellStyle name="Hipervínculo" xfId="22561" builtinId="8" hidden="1"/>
    <cellStyle name="Hipervínculo" xfId="22575" builtinId="8" hidden="1"/>
    <cellStyle name="Hipervínculo" xfId="22591" builtinId="8" hidden="1"/>
    <cellStyle name="Hipervínculo" xfId="22607" builtinId="8" hidden="1"/>
    <cellStyle name="Hipervínculo" xfId="22623" builtinId="8" hidden="1"/>
    <cellStyle name="Hipervínculo" xfId="22640" builtinId="8" hidden="1"/>
    <cellStyle name="Hipervínculo" xfId="22656" builtinId="8" hidden="1"/>
    <cellStyle name="Hipervínculo" xfId="22672" builtinId="8" hidden="1"/>
    <cellStyle name="Hipervínculo" xfId="22688" builtinId="8" hidden="1"/>
    <cellStyle name="Hipervínculo" xfId="22704" builtinId="8" hidden="1"/>
    <cellStyle name="Hipervínculo" xfId="22720" builtinId="8" hidden="1"/>
    <cellStyle name="Hipervínculo" xfId="22734" builtinId="8" hidden="1"/>
    <cellStyle name="Hipervínculo" xfId="22750" builtinId="8" hidden="1"/>
    <cellStyle name="Hipervínculo" xfId="22766" builtinId="8" hidden="1"/>
    <cellStyle name="Hipervínculo" xfId="22782" builtinId="8" hidden="1"/>
    <cellStyle name="Hipervínculo" xfId="22798" builtinId="8" hidden="1"/>
    <cellStyle name="Hipervínculo" xfId="22814" builtinId="8" hidden="1"/>
    <cellStyle name="Hipervínculo" xfId="22830" builtinId="8" hidden="1"/>
    <cellStyle name="Hipervínculo" xfId="22846" builtinId="8" hidden="1"/>
    <cellStyle name="Hipervínculo" xfId="22862" builtinId="8" hidden="1"/>
    <cellStyle name="Hipervínculo" xfId="22878" builtinId="8" hidden="1"/>
    <cellStyle name="Hipervínculo" xfId="22872" builtinId="8" hidden="1"/>
    <cellStyle name="Hipervínculo" xfId="22856" builtinId="8" hidden="1"/>
    <cellStyle name="Hipervínculo" xfId="22840" builtinId="8" hidden="1"/>
    <cellStyle name="Hipervínculo" xfId="22824" builtinId="8" hidden="1"/>
    <cellStyle name="Hipervínculo" xfId="22808" builtinId="8" hidden="1"/>
    <cellStyle name="Hipervínculo" xfId="22792" builtinId="8" hidden="1"/>
    <cellStyle name="Hipervínculo" xfId="22776" builtinId="8" hidden="1"/>
    <cellStyle name="Hipervínculo" xfId="22760" builtinId="8" hidden="1"/>
    <cellStyle name="Hipervínculo" xfId="22744" builtinId="8" hidden="1"/>
    <cellStyle name="Hipervínculo" xfId="22470" builtinId="8" hidden="1"/>
    <cellStyle name="Hipervínculo" xfId="22714" builtinId="8" hidden="1"/>
    <cellStyle name="Hipervínculo" xfId="22698" builtinId="8" hidden="1"/>
    <cellStyle name="Hipervínculo" xfId="22682" builtinId="8" hidden="1"/>
    <cellStyle name="Hipervínculo" xfId="22666" builtinId="8" hidden="1"/>
    <cellStyle name="Hipervínculo" xfId="22650" builtinId="8" hidden="1"/>
    <cellStyle name="Hipervínculo" xfId="22634" builtinId="8" hidden="1"/>
    <cellStyle name="Hipervínculo" xfId="22617" builtinId="8" hidden="1"/>
    <cellStyle name="Hipervínculo" xfId="22601" builtinId="8" hidden="1"/>
    <cellStyle name="Hipervínculo" xfId="22585" builtinId="8" hidden="1"/>
    <cellStyle name="Hipervínculo" xfId="22571" builtinId="8" hidden="1"/>
    <cellStyle name="Hipervínculo" xfId="22555" builtinId="8" hidden="1"/>
    <cellStyle name="Hipervínculo" xfId="22539" builtinId="8" hidden="1"/>
    <cellStyle name="Hipervínculo" xfId="22523" builtinId="8" hidden="1"/>
    <cellStyle name="Hipervínculo" xfId="22507" builtinId="8" hidden="1"/>
    <cellStyle name="Hipervínculo" xfId="22491" builtinId="8" hidden="1"/>
    <cellStyle name="Hipervínculo" xfId="22475" builtinId="8" hidden="1"/>
    <cellStyle name="Hipervínculo" xfId="22457" builtinId="8" hidden="1"/>
    <cellStyle name="Hipervínculo" xfId="22441" builtinId="8" hidden="1"/>
    <cellStyle name="Hipervínculo" xfId="22425" builtinId="8" hidden="1"/>
    <cellStyle name="Hipervínculo" xfId="22411" builtinId="8" hidden="1"/>
    <cellStyle name="Hipervínculo" xfId="22395" builtinId="8" hidden="1"/>
    <cellStyle name="Hipervínculo" xfId="22379" builtinId="8" hidden="1"/>
    <cellStyle name="Hipervínculo" xfId="22363" builtinId="8" hidden="1"/>
    <cellStyle name="Hipervínculo" xfId="22347" builtinId="8" hidden="1"/>
    <cellStyle name="Hipervínculo" xfId="22331" builtinId="8" hidden="1"/>
    <cellStyle name="Hipervínculo" xfId="22315" builtinId="8" hidden="1"/>
    <cellStyle name="Hipervínculo" xfId="22297" builtinId="8" hidden="1"/>
    <cellStyle name="Hipervínculo" xfId="22281" builtinId="8" hidden="1"/>
    <cellStyle name="Hipervínculo" xfId="22265" builtinId="8" hidden="1"/>
    <cellStyle name="Hipervínculo" xfId="22251" builtinId="8" hidden="1"/>
    <cellStyle name="Hipervínculo" xfId="22235" builtinId="8" hidden="1"/>
    <cellStyle name="Hipervínculo" xfId="22219" builtinId="8" hidden="1"/>
    <cellStyle name="Hipervínculo" xfId="22203" builtinId="8" hidden="1"/>
    <cellStyle name="Hipervínculo" xfId="22187" builtinId="8" hidden="1"/>
    <cellStyle name="Hipervínculo" xfId="22171" builtinId="8" hidden="1"/>
    <cellStyle name="Hipervínculo" xfId="22153" builtinId="8" hidden="1"/>
    <cellStyle name="Hipervínculo" xfId="22137" builtinId="8" hidden="1"/>
    <cellStyle name="Hipervínculo" xfId="22121" builtinId="8" hidden="1"/>
    <cellStyle name="Hipervínculo" xfId="21846" builtinId="8" hidden="1"/>
    <cellStyle name="Hipervínculo" xfId="22091" builtinId="8" hidden="1"/>
    <cellStyle name="Hipervínculo" xfId="22075" builtinId="8" hidden="1"/>
    <cellStyle name="Hipervínculo" xfId="22059" builtinId="8" hidden="1"/>
    <cellStyle name="Hipervínculo" xfId="22043" builtinId="8" hidden="1"/>
    <cellStyle name="Hipervínculo" xfId="22027" builtinId="8" hidden="1"/>
    <cellStyle name="Hipervínculo" xfId="22011" builtinId="8" hidden="1"/>
    <cellStyle name="Hipervínculo" xfId="21993" builtinId="8" hidden="1"/>
    <cellStyle name="Hipervínculo" xfId="21977" builtinId="8" hidden="1"/>
    <cellStyle name="Hipervínculo" xfId="21961" builtinId="8" hidden="1"/>
    <cellStyle name="Hipervínculo" xfId="21947" builtinId="8" hidden="1"/>
    <cellStyle name="Hipervínculo" xfId="21931" builtinId="8" hidden="1"/>
    <cellStyle name="Hipervínculo" xfId="21915" builtinId="8" hidden="1"/>
    <cellStyle name="Hipervínculo" xfId="21899" builtinId="8" hidden="1"/>
    <cellStyle name="Hipervínculo" xfId="21883" builtinId="8" hidden="1"/>
    <cellStyle name="Hipervínculo" xfId="21867" builtinId="8" hidden="1"/>
    <cellStyle name="Hipervínculo" xfId="21851" builtinId="8" hidden="1"/>
    <cellStyle name="Hipervínculo" xfId="21833" builtinId="8" hidden="1"/>
    <cellStyle name="Hipervínculo" xfId="21817" builtinId="8" hidden="1"/>
    <cellStyle name="Hipervínculo" xfId="21801" builtinId="8" hidden="1"/>
    <cellStyle name="Hipervínculo" xfId="21787" builtinId="8" hidden="1"/>
    <cellStyle name="Hipervínculo" xfId="21771" builtinId="8" hidden="1"/>
    <cellStyle name="Hipervínculo" xfId="21755" builtinId="8" hidden="1"/>
    <cellStyle name="Hipervínculo" xfId="21739" builtinId="8" hidden="1"/>
    <cellStyle name="Hipervínculo" xfId="21723" builtinId="8" hidden="1"/>
    <cellStyle name="Hipervínculo" xfId="21707" builtinId="8" hidden="1"/>
    <cellStyle name="Hipervínculo" xfId="21691" builtinId="8" hidden="1"/>
    <cellStyle name="Hipervínculo" xfId="21673" builtinId="8" hidden="1"/>
    <cellStyle name="Hipervínculo" xfId="21657" builtinId="8" hidden="1"/>
    <cellStyle name="Hipervínculo" xfId="21641" builtinId="8" hidden="1"/>
    <cellStyle name="Hipervínculo" xfId="21626" builtinId="8" hidden="1"/>
    <cellStyle name="Hipervínculo" xfId="21610" builtinId="8" hidden="1"/>
    <cellStyle name="Hipervínculo" xfId="21594" builtinId="8" hidden="1"/>
    <cellStyle name="Hipervínculo" xfId="21578" builtinId="8" hidden="1"/>
    <cellStyle name="Hipervínculo" xfId="21562" builtinId="8" hidden="1"/>
    <cellStyle name="Hipervínculo" xfId="21546" builtinId="8" hidden="1"/>
    <cellStyle name="Hipervínculo" xfId="21529" builtinId="8" hidden="1"/>
    <cellStyle name="Hipervínculo" xfId="21513" builtinId="8" hidden="1"/>
    <cellStyle name="Hipervínculo" xfId="21497" builtinId="8" hidden="1"/>
    <cellStyle name="Hipervínculo" xfId="21222" builtinId="8" hidden="1"/>
    <cellStyle name="Hipervínculo" xfId="21467" builtinId="8" hidden="1"/>
    <cellStyle name="Hipervínculo" xfId="21451" builtinId="8" hidden="1"/>
    <cellStyle name="Hipervínculo" xfId="21435" builtinId="8" hidden="1"/>
    <cellStyle name="Hipervínculo" xfId="21419" builtinId="8" hidden="1"/>
    <cellStyle name="Hipervínculo" xfId="21403" builtinId="8" hidden="1"/>
    <cellStyle name="Hipervínculo" xfId="21387" builtinId="8" hidden="1"/>
    <cellStyle name="Hipervínculo" xfId="21369" builtinId="8" hidden="1"/>
    <cellStyle name="Hipervínculo" xfId="21353" builtinId="8" hidden="1"/>
    <cellStyle name="Hipervínculo" xfId="21337" builtinId="8" hidden="1"/>
    <cellStyle name="Hipervínculo" xfId="21323" builtinId="8" hidden="1"/>
    <cellStyle name="Hipervínculo" xfId="21307" builtinId="8" hidden="1"/>
    <cellStyle name="Hipervínculo" xfId="21291" builtinId="8" hidden="1"/>
    <cellStyle name="Hipervínculo" xfId="21275" builtinId="8" hidden="1"/>
    <cellStyle name="Hipervínculo" xfId="21259" builtinId="8" hidden="1"/>
    <cellStyle name="Hipervínculo" xfId="21243" builtinId="8" hidden="1"/>
    <cellStyle name="Hipervínculo" xfId="21227" builtinId="8" hidden="1"/>
    <cellStyle name="Hipervínculo" xfId="21209" builtinId="8" hidden="1"/>
    <cellStyle name="Hipervínculo" xfId="21193" builtinId="8" hidden="1"/>
    <cellStyle name="Hipervínculo" xfId="21177" builtinId="8" hidden="1"/>
    <cellStyle name="Hipervínculo" xfId="21162" builtinId="8" hidden="1"/>
    <cellStyle name="Hipervínculo" xfId="21146" builtinId="8" hidden="1"/>
    <cellStyle name="Hipervínculo" xfId="21130" builtinId="8" hidden="1"/>
    <cellStyle name="Hipervínculo" xfId="21114" builtinId="8" hidden="1"/>
    <cellStyle name="Hipervínculo" xfId="21098" builtinId="8" hidden="1"/>
    <cellStyle name="Hipervínculo" xfId="21082" builtinId="8" hidden="1"/>
    <cellStyle name="Hipervínculo" xfId="21066" builtinId="8" hidden="1"/>
    <cellStyle name="Hipervínculo" xfId="21049" builtinId="8" hidden="1"/>
    <cellStyle name="Hipervínculo" xfId="21033" builtinId="8" hidden="1"/>
    <cellStyle name="Hipervínculo" xfId="21017" builtinId="8" hidden="1"/>
    <cellStyle name="Hipervínculo" xfId="21003" builtinId="8" hidden="1"/>
    <cellStyle name="Hipervínculo" xfId="20987" builtinId="8" hidden="1"/>
    <cellStyle name="Hipervínculo" xfId="20971" builtinId="8" hidden="1"/>
    <cellStyle name="Hipervínculo" xfId="20955" builtinId="8" hidden="1"/>
    <cellStyle name="Hipervínculo" xfId="20939" builtinId="8" hidden="1"/>
    <cellStyle name="Hipervínculo" xfId="20923" builtinId="8" hidden="1"/>
    <cellStyle name="Hipervínculo" xfId="20905" builtinId="8" hidden="1"/>
    <cellStyle name="Hipervínculo" xfId="20889" builtinId="8" hidden="1"/>
    <cellStyle name="Hipervínculo" xfId="20873" builtinId="8" hidden="1"/>
    <cellStyle name="Hipervínculo" xfId="20857" builtinId="8" hidden="1"/>
    <cellStyle name="Hipervínculo" xfId="20840" builtinId="8" hidden="1"/>
    <cellStyle name="Hipervínculo" xfId="20824" builtinId="8" hidden="1"/>
    <cellStyle name="Hipervínculo" xfId="20808" builtinId="8" hidden="1"/>
    <cellStyle name="Hipervínculo" xfId="20793" builtinId="8" hidden="1"/>
    <cellStyle name="Hipervínculo" xfId="20777" builtinId="8" hidden="1"/>
    <cellStyle name="Hipervínculo" xfId="20761" builtinId="8" hidden="1"/>
    <cellStyle name="Hipervínculo" xfId="20744" builtinId="8" hidden="1"/>
    <cellStyle name="Hipervínculo" xfId="20728" builtinId="8" hidden="1"/>
    <cellStyle name="Hipervínculo" xfId="20712" builtinId="8" hidden="1"/>
    <cellStyle name="Hipervínculo" xfId="20696" builtinId="8" hidden="1"/>
    <cellStyle name="Hipervínculo" xfId="20680" builtinId="8" hidden="1"/>
    <cellStyle name="Hipervínculo" xfId="20664" builtinId="8" hidden="1"/>
    <cellStyle name="Hipervínculo" xfId="20621" builtinId="8" hidden="1"/>
    <cellStyle name="Hipervínculo" xfId="20633" builtinId="8" hidden="1"/>
    <cellStyle name="Hipervínculo" xfId="20643" builtinId="8" hidden="1"/>
    <cellStyle name="Hipervínculo" xfId="20654" builtinId="8" hidden="1"/>
    <cellStyle name="Hipervínculo" xfId="20639" builtinId="8" hidden="1"/>
    <cellStyle name="Hipervínculo" xfId="20603" builtinId="8" hidden="1"/>
    <cellStyle name="Hipervínculo" xfId="20613" builtinId="8" hidden="1"/>
    <cellStyle name="Hipervínculo" xfId="20597" builtinId="8" hidden="1"/>
    <cellStyle name="Hipervínculo" xfId="22956" builtinId="8" hidden="1"/>
    <cellStyle name="Hipervínculo" xfId="22972" builtinId="8" hidden="1"/>
    <cellStyle name="Hipervínculo" xfId="22988" builtinId="8" hidden="1"/>
    <cellStyle name="Hipervínculo" xfId="23004" builtinId="8" hidden="1"/>
    <cellStyle name="Hipervínculo" xfId="23020" builtinId="8" hidden="1"/>
    <cellStyle name="Hipervínculo" xfId="23036" builtinId="8" hidden="1"/>
    <cellStyle name="Hipervínculo" xfId="23053" builtinId="8" hidden="1"/>
    <cellStyle name="Hipervínculo" xfId="23069" builtinId="8" hidden="1"/>
    <cellStyle name="Hipervínculo" xfId="23085" builtinId="8" hidden="1"/>
    <cellStyle name="Hipervínculo" xfId="23100" builtinId="8" hidden="1"/>
    <cellStyle name="Hipervínculo" xfId="23116" builtinId="8" hidden="1"/>
    <cellStyle name="Hipervínculo" xfId="23132" builtinId="8" hidden="1"/>
    <cellStyle name="Hipervínculo" xfId="23149" builtinId="8" hidden="1"/>
    <cellStyle name="Hipervínculo" xfId="23165" builtinId="8" hidden="1"/>
    <cellStyle name="Hipervínculo" xfId="23181" builtinId="8" hidden="1"/>
    <cellStyle name="Hipervínculo" xfId="23199" builtinId="8" hidden="1"/>
    <cellStyle name="Hipervínculo" xfId="23215" builtinId="8" hidden="1"/>
    <cellStyle name="Hipervínculo" xfId="23231" builtinId="8" hidden="1"/>
    <cellStyle name="Hipervínculo" xfId="23247" builtinId="8" hidden="1"/>
    <cellStyle name="Hipervínculo" xfId="23263" builtinId="8" hidden="1"/>
    <cellStyle name="Hipervínculo" xfId="23279" builtinId="8" hidden="1"/>
    <cellStyle name="Hipervínculo" xfId="23295" builtinId="8" hidden="1"/>
    <cellStyle name="Hipervínculo" xfId="23309" builtinId="8" hidden="1"/>
    <cellStyle name="Hipervínculo" xfId="23325" builtinId="8" hidden="1"/>
    <cellStyle name="Hipervínculo" xfId="23341" builtinId="8" hidden="1"/>
    <cellStyle name="Hipervínculo" xfId="23358" builtinId="8" hidden="1"/>
    <cellStyle name="Hipervínculo" xfId="23374" builtinId="8" hidden="1"/>
    <cellStyle name="Hipervínculo" xfId="23390" builtinId="8" hidden="1"/>
    <cellStyle name="Hipervínculo" xfId="23406" builtinId="8" hidden="1"/>
    <cellStyle name="Hipervínculo" xfId="23422" builtinId="8" hidden="1"/>
    <cellStyle name="Hipervínculo" xfId="23438" builtinId="8" hidden="1"/>
    <cellStyle name="Hipervínculo" xfId="23454" builtinId="8" hidden="1"/>
    <cellStyle name="Hipervínculo" xfId="23469" builtinId="8" hidden="1"/>
    <cellStyle name="Hipervínculo" xfId="23485" builtinId="8" hidden="1"/>
    <cellStyle name="Hipervínculo" xfId="23501" builtinId="8" hidden="1"/>
    <cellStyle name="Hipervínculo" xfId="23519" builtinId="8" hidden="1"/>
    <cellStyle name="Hipervínculo" xfId="23535" builtinId="8" hidden="1"/>
    <cellStyle name="Hipervínculo" xfId="23551" builtinId="8" hidden="1"/>
    <cellStyle name="Hipervínculo" xfId="23567" builtinId="8" hidden="1"/>
    <cellStyle name="Hipervínculo" xfId="23583" builtinId="8" hidden="1"/>
    <cellStyle name="Hipervínculo" xfId="23599" builtinId="8" hidden="1"/>
    <cellStyle name="Hipervínculo" xfId="23613" builtinId="8" hidden="1"/>
    <cellStyle name="Hipervínculo" xfId="23629" builtinId="8" hidden="1"/>
    <cellStyle name="Hipervínculo" xfId="23645" builtinId="8" hidden="1"/>
    <cellStyle name="Hipervínculo" xfId="23661" builtinId="8" hidden="1"/>
    <cellStyle name="Hipervínculo" xfId="23679" builtinId="8" hidden="1"/>
    <cellStyle name="Hipervínculo" xfId="23695" builtinId="8" hidden="1"/>
    <cellStyle name="Hipervínculo" xfId="23711" builtinId="8" hidden="1"/>
    <cellStyle name="Hipervínculo" xfId="23727" builtinId="8" hidden="1"/>
    <cellStyle name="Hipervínculo" xfId="23743" builtinId="8" hidden="1"/>
    <cellStyle name="Hipervínculo" xfId="23759" builtinId="8" hidden="1"/>
    <cellStyle name="Hipervínculo" xfId="23773" builtinId="8" hidden="1"/>
    <cellStyle name="Hipervínculo" xfId="23789" builtinId="8" hidden="1"/>
    <cellStyle name="Hipervínculo" xfId="23805" builtinId="8" hidden="1"/>
    <cellStyle name="Hipervínculo" xfId="23822" builtinId="8" hidden="1"/>
    <cellStyle name="Hipervínculo" xfId="23838" builtinId="8" hidden="1"/>
    <cellStyle name="Hipervínculo" xfId="23854" builtinId="8" hidden="1"/>
    <cellStyle name="Hipervínculo" xfId="23870" builtinId="8" hidden="1"/>
    <cellStyle name="Hipervínculo" xfId="23886" builtinId="8" hidden="1"/>
    <cellStyle name="Hipervínculo" xfId="23902" builtinId="8" hidden="1"/>
    <cellStyle name="Hipervínculo" xfId="23918" builtinId="8" hidden="1"/>
    <cellStyle name="Hipervínculo" xfId="23933" builtinId="8" hidden="1"/>
    <cellStyle name="Hipervínculo" xfId="23949" builtinId="8" hidden="1"/>
    <cellStyle name="Hipervínculo" xfId="23965" builtinId="8" hidden="1"/>
    <cellStyle name="Hipervínculo" xfId="23983" builtinId="8" hidden="1"/>
    <cellStyle name="Hipervínculo" xfId="23999" builtinId="8" hidden="1"/>
    <cellStyle name="Hipervínculo" xfId="24015" builtinId="8" hidden="1"/>
    <cellStyle name="Hipervínculo" xfId="24031" builtinId="8" hidden="1"/>
    <cellStyle name="Hipervínculo" xfId="24047" builtinId="8" hidden="1"/>
    <cellStyle name="Hipervínculo" xfId="24063" builtinId="8" hidden="1"/>
    <cellStyle name="Hipervínculo" xfId="24079" builtinId="8" hidden="1"/>
    <cellStyle name="Hipervínculo" xfId="24093" builtinId="8" hidden="1"/>
    <cellStyle name="Hipervínculo" xfId="24109" builtinId="8" hidden="1"/>
    <cellStyle name="Hipervínculo" xfId="24125" builtinId="8" hidden="1"/>
    <cellStyle name="Hipervínculo" xfId="24143" builtinId="8" hidden="1"/>
    <cellStyle name="Hipervínculo" xfId="24159" builtinId="8" hidden="1"/>
    <cellStyle name="Hipervínculo" xfId="24175" builtinId="8" hidden="1"/>
    <cellStyle name="Hipervínculo" xfId="24191" builtinId="8" hidden="1"/>
    <cellStyle name="Hipervínculo" xfId="24207" builtinId="8" hidden="1"/>
    <cellStyle name="Hipervínculo" xfId="24223" builtinId="8" hidden="1"/>
    <cellStyle name="Hipervínculo" xfId="24237" builtinId="8" hidden="1"/>
    <cellStyle name="Hipervínculo" xfId="24253" builtinId="8" hidden="1"/>
    <cellStyle name="Hipervínculo" xfId="24269" builtinId="8" hidden="1"/>
    <cellStyle name="Hipervínculo" xfId="24285" builtinId="8" hidden="1"/>
    <cellStyle name="Hipervínculo" xfId="24303" builtinId="8" hidden="1"/>
    <cellStyle name="Hipervínculo" xfId="24319" builtinId="8" hidden="1"/>
    <cellStyle name="Hipervínculo" xfId="24335" builtinId="8" hidden="1"/>
    <cellStyle name="Hipervínculo" xfId="24351" builtinId="8" hidden="1"/>
    <cellStyle name="Hipervínculo" xfId="24367" builtinId="8" hidden="1"/>
    <cellStyle name="Hipervínculo" xfId="24383" builtinId="8" hidden="1"/>
    <cellStyle name="Hipervínculo" xfId="24397" builtinId="8" hidden="1"/>
    <cellStyle name="Hipervínculo" xfId="24413" builtinId="8" hidden="1"/>
    <cellStyle name="Hipervínculo" xfId="24429" builtinId="8" hidden="1"/>
    <cellStyle name="Hipervínculo" xfId="24447" builtinId="8" hidden="1"/>
    <cellStyle name="Hipervínculo" xfId="24463" builtinId="8" hidden="1"/>
    <cellStyle name="Hipervínculo" xfId="24479" builtinId="8" hidden="1"/>
    <cellStyle name="Hipervínculo" xfId="24495" builtinId="8" hidden="1"/>
    <cellStyle name="Hipervínculo" xfId="24511" builtinId="8" hidden="1"/>
    <cellStyle name="Hipervínculo" xfId="24527" builtinId="8" hidden="1"/>
    <cellStyle name="Hipervínculo" xfId="24543" builtinId="8" hidden="1"/>
    <cellStyle name="Hipervínculo" xfId="24557" builtinId="8" hidden="1"/>
    <cellStyle name="Hipervínculo" xfId="24573" builtinId="8" hidden="1"/>
    <cellStyle name="Hipervínculo" xfId="24589" builtinId="8" hidden="1"/>
    <cellStyle name="Hipervínculo" xfId="24607" builtinId="8" hidden="1"/>
    <cellStyle name="Hipervínculo" xfId="24623" builtinId="8" hidden="1"/>
    <cellStyle name="Hipervínculo" xfId="24639" builtinId="8" hidden="1"/>
    <cellStyle name="Hipervínculo" xfId="24655" builtinId="8" hidden="1"/>
    <cellStyle name="Hipervínculo" xfId="24671" builtinId="8" hidden="1"/>
    <cellStyle name="Hipervínculo" xfId="24687" builtinId="8" hidden="1"/>
    <cellStyle name="Hipervínculo" xfId="24703" builtinId="8" hidden="1"/>
    <cellStyle name="Hipervínculo" xfId="24717" builtinId="8" hidden="1"/>
    <cellStyle name="Hipervínculo" xfId="24733" builtinId="8" hidden="1"/>
    <cellStyle name="Hipervínculo" xfId="24749" builtinId="8" hidden="1"/>
    <cellStyle name="Hipervínculo" xfId="24767" builtinId="8" hidden="1"/>
    <cellStyle name="Hipervínculo" xfId="24783" builtinId="8" hidden="1"/>
    <cellStyle name="Hipervínculo" xfId="24799" builtinId="8" hidden="1"/>
    <cellStyle name="Hipervínculo" xfId="24815" builtinId="8" hidden="1"/>
    <cellStyle name="Hipervínculo" xfId="24831" builtinId="8" hidden="1"/>
    <cellStyle name="Hipervínculo" xfId="24847" builtinId="8" hidden="1"/>
    <cellStyle name="Hipervínculo" xfId="24861" builtinId="8" hidden="1"/>
    <cellStyle name="Hipervínculo" xfId="24877" builtinId="8" hidden="1"/>
    <cellStyle name="Hipervínculo" xfId="24893" builtinId="8" hidden="1"/>
    <cellStyle name="Hipervínculo" xfId="24909" builtinId="8" hidden="1"/>
    <cellStyle name="Hipervínculo" xfId="24926" builtinId="8" hidden="1"/>
    <cellStyle name="Hipervínculo" xfId="24942" builtinId="8" hidden="1"/>
    <cellStyle name="Hipervínculo" xfId="24958" builtinId="8" hidden="1"/>
    <cellStyle name="Hipervínculo" xfId="24974" builtinId="8" hidden="1"/>
    <cellStyle name="Hipervínculo" xfId="24990" builtinId="8" hidden="1"/>
    <cellStyle name="Hipervínculo" xfId="25006" builtinId="8" hidden="1"/>
    <cellStyle name="Hipervínculo" xfId="25020" builtinId="8" hidden="1"/>
    <cellStyle name="Hipervínculo" xfId="25036" builtinId="8" hidden="1"/>
    <cellStyle name="Hipervínculo" xfId="25052" builtinId="8" hidden="1"/>
    <cellStyle name="Hipervínculo" xfId="25068" builtinId="8" hidden="1"/>
    <cellStyle name="Hipervínculo" xfId="25084" builtinId="8" hidden="1"/>
    <cellStyle name="Hipervínculo" xfId="25100" builtinId="8" hidden="1"/>
    <cellStyle name="Hipervínculo" xfId="25116" builtinId="8" hidden="1"/>
    <cellStyle name="Hipervínculo" xfId="25132" builtinId="8" hidden="1"/>
    <cellStyle name="Hipervínculo" xfId="25148" builtinId="8" hidden="1"/>
    <cellStyle name="Hipervínculo" xfId="25164" builtinId="8" hidden="1"/>
    <cellStyle name="Hipervínculo" xfId="25158" builtinId="8" hidden="1"/>
    <cellStyle name="Hipervínculo" xfId="25142" builtinId="8" hidden="1"/>
    <cellStyle name="Hipervínculo" xfId="25126" builtinId="8" hidden="1"/>
    <cellStyle name="Hipervínculo" xfId="25110" builtinId="8" hidden="1"/>
    <cellStyle name="Hipervínculo" xfId="25094" builtinId="8" hidden="1"/>
    <cellStyle name="Hipervínculo" xfId="25078" builtinId="8" hidden="1"/>
    <cellStyle name="Hipervínculo" xfId="25062" builtinId="8" hidden="1"/>
    <cellStyle name="Hipervínculo" xfId="25046" builtinId="8" hidden="1"/>
    <cellStyle name="Hipervínculo" xfId="25030" builtinId="8" hidden="1"/>
    <cellStyle name="Hipervínculo" xfId="24756" builtinId="8" hidden="1"/>
    <cellStyle name="Hipervínculo" xfId="25000" builtinId="8" hidden="1"/>
    <cellStyle name="Hipervínculo" xfId="24984" builtinId="8" hidden="1"/>
    <cellStyle name="Hipervínculo" xfId="24968" builtinId="8" hidden="1"/>
    <cellStyle name="Hipervínculo" xfId="24952" builtinId="8" hidden="1"/>
    <cellStyle name="Hipervínculo" xfId="24936" builtinId="8" hidden="1"/>
    <cellStyle name="Hipervínculo" xfId="24920" builtinId="8" hidden="1"/>
    <cellStyle name="Hipervínculo" xfId="24903" builtinId="8" hidden="1"/>
    <cellStyle name="Hipervínculo" xfId="24887" builtinId="8" hidden="1"/>
    <cellStyle name="Hipervínculo" xfId="24871" builtinId="8" hidden="1"/>
    <cellStyle name="Hipervínculo" xfId="24857" builtinId="8" hidden="1"/>
    <cellStyle name="Hipervínculo" xfId="24841" builtinId="8" hidden="1"/>
    <cellStyle name="Hipervínculo" xfId="24825" builtinId="8" hidden="1"/>
    <cellStyle name="Hipervínculo" xfId="24809" builtinId="8" hidden="1"/>
    <cellStyle name="Hipervínculo" xfId="24793" builtinId="8" hidden="1"/>
    <cellStyle name="Hipervínculo" xfId="24777" builtinId="8" hidden="1"/>
    <cellStyle name="Hipervínculo" xfId="24761" builtinId="8" hidden="1"/>
    <cellStyle name="Hipervínculo" xfId="24743" builtinId="8" hidden="1"/>
    <cellStyle name="Hipervínculo" xfId="24727" builtinId="8" hidden="1"/>
    <cellStyle name="Hipervínculo" xfId="24711" builtinId="8" hidden="1"/>
    <cellStyle name="Hipervínculo" xfId="24697" builtinId="8" hidden="1"/>
    <cellStyle name="Hipervínculo" xfId="24681" builtinId="8" hidden="1"/>
    <cellStyle name="Hipervínculo" xfId="24665" builtinId="8" hidden="1"/>
    <cellStyle name="Hipervínculo" xfId="24649" builtinId="8" hidden="1"/>
    <cellStyle name="Hipervínculo" xfId="24633" builtinId="8" hidden="1"/>
    <cellStyle name="Hipervínculo" xfId="24617" builtinId="8" hidden="1"/>
    <cellStyle name="Hipervínculo" xfId="24601" builtinId="8" hidden="1"/>
    <cellStyle name="Hipervínculo" xfId="24583" builtinId="8" hidden="1"/>
    <cellStyle name="Hipervínculo" xfId="24567" builtinId="8" hidden="1"/>
    <cellStyle name="Hipervínculo" xfId="24551" builtinId="8" hidden="1"/>
    <cellStyle name="Hipervínculo" xfId="24537" builtinId="8" hidden="1"/>
    <cellStyle name="Hipervínculo" xfId="24521" builtinId="8" hidden="1"/>
    <cellStyle name="Hipervínculo" xfId="24505" builtinId="8" hidden="1"/>
    <cellStyle name="Hipervínculo" xfId="24489" builtinId="8" hidden="1"/>
    <cellStyle name="Hipervínculo" xfId="24473" builtinId="8" hidden="1"/>
    <cellStyle name="Hipervínculo" xfId="24457" builtinId="8" hidden="1"/>
    <cellStyle name="Hipervínculo" xfId="24439" builtinId="8" hidden="1"/>
    <cellStyle name="Hipervínculo" xfId="24423" builtinId="8" hidden="1"/>
    <cellStyle name="Hipervínculo" xfId="24407" builtinId="8" hidden="1"/>
    <cellStyle name="Hipervínculo" xfId="24132" builtinId="8" hidden="1"/>
    <cellStyle name="Hipervínculo" xfId="24377" builtinId="8" hidden="1"/>
    <cellStyle name="Hipervínculo" xfId="24361" builtinId="8" hidden="1"/>
    <cellStyle name="Hipervínculo" xfId="24345" builtinId="8" hidden="1"/>
    <cellStyle name="Hipervínculo" xfId="24329" builtinId="8" hidden="1"/>
    <cellStyle name="Hipervínculo" xfId="24313" builtinId="8" hidden="1"/>
    <cellStyle name="Hipervínculo" xfId="24297" builtinId="8" hidden="1"/>
    <cellStyle name="Hipervínculo" xfId="24279" builtinId="8" hidden="1"/>
    <cellStyle name="Hipervínculo" xfId="24263" builtinId="8" hidden="1"/>
    <cellStyle name="Hipervínculo" xfId="24247" builtinId="8" hidden="1"/>
    <cellStyle name="Hipervínculo" xfId="24233" builtinId="8" hidden="1"/>
    <cellStyle name="Hipervínculo" xfId="24217" builtinId="8" hidden="1"/>
    <cellStyle name="Hipervínculo" xfId="24201" builtinId="8" hidden="1"/>
    <cellStyle name="Hipervínculo" xfId="24185" builtinId="8" hidden="1"/>
    <cellStyle name="Hipervínculo" xfId="24169" builtinId="8" hidden="1"/>
    <cellStyle name="Hipervínculo" xfId="24153" builtinId="8" hidden="1"/>
    <cellStyle name="Hipervínculo" xfId="24137" builtinId="8" hidden="1"/>
    <cellStyle name="Hipervínculo" xfId="24119" builtinId="8" hidden="1"/>
    <cellStyle name="Hipervínculo" xfId="24103" builtinId="8" hidden="1"/>
    <cellStyle name="Hipervínculo" xfId="24087" builtinId="8" hidden="1"/>
    <cellStyle name="Hipervínculo" xfId="24073" builtinId="8" hidden="1"/>
    <cellStyle name="Hipervínculo" xfId="24057" builtinId="8" hidden="1"/>
    <cellStyle name="Hipervínculo" xfId="24041" builtinId="8" hidden="1"/>
    <cellStyle name="Hipervínculo" xfId="24025" builtinId="8" hidden="1"/>
    <cellStyle name="Hipervínculo" xfId="24009" builtinId="8" hidden="1"/>
    <cellStyle name="Hipervínculo" xfId="23993" builtinId="8" hidden="1"/>
    <cellStyle name="Hipervínculo" xfId="23977" builtinId="8" hidden="1"/>
    <cellStyle name="Hipervínculo" xfId="23959" builtinId="8" hidden="1"/>
    <cellStyle name="Hipervínculo" xfId="23943" builtinId="8" hidden="1"/>
    <cellStyle name="Hipervínculo" xfId="23927" builtinId="8" hidden="1"/>
    <cellStyle name="Hipervínculo" xfId="23912" builtinId="8" hidden="1"/>
    <cellStyle name="Hipervínculo" xfId="23896" builtinId="8" hidden="1"/>
    <cellStyle name="Hipervínculo" xfId="23880" builtinId="8" hidden="1"/>
    <cellStyle name="Hipervínculo" xfId="23864" builtinId="8" hidden="1"/>
    <cellStyle name="Hipervínculo" xfId="23848" builtinId="8" hidden="1"/>
    <cellStyle name="Hipervínculo" xfId="23832" builtinId="8" hidden="1"/>
    <cellStyle name="Hipervínculo" xfId="23815" builtinId="8" hidden="1"/>
    <cellStyle name="Hipervínculo" xfId="23799" builtinId="8" hidden="1"/>
    <cellStyle name="Hipervínculo" xfId="23783" builtinId="8" hidden="1"/>
    <cellStyle name="Hipervínculo" xfId="23508" builtinId="8" hidden="1"/>
    <cellStyle name="Hipervínculo" xfId="23753" builtinId="8" hidden="1"/>
    <cellStyle name="Hipervínculo" xfId="23737" builtinId="8" hidden="1"/>
    <cellStyle name="Hipervínculo" xfId="23721" builtinId="8" hidden="1"/>
    <cellStyle name="Hipervínculo" xfId="23705" builtinId="8" hidden="1"/>
    <cellStyle name="Hipervínculo" xfId="23689" builtinId="8" hidden="1"/>
    <cellStyle name="Hipervínculo" xfId="23673" builtinId="8" hidden="1"/>
    <cellStyle name="Hipervínculo" xfId="23655" builtinId="8" hidden="1"/>
    <cellStyle name="Hipervínculo" xfId="23639" builtinId="8" hidden="1"/>
    <cellStyle name="Hipervínculo" xfId="23623" builtinId="8" hidden="1"/>
    <cellStyle name="Hipervínculo" xfId="23609" builtinId="8" hidden="1"/>
    <cellStyle name="Hipervínculo" xfId="23593" builtinId="8" hidden="1"/>
    <cellStyle name="Hipervínculo" xfId="23577" builtinId="8" hidden="1"/>
    <cellStyle name="Hipervínculo" xfId="23561" builtinId="8" hidden="1"/>
    <cellStyle name="Hipervínculo" xfId="23545" builtinId="8" hidden="1"/>
    <cellStyle name="Hipervínculo" xfId="23529" builtinId="8" hidden="1"/>
    <cellStyle name="Hipervínculo" xfId="23513" builtinId="8" hidden="1"/>
    <cellStyle name="Hipervínculo" xfId="23495" builtinId="8" hidden="1"/>
    <cellStyle name="Hipervínculo" xfId="23479" builtinId="8" hidden="1"/>
    <cellStyle name="Hipervínculo" xfId="23463" builtinId="8" hidden="1"/>
    <cellStyle name="Hipervínculo" xfId="23448" builtinId="8" hidden="1"/>
    <cellStyle name="Hipervínculo" xfId="23432" builtinId="8" hidden="1"/>
    <cellStyle name="Hipervínculo" xfId="23416" builtinId="8" hidden="1"/>
    <cellStyle name="Hipervínculo" xfId="23400" builtinId="8" hidden="1"/>
    <cellStyle name="Hipervínculo" xfId="23384" builtinId="8" hidden="1"/>
    <cellStyle name="Hipervínculo" xfId="23368" builtinId="8" hidden="1"/>
    <cellStyle name="Hipervínculo" xfId="23352" builtinId="8" hidden="1"/>
    <cellStyle name="Hipervínculo" xfId="23335" builtinId="8" hidden="1"/>
    <cellStyle name="Hipervínculo" xfId="23319" builtinId="8" hidden="1"/>
    <cellStyle name="Hipervínculo" xfId="23303" builtinId="8" hidden="1"/>
    <cellStyle name="Hipervínculo" xfId="23289" builtinId="8" hidden="1"/>
    <cellStyle name="Hipervínculo" xfId="23273" builtinId="8" hidden="1"/>
    <cellStyle name="Hipervínculo" xfId="23257" builtinId="8" hidden="1"/>
    <cellStyle name="Hipervínculo" xfId="23241" builtinId="8" hidden="1"/>
    <cellStyle name="Hipervínculo" xfId="23225" builtinId="8" hidden="1"/>
    <cellStyle name="Hipervínculo" xfId="23209" builtinId="8" hidden="1"/>
    <cellStyle name="Hipervínculo" xfId="23191" builtinId="8" hidden="1"/>
    <cellStyle name="Hipervínculo" xfId="23175" builtinId="8" hidden="1"/>
    <cellStyle name="Hipervínculo" xfId="23159" builtinId="8" hidden="1"/>
    <cellStyle name="Hipervínculo" xfId="23143" builtinId="8" hidden="1"/>
    <cellStyle name="Hipervínculo" xfId="23126" builtinId="8" hidden="1"/>
    <cellStyle name="Hipervínculo" xfId="23110" builtinId="8" hidden="1"/>
    <cellStyle name="Hipervínculo" xfId="23094" builtinId="8" hidden="1"/>
    <cellStyle name="Hipervínculo" xfId="23079" builtinId="8" hidden="1"/>
    <cellStyle name="Hipervínculo" xfId="23063" builtinId="8" hidden="1"/>
    <cellStyle name="Hipervínculo" xfId="23047" builtinId="8" hidden="1"/>
    <cellStyle name="Hipervínculo" xfId="23030" builtinId="8" hidden="1"/>
    <cellStyle name="Hipervínculo" xfId="23014" builtinId="8" hidden="1"/>
    <cellStyle name="Hipervínculo" xfId="22998" builtinId="8" hidden="1"/>
    <cellStyle name="Hipervínculo" xfId="22982" builtinId="8" hidden="1"/>
    <cellStyle name="Hipervínculo" xfId="22966" builtinId="8" hidden="1"/>
    <cellStyle name="Hipervínculo" xfId="22950" builtinId="8" hidden="1"/>
    <cellStyle name="Hipervínculo" xfId="22908" builtinId="8" hidden="1"/>
    <cellStyle name="Hipervínculo" xfId="22920" builtinId="8" hidden="1"/>
    <cellStyle name="Hipervínculo" xfId="22930" builtinId="8" hidden="1"/>
    <cellStyle name="Hipervínculo" xfId="22940" builtinId="8" hidden="1"/>
    <cellStyle name="Hipervínculo" xfId="22926" builtinId="8" hidden="1"/>
    <cellStyle name="Hipervínculo" xfId="22890" builtinId="8" hidden="1"/>
    <cellStyle name="Hipervínculo" xfId="22900" builtinId="8" hidden="1"/>
    <cellStyle name="Hipervínculo" xfId="22884" builtinId="8" hidden="1"/>
    <cellStyle name="Hipervínculo" xfId="25244" builtinId="8" hidden="1"/>
    <cellStyle name="Hipervínculo" xfId="25260" builtinId="8" hidden="1"/>
    <cellStyle name="Hipervínculo" xfId="25276" builtinId="8" hidden="1"/>
    <cellStyle name="Hipervínculo" xfId="25292" builtinId="8" hidden="1"/>
    <cellStyle name="Hipervínculo" xfId="25308" builtinId="8" hidden="1"/>
    <cellStyle name="Hipervínculo" xfId="25324" builtinId="8" hidden="1"/>
    <cellStyle name="Hipervínculo" xfId="25341" builtinId="8" hidden="1"/>
    <cellStyle name="Hipervínculo" xfId="25357" builtinId="8" hidden="1"/>
    <cellStyle name="Hipervínculo" xfId="25373" builtinId="8" hidden="1"/>
    <cellStyle name="Hipervínculo" xfId="25388" builtinId="8" hidden="1"/>
    <cellStyle name="Hipervínculo" xfId="25404" builtinId="8" hidden="1"/>
    <cellStyle name="Hipervínculo" xfId="25420" builtinId="8" hidden="1"/>
    <cellStyle name="Hipervínculo" xfId="25437" builtinId="8" hidden="1"/>
    <cellStyle name="Hipervínculo" xfId="25453" builtinId="8" hidden="1"/>
    <cellStyle name="Hipervínculo" xfId="25469" builtinId="8" hidden="1"/>
    <cellStyle name="Hipervínculo" xfId="25487" builtinId="8" hidden="1"/>
    <cellStyle name="Hipervínculo" xfId="25503" builtinId="8" hidden="1"/>
    <cellStyle name="Hipervínculo" xfId="25519" builtinId="8" hidden="1"/>
    <cellStyle name="Hipervínculo" xfId="25535" builtinId="8" hidden="1"/>
    <cellStyle name="Hipervínculo" xfId="25551" builtinId="8" hidden="1"/>
    <cellStyle name="Hipervínculo" xfId="25567" builtinId="8" hidden="1"/>
    <cellStyle name="Hipervínculo" xfId="25583" builtinId="8" hidden="1"/>
    <cellStyle name="Hipervínculo" xfId="25597" builtinId="8" hidden="1"/>
    <cellStyle name="Hipervínculo" xfId="25613" builtinId="8" hidden="1"/>
    <cellStyle name="Hipervínculo" xfId="25629" builtinId="8" hidden="1"/>
    <cellStyle name="Hipervínculo" xfId="25646" builtinId="8" hidden="1"/>
    <cellStyle name="Hipervínculo" xfId="25662" builtinId="8" hidden="1"/>
    <cellStyle name="Hipervínculo" xfId="25678" builtinId="8" hidden="1"/>
    <cellStyle name="Hipervínculo" xfId="25694" builtinId="8" hidden="1"/>
    <cellStyle name="Hipervínculo" xfId="25710" builtinId="8" hidden="1"/>
    <cellStyle name="Hipervínculo" xfId="25726" builtinId="8" hidden="1"/>
    <cellStyle name="Hipervínculo" xfId="25742" builtinId="8" hidden="1"/>
    <cellStyle name="Hipervínculo" xfId="25757" builtinId="8" hidden="1"/>
    <cellStyle name="Hipervínculo" xfId="25773" builtinId="8" hidden="1"/>
    <cellStyle name="Hipervínculo" xfId="25789" builtinId="8" hidden="1"/>
    <cellStyle name="Hipervínculo" xfId="25807" builtinId="8" hidden="1"/>
    <cellStyle name="Hipervínculo" xfId="25823" builtinId="8" hidden="1"/>
    <cellStyle name="Hipervínculo" xfId="25839" builtinId="8" hidden="1"/>
    <cellStyle name="Hipervínculo" xfId="25855" builtinId="8" hidden="1"/>
    <cellStyle name="Hipervínculo" xfId="25871" builtinId="8" hidden="1"/>
    <cellStyle name="Hipervínculo" xfId="25887" builtinId="8" hidden="1"/>
    <cellStyle name="Hipervínculo" xfId="25901" builtinId="8" hidden="1"/>
    <cellStyle name="Hipervínculo" xfId="25917" builtinId="8" hidden="1"/>
    <cellStyle name="Hipervínculo" xfId="25933" builtinId="8" hidden="1"/>
    <cellStyle name="Hipervínculo" xfId="25949" builtinId="8" hidden="1"/>
    <cellStyle name="Hipervínculo" xfId="25967" builtinId="8" hidden="1"/>
    <cellStyle name="Hipervínculo" xfId="25983" builtinId="8" hidden="1"/>
    <cellStyle name="Hipervínculo" xfId="25999" builtinId="8" hidden="1"/>
    <cellStyle name="Hipervínculo" xfId="26015" builtinId="8" hidden="1"/>
    <cellStyle name="Hipervínculo" xfId="26031" builtinId="8" hidden="1"/>
    <cellStyle name="Hipervínculo" xfId="26047" builtinId="8" hidden="1"/>
    <cellStyle name="Hipervínculo" xfId="26061" builtinId="8" hidden="1"/>
    <cellStyle name="Hipervínculo" xfId="26077" builtinId="8" hidden="1"/>
    <cellStyle name="Hipervínculo" xfId="26093" builtinId="8" hidden="1"/>
    <cellStyle name="Hipervínculo" xfId="26110" builtinId="8" hidden="1"/>
    <cellStyle name="Hipervínculo" xfId="26126" builtinId="8" hidden="1"/>
    <cellStyle name="Hipervínculo" xfId="26142" builtinId="8" hidden="1"/>
    <cellStyle name="Hipervínculo" xfId="26158" builtinId="8" hidden="1"/>
    <cellStyle name="Hipervínculo" xfId="26174" builtinId="8" hidden="1"/>
    <cellStyle name="Hipervínculo" xfId="26190" builtinId="8" hidden="1"/>
    <cellStyle name="Hipervínculo" xfId="26206" builtinId="8" hidden="1"/>
    <cellStyle name="Hipervínculo" xfId="26221" builtinId="8" hidden="1"/>
    <cellStyle name="Hipervínculo" xfId="26237" builtinId="8" hidden="1"/>
    <cellStyle name="Hipervínculo" xfId="26253" builtinId="8" hidden="1"/>
    <cellStyle name="Hipervínculo" xfId="26271" builtinId="8" hidden="1"/>
    <cellStyle name="Hipervínculo" xfId="26287" builtinId="8" hidden="1"/>
    <cellStyle name="Hipervínculo" xfId="26303" builtinId="8" hidden="1"/>
    <cellStyle name="Hipervínculo" xfId="26319" builtinId="8" hidden="1"/>
    <cellStyle name="Hipervínculo" xfId="26335" builtinId="8" hidden="1"/>
    <cellStyle name="Hipervínculo" xfId="26351" builtinId="8" hidden="1"/>
    <cellStyle name="Hipervínculo" xfId="26367" builtinId="8" hidden="1"/>
    <cellStyle name="Hipervínculo" xfId="26381" builtinId="8" hidden="1"/>
    <cellStyle name="Hipervínculo" xfId="26397" builtinId="8" hidden="1"/>
    <cellStyle name="Hipervínculo" xfId="26413" builtinId="8" hidden="1"/>
    <cellStyle name="Hipervínculo" xfId="26431" builtinId="8" hidden="1"/>
    <cellStyle name="Hipervínculo" xfId="26447" builtinId="8" hidden="1"/>
    <cellStyle name="Hipervínculo" xfId="26463" builtinId="8" hidden="1"/>
    <cellStyle name="Hipervínculo" xfId="26479" builtinId="8" hidden="1"/>
    <cellStyle name="Hipervínculo" xfId="26495" builtinId="8" hidden="1"/>
    <cellStyle name="Hipervínculo" xfId="26511" builtinId="8" hidden="1"/>
    <cellStyle name="Hipervínculo" xfId="26525" builtinId="8" hidden="1"/>
    <cellStyle name="Hipervínculo" xfId="26541" builtinId="8" hidden="1"/>
    <cellStyle name="Hipervínculo" xfId="26557" builtinId="8" hidden="1"/>
    <cellStyle name="Hipervínculo" xfId="26573" builtinId="8" hidden="1"/>
    <cellStyle name="Hipervínculo" xfId="26591" builtinId="8" hidden="1"/>
    <cellStyle name="Hipervínculo" xfId="26607" builtinId="8" hidden="1"/>
    <cellStyle name="Hipervínculo" xfId="26623" builtinId="8" hidden="1"/>
    <cellStyle name="Hipervínculo" xfId="26639" builtinId="8" hidden="1"/>
    <cellStyle name="Hipervínculo" xfId="26655" builtinId="8" hidden="1"/>
    <cellStyle name="Hipervínculo" xfId="26671" builtinId="8" hidden="1"/>
    <cellStyle name="Hipervínculo" xfId="26685" builtinId="8" hidden="1"/>
    <cellStyle name="Hipervínculo" xfId="26701" builtinId="8" hidden="1"/>
    <cellStyle name="Hipervínculo" xfId="26717" builtinId="8" hidden="1"/>
    <cellStyle name="Hipervínculo" xfId="26735" builtinId="8" hidden="1"/>
    <cellStyle name="Hipervínculo" xfId="26751" builtinId="8" hidden="1"/>
    <cellStyle name="Hipervínculo" xfId="26767" builtinId="8" hidden="1"/>
    <cellStyle name="Hipervínculo" xfId="26783" builtinId="8" hidden="1"/>
    <cellStyle name="Hipervínculo" xfId="26799" builtinId="8" hidden="1"/>
    <cellStyle name="Hipervínculo" xfId="26815" builtinId="8" hidden="1"/>
    <cellStyle name="Hipervínculo" xfId="26831" builtinId="8" hidden="1"/>
    <cellStyle name="Hipervínculo" xfId="26845" builtinId="8" hidden="1"/>
    <cellStyle name="Hipervínculo" xfId="26861" builtinId="8" hidden="1"/>
    <cellStyle name="Hipervínculo" xfId="26877" builtinId="8" hidden="1"/>
    <cellStyle name="Hipervínculo" xfId="26895" builtinId="8" hidden="1"/>
    <cellStyle name="Hipervínculo" xfId="26911" builtinId="8" hidden="1"/>
    <cellStyle name="Hipervínculo" xfId="26927" builtinId="8" hidden="1"/>
    <cellStyle name="Hipervínculo" xfId="26943" builtinId="8" hidden="1"/>
    <cellStyle name="Hipervínculo" xfId="26959" builtinId="8" hidden="1"/>
    <cellStyle name="Hipervínculo" xfId="26975" builtinId="8" hidden="1"/>
    <cellStyle name="Hipervínculo" xfId="26991" builtinId="8" hidden="1"/>
    <cellStyle name="Hipervínculo" xfId="27005" builtinId="8" hidden="1"/>
    <cellStyle name="Hipervínculo" xfId="27021" builtinId="8" hidden="1"/>
    <cellStyle name="Hipervínculo" xfId="27037" builtinId="8" hidden="1"/>
    <cellStyle name="Hipervínculo" xfId="27055" builtinId="8" hidden="1"/>
    <cellStyle name="Hipervínculo" xfId="27071" builtinId="8" hidden="1"/>
    <cellStyle name="Hipervínculo" xfId="27087" builtinId="8" hidden="1"/>
    <cellStyle name="Hipervínculo" xfId="27103" builtinId="8" hidden="1"/>
    <cellStyle name="Hipervínculo" xfId="27119" builtinId="8" hidden="1"/>
    <cellStyle name="Hipervínculo" xfId="27135" builtinId="8" hidden="1"/>
    <cellStyle name="Hipervínculo" xfId="27149" builtinId="8" hidden="1"/>
    <cellStyle name="Hipervínculo" xfId="27165" builtinId="8" hidden="1"/>
    <cellStyle name="Hipervínculo" xfId="27181" builtinId="8" hidden="1"/>
    <cellStyle name="Hipervínculo" xfId="27197" builtinId="8" hidden="1"/>
    <cellStyle name="Hipervínculo" xfId="27214" builtinId="8" hidden="1"/>
    <cellStyle name="Hipervínculo" xfId="27230" builtinId="8" hidden="1"/>
    <cellStyle name="Hipervínculo" xfId="27246" builtinId="8" hidden="1"/>
    <cellStyle name="Hipervínculo" xfId="27262" builtinId="8" hidden="1"/>
    <cellStyle name="Hipervínculo" xfId="27278" builtinId="8" hidden="1"/>
    <cellStyle name="Hipervínculo" xfId="27294" builtinId="8" hidden="1"/>
    <cellStyle name="Hipervínculo" xfId="27308" builtinId="8" hidden="1"/>
    <cellStyle name="Hipervínculo" xfId="27324" builtinId="8" hidden="1"/>
    <cellStyle name="Hipervínculo" xfId="27340" builtinId="8" hidden="1"/>
    <cellStyle name="Hipervínculo" xfId="27356" builtinId="8" hidden="1"/>
    <cellStyle name="Hipervínculo" xfId="27372" builtinId="8" hidden="1"/>
    <cellStyle name="Hipervínculo" xfId="27388" builtinId="8" hidden="1"/>
    <cellStyle name="Hipervínculo" xfId="27404" builtinId="8" hidden="1"/>
    <cellStyle name="Hipervínculo" xfId="27420" builtinId="8" hidden="1"/>
    <cellStyle name="Hipervínculo" xfId="27436" builtinId="8" hidden="1"/>
    <cellStyle name="Hipervínculo" xfId="27452" builtinId="8" hidden="1"/>
    <cellStyle name="Hipervínculo" xfId="27446" builtinId="8" hidden="1"/>
    <cellStyle name="Hipervínculo" xfId="27430" builtinId="8" hidden="1"/>
    <cellStyle name="Hipervínculo" xfId="27414" builtinId="8" hidden="1"/>
    <cellStyle name="Hipervínculo" xfId="27398" builtinId="8" hidden="1"/>
    <cellStyle name="Hipervínculo" xfId="27382" builtinId="8" hidden="1"/>
    <cellStyle name="Hipervínculo" xfId="27366" builtinId="8" hidden="1"/>
    <cellStyle name="Hipervínculo" xfId="27350" builtinId="8" hidden="1"/>
    <cellStyle name="Hipervínculo" xfId="27334" builtinId="8" hidden="1"/>
    <cellStyle name="Hipervínculo" xfId="27318" builtinId="8" hidden="1"/>
    <cellStyle name="Hipervínculo" xfId="27044" builtinId="8" hidden="1"/>
    <cellStyle name="Hipervínculo" xfId="27288" builtinId="8" hidden="1"/>
    <cellStyle name="Hipervínculo" xfId="27272" builtinId="8" hidden="1"/>
    <cellStyle name="Hipervínculo" xfId="27256" builtinId="8" hidden="1"/>
    <cellStyle name="Hipervínculo" xfId="27240" builtinId="8" hidden="1"/>
    <cellStyle name="Hipervínculo" xfId="27224" builtinId="8" hidden="1"/>
    <cellStyle name="Hipervínculo" xfId="27208" builtinId="8" hidden="1"/>
    <cellStyle name="Hipervínculo" xfId="27191" builtinId="8" hidden="1"/>
    <cellStyle name="Hipervínculo" xfId="27175" builtinId="8" hidden="1"/>
    <cellStyle name="Hipervínculo" xfId="27159" builtinId="8" hidden="1"/>
    <cellStyle name="Hipervínculo" xfId="27145" builtinId="8" hidden="1"/>
    <cellStyle name="Hipervínculo" xfId="27129" builtinId="8" hidden="1"/>
    <cellStyle name="Hipervínculo" xfId="27113" builtinId="8" hidden="1"/>
    <cellStyle name="Hipervínculo" xfId="27097" builtinId="8" hidden="1"/>
    <cellStyle name="Hipervínculo" xfId="27081" builtinId="8" hidden="1"/>
    <cellStyle name="Hipervínculo" xfId="27065" builtinId="8" hidden="1"/>
    <cellStyle name="Hipervínculo" xfId="27049" builtinId="8" hidden="1"/>
    <cellStyle name="Hipervínculo" xfId="27031" builtinId="8" hidden="1"/>
    <cellStyle name="Hipervínculo" xfId="27015" builtinId="8" hidden="1"/>
    <cellStyle name="Hipervínculo" xfId="26999" builtinId="8" hidden="1"/>
    <cellStyle name="Hipervínculo" xfId="26985" builtinId="8" hidden="1"/>
    <cellStyle name="Hipervínculo" xfId="26969" builtinId="8" hidden="1"/>
    <cellStyle name="Hipervínculo" xfId="26953" builtinId="8" hidden="1"/>
    <cellStyle name="Hipervínculo" xfId="26937" builtinId="8" hidden="1"/>
    <cellStyle name="Hipervínculo" xfId="26921" builtinId="8" hidden="1"/>
    <cellStyle name="Hipervínculo" xfId="26905" builtinId="8" hidden="1"/>
    <cellStyle name="Hipervínculo" xfId="26889" builtinId="8" hidden="1"/>
    <cellStyle name="Hipervínculo" xfId="26871" builtinId="8" hidden="1"/>
    <cellStyle name="Hipervínculo" xfId="26855" builtinId="8" hidden="1"/>
    <cellStyle name="Hipervínculo" xfId="26839" builtinId="8" hidden="1"/>
    <cellStyle name="Hipervínculo" xfId="26825" builtinId="8" hidden="1"/>
    <cellStyle name="Hipervínculo" xfId="26809" builtinId="8" hidden="1"/>
    <cellStyle name="Hipervínculo" xfId="26793" builtinId="8" hidden="1"/>
    <cellStyle name="Hipervínculo" xfId="26777" builtinId="8" hidden="1"/>
    <cellStyle name="Hipervínculo" xfId="26761" builtinId="8" hidden="1"/>
    <cellStyle name="Hipervínculo" xfId="26745" builtinId="8" hidden="1"/>
    <cellStyle name="Hipervínculo" xfId="26727" builtinId="8" hidden="1"/>
    <cellStyle name="Hipervínculo" xfId="26711" builtinId="8" hidden="1"/>
    <cellStyle name="Hipervínculo" xfId="26695" builtinId="8" hidden="1"/>
    <cellStyle name="Hipervínculo" xfId="26420" builtinId="8" hidden="1"/>
    <cellStyle name="Hipervínculo" xfId="26665" builtinId="8" hidden="1"/>
    <cellStyle name="Hipervínculo" xfId="26649" builtinId="8" hidden="1"/>
    <cellStyle name="Hipervínculo" xfId="26633" builtinId="8" hidden="1"/>
    <cellStyle name="Hipervínculo" xfId="26617" builtinId="8" hidden="1"/>
    <cellStyle name="Hipervínculo" xfId="26601" builtinId="8" hidden="1"/>
    <cellStyle name="Hipervínculo" xfId="26585" builtinId="8" hidden="1"/>
    <cellStyle name="Hipervínculo" xfId="26567" builtinId="8" hidden="1"/>
    <cellStyle name="Hipervínculo" xfId="26551" builtinId="8" hidden="1"/>
    <cellStyle name="Hipervínculo" xfId="26535" builtinId="8" hidden="1"/>
    <cellStyle name="Hipervínculo" xfId="26521" builtinId="8" hidden="1"/>
    <cellStyle name="Hipervínculo" xfId="26505" builtinId="8" hidden="1"/>
    <cellStyle name="Hipervínculo" xfId="26489" builtinId="8" hidden="1"/>
    <cellStyle name="Hipervínculo" xfId="26473" builtinId="8" hidden="1"/>
    <cellStyle name="Hipervínculo" xfId="26457" builtinId="8" hidden="1"/>
    <cellStyle name="Hipervínculo" xfId="26441" builtinId="8" hidden="1"/>
    <cellStyle name="Hipervínculo" xfId="26425" builtinId="8" hidden="1"/>
    <cellStyle name="Hipervínculo" xfId="26407" builtinId="8" hidden="1"/>
    <cellStyle name="Hipervínculo" xfId="26391" builtinId="8" hidden="1"/>
    <cellStyle name="Hipervínculo" xfId="26375" builtinId="8" hidden="1"/>
    <cellStyle name="Hipervínculo" xfId="26361" builtinId="8" hidden="1"/>
    <cellStyle name="Hipervínculo" xfId="26345" builtinId="8" hidden="1"/>
    <cellStyle name="Hipervínculo" xfId="26329" builtinId="8" hidden="1"/>
    <cellStyle name="Hipervínculo" xfId="26313" builtinId="8" hidden="1"/>
    <cellStyle name="Hipervínculo" xfId="26297" builtinId="8" hidden="1"/>
    <cellStyle name="Hipervínculo" xfId="26281" builtinId="8" hidden="1"/>
    <cellStyle name="Hipervínculo" xfId="26265" builtinId="8" hidden="1"/>
    <cellStyle name="Hipervínculo" xfId="26247" builtinId="8" hidden="1"/>
    <cellStyle name="Hipervínculo" xfId="26231" builtinId="8" hidden="1"/>
    <cellStyle name="Hipervínculo" xfId="26215" builtinId="8" hidden="1"/>
    <cellStyle name="Hipervínculo" xfId="26200" builtinId="8" hidden="1"/>
    <cellStyle name="Hipervínculo" xfId="26184" builtinId="8" hidden="1"/>
    <cellStyle name="Hipervínculo" xfId="26168" builtinId="8" hidden="1"/>
    <cellStyle name="Hipervínculo" xfId="26152" builtinId="8" hidden="1"/>
    <cellStyle name="Hipervínculo" xfId="26136" builtinId="8" hidden="1"/>
    <cellStyle name="Hipervínculo" xfId="26120" builtinId="8" hidden="1"/>
    <cellStyle name="Hipervínculo" xfId="26103" builtinId="8" hidden="1"/>
    <cellStyle name="Hipervínculo" xfId="26087" builtinId="8" hidden="1"/>
    <cellStyle name="Hipervínculo" xfId="26071" builtinId="8" hidden="1"/>
    <cellStyle name="Hipervínculo" xfId="25796" builtinId="8" hidden="1"/>
    <cellStyle name="Hipervínculo" xfId="26041" builtinId="8" hidden="1"/>
    <cellStyle name="Hipervínculo" xfId="26025" builtinId="8" hidden="1"/>
    <cellStyle name="Hipervínculo" xfId="26009" builtinId="8" hidden="1"/>
    <cellStyle name="Hipervínculo" xfId="25993" builtinId="8" hidden="1"/>
    <cellStyle name="Hipervínculo" xfId="25977" builtinId="8" hidden="1"/>
    <cellStyle name="Hipervínculo" xfId="25961" builtinId="8" hidden="1"/>
    <cellStyle name="Hipervínculo" xfId="25943" builtinId="8" hidden="1"/>
    <cellStyle name="Hipervínculo" xfId="25927" builtinId="8" hidden="1"/>
    <cellStyle name="Hipervínculo" xfId="25911" builtinId="8" hidden="1"/>
    <cellStyle name="Hipervínculo" xfId="25897" builtinId="8" hidden="1"/>
    <cellStyle name="Hipervínculo" xfId="25881" builtinId="8" hidden="1"/>
    <cellStyle name="Hipervínculo" xfId="25865" builtinId="8" hidden="1"/>
    <cellStyle name="Hipervínculo" xfId="25849" builtinId="8" hidden="1"/>
    <cellStyle name="Hipervínculo" xfId="25833" builtinId="8" hidden="1"/>
    <cellStyle name="Hipervínculo" xfId="25817" builtinId="8" hidden="1"/>
    <cellStyle name="Hipervínculo" xfId="25801" builtinId="8" hidden="1"/>
    <cellStyle name="Hipervínculo" xfId="25783" builtinId="8" hidden="1"/>
    <cellStyle name="Hipervínculo" xfId="25767" builtinId="8" hidden="1"/>
    <cellStyle name="Hipervínculo" xfId="25751" builtinId="8" hidden="1"/>
    <cellStyle name="Hipervínculo" xfId="25736" builtinId="8" hidden="1"/>
    <cellStyle name="Hipervínculo" xfId="25720" builtinId="8" hidden="1"/>
    <cellStyle name="Hipervínculo" xfId="25704" builtinId="8" hidden="1"/>
    <cellStyle name="Hipervínculo" xfId="25688" builtinId="8" hidden="1"/>
    <cellStyle name="Hipervínculo" xfId="25672" builtinId="8" hidden="1"/>
    <cellStyle name="Hipervínculo" xfId="25656" builtinId="8" hidden="1"/>
    <cellStyle name="Hipervínculo" xfId="25640" builtinId="8" hidden="1"/>
    <cellStyle name="Hipervínculo" xfId="25623" builtinId="8" hidden="1"/>
    <cellStyle name="Hipervínculo" xfId="25607" builtinId="8" hidden="1"/>
    <cellStyle name="Hipervínculo" xfId="25591" builtinId="8" hidden="1"/>
    <cellStyle name="Hipervínculo" xfId="25577" builtinId="8" hidden="1"/>
    <cellStyle name="Hipervínculo" xfId="25561" builtinId="8" hidden="1"/>
    <cellStyle name="Hipervínculo" xfId="25545" builtinId="8" hidden="1"/>
    <cellStyle name="Hipervínculo" xfId="25529" builtinId="8" hidden="1"/>
    <cellStyle name="Hipervínculo" xfId="25513" builtinId="8" hidden="1"/>
    <cellStyle name="Hipervínculo" xfId="25497" builtinId="8" hidden="1"/>
    <cellStyle name="Hipervínculo" xfId="25479" builtinId="8" hidden="1"/>
    <cellStyle name="Hipervínculo" xfId="25463" builtinId="8" hidden="1"/>
    <cellStyle name="Hipervínculo" xfId="25447" builtinId="8" hidden="1"/>
    <cellStyle name="Hipervínculo" xfId="25431" builtinId="8" hidden="1"/>
    <cellStyle name="Hipervínculo" xfId="25414" builtinId="8" hidden="1"/>
    <cellStyle name="Hipervínculo" xfId="25398" builtinId="8" hidden="1"/>
    <cellStyle name="Hipervínculo" xfId="25382" builtinId="8" hidden="1"/>
    <cellStyle name="Hipervínculo" xfId="25367" builtinId="8" hidden="1"/>
    <cellStyle name="Hipervínculo" xfId="25351" builtinId="8" hidden="1"/>
    <cellStyle name="Hipervínculo" xfId="25335" builtinId="8" hidden="1"/>
    <cellStyle name="Hipervínculo" xfId="25318" builtinId="8" hidden="1"/>
    <cellStyle name="Hipervínculo" xfId="25302" builtinId="8" hidden="1"/>
    <cellStyle name="Hipervínculo" xfId="25286" builtinId="8" hidden="1"/>
    <cellStyle name="Hipervínculo" xfId="25270" builtinId="8" hidden="1"/>
    <cellStyle name="Hipervínculo" xfId="25254" builtinId="8" hidden="1"/>
    <cellStyle name="Hipervínculo" xfId="25238" builtinId="8" hidden="1"/>
    <cellStyle name="Hipervínculo" xfId="25196" builtinId="8" hidden="1"/>
    <cellStyle name="Hipervínculo" xfId="25208" builtinId="8" hidden="1"/>
    <cellStyle name="Hipervínculo" xfId="25218" builtinId="8" hidden="1"/>
    <cellStyle name="Hipervínculo" xfId="25228" builtinId="8" hidden="1"/>
    <cellStyle name="Hipervínculo" xfId="25214" builtinId="8" hidden="1"/>
    <cellStyle name="Hipervínculo" xfId="25178" builtinId="8" hidden="1"/>
    <cellStyle name="Hipervínculo" xfId="25188" builtinId="8" hidden="1"/>
    <cellStyle name="Hipervínculo" xfId="25172" builtinId="8" hidden="1"/>
    <cellStyle name="Hipervínculo" xfId="27532" builtinId="8" hidden="1"/>
    <cellStyle name="Hipervínculo" xfId="27548" builtinId="8" hidden="1"/>
    <cellStyle name="Hipervínculo" xfId="27564" builtinId="8" hidden="1"/>
    <cellStyle name="Hipervínculo" xfId="27580" builtinId="8" hidden="1"/>
    <cellStyle name="Hipervínculo" xfId="27596" builtinId="8" hidden="1"/>
    <cellStyle name="Hipervínculo" xfId="27612" builtinId="8" hidden="1"/>
    <cellStyle name="Hipervínculo" xfId="27629" builtinId="8" hidden="1"/>
    <cellStyle name="Hipervínculo" xfId="27645" builtinId="8" hidden="1"/>
    <cellStyle name="Hipervínculo" xfId="27661" builtinId="8" hidden="1"/>
    <cellStyle name="Hipervínculo" xfId="27676" builtinId="8" hidden="1"/>
    <cellStyle name="Hipervínculo" xfId="27692" builtinId="8" hidden="1"/>
    <cellStyle name="Hipervínculo" xfId="27708" builtinId="8" hidden="1"/>
    <cellStyle name="Hipervínculo" xfId="27725" builtinId="8" hidden="1"/>
    <cellStyle name="Hipervínculo" xfId="27741" builtinId="8" hidden="1"/>
    <cellStyle name="Hipervínculo" xfId="27757" builtinId="8" hidden="1"/>
    <cellStyle name="Hipervínculo" xfId="27775" builtinId="8" hidden="1"/>
    <cellStyle name="Hipervínculo" xfId="27791" builtinId="8" hidden="1"/>
    <cellStyle name="Hipervínculo" xfId="27807" builtinId="8" hidden="1"/>
    <cellStyle name="Hipervínculo" xfId="27823" builtinId="8" hidden="1"/>
    <cellStyle name="Hipervínculo" xfId="27839" builtinId="8" hidden="1"/>
    <cellStyle name="Hipervínculo" xfId="27855" builtinId="8" hidden="1"/>
    <cellStyle name="Hipervínculo" xfId="27871" builtinId="8" hidden="1"/>
    <cellStyle name="Hipervínculo" xfId="27885" builtinId="8" hidden="1"/>
    <cellStyle name="Hipervínculo" xfId="27901" builtinId="8" hidden="1"/>
    <cellStyle name="Hipervínculo" xfId="27917" builtinId="8" hidden="1"/>
    <cellStyle name="Hipervínculo" xfId="27934" builtinId="8" hidden="1"/>
    <cellStyle name="Hipervínculo" xfId="27950" builtinId="8" hidden="1"/>
    <cellStyle name="Hipervínculo" xfId="27966" builtinId="8" hidden="1"/>
    <cellStyle name="Hipervínculo" xfId="27982" builtinId="8" hidden="1"/>
    <cellStyle name="Hipervínculo" xfId="27998" builtinId="8" hidden="1"/>
    <cellStyle name="Hipervínculo" xfId="28014" builtinId="8" hidden="1"/>
    <cellStyle name="Hipervínculo" xfId="28030" builtinId="8" hidden="1"/>
    <cellStyle name="Hipervínculo" xfId="28045" builtinId="8" hidden="1"/>
    <cellStyle name="Hipervínculo" xfId="28061" builtinId="8" hidden="1"/>
    <cellStyle name="Hipervínculo" xfId="28077" builtinId="8" hidden="1"/>
    <cellStyle name="Hipervínculo" xfId="28095" builtinId="8" hidden="1"/>
    <cellStyle name="Hipervínculo" xfId="28111" builtinId="8" hidden="1"/>
    <cellStyle name="Hipervínculo" xfId="28127" builtinId="8" hidden="1"/>
    <cellStyle name="Hipervínculo" xfId="28143" builtinId="8" hidden="1"/>
    <cellStyle name="Hipervínculo" xfId="28159" builtinId="8" hidden="1"/>
    <cellStyle name="Hipervínculo" xfId="28175" builtinId="8" hidden="1"/>
    <cellStyle name="Hipervínculo" xfId="28189" builtinId="8" hidden="1"/>
    <cellStyle name="Hipervínculo" xfId="28205" builtinId="8" hidden="1"/>
    <cellStyle name="Hipervínculo" xfId="28221" builtinId="8" hidden="1"/>
    <cellStyle name="Hipervínculo" xfId="28237" builtinId="8" hidden="1"/>
    <cellStyle name="Hipervínculo" xfId="28255" builtinId="8" hidden="1"/>
    <cellStyle name="Hipervínculo" xfId="28271" builtinId="8" hidden="1"/>
    <cellStyle name="Hipervínculo" xfId="28287" builtinId="8" hidden="1"/>
    <cellStyle name="Hipervínculo" xfId="28303" builtinId="8" hidden="1"/>
    <cellStyle name="Hipervínculo" xfId="28319" builtinId="8" hidden="1"/>
    <cellStyle name="Hipervínculo" xfId="28335" builtinId="8" hidden="1"/>
    <cellStyle name="Hipervínculo" xfId="28349" builtinId="8" hidden="1"/>
    <cellStyle name="Hipervínculo" xfId="28365" builtinId="8" hidden="1"/>
    <cellStyle name="Hipervínculo" xfId="28381" builtinId="8" hidden="1"/>
    <cellStyle name="Hipervínculo" xfId="28398" builtinId="8" hidden="1"/>
    <cellStyle name="Hipervínculo" xfId="28414" builtinId="8" hidden="1"/>
    <cellStyle name="Hipervínculo" xfId="28430" builtinId="8" hidden="1"/>
    <cellStyle name="Hipervínculo" xfId="28446" builtinId="8" hidden="1"/>
    <cellStyle name="Hipervínculo" xfId="28462" builtinId="8" hidden="1"/>
    <cellStyle name="Hipervínculo" xfId="28478" builtinId="8" hidden="1"/>
    <cellStyle name="Hipervínculo" xfId="28494" builtinId="8" hidden="1"/>
    <cellStyle name="Hipervínculo" xfId="28509" builtinId="8" hidden="1"/>
    <cellStyle name="Hipervínculo" xfId="28525" builtinId="8" hidden="1"/>
    <cellStyle name="Hipervínculo" xfId="28541" builtinId="8" hidden="1"/>
    <cellStyle name="Hipervínculo" xfId="28559" builtinId="8" hidden="1"/>
    <cellStyle name="Hipervínculo" xfId="28575" builtinId="8" hidden="1"/>
    <cellStyle name="Hipervínculo" xfId="28591" builtinId="8" hidden="1"/>
    <cellStyle name="Hipervínculo" xfId="28607" builtinId="8" hidden="1"/>
    <cellStyle name="Hipervínculo" xfId="28623" builtinId="8" hidden="1"/>
    <cellStyle name="Hipervínculo" xfId="28639" builtinId="8" hidden="1"/>
    <cellStyle name="Hipervínculo" xfId="28655" builtinId="8" hidden="1"/>
    <cellStyle name="Hipervínculo" xfId="28669" builtinId="8" hidden="1"/>
    <cellStyle name="Hipervínculo" xfId="28685" builtinId="8" hidden="1"/>
    <cellStyle name="Hipervínculo" xfId="28701" builtinId="8" hidden="1"/>
    <cellStyle name="Hipervínculo" xfId="28719" builtinId="8" hidden="1"/>
    <cellStyle name="Hipervínculo" xfId="28735" builtinId="8" hidden="1"/>
    <cellStyle name="Hipervínculo" xfId="28751" builtinId="8" hidden="1"/>
    <cellStyle name="Hipervínculo" xfId="28767" builtinId="8" hidden="1"/>
    <cellStyle name="Hipervínculo" xfId="28783" builtinId="8" hidden="1"/>
    <cellStyle name="Hipervínculo" xfId="28799" builtinId="8" hidden="1"/>
    <cellStyle name="Hipervínculo" xfId="28813" builtinId="8" hidden="1"/>
    <cellStyle name="Hipervínculo" xfId="28829" builtinId="8" hidden="1"/>
    <cellStyle name="Hipervínculo" xfId="28845" builtinId="8" hidden="1"/>
    <cellStyle name="Hipervínculo" xfId="28861" builtinId="8" hidden="1"/>
    <cellStyle name="Hipervínculo" xfId="28879" builtinId="8" hidden="1"/>
    <cellStyle name="Hipervínculo" xfId="28895" builtinId="8" hidden="1"/>
    <cellStyle name="Hipervínculo" xfId="28911" builtinId="8" hidden="1"/>
    <cellStyle name="Hipervínculo" xfId="28927" builtinId="8" hidden="1"/>
    <cellStyle name="Hipervínculo" xfId="28943" builtinId="8" hidden="1"/>
    <cellStyle name="Hipervínculo" xfId="28959" builtinId="8" hidden="1"/>
    <cellStyle name="Hipervínculo" xfId="28973" builtinId="8" hidden="1"/>
    <cellStyle name="Hipervínculo" xfId="28989" builtinId="8" hidden="1"/>
    <cellStyle name="Hipervínculo" xfId="29005" builtinId="8" hidden="1"/>
    <cellStyle name="Hipervínculo" xfId="29023" builtinId="8" hidden="1"/>
    <cellStyle name="Hipervínculo" xfId="29039" builtinId="8" hidden="1"/>
    <cellStyle name="Hipervínculo" xfId="29055" builtinId="8" hidden="1"/>
    <cellStyle name="Hipervínculo" xfId="29071" builtinId="8" hidden="1"/>
    <cellStyle name="Hipervínculo" xfId="29087" builtinId="8" hidden="1"/>
    <cellStyle name="Hipervínculo" xfId="29103" builtinId="8" hidden="1"/>
    <cellStyle name="Hipervínculo" xfId="29119" builtinId="8" hidden="1"/>
    <cellStyle name="Hipervínculo" xfId="29133" builtinId="8" hidden="1"/>
    <cellStyle name="Hipervínculo" xfId="29149" builtinId="8" hidden="1"/>
    <cellStyle name="Hipervínculo" xfId="29165" builtinId="8" hidden="1"/>
    <cellStyle name="Hipervínculo" xfId="29183" builtinId="8" hidden="1"/>
    <cellStyle name="Hipervínculo" xfId="29199" builtinId="8" hidden="1"/>
    <cellStyle name="Hipervínculo" xfId="29215" builtinId="8" hidden="1"/>
    <cellStyle name="Hipervínculo" xfId="29231" builtinId="8" hidden="1"/>
    <cellStyle name="Hipervínculo" xfId="29247" builtinId="8" hidden="1"/>
    <cellStyle name="Hipervínculo" xfId="29263" builtinId="8" hidden="1"/>
    <cellStyle name="Hipervínculo" xfId="29279" builtinId="8" hidden="1"/>
    <cellStyle name="Hipervínculo" xfId="29293" builtinId="8" hidden="1"/>
    <cellStyle name="Hipervínculo" xfId="29309" builtinId="8" hidden="1"/>
    <cellStyle name="Hipervínculo" xfId="29325" builtinId="8" hidden="1"/>
    <cellStyle name="Hipervínculo" xfId="29343" builtinId="8" hidden="1"/>
    <cellStyle name="Hipervínculo" xfId="29359" builtinId="8" hidden="1"/>
    <cellStyle name="Hipervínculo" xfId="29375" builtinId="8" hidden="1"/>
    <cellStyle name="Hipervínculo" xfId="29391" builtinId="8" hidden="1"/>
    <cellStyle name="Hipervínculo" xfId="29407" builtinId="8" hidden="1"/>
    <cellStyle name="Hipervínculo" xfId="29423" builtinId="8" hidden="1"/>
    <cellStyle name="Hipervínculo" xfId="29437" builtinId="8" hidden="1"/>
    <cellStyle name="Hipervínculo" xfId="29453" builtinId="8" hidden="1"/>
    <cellStyle name="Hipervínculo" xfId="29469" builtinId="8" hidden="1"/>
    <cellStyle name="Hipervínculo" xfId="29485" builtinId="8" hidden="1"/>
    <cellStyle name="Hipervínculo" xfId="29502" builtinId="8" hidden="1"/>
    <cellStyle name="Hipervínculo" xfId="29518" builtinId="8" hidden="1"/>
    <cellStyle name="Hipervínculo" xfId="29534" builtinId="8" hidden="1"/>
    <cellStyle name="Hipervínculo" xfId="29550" builtinId="8" hidden="1"/>
    <cellStyle name="Hipervínculo" xfId="29566" builtinId="8" hidden="1"/>
    <cellStyle name="Hipervínculo" xfId="29582" builtinId="8" hidden="1"/>
    <cellStyle name="Hipervínculo" xfId="29596" builtinId="8" hidden="1"/>
    <cellStyle name="Hipervínculo" xfId="29612" builtinId="8" hidden="1"/>
    <cellStyle name="Hipervínculo" xfId="29628" builtinId="8" hidden="1"/>
    <cellStyle name="Hipervínculo" xfId="29644" builtinId="8" hidden="1"/>
    <cellStyle name="Hipervínculo" xfId="29660" builtinId="8" hidden="1"/>
    <cellStyle name="Hipervínculo" xfId="29676" builtinId="8" hidden="1"/>
    <cellStyle name="Hipervínculo" xfId="29692" builtinId="8" hidden="1"/>
    <cellStyle name="Hipervínculo" xfId="29708" builtinId="8" hidden="1"/>
    <cellStyle name="Hipervínculo" xfId="29724" builtinId="8" hidden="1"/>
    <cellStyle name="Hipervínculo" xfId="29740" builtinId="8" hidden="1"/>
    <cellStyle name="Hipervínculo" xfId="29734" builtinId="8" hidden="1"/>
    <cellStyle name="Hipervínculo" xfId="29718" builtinId="8" hidden="1"/>
    <cellStyle name="Hipervínculo" xfId="29702" builtinId="8" hidden="1"/>
    <cellStyle name="Hipervínculo" xfId="29686" builtinId="8" hidden="1"/>
    <cellStyle name="Hipervínculo" xfId="29670" builtinId="8" hidden="1"/>
    <cellStyle name="Hipervínculo" xfId="29654" builtinId="8" hidden="1"/>
    <cellStyle name="Hipervínculo" xfId="29638" builtinId="8" hidden="1"/>
    <cellStyle name="Hipervínculo" xfId="29622" builtinId="8" hidden="1"/>
    <cellStyle name="Hipervínculo" xfId="29606" builtinId="8" hidden="1"/>
    <cellStyle name="Hipervínculo" xfId="29332" builtinId="8" hidden="1"/>
    <cellStyle name="Hipervínculo" xfId="29576" builtinId="8" hidden="1"/>
    <cellStyle name="Hipervínculo" xfId="29560" builtinId="8" hidden="1"/>
    <cellStyle name="Hipervínculo" xfId="29544" builtinId="8" hidden="1"/>
    <cellStyle name="Hipervínculo" xfId="29528" builtinId="8" hidden="1"/>
    <cellStyle name="Hipervínculo" xfId="29512" builtinId="8" hidden="1"/>
    <cellStyle name="Hipervínculo" xfId="29496" builtinId="8" hidden="1"/>
    <cellStyle name="Hipervínculo" xfId="29479" builtinId="8" hidden="1"/>
    <cellStyle name="Hipervínculo" xfId="29463" builtinId="8" hidden="1"/>
    <cellStyle name="Hipervínculo" xfId="29447" builtinId="8" hidden="1"/>
    <cellStyle name="Hipervínculo" xfId="29433" builtinId="8" hidden="1"/>
    <cellStyle name="Hipervínculo" xfId="29417" builtinId="8" hidden="1"/>
    <cellStyle name="Hipervínculo" xfId="29401" builtinId="8" hidden="1"/>
    <cellStyle name="Hipervínculo" xfId="29385" builtinId="8" hidden="1"/>
    <cellStyle name="Hipervínculo" xfId="29369" builtinId="8" hidden="1"/>
    <cellStyle name="Hipervínculo" xfId="29353" builtinId="8" hidden="1"/>
    <cellStyle name="Hipervínculo" xfId="29337" builtinId="8" hidden="1"/>
    <cellStyle name="Hipervínculo" xfId="29319" builtinId="8" hidden="1"/>
    <cellStyle name="Hipervínculo" xfId="29303" builtinId="8" hidden="1"/>
    <cellStyle name="Hipervínculo" xfId="29287" builtinId="8" hidden="1"/>
    <cellStyle name="Hipervínculo" xfId="29273" builtinId="8" hidden="1"/>
    <cellStyle name="Hipervínculo" xfId="29257" builtinId="8" hidden="1"/>
    <cellStyle name="Hipervínculo" xfId="29241" builtinId="8" hidden="1"/>
    <cellStyle name="Hipervínculo" xfId="29225" builtinId="8" hidden="1"/>
    <cellStyle name="Hipervínculo" xfId="29209" builtinId="8" hidden="1"/>
    <cellStyle name="Hipervínculo" xfId="29193" builtinId="8" hidden="1"/>
    <cellStyle name="Hipervínculo" xfId="29177" builtinId="8" hidden="1"/>
    <cellStyle name="Hipervínculo" xfId="29159" builtinId="8" hidden="1"/>
    <cellStyle name="Hipervínculo" xfId="29143" builtinId="8" hidden="1"/>
    <cellStyle name="Hipervínculo" xfId="29127" builtinId="8" hidden="1"/>
    <cellStyle name="Hipervínculo" xfId="29113" builtinId="8" hidden="1"/>
    <cellStyle name="Hipervínculo" xfId="29097" builtinId="8" hidden="1"/>
    <cellStyle name="Hipervínculo" xfId="29081" builtinId="8" hidden="1"/>
    <cellStyle name="Hipervínculo" xfId="29065" builtinId="8" hidden="1"/>
    <cellStyle name="Hipervínculo" xfId="29049" builtinId="8" hidden="1"/>
    <cellStyle name="Hipervínculo" xfId="29033" builtinId="8" hidden="1"/>
    <cellStyle name="Hipervínculo" xfId="29015" builtinId="8" hidden="1"/>
    <cellStyle name="Hipervínculo" xfId="28999" builtinId="8" hidden="1"/>
    <cellStyle name="Hipervínculo" xfId="28983" builtinId="8" hidden="1"/>
    <cellStyle name="Hipervínculo" xfId="28708" builtinId="8" hidden="1"/>
    <cellStyle name="Hipervínculo" xfId="28953" builtinId="8" hidden="1"/>
    <cellStyle name="Hipervínculo" xfId="28937" builtinId="8" hidden="1"/>
    <cellStyle name="Hipervínculo" xfId="28921" builtinId="8" hidden="1"/>
    <cellStyle name="Hipervínculo" xfId="28905" builtinId="8" hidden="1"/>
    <cellStyle name="Hipervínculo" xfId="28889" builtinId="8" hidden="1"/>
    <cellStyle name="Hipervínculo" xfId="28873" builtinId="8" hidden="1"/>
    <cellStyle name="Hipervínculo" xfId="28855" builtinId="8" hidden="1"/>
    <cellStyle name="Hipervínculo" xfId="28839" builtinId="8" hidden="1"/>
    <cellStyle name="Hipervínculo" xfId="28823" builtinId="8" hidden="1"/>
    <cellStyle name="Hipervínculo" xfId="28809" builtinId="8" hidden="1"/>
    <cellStyle name="Hipervínculo" xfId="28793" builtinId="8" hidden="1"/>
    <cellStyle name="Hipervínculo" xfId="28777" builtinId="8" hidden="1"/>
    <cellStyle name="Hipervínculo" xfId="28761" builtinId="8" hidden="1"/>
    <cellStyle name="Hipervínculo" xfId="28745" builtinId="8" hidden="1"/>
    <cellStyle name="Hipervínculo" xfId="28729" builtinId="8" hidden="1"/>
    <cellStyle name="Hipervínculo" xfId="28713" builtinId="8" hidden="1"/>
    <cellStyle name="Hipervínculo" xfId="28695" builtinId="8" hidden="1"/>
    <cellStyle name="Hipervínculo" xfId="28679" builtinId="8" hidden="1"/>
    <cellStyle name="Hipervínculo" xfId="28663" builtinId="8" hidden="1"/>
    <cellStyle name="Hipervínculo" xfId="28649" builtinId="8" hidden="1"/>
    <cellStyle name="Hipervínculo" xfId="28633" builtinId="8" hidden="1"/>
    <cellStyle name="Hipervínculo" xfId="28617" builtinId="8" hidden="1"/>
    <cellStyle name="Hipervínculo" xfId="28601" builtinId="8" hidden="1"/>
    <cellStyle name="Hipervínculo" xfId="28585" builtinId="8" hidden="1"/>
    <cellStyle name="Hipervínculo" xfId="28569" builtinId="8" hidden="1"/>
    <cellStyle name="Hipervínculo" xfId="28553" builtinId="8" hidden="1"/>
    <cellStyle name="Hipervínculo" xfId="28535" builtinId="8" hidden="1"/>
    <cellStyle name="Hipervínculo" xfId="28519" builtinId="8" hidden="1"/>
    <cellStyle name="Hipervínculo" xfId="28503" builtinId="8" hidden="1"/>
    <cellStyle name="Hipervínculo" xfId="28488" builtinId="8" hidden="1"/>
    <cellStyle name="Hipervínculo" xfId="28472" builtinId="8" hidden="1"/>
    <cellStyle name="Hipervínculo" xfId="28456" builtinId="8" hidden="1"/>
    <cellStyle name="Hipervínculo" xfId="28440" builtinId="8" hidden="1"/>
    <cellStyle name="Hipervínculo" xfId="28424" builtinId="8" hidden="1"/>
    <cellStyle name="Hipervínculo" xfId="28408" builtinId="8" hidden="1"/>
    <cellStyle name="Hipervínculo" xfId="28391" builtinId="8" hidden="1"/>
    <cellStyle name="Hipervínculo" xfId="28375" builtinId="8" hidden="1"/>
    <cellStyle name="Hipervínculo" xfId="28359" builtinId="8" hidden="1"/>
    <cellStyle name="Hipervínculo" xfId="28084" builtinId="8" hidden="1"/>
    <cellStyle name="Hipervínculo" xfId="28329" builtinId="8" hidden="1"/>
    <cellStyle name="Hipervínculo" xfId="28313" builtinId="8" hidden="1"/>
    <cellStyle name="Hipervínculo" xfId="28297" builtinId="8" hidden="1"/>
    <cellStyle name="Hipervínculo" xfId="28281" builtinId="8" hidden="1"/>
    <cellStyle name="Hipervínculo" xfId="28265" builtinId="8" hidden="1"/>
    <cellStyle name="Hipervínculo" xfId="28249" builtinId="8" hidden="1"/>
    <cellStyle name="Hipervínculo" xfId="28231" builtinId="8" hidden="1"/>
    <cellStyle name="Hipervínculo" xfId="28215" builtinId="8" hidden="1"/>
    <cellStyle name="Hipervínculo" xfId="28199" builtinId="8" hidden="1"/>
    <cellStyle name="Hipervínculo" xfId="28185" builtinId="8" hidden="1"/>
    <cellStyle name="Hipervínculo" xfId="28169" builtinId="8" hidden="1"/>
    <cellStyle name="Hipervínculo" xfId="28153" builtinId="8" hidden="1"/>
    <cellStyle name="Hipervínculo" xfId="28137" builtinId="8" hidden="1"/>
    <cellStyle name="Hipervínculo" xfId="28121" builtinId="8" hidden="1"/>
    <cellStyle name="Hipervínculo" xfId="28105" builtinId="8" hidden="1"/>
    <cellStyle name="Hipervínculo" xfId="28089" builtinId="8" hidden="1"/>
    <cellStyle name="Hipervínculo" xfId="28071" builtinId="8" hidden="1"/>
    <cellStyle name="Hipervínculo" xfId="28055" builtinId="8" hidden="1"/>
    <cellStyle name="Hipervínculo" xfId="28039" builtinId="8" hidden="1"/>
    <cellStyle name="Hipervínculo" xfId="28024" builtinId="8" hidden="1"/>
    <cellStyle name="Hipervínculo" xfId="28008" builtinId="8" hidden="1"/>
    <cellStyle name="Hipervínculo" xfId="27992" builtinId="8" hidden="1"/>
    <cellStyle name="Hipervínculo" xfId="27976" builtinId="8" hidden="1"/>
    <cellStyle name="Hipervínculo" xfId="27960" builtinId="8" hidden="1"/>
    <cellStyle name="Hipervínculo" xfId="27944" builtinId="8" hidden="1"/>
    <cellStyle name="Hipervínculo" xfId="27928" builtinId="8" hidden="1"/>
    <cellStyle name="Hipervínculo" xfId="27911" builtinId="8" hidden="1"/>
    <cellStyle name="Hipervínculo" xfId="27895" builtinId="8" hidden="1"/>
    <cellStyle name="Hipervínculo" xfId="27879" builtinId="8" hidden="1"/>
    <cellStyle name="Hipervínculo" xfId="27865" builtinId="8" hidden="1"/>
    <cellStyle name="Hipervínculo" xfId="27849" builtinId="8" hidden="1"/>
    <cellStyle name="Hipervínculo" xfId="27833" builtinId="8" hidden="1"/>
    <cellStyle name="Hipervínculo" xfId="27817" builtinId="8" hidden="1"/>
    <cellStyle name="Hipervínculo" xfId="27801" builtinId="8" hidden="1"/>
    <cellStyle name="Hipervínculo" xfId="27785" builtinId="8" hidden="1"/>
    <cellStyle name="Hipervínculo" xfId="27767" builtinId="8" hidden="1"/>
    <cellStyle name="Hipervínculo" xfId="27751" builtinId="8" hidden="1"/>
    <cellStyle name="Hipervínculo" xfId="27735" builtinId="8" hidden="1"/>
    <cellStyle name="Hipervínculo" xfId="27719" builtinId="8" hidden="1"/>
    <cellStyle name="Hipervínculo" xfId="27702" builtinId="8" hidden="1"/>
    <cellStyle name="Hipervínculo" xfId="27686" builtinId="8" hidden="1"/>
    <cellStyle name="Hipervínculo" xfId="27670" builtinId="8" hidden="1"/>
    <cellStyle name="Hipervínculo" xfId="27655" builtinId="8" hidden="1"/>
    <cellStyle name="Hipervínculo" xfId="27639" builtinId="8" hidden="1"/>
    <cellStyle name="Hipervínculo" xfId="27623" builtinId="8" hidden="1"/>
    <cellStyle name="Hipervínculo" xfId="27606" builtinId="8" hidden="1"/>
    <cellStyle name="Hipervínculo" xfId="27590" builtinId="8" hidden="1"/>
    <cellStyle name="Hipervínculo" xfId="27574" builtinId="8" hidden="1"/>
    <cellStyle name="Hipervínculo" xfId="27558" builtinId="8" hidden="1"/>
    <cellStyle name="Hipervínculo" xfId="27542" builtinId="8" hidden="1"/>
    <cellStyle name="Hipervínculo" xfId="27526" builtinId="8" hidden="1"/>
    <cellStyle name="Hipervínculo" xfId="27484" builtinId="8" hidden="1"/>
    <cellStyle name="Hipervínculo" xfId="27496" builtinId="8" hidden="1"/>
    <cellStyle name="Hipervínculo" xfId="27506" builtinId="8" hidden="1"/>
    <cellStyle name="Hipervínculo" xfId="27516" builtinId="8" hidden="1"/>
    <cellStyle name="Hipervínculo" xfId="27502" builtinId="8" hidden="1"/>
    <cellStyle name="Hipervínculo" xfId="27466" builtinId="8" hidden="1"/>
    <cellStyle name="Hipervínculo" xfId="27476" builtinId="8" hidden="1"/>
    <cellStyle name="Hipervínculo" xfId="27460" builtinId="8" hidden="1"/>
    <cellStyle name="Hipervínculo" xfId="29823" builtinId="8" hidden="1"/>
    <cellStyle name="Hipervínculo" xfId="29839" builtinId="8" hidden="1"/>
    <cellStyle name="Hipervínculo" xfId="29855" builtinId="8" hidden="1"/>
    <cellStyle name="Hipervínculo" xfId="29871" builtinId="8" hidden="1"/>
    <cellStyle name="Hipervínculo" xfId="29887" builtinId="8" hidden="1"/>
    <cellStyle name="Hipervínculo" xfId="29903" builtinId="8" hidden="1"/>
    <cellStyle name="Hipervínculo" xfId="29920" builtinId="8" hidden="1"/>
    <cellStyle name="Hipervínculo" xfId="29936" builtinId="8" hidden="1"/>
    <cellStyle name="Hipervínculo" xfId="29952" builtinId="8" hidden="1"/>
    <cellStyle name="Hipervínculo" xfId="29967" builtinId="8" hidden="1"/>
    <cellStyle name="Hipervínculo" xfId="29983" builtinId="8" hidden="1"/>
    <cellStyle name="Hipervínculo" xfId="29999" builtinId="8" hidden="1"/>
    <cellStyle name="Hipervínculo" xfId="30016" builtinId="8" hidden="1"/>
    <cellStyle name="Hipervínculo" xfId="30032" builtinId="8" hidden="1"/>
    <cellStyle name="Hipervínculo" xfId="30048" builtinId="8" hidden="1"/>
    <cellStyle name="Hipervínculo" xfId="30066" builtinId="8" hidden="1"/>
    <cellStyle name="Hipervínculo" xfId="30082" builtinId="8" hidden="1"/>
    <cellStyle name="Hipervínculo" xfId="30098" builtinId="8" hidden="1"/>
    <cellStyle name="Hipervínculo" xfId="30114" builtinId="8" hidden="1"/>
    <cellStyle name="Hipervínculo" xfId="30130" builtinId="8" hidden="1"/>
    <cellStyle name="Hipervínculo" xfId="30146" builtinId="8" hidden="1"/>
    <cellStyle name="Hipervínculo" xfId="30162" builtinId="8" hidden="1"/>
    <cellStyle name="Hipervínculo" xfId="30176" builtinId="8" hidden="1"/>
    <cellStyle name="Hipervínculo" xfId="30192" builtinId="8" hidden="1"/>
    <cellStyle name="Hipervínculo" xfId="30208" builtinId="8" hidden="1"/>
    <cellStyle name="Hipervínculo" xfId="30225" builtinId="8" hidden="1"/>
    <cellStyle name="Hipervínculo" xfId="30241" builtinId="8" hidden="1"/>
    <cellStyle name="Hipervínculo" xfId="30257" builtinId="8" hidden="1"/>
    <cellStyle name="Hipervínculo" xfId="30273" builtinId="8" hidden="1"/>
    <cellStyle name="Hipervínculo" xfId="30289" builtinId="8" hidden="1"/>
    <cellStyle name="Hipervínculo" xfId="30305" builtinId="8" hidden="1"/>
    <cellStyle name="Hipervínculo" xfId="30321" builtinId="8" hidden="1"/>
    <cellStyle name="Hipervínculo" xfId="30336" builtinId="8" hidden="1"/>
    <cellStyle name="Hipervínculo" xfId="30352" builtinId="8" hidden="1"/>
    <cellStyle name="Hipervínculo" xfId="30368" builtinId="8" hidden="1"/>
    <cellStyle name="Hipervínculo" xfId="30386" builtinId="8" hidden="1"/>
    <cellStyle name="Hipervínculo" xfId="30402" builtinId="8" hidden="1"/>
    <cellStyle name="Hipervínculo" xfId="30418" builtinId="8" hidden="1"/>
    <cellStyle name="Hipervínculo" xfId="30434" builtinId="8" hidden="1"/>
    <cellStyle name="Hipervínculo" xfId="30450" builtinId="8" hidden="1"/>
    <cellStyle name="Hipervínculo" xfId="30466" builtinId="8" hidden="1"/>
    <cellStyle name="Hipervínculo" xfId="30480" builtinId="8" hidden="1"/>
    <cellStyle name="Hipervínculo" xfId="30496" builtinId="8" hidden="1"/>
    <cellStyle name="Hipervínculo" xfId="30512" builtinId="8" hidden="1"/>
    <cellStyle name="Hipervínculo" xfId="30528" builtinId="8" hidden="1"/>
    <cellStyle name="Hipervínculo" xfId="30546" builtinId="8" hidden="1"/>
    <cellStyle name="Hipervínculo" xfId="30562" builtinId="8" hidden="1"/>
    <cellStyle name="Hipervínculo" xfId="30578" builtinId="8" hidden="1"/>
    <cellStyle name="Hipervínculo" xfId="30594" builtinId="8" hidden="1"/>
    <cellStyle name="Hipervínculo" xfId="30610" builtinId="8" hidden="1"/>
    <cellStyle name="Hipervínculo" xfId="30626" builtinId="8" hidden="1"/>
    <cellStyle name="Hipervínculo" xfId="30640" builtinId="8" hidden="1"/>
    <cellStyle name="Hipervínculo" xfId="30656" builtinId="8" hidden="1"/>
    <cellStyle name="Hipervínculo" xfId="30672" builtinId="8" hidden="1"/>
    <cellStyle name="Hipervínculo" xfId="30689" builtinId="8" hidden="1"/>
    <cellStyle name="Hipervínculo" xfId="30705" builtinId="8" hidden="1"/>
    <cellStyle name="Hipervínculo" xfId="30721" builtinId="8" hidden="1"/>
    <cellStyle name="Hipervínculo" xfId="30737" builtinId="8" hidden="1"/>
    <cellStyle name="Hipervínculo" xfId="30753" builtinId="8" hidden="1"/>
    <cellStyle name="Hipervínculo" xfId="30769" builtinId="8" hidden="1"/>
    <cellStyle name="Hipervínculo" xfId="30785" builtinId="8" hidden="1"/>
    <cellStyle name="Hipervínculo" xfId="30800" builtinId="8" hidden="1"/>
    <cellStyle name="Hipervínculo" xfId="30816" builtinId="8" hidden="1"/>
    <cellStyle name="Hipervínculo" xfId="30832" builtinId="8" hidden="1"/>
    <cellStyle name="Hipervínculo" xfId="30850" builtinId="8" hidden="1"/>
    <cellStyle name="Hipervínculo" xfId="30866" builtinId="8" hidden="1"/>
    <cellStyle name="Hipervínculo" xfId="30882" builtinId="8" hidden="1"/>
    <cellStyle name="Hipervínculo" xfId="30898" builtinId="8" hidden="1"/>
    <cellStyle name="Hipervínculo" xfId="30914" builtinId="8" hidden="1"/>
    <cellStyle name="Hipervínculo" xfId="30930" builtinId="8" hidden="1"/>
    <cellStyle name="Hipervínculo" xfId="30946" builtinId="8" hidden="1"/>
    <cellStyle name="Hipervínculo" xfId="30960" builtinId="8" hidden="1"/>
    <cellStyle name="Hipervínculo" xfId="30976" builtinId="8" hidden="1"/>
    <cellStyle name="Hipervínculo" xfId="30992" builtinId="8" hidden="1"/>
    <cellStyle name="Hipervínculo" xfId="31010" builtinId="8" hidden="1"/>
    <cellStyle name="Hipervínculo" xfId="31026" builtinId="8" hidden="1"/>
    <cellStyle name="Hipervínculo" xfId="31042" builtinId="8" hidden="1"/>
    <cellStyle name="Hipervínculo" xfId="31058" builtinId="8" hidden="1"/>
    <cellStyle name="Hipervínculo" xfId="31074" builtinId="8" hidden="1"/>
    <cellStyle name="Hipervínculo" xfId="31090" builtinId="8" hidden="1"/>
    <cellStyle name="Hipervínculo" xfId="31104" builtinId="8" hidden="1"/>
    <cellStyle name="Hipervínculo" xfId="31120" builtinId="8" hidden="1"/>
    <cellStyle name="Hipervínculo" xfId="31136" builtinId="8" hidden="1"/>
    <cellStyle name="Hipervínculo" xfId="31152" builtinId="8" hidden="1"/>
    <cellStyle name="Hipervínculo" xfId="31170" builtinId="8" hidden="1"/>
    <cellStyle name="Hipervínculo" xfId="31186" builtinId="8" hidden="1"/>
    <cellStyle name="Hipervínculo" xfId="31202" builtinId="8" hidden="1"/>
    <cellStyle name="Hipervínculo" xfId="31218" builtinId="8" hidden="1"/>
    <cellStyle name="Hipervínculo" xfId="31234" builtinId="8" hidden="1"/>
    <cellStyle name="Hipervínculo" xfId="31250" builtinId="8" hidden="1"/>
    <cellStyle name="Hipervínculo" xfId="31264" builtinId="8" hidden="1"/>
    <cellStyle name="Hipervínculo" xfId="31280" builtinId="8" hidden="1"/>
    <cellStyle name="Hipervínculo" xfId="31296" builtinId="8" hidden="1"/>
    <cellStyle name="Hipervínculo" xfId="31314" builtinId="8" hidden="1"/>
    <cellStyle name="Hipervínculo" xfId="31330" builtinId="8" hidden="1"/>
    <cellStyle name="Hipervínculo" xfId="31346" builtinId="8" hidden="1"/>
    <cellStyle name="Hipervínculo" xfId="31362" builtinId="8" hidden="1"/>
    <cellStyle name="Hipervínculo" xfId="31378" builtinId="8" hidden="1"/>
    <cellStyle name="Hipervínculo" xfId="31394" builtinId="8" hidden="1"/>
    <cellStyle name="Hipervínculo" xfId="31410" builtinId="8" hidden="1"/>
    <cellStyle name="Hipervínculo" xfId="31424" builtinId="8" hidden="1"/>
    <cellStyle name="Hipervínculo" xfId="31440" builtinId="8" hidden="1"/>
    <cellStyle name="Hipervínculo" xfId="31456" builtinId="8" hidden="1"/>
    <cellStyle name="Hipervínculo" xfId="31474" builtinId="8" hidden="1"/>
    <cellStyle name="Hipervínculo" xfId="31490" builtinId="8" hidden="1"/>
    <cellStyle name="Hipervínculo" xfId="31506" builtinId="8" hidden="1"/>
    <cellStyle name="Hipervínculo" xfId="31522" builtinId="8" hidden="1"/>
    <cellStyle name="Hipervínculo" xfId="31538" builtinId="8" hidden="1"/>
    <cellStyle name="Hipervínculo" xfId="31554" builtinId="8" hidden="1"/>
    <cellStyle name="Hipervínculo" xfId="31570" builtinId="8" hidden="1"/>
    <cellStyle name="Hipervínculo" xfId="31584" builtinId="8" hidden="1"/>
    <cellStyle name="Hipervínculo" xfId="31600" builtinId="8" hidden="1"/>
    <cellStyle name="Hipervínculo" xfId="31616" builtinId="8" hidden="1"/>
    <cellStyle name="Hipervínculo" xfId="31634" builtinId="8" hidden="1"/>
    <cellStyle name="Hipervínculo" xfId="31650" builtinId="8" hidden="1"/>
    <cellStyle name="Hipervínculo" xfId="31666" builtinId="8" hidden="1"/>
    <cellStyle name="Hipervínculo" xfId="31682" builtinId="8" hidden="1"/>
    <cellStyle name="Hipervínculo" xfId="31698" builtinId="8" hidden="1"/>
    <cellStyle name="Hipervínculo" xfId="31714" builtinId="8" hidden="1"/>
    <cellStyle name="Hipervínculo" xfId="31728" builtinId="8" hidden="1"/>
    <cellStyle name="Hipervínculo" xfId="31744" builtinId="8" hidden="1"/>
    <cellStyle name="Hipervínculo" xfId="31760" builtinId="8" hidden="1"/>
    <cellStyle name="Hipervínculo" xfId="31776" builtinId="8" hidden="1"/>
    <cellStyle name="Hipervínculo" xfId="31793" builtinId="8" hidden="1"/>
    <cellStyle name="Hipervínculo" xfId="31809" builtinId="8" hidden="1"/>
    <cellStyle name="Hipervínculo" xfId="31825" builtinId="8" hidden="1"/>
    <cellStyle name="Hipervínculo" xfId="31841" builtinId="8" hidden="1"/>
    <cellStyle name="Hipervínculo" xfId="31857" builtinId="8" hidden="1"/>
    <cellStyle name="Hipervínculo" xfId="31873" builtinId="8" hidden="1"/>
    <cellStyle name="Hipervínculo" xfId="31887" builtinId="8" hidden="1"/>
    <cellStyle name="Hipervínculo" xfId="31903" builtinId="8" hidden="1"/>
    <cellStyle name="Hipervínculo" xfId="31919" builtinId="8" hidden="1"/>
    <cellStyle name="Hipervínculo" xfId="31935" builtinId="8" hidden="1"/>
    <cellStyle name="Hipervínculo" xfId="31951" builtinId="8" hidden="1"/>
    <cellStyle name="Hipervínculo" xfId="31967" builtinId="8" hidden="1"/>
    <cellStyle name="Hipervínculo" xfId="31983" builtinId="8" hidden="1"/>
    <cellStyle name="Hipervínculo" xfId="31999" builtinId="8" hidden="1"/>
    <cellStyle name="Hipervínculo" xfId="32015" builtinId="8" hidden="1"/>
    <cellStyle name="Hipervínculo" xfId="32031" builtinId="8" hidden="1"/>
    <cellStyle name="Hipervínculo" xfId="32025" builtinId="8" hidden="1"/>
    <cellStyle name="Hipervínculo" xfId="32009" builtinId="8" hidden="1"/>
    <cellStyle name="Hipervínculo" xfId="31993" builtinId="8" hidden="1"/>
    <cellStyle name="Hipervínculo" xfId="31977" builtinId="8" hidden="1"/>
    <cellStyle name="Hipervínculo" xfId="31961" builtinId="8" hidden="1"/>
    <cellStyle name="Hipervínculo" xfId="31945" builtinId="8" hidden="1"/>
    <cellStyle name="Hipervínculo" xfId="31929" builtinId="8" hidden="1"/>
    <cellStyle name="Hipervínculo" xfId="31913" builtinId="8" hidden="1"/>
    <cellStyle name="Hipervínculo" xfId="31897" builtinId="8" hidden="1"/>
    <cellStyle name="Hipervínculo" xfId="31623" builtinId="8" hidden="1"/>
    <cellStyle name="Hipervínculo" xfId="31867" builtinId="8" hidden="1"/>
    <cellStyle name="Hipervínculo" xfId="31851" builtinId="8" hidden="1"/>
    <cellStyle name="Hipervínculo" xfId="31835" builtinId="8" hidden="1"/>
    <cellStyle name="Hipervínculo" xfId="31819" builtinId="8" hidden="1"/>
    <cellStyle name="Hipervínculo" xfId="31803" builtinId="8" hidden="1"/>
    <cellStyle name="Hipervínculo" xfId="31787" builtinId="8" hidden="1"/>
    <cellStyle name="Hipervínculo" xfId="31770" builtinId="8" hidden="1"/>
    <cellStyle name="Hipervínculo" xfId="31754" builtinId="8" hidden="1"/>
    <cellStyle name="Hipervínculo" xfId="31738" builtinId="8" hidden="1"/>
    <cellStyle name="Hipervínculo" xfId="31724" builtinId="8" hidden="1"/>
    <cellStyle name="Hipervínculo" xfId="31708" builtinId="8" hidden="1"/>
    <cellStyle name="Hipervínculo" xfId="31692" builtinId="8" hidden="1"/>
    <cellStyle name="Hipervínculo" xfId="31676" builtinId="8" hidden="1"/>
    <cellStyle name="Hipervínculo" xfId="31660" builtinId="8" hidden="1"/>
    <cellStyle name="Hipervínculo" xfId="31644" builtinId="8" hidden="1"/>
    <cellStyle name="Hipervínculo" xfId="31628" builtinId="8" hidden="1"/>
    <cellStyle name="Hipervínculo" xfId="31610" builtinId="8" hidden="1"/>
    <cellStyle name="Hipervínculo" xfId="31594" builtinId="8" hidden="1"/>
    <cellStyle name="Hipervínculo" xfId="31578" builtinId="8" hidden="1"/>
    <cellStyle name="Hipervínculo" xfId="31564" builtinId="8" hidden="1"/>
    <cellStyle name="Hipervínculo" xfId="31548" builtinId="8" hidden="1"/>
    <cellStyle name="Hipervínculo" xfId="31532" builtinId="8" hidden="1"/>
    <cellStyle name="Hipervínculo" xfId="31516" builtinId="8" hidden="1"/>
    <cellStyle name="Hipervínculo" xfId="31500" builtinId="8" hidden="1"/>
    <cellStyle name="Hipervínculo" xfId="31484" builtinId="8" hidden="1"/>
    <cellStyle name="Hipervínculo" xfId="31468" builtinId="8" hidden="1"/>
    <cellStyle name="Hipervínculo" xfId="31450" builtinId="8" hidden="1"/>
    <cellStyle name="Hipervínculo" xfId="31434" builtinId="8" hidden="1"/>
    <cellStyle name="Hipervínculo" xfId="31418" builtinId="8" hidden="1"/>
    <cellStyle name="Hipervínculo" xfId="31404" builtinId="8" hidden="1"/>
    <cellStyle name="Hipervínculo" xfId="31388" builtinId="8" hidden="1"/>
    <cellStyle name="Hipervínculo" xfId="31372" builtinId="8" hidden="1"/>
    <cellStyle name="Hipervínculo" xfId="31356" builtinId="8" hidden="1"/>
    <cellStyle name="Hipervínculo" xfId="31340" builtinId="8" hidden="1"/>
    <cellStyle name="Hipervínculo" xfId="31324" builtinId="8" hidden="1"/>
    <cellStyle name="Hipervínculo" xfId="31306" builtinId="8" hidden="1"/>
    <cellStyle name="Hipervínculo" xfId="31290" builtinId="8" hidden="1"/>
    <cellStyle name="Hipervínculo" xfId="31274" builtinId="8" hidden="1"/>
    <cellStyle name="Hipervínculo" xfId="30999" builtinId="8" hidden="1"/>
    <cellStyle name="Hipervínculo" xfId="31244" builtinId="8" hidden="1"/>
    <cellStyle name="Hipervínculo" xfId="31228" builtinId="8" hidden="1"/>
    <cellStyle name="Hipervínculo" xfId="31212" builtinId="8" hidden="1"/>
    <cellStyle name="Hipervínculo" xfId="31196" builtinId="8" hidden="1"/>
    <cellStyle name="Hipervínculo" xfId="31180" builtinId="8" hidden="1"/>
    <cellStyle name="Hipervínculo" xfId="31164" builtinId="8" hidden="1"/>
    <cellStyle name="Hipervínculo" xfId="31146" builtinId="8" hidden="1"/>
    <cellStyle name="Hipervínculo" xfId="31130" builtinId="8" hidden="1"/>
    <cellStyle name="Hipervínculo" xfId="31114" builtinId="8" hidden="1"/>
    <cellStyle name="Hipervínculo" xfId="31100" builtinId="8" hidden="1"/>
    <cellStyle name="Hipervínculo" xfId="31084" builtinId="8" hidden="1"/>
    <cellStyle name="Hipervínculo" xfId="31068" builtinId="8" hidden="1"/>
    <cellStyle name="Hipervínculo" xfId="31052" builtinId="8" hidden="1"/>
    <cellStyle name="Hipervínculo" xfId="31036" builtinId="8" hidden="1"/>
    <cellStyle name="Hipervínculo" xfId="31020" builtinId="8" hidden="1"/>
    <cellStyle name="Hipervínculo" xfId="31004" builtinId="8" hidden="1"/>
    <cellStyle name="Hipervínculo" xfId="30986" builtinId="8" hidden="1"/>
    <cellStyle name="Hipervínculo" xfId="30970" builtinId="8" hidden="1"/>
    <cellStyle name="Hipervínculo" xfId="30954" builtinId="8" hidden="1"/>
    <cellStyle name="Hipervínculo" xfId="30940" builtinId="8" hidden="1"/>
    <cellStyle name="Hipervínculo" xfId="30924" builtinId="8" hidden="1"/>
    <cellStyle name="Hipervínculo" xfId="30908" builtinId="8" hidden="1"/>
    <cellStyle name="Hipervínculo" xfId="30892" builtinId="8" hidden="1"/>
    <cellStyle name="Hipervínculo" xfId="30876" builtinId="8" hidden="1"/>
    <cellStyle name="Hipervínculo" xfId="30860" builtinId="8" hidden="1"/>
    <cellStyle name="Hipervínculo" xfId="30844" builtinId="8" hidden="1"/>
    <cellStyle name="Hipervínculo" xfId="30826" builtinId="8" hidden="1"/>
    <cellStyle name="Hipervínculo" xfId="30810" builtinId="8" hidden="1"/>
    <cellStyle name="Hipervínculo" xfId="30794" builtinId="8" hidden="1"/>
    <cellStyle name="Hipervínculo" xfId="30779" builtinId="8" hidden="1"/>
    <cellStyle name="Hipervínculo" xfId="30763" builtinId="8" hidden="1"/>
    <cellStyle name="Hipervínculo" xfId="30747" builtinId="8" hidden="1"/>
    <cellStyle name="Hipervínculo" xfId="30731" builtinId="8" hidden="1"/>
    <cellStyle name="Hipervínculo" xfId="30715" builtinId="8" hidden="1"/>
    <cellStyle name="Hipervínculo" xfId="30699" builtinId="8" hidden="1"/>
    <cellStyle name="Hipervínculo" xfId="30682" builtinId="8" hidden="1"/>
    <cellStyle name="Hipervínculo" xfId="30666" builtinId="8" hidden="1"/>
    <cellStyle name="Hipervínculo" xfId="30650" builtinId="8" hidden="1"/>
    <cellStyle name="Hipervínculo" xfId="30375" builtinId="8" hidden="1"/>
    <cellStyle name="Hipervínculo" xfId="30620" builtinId="8" hidden="1"/>
    <cellStyle name="Hipervínculo" xfId="30604" builtinId="8" hidden="1"/>
    <cellStyle name="Hipervínculo" xfId="30588" builtinId="8" hidden="1"/>
    <cellStyle name="Hipervínculo" xfId="30572" builtinId="8" hidden="1"/>
    <cellStyle name="Hipervínculo" xfId="30556" builtinId="8" hidden="1"/>
    <cellStyle name="Hipervínculo" xfId="30540" builtinId="8" hidden="1"/>
    <cellStyle name="Hipervínculo" xfId="30522" builtinId="8" hidden="1"/>
    <cellStyle name="Hipervínculo" xfId="30506" builtinId="8" hidden="1"/>
    <cellStyle name="Hipervínculo" xfId="30490" builtinId="8" hidden="1"/>
    <cellStyle name="Hipervínculo" xfId="30476" builtinId="8" hidden="1"/>
    <cellStyle name="Hipervínculo" xfId="30460" builtinId="8" hidden="1"/>
    <cellStyle name="Hipervínculo" xfId="30444" builtinId="8" hidden="1"/>
    <cellStyle name="Hipervínculo" xfId="30428" builtinId="8" hidden="1"/>
    <cellStyle name="Hipervínculo" xfId="30412" builtinId="8" hidden="1"/>
    <cellStyle name="Hipervínculo" xfId="30396" builtinId="8" hidden="1"/>
    <cellStyle name="Hipervínculo" xfId="30380" builtinId="8" hidden="1"/>
    <cellStyle name="Hipervínculo" xfId="30362" builtinId="8" hidden="1"/>
    <cellStyle name="Hipervínculo" xfId="30346" builtinId="8" hidden="1"/>
    <cellStyle name="Hipervínculo" xfId="30330" builtinId="8" hidden="1"/>
    <cellStyle name="Hipervínculo" xfId="30315" builtinId="8" hidden="1"/>
    <cellStyle name="Hipervínculo" xfId="30299" builtinId="8" hidden="1"/>
    <cellStyle name="Hipervínculo" xfId="30283" builtinId="8" hidden="1"/>
    <cellStyle name="Hipervínculo" xfId="30267" builtinId="8" hidden="1"/>
    <cellStyle name="Hipervínculo" xfId="30251" builtinId="8" hidden="1"/>
    <cellStyle name="Hipervínculo" xfId="30235" builtinId="8" hidden="1"/>
    <cellStyle name="Hipervínculo" xfId="30219" builtinId="8" hidden="1"/>
    <cellStyle name="Hipervínculo" xfId="30202" builtinId="8" hidden="1"/>
    <cellStyle name="Hipervínculo" xfId="30186" builtinId="8" hidden="1"/>
    <cellStyle name="Hipervínculo" xfId="30170" builtinId="8" hidden="1"/>
    <cellStyle name="Hipervínculo" xfId="30156" builtinId="8" hidden="1"/>
    <cellStyle name="Hipervínculo" xfId="30140" builtinId="8" hidden="1"/>
    <cellStyle name="Hipervínculo" xfId="30124" builtinId="8" hidden="1"/>
    <cellStyle name="Hipervínculo" xfId="30108" builtinId="8" hidden="1"/>
    <cellStyle name="Hipervínculo" xfId="30092" builtinId="8" hidden="1"/>
    <cellStyle name="Hipervínculo" xfId="30076" builtinId="8" hidden="1"/>
    <cellStyle name="Hipervínculo" xfId="30058" builtinId="8" hidden="1"/>
    <cellStyle name="Hipervínculo" xfId="30042" builtinId="8" hidden="1"/>
    <cellStyle name="Hipervínculo" xfId="30026" builtinId="8" hidden="1"/>
    <cellStyle name="Hipervínculo" xfId="30010" builtinId="8" hidden="1"/>
    <cellStyle name="Hipervínculo" xfId="29993" builtinId="8" hidden="1"/>
    <cellStyle name="Hipervínculo" xfId="29977" builtinId="8" hidden="1"/>
    <cellStyle name="Hipervínculo" xfId="29961" builtinId="8" hidden="1"/>
    <cellStyle name="Hipervínculo" xfId="29946" builtinId="8" hidden="1"/>
    <cellStyle name="Hipervínculo" xfId="29930" builtinId="8" hidden="1"/>
    <cellStyle name="Hipervínculo" xfId="29914" builtinId="8" hidden="1"/>
    <cellStyle name="Hipervínculo" xfId="29897" builtinId="8" hidden="1"/>
    <cellStyle name="Hipervínculo" xfId="29881" builtinId="8" hidden="1"/>
    <cellStyle name="Hipervínculo" xfId="29865" builtinId="8" hidden="1"/>
    <cellStyle name="Hipervínculo" xfId="29849" builtinId="8" hidden="1"/>
    <cellStyle name="Hipervínculo" xfId="29833" builtinId="8" hidden="1"/>
    <cellStyle name="Hipervínculo" xfId="29817" builtinId="8" hidden="1"/>
    <cellStyle name="Hipervínculo" xfId="29773" builtinId="8" hidden="1"/>
    <cellStyle name="Hipervínculo" xfId="29785" builtinId="8" hidden="1"/>
    <cellStyle name="Hipervínculo" xfId="29795" builtinId="8" hidden="1"/>
    <cellStyle name="Hipervínculo" xfId="29807" builtinId="8" hidden="1"/>
    <cellStyle name="Hipervínculo" xfId="29791" builtinId="8" hidden="1"/>
    <cellStyle name="Hipervínculo" xfId="29755" builtinId="8" hidden="1"/>
    <cellStyle name="Hipervínculo" xfId="29765" builtinId="8" hidden="1"/>
    <cellStyle name="Hipervínculo" xfId="29749" builtinId="8" hidden="1"/>
    <cellStyle name="Hipervínculo" xfId="32111" builtinId="8" hidden="1"/>
    <cellStyle name="Hipervínculo" xfId="32127" builtinId="8" hidden="1"/>
    <cellStyle name="Hipervínculo" xfId="32143" builtinId="8" hidden="1"/>
    <cellStyle name="Hipervínculo" xfId="32159" builtinId="8" hidden="1"/>
    <cellStyle name="Hipervínculo" xfId="32175" builtinId="8" hidden="1"/>
    <cellStyle name="Hipervínculo" xfId="32191" builtinId="8" hidden="1"/>
    <cellStyle name="Hipervínculo" xfId="32208" builtinId="8" hidden="1"/>
    <cellStyle name="Hipervínculo" xfId="32224" builtinId="8" hidden="1"/>
    <cellStyle name="Hipervínculo" xfId="32240" builtinId="8" hidden="1"/>
    <cellStyle name="Hipervínculo" xfId="32255" builtinId="8" hidden="1"/>
    <cellStyle name="Hipervínculo" xfId="32271" builtinId="8" hidden="1"/>
    <cellStyle name="Hipervínculo" xfId="32287" builtinId="8" hidden="1"/>
    <cellStyle name="Hipervínculo" xfId="32304" builtinId="8" hidden="1"/>
    <cellStyle name="Hipervínculo" xfId="32320" builtinId="8" hidden="1"/>
    <cellStyle name="Hipervínculo" xfId="32336" builtinId="8" hidden="1"/>
    <cellStyle name="Hipervínculo" xfId="32354" builtinId="8" hidden="1"/>
    <cellStyle name="Hipervínculo" xfId="32370" builtinId="8" hidden="1"/>
    <cellStyle name="Hipervínculo" xfId="32386" builtinId="8" hidden="1"/>
    <cellStyle name="Hipervínculo" xfId="32402" builtinId="8" hidden="1"/>
    <cellStyle name="Hipervínculo" xfId="32418" builtinId="8" hidden="1"/>
    <cellStyle name="Hipervínculo" xfId="32434" builtinId="8" hidden="1"/>
    <cellStyle name="Hipervínculo" xfId="32450" builtinId="8" hidden="1"/>
    <cellStyle name="Hipervínculo" xfId="32464" builtinId="8" hidden="1"/>
    <cellStyle name="Hipervínculo" xfId="32480" builtinId="8" hidden="1"/>
    <cellStyle name="Hipervínculo" xfId="32496" builtinId="8" hidden="1"/>
    <cellStyle name="Hipervínculo" xfId="32513" builtinId="8" hidden="1"/>
    <cellStyle name="Hipervínculo" xfId="32529" builtinId="8" hidden="1"/>
    <cellStyle name="Hipervínculo" xfId="32545" builtinId="8" hidden="1"/>
    <cellStyle name="Hipervínculo" xfId="32561" builtinId="8" hidden="1"/>
    <cellStyle name="Hipervínculo" xfId="32577" builtinId="8" hidden="1"/>
    <cellStyle name="Hipervínculo" xfId="32593" builtinId="8" hidden="1"/>
    <cellStyle name="Hipervínculo" xfId="32609" builtinId="8" hidden="1"/>
    <cellStyle name="Hipervínculo" xfId="32624" builtinId="8" hidden="1"/>
    <cellStyle name="Hipervínculo" xfId="32640" builtinId="8" hidden="1"/>
    <cellStyle name="Hipervínculo" xfId="32656" builtinId="8" hidden="1"/>
    <cellStyle name="Hipervínculo" xfId="32674" builtinId="8" hidden="1"/>
    <cellStyle name="Hipervínculo" xfId="32690" builtinId="8" hidden="1"/>
    <cellStyle name="Hipervínculo" xfId="32706" builtinId="8" hidden="1"/>
    <cellStyle name="Hipervínculo" xfId="32722" builtinId="8" hidden="1"/>
    <cellStyle name="Hipervínculo" xfId="32738" builtinId="8" hidden="1"/>
    <cellStyle name="Hipervínculo" xfId="32754" builtinId="8" hidden="1"/>
    <cellStyle name="Hipervínculo" xfId="32768" builtinId="8" hidden="1"/>
    <cellStyle name="Hipervínculo" xfId="32784" builtinId="8" hidden="1"/>
    <cellStyle name="Hipervínculo" xfId="32800" builtinId="8" hidden="1"/>
    <cellStyle name="Hipervínculo" xfId="32816" builtinId="8" hidden="1"/>
    <cellStyle name="Hipervínculo" xfId="32834" builtinId="8" hidden="1"/>
    <cellStyle name="Hipervínculo" xfId="32850" builtinId="8" hidden="1"/>
    <cellStyle name="Hipervínculo" xfId="32866" builtinId="8" hidden="1"/>
    <cellStyle name="Hipervínculo" xfId="32882" builtinId="8" hidden="1"/>
    <cellStyle name="Hipervínculo" xfId="32898" builtinId="8" hidden="1"/>
    <cellStyle name="Hipervínculo" xfId="32914" builtinId="8" hidden="1"/>
    <cellStyle name="Hipervínculo" xfId="32928" builtinId="8" hidden="1"/>
    <cellStyle name="Hipervínculo" xfId="32944" builtinId="8" hidden="1"/>
    <cellStyle name="Hipervínculo" xfId="32960" builtinId="8" hidden="1"/>
    <cellStyle name="Hipervínculo" xfId="32977" builtinId="8" hidden="1"/>
    <cellStyle name="Hipervínculo" xfId="32993" builtinId="8" hidden="1"/>
    <cellStyle name="Hipervínculo" xfId="33009" builtinId="8" hidden="1"/>
    <cellStyle name="Hipervínculo" xfId="33025" builtinId="8" hidden="1"/>
    <cellStyle name="Hipervínculo" xfId="33041" builtinId="8" hidden="1"/>
    <cellStyle name="Hipervínculo" xfId="33057" builtinId="8" hidden="1"/>
    <cellStyle name="Hipervínculo" xfId="33073" builtinId="8" hidden="1"/>
    <cellStyle name="Hipervínculo" xfId="33088" builtinId="8" hidden="1"/>
    <cellStyle name="Hipervínculo" xfId="33104" builtinId="8" hidden="1"/>
    <cellStyle name="Hipervínculo" xfId="33120" builtinId="8" hidden="1"/>
    <cellStyle name="Hipervínculo" xfId="33138" builtinId="8" hidden="1"/>
    <cellStyle name="Hipervínculo" xfId="33154" builtinId="8" hidden="1"/>
    <cellStyle name="Hipervínculo" xfId="33170" builtinId="8" hidden="1"/>
    <cellStyle name="Hipervínculo" xfId="33186" builtinId="8" hidden="1"/>
    <cellStyle name="Hipervínculo" xfId="33202" builtinId="8" hidden="1"/>
    <cellStyle name="Hipervínculo" xfId="33218" builtinId="8" hidden="1"/>
    <cellStyle name="Hipervínculo" xfId="33234" builtinId="8" hidden="1"/>
    <cellStyle name="Hipervínculo" xfId="33248" builtinId="8" hidden="1"/>
    <cellStyle name="Hipervínculo" xfId="33264" builtinId="8" hidden="1"/>
    <cellStyle name="Hipervínculo" xfId="33280" builtinId="8" hidden="1"/>
    <cellStyle name="Hipervínculo" xfId="33298" builtinId="8" hidden="1"/>
    <cellStyle name="Hipervínculo" xfId="33314" builtinId="8" hidden="1"/>
    <cellStyle name="Hipervínculo" xfId="33330" builtinId="8" hidden="1"/>
    <cellStyle name="Hipervínculo" xfId="33346" builtinId="8" hidden="1"/>
    <cellStyle name="Hipervínculo" xfId="33362" builtinId="8" hidden="1"/>
    <cellStyle name="Hipervínculo" xfId="33378" builtinId="8" hidden="1"/>
    <cellStyle name="Hipervínculo" xfId="33392" builtinId="8" hidden="1"/>
    <cellStyle name="Hipervínculo" xfId="33408" builtinId="8" hidden="1"/>
    <cellStyle name="Hipervínculo" xfId="33424" builtinId="8" hidden="1"/>
    <cellStyle name="Hipervínculo" xfId="33440" builtinId="8" hidden="1"/>
    <cellStyle name="Hipervínculo" xfId="33458" builtinId="8" hidden="1"/>
    <cellStyle name="Hipervínculo" xfId="33474" builtinId="8" hidden="1"/>
    <cellStyle name="Hipervínculo" xfId="33490" builtinId="8" hidden="1"/>
    <cellStyle name="Hipervínculo" xfId="33506" builtinId="8" hidden="1"/>
    <cellStyle name="Hipervínculo" xfId="33522" builtinId="8" hidden="1"/>
    <cellStyle name="Hipervínculo" xfId="33538" builtinId="8" hidden="1"/>
    <cellStyle name="Hipervínculo" xfId="33552" builtinId="8" hidden="1"/>
    <cellStyle name="Hipervínculo" xfId="33568" builtinId="8" hidden="1"/>
    <cellStyle name="Hipervínculo" xfId="33584" builtinId="8" hidden="1"/>
    <cellStyle name="Hipervínculo" xfId="33602" builtinId="8" hidden="1"/>
    <cellStyle name="Hipervínculo" xfId="33618" builtinId="8" hidden="1"/>
    <cellStyle name="Hipervínculo" xfId="33634" builtinId="8" hidden="1"/>
    <cellStyle name="Hipervínculo" xfId="33650" builtinId="8" hidden="1"/>
    <cellStyle name="Hipervínculo" xfId="33666" builtinId="8" hidden="1"/>
    <cellStyle name="Hipervínculo" xfId="33682" builtinId="8" hidden="1"/>
    <cellStyle name="Hipervínculo" xfId="33698" builtinId="8" hidden="1"/>
    <cellStyle name="Hipervínculo" xfId="33712" builtinId="8" hidden="1"/>
    <cellStyle name="Hipervínculo" xfId="33728" builtinId="8" hidden="1"/>
    <cellStyle name="Hipervínculo" xfId="33744" builtinId="8" hidden="1"/>
    <cellStyle name="Hipervínculo" xfId="33762" builtinId="8" hidden="1"/>
    <cellStyle name="Hipervínculo" xfId="33778" builtinId="8" hidden="1"/>
    <cellStyle name="Hipervínculo" xfId="33794" builtinId="8" hidden="1"/>
    <cellStyle name="Hipervínculo" xfId="33810" builtinId="8" hidden="1"/>
    <cellStyle name="Hipervínculo" xfId="33826" builtinId="8" hidden="1"/>
    <cellStyle name="Hipervínculo" xfId="33842" builtinId="8" hidden="1"/>
    <cellStyle name="Hipervínculo" xfId="33858" builtinId="8" hidden="1"/>
    <cellStyle name="Hipervínculo" xfId="33872" builtinId="8" hidden="1"/>
    <cellStyle name="Hipervínculo" xfId="33888" builtinId="8" hidden="1"/>
    <cellStyle name="Hipervínculo" xfId="33904" builtinId="8" hidden="1"/>
    <cellStyle name="Hipervínculo" xfId="33922" builtinId="8" hidden="1"/>
    <cellStyle name="Hipervínculo" xfId="33938" builtinId="8" hidden="1"/>
    <cellStyle name="Hipervínculo" xfId="33954" builtinId="8" hidden="1"/>
    <cellStyle name="Hipervínculo" xfId="33970" builtinId="8" hidden="1"/>
    <cellStyle name="Hipervínculo" xfId="33986" builtinId="8" hidden="1"/>
    <cellStyle name="Hipervínculo" xfId="34002" builtinId="8" hidden="1"/>
    <cellStyle name="Hipervínculo" xfId="34016" builtinId="8" hidden="1"/>
    <cellStyle name="Hipervínculo" xfId="34032" builtinId="8" hidden="1"/>
    <cellStyle name="Hipervínculo" xfId="34048" builtinId="8" hidden="1"/>
    <cellStyle name="Hipervínculo" xfId="34064" builtinId="8" hidden="1"/>
    <cellStyle name="Hipervínculo" xfId="34081" builtinId="8" hidden="1"/>
    <cellStyle name="Hipervínculo" xfId="34097" builtinId="8" hidden="1"/>
    <cellStyle name="Hipervínculo" xfId="34113" builtinId="8" hidden="1"/>
    <cellStyle name="Hipervínculo" xfId="34129" builtinId="8" hidden="1"/>
    <cellStyle name="Hipervínculo" xfId="34145" builtinId="8" hidden="1"/>
    <cellStyle name="Hipervínculo" xfId="34161" builtinId="8" hidden="1"/>
    <cellStyle name="Hipervínculo" xfId="34175" builtinId="8" hidden="1"/>
    <cellStyle name="Hipervínculo" xfId="34191" builtinId="8" hidden="1"/>
    <cellStyle name="Hipervínculo" xfId="34207" builtinId="8" hidden="1"/>
    <cellStyle name="Hipervínculo" xfId="34223" builtinId="8" hidden="1"/>
    <cellStyle name="Hipervínculo" xfId="34239" builtinId="8" hidden="1"/>
    <cellStyle name="Hipervínculo" xfId="34255" builtinId="8" hidden="1"/>
    <cellStyle name="Hipervínculo" xfId="34271" builtinId="8" hidden="1"/>
    <cellStyle name="Hipervínculo" xfId="34287" builtinId="8" hidden="1"/>
    <cellStyle name="Hipervínculo" xfId="34303" builtinId="8" hidden="1"/>
    <cellStyle name="Hipervínculo" xfId="34319" builtinId="8" hidden="1"/>
    <cellStyle name="Hipervínculo" xfId="34313" builtinId="8" hidden="1"/>
    <cellStyle name="Hipervínculo" xfId="34297" builtinId="8" hidden="1"/>
    <cellStyle name="Hipervínculo" xfId="34281" builtinId="8" hidden="1"/>
    <cellStyle name="Hipervínculo" xfId="34265" builtinId="8" hidden="1"/>
    <cellStyle name="Hipervínculo" xfId="34249" builtinId="8" hidden="1"/>
    <cellStyle name="Hipervínculo" xfId="34233" builtinId="8" hidden="1"/>
    <cellStyle name="Hipervínculo" xfId="34217" builtinId="8" hidden="1"/>
    <cellStyle name="Hipervínculo" xfId="34201" builtinId="8" hidden="1"/>
    <cellStyle name="Hipervínculo" xfId="34185" builtinId="8" hidden="1"/>
    <cellStyle name="Hipervínculo" xfId="33911" builtinId="8" hidden="1"/>
    <cellStyle name="Hipervínculo" xfId="34155" builtinId="8" hidden="1"/>
    <cellStyle name="Hipervínculo" xfId="34139" builtinId="8" hidden="1"/>
    <cellStyle name="Hipervínculo" xfId="34123" builtinId="8" hidden="1"/>
    <cellStyle name="Hipervínculo" xfId="34107" builtinId="8" hidden="1"/>
    <cellStyle name="Hipervínculo" xfId="34091" builtinId="8" hidden="1"/>
    <cellStyle name="Hipervínculo" xfId="34075" builtinId="8" hidden="1"/>
    <cellStyle name="Hipervínculo" xfId="34058" builtinId="8" hidden="1"/>
    <cellStyle name="Hipervínculo" xfId="34042" builtinId="8" hidden="1"/>
    <cellStyle name="Hipervínculo" xfId="34026" builtinId="8" hidden="1"/>
    <cellStyle name="Hipervínculo" xfId="34012" builtinId="8" hidden="1"/>
    <cellStyle name="Hipervínculo" xfId="33996" builtinId="8" hidden="1"/>
    <cellStyle name="Hipervínculo" xfId="33980" builtinId="8" hidden="1"/>
    <cellStyle name="Hipervínculo" xfId="33964" builtinId="8" hidden="1"/>
    <cellStyle name="Hipervínculo" xfId="33948" builtinId="8" hidden="1"/>
    <cellStyle name="Hipervínculo" xfId="33932" builtinId="8" hidden="1"/>
    <cellStyle name="Hipervínculo" xfId="33916" builtinId="8" hidden="1"/>
    <cellStyle name="Hipervínculo" xfId="33898" builtinId="8" hidden="1"/>
    <cellStyle name="Hipervínculo" xfId="33882" builtinId="8" hidden="1"/>
    <cellStyle name="Hipervínculo" xfId="33866" builtinId="8" hidden="1"/>
    <cellStyle name="Hipervínculo" xfId="33852" builtinId="8" hidden="1"/>
    <cellStyle name="Hipervínculo" xfId="33836" builtinId="8" hidden="1"/>
    <cellStyle name="Hipervínculo" xfId="33820" builtinId="8" hidden="1"/>
    <cellStyle name="Hipervínculo" xfId="33804" builtinId="8" hidden="1"/>
    <cellStyle name="Hipervínculo" xfId="33788" builtinId="8" hidden="1"/>
    <cellStyle name="Hipervínculo" xfId="33772" builtinId="8" hidden="1"/>
    <cellStyle name="Hipervínculo" xfId="33756" builtinId="8" hidden="1"/>
    <cellStyle name="Hipervínculo" xfId="33738" builtinId="8" hidden="1"/>
    <cellStyle name="Hipervínculo" xfId="33722" builtinId="8" hidden="1"/>
    <cellStyle name="Hipervínculo" xfId="33706" builtinId="8" hidden="1"/>
    <cellStyle name="Hipervínculo" xfId="33692" builtinId="8" hidden="1"/>
    <cellStyle name="Hipervínculo" xfId="33676" builtinId="8" hidden="1"/>
    <cellStyle name="Hipervínculo" xfId="33660" builtinId="8" hidden="1"/>
    <cellStyle name="Hipervínculo" xfId="33644" builtinId="8" hidden="1"/>
    <cellStyle name="Hipervínculo" xfId="33628" builtinId="8" hidden="1"/>
    <cellStyle name="Hipervínculo" xfId="33612" builtinId="8" hidden="1"/>
    <cellStyle name="Hipervínculo" xfId="33594" builtinId="8" hidden="1"/>
    <cellStyle name="Hipervínculo" xfId="33578" builtinId="8" hidden="1"/>
    <cellStyle name="Hipervínculo" xfId="33562" builtinId="8" hidden="1"/>
    <cellStyle name="Hipervínculo" xfId="33287" builtinId="8" hidden="1"/>
    <cellStyle name="Hipervínculo" xfId="33532" builtinId="8" hidden="1"/>
    <cellStyle name="Hipervínculo" xfId="33516" builtinId="8" hidden="1"/>
    <cellStyle name="Hipervínculo" xfId="33500" builtinId="8" hidden="1"/>
    <cellStyle name="Hipervínculo" xfId="33484" builtinId="8" hidden="1"/>
    <cellStyle name="Hipervínculo" xfId="33468" builtinId="8" hidden="1"/>
    <cellStyle name="Hipervínculo" xfId="33452" builtinId="8" hidden="1"/>
    <cellStyle name="Hipervínculo" xfId="33434" builtinId="8" hidden="1"/>
    <cellStyle name="Hipervínculo" xfId="33418" builtinId="8" hidden="1"/>
    <cellStyle name="Hipervínculo" xfId="33402" builtinId="8" hidden="1"/>
    <cellStyle name="Hipervínculo" xfId="33388" builtinId="8" hidden="1"/>
    <cellStyle name="Hipervínculo" xfId="33372" builtinId="8" hidden="1"/>
    <cellStyle name="Hipervínculo" xfId="33356" builtinId="8" hidden="1"/>
    <cellStyle name="Hipervínculo" xfId="33340" builtinId="8" hidden="1"/>
    <cellStyle name="Hipervínculo" xfId="33324" builtinId="8" hidden="1"/>
    <cellStyle name="Hipervínculo" xfId="33308" builtinId="8" hidden="1"/>
    <cellStyle name="Hipervínculo" xfId="33292" builtinId="8" hidden="1"/>
    <cellStyle name="Hipervínculo" xfId="33274" builtinId="8" hidden="1"/>
    <cellStyle name="Hipervínculo" xfId="33258" builtinId="8" hidden="1"/>
    <cellStyle name="Hipervínculo" xfId="33242" builtinId="8" hidden="1"/>
    <cellStyle name="Hipervínculo" xfId="33228" builtinId="8" hidden="1"/>
    <cellStyle name="Hipervínculo" xfId="33212" builtinId="8" hidden="1"/>
    <cellStyle name="Hipervínculo" xfId="33196" builtinId="8" hidden="1"/>
    <cellStyle name="Hipervínculo" xfId="33180" builtinId="8" hidden="1"/>
    <cellStyle name="Hipervínculo" xfId="33164" builtinId="8" hidden="1"/>
    <cellStyle name="Hipervínculo" xfId="33148" builtinId="8" hidden="1"/>
    <cellStyle name="Hipervínculo" xfId="33132" builtinId="8" hidden="1"/>
    <cellStyle name="Hipervínculo" xfId="33114" builtinId="8" hidden="1"/>
    <cellStyle name="Hipervínculo" xfId="33098" builtinId="8" hidden="1"/>
    <cellStyle name="Hipervínculo" xfId="33082" builtinId="8" hidden="1"/>
    <cellStyle name="Hipervínculo" xfId="33067" builtinId="8" hidden="1"/>
    <cellStyle name="Hipervínculo" xfId="33051" builtinId="8" hidden="1"/>
    <cellStyle name="Hipervínculo" xfId="33035" builtinId="8" hidden="1"/>
    <cellStyle name="Hipervínculo" xfId="33019" builtinId="8" hidden="1"/>
    <cellStyle name="Hipervínculo" xfId="33003" builtinId="8" hidden="1"/>
    <cellStyle name="Hipervínculo" xfId="32987" builtinId="8" hidden="1"/>
    <cellStyle name="Hipervínculo" xfId="32970" builtinId="8" hidden="1"/>
    <cellStyle name="Hipervínculo" xfId="32954" builtinId="8" hidden="1"/>
    <cellStyle name="Hipervínculo" xfId="32938" builtinId="8" hidden="1"/>
    <cellStyle name="Hipervínculo" xfId="32663" builtinId="8" hidden="1"/>
    <cellStyle name="Hipervínculo" xfId="32908" builtinId="8" hidden="1"/>
    <cellStyle name="Hipervínculo" xfId="32892" builtinId="8" hidden="1"/>
    <cellStyle name="Hipervínculo" xfId="32876" builtinId="8" hidden="1"/>
    <cellStyle name="Hipervínculo" xfId="32860" builtinId="8" hidden="1"/>
    <cellStyle name="Hipervínculo" xfId="32844" builtinId="8" hidden="1"/>
    <cellStyle name="Hipervínculo" xfId="32828" builtinId="8" hidden="1"/>
    <cellStyle name="Hipervínculo" xfId="32810" builtinId="8" hidden="1"/>
    <cellStyle name="Hipervínculo" xfId="32794" builtinId="8" hidden="1"/>
    <cellStyle name="Hipervínculo" xfId="32778" builtinId="8" hidden="1"/>
    <cellStyle name="Hipervínculo" xfId="32764" builtinId="8" hidden="1"/>
    <cellStyle name="Hipervínculo" xfId="32748" builtinId="8" hidden="1"/>
    <cellStyle name="Hipervínculo" xfId="32732" builtinId="8" hidden="1"/>
    <cellStyle name="Hipervínculo" xfId="32716" builtinId="8" hidden="1"/>
    <cellStyle name="Hipervínculo" xfId="32700" builtinId="8" hidden="1"/>
    <cellStyle name="Hipervínculo" xfId="32684" builtinId="8" hidden="1"/>
    <cellStyle name="Hipervínculo" xfId="32668" builtinId="8" hidden="1"/>
    <cellStyle name="Hipervínculo" xfId="32650" builtinId="8" hidden="1"/>
    <cellStyle name="Hipervínculo" xfId="32634" builtinId="8" hidden="1"/>
    <cellStyle name="Hipervínculo" xfId="32618" builtinId="8" hidden="1"/>
    <cellStyle name="Hipervínculo" xfId="32603" builtinId="8" hidden="1"/>
    <cellStyle name="Hipervínculo" xfId="32587" builtinId="8" hidden="1"/>
    <cellStyle name="Hipervínculo" xfId="32571" builtinId="8" hidden="1"/>
    <cellStyle name="Hipervínculo" xfId="32555" builtinId="8" hidden="1"/>
    <cellStyle name="Hipervínculo" xfId="32539" builtinId="8" hidden="1"/>
    <cellStyle name="Hipervínculo" xfId="32523" builtinId="8" hidden="1"/>
    <cellStyle name="Hipervínculo" xfId="32507" builtinId="8" hidden="1"/>
    <cellStyle name="Hipervínculo" xfId="32490" builtinId="8" hidden="1"/>
    <cellStyle name="Hipervínculo" xfId="32474" builtinId="8" hidden="1"/>
    <cellStyle name="Hipervínculo" xfId="32458" builtinId="8" hidden="1"/>
    <cellStyle name="Hipervínculo" xfId="32444" builtinId="8" hidden="1"/>
    <cellStyle name="Hipervínculo" xfId="32428" builtinId="8" hidden="1"/>
    <cellStyle name="Hipervínculo" xfId="32412" builtinId="8" hidden="1"/>
    <cellStyle name="Hipervínculo" xfId="32396" builtinId="8" hidden="1"/>
    <cellStyle name="Hipervínculo" xfId="32380" builtinId="8" hidden="1"/>
    <cellStyle name="Hipervínculo" xfId="32364" builtinId="8" hidden="1"/>
    <cellStyle name="Hipervínculo" xfId="32346" builtinId="8" hidden="1"/>
    <cellStyle name="Hipervínculo" xfId="32330" builtinId="8" hidden="1"/>
    <cellStyle name="Hipervínculo" xfId="32314" builtinId="8" hidden="1"/>
    <cellStyle name="Hipervínculo" xfId="32298" builtinId="8" hidden="1"/>
    <cellStyle name="Hipervínculo" xfId="32281" builtinId="8" hidden="1"/>
    <cellStyle name="Hipervínculo" xfId="32265" builtinId="8" hidden="1"/>
    <cellStyle name="Hipervínculo" xfId="32249" builtinId="8" hidden="1"/>
    <cellStyle name="Hipervínculo" xfId="32234" builtinId="8" hidden="1"/>
    <cellStyle name="Hipervínculo" xfId="32218" builtinId="8" hidden="1"/>
    <cellStyle name="Hipervínculo" xfId="32202" builtinId="8" hidden="1"/>
    <cellStyle name="Hipervínculo" xfId="32185" builtinId="8" hidden="1"/>
    <cellStyle name="Hipervínculo" xfId="32169" builtinId="8" hidden="1"/>
    <cellStyle name="Hipervínculo" xfId="32153" builtinId="8" hidden="1"/>
    <cellStyle name="Hipervínculo" xfId="32137" builtinId="8" hidden="1"/>
    <cellStyle name="Hipervínculo" xfId="32121" builtinId="8" hidden="1"/>
    <cellStyle name="Hipervínculo" xfId="32105" builtinId="8" hidden="1"/>
    <cellStyle name="Hipervínculo" xfId="32061" builtinId="8" hidden="1"/>
    <cellStyle name="Hipervínculo" xfId="32073" builtinId="8" hidden="1"/>
    <cellStyle name="Hipervínculo" xfId="32083" builtinId="8" hidden="1"/>
    <cellStyle name="Hipervínculo" xfId="32095" builtinId="8" hidden="1"/>
    <cellStyle name="Hipervínculo" xfId="32079" builtinId="8" hidden="1"/>
    <cellStyle name="Hipervínculo" xfId="32043" builtinId="8" hidden="1"/>
    <cellStyle name="Hipervínculo" xfId="32053" builtinId="8" hidden="1"/>
    <cellStyle name="Hipervínculo" xfId="32037" builtinId="8" hidden="1"/>
    <cellStyle name="Hipervínculo" xfId="34398" builtinId="8" hidden="1"/>
    <cellStyle name="Hipervínculo" xfId="34414" builtinId="8" hidden="1"/>
    <cellStyle name="Hipervínculo" xfId="34430" builtinId="8" hidden="1"/>
    <cellStyle name="Hipervínculo" xfId="34446" builtinId="8" hidden="1"/>
    <cellStyle name="Hipervínculo" xfId="34462" builtinId="8" hidden="1"/>
    <cellStyle name="Hipervínculo" xfId="34478" builtinId="8" hidden="1"/>
    <cellStyle name="Hipervínculo" xfId="34495" builtinId="8" hidden="1"/>
    <cellStyle name="Hipervínculo" xfId="34511" builtinId="8" hidden="1"/>
    <cellStyle name="Hipervínculo" xfId="34527" builtinId="8" hidden="1"/>
    <cellStyle name="Hipervínculo" xfId="34542" builtinId="8" hidden="1"/>
    <cellStyle name="Hipervínculo" xfId="34558" builtinId="8" hidden="1"/>
    <cellStyle name="Hipervínculo" xfId="34574" builtinId="8" hidden="1"/>
    <cellStyle name="Hipervínculo" xfId="34591" builtinId="8" hidden="1"/>
    <cellStyle name="Hipervínculo" xfId="34607" builtinId="8" hidden="1"/>
    <cellStyle name="Hipervínculo" xfId="34623" builtinId="8" hidden="1"/>
    <cellStyle name="Hipervínculo" xfId="34641" builtinId="8" hidden="1"/>
    <cellStyle name="Hipervínculo" xfId="34657" builtinId="8" hidden="1"/>
    <cellStyle name="Hipervínculo" xfId="34673" builtinId="8" hidden="1"/>
    <cellStyle name="Hipervínculo" xfId="34689" builtinId="8" hidden="1"/>
    <cellStyle name="Hipervínculo" xfId="34705" builtinId="8" hidden="1"/>
    <cellStyle name="Hipervínculo" xfId="34721" builtinId="8" hidden="1"/>
    <cellStyle name="Hipervínculo" xfId="34737" builtinId="8" hidden="1"/>
    <cellStyle name="Hipervínculo" xfId="34751" builtinId="8" hidden="1"/>
    <cellStyle name="Hipervínculo" xfId="34767" builtinId="8" hidden="1"/>
    <cellStyle name="Hipervínculo" xfId="34783" builtinId="8" hidden="1"/>
    <cellStyle name="Hipervínculo" xfId="34800" builtinId="8" hidden="1"/>
    <cellStyle name="Hipervínculo" xfId="34816" builtinId="8" hidden="1"/>
    <cellStyle name="Hipervínculo" xfId="34832" builtinId="8" hidden="1"/>
    <cellStyle name="Hipervínculo" xfId="34848" builtinId="8" hidden="1"/>
    <cellStyle name="Hipervínculo" xfId="34864" builtinId="8" hidden="1"/>
    <cellStyle name="Hipervínculo" xfId="34880" builtinId="8" hidden="1"/>
    <cellStyle name="Hipervínculo" xfId="34896" builtinId="8" hidden="1"/>
    <cellStyle name="Hipervínculo" xfId="34911" builtinId="8" hidden="1"/>
    <cellStyle name="Hipervínculo" xfId="34927" builtinId="8" hidden="1"/>
    <cellStyle name="Hipervínculo" xfId="34943" builtinId="8" hidden="1"/>
    <cellStyle name="Hipervínculo" xfId="34961" builtinId="8" hidden="1"/>
    <cellStyle name="Hipervínculo" xfId="34977" builtinId="8" hidden="1"/>
    <cellStyle name="Hipervínculo" xfId="34993" builtinId="8" hidden="1"/>
    <cellStyle name="Hipervínculo" xfId="35009" builtinId="8" hidden="1"/>
    <cellStyle name="Hipervínculo" xfId="35025" builtinId="8" hidden="1"/>
    <cellStyle name="Hipervínculo" xfId="35041" builtinId="8" hidden="1"/>
    <cellStyle name="Hipervínculo" xfId="35055" builtinId="8" hidden="1"/>
    <cellStyle name="Hipervínculo" xfId="35071" builtinId="8" hidden="1"/>
    <cellStyle name="Hipervínculo" xfId="35087" builtinId="8" hidden="1"/>
    <cellStyle name="Hipervínculo" xfId="35103" builtinId="8" hidden="1"/>
    <cellStyle name="Hipervínculo" xfId="35121" builtinId="8" hidden="1"/>
    <cellStyle name="Hipervínculo" xfId="35137" builtinId="8" hidden="1"/>
    <cellStyle name="Hipervínculo" xfId="35153" builtinId="8" hidden="1"/>
    <cellStyle name="Hipervínculo" xfId="35169" builtinId="8" hidden="1"/>
    <cellStyle name="Hipervínculo" xfId="35185" builtinId="8" hidden="1"/>
    <cellStyle name="Hipervínculo" xfId="35201" builtinId="8" hidden="1"/>
    <cellStyle name="Hipervínculo" xfId="35215" builtinId="8" hidden="1"/>
    <cellStyle name="Hipervínculo" xfId="35231" builtinId="8" hidden="1"/>
    <cellStyle name="Hipervínculo" xfId="35247" builtinId="8" hidden="1"/>
    <cellStyle name="Hipervínculo" xfId="35264" builtinId="8" hidden="1"/>
    <cellStyle name="Hipervínculo" xfId="35280" builtinId="8" hidden="1"/>
    <cellStyle name="Hipervínculo" xfId="35296" builtinId="8" hidden="1"/>
    <cellStyle name="Hipervínculo" xfId="35312" builtinId="8" hidden="1"/>
    <cellStyle name="Hipervínculo" xfId="35328" builtinId="8" hidden="1"/>
    <cellStyle name="Hipervínculo" xfId="35344" builtinId="8" hidden="1"/>
    <cellStyle name="Hipervínculo" xfId="35360" builtinId="8" hidden="1"/>
    <cellStyle name="Hipervínculo" xfId="35375" builtinId="8" hidden="1"/>
    <cellStyle name="Hipervínculo" xfId="35391" builtinId="8" hidden="1"/>
    <cellStyle name="Hipervínculo" xfId="35407" builtinId="8" hidden="1"/>
    <cellStyle name="Hipervínculo" xfId="35425" builtinId="8" hidden="1"/>
    <cellStyle name="Hipervínculo" xfId="35441" builtinId="8" hidden="1"/>
    <cellStyle name="Hipervínculo" xfId="35457" builtinId="8" hidden="1"/>
    <cellStyle name="Hipervínculo" xfId="35473" builtinId="8" hidden="1"/>
    <cellStyle name="Hipervínculo" xfId="35489" builtinId="8" hidden="1"/>
    <cellStyle name="Hipervínculo" xfId="35505" builtinId="8" hidden="1"/>
    <cellStyle name="Hipervínculo" xfId="35521" builtinId="8" hidden="1"/>
    <cellStyle name="Hipervínculo" xfId="35535" builtinId="8" hidden="1"/>
    <cellStyle name="Hipervínculo" xfId="35551" builtinId="8" hidden="1"/>
    <cellStyle name="Hipervínculo" xfId="35567" builtinId="8" hidden="1"/>
    <cellStyle name="Hipervínculo" xfId="35585" builtinId="8" hidden="1"/>
    <cellStyle name="Hipervínculo" xfId="35601" builtinId="8" hidden="1"/>
    <cellStyle name="Hipervínculo" xfId="35617" builtinId="8" hidden="1"/>
    <cellStyle name="Hipervínculo" xfId="35633" builtinId="8" hidden="1"/>
    <cellStyle name="Hipervínculo" xfId="35649" builtinId="8" hidden="1"/>
    <cellStyle name="Hipervínculo" xfId="35665" builtinId="8" hidden="1"/>
    <cellStyle name="Hipervínculo" xfId="35679" builtinId="8" hidden="1"/>
    <cellStyle name="Hipervínculo" xfId="35695" builtinId="8" hidden="1"/>
    <cellStyle name="Hipervínculo" xfId="35711" builtinId="8" hidden="1"/>
    <cellStyle name="Hipervínculo" xfId="35727" builtinId="8" hidden="1"/>
    <cellStyle name="Hipervínculo" xfId="35745" builtinId="8" hidden="1"/>
    <cellStyle name="Hipervínculo" xfId="35761" builtinId="8" hidden="1"/>
    <cellStyle name="Hipervínculo" xfId="35777" builtinId="8" hidden="1"/>
    <cellStyle name="Hipervínculo" xfId="35793" builtinId="8" hidden="1"/>
    <cellStyle name="Hipervínculo" xfId="35809" builtinId="8" hidden="1"/>
    <cellStyle name="Hipervínculo" xfId="35825" builtinId="8" hidden="1"/>
    <cellStyle name="Hipervínculo" xfId="35839" builtinId="8" hidden="1"/>
    <cellStyle name="Hipervínculo" xfId="35855" builtinId="8" hidden="1"/>
    <cellStyle name="Hipervínculo" xfId="35871" builtinId="8" hidden="1"/>
    <cellStyle name="Hipervínculo" xfId="35889" builtinId="8" hidden="1"/>
    <cellStyle name="Hipervínculo" xfId="35905" builtinId="8" hidden="1"/>
    <cellStyle name="Hipervínculo" xfId="35921" builtinId="8" hidden="1"/>
    <cellStyle name="Hipervínculo" xfId="35937" builtinId="8" hidden="1"/>
    <cellStyle name="Hipervínculo" xfId="35953" builtinId="8" hidden="1"/>
    <cellStyle name="Hipervínculo" xfId="35969" builtinId="8" hidden="1"/>
    <cellStyle name="Hipervínculo" xfId="35985" builtinId="8" hidden="1"/>
    <cellStyle name="Hipervínculo" xfId="35999" builtinId="8" hidden="1"/>
    <cellStyle name="Hipervínculo" xfId="36015" builtinId="8" hidden="1"/>
    <cellStyle name="Hipervínculo" xfId="36031" builtinId="8" hidden="1"/>
    <cellStyle name="Hipervínculo" xfId="36049" builtinId="8" hidden="1"/>
    <cellStyle name="Hipervínculo" xfId="36065" builtinId="8" hidden="1"/>
    <cellStyle name="Hipervínculo" xfId="36081" builtinId="8" hidden="1"/>
    <cellStyle name="Hipervínculo" xfId="36097" builtinId="8" hidden="1"/>
    <cellStyle name="Hipervínculo" xfId="36113" builtinId="8" hidden="1"/>
    <cellStyle name="Hipervínculo" xfId="36129" builtinId="8" hidden="1"/>
    <cellStyle name="Hipervínculo" xfId="36145" builtinId="8" hidden="1"/>
    <cellStyle name="Hipervínculo" xfId="36159" builtinId="8" hidden="1"/>
    <cellStyle name="Hipervínculo" xfId="36175" builtinId="8" hidden="1"/>
    <cellStyle name="Hipervínculo" xfId="36191" builtinId="8" hidden="1"/>
    <cellStyle name="Hipervínculo" xfId="36209" builtinId="8" hidden="1"/>
    <cellStyle name="Hipervínculo" xfId="36225" builtinId="8" hidden="1"/>
    <cellStyle name="Hipervínculo" xfId="36241" builtinId="8" hidden="1"/>
    <cellStyle name="Hipervínculo" xfId="36257" builtinId="8" hidden="1"/>
    <cellStyle name="Hipervínculo" xfId="36273" builtinId="8" hidden="1"/>
    <cellStyle name="Hipervínculo" xfId="36289" builtinId="8" hidden="1"/>
    <cellStyle name="Hipervínculo" xfId="36303" builtinId="8" hidden="1"/>
    <cellStyle name="Hipervínculo" xfId="36319" builtinId="8" hidden="1"/>
    <cellStyle name="Hipervínculo" xfId="36335" builtinId="8" hidden="1"/>
    <cellStyle name="Hipervínculo" xfId="36351" builtinId="8" hidden="1"/>
    <cellStyle name="Hipervínculo" xfId="36368" builtinId="8" hidden="1"/>
    <cellStyle name="Hipervínculo" xfId="36384" builtinId="8" hidden="1"/>
    <cellStyle name="Hipervínculo" xfId="36400" builtinId="8" hidden="1"/>
    <cellStyle name="Hipervínculo" xfId="36416" builtinId="8" hidden="1"/>
    <cellStyle name="Hipervínculo" xfId="36432" builtinId="8" hidden="1"/>
    <cellStyle name="Hipervínculo" xfId="36448" builtinId="8" hidden="1"/>
    <cellStyle name="Hipervínculo" xfId="36462" builtinId="8" hidden="1"/>
    <cellStyle name="Hipervínculo" xfId="36478" builtinId="8" hidden="1"/>
    <cellStyle name="Hipervínculo" xfId="36494" builtinId="8" hidden="1"/>
    <cellStyle name="Hipervínculo" xfId="36510" builtinId="8" hidden="1"/>
    <cellStyle name="Hipervínculo" xfId="36526" builtinId="8" hidden="1"/>
    <cellStyle name="Hipervínculo" xfId="36542" builtinId="8" hidden="1"/>
    <cellStyle name="Hipervínculo" xfId="36558" builtinId="8" hidden="1"/>
    <cellStyle name="Hipervínculo" xfId="36574" builtinId="8" hidden="1"/>
    <cellStyle name="Hipervínculo" xfId="36590" builtinId="8" hidden="1"/>
    <cellStyle name="Hipervínculo" xfId="36606" builtinId="8" hidden="1"/>
    <cellStyle name="Hipervínculo" xfId="36600" builtinId="8" hidden="1"/>
    <cellStyle name="Hipervínculo" xfId="36584" builtinId="8" hidden="1"/>
    <cellStyle name="Hipervínculo" xfId="36568" builtinId="8" hidden="1"/>
    <cellStyle name="Hipervínculo" xfId="36552" builtinId="8" hidden="1"/>
    <cellStyle name="Hipervínculo" xfId="36536" builtinId="8" hidden="1"/>
    <cellStyle name="Hipervínculo" xfId="36520" builtinId="8" hidden="1"/>
    <cellStyle name="Hipervínculo" xfId="36504" builtinId="8" hidden="1"/>
    <cellStyle name="Hipervínculo" xfId="36488" builtinId="8" hidden="1"/>
    <cellStyle name="Hipervínculo" xfId="36472" builtinId="8" hidden="1"/>
    <cellStyle name="Hipervínculo" xfId="36198" builtinId="8" hidden="1"/>
    <cellStyle name="Hipervínculo" xfId="36442" builtinId="8" hidden="1"/>
    <cellStyle name="Hipervínculo" xfId="36426" builtinId="8" hidden="1"/>
    <cellStyle name="Hipervínculo" xfId="36410" builtinId="8" hidden="1"/>
    <cellStyle name="Hipervínculo" xfId="36394" builtinId="8" hidden="1"/>
    <cellStyle name="Hipervínculo" xfId="36378" builtinId="8" hidden="1"/>
    <cellStyle name="Hipervínculo" xfId="36362" builtinId="8" hidden="1"/>
    <cellStyle name="Hipervínculo" xfId="36345" builtinId="8" hidden="1"/>
    <cellStyle name="Hipervínculo" xfId="36329" builtinId="8" hidden="1"/>
    <cellStyle name="Hipervínculo" xfId="36313" builtinId="8" hidden="1"/>
    <cellStyle name="Hipervínculo" xfId="36299" builtinId="8" hidden="1"/>
    <cellStyle name="Hipervínculo" xfId="36283" builtinId="8" hidden="1"/>
    <cellStyle name="Hipervínculo" xfId="36267" builtinId="8" hidden="1"/>
    <cellStyle name="Hipervínculo" xfId="36251" builtinId="8" hidden="1"/>
    <cellStyle name="Hipervínculo" xfId="36235" builtinId="8" hidden="1"/>
    <cellStyle name="Hipervínculo" xfId="36219" builtinId="8" hidden="1"/>
    <cellStyle name="Hipervínculo" xfId="36203" builtinId="8" hidden="1"/>
    <cellStyle name="Hipervínculo" xfId="36185" builtinId="8" hidden="1"/>
    <cellStyle name="Hipervínculo" xfId="36169" builtinId="8" hidden="1"/>
    <cellStyle name="Hipervínculo" xfId="36153" builtinId="8" hidden="1"/>
    <cellStyle name="Hipervínculo" xfId="36139" builtinId="8" hidden="1"/>
    <cellStyle name="Hipervínculo" xfId="36123" builtinId="8" hidden="1"/>
    <cellStyle name="Hipervínculo" xfId="36107" builtinId="8" hidden="1"/>
    <cellStyle name="Hipervínculo" xfId="36091" builtinId="8" hidden="1"/>
    <cellStyle name="Hipervínculo" xfId="36075" builtinId="8" hidden="1"/>
    <cellStyle name="Hipervínculo" xfId="36059" builtinId="8" hidden="1"/>
    <cellStyle name="Hipervínculo" xfId="36043" builtinId="8" hidden="1"/>
    <cellStyle name="Hipervínculo" xfId="36025" builtinId="8" hidden="1"/>
    <cellStyle name="Hipervínculo" xfId="36009" builtinId="8" hidden="1"/>
    <cellStyle name="Hipervínculo" xfId="35993" builtinId="8" hidden="1"/>
    <cellStyle name="Hipervínculo" xfId="35979" builtinId="8" hidden="1"/>
    <cellStyle name="Hipervínculo" xfId="35963" builtinId="8" hidden="1"/>
    <cellStyle name="Hipervínculo" xfId="35947" builtinId="8" hidden="1"/>
    <cellStyle name="Hipervínculo" xfId="35931" builtinId="8" hidden="1"/>
    <cellStyle name="Hipervínculo" xfId="35915" builtinId="8" hidden="1"/>
    <cellStyle name="Hipervínculo" xfId="35899" builtinId="8" hidden="1"/>
    <cellStyle name="Hipervínculo" xfId="35881" builtinId="8" hidden="1"/>
    <cellStyle name="Hipervínculo" xfId="35865" builtinId="8" hidden="1"/>
    <cellStyle name="Hipervínculo" xfId="35849" builtinId="8" hidden="1"/>
    <cellStyle name="Hipervínculo" xfId="35574" builtinId="8" hidden="1"/>
    <cellStyle name="Hipervínculo" xfId="35819" builtinId="8" hidden="1"/>
    <cellStyle name="Hipervínculo" xfId="35803" builtinId="8" hidden="1"/>
    <cellStyle name="Hipervínculo" xfId="35787" builtinId="8" hidden="1"/>
    <cellStyle name="Hipervínculo" xfId="35771" builtinId="8" hidden="1"/>
    <cellStyle name="Hipervínculo" xfId="35755" builtinId="8" hidden="1"/>
    <cellStyle name="Hipervínculo" xfId="35739" builtinId="8" hidden="1"/>
    <cellStyle name="Hipervínculo" xfId="35721" builtinId="8" hidden="1"/>
    <cellStyle name="Hipervínculo" xfId="35705" builtinId="8" hidden="1"/>
    <cellStyle name="Hipervínculo" xfId="35689" builtinId="8" hidden="1"/>
    <cellStyle name="Hipervínculo" xfId="35675" builtinId="8" hidden="1"/>
    <cellStyle name="Hipervínculo" xfId="35659" builtinId="8" hidden="1"/>
    <cellStyle name="Hipervínculo" xfId="35643" builtinId="8" hidden="1"/>
    <cellStyle name="Hipervínculo" xfId="35627" builtinId="8" hidden="1"/>
    <cellStyle name="Hipervínculo" xfId="35611" builtinId="8" hidden="1"/>
    <cellStyle name="Hipervínculo" xfId="35595" builtinId="8" hidden="1"/>
    <cellStyle name="Hipervínculo" xfId="35579" builtinId="8" hidden="1"/>
    <cellStyle name="Hipervínculo" xfId="35561" builtinId="8" hidden="1"/>
    <cellStyle name="Hipervínculo" xfId="35545" builtinId="8" hidden="1"/>
    <cellStyle name="Hipervínculo" xfId="35529" builtinId="8" hidden="1"/>
    <cellStyle name="Hipervínculo" xfId="35515" builtinId="8" hidden="1"/>
    <cellStyle name="Hipervínculo" xfId="35499" builtinId="8" hidden="1"/>
    <cellStyle name="Hipervínculo" xfId="35483" builtinId="8" hidden="1"/>
    <cellStyle name="Hipervínculo" xfId="35467" builtinId="8" hidden="1"/>
    <cellStyle name="Hipervínculo" xfId="35451" builtinId="8" hidden="1"/>
    <cellStyle name="Hipervínculo" xfId="35435" builtinId="8" hidden="1"/>
    <cellStyle name="Hipervínculo" xfId="35419" builtinId="8" hidden="1"/>
    <cellStyle name="Hipervínculo" xfId="35401" builtinId="8" hidden="1"/>
    <cellStyle name="Hipervínculo" xfId="35385" builtinId="8" hidden="1"/>
    <cellStyle name="Hipervínculo" xfId="35369" builtinId="8" hidden="1"/>
    <cellStyle name="Hipervínculo" xfId="35354" builtinId="8" hidden="1"/>
    <cellStyle name="Hipervínculo" xfId="35338" builtinId="8" hidden="1"/>
    <cellStyle name="Hipervínculo" xfId="35322" builtinId="8" hidden="1"/>
    <cellStyle name="Hipervínculo" xfId="35306" builtinId="8" hidden="1"/>
    <cellStyle name="Hipervínculo" xfId="35290" builtinId="8" hidden="1"/>
    <cellStyle name="Hipervínculo" xfId="35274" builtinId="8" hidden="1"/>
    <cellStyle name="Hipervínculo" xfId="35257" builtinId="8" hidden="1"/>
    <cellStyle name="Hipervínculo" xfId="35241" builtinId="8" hidden="1"/>
    <cellStyle name="Hipervínculo" xfId="35225" builtinId="8" hidden="1"/>
    <cellStyle name="Hipervínculo" xfId="34950" builtinId="8" hidden="1"/>
    <cellStyle name="Hipervínculo" xfId="35195" builtinId="8" hidden="1"/>
    <cellStyle name="Hipervínculo" xfId="35179" builtinId="8" hidden="1"/>
    <cellStyle name="Hipervínculo" xfId="35163" builtinId="8" hidden="1"/>
    <cellStyle name="Hipervínculo" xfId="35147" builtinId="8" hidden="1"/>
    <cellStyle name="Hipervínculo" xfId="35131" builtinId="8" hidden="1"/>
    <cellStyle name="Hipervínculo" xfId="35115" builtinId="8" hidden="1"/>
    <cellStyle name="Hipervínculo" xfId="35097" builtinId="8" hidden="1"/>
    <cellStyle name="Hipervínculo" xfId="35081" builtinId="8" hidden="1"/>
    <cellStyle name="Hipervínculo" xfId="35065" builtinId="8" hidden="1"/>
    <cellStyle name="Hipervínculo" xfId="35051" builtinId="8" hidden="1"/>
    <cellStyle name="Hipervínculo" xfId="35035" builtinId="8" hidden="1"/>
    <cellStyle name="Hipervínculo" xfId="35019" builtinId="8" hidden="1"/>
    <cellStyle name="Hipervínculo" xfId="35003" builtinId="8" hidden="1"/>
    <cellStyle name="Hipervínculo" xfId="34987" builtinId="8" hidden="1"/>
    <cellStyle name="Hipervínculo" xfId="34971" builtinId="8" hidden="1"/>
    <cellStyle name="Hipervínculo" xfId="34955" builtinId="8" hidden="1"/>
    <cellStyle name="Hipervínculo" xfId="34937" builtinId="8" hidden="1"/>
    <cellStyle name="Hipervínculo" xfId="34921" builtinId="8" hidden="1"/>
    <cellStyle name="Hipervínculo" xfId="34905" builtinId="8" hidden="1"/>
    <cellStyle name="Hipervínculo" xfId="34890" builtinId="8" hidden="1"/>
    <cellStyle name="Hipervínculo" xfId="34874" builtinId="8" hidden="1"/>
    <cellStyle name="Hipervínculo" xfId="34858" builtinId="8" hidden="1"/>
    <cellStyle name="Hipervínculo" xfId="34842" builtinId="8" hidden="1"/>
    <cellStyle name="Hipervínculo" xfId="34826" builtinId="8" hidden="1"/>
    <cellStyle name="Hipervínculo" xfId="34810" builtinId="8" hidden="1"/>
    <cellStyle name="Hipervínculo" xfId="34794" builtinId="8" hidden="1"/>
    <cellStyle name="Hipervínculo" xfId="34777" builtinId="8" hidden="1"/>
    <cellStyle name="Hipervínculo" xfId="34761" builtinId="8" hidden="1"/>
    <cellStyle name="Hipervínculo" xfId="34745" builtinId="8" hidden="1"/>
    <cellStyle name="Hipervínculo" xfId="34731" builtinId="8" hidden="1"/>
    <cellStyle name="Hipervínculo" xfId="34715" builtinId="8" hidden="1"/>
    <cellStyle name="Hipervínculo" xfId="34699" builtinId="8" hidden="1"/>
    <cellStyle name="Hipervínculo" xfId="34683" builtinId="8" hidden="1"/>
    <cellStyle name="Hipervínculo" xfId="34667" builtinId="8" hidden="1"/>
    <cellStyle name="Hipervínculo" xfId="34651" builtinId="8" hidden="1"/>
    <cellStyle name="Hipervínculo" xfId="34633" builtinId="8" hidden="1"/>
    <cellStyle name="Hipervínculo" xfId="34617" builtinId="8" hidden="1"/>
    <cellStyle name="Hipervínculo" xfId="34601" builtinId="8" hidden="1"/>
    <cellStyle name="Hipervínculo" xfId="34585" builtinId="8" hidden="1"/>
    <cellStyle name="Hipervínculo" xfId="34568" builtinId="8" hidden="1"/>
    <cellStyle name="Hipervínculo" xfId="34552" builtinId="8" hidden="1"/>
    <cellStyle name="Hipervínculo" xfId="34536" builtinId="8" hidden="1"/>
    <cellStyle name="Hipervínculo" xfId="34521" builtinId="8" hidden="1"/>
    <cellStyle name="Hipervínculo" xfId="34505" builtinId="8" hidden="1"/>
    <cellStyle name="Hipervínculo" xfId="34489" builtinId="8" hidden="1"/>
    <cellStyle name="Hipervínculo" xfId="34472" builtinId="8" hidden="1"/>
    <cellStyle name="Hipervínculo" xfId="34456" builtinId="8" hidden="1"/>
    <cellStyle name="Hipervínculo" xfId="34440" builtinId="8" hidden="1"/>
    <cellStyle name="Hipervínculo" xfId="34424" builtinId="8" hidden="1"/>
    <cellStyle name="Hipervínculo" xfId="34408" builtinId="8" hidden="1"/>
    <cellStyle name="Hipervínculo" xfId="34392" builtinId="8" hidden="1"/>
    <cellStyle name="Hipervínculo" xfId="34349" builtinId="8" hidden="1"/>
    <cellStyle name="Hipervínculo" xfId="34361" builtinId="8" hidden="1"/>
    <cellStyle name="Hipervínculo" xfId="34371" builtinId="8" hidden="1"/>
    <cellStyle name="Hipervínculo" xfId="34382" builtinId="8" hidden="1"/>
    <cellStyle name="Hipervínculo" xfId="34367" builtinId="8" hidden="1"/>
    <cellStyle name="Hipervínculo" xfId="34331" builtinId="8" hidden="1"/>
    <cellStyle name="Hipervínculo" xfId="34341" builtinId="8" hidden="1"/>
    <cellStyle name="Hipervínculo" xfId="34325" builtinId="8" hidden="1"/>
    <cellStyle name="Hipervínculo" xfId="36684" builtinId="8" hidden="1"/>
    <cellStyle name="Hipervínculo" xfId="36700" builtinId="8" hidden="1"/>
    <cellStyle name="Hipervínculo" xfId="36716" builtinId="8" hidden="1"/>
    <cellStyle name="Hipervínculo" xfId="36732" builtinId="8" hidden="1"/>
    <cellStyle name="Hipervínculo" xfId="36748" builtinId="8" hidden="1"/>
    <cellStyle name="Hipervínculo" xfId="36764" builtinId="8" hidden="1"/>
    <cellStyle name="Hipervínculo" xfId="36781" builtinId="8" hidden="1"/>
    <cellStyle name="Hipervínculo" xfId="36797" builtinId="8" hidden="1"/>
    <cellStyle name="Hipervínculo" xfId="36813" builtinId="8" hidden="1"/>
    <cellStyle name="Hipervínculo" xfId="36828" builtinId="8" hidden="1"/>
    <cellStyle name="Hipervínculo" xfId="36844" builtinId="8" hidden="1"/>
    <cellStyle name="Hipervínculo" xfId="36860" builtinId="8" hidden="1"/>
    <cellStyle name="Hipervínculo" xfId="36877" builtinId="8" hidden="1"/>
    <cellStyle name="Hipervínculo" xfId="36893" builtinId="8" hidden="1"/>
    <cellStyle name="Hipervínculo" xfId="36909" builtinId="8" hidden="1"/>
    <cellStyle name="Hipervínculo" xfId="36927" builtinId="8" hidden="1"/>
    <cellStyle name="Hipervínculo" xfId="36943" builtinId="8" hidden="1"/>
    <cellStyle name="Hipervínculo" xfId="36959" builtinId="8" hidden="1"/>
    <cellStyle name="Hipervínculo" xfId="36975" builtinId="8" hidden="1"/>
    <cellStyle name="Hipervínculo" xfId="36991" builtinId="8" hidden="1"/>
    <cellStyle name="Hipervínculo" xfId="37007" builtinId="8" hidden="1"/>
    <cellStyle name="Hipervínculo" xfId="37023" builtinId="8" hidden="1"/>
    <cellStyle name="Hipervínculo" xfId="37037" builtinId="8" hidden="1"/>
    <cellStyle name="Hipervínculo" xfId="37053" builtinId="8" hidden="1"/>
    <cellStyle name="Hipervínculo" xfId="37069" builtinId="8" hidden="1"/>
    <cellStyle name="Hipervínculo" xfId="37086" builtinId="8" hidden="1"/>
    <cellStyle name="Hipervínculo" xfId="37102" builtinId="8" hidden="1"/>
    <cellStyle name="Hipervínculo" xfId="37118" builtinId="8" hidden="1"/>
    <cellStyle name="Hipervínculo" xfId="37134" builtinId="8" hidden="1"/>
    <cellStyle name="Hipervínculo" xfId="37150" builtinId="8" hidden="1"/>
    <cellStyle name="Hipervínculo" xfId="37166" builtinId="8" hidden="1"/>
    <cellStyle name="Hipervínculo" xfId="37182" builtinId="8" hidden="1"/>
    <cellStyle name="Hipervínculo" xfId="37197" builtinId="8" hidden="1"/>
    <cellStyle name="Hipervínculo" xfId="37213" builtinId="8" hidden="1"/>
    <cellStyle name="Hipervínculo" xfId="37229" builtinId="8" hidden="1"/>
    <cellStyle name="Hipervínculo" xfId="37247" builtinId="8" hidden="1"/>
    <cellStyle name="Hipervínculo" xfId="37263" builtinId="8" hidden="1"/>
    <cellStyle name="Hipervínculo" xfId="37279" builtinId="8" hidden="1"/>
    <cellStyle name="Hipervínculo" xfId="37295" builtinId="8" hidden="1"/>
    <cellStyle name="Hipervínculo" xfId="37311" builtinId="8" hidden="1"/>
    <cellStyle name="Hipervínculo" xfId="37327" builtinId="8" hidden="1"/>
    <cellStyle name="Hipervínculo" xfId="37341" builtinId="8" hidden="1"/>
    <cellStyle name="Hipervínculo" xfId="37357" builtinId="8" hidden="1"/>
    <cellStyle name="Hipervínculo" xfId="37373" builtinId="8" hidden="1"/>
    <cellStyle name="Hipervínculo" xfId="37389" builtinId="8" hidden="1"/>
    <cellStyle name="Hipervínculo" xfId="37407" builtinId="8" hidden="1"/>
    <cellStyle name="Hipervínculo" xfId="37423" builtinId="8" hidden="1"/>
    <cellStyle name="Hipervínculo" xfId="37439" builtinId="8" hidden="1"/>
    <cellStyle name="Hipervínculo" xfId="37455" builtinId="8" hidden="1"/>
    <cellStyle name="Hipervínculo" xfId="37471" builtinId="8" hidden="1"/>
    <cellStyle name="Hipervínculo" xfId="37487" builtinId="8" hidden="1"/>
    <cellStyle name="Hipervínculo" xfId="37501" builtinId="8" hidden="1"/>
    <cellStyle name="Hipervínculo" xfId="37517" builtinId="8" hidden="1"/>
    <cellStyle name="Hipervínculo" xfId="37533" builtinId="8" hidden="1"/>
    <cellStyle name="Hipervínculo" xfId="37550" builtinId="8" hidden="1"/>
    <cellStyle name="Hipervínculo" xfId="37566" builtinId="8" hidden="1"/>
    <cellStyle name="Hipervínculo" xfId="37582" builtinId="8" hidden="1"/>
    <cellStyle name="Hipervínculo" xfId="37598" builtinId="8" hidden="1"/>
    <cellStyle name="Hipervínculo" xfId="37614" builtinId="8" hidden="1"/>
    <cellStyle name="Hipervínculo" xfId="37630" builtinId="8" hidden="1"/>
    <cellStyle name="Hipervínculo" xfId="37646" builtinId="8" hidden="1"/>
    <cellStyle name="Hipervínculo" xfId="37661" builtinId="8" hidden="1"/>
    <cellStyle name="Hipervínculo" xfId="37677" builtinId="8" hidden="1"/>
    <cellStyle name="Hipervínculo" xfId="37693" builtinId="8" hidden="1"/>
    <cellStyle name="Hipervínculo" xfId="37711" builtinId="8" hidden="1"/>
    <cellStyle name="Hipervínculo" xfId="37727" builtinId="8" hidden="1"/>
    <cellStyle name="Hipervínculo" xfId="37743" builtinId="8" hidden="1"/>
    <cellStyle name="Hipervínculo" xfId="37759" builtinId="8" hidden="1"/>
    <cellStyle name="Hipervínculo" xfId="37775" builtinId="8" hidden="1"/>
    <cellStyle name="Hipervínculo" xfId="37791" builtinId="8" hidden="1"/>
    <cellStyle name="Hipervínculo" xfId="37807" builtinId="8" hidden="1"/>
    <cellStyle name="Hipervínculo" xfId="37821" builtinId="8" hidden="1"/>
    <cellStyle name="Hipervínculo" xfId="37837" builtinId="8" hidden="1"/>
    <cellStyle name="Hipervínculo" xfId="37853" builtinId="8" hidden="1"/>
    <cellStyle name="Hipervínculo" xfId="37871" builtinId="8" hidden="1"/>
    <cellStyle name="Hipervínculo" xfId="37887" builtinId="8" hidden="1"/>
    <cellStyle name="Hipervínculo" xfId="37903" builtinId="8" hidden="1"/>
    <cellStyle name="Hipervínculo" xfId="37919" builtinId="8" hidden="1"/>
    <cellStyle name="Hipervínculo" xfId="37935" builtinId="8" hidden="1"/>
    <cellStyle name="Hipervínculo" xfId="37951" builtinId="8" hidden="1"/>
    <cellStyle name="Hipervínculo" xfId="37965" builtinId="8" hidden="1"/>
    <cellStyle name="Hipervínculo" xfId="37981" builtinId="8" hidden="1"/>
    <cellStyle name="Hipervínculo" xfId="37997" builtinId="8" hidden="1"/>
    <cellStyle name="Hipervínculo" xfId="38013" builtinId="8" hidden="1"/>
    <cellStyle name="Hipervínculo" xfId="38031" builtinId="8" hidden="1"/>
    <cellStyle name="Hipervínculo" xfId="38047" builtinId="8" hidden="1"/>
    <cellStyle name="Hipervínculo" xfId="38063" builtinId="8" hidden="1"/>
    <cellStyle name="Hipervínculo" xfId="38079" builtinId="8" hidden="1"/>
    <cellStyle name="Hipervínculo" xfId="38095" builtinId="8" hidden="1"/>
    <cellStyle name="Hipervínculo" xfId="38111" builtinId="8" hidden="1"/>
    <cellStyle name="Hipervínculo" xfId="38125" builtinId="8" hidden="1"/>
    <cellStyle name="Hipervínculo" xfId="38141" builtinId="8" hidden="1"/>
    <cellStyle name="Hipervínculo" xfId="38157" builtinId="8" hidden="1"/>
    <cellStyle name="Hipervínculo" xfId="38175" builtinId="8" hidden="1"/>
    <cellStyle name="Hipervínculo" xfId="38191" builtinId="8" hidden="1"/>
    <cellStyle name="Hipervínculo" xfId="38207" builtinId="8" hidden="1"/>
    <cellStyle name="Hipervínculo" xfId="38223" builtinId="8" hidden="1"/>
    <cellStyle name="Hipervínculo" xfId="38239" builtinId="8" hidden="1"/>
    <cellStyle name="Hipervínculo" xfId="38255" builtinId="8" hidden="1"/>
    <cellStyle name="Hipervínculo" xfId="38271" builtinId="8" hidden="1"/>
    <cellStyle name="Hipervínculo" xfId="38285" builtinId="8" hidden="1"/>
    <cellStyle name="Hipervínculo" xfId="38301" builtinId="8" hidden="1"/>
    <cellStyle name="Hipervínculo" xfId="38317" builtinId="8" hidden="1"/>
    <cellStyle name="Hipervínculo" xfId="38335" builtinId="8" hidden="1"/>
    <cellStyle name="Hipervínculo" xfId="38351" builtinId="8" hidden="1"/>
    <cellStyle name="Hipervínculo" xfId="38367" builtinId="8" hidden="1"/>
    <cellStyle name="Hipervínculo" xfId="38383" builtinId="8" hidden="1"/>
    <cellStyle name="Hipervínculo" xfId="38399" builtinId="8" hidden="1"/>
    <cellStyle name="Hipervínculo" xfId="38415" builtinId="8" hidden="1"/>
    <cellStyle name="Hipervínculo" xfId="38431" builtinId="8" hidden="1"/>
    <cellStyle name="Hipervínculo" xfId="38445" builtinId="8" hidden="1"/>
    <cellStyle name="Hipervínculo" xfId="38461" builtinId="8" hidden="1"/>
    <cellStyle name="Hipervínculo" xfId="38477" builtinId="8" hidden="1"/>
    <cellStyle name="Hipervínculo" xfId="38495" builtinId="8" hidden="1"/>
    <cellStyle name="Hipervínculo" xfId="38511" builtinId="8" hidden="1"/>
    <cellStyle name="Hipervínculo" xfId="38527" builtinId="8" hidden="1"/>
    <cellStyle name="Hipervínculo" xfId="38543" builtinId="8" hidden="1"/>
    <cellStyle name="Hipervínculo" xfId="38559" builtinId="8" hidden="1"/>
    <cellStyle name="Hipervínculo" xfId="38575" builtinId="8" hidden="1"/>
    <cellStyle name="Hipervínculo" xfId="38589" builtinId="8" hidden="1"/>
    <cellStyle name="Hipervínculo" xfId="38605" builtinId="8" hidden="1"/>
    <cellStyle name="Hipervínculo" xfId="38621" builtinId="8" hidden="1"/>
    <cellStyle name="Hipervínculo" xfId="38637" builtinId="8" hidden="1"/>
    <cellStyle name="Hipervínculo" xfId="38654" builtinId="8" hidden="1"/>
    <cellStyle name="Hipervínculo" xfId="38670" builtinId="8" hidden="1"/>
    <cellStyle name="Hipervínculo" xfId="38686" builtinId="8" hidden="1"/>
    <cellStyle name="Hipervínculo" xfId="38702" builtinId="8" hidden="1"/>
    <cellStyle name="Hipervínculo" xfId="38718" builtinId="8" hidden="1"/>
    <cellStyle name="Hipervínculo" xfId="38734" builtinId="8" hidden="1"/>
    <cellStyle name="Hipervínculo" xfId="38748" builtinId="8" hidden="1"/>
    <cellStyle name="Hipervínculo" xfId="38764" builtinId="8" hidden="1"/>
    <cellStyle name="Hipervínculo" xfId="38780" builtinId="8" hidden="1"/>
    <cellStyle name="Hipervínculo" xfId="38796" builtinId="8" hidden="1"/>
    <cellStyle name="Hipervínculo" xfId="38812" builtinId="8" hidden="1"/>
    <cellStyle name="Hipervínculo" xfId="38828" builtinId="8" hidden="1"/>
    <cellStyle name="Hipervínculo" xfId="38844" builtinId="8" hidden="1"/>
    <cellStyle name="Hipervínculo" xfId="38860" builtinId="8" hidden="1"/>
    <cellStyle name="Hipervínculo" xfId="38876" builtinId="8" hidden="1"/>
    <cellStyle name="Hipervínculo" xfId="38892" builtinId="8" hidden="1"/>
    <cellStyle name="Hipervínculo" xfId="38886" builtinId="8" hidden="1"/>
    <cellStyle name="Hipervínculo" xfId="38870" builtinId="8" hidden="1"/>
    <cellStyle name="Hipervínculo" xfId="38854" builtinId="8" hidden="1"/>
    <cellStyle name="Hipervínculo" xfId="38838" builtinId="8" hidden="1"/>
    <cellStyle name="Hipervínculo" xfId="38822" builtinId="8" hidden="1"/>
    <cellStyle name="Hipervínculo" xfId="38806" builtinId="8" hidden="1"/>
    <cellStyle name="Hipervínculo" xfId="38790" builtinId="8" hidden="1"/>
    <cellStyle name="Hipervínculo" xfId="38774" builtinId="8" hidden="1"/>
    <cellStyle name="Hipervínculo" xfId="38758" builtinId="8" hidden="1"/>
    <cellStyle name="Hipervínculo" xfId="38484" builtinId="8" hidden="1"/>
    <cellStyle name="Hipervínculo" xfId="38728" builtinId="8" hidden="1"/>
    <cellStyle name="Hipervínculo" xfId="38712" builtinId="8" hidden="1"/>
    <cellStyle name="Hipervínculo" xfId="38696" builtinId="8" hidden="1"/>
    <cellStyle name="Hipervínculo" xfId="38680" builtinId="8" hidden="1"/>
    <cellStyle name="Hipervínculo" xfId="38664" builtinId="8" hidden="1"/>
    <cellStyle name="Hipervínculo" xfId="38648" builtinId="8" hidden="1"/>
    <cellStyle name="Hipervínculo" xfId="38631" builtinId="8" hidden="1"/>
    <cellStyle name="Hipervínculo" xfId="38615" builtinId="8" hidden="1"/>
    <cellStyle name="Hipervínculo" xfId="38599" builtinId="8" hidden="1"/>
    <cellStyle name="Hipervínculo" xfId="38585" builtinId="8" hidden="1"/>
    <cellStyle name="Hipervínculo" xfId="38569" builtinId="8" hidden="1"/>
    <cellStyle name="Hipervínculo" xfId="38553" builtinId="8" hidden="1"/>
    <cellStyle name="Hipervínculo" xfId="38537" builtinId="8" hidden="1"/>
    <cellStyle name="Hipervínculo" xfId="38521" builtinId="8" hidden="1"/>
    <cellStyle name="Hipervínculo" xfId="38505" builtinId="8" hidden="1"/>
    <cellStyle name="Hipervínculo" xfId="38489" builtinId="8" hidden="1"/>
    <cellStyle name="Hipervínculo" xfId="38471" builtinId="8" hidden="1"/>
    <cellStyle name="Hipervínculo" xfId="38455" builtinId="8" hidden="1"/>
    <cellStyle name="Hipervínculo" xfId="38439" builtinId="8" hidden="1"/>
    <cellStyle name="Hipervínculo" xfId="38425" builtinId="8" hidden="1"/>
    <cellStyle name="Hipervínculo" xfId="38409" builtinId="8" hidden="1"/>
    <cellStyle name="Hipervínculo" xfId="38393" builtinId="8" hidden="1"/>
    <cellStyle name="Hipervínculo" xfId="38377" builtinId="8" hidden="1"/>
    <cellStyle name="Hipervínculo" xfId="38361" builtinId="8" hidden="1"/>
    <cellStyle name="Hipervínculo" xfId="38345" builtinId="8" hidden="1"/>
    <cellStyle name="Hipervínculo" xfId="38329" builtinId="8" hidden="1"/>
    <cellStyle name="Hipervínculo" xfId="38311" builtinId="8" hidden="1"/>
    <cellStyle name="Hipervínculo" xfId="38295" builtinId="8" hidden="1"/>
    <cellStyle name="Hipervínculo" xfId="38279" builtinId="8" hidden="1"/>
    <cellStyle name="Hipervínculo" xfId="38265" builtinId="8" hidden="1"/>
    <cellStyle name="Hipervínculo" xfId="38249" builtinId="8" hidden="1"/>
    <cellStyle name="Hipervínculo" xfId="38233" builtinId="8" hidden="1"/>
    <cellStyle name="Hipervínculo" xfId="38217" builtinId="8" hidden="1"/>
    <cellStyle name="Hipervínculo" xfId="38201" builtinId="8" hidden="1"/>
    <cellStyle name="Hipervínculo" xfId="38185" builtinId="8" hidden="1"/>
    <cellStyle name="Hipervínculo" xfId="38167" builtinId="8" hidden="1"/>
    <cellStyle name="Hipervínculo" xfId="38151" builtinId="8" hidden="1"/>
    <cellStyle name="Hipervínculo" xfId="38135" builtinId="8" hidden="1"/>
    <cellStyle name="Hipervínculo" xfId="37860" builtinId="8" hidden="1"/>
    <cellStyle name="Hipervínculo" xfId="38105" builtinId="8" hidden="1"/>
    <cellStyle name="Hipervínculo" xfId="38089" builtinId="8" hidden="1"/>
    <cellStyle name="Hipervínculo" xfId="38073" builtinId="8" hidden="1"/>
    <cellStyle name="Hipervínculo" xfId="38057" builtinId="8" hidden="1"/>
    <cellStyle name="Hipervínculo" xfId="38041" builtinId="8" hidden="1"/>
    <cellStyle name="Hipervínculo" xfId="38025" builtinId="8" hidden="1"/>
    <cellStyle name="Hipervínculo" xfId="38007" builtinId="8" hidden="1"/>
    <cellStyle name="Hipervínculo" xfId="37991" builtinId="8" hidden="1"/>
    <cellStyle name="Hipervínculo" xfId="37975" builtinId="8" hidden="1"/>
    <cellStyle name="Hipervínculo" xfId="37961" builtinId="8" hidden="1"/>
    <cellStyle name="Hipervínculo" xfId="37945" builtinId="8" hidden="1"/>
    <cellStyle name="Hipervínculo" xfId="37929" builtinId="8" hidden="1"/>
    <cellStyle name="Hipervínculo" xfId="37913" builtinId="8" hidden="1"/>
    <cellStyle name="Hipervínculo" xfId="37897" builtinId="8" hidden="1"/>
    <cellStyle name="Hipervínculo" xfId="37881" builtinId="8" hidden="1"/>
    <cellStyle name="Hipervínculo" xfId="37865" builtinId="8" hidden="1"/>
    <cellStyle name="Hipervínculo" xfId="37847" builtinId="8" hidden="1"/>
    <cellStyle name="Hipervínculo" xfId="37831" builtinId="8" hidden="1"/>
    <cellStyle name="Hipervínculo" xfId="37815" builtinId="8" hidden="1"/>
    <cellStyle name="Hipervínculo" xfId="37801" builtinId="8" hidden="1"/>
    <cellStyle name="Hipervínculo" xfId="37785" builtinId="8" hidden="1"/>
    <cellStyle name="Hipervínculo" xfId="37769" builtinId="8" hidden="1"/>
    <cellStyle name="Hipervínculo" xfId="37753" builtinId="8" hidden="1"/>
    <cellStyle name="Hipervínculo" xfId="37737" builtinId="8" hidden="1"/>
    <cellStyle name="Hipervínculo" xfId="37721" builtinId="8" hidden="1"/>
    <cellStyle name="Hipervínculo" xfId="37705" builtinId="8" hidden="1"/>
    <cellStyle name="Hipervínculo" xfId="37687" builtinId="8" hidden="1"/>
    <cellStyle name="Hipervínculo" xfId="37671" builtinId="8" hidden="1"/>
    <cellStyle name="Hipervínculo" xfId="37655" builtinId="8" hidden="1"/>
    <cellStyle name="Hipervínculo" xfId="37640" builtinId="8" hidden="1"/>
    <cellStyle name="Hipervínculo" xfId="37624" builtinId="8" hidden="1"/>
    <cellStyle name="Hipervínculo" xfId="37608" builtinId="8" hidden="1"/>
    <cellStyle name="Hipervínculo" xfId="37592" builtinId="8" hidden="1"/>
    <cellStyle name="Hipervínculo" xfId="37576" builtinId="8" hidden="1"/>
    <cellStyle name="Hipervínculo" xfId="37560" builtinId="8" hidden="1"/>
    <cellStyle name="Hipervínculo" xfId="37543" builtinId="8" hidden="1"/>
    <cellStyle name="Hipervínculo" xfId="37527" builtinId="8" hidden="1"/>
    <cellStyle name="Hipervínculo" xfId="37511" builtinId="8" hidden="1"/>
    <cellStyle name="Hipervínculo" xfId="37236" builtinId="8" hidden="1"/>
    <cellStyle name="Hipervínculo" xfId="37481" builtinId="8" hidden="1"/>
    <cellStyle name="Hipervínculo" xfId="37465" builtinId="8" hidden="1"/>
    <cellStyle name="Hipervínculo" xfId="37449" builtinId="8" hidden="1"/>
    <cellStyle name="Hipervínculo" xfId="37433" builtinId="8" hidden="1"/>
    <cellStyle name="Hipervínculo" xfId="37417" builtinId="8" hidden="1"/>
    <cellStyle name="Hipervínculo" xfId="37401" builtinId="8" hidden="1"/>
    <cellStyle name="Hipervínculo" xfId="37383" builtinId="8" hidden="1"/>
    <cellStyle name="Hipervínculo" xfId="37367" builtinId="8" hidden="1"/>
    <cellStyle name="Hipervínculo" xfId="37351" builtinId="8" hidden="1"/>
    <cellStyle name="Hipervínculo" xfId="37337" builtinId="8" hidden="1"/>
    <cellStyle name="Hipervínculo" xfId="37321" builtinId="8" hidden="1"/>
    <cellStyle name="Hipervínculo" xfId="37305" builtinId="8" hidden="1"/>
    <cellStyle name="Hipervínculo" xfId="37289" builtinId="8" hidden="1"/>
    <cellStyle name="Hipervínculo" xfId="37273" builtinId="8" hidden="1"/>
    <cellStyle name="Hipervínculo" xfId="37257" builtinId="8" hidden="1"/>
    <cellStyle name="Hipervínculo" xfId="37241" builtinId="8" hidden="1"/>
    <cellStyle name="Hipervínculo" xfId="37223" builtinId="8" hidden="1"/>
    <cellStyle name="Hipervínculo" xfId="37207" builtinId="8" hidden="1"/>
    <cellStyle name="Hipervínculo" xfId="37191" builtinId="8" hidden="1"/>
    <cellStyle name="Hipervínculo" xfId="37176" builtinId="8" hidden="1"/>
    <cellStyle name="Hipervínculo" xfId="37160" builtinId="8" hidden="1"/>
    <cellStyle name="Hipervínculo" xfId="37144" builtinId="8" hidden="1"/>
    <cellStyle name="Hipervínculo" xfId="37128" builtinId="8" hidden="1"/>
    <cellStyle name="Hipervínculo" xfId="37112" builtinId="8" hidden="1"/>
    <cellStyle name="Hipervínculo" xfId="37096" builtinId="8" hidden="1"/>
    <cellStyle name="Hipervínculo" xfId="37080" builtinId="8" hidden="1"/>
    <cellStyle name="Hipervínculo" xfId="37063" builtinId="8" hidden="1"/>
    <cellStyle name="Hipervínculo" xfId="37047" builtinId="8" hidden="1"/>
    <cellStyle name="Hipervínculo" xfId="37031" builtinId="8" hidden="1"/>
    <cellStyle name="Hipervínculo" xfId="37017" builtinId="8" hidden="1"/>
    <cellStyle name="Hipervínculo" xfId="37001" builtinId="8" hidden="1"/>
    <cellStyle name="Hipervínculo" xfId="36985" builtinId="8" hidden="1"/>
    <cellStyle name="Hipervínculo" xfId="36969" builtinId="8" hidden="1"/>
    <cellStyle name="Hipervínculo" xfId="36953" builtinId="8" hidden="1"/>
    <cellStyle name="Hipervínculo" xfId="36937" builtinId="8" hidden="1"/>
    <cellStyle name="Hipervínculo" xfId="36919" builtinId="8" hidden="1"/>
    <cellStyle name="Hipervínculo" xfId="36903" builtinId="8" hidden="1"/>
    <cellStyle name="Hipervínculo" xfId="36887" builtinId="8" hidden="1"/>
    <cellStyle name="Hipervínculo" xfId="36871" builtinId="8" hidden="1"/>
    <cellStyle name="Hipervínculo" xfId="36854" builtinId="8" hidden="1"/>
    <cellStyle name="Hipervínculo" xfId="36838" builtinId="8" hidden="1"/>
    <cellStyle name="Hipervínculo" xfId="36822" builtinId="8" hidden="1"/>
    <cellStyle name="Hipervínculo" xfId="36807" builtinId="8" hidden="1"/>
    <cellStyle name="Hipervínculo" xfId="36791" builtinId="8" hidden="1"/>
    <cellStyle name="Hipervínculo" xfId="36775" builtinId="8" hidden="1"/>
    <cellStyle name="Hipervínculo" xfId="36758" builtinId="8" hidden="1"/>
    <cellStyle name="Hipervínculo" xfId="36742" builtinId="8" hidden="1"/>
    <cellStyle name="Hipervínculo" xfId="36726" builtinId="8" hidden="1"/>
    <cellStyle name="Hipervínculo" xfId="36710" builtinId="8" hidden="1"/>
    <cellStyle name="Hipervínculo" xfId="36694" builtinId="8" hidden="1"/>
    <cellStyle name="Hipervínculo" xfId="36678" builtinId="8" hidden="1"/>
    <cellStyle name="Hipervínculo" xfId="36636" builtinId="8" hidden="1"/>
    <cellStyle name="Hipervínculo" xfId="36648" builtinId="8" hidden="1"/>
    <cellStyle name="Hipervínculo" xfId="36658" builtinId="8" hidden="1"/>
    <cellStyle name="Hipervínculo" xfId="36668" builtinId="8" hidden="1"/>
    <cellStyle name="Hipervínculo" xfId="36654" builtinId="8" hidden="1"/>
    <cellStyle name="Hipervínculo" xfId="36618" builtinId="8" hidden="1"/>
    <cellStyle name="Hipervínculo" xfId="36628" builtinId="8" hidden="1"/>
    <cellStyle name="Hipervínculo" xfId="36612" builtinId="8" hidden="1"/>
    <cellStyle name="Hipervínculo" xfId="38975" builtinId="8" hidden="1"/>
    <cellStyle name="Hipervínculo" xfId="38991" builtinId="8" hidden="1"/>
    <cellStyle name="Hipervínculo" xfId="39007" builtinId="8" hidden="1"/>
    <cellStyle name="Hipervínculo" xfId="39023" builtinId="8" hidden="1"/>
    <cellStyle name="Hipervínculo" xfId="39039" builtinId="8" hidden="1"/>
    <cellStyle name="Hipervínculo" xfId="39055" builtinId="8" hidden="1"/>
    <cellStyle name="Hipervínculo" xfId="39072" builtinId="8" hidden="1"/>
    <cellStyle name="Hipervínculo" xfId="39088" builtinId="8" hidden="1"/>
    <cellStyle name="Hipervínculo" xfId="39104" builtinId="8" hidden="1"/>
    <cellStyle name="Hipervínculo" xfId="39119" builtinId="8" hidden="1"/>
    <cellStyle name="Hipervínculo" xfId="39135" builtinId="8" hidden="1"/>
    <cellStyle name="Hipervínculo" xfId="39151" builtinId="8" hidden="1"/>
    <cellStyle name="Hipervínculo" xfId="39168" builtinId="8" hidden="1"/>
    <cellStyle name="Hipervínculo" xfId="39184" builtinId="8" hidden="1"/>
    <cellStyle name="Hipervínculo" xfId="39200" builtinId="8" hidden="1"/>
    <cellStyle name="Hipervínculo" xfId="39218" builtinId="8" hidden="1"/>
    <cellStyle name="Hipervínculo" xfId="39234" builtinId="8" hidden="1"/>
    <cellStyle name="Hipervínculo" xfId="39250" builtinId="8" hidden="1"/>
    <cellStyle name="Hipervínculo" xfId="39266" builtinId="8" hidden="1"/>
    <cellStyle name="Hipervínculo" xfId="39282" builtinId="8" hidden="1"/>
    <cellStyle name="Hipervínculo" xfId="39298" builtinId="8" hidden="1"/>
    <cellStyle name="Hipervínculo" xfId="39314" builtinId="8" hidden="1"/>
    <cellStyle name="Hipervínculo" xfId="39328" builtinId="8" hidden="1"/>
    <cellStyle name="Hipervínculo" xfId="39344" builtinId="8" hidden="1"/>
    <cellStyle name="Hipervínculo" xfId="39360" builtinId="8" hidden="1"/>
    <cellStyle name="Hipervínculo" xfId="39377" builtinId="8" hidden="1"/>
    <cellStyle name="Hipervínculo" xfId="39393" builtinId="8" hidden="1"/>
    <cellStyle name="Hipervínculo" xfId="39409" builtinId="8" hidden="1"/>
    <cellStyle name="Hipervínculo" xfId="39425" builtinId="8" hidden="1"/>
    <cellStyle name="Hipervínculo" xfId="39441" builtinId="8" hidden="1"/>
    <cellStyle name="Hipervínculo" xfId="39457" builtinId="8" hidden="1"/>
    <cellStyle name="Hipervínculo" xfId="39473" builtinId="8" hidden="1"/>
    <cellStyle name="Hipervínculo" xfId="39488" builtinId="8" hidden="1"/>
    <cellStyle name="Hipervínculo" xfId="39504" builtinId="8" hidden="1"/>
    <cellStyle name="Hipervínculo" xfId="39520" builtinId="8" hidden="1"/>
    <cellStyle name="Hipervínculo" xfId="39538" builtinId="8" hidden="1"/>
    <cellStyle name="Hipervínculo" xfId="39554" builtinId="8" hidden="1"/>
    <cellStyle name="Hipervínculo" xfId="39570" builtinId="8" hidden="1"/>
    <cellStyle name="Hipervínculo" xfId="39586" builtinId="8" hidden="1"/>
    <cellStyle name="Hipervínculo" xfId="39602" builtinId="8" hidden="1"/>
    <cellStyle name="Hipervínculo" xfId="39618" builtinId="8" hidden="1"/>
    <cellStyle name="Hipervínculo" xfId="39632" builtinId="8" hidden="1"/>
    <cellStyle name="Hipervínculo" xfId="39648" builtinId="8" hidden="1"/>
    <cellStyle name="Hipervínculo" xfId="39664" builtinId="8" hidden="1"/>
    <cellStyle name="Hipervínculo" xfId="39680" builtinId="8" hidden="1"/>
    <cellStyle name="Hipervínculo" xfId="39698" builtinId="8" hidden="1"/>
    <cellStyle name="Hipervínculo" xfId="39714" builtinId="8" hidden="1"/>
    <cellStyle name="Hipervínculo" xfId="39730" builtinId="8" hidden="1"/>
    <cellStyle name="Hipervínculo" xfId="39746" builtinId="8" hidden="1"/>
    <cellStyle name="Hipervínculo" xfId="39762" builtinId="8" hidden="1"/>
    <cellStyle name="Hipervínculo" xfId="39778" builtinId="8" hidden="1"/>
    <cellStyle name="Hipervínculo" xfId="39792" builtinId="8" hidden="1"/>
    <cellStyle name="Hipervínculo" xfId="39808" builtinId="8" hidden="1"/>
    <cellStyle name="Hipervínculo" xfId="39824" builtinId="8" hidden="1"/>
    <cellStyle name="Hipervínculo" xfId="39841" builtinId="8" hidden="1"/>
    <cellStyle name="Hipervínculo" xfId="39857" builtinId="8" hidden="1"/>
    <cellStyle name="Hipervínculo" xfId="39873" builtinId="8" hidden="1"/>
    <cellStyle name="Hipervínculo" xfId="39889" builtinId="8" hidden="1"/>
    <cellStyle name="Hipervínculo" xfId="39905" builtinId="8" hidden="1"/>
    <cellStyle name="Hipervínculo" xfId="39921" builtinId="8" hidden="1"/>
    <cellStyle name="Hipervínculo" xfId="39937" builtinId="8" hidden="1"/>
    <cellStyle name="Hipervínculo" xfId="39952" builtinId="8" hidden="1"/>
    <cellStyle name="Hipervínculo" xfId="39968" builtinId="8" hidden="1"/>
    <cellStyle name="Hipervínculo" xfId="39984" builtinId="8" hidden="1"/>
    <cellStyle name="Hipervínculo" xfId="40002" builtinId="8" hidden="1"/>
    <cellStyle name="Hipervínculo" xfId="40018" builtinId="8" hidden="1"/>
    <cellStyle name="Hipervínculo" xfId="40034" builtinId="8" hidden="1"/>
    <cellStyle name="Hipervínculo" xfId="40050" builtinId="8" hidden="1"/>
    <cellStyle name="Hipervínculo" xfId="40066" builtinId="8" hidden="1"/>
    <cellStyle name="Hipervínculo" xfId="40082" builtinId="8" hidden="1"/>
    <cellStyle name="Hipervínculo" xfId="40098" builtinId="8" hidden="1"/>
    <cellStyle name="Hipervínculo" xfId="40112" builtinId="8" hidden="1"/>
    <cellStyle name="Hipervínculo" xfId="40128" builtinId="8" hidden="1"/>
    <cellStyle name="Hipervínculo" xfId="40144" builtinId="8" hidden="1"/>
    <cellStyle name="Hipervínculo" xfId="40162" builtinId="8" hidden="1"/>
    <cellStyle name="Hipervínculo" xfId="40178" builtinId="8" hidden="1"/>
    <cellStyle name="Hipervínculo" xfId="40194" builtinId="8" hidden="1"/>
    <cellStyle name="Hipervínculo" xfId="40210" builtinId="8" hidden="1"/>
    <cellStyle name="Hipervínculo" xfId="40226" builtinId="8" hidden="1"/>
    <cellStyle name="Hipervínculo" xfId="40242" builtinId="8" hidden="1"/>
    <cellStyle name="Hipervínculo" xfId="40256" builtinId="8" hidden="1"/>
    <cellStyle name="Hipervínculo" xfId="40272" builtinId="8" hidden="1"/>
    <cellStyle name="Hipervínculo" xfId="40288" builtinId="8" hidden="1"/>
    <cellStyle name="Hipervínculo" xfId="40304" builtinId="8" hidden="1"/>
    <cellStyle name="Hipervínculo" xfId="40322" builtinId="8" hidden="1"/>
    <cellStyle name="Hipervínculo" xfId="40338" builtinId="8" hidden="1"/>
    <cellStyle name="Hipervínculo" xfId="40354" builtinId="8" hidden="1"/>
    <cellStyle name="Hipervínculo" xfId="40370" builtinId="8" hidden="1"/>
    <cellStyle name="Hipervínculo" xfId="40386" builtinId="8" hidden="1"/>
    <cellStyle name="Hipervínculo" xfId="40402" builtinId="8" hidden="1"/>
    <cellStyle name="Hipervínculo" xfId="40416" builtinId="8" hidden="1"/>
    <cellStyle name="Hipervínculo" xfId="40432" builtinId="8" hidden="1"/>
    <cellStyle name="Hipervínculo" xfId="40448" builtinId="8" hidden="1"/>
    <cellStyle name="Hipervínculo" xfId="40466" builtinId="8" hidden="1"/>
    <cellStyle name="Hipervínculo" xfId="40482" builtinId="8" hidden="1"/>
    <cellStyle name="Hipervínculo" xfId="40498" builtinId="8" hidden="1"/>
    <cellStyle name="Hipervínculo" xfId="40514" builtinId="8" hidden="1"/>
    <cellStyle name="Hipervínculo" xfId="40530" builtinId="8" hidden="1"/>
    <cellStyle name="Hipervínculo" xfId="40546" builtinId="8" hidden="1"/>
    <cellStyle name="Hipervínculo" xfId="40562" builtinId="8" hidden="1"/>
    <cellStyle name="Hipervínculo" xfId="40576" builtinId="8" hidden="1"/>
    <cellStyle name="Hipervínculo" xfId="40592" builtinId="8" hidden="1"/>
    <cellStyle name="Hipervínculo" xfId="40608" builtinId="8" hidden="1"/>
    <cellStyle name="Hipervínculo" xfId="40626" builtinId="8" hidden="1"/>
    <cellStyle name="Hipervínculo" xfId="40642" builtinId="8" hidden="1"/>
    <cellStyle name="Hipervínculo" xfId="40658" builtinId="8" hidden="1"/>
    <cellStyle name="Hipervínculo" xfId="40674" builtinId="8" hidden="1"/>
    <cellStyle name="Hipervínculo" xfId="40690" builtinId="8" hidden="1"/>
    <cellStyle name="Hipervínculo" xfId="40706" builtinId="8" hidden="1"/>
    <cellStyle name="Hipervínculo" xfId="40722" builtinId="8" hidden="1"/>
    <cellStyle name="Hipervínculo" xfId="40736" builtinId="8" hidden="1"/>
    <cellStyle name="Hipervínculo" xfId="40752" builtinId="8" hidden="1"/>
    <cellStyle name="Hipervínculo" xfId="40768" builtinId="8" hidden="1"/>
    <cellStyle name="Hipervínculo" xfId="40786" builtinId="8" hidden="1"/>
    <cellStyle name="Hipervínculo" xfId="40802" builtinId="8" hidden="1"/>
    <cellStyle name="Hipervínculo" xfId="40818" builtinId="8" hidden="1"/>
    <cellStyle name="Hipervínculo" xfId="40834" builtinId="8" hidden="1"/>
    <cellStyle name="Hipervínculo" xfId="40850" builtinId="8" hidden="1"/>
    <cellStyle name="Hipervínculo" xfId="40866" builtinId="8" hidden="1"/>
    <cellStyle name="Hipervínculo" xfId="40880" builtinId="8" hidden="1"/>
    <cellStyle name="Hipervínculo" xfId="40896" builtinId="8" hidden="1"/>
    <cellStyle name="Hipervínculo" xfId="40912" builtinId="8" hidden="1"/>
    <cellStyle name="Hipervínculo" xfId="40928" builtinId="8" hidden="1"/>
    <cellStyle name="Hipervínculo" xfId="40945" builtinId="8" hidden="1"/>
    <cellStyle name="Hipervínculo" xfId="40961" builtinId="8" hidden="1"/>
    <cellStyle name="Hipervínculo" xfId="40977" builtinId="8" hidden="1"/>
    <cellStyle name="Hipervínculo" xfId="40993" builtinId="8" hidden="1"/>
    <cellStyle name="Hipervínculo" xfId="41009" builtinId="8" hidden="1"/>
    <cellStyle name="Hipervínculo" xfId="41025" builtinId="8" hidden="1"/>
    <cellStyle name="Hipervínculo" xfId="41039" builtinId="8" hidden="1"/>
    <cellStyle name="Hipervínculo" xfId="41055" builtinId="8" hidden="1"/>
    <cellStyle name="Hipervínculo" xfId="41071" builtinId="8" hidden="1"/>
    <cellStyle name="Hipervínculo" xfId="41087" builtinId="8" hidden="1"/>
    <cellStyle name="Hipervínculo" xfId="41103" builtinId="8" hidden="1"/>
    <cellStyle name="Hipervínculo" xfId="41119" builtinId="8" hidden="1"/>
    <cellStyle name="Hipervínculo" xfId="41135" builtinId="8" hidden="1"/>
    <cellStyle name="Hipervínculo" xfId="41151" builtinId="8" hidden="1"/>
    <cellStyle name="Hipervínculo" xfId="41167" builtinId="8" hidden="1"/>
    <cellStyle name="Hipervínculo" xfId="41183" builtinId="8" hidden="1"/>
    <cellStyle name="Hipervínculo" xfId="41177" builtinId="8" hidden="1"/>
    <cellStyle name="Hipervínculo" xfId="41161" builtinId="8" hidden="1"/>
    <cellStyle name="Hipervínculo" xfId="41145" builtinId="8" hidden="1"/>
    <cellStyle name="Hipervínculo" xfId="41129" builtinId="8" hidden="1"/>
    <cellStyle name="Hipervínculo" xfId="41113" builtinId="8" hidden="1"/>
    <cellStyle name="Hipervínculo" xfId="41097" builtinId="8" hidden="1"/>
    <cellStyle name="Hipervínculo" xfId="41081" builtinId="8" hidden="1"/>
    <cellStyle name="Hipervínculo" xfId="41065" builtinId="8" hidden="1"/>
    <cellStyle name="Hipervínculo" xfId="41049" builtinId="8" hidden="1"/>
    <cellStyle name="Hipervínculo" xfId="40775" builtinId="8" hidden="1"/>
    <cellStyle name="Hipervínculo" xfId="41019" builtinId="8" hidden="1"/>
    <cellStyle name="Hipervínculo" xfId="41003" builtinId="8" hidden="1"/>
    <cellStyle name="Hipervínculo" xfId="40987" builtinId="8" hidden="1"/>
    <cellStyle name="Hipervínculo" xfId="40971" builtinId="8" hidden="1"/>
    <cellStyle name="Hipervínculo" xfId="40955" builtinId="8" hidden="1"/>
    <cellStyle name="Hipervínculo" xfId="40939" builtinId="8" hidden="1"/>
    <cellStyle name="Hipervínculo" xfId="40922" builtinId="8" hidden="1"/>
    <cellStyle name="Hipervínculo" xfId="40906" builtinId="8" hidden="1"/>
    <cellStyle name="Hipervínculo" xfId="40890" builtinId="8" hidden="1"/>
    <cellStyle name="Hipervínculo" xfId="40876" builtinId="8" hidden="1"/>
    <cellStyle name="Hipervínculo" xfId="40860" builtinId="8" hidden="1"/>
    <cellStyle name="Hipervínculo" xfId="40844" builtinId="8" hidden="1"/>
    <cellStyle name="Hipervínculo" xfId="40828" builtinId="8" hidden="1"/>
    <cellStyle name="Hipervínculo" xfId="40812" builtinId="8" hidden="1"/>
    <cellStyle name="Hipervínculo" xfId="40796" builtinId="8" hidden="1"/>
    <cellStyle name="Hipervínculo" xfId="40780" builtinId="8" hidden="1"/>
    <cellStyle name="Hipervínculo" xfId="40762" builtinId="8" hidden="1"/>
    <cellStyle name="Hipervínculo" xfId="40746" builtinId="8" hidden="1"/>
    <cellStyle name="Hipervínculo" xfId="40730" builtinId="8" hidden="1"/>
    <cellStyle name="Hipervínculo" xfId="40716" builtinId="8" hidden="1"/>
    <cellStyle name="Hipervínculo" xfId="40700" builtinId="8" hidden="1"/>
    <cellStyle name="Hipervínculo" xfId="40684" builtinId="8" hidden="1"/>
    <cellStyle name="Hipervínculo" xfId="40668" builtinId="8" hidden="1"/>
    <cellStyle name="Hipervínculo" xfId="40652" builtinId="8" hidden="1"/>
    <cellStyle name="Hipervínculo" xfId="40636" builtinId="8" hidden="1"/>
    <cellStyle name="Hipervínculo" xfId="40620" builtinId="8" hidden="1"/>
    <cellStyle name="Hipervínculo" xfId="40602" builtinId="8" hidden="1"/>
    <cellStyle name="Hipervínculo" xfId="40586" builtinId="8" hidden="1"/>
    <cellStyle name="Hipervínculo" xfId="40570" builtinId="8" hidden="1"/>
    <cellStyle name="Hipervínculo" xfId="40556" builtinId="8" hidden="1"/>
    <cellStyle name="Hipervínculo" xfId="40540" builtinId="8" hidden="1"/>
    <cellStyle name="Hipervínculo" xfId="40524" builtinId="8" hidden="1"/>
    <cellStyle name="Hipervínculo" xfId="40508" builtinId="8" hidden="1"/>
    <cellStyle name="Hipervínculo" xfId="40492" builtinId="8" hidden="1"/>
    <cellStyle name="Hipervínculo" xfId="40476" builtinId="8" hidden="1"/>
    <cellStyle name="Hipervínculo" xfId="40458" builtinId="8" hidden="1"/>
    <cellStyle name="Hipervínculo" xfId="40442" builtinId="8" hidden="1"/>
    <cellStyle name="Hipervínculo" xfId="40426" builtinId="8" hidden="1"/>
    <cellStyle name="Hipervínculo" xfId="40151" builtinId="8" hidden="1"/>
    <cellStyle name="Hipervínculo" xfId="40396" builtinId="8" hidden="1"/>
    <cellStyle name="Hipervínculo" xfId="40380" builtinId="8" hidden="1"/>
    <cellStyle name="Hipervínculo" xfId="40364" builtinId="8" hidden="1"/>
    <cellStyle name="Hipervínculo" xfId="40348" builtinId="8" hidden="1"/>
    <cellStyle name="Hipervínculo" xfId="40332" builtinId="8" hidden="1"/>
    <cellStyle name="Hipervínculo" xfId="40316" builtinId="8" hidden="1"/>
    <cellStyle name="Hipervínculo" xfId="40298" builtinId="8" hidden="1"/>
    <cellStyle name="Hipervínculo" xfId="40282" builtinId="8" hidden="1"/>
    <cellStyle name="Hipervínculo" xfId="40266" builtinId="8" hidden="1"/>
    <cellStyle name="Hipervínculo" xfId="40252" builtinId="8" hidden="1"/>
    <cellStyle name="Hipervínculo" xfId="40236" builtinId="8" hidden="1"/>
    <cellStyle name="Hipervínculo" xfId="40220" builtinId="8" hidden="1"/>
    <cellStyle name="Hipervínculo" xfId="40204" builtinId="8" hidden="1"/>
    <cellStyle name="Hipervínculo" xfId="40188" builtinId="8" hidden="1"/>
    <cellStyle name="Hipervínculo" xfId="40172" builtinId="8" hidden="1"/>
    <cellStyle name="Hipervínculo" xfId="40156" builtinId="8" hidden="1"/>
    <cellStyle name="Hipervínculo" xfId="40138" builtinId="8" hidden="1"/>
    <cellStyle name="Hipervínculo" xfId="40122" builtinId="8" hidden="1"/>
    <cellStyle name="Hipervínculo" xfId="40106" builtinId="8" hidden="1"/>
    <cellStyle name="Hipervínculo" xfId="40092" builtinId="8" hidden="1"/>
    <cellStyle name="Hipervínculo" xfId="40076" builtinId="8" hidden="1"/>
    <cellStyle name="Hipervínculo" xfId="40060" builtinId="8" hidden="1"/>
    <cellStyle name="Hipervínculo" xfId="40044" builtinId="8" hidden="1"/>
    <cellStyle name="Hipervínculo" xfId="40028" builtinId="8" hidden="1"/>
    <cellStyle name="Hipervínculo" xfId="40012" builtinId="8" hidden="1"/>
    <cellStyle name="Hipervínculo" xfId="39996" builtinId="8" hidden="1"/>
    <cellStyle name="Hipervínculo" xfId="39978" builtinId="8" hidden="1"/>
    <cellStyle name="Hipervínculo" xfId="39962" builtinId="8" hidden="1"/>
    <cellStyle name="Hipervínculo" xfId="39946" builtinId="8" hidden="1"/>
    <cellStyle name="Hipervínculo" xfId="39931" builtinId="8" hidden="1"/>
    <cellStyle name="Hipervínculo" xfId="39915" builtinId="8" hidden="1"/>
    <cellStyle name="Hipervínculo" xfId="39899" builtinId="8" hidden="1"/>
    <cellStyle name="Hipervínculo" xfId="39883" builtinId="8" hidden="1"/>
    <cellStyle name="Hipervínculo" xfId="39867" builtinId="8" hidden="1"/>
    <cellStyle name="Hipervínculo" xfId="39851" builtinId="8" hidden="1"/>
    <cellStyle name="Hipervínculo" xfId="39834" builtinId="8" hidden="1"/>
    <cellStyle name="Hipervínculo" xfId="39818" builtinId="8" hidden="1"/>
    <cellStyle name="Hipervínculo" xfId="39802" builtinId="8" hidden="1"/>
    <cellStyle name="Hipervínculo" xfId="39527" builtinId="8" hidden="1"/>
    <cellStyle name="Hipervínculo" xfId="39772" builtinId="8" hidden="1"/>
    <cellStyle name="Hipervínculo" xfId="39756" builtinId="8" hidden="1"/>
    <cellStyle name="Hipervínculo" xfId="39740" builtinId="8" hidden="1"/>
    <cellStyle name="Hipervínculo" xfId="39724" builtinId="8" hidden="1"/>
    <cellStyle name="Hipervínculo" xfId="39708" builtinId="8" hidden="1"/>
    <cellStyle name="Hipervínculo" xfId="39692" builtinId="8" hidden="1"/>
    <cellStyle name="Hipervínculo" xfId="39674" builtinId="8" hidden="1"/>
    <cellStyle name="Hipervínculo" xfId="39658" builtinId="8" hidden="1"/>
    <cellStyle name="Hipervínculo" xfId="39642" builtinId="8" hidden="1"/>
    <cellStyle name="Hipervínculo" xfId="39628" builtinId="8" hidden="1"/>
    <cellStyle name="Hipervínculo" xfId="39612" builtinId="8" hidden="1"/>
    <cellStyle name="Hipervínculo" xfId="39596" builtinId="8" hidden="1"/>
    <cellStyle name="Hipervínculo" xfId="39580" builtinId="8" hidden="1"/>
    <cellStyle name="Hipervínculo" xfId="39564" builtinId="8" hidden="1"/>
    <cellStyle name="Hipervínculo" xfId="39548" builtinId="8" hidden="1"/>
    <cellStyle name="Hipervínculo" xfId="39532" builtinId="8" hidden="1"/>
    <cellStyle name="Hipervínculo" xfId="39514" builtinId="8" hidden="1"/>
    <cellStyle name="Hipervínculo" xfId="39498" builtinId="8" hidden="1"/>
    <cellStyle name="Hipervínculo" xfId="39482" builtinId="8" hidden="1"/>
    <cellStyle name="Hipervínculo" xfId="39467" builtinId="8" hidden="1"/>
    <cellStyle name="Hipervínculo" xfId="39451" builtinId="8" hidden="1"/>
    <cellStyle name="Hipervínculo" xfId="39435" builtinId="8" hidden="1"/>
    <cellStyle name="Hipervínculo" xfId="39419" builtinId="8" hidden="1"/>
    <cellStyle name="Hipervínculo" xfId="39403" builtinId="8" hidden="1"/>
    <cellStyle name="Hipervínculo" xfId="39387" builtinId="8" hidden="1"/>
    <cellStyle name="Hipervínculo" xfId="39371" builtinId="8" hidden="1"/>
    <cellStyle name="Hipervínculo" xfId="39354" builtinId="8" hidden="1"/>
    <cellStyle name="Hipervínculo" xfId="39338" builtinId="8" hidden="1"/>
    <cellStyle name="Hipervínculo" xfId="39322" builtinId="8" hidden="1"/>
    <cellStyle name="Hipervínculo" xfId="39308" builtinId="8" hidden="1"/>
    <cellStyle name="Hipervínculo" xfId="39292" builtinId="8" hidden="1"/>
    <cellStyle name="Hipervínculo" xfId="39276" builtinId="8" hidden="1"/>
    <cellStyle name="Hipervínculo" xfId="39260" builtinId="8" hidden="1"/>
    <cellStyle name="Hipervínculo" xfId="39244" builtinId="8" hidden="1"/>
    <cellStyle name="Hipervínculo" xfId="39228" builtinId="8" hidden="1"/>
    <cellStyle name="Hipervínculo" xfId="39210" builtinId="8" hidden="1"/>
    <cellStyle name="Hipervínculo" xfId="39194" builtinId="8" hidden="1"/>
    <cellStyle name="Hipervínculo" xfId="39178" builtinId="8" hidden="1"/>
    <cellStyle name="Hipervínculo" xfId="39162" builtinId="8" hidden="1"/>
    <cellStyle name="Hipervínculo" xfId="39145" builtinId="8" hidden="1"/>
    <cellStyle name="Hipervínculo" xfId="39129" builtinId="8" hidden="1"/>
    <cellStyle name="Hipervínculo" xfId="39113" builtinId="8" hidden="1"/>
    <cellStyle name="Hipervínculo" xfId="39098" builtinId="8" hidden="1"/>
    <cellStyle name="Hipervínculo" xfId="39082" builtinId="8" hidden="1"/>
    <cellStyle name="Hipervínculo" xfId="39066" builtinId="8" hidden="1"/>
    <cellStyle name="Hipervínculo" xfId="39049" builtinId="8" hidden="1"/>
    <cellStyle name="Hipervínculo" xfId="39033" builtinId="8" hidden="1"/>
    <cellStyle name="Hipervínculo" xfId="39017" builtinId="8" hidden="1"/>
    <cellStyle name="Hipervínculo" xfId="39001" builtinId="8" hidden="1"/>
    <cellStyle name="Hipervínculo" xfId="38985" builtinId="8" hidden="1"/>
    <cellStyle name="Hipervínculo" xfId="38969" builtinId="8" hidden="1"/>
    <cellStyle name="Hipervínculo" xfId="38925" builtinId="8" hidden="1"/>
    <cellStyle name="Hipervínculo" xfId="38937" builtinId="8" hidden="1"/>
    <cellStyle name="Hipervínculo" xfId="38947" builtinId="8" hidden="1"/>
    <cellStyle name="Hipervínculo" xfId="38959" builtinId="8" hidden="1"/>
    <cellStyle name="Hipervínculo" xfId="38943" builtinId="8" hidden="1"/>
    <cellStyle name="Hipervínculo" xfId="38907" builtinId="8" hidden="1"/>
    <cellStyle name="Hipervínculo" xfId="38917" builtinId="8" hidden="1"/>
    <cellStyle name="Hipervínculo" xfId="38901" builtinId="8" hidden="1"/>
    <cellStyle name="Hipervínculo" xfId="41263" builtinId="8" hidden="1"/>
    <cellStyle name="Hipervínculo" xfId="41279" builtinId="8" hidden="1"/>
    <cellStyle name="Hipervínculo" xfId="41295" builtinId="8" hidden="1"/>
    <cellStyle name="Hipervínculo" xfId="41311" builtinId="8" hidden="1"/>
    <cellStyle name="Hipervínculo" xfId="41327" builtinId="8" hidden="1"/>
    <cellStyle name="Hipervínculo" xfId="41343" builtinId="8" hidden="1"/>
    <cellStyle name="Hipervínculo" xfId="41360" builtinId="8" hidden="1"/>
    <cellStyle name="Hipervínculo" xfId="41376" builtinId="8" hidden="1"/>
    <cellStyle name="Hipervínculo" xfId="41392" builtinId="8" hidden="1"/>
    <cellStyle name="Hipervínculo" xfId="41407" builtinId="8" hidden="1"/>
    <cellStyle name="Hipervínculo" xfId="41423" builtinId="8" hidden="1"/>
    <cellStyle name="Hipervínculo" xfId="41439" builtinId="8" hidden="1"/>
    <cellStyle name="Hipervínculo" xfId="41456" builtinId="8" hidden="1"/>
    <cellStyle name="Hipervínculo" xfId="41472" builtinId="8" hidden="1"/>
    <cellStyle name="Hipervínculo" xfId="41488" builtinId="8" hidden="1"/>
    <cellStyle name="Hipervínculo" xfId="41506" builtinId="8" hidden="1"/>
    <cellStyle name="Hipervínculo" xfId="41522" builtinId="8" hidden="1"/>
    <cellStyle name="Hipervínculo" xfId="41538" builtinId="8" hidden="1"/>
    <cellStyle name="Hipervínculo" xfId="41554" builtinId="8" hidden="1"/>
    <cellStyle name="Hipervínculo" xfId="41570" builtinId="8" hidden="1"/>
    <cellStyle name="Hipervínculo" xfId="41586" builtinId="8" hidden="1"/>
    <cellStyle name="Hipervínculo" xfId="41602" builtinId="8" hidden="1"/>
    <cellStyle name="Hipervínculo" xfId="41616" builtinId="8" hidden="1"/>
    <cellStyle name="Hipervínculo" xfId="41632" builtinId="8" hidden="1"/>
    <cellStyle name="Hipervínculo" xfId="41648" builtinId="8" hidden="1"/>
    <cellStyle name="Hipervínculo" xfId="41665" builtinId="8" hidden="1"/>
    <cellStyle name="Hipervínculo" xfId="41681" builtinId="8" hidden="1"/>
    <cellStyle name="Hipervínculo" xfId="41697" builtinId="8" hidden="1"/>
    <cellStyle name="Hipervínculo" xfId="41713" builtinId="8" hidden="1"/>
    <cellStyle name="Hipervínculo" xfId="41729" builtinId="8" hidden="1"/>
    <cellStyle name="Hipervínculo" xfId="41745" builtinId="8" hidden="1"/>
    <cellStyle name="Hipervínculo" xfId="41761" builtinId="8" hidden="1"/>
    <cellStyle name="Hipervínculo" xfId="41776" builtinId="8" hidden="1"/>
    <cellStyle name="Hipervínculo" xfId="41792" builtinId="8" hidden="1"/>
    <cellStyle name="Hipervínculo" xfId="41808" builtinId="8" hidden="1"/>
    <cellStyle name="Hipervínculo" xfId="41826" builtinId="8" hidden="1"/>
    <cellStyle name="Hipervínculo" xfId="41842" builtinId="8" hidden="1"/>
    <cellStyle name="Hipervínculo" xfId="41858" builtinId="8" hidden="1"/>
    <cellStyle name="Hipervínculo" xfId="41874" builtinId="8" hidden="1"/>
    <cellStyle name="Hipervínculo" xfId="41890" builtinId="8" hidden="1"/>
    <cellStyle name="Hipervínculo" xfId="41906" builtinId="8" hidden="1"/>
    <cellStyle name="Hipervínculo" xfId="41920" builtinId="8" hidden="1"/>
    <cellStyle name="Hipervínculo" xfId="41936" builtinId="8" hidden="1"/>
    <cellStyle name="Hipervínculo" xfId="41952" builtinId="8" hidden="1"/>
    <cellStyle name="Hipervínculo" xfId="41968" builtinId="8" hidden="1"/>
    <cellStyle name="Hipervínculo" xfId="41986" builtinId="8" hidden="1"/>
    <cellStyle name="Hipervínculo" xfId="42002" builtinId="8" hidden="1"/>
    <cellStyle name="Hipervínculo" xfId="42018" builtinId="8" hidden="1"/>
    <cellStyle name="Hipervínculo" xfId="42034" builtinId="8" hidden="1"/>
    <cellStyle name="Hipervínculo" xfId="42050" builtinId="8" hidden="1"/>
    <cellStyle name="Hipervínculo" xfId="42066" builtinId="8" hidden="1"/>
    <cellStyle name="Hipervínculo" xfId="42080" builtinId="8" hidden="1"/>
    <cellStyle name="Hipervínculo" xfId="42096" builtinId="8" hidden="1"/>
    <cellStyle name="Hipervínculo" xfId="42112" builtinId="8" hidden="1"/>
    <cellStyle name="Hipervínculo" xfId="42129" builtinId="8" hidden="1"/>
    <cellStyle name="Hipervínculo" xfId="42145" builtinId="8" hidden="1"/>
    <cellStyle name="Hipervínculo" xfId="42161" builtinId="8" hidden="1"/>
    <cellStyle name="Hipervínculo" xfId="42177" builtinId="8" hidden="1"/>
    <cellStyle name="Hipervínculo" xfId="42193" builtinId="8" hidden="1"/>
    <cellStyle name="Hipervínculo" xfId="42209" builtinId="8" hidden="1"/>
    <cellStyle name="Hipervínculo" xfId="42225" builtinId="8" hidden="1"/>
    <cellStyle name="Hipervínculo" xfId="42240" builtinId="8" hidden="1"/>
    <cellStyle name="Hipervínculo" xfId="42256" builtinId="8" hidden="1"/>
    <cellStyle name="Hipervínculo" xfId="42272" builtinId="8" hidden="1"/>
    <cellStyle name="Hipervínculo" xfId="42290" builtinId="8" hidden="1"/>
    <cellStyle name="Hipervínculo" xfId="42306" builtinId="8" hidden="1"/>
    <cellStyle name="Hipervínculo" xfId="42322" builtinId="8" hidden="1"/>
    <cellStyle name="Hipervínculo" xfId="42338" builtinId="8" hidden="1"/>
    <cellStyle name="Hipervínculo" xfId="42354" builtinId="8" hidden="1"/>
    <cellStyle name="Hipervínculo" xfId="42370" builtinId="8" hidden="1"/>
    <cellStyle name="Hipervínculo" xfId="42386" builtinId="8" hidden="1"/>
    <cellStyle name="Hipervínculo" xfId="42400" builtinId="8" hidden="1"/>
    <cellStyle name="Hipervínculo" xfId="42416" builtinId="8" hidden="1"/>
    <cellStyle name="Hipervínculo" xfId="42432" builtinId="8" hidden="1"/>
    <cellStyle name="Hipervínculo" xfId="42450" builtinId="8" hidden="1"/>
    <cellStyle name="Hipervínculo" xfId="42466" builtinId="8" hidden="1"/>
    <cellStyle name="Hipervínculo" xfId="42482" builtinId="8" hidden="1"/>
    <cellStyle name="Hipervínculo" xfId="42498" builtinId="8" hidden="1"/>
    <cellStyle name="Hipervínculo" xfId="42514" builtinId="8" hidden="1"/>
    <cellStyle name="Hipervínculo" xfId="42530" builtinId="8" hidden="1"/>
    <cellStyle name="Hipervínculo" xfId="42544" builtinId="8" hidden="1"/>
    <cellStyle name="Hipervínculo" xfId="42560" builtinId="8" hidden="1"/>
    <cellStyle name="Hipervínculo" xfId="42576" builtinId="8" hidden="1"/>
    <cellStyle name="Hipervínculo" xfId="42592" builtinId="8" hidden="1"/>
    <cellStyle name="Hipervínculo" xfId="42610" builtinId="8" hidden="1"/>
    <cellStyle name="Hipervínculo" xfId="42626" builtinId="8" hidden="1"/>
    <cellStyle name="Hipervínculo" xfId="42642" builtinId="8" hidden="1"/>
    <cellStyle name="Hipervínculo" xfId="42658" builtinId="8" hidden="1"/>
    <cellStyle name="Hipervínculo" xfId="42674" builtinId="8" hidden="1"/>
    <cellStyle name="Hipervínculo" xfId="42690" builtinId="8" hidden="1"/>
    <cellStyle name="Hipervínculo" xfId="42704" builtinId="8" hidden="1"/>
    <cellStyle name="Hipervínculo" xfId="42720" builtinId="8" hidden="1"/>
    <cellStyle name="Hipervínculo" xfId="42736" builtinId="8" hidden="1"/>
    <cellStyle name="Hipervínculo" xfId="42754" builtinId="8" hidden="1"/>
    <cellStyle name="Hipervínculo" xfId="42770" builtinId="8" hidden="1"/>
    <cellStyle name="Hipervínculo" xfId="42786" builtinId="8" hidden="1"/>
    <cellStyle name="Hipervínculo" xfId="42802" builtinId="8" hidden="1"/>
    <cellStyle name="Hipervínculo" xfId="42818" builtinId="8" hidden="1"/>
    <cellStyle name="Hipervínculo" xfId="42834" builtinId="8" hidden="1"/>
    <cellStyle name="Hipervínculo" xfId="42850" builtinId="8" hidden="1"/>
    <cellStyle name="Hipervínculo" xfId="42864" builtinId="8" hidden="1"/>
    <cellStyle name="Hipervínculo" xfId="42880" builtinId="8" hidden="1"/>
    <cellStyle name="Hipervínculo" xfId="42896" builtinId="8" hidden="1"/>
    <cellStyle name="Hipervínculo" xfId="42914" builtinId="8" hidden="1"/>
    <cellStyle name="Hipervínculo" xfId="42930" builtinId="8" hidden="1"/>
    <cellStyle name="Hipervínculo" xfId="42946" builtinId="8" hidden="1"/>
    <cellStyle name="Hipervínculo" xfId="42962" builtinId="8" hidden="1"/>
    <cellStyle name="Hipervínculo" xfId="42978" builtinId="8" hidden="1"/>
    <cellStyle name="Hipervínculo" xfId="42994" builtinId="8" hidden="1"/>
    <cellStyle name="Hipervínculo" xfId="43010" builtinId="8" hidden="1"/>
    <cellStyle name="Hipervínculo" xfId="43024" builtinId="8" hidden="1"/>
    <cellStyle name="Hipervínculo" xfId="43040" builtinId="8" hidden="1"/>
    <cellStyle name="Hipervínculo" xfId="43056" builtinId="8" hidden="1"/>
    <cellStyle name="Hipervínculo" xfId="43074" builtinId="8" hidden="1"/>
    <cellStyle name="Hipervínculo" xfId="43090" builtinId="8" hidden="1"/>
    <cellStyle name="Hipervínculo" xfId="43106" builtinId="8" hidden="1"/>
    <cellStyle name="Hipervínculo" xfId="43122" builtinId="8" hidden="1"/>
    <cellStyle name="Hipervínculo" xfId="43138" builtinId="8" hidden="1"/>
    <cellStyle name="Hipervínculo" xfId="43154" builtinId="8" hidden="1"/>
    <cellStyle name="Hipervínculo" xfId="43168" builtinId="8" hidden="1"/>
    <cellStyle name="Hipervínculo" xfId="43184" builtinId="8" hidden="1"/>
    <cellStyle name="Hipervínculo" xfId="43200" builtinId="8" hidden="1"/>
    <cellStyle name="Hipervínculo" xfId="43216" builtinId="8" hidden="1"/>
    <cellStyle name="Hipervínculo" xfId="43233" builtinId="8" hidden="1"/>
    <cellStyle name="Hipervínculo" xfId="43249" builtinId="8" hidden="1"/>
    <cellStyle name="Hipervínculo" xfId="43265" builtinId="8" hidden="1"/>
    <cellStyle name="Hipervínculo" xfId="43281" builtinId="8" hidden="1"/>
    <cellStyle name="Hipervínculo" xfId="43297" builtinId="8" hidden="1"/>
    <cellStyle name="Hipervínculo" xfId="43313" builtinId="8" hidden="1"/>
    <cellStyle name="Hipervínculo" xfId="43327" builtinId="8" hidden="1"/>
    <cellStyle name="Hipervínculo" xfId="43343" builtinId="8" hidden="1"/>
    <cellStyle name="Hipervínculo" xfId="43359" builtinId="8" hidden="1"/>
    <cellStyle name="Hipervínculo" xfId="43375" builtinId="8" hidden="1"/>
    <cellStyle name="Hipervínculo" xfId="43391" builtinId="8" hidden="1"/>
    <cellStyle name="Hipervínculo" xfId="43407" builtinId="8" hidden="1"/>
    <cellStyle name="Hipervínculo" xfId="43423" builtinId="8" hidden="1"/>
    <cellStyle name="Hipervínculo" xfId="43439" builtinId="8" hidden="1"/>
    <cellStyle name="Hipervínculo" xfId="43455" builtinId="8" hidden="1"/>
    <cellStyle name="Hipervínculo" xfId="43471" builtinId="8" hidden="1"/>
    <cellStyle name="Hipervínculo" xfId="43465" builtinId="8" hidden="1"/>
    <cellStyle name="Hipervínculo" xfId="43449" builtinId="8" hidden="1"/>
    <cellStyle name="Hipervínculo" xfId="43433" builtinId="8" hidden="1"/>
    <cellStyle name="Hipervínculo" xfId="43417" builtinId="8" hidden="1"/>
    <cellStyle name="Hipervínculo" xfId="43401" builtinId="8" hidden="1"/>
    <cellStyle name="Hipervínculo" xfId="43385" builtinId="8" hidden="1"/>
    <cellStyle name="Hipervínculo" xfId="43369" builtinId="8" hidden="1"/>
    <cellStyle name="Hipervínculo" xfId="43353" builtinId="8" hidden="1"/>
    <cellStyle name="Hipervínculo" xfId="43337" builtinId="8" hidden="1"/>
    <cellStyle name="Hipervínculo" xfId="43063" builtinId="8" hidden="1"/>
    <cellStyle name="Hipervínculo" xfId="43307" builtinId="8" hidden="1"/>
    <cellStyle name="Hipervínculo" xfId="43291" builtinId="8" hidden="1"/>
    <cellStyle name="Hipervínculo" xfId="43275" builtinId="8" hidden="1"/>
    <cellStyle name="Hipervínculo" xfId="43259" builtinId="8" hidden="1"/>
    <cellStyle name="Hipervínculo" xfId="43243" builtinId="8" hidden="1"/>
    <cellStyle name="Hipervínculo" xfId="43227" builtinId="8" hidden="1"/>
    <cellStyle name="Hipervínculo" xfId="43210" builtinId="8" hidden="1"/>
    <cellStyle name="Hipervínculo" xfId="43194" builtinId="8" hidden="1"/>
    <cellStyle name="Hipervínculo" xfId="43178" builtinId="8" hidden="1"/>
    <cellStyle name="Hipervínculo" xfId="43164" builtinId="8" hidden="1"/>
    <cellStyle name="Hipervínculo" xfId="43148" builtinId="8" hidden="1"/>
    <cellStyle name="Hipervínculo" xfId="43132" builtinId="8" hidden="1"/>
    <cellStyle name="Hipervínculo" xfId="43116" builtinId="8" hidden="1"/>
    <cellStyle name="Hipervínculo" xfId="43100" builtinId="8" hidden="1"/>
    <cellStyle name="Hipervínculo" xfId="43084" builtinId="8" hidden="1"/>
    <cellStyle name="Hipervínculo" xfId="43068" builtinId="8" hidden="1"/>
    <cellStyle name="Hipervínculo" xfId="43050" builtinId="8" hidden="1"/>
    <cellStyle name="Hipervínculo" xfId="43034" builtinId="8" hidden="1"/>
    <cellStyle name="Hipervínculo" xfId="43018" builtinId="8" hidden="1"/>
    <cellStyle name="Hipervínculo" xfId="43004" builtinId="8" hidden="1"/>
    <cellStyle name="Hipervínculo" xfId="42988" builtinId="8" hidden="1"/>
    <cellStyle name="Hipervínculo" xfId="42972" builtinId="8" hidden="1"/>
    <cellStyle name="Hipervínculo" xfId="42956" builtinId="8" hidden="1"/>
    <cellStyle name="Hipervínculo" xfId="42940" builtinId="8" hidden="1"/>
    <cellStyle name="Hipervínculo" xfId="42924" builtinId="8" hidden="1"/>
    <cellStyle name="Hipervínculo" xfId="42908" builtinId="8" hidden="1"/>
    <cellStyle name="Hipervínculo" xfId="42890" builtinId="8" hidden="1"/>
    <cellStyle name="Hipervínculo" xfId="42874" builtinId="8" hidden="1"/>
    <cellStyle name="Hipervínculo" xfId="42858" builtinId="8" hidden="1"/>
    <cellStyle name="Hipervínculo" xfId="42844" builtinId="8" hidden="1"/>
    <cellStyle name="Hipervínculo" xfId="42828" builtinId="8" hidden="1"/>
    <cellStyle name="Hipervínculo" xfId="42812" builtinId="8" hidden="1"/>
    <cellStyle name="Hipervínculo" xfId="42796" builtinId="8" hidden="1"/>
    <cellStyle name="Hipervínculo" xfId="42780" builtinId="8" hidden="1"/>
    <cellStyle name="Hipervínculo" xfId="42764" builtinId="8" hidden="1"/>
    <cellStyle name="Hipervínculo" xfId="42746" builtinId="8" hidden="1"/>
    <cellStyle name="Hipervínculo" xfId="42730" builtinId="8" hidden="1"/>
    <cellStyle name="Hipervínculo" xfId="42714" builtinId="8" hidden="1"/>
    <cellStyle name="Hipervínculo" xfId="42439" builtinId="8" hidden="1"/>
    <cellStyle name="Hipervínculo" xfId="42684" builtinId="8" hidden="1"/>
    <cellStyle name="Hipervínculo" xfId="42668" builtinId="8" hidden="1"/>
    <cellStyle name="Hipervínculo" xfId="42652" builtinId="8" hidden="1"/>
    <cellStyle name="Hipervínculo" xfId="42636" builtinId="8" hidden="1"/>
    <cellStyle name="Hipervínculo" xfId="42620" builtinId="8" hidden="1"/>
    <cellStyle name="Hipervínculo" xfId="42604" builtinId="8" hidden="1"/>
    <cellStyle name="Hipervínculo" xfId="42586" builtinId="8" hidden="1"/>
    <cellStyle name="Hipervínculo" xfId="42570" builtinId="8" hidden="1"/>
    <cellStyle name="Hipervínculo" xfId="42554" builtinId="8" hidden="1"/>
    <cellStyle name="Hipervínculo" xfId="42540" builtinId="8" hidden="1"/>
    <cellStyle name="Hipervínculo" xfId="42524" builtinId="8" hidden="1"/>
    <cellStyle name="Hipervínculo" xfId="42508" builtinId="8" hidden="1"/>
    <cellStyle name="Hipervínculo" xfId="42492" builtinId="8" hidden="1"/>
    <cellStyle name="Hipervínculo" xfId="42476" builtinId="8" hidden="1"/>
    <cellStyle name="Hipervínculo" xfId="42460" builtinId="8" hidden="1"/>
    <cellStyle name="Hipervínculo" xfId="42444" builtinId="8" hidden="1"/>
    <cellStyle name="Hipervínculo" xfId="42426" builtinId="8" hidden="1"/>
    <cellStyle name="Hipervínculo" xfId="42410" builtinId="8" hidden="1"/>
    <cellStyle name="Hipervínculo" xfId="42394" builtinId="8" hidden="1"/>
    <cellStyle name="Hipervínculo" xfId="42380" builtinId="8" hidden="1"/>
    <cellStyle name="Hipervínculo" xfId="42364" builtinId="8" hidden="1"/>
    <cellStyle name="Hipervínculo" xfId="42348" builtinId="8" hidden="1"/>
    <cellStyle name="Hipervínculo" xfId="42332" builtinId="8" hidden="1"/>
    <cellStyle name="Hipervínculo" xfId="42316" builtinId="8" hidden="1"/>
    <cellStyle name="Hipervínculo" xfId="42300" builtinId="8" hidden="1"/>
    <cellStyle name="Hipervínculo" xfId="42284" builtinId="8" hidden="1"/>
    <cellStyle name="Hipervínculo" xfId="42266" builtinId="8" hidden="1"/>
    <cellStyle name="Hipervínculo" xfId="42250" builtinId="8" hidden="1"/>
    <cellStyle name="Hipervínculo" xfId="42234" builtinId="8" hidden="1"/>
    <cellStyle name="Hipervínculo" xfId="42219" builtinId="8" hidden="1"/>
    <cellStyle name="Hipervínculo" xfId="42203" builtinId="8" hidden="1"/>
    <cellStyle name="Hipervínculo" xfId="42187" builtinId="8" hidden="1"/>
    <cellStyle name="Hipervínculo" xfId="42171" builtinId="8" hidden="1"/>
    <cellStyle name="Hipervínculo" xfId="42155" builtinId="8" hidden="1"/>
    <cellStyle name="Hipervínculo" xfId="42139" builtinId="8" hidden="1"/>
    <cellStyle name="Hipervínculo" xfId="42122" builtinId="8" hidden="1"/>
    <cellStyle name="Hipervínculo" xfId="42106" builtinId="8" hidden="1"/>
    <cellStyle name="Hipervínculo" xfId="42090" builtinId="8" hidden="1"/>
    <cellStyle name="Hipervínculo" xfId="41815" builtinId="8" hidden="1"/>
    <cellStyle name="Hipervínculo" xfId="42060" builtinId="8" hidden="1"/>
    <cellStyle name="Hipervínculo" xfId="42044" builtinId="8" hidden="1"/>
    <cellStyle name="Hipervínculo" xfId="42028" builtinId="8" hidden="1"/>
    <cellStyle name="Hipervínculo" xfId="42012" builtinId="8" hidden="1"/>
    <cellStyle name="Hipervínculo" xfId="41996" builtinId="8" hidden="1"/>
    <cellStyle name="Hipervínculo" xfId="41980" builtinId="8" hidden="1"/>
    <cellStyle name="Hipervínculo" xfId="41962" builtinId="8" hidden="1"/>
    <cellStyle name="Hipervínculo" xfId="41946" builtinId="8" hidden="1"/>
    <cellStyle name="Hipervínculo" xfId="41930" builtinId="8" hidden="1"/>
    <cellStyle name="Hipervínculo" xfId="41916" builtinId="8" hidden="1"/>
    <cellStyle name="Hipervínculo" xfId="41900" builtinId="8" hidden="1"/>
    <cellStyle name="Hipervínculo" xfId="41884" builtinId="8" hidden="1"/>
    <cellStyle name="Hipervínculo" xfId="41868" builtinId="8" hidden="1"/>
    <cellStyle name="Hipervínculo" xfId="41852" builtinId="8" hidden="1"/>
    <cellStyle name="Hipervínculo" xfId="41836" builtinId="8" hidden="1"/>
    <cellStyle name="Hipervínculo" xfId="41820" builtinId="8" hidden="1"/>
    <cellStyle name="Hipervínculo" xfId="41802" builtinId="8" hidden="1"/>
    <cellStyle name="Hipervínculo" xfId="41786" builtinId="8" hidden="1"/>
    <cellStyle name="Hipervínculo" xfId="41770" builtinId="8" hidden="1"/>
    <cellStyle name="Hipervínculo" xfId="41755" builtinId="8" hidden="1"/>
    <cellStyle name="Hipervínculo" xfId="41739" builtinId="8" hidden="1"/>
    <cellStyle name="Hipervínculo" xfId="41723" builtinId="8" hidden="1"/>
    <cellStyle name="Hipervínculo" xfId="41707" builtinId="8" hidden="1"/>
    <cellStyle name="Hipervínculo" xfId="41691" builtinId="8" hidden="1"/>
    <cellStyle name="Hipervínculo" xfId="41675" builtinId="8" hidden="1"/>
    <cellStyle name="Hipervínculo" xfId="41659" builtinId="8" hidden="1"/>
    <cellStyle name="Hipervínculo" xfId="41642" builtinId="8" hidden="1"/>
    <cellStyle name="Hipervínculo" xfId="41626" builtinId="8" hidden="1"/>
    <cellStyle name="Hipervínculo" xfId="41610" builtinId="8" hidden="1"/>
    <cellStyle name="Hipervínculo" xfId="41596" builtinId="8" hidden="1"/>
    <cellStyle name="Hipervínculo" xfId="41580" builtinId="8" hidden="1"/>
    <cellStyle name="Hipervínculo" xfId="41564" builtinId="8" hidden="1"/>
    <cellStyle name="Hipervínculo" xfId="41548" builtinId="8" hidden="1"/>
    <cellStyle name="Hipervínculo" xfId="41532" builtinId="8" hidden="1"/>
    <cellStyle name="Hipervínculo" xfId="41516" builtinId="8" hidden="1"/>
    <cellStyle name="Hipervínculo" xfId="41498" builtinId="8" hidden="1"/>
    <cellStyle name="Hipervínculo" xfId="41482" builtinId="8" hidden="1"/>
    <cellStyle name="Hipervínculo" xfId="41466" builtinId="8" hidden="1"/>
    <cellStyle name="Hipervínculo" xfId="41450" builtinId="8" hidden="1"/>
    <cellStyle name="Hipervínculo" xfId="41433" builtinId="8" hidden="1"/>
    <cellStyle name="Hipervínculo" xfId="41417" builtinId="8" hidden="1"/>
    <cellStyle name="Hipervínculo" xfId="41401" builtinId="8" hidden="1"/>
    <cellStyle name="Hipervínculo" xfId="41386" builtinId="8" hidden="1"/>
    <cellStyle name="Hipervínculo" xfId="41370" builtinId="8" hidden="1"/>
    <cellStyle name="Hipervínculo" xfId="41354" builtinId="8" hidden="1"/>
    <cellStyle name="Hipervínculo" xfId="41337" builtinId="8" hidden="1"/>
    <cellStyle name="Hipervínculo" xfId="41321" builtinId="8" hidden="1"/>
    <cellStyle name="Hipervínculo" xfId="41305" builtinId="8" hidden="1"/>
    <cellStyle name="Hipervínculo" xfId="41289" builtinId="8" hidden="1"/>
    <cellStyle name="Hipervínculo" xfId="41273" builtinId="8" hidden="1"/>
    <cellStyle name="Hipervínculo" xfId="41257" builtinId="8" hidden="1"/>
    <cellStyle name="Hipervínculo" xfId="41213" builtinId="8" hidden="1"/>
    <cellStyle name="Hipervínculo" xfId="41225" builtinId="8" hidden="1"/>
    <cellStyle name="Hipervínculo" xfId="41235" builtinId="8" hidden="1"/>
    <cellStyle name="Hipervínculo" xfId="41247" builtinId="8" hidden="1"/>
    <cellStyle name="Hipervínculo" xfId="41231" builtinId="8" hidden="1"/>
    <cellStyle name="Hipervínculo" xfId="41195" builtinId="8" hidden="1"/>
    <cellStyle name="Hipervínculo" xfId="41205" builtinId="8" hidden="1"/>
    <cellStyle name="Hipervínculo" xfId="41189" builtinId="8" hidden="1"/>
    <cellStyle name="Hipervínculo" xfId="43551" builtinId="8" hidden="1"/>
    <cellStyle name="Hipervínculo" xfId="43567" builtinId="8" hidden="1"/>
    <cellStyle name="Hipervínculo" xfId="43583" builtinId="8" hidden="1"/>
    <cellStyle name="Hipervínculo" xfId="43599" builtinId="8" hidden="1"/>
    <cellStyle name="Hipervínculo" xfId="43615" builtinId="8" hidden="1"/>
    <cellStyle name="Hipervínculo" xfId="43631" builtinId="8" hidden="1"/>
    <cellStyle name="Hipervínculo" xfId="43648" builtinId="8" hidden="1"/>
    <cellStyle name="Hipervínculo" xfId="43664" builtinId="8" hidden="1"/>
    <cellStyle name="Hipervínculo" xfId="43680" builtinId="8" hidden="1"/>
    <cellStyle name="Hipervínculo" xfId="43695" builtinId="8" hidden="1"/>
    <cellStyle name="Hipervínculo" xfId="43711" builtinId="8" hidden="1"/>
    <cellStyle name="Hipervínculo" xfId="43727" builtinId="8" hidden="1"/>
    <cellStyle name="Hipervínculo" xfId="43744" builtinId="8" hidden="1"/>
    <cellStyle name="Hipervínculo" xfId="43760" builtinId="8" hidden="1"/>
    <cellStyle name="Hipervínculo" xfId="43776" builtinId="8" hidden="1"/>
    <cellStyle name="Hipervínculo" xfId="43794" builtinId="8" hidden="1"/>
    <cellStyle name="Hipervínculo" xfId="43810" builtinId="8" hidden="1"/>
    <cellStyle name="Hipervínculo" xfId="43826" builtinId="8" hidden="1"/>
    <cellStyle name="Hipervínculo" xfId="43842" builtinId="8" hidden="1"/>
    <cellStyle name="Hipervínculo" xfId="43858" builtinId="8" hidden="1"/>
    <cellStyle name="Hipervínculo" xfId="43874" builtinId="8" hidden="1"/>
    <cellStyle name="Hipervínculo" xfId="43890" builtinId="8" hidden="1"/>
    <cellStyle name="Hipervínculo" xfId="43904" builtinId="8" hidden="1"/>
    <cellStyle name="Hipervínculo" xfId="43920" builtinId="8" hidden="1"/>
    <cellStyle name="Hipervínculo" xfId="43936" builtinId="8" hidden="1"/>
    <cellStyle name="Hipervínculo" xfId="43953" builtinId="8" hidden="1"/>
    <cellStyle name="Hipervínculo" xfId="43969" builtinId="8" hidden="1"/>
    <cellStyle name="Hipervínculo" xfId="43985" builtinId="8" hidden="1"/>
    <cellStyle name="Hipervínculo" xfId="44001" builtinId="8" hidden="1"/>
    <cellStyle name="Hipervínculo" xfId="44017" builtinId="8" hidden="1"/>
    <cellStyle name="Hipervínculo" xfId="44033" builtinId="8" hidden="1"/>
    <cellStyle name="Hipervínculo" xfId="44049" builtinId="8" hidden="1"/>
    <cellStyle name="Hipervínculo" xfId="44064" builtinId="8" hidden="1"/>
    <cellStyle name="Hipervínculo" xfId="44080" builtinId="8" hidden="1"/>
    <cellStyle name="Hipervínculo" xfId="44096" builtinId="8" hidden="1"/>
    <cellStyle name="Hipervínculo" xfId="44114" builtinId="8" hidden="1"/>
    <cellStyle name="Hipervínculo" xfId="44130" builtinId="8" hidden="1"/>
    <cellStyle name="Hipervínculo" xfId="44146" builtinId="8" hidden="1"/>
    <cellStyle name="Hipervínculo" xfId="44162" builtinId="8" hidden="1"/>
    <cellStyle name="Hipervínculo" xfId="44178" builtinId="8" hidden="1"/>
    <cellStyle name="Hipervínculo" xfId="44194" builtinId="8" hidden="1"/>
    <cellStyle name="Hipervínculo" xfId="44208" builtinId="8" hidden="1"/>
    <cellStyle name="Hipervínculo" xfId="44224" builtinId="8" hidden="1"/>
    <cellStyle name="Hipervínculo" xfId="44240" builtinId="8" hidden="1"/>
    <cellStyle name="Hipervínculo" xfId="44256" builtinId="8" hidden="1"/>
    <cellStyle name="Hipervínculo" xfId="44274" builtinId="8" hidden="1"/>
    <cellStyle name="Hipervínculo" xfId="44290" builtinId="8" hidden="1"/>
    <cellStyle name="Hipervínculo" xfId="44306" builtinId="8" hidden="1"/>
    <cellStyle name="Hipervínculo" xfId="44322" builtinId="8" hidden="1"/>
    <cellStyle name="Hipervínculo" xfId="44338" builtinId="8" hidden="1"/>
    <cellStyle name="Hipervínculo" xfId="44354" builtinId="8" hidden="1"/>
    <cellStyle name="Hipervínculo" xfId="44368" builtinId="8" hidden="1"/>
    <cellStyle name="Hipervínculo" xfId="44384" builtinId="8" hidden="1"/>
    <cellStyle name="Hipervínculo" xfId="44400" builtinId="8" hidden="1"/>
    <cellStyle name="Hipervínculo" xfId="44417" builtinId="8" hidden="1"/>
    <cellStyle name="Hipervínculo" xfId="44433" builtinId="8" hidden="1"/>
    <cellStyle name="Hipervínculo" xfId="44449" builtinId="8" hidden="1"/>
    <cellStyle name="Hipervínculo" xfId="44465" builtinId="8" hidden="1"/>
    <cellStyle name="Hipervínculo" xfId="44481" builtinId="8" hidden="1"/>
    <cellStyle name="Hipervínculo" xfId="44497" builtinId="8" hidden="1"/>
    <cellStyle name="Hipervínculo" xfId="44513" builtinId="8" hidden="1"/>
    <cellStyle name="Hipervínculo" xfId="44528" builtinId="8" hidden="1"/>
    <cellStyle name="Hipervínculo" xfId="44544" builtinId="8" hidden="1"/>
    <cellStyle name="Hipervínculo" xfId="44560" builtinId="8" hidden="1"/>
    <cellStyle name="Hipervínculo" xfId="44578" builtinId="8" hidden="1"/>
    <cellStyle name="Hipervínculo" xfId="44594" builtinId="8" hidden="1"/>
    <cellStyle name="Hipervínculo" xfId="44610" builtinId="8" hidden="1"/>
    <cellStyle name="Hipervínculo" xfId="44626" builtinId="8" hidden="1"/>
    <cellStyle name="Hipervínculo" xfId="44642" builtinId="8" hidden="1"/>
    <cellStyle name="Hipervínculo" xfId="44658" builtinId="8" hidden="1"/>
    <cellStyle name="Hipervínculo" xfId="44674" builtinId="8" hidden="1"/>
    <cellStyle name="Hipervínculo" xfId="44688" builtinId="8" hidden="1"/>
    <cellStyle name="Hipervínculo" xfId="44704" builtinId="8" hidden="1"/>
    <cellStyle name="Hipervínculo" xfId="44720" builtinId="8" hidden="1"/>
    <cellStyle name="Hipervínculo" xfId="44738" builtinId="8" hidden="1"/>
    <cellStyle name="Hipervínculo" xfId="44754" builtinId="8" hidden="1"/>
    <cellStyle name="Hipervínculo" xfId="44770" builtinId="8" hidden="1"/>
    <cellStyle name="Hipervínculo" xfId="44786" builtinId="8" hidden="1"/>
    <cellStyle name="Hipervínculo" xfId="44802" builtinId="8" hidden="1"/>
    <cellStyle name="Hipervínculo" xfId="44818" builtinId="8" hidden="1"/>
    <cellStyle name="Hipervínculo" xfId="44832" builtinId="8" hidden="1"/>
    <cellStyle name="Hipervínculo" xfId="44848" builtinId="8" hidden="1"/>
    <cellStyle name="Hipervínculo" xfId="44864" builtinId="8" hidden="1"/>
    <cellStyle name="Hipervínculo" xfId="44880" builtinId="8" hidden="1"/>
    <cellStyle name="Hipervínculo" xfId="44898" builtinId="8" hidden="1"/>
    <cellStyle name="Hipervínculo" xfId="44914" builtinId="8" hidden="1"/>
    <cellStyle name="Hipervínculo" xfId="44930" builtinId="8" hidden="1"/>
    <cellStyle name="Hipervínculo" xfId="44946" builtinId="8" hidden="1"/>
    <cellStyle name="Hipervínculo" xfId="44962" builtinId="8" hidden="1"/>
    <cellStyle name="Hipervínculo" xfId="44978" builtinId="8" hidden="1"/>
    <cellStyle name="Hipervínculo" xfId="44992" builtinId="8" hidden="1"/>
    <cellStyle name="Hipervínculo" xfId="45008" builtinId="8" hidden="1"/>
    <cellStyle name="Hipervínculo" xfId="45024" builtinId="8" hidden="1"/>
    <cellStyle name="Hipervínculo" xfId="45042" builtinId="8" hidden="1"/>
    <cellStyle name="Hipervínculo" xfId="45058" builtinId="8" hidden="1"/>
    <cellStyle name="Hipervínculo" xfId="45074" builtinId="8" hidden="1"/>
    <cellStyle name="Hipervínculo" xfId="45090" builtinId="8" hidden="1"/>
    <cellStyle name="Hipervínculo" xfId="45106" builtinId="8" hidden="1"/>
    <cellStyle name="Hipervínculo" xfId="45122" builtinId="8" hidden="1"/>
    <cellStyle name="Hipervínculo" xfId="45138" builtinId="8" hidden="1"/>
    <cellStyle name="Hipervínculo" xfId="45152" builtinId="8" hidden="1"/>
    <cellStyle name="Hipervínculo" xfId="45168" builtinId="8" hidden="1"/>
    <cellStyle name="Hipervínculo" xfId="45184" builtinId="8" hidden="1"/>
    <cellStyle name="Hipervínculo" xfId="45202" builtinId="8" hidden="1"/>
    <cellStyle name="Hipervínculo" xfId="45218" builtinId="8" hidden="1"/>
    <cellStyle name="Hipervínculo" xfId="45234" builtinId="8" hidden="1"/>
    <cellStyle name="Hipervínculo" xfId="45250" builtinId="8" hidden="1"/>
    <cellStyle name="Hipervínculo" xfId="45266" builtinId="8" hidden="1"/>
    <cellStyle name="Hipervínculo" xfId="45282" builtinId="8" hidden="1"/>
    <cellStyle name="Hipervínculo" xfId="45298" builtinId="8" hidden="1"/>
    <cellStyle name="Hipervínculo" xfId="45312" builtinId="8" hidden="1"/>
    <cellStyle name="Hipervínculo" xfId="45328" builtinId="8" hidden="1"/>
    <cellStyle name="Hipervínculo" xfId="45344" builtinId="8" hidden="1"/>
    <cellStyle name="Hipervínculo" xfId="45362" builtinId="8" hidden="1"/>
    <cellStyle name="Hipervínculo" xfId="45378" builtinId="8" hidden="1"/>
    <cellStyle name="Hipervínculo" xfId="45394" builtinId="8" hidden="1"/>
    <cellStyle name="Hipervínculo" xfId="45410" builtinId="8" hidden="1"/>
    <cellStyle name="Hipervínculo" xfId="45426" builtinId="8" hidden="1"/>
    <cellStyle name="Hipervínculo" xfId="45442" builtinId="8" hidden="1"/>
    <cellStyle name="Hipervínculo" xfId="45456" builtinId="8" hidden="1"/>
    <cellStyle name="Hipervínculo" xfId="45472" builtinId="8" hidden="1"/>
    <cellStyle name="Hipervínculo" xfId="45488" builtinId="8" hidden="1"/>
    <cellStyle name="Hipervínculo" xfId="45504" builtinId="8" hidden="1"/>
    <cellStyle name="Hipervínculo" xfId="45521" builtinId="8" hidden="1"/>
    <cellStyle name="Hipervínculo" xfId="45537" builtinId="8" hidden="1"/>
    <cellStyle name="Hipervínculo" xfId="45553" builtinId="8" hidden="1"/>
    <cellStyle name="Hipervínculo" xfId="45569" builtinId="8" hidden="1"/>
    <cellStyle name="Hipervínculo" xfId="45585" builtinId="8" hidden="1"/>
    <cellStyle name="Hipervínculo" xfId="45601" builtinId="8" hidden="1"/>
    <cellStyle name="Hipervínculo" xfId="45615" builtinId="8" hidden="1"/>
    <cellStyle name="Hipervínculo" xfId="45631" builtinId="8" hidden="1"/>
    <cellStyle name="Hipervínculo" xfId="45647" builtinId="8" hidden="1"/>
    <cellStyle name="Hipervínculo" xfId="45663" builtinId="8" hidden="1"/>
    <cellStyle name="Hipervínculo" xfId="45679" builtinId="8" hidden="1"/>
    <cellStyle name="Hipervínculo" xfId="45695" builtinId="8" hidden="1"/>
    <cellStyle name="Hipervínculo" xfId="45711" builtinId="8" hidden="1"/>
    <cellStyle name="Hipervínculo" xfId="45727" builtinId="8" hidden="1"/>
    <cellStyle name="Hipervínculo" xfId="45743" builtinId="8" hidden="1"/>
    <cellStyle name="Hipervínculo" xfId="45759" builtinId="8" hidden="1"/>
    <cellStyle name="Hipervínculo" xfId="45753" builtinId="8" hidden="1"/>
    <cellStyle name="Hipervínculo" xfId="45737" builtinId="8" hidden="1"/>
    <cellStyle name="Hipervínculo" xfId="45721" builtinId="8" hidden="1"/>
    <cellStyle name="Hipervínculo" xfId="45705" builtinId="8" hidden="1"/>
    <cellStyle name="Hipervínculo" xfId="45689" builtinId="8" hidden="1"/>
    <cellStyle name="Hipervínculo" xfId="45673" builtinId="8" hidden="1"/>
    <cellStyle name="Hipervínculo" xfId="45657" builtinId="8" hidden="1"/>
    <cellStyle name="Hipervínculo" xfId="45641" builtinId="8" hidden="1"/>
    <cellStyle name="Hipervínculo" xfId="45625" builtinId="8" hidden="1"/>
    <cellStyle name="Hipervínculo" xfId="45351" builtinId="8" hidden="1"/>
    <cellStyle name="Hipervínculo" xfId="45595" builtinId="8" hidden="1"/>
    <cellStyle name="Hipervínculo" xfId="45579" builtinId="8" hidden="1"/>
    <cellStyle name="Hipervínculo" xfId="45563" builtinId="8" hidden="1"/>
    <cellStyle name="Hipervínculo" xfId="45547" builtinId="8" hidden="1"/>
    <cellStyle name="Hipervínculo" xfId="45531" builtinId="8" hidden="1"/>
    <cellStyle name="Hipervínculo" xfId="45515" builtinId="8" hidden="1"/>
    <cellStyle name="Hipervínculo" xfId="45498" builtinId="8" hidden="1"/>
    <cellStyle name="Hipervínculo" xfId="45482" builtinId="8" hidden="1"/>
    <cellStyle name="Hipervínculo" xfId="45466" builtinId="8" hidden="1"/>
    <cellStyle name="Hipervínculo" xfId="45452" builtinId="8" hidden="1"/>
    <cellStyle name="Hipervínculo" xfId="45436" builtinId="8" hidden="1"/>
    <cellStyle name="Hipervínculo" xfId="45420" builtinId="8" hidden="1"/>
    <cellStyle name="Hipervínculo" xfId="45404" builtinId="8" hidden="1"/>
    <cellStyle name="Hipervínculo" xfId="45388" builtinId="8" hidden="1"/>
    <cellStyle name="Hipervínculo" xfId="45372" builtinId="8" hidden="1"/>
    <cellStyle name="Hipervínculo" xfId="45356" builtinId="8" hidden="1"/>
    <cellStyle name="Hipervínculo" xfId="45338" builtinId="8" hidden="1"/>
    <cellStyle name="Hipervínculo" xfId="45322" builtinId="8" hidden="1"/>
    <cellStyle name="Hipervínculo" xfId="45306" builtinId="8" hidden="1"/>
    <cellStyle name="Hipervínculo" xfId="45292" builtinId="8" hidden="1"/>
    <cellStyle name="Hipervínculo" xfId="45276" builtinId="8" hidden="1"/>
    <cellStyle name="Hipervínculo" xfId="45260" builtinId="8" hidden="1"/>
    <cellStyle name="Hipervínculo" xfId="45244" builtinId="8" hidden="1"/>
    <cellStyle name="Hipervínculo" xfId="45228" builtinId="8" hidden="1"/>
    <cellStyle name="Hipervínculo" xfId="45212" builtinId="8" hidden="1"/>
    <cellStyle name="Hipervínculo" xfId="45196" builtinId="8" hidden="1"/>
    <cellStyle name="Hipervínculo" xfId="45178" builtinId="8" hidden="1"/>
    <cellStyle name="Hipervínculo" xfId="45162" builtinId="8" hidden="1"/>
    <cellStyle name="Hipervínculo" xfId="45146" builtinId="8" hidden="1"/>
    <cellStyle name="Hipervínculo" xfId="45132" builtinId="8" hidden="1"/>
    <cellStyle name="Hipervínculo" xfId="45116" builtinId="8" hidden="1"/>
    <cellStyle name="Hipervínculo" xfId="45100" builtinId="8" hidden="1"/>
    <cellStyle name="Hipervínculo" xfId="45084" builtinId="8" hidden="1"/>
    <cellStyle name="Hipervínculo" xfId="45068" builtinId="8" hidden="1"/>
    <cellStyle name="Hipervínculo" xfId="45052" builtinId="8" hidden="1"/>
    <cellStyle name="Hipervínculo" xfId="45034" builtinId="8" hidden="1"/>
    <cellStyle name="Hipervínculo" xfId="45018" builtinId="8" hidden="1"/>
    <cellStyle name="Hipervínculo" xfId="45002" builtinId="8" hidden="1"/>
    <cellStyle name="Hipervínculo" xfId="44727" builtinId="8" hidden="1"/>
    <cellStyle name="Hipervínculo" xfId="44972" builtinId="8" hidden="1"/>
    <cellStyle name="Hipervínculo" xfId="44956" builtinId="8" hidden="1"/>
    <cellStyle name="Hipervínculo" xfId="44940" builtinId="8" hidden="1"/>
    <cellStyle name="Hipervínculo" xfId="44924" builtinId="8" hidden="1"/>
    <cellStyle name="Hipervínculo" xfId="44908" builtinId="8" hidden="1"/>
    <cellStyle name="Hipervínculo" xfId="44892" builtinId="8" hidden="1"/>
    <cellStyle name="Hipervínculo" xfId="44874" builtinId="8" hidden="1"/>
    <cellStyle name="Hipervínculo" xfId="44858" builtinId="8" hidden="1"/>
    <cellStyle name="Hipervínculo" xfId="44842" builtinId="8" hidden="1"/>
    <cellStyle name="Hipervínculo" xfId="44828" builtinId="8" hidden="1"/>
    <cellStyle name="Hipervínculo" xfId="44812" builtinId="8" hidden="1"/>
    <cellStyle name="Hipervínculo" xfId="44796" builtinId="8" hidden="1"/>
    <cellStyle name="Hipervínculo" xfId="44780" builtinId="8" hidden="1"/>
    <cellStyle name="Hipervínculo" xfId="44764" builtinId="8" hidden="1"/>
    <cellStyle name="Hipervínculo" xfId="44748" builtinId="8" hidden="1"/>
    <cellStyle name="Hipervínculo" xfId="44732" builtinId="8" hidden="1"/>
    <cellStyle name="Hipervínculo" xfId="44714" builtinId="8" hidden="1"/>
    <cellStyle name="Hipervínculo" xfId="44698" builtinId="8" hidden="1"/>
    <cellStyle name="Hipervínculo" xfId="44682" builtinId="8" hidden="1"/>
    <cellStyle name="Hipervínculo" xfId="44668" builtinId="8" hidden="1"/>
    <cellStyle name="Hipervínculo" xfId="44652" builtinId="8" hidden="1"/>
    <cellStyle name="Hipervínculo" xfId="44636" builtinId="8" hidden="1"/>
    <cellStyle name="Hipervínculo" xfId="44620" builtinId="8" hidden="1"/>
    <cellStyle name="Hipervínculo" xfId="44604" builtinId="8" hidden="1"/>
    <cellStyle name="Hipervínculo" xfId="44588" builtinId="8" hidden="1"/>
    <cellStyle name="Hipervínculo" xfId="44572" builtinId="8" hidden="1"/>
    <cellStyle name="Hipervínculo" xfId="44554" builtinId="8" hidden="1"/>
    <cellStyle name="Hipervínculo" xfId="44538" builtinId="8" hidden="1"/>
    <cellStyle name="Hipervínculo" xfId="44522" builtinId="8" hidden="1"/>
    <cellStyle name="Hipervínculo" xfId="44507" builtinId="8" hidden="1"/>
    <cellStyle name="Hipervínculo" xfId="44491" builtinId="8" hidden="1"/>
    <cellStyle name="Hipervínculo" xfId="44475" builtinId="8" hidden="1"/>
    <cellStyle name="Hipervínculo" xfId="44459" builtinId="8" hidden="1"/>
    <cellStyle name="Hipervínculo" xfId="44443" builtinId="8" hidden="1"/>
    <cellStyle name="Hipervínculo" xfId="44427" builtinId="8" hidden="1"/>
    <cellStyle name="Hipervínculo" xfId="44410" builtinId="8" hidden="1"/>
    <cellStyle name="Hipervínculo" xfId="44394" builtinId="8" hidden="1"/>
    <cellStyle name="Hipervínculo" xfId="44378" builtinId="8" hidden="1"/>
    <cellStyle name="Hipervínculo" xfId="44103" builtinId="8" hidden="1"/>
    <cellStyle name="Hipervínculo" xfId="44348" builtinId="8" hidden="1"/>
    <cellStyle name="Hipervínculo" xfId="44332" builtinId="8" hidden="1"/>
    <cellStyle name="Hipervínculo" xfId="44316" builtinId="8" hidden="1"/>
    <cellStyle name="Hipervínculo" xfId="44300" builtinId="8" hidden="1"/>
    <cellStyle name="Hipervínculo" xfId="44284" builtinId="8" hidden="1"/>
    <cellStyle name="Hipervínculo" xfId="44268" builtinId="8" hidden="1"/>
    <cellStyle name="Hipervínculo" xfId="44250" builtinId="8" hidden="1"/>
    <cellStyle name="Hipervínculo" xfId="44234" builtinId="8" hidden="1"/>
    <cellStyle name="Hipervínculo" xfId="44218" builtinId="8" hidden="1"/>
    <cellStyle name="Hipervínculo" xfId="44204" builtinId="8" hidden="1"/>
    <cellStyle name="Hipervínculo" xfId="44188" builtinId="8" hidden="1"/>
    <cellStyle name="Hipervínculo" xfId="44172" builtinId="8" hidden="1"/>
    <cellStyle name="Hipervínculo" xfId="44156" builtinId="8" hidden="1"/>
    <cellStyle name="Hipervínculo" xfId="44140" builtinId="8" hidden="1"/>
    <cellStyle name="Hipervínculo" xfId="44124" builtinId="8" hidden="1"/>
    <cellStyle name="Hipervínculo" xfId="44108" builtinId="8" hidden="1"/>
    <cellStyle name="Hipervínculo" xfId="44090" builtinId="8" hidden="1"/>
    <cellStyle name="Hipervínculo" xfId="44074" builtinId="8" hidden="1"/>
    <cellStyle name="Hipervínculo" xfId="44058" builtinId="8" hidden="1"/>
    <cellStyle name="Hipervínculo" xfId="44043" builtinId="8" hidden="1"/>
    <cellStyle name="Hipervínculo" xfId="44027" builtinId="8" hidden="1"/>
    <cellStyle name="Hipervínculo" xfId="44011" builtinId="8" hidden="1"/>
    <cellStyle name="Hipervínculo" xfId="43995" builtinId="8" hidden="1"/>
    <cellStyle name="Hipervínculo" xfId="43979" builtinId="8" hidden="1"/>
    <cellStyle name="Hipervínculo" xfId="43963" builtinId="8" hidden="1"/>
    <cellStyle name="Hipervínculo" xfId="43947" builtinId="8" hidden="1"/>
    <cellStyle name="Hipervínculo" xfId="43930" builtinId="8" hidden="1"/>
    <cellStyle name="Hipervínculo" xfId="43914" builtinId="8" hidden="1"/>
    <cellStyle name="Hipervínculo" xfId="43898" builtinId="8" hidden="1"/>
    <cellStyle name="Hipervínculo" xfId="43884" builtinId="8" hidden="1"/>
    <cellStyle name="Hipervínculo" xfId="43868" builtinId="8" hidden="1"/>
    <cellStyle name="Hipervínculo" xfId="43852" builtinId="8" hidden="1"/>
    <cellStyle name="Hipervínculo" xfId="43836" builtinId="8" hidden="1"/>
    <cellStyle name="Hipervínculo" xfId="43820" builtinId="8" hidden="1"/>
    <cellStyle name="Hipervínculo" xfId="43804" builtinId="8" hidden="1"/>
    <cellStyle name="Hipervínculo" xfId="43786" builtinId="8" hidden="1"/>
    <cellStyle name="Hipervínculo" xfId="43770" builtinId="8" hidden="1"/>
    <cellStyle name="Hipervínculo" xfId="43754" builtinId="8" hidden="1"/>
    <cellStyle name="Hipervínculo" xfId="43738" builtinId="8" hidden="1"/>
    <cellStyle name="Hipervínculo" xfId="43721" builtinId="8" hidden="1"/>
    <cellStyle name="Hipervínculo" xfId="43705" builtinId="8" hidden="1"/>
    <cellStyle name="Hipervínculo" xfId="43689" builtinId="8" hidden="1"/>
    <cellStyle name="Hipervínculo" xfId="43674" builtinId="8" hidden="1"/>
    <cellStyle name="Hipervínculo" xfId="43658" builtinId="8" hidden="1"/>
    <cellStyle name="Hipervínculo" xfId="43642" builtinId="8" hidden="1"/>
    <cellStyle name="Hipervínculo" xfId="43625" builtinId="8" hidden="1"/>
    <cellStyle name="Hipervínculo" xfId="43609" builtinId="8" hidden="1"/>
    <cellStyle name="Hipervínculo" xfId="43593" builtinId="8" hidden="1"/>
    <cellStyle name="Hipervínculo" xfId="43577" builtinId="8" hidden="1"/>
    <cellStyle name="Hipervínculo" xfId="43561" builtinId="8" hidden="1"/>
    <cellStyle name="Hipervínculo" xfId="43545" builtinId="8" hidden="1"/>
    <cellStyle name="Hipervínculo" xfId="43501" builtinId="8" hidden="1"/>
    <cellStyle name="Hipervínculo" xfId="43513" builtinId="8" hidden="1"/>
    <cellStyle name="Hipervínculo" xfId="43523" builtinId="8" hidden="1"/>
    <cellStyle name="Hipervínculo" xfId="43535" builtinId="8" hidden="1"/>
    <cellStyle name="Hipervínculo" xfId="43519" builtinId="8" hidden="1"/>
    <cellStyle name="Hipervínculo" xfId="43483" builtinId="8" hidden="1"/>
    <cellStyle name="Hipervínculo" xfId="43493" builtinId="8" hidden="1"/>
    <cellStyle name="Hipervínculo" xfId="43477" builtinId="8" hidden="1"/>
    <cellStyle name="Hipervínculo" xfId="45838" builtinId="8" hidden="1"/>
    <cellStyle name="Hipervínculo" xfId="45854" builtinId="8" hidden="1"/>
    <cellStyle name="Hipervínculo" xfId="45870" builtinId="8" hidden="1"/>
    <cellStyle name="Hipervínculo" xfId="45886" builtinId="8" hidden="1"/>
    <cellStyle name="Hipervínculo" xfId="45902" builtinId="8" hidden="1"/>
    <cellStyle name="Hipervínculo" xfId="45918" builtinId="8" hidden="1"/>
    <cellStyle name="Hipervínculo" xfId="45935" builtinId="8" hidden="1"/>
    <cellStyle name="Hipervínculo" xfId="45951" builtinId="8" hidden="1"/>
    <cellStyle name="Hipervínculo" xfId="45967" builtinId="8" hidden="1"/>
    <cellStyle name="Hipervínculo" xfId="45982" builtinId="8" hidden="1"/>
    <cellStyle name="Hipervínculo" xfId="45998" builtinId="8" hidden="1"/>
    <cellStyle name="Hipervínculo" xfId="46014" builtinId="8" hidden="1"/>
    <cellStyle name="Hipervínculo" xfId="46031" builtinId="8" hidden="1"/>
    <cellStyle name="Hipervínculo" xfId="46047" builtinId="8" hidden="1"/>
    <cellStyle name="Hipervínculo" xfId="46063" builtinId="8" hidden="1"/>
    <cellStyle name="Hipervínculo" xfId="46081" builtinId="8" hidden="1"/>
    <cellStyle name="Hipervínculo" xfId="46097" builtinId="8" hidden="1"/>
    <cellStyle name="Hipervínculo" xfId="46113" builtinId="8" hidden="1"/>
    <cellStyle name="Hipervínculo" xfId="46129" builtinId="8" hidden="1"/>
    <cellStyle name="Hipervínculo" xfId="46145" builtinId="8" hidden="1"/>
    <cellStyle name="Hipervínculo" xfId="46161" builtinId="8" hidden="1"/>
    <cellStyle name="Hipervínculo" xfId="46177" builtinId="8" hidden="1"/>
    <cellStyle name="Hipervínculo" xfId="46191" builtinId="8" hidden="1"/>
    <cellStyle name="Hipervínculo" xfId="46207" builtinId="8" hidden="1"/>
    <cellStyle name="Hipervínculo" xfId="46223" builtinId="8" hidden="1"/>
    <cellStyle name="Hipervínculo" xfId="46240" builtinId="8" hidden="1"/>
    <cellStyle name="Hipervínculo" xfId="46256" builtinId="8" hidden="1"/>
    <cellStyle name="Hipervínculo" xfId="46272" builtinId="8" hidden="1"/>
    <cellStyle name="Hipervínculo" xfId="46288" builtinId="8" hidden="1"/>
    <cellStyle name="Hipervínculo" xfId="46304" builtinId="8" hidden="1"/>
    <cellStyle name="Hipervínculo" xfId="46320" builtinId="8" hidden="1"/>
    <cellStyle name="Hipervínculo" xfId="46336" builtinId="8" hidden="1"/>
    <cellStyle name="Hipervínculo" xfId="46351" builtinId="8" hidden="1"/>
    <cellStyle name="Hipervínculo" xfId="46367" builtinId="8" hidden="1"/>
    <cellStyle name="Hipervínculo" xfId="46383" builtinId="8" hidden="1"/>
    <cellStyle name="Hipervínculo" xfId="46401" builtinId="8" hidden="1"/>
    <cellStyle name="Hipervínculo" xfId="46417" builtinId="8" hidden="1"/>
    <cellStyle name="Hipervínculo" xfId="46433" builtinId="8" hidden="1"/>
    <cellStyle name="Hipervínculo" xfId="46449" builtinId="8" hidden="1"/>
    <cellStyle name="Hipervínculo" xfId="46465" builtinId="8" hidden="1"/>
    <cellStyle name="Hipervínculo" xfId="46481" builtinId="8" hidden="1"/>
    <cellStyle name="Hipervínculo" xfId="46495" builtinId="8" hidden="1"/>
    <cellStyle name="Hipervínculo" xfId="46511" builtinId="8" hidden="1"/>
    <cellStyle name="Hipervínculo" xfId="46527" builtinId="8" hidden="1"/>
    <cellStyle name="Hipervínculo" xfId="46543" builtinId="8" hidden="1"/>
    <cellStyle name="Hipervínculo" xfId="46561" builtinId="8" hidden="1"/>
    <cellStyle name="Hipervínculo" xfId="46577" builtinId="8" hidden="1"/>
    <cellStyle name="Hipervínculo" xfId="46593" builtinId="8" hidden="1"/>
    <cellStyle name="Hipervínculo" xfId="46609" builtinId="8" hidden="1"/>
    <cellStyle name="Hipervínculo" xfId="46625" builtinId="8" hidden="1"/>
    <cellStyle name="Hipervínculo" xfId="46641" builtinId="8" hidden="1"/>
    <cellStyle name="Hipervínculo" xfId="46655" builtinId="8" hidden="1"/>
    <cellStyle name="Hipervínculo" xfId="46671" builtinId="8" hidden="1"/>
    <cellStyle name="Hipervínculo" xfId="46687" builtinId="8" hidden="1"/>
    <cellStyle name="Hipervínculo" xfId="46704" builtinId="8" hidden="1"/>
    <cellStyle name="Hipervínculo" xfId="46720" builtinId="8" hidden="1"/>
    <cellStyle name="Hipervínculo" xfId="46736" builtinId="8" hidden="1"/>
    <cellStyle name="Hipervínculo" xfId="46752" builtinId="8" hidden="1"/>
    <cellStyle name="Hipervínculo" xfId="46768" builtinId="8" hidden="1"/>
    <cellStyle name="Hipervínculo" xfId="46784" builtinId="8" hidden="1"/>
    <cellStyle name="Hipervínculo" xfId="46800" builtinId="8" hidden="1"/>
    <cellStyle name="Hipervínculo" xfId="46815" builtinId="8" hidden="1"/>
    <cellStyle name="Hipervínculo" xfId="46831" builtinId="8" hidden="1"/>
    <cellStyle name="Hipervínculo" xfId="46847" builtinId="8" hidden="1"/>
    <cellStyle name="Hipervínculo" xfId="46865" builtinId="8" hidden="1"/>
    <cellStyle name="Hipervínculo" xfId="46881" builtinId="8" hidden="1"/>
    <cellStyle name="Hipervínculo" xfId="46897" builtinId="8" hidden="1"/>
    <cellStyle name="Hipervínculo" xfId="46913" builtinId="8" hidden="1"/>
    <cellStyle name="Hipervínculo" xfId="46929" builtinId="8" hidden="1"/>
    <cellStyle name="Hipervínculo" xfId="46945" builtinId="8" hidden="1"/>
    <cellStyle name="Hipervínculo" xfId="46961" builtinId="8" hidden="1"/>
    <cellStyle name="Hipervínculo" xfId="46975" builtinId="8" hidden="1"/>
    <cellStyle name="Hipervínculo" xfId="46991" builtinId="8" hidden="1"/>
    <cellStyle name="Hipervínculo" xfId="47007" builtinId="8" hidden="1"/>
    <cellStyle name="Hipervínculo" xfId="47025" builtinId="8" hidden="1"/>
    <cellStyle name="Hipervínculo" xfId="47041" builtinId="8" hidden="1"/>
    <cellStyle name="Hipervínculo" xfId="47057" builtinId="8" hidden="1"/>
    <cellStyle name="Hipervínculo" xfId="47073" builtinId="8" hidden="1"/>
    <cellStyle name="Hipervínculo" xfId="47089" builtinId="8" hidden="1"/>
    <cellStyle name="Hipervínculo" xfId="47105" builtinId="8" hidden="1"/>
    <cellStyle name="Hipervínculo" xfId="47119" builtinId="8" hidden="1"/>
    <cellStyle name="Hipervínculo" xfId="47135" builtinId="8" hidden="1"/>
    <cellStyle name="Hipervínculo" xfId="47151" builtinId="8" hidden="1"/>
    <cellStyle name="Hipervínculo" xfId="47167" builtinId="8" hidden="1"/>
    <cellStyle name="Hipervínculo" xfId="47185" builtinId="8" hidden="1"/>
    <cellStyle name="Hipervínculo" xfId="47201" builtinId="8" hidden="1"/>
    <cellStyle name="Hipervínculo" xfId="47217" builtinId="8" hidden="1"/>
    <cellStyle name="Hipervínculo" xfId="47233" builtinId="8" hidden="1"/>
    <cellStyle name="Hipervínculo" xfId="47249" builtinId="8" hidden="1"/>
    <cellStyle name="Hipervínculo" xfId="47265" builtinId="8" hidden="1"/>
    <cellStyle name="Hipervínculo" xfId="47279" builtinId="8" hidden="1"/>
    <cellStyle name="Hipervínculo" xfId="47295" builtinId="8" hidden="1"/>
    <cellStyle name="Hipervínculo" xfId="47311" builtinId="8" hidden="1"/>
    <cellStyle name="Hipervínculo" xfId="47329" builtinId="8" hidden="1"/>
    <cellStyle name="Hipervínculo" xfId="47345" builtinId="8" hidden="1"/>
    <cellStyle name="Hipervínculo" xfId="47361" builtinId="8" hidden="1"/>
    <cellStyle name="Hipervínculo" xfId="47377" builtinId="8" hidden="1"/>
    <cellStyle name="Hipervínculo" xfId="47393" builtinId="8" hidden="1"/>
    <cellStyle name="Hipervínculo" xfId="47409" builtinId="8" hidden="1"/>
    <cellStyle name="Hipervínculo" xfId="47425" builtinId="8" hidden="1"/>
    <cellStyle name="Hipervínculo" xfId="47439" builtinId="8" hidden="1"/>
    <cellStyle name="Hipervínculo" xfId="47455" builtinId="8" hidden="1"/>
    <cellStyle name="Hipervínculo" xfId="47471" builtinId="8" hidden="1"/>
    <cellStyle name="Hipervínculo" xfId="47489" builtinId="8" hidden="1"/>
    <cellStyle name="Hipervínculo" xfId="47505" builtinId="8" hidden="1"/>
    <cellStyle name="Hipervínculo" xfId="47521" builtinId="8" hidden="1"/>
    <cellStyle name="Hipervínculo" xfId="47537" builtinId="8" hidden="1"/>
    <cellStyle name="Hipervínculo" xfId="47553" builtinId="8" hidden="1"/>
    <cellStyle name="Hipervínculo" xfId="47569" builtinId="8" hidden="1"/>
    <cellStyle name="Hipervínculo" xfId="47585" builtinId="8" hidden="1"/>
    <cellStyle name="Hipervínculo" xfId="47599" builtinId="8" hidden="1"/>
    <cellStyle name="Hipervínculo" xfId="47615" builtinId="8" hidden="1"/>
    <cellStyle name="Hipervínculo" xfId="47631" builtinId="8" hidden="1"/>
    <cellStyle name="Hipervínculo" xfId="47649" builtinId="8" hidden="1"/>
    <cellStyle name="Hipervínculo" xfId="47665" builtinId="8" hidden="1"/>
    <cellStyle name="Hipervínculo" xfId="47681" builtinId="8" hidden="1"/>
    <cellStyle name="Hipervínculo" xfId="47697" builtinId="8" hidden="1"/>
    <cellStyle name="Hipervínculo" xfId="47713" builtinId="8" hidden="1"/>
    <cellStyle name="Hipervínculo" xfId="47729" builtinId="8" hidden="1"/>
    <cellStyle name="Hipervínculo" xfId="47743" builtinId="8" hidden="1"/>
    <cellStyle name="Hipervínculo" xfId="47759" builtinId="8" hidden="1"/>
    <cellStyle name="Hipervínculo" xfId="47775" builtinId="8" hidden="1"/>
    <cellStyle name="Hipervínculo" xfId="47791" builtinId="8" hidden="1"/>
    <cellStyle name="Hipervínculo" xfId="47808" builtinId="8" hidden="1"/>
    <cellStyle name="Hipervínculo" xfId="47824" builtinId="8" hidden="1"/>
    <cellStyle name="Hipervínculo" xfId="47840" builtinId="8" hidden="1"/>
    <cellStyle name="Hipervínculo" xfId="47856" builtinId="8" hidden="1"/>
    <cellStyle name="Hipervínculo" xfId="47872" builtinId="8" hidden="1"/>
    <cellStyle name="Hipervínculo" xfId="47888" builtinId="8" hidden="1"/>
    <cellStyle name="Hipervínculo" xfId="47902" builtinId="8" hidden="1"/>
    <cellStyle name="Hipervínculo" xfId="47918" builtinId="8" hidden="1"/>
    <cellStyle name="Hipervínculo" xfId="47934" builtinId="8" hidden="1"/>
    <cellStyle name="Hipervínculo" xfId="47950" builtinId="8" hidden="1"/>
    <cellStyle name="Hipervínculo" xfId="47966" builtinId="8" hidden="1"/>
    <cellStyle name="Hipervínculo" xfId="47982" builtinId="8" hidden="1"/>
    <cellStyle name="Hipervínculo" xfId="47998" builtinId="8" hidden="1"/>
    <cellStyle name="Hipervínculo" xfId="48014" builtinId="8" hidden="1"/>
    <cellStyle name="Hipervínculo" xfId="48030" builtinId="8" hidden="1"/>
    <cellStyle name="Hipervínculo" xfId="48046" builtinId="8" hidden="1"/>
    <cellStyle name="Hipervínculo" xfId="48040" builtinId="8" hidden="1"/>
    <cellStyle name="Hipervínculo" xfId="48024" builtinId="8" hidden="1"/>
    <cellStyle name="Hipervínculo" xfId="48008" builtinId="8" hidden="1"/>
    <cellStyle name="Hipervínculo" xfId="47992" builtinId="8" hidden="1"/>
    <cellStyle name="Hipervínculo" xfId="47976" builtinId="8" hidden="1"/>
    <cellStyle name="Hipervínculo" xfId="47960" builtinId="8" hidden="1"/>
    <cellStyle name="Hipervínculo" xfId="47944" builtinId="8" hidden="1"/>
    <cellStyle name="Hipervínculo" xfId="47928" builtinId="8" hidden="1"/>
    <cellStyle name="Hipervínculo" xfId="47912" builtinId="8" hidden="1"/>
    <cellStyle name="Hipervínculo" xfId="47638" builtinId="8" hidden="1"/>
    <cellStyle name="Hipervínculo" xfId="47882" builtinId="8" hidden="1"/>
    <cellStyle name="Hipervínculo" xfId="47866" builtinId="8" hidden="1"/>
    <cellStyle name="Hipervínculo" xfId="47850" builtinId="8" hidden="1"/>
    <cellStyle name="Hipervínculo" xfId="47834" builtinId="8" hidden="1"/>
    <cellStyle name="Hipervínculo" xfId="47818" builtinId="8" hidden="1"/>
    <cellStyle name="Hipervínculo" xfId="47802" builtinId="8" hidden="1"/>
    <cellStyle name="Hipervínculo" xfId="47785" builtinId="8" hidden="1"/>
    <cellStyle name="Hipervínculo" xfId="47769" builtinId="8" hidden="1"/>
    <cellStyle name="Hipervínculo" xfId="47753" builtinId="8" hidden="1"/>
    <cellStyle name="Hipervínculo" xfId="47739" builtinId="8" hidden="1"/>
    <cellStyle name="Hipervínculo" xfId="47723" builtinId="8" hidden="1"/>
    <cellStyle name="Hipervínculo" xfId="47707" builtinId="8" hidden="1"/>
    <cellStyle name="Hipervínculo" xfId="47691" builtinId="8" hidden="1"/>
    <cellStyle name="Hipervínculo" xfId="47675" builtinId="8" hidden="1"/>
    <cellStyle name="Hipervínculo" xfId="47659" builtinId="8" hidden="1"/>
    <cellStyle name="Hipervínculo" xfId="47643" builtinId="8" hidden="1"/>
    <cellStyle name="Hipervínculo" xfId="47625" builtinId="8" hidden="1"/>
    <cellStyle name="Hipervínculo" xfId="47609" builtinId="8" hidden="1"/>
    <cellStyle name="Hipervínculo" xfId="47593" builtinId="8" hidden="1"/>
    <cellStyle name="Hipervínculo" xfId="47579" builtinId="8" hidden="1"/>
    <cellStyle name="Hipervínculo" xfId="47563" builtinId="8" hidden="1"/>
    <cellStyle name="Hipervínculo" xfId="47547" builtinId="8" hidden="1"/>
    <cellStyle name="Hipervínculo" xfId="47531" builtinId="8" hidden="1"/>
    <cellStyle name="Hipervínculo" xfId="47515" builtinId="8" hidden="1"/>
    <cellStyle name="Hipervínculo" xfId="47499" builtinId="8" hidden="1"/>
    <cellStyle name="Hipervínculo" xfId="47483" builtinId="8" hidden="1"/>
    <cellStyle name="Hipervínculo" xfId="47465" builtinId="8" hidden="1"/>
    <cellStyle name="Hipervínculo" xfId="47449" builtinId="8" hidden="1"/>
    <cellStyle name="Hipervínculo" xfId="47433" builtinId="8" hidden="1"/>
    <cellStyle name="Hipervínculo" xfId="47419" builtinId="8" hidden="1"/>
    <cellStyle name="Hipervínculo" xfId="47403" builtinId="8" hidden="1"/>
    <cellStyle name="Hipervínculo" xfId="47387" builtinId="8" hidden="1"/>
    <cellStyle name="Hipervínculo" xfId="47371" builtinId="8" hidden="1"/>
    <cellStyle name="Hipervínculo" xfId="47355" builtinId="8" hidden="1"/>
    <cellStyle name="Hipervínculo" xfId="47339" builtinId="8" hidden="1"/>
    <cellStyle name="Hipervínculo" xfId="47321" builtinId="8" hidden="1"/>
    <cellStyle name="Hipervínculo" xfId="47305" builtinId="8" hidden="1"/>
    <cellStyle name="Hipervínculo" xfId="47289" builtinId="8" hidden="1"/>
    <cellStyle name="Hipervínculo" xfId="47014" builtinId="8" hidden="1"/>
    <cellStyle name="Hipervínculo" xfId="47259" builtinId="8" hidden="1"/>
    <cellStyle name="Hipervínculo" xfId="47243" builtinId="8" hidden="1"/>
    <cellStyle name="Hipervínculo" xfId="47227" builtinId="8" hidden="1"/>
    <cellStyle name="Hipervínculo" xfId="47211" builtinId="8" hidden="1"/>
    <cellStyle name="Hipervínculo" xfId="47195" builtinId="8" hidden="1"/>
    <cellStyle name="Hipervínculo" xfId="47179" builtinId="8" hidden="1"/>
    <cellStyle name="Hipervínculo" xfId="47161" builtinId="8" hidden="1"/>
    <cellStyle name="Hipervínculo" xfId="47145" builtinId="8" hidden="1"/>
    <cellStyle name="Hipervínculo" xfId="47129" builtinId="8" hidden="1"/>
    <cellStyle name="Hipervínculo" xfId="47115" builtinId="8" hidden="1"/>
    <cellStyle name="Hipervínculo" xfId="47099" builtinId="8" hidden="1"/>
    <cellStyle name="Hipervínculo" xfId="47083" builtinId="8" hidden="1"/>
    <cellStyle name="Hipervínculo" xfId="47067" builtinId="8" hidden="1"/>
    <cellStyle name="Hipervínculo" xfId="47051" builtinId="8" hidden="1"/>
    <cellStyle name="Hipervínculo" xfId="47035" builtinId="8" hidden="1"/>
    <cellStyle name="Hipervínculo" xfId="47019" builtinId="8" hidden="1"/>
    <cellStyle name="Hipervínculo" xfId="47001" builtinId="8" hidden="1"/>
    <cellStyle name="Hipervínculo" xfId="46985" builtinId="8" hidden="1"/>
    <cellStyle name="Hipervínculo" xfId="46969" builtinId="8" hidden="1"/>
    <cellStyle name="Hipervínculo" xfId="46955" builtinId="8" hidden="1"/>
    <cellStyle name="Hipervínculo" xfId="46939" builtinId="8" hidden="1"/>
    <cellStyle name="Hipervínculo" xfId="46923" builtinId="8" hidden="1"/>
    <cellStyle name="Hipervínculo" xfId="46907" builtinId="8" hidden="1"/>
    <cellStyle name="Hipervínculo" xfId="46891" builtinId="8" hidden="1"/>
    <cellStyle name="Hipervínculo" xfId="46875" builtinId="8" hidden="1"/>
    <cellStyle name="Hipervínculo" xfId="46859" builtinId="8" hidden="1"/>
    <cellStyle name="Hipervínculo" xfId="46841" builtinId="8" hidden="1"/>
    <cellStyle name="Hipervínculo" xfId="46825" builtinId="8" hidden="1"/>
    <cellStyle name="Hipervínculo" xfId="46809" builtinId="8" hidden="1"/>
    <cellStyle name="Hipervínculo" xfId="46794" builtinId="8" hidden="1"/>
    <cellStyle name="Hipervínculo" xfId="46778" builtinId="8" hidden="1"/>
    <cellStyle name="Hipervínculo" xfId="46762" builtinId="8" hidden="1"/>
    <cellStyle name="Hipervínculo" xfId="46746" builtinId="8" hidden="1"/>
    <cellStyle name="Hipervínculo" xfId="46730" builtinId="8" hidden="1"/>
    <cellStyle name="Hipervínculo" xfId="46714" builtinId="8" hidden="1"/>
    <cellStyle name="Hipervínculo" xfId="46697" builtinId="8" hidden="1"/>
    <cellStyle name="Hipervínculo" xfId="46681" builtinId="8" hidden="1"/>
    <cellStyle name="Hipervínculo" xfId="46665" builtinId="8" hidden="1"/>
    <cellStyle name="Hipervínculo" xfId="46390" builtinId="8" hidden="1"/>
    <cellStyle name="Hipervínculo" xfId="46635" builtinId="8" hidden="1"/>
    <cellStyle name="Hipervínculo" xfId="46619" builtinId="8" hidden="1"/>
    <cellStyle name="Hipervínculo" xfId="46603" builtinId="8" hidden="1"/>
    <cellStyle name="Hipervínculo" xfId="46587" builtinId="8" hidden="1"/>
    <cellStyle name="Hipervínculo" xfId="46571" builtinId="8" hidden="1"/>
    <cellStyle name="Hipervínculo" xfId="46555" builtinId="8" hidden="1"/>
    <cellStyle name="Hipervínculo" xfId="46537" builtinId="8" hidden="1"/>
    <cellStyle name="Hipervínculo" xfId="46521" builtinId="8" hidden="1"/>
    <cellStyle name="Hipervínculo" xfId="46505" builtinId="8" hidden="1"/>
    <cellStyle name="Hipervínculo" xfId="46491" builtinId="8" hidden="1"/>
    <cellStyle name="Hipervínculo" xfId="46475" builtinId="8" hidden="1"/>
    <cellStyle name="Hipervínculo" xfId="46459" builtinId="8" hidden="1"/>
    <cellStyle name="Hipervínculo" xfId="46443" builtinId="8" hidden="1"/>
    <cellStyle name="Hipervínculo" xfId="46427" builtinId="8" hidden="1"/>
    <cellStyle name="Hipervínculo" xfId="46411" builtinId="8" hidden="1"/>
    <cellStyle name="Hipervínculo" xfId="46395" builtinId="8" hidden="1"/>
    <cellStyle name="Hipervínculo" xfId="46377" builtinId="8" hidden="1"/>
    <cellStyle name="Hipervínculo" xfId="46361" builtinId="8" hidden="1"/>
    <cellStyle name="Hipervínculo" xfId="46345" builtinId="8" hidden="1"/>
    <cellStyle name="Hipervínculo" xfId="46330" builtinId="8" hidden="1"/>
    <cellStyle name="Hipervínculo" xfId="46314" builtinId="8" hidden="1"/>
    <cellStyle name="Hipervínculo" xfId="46298" builtinId="8" hidden="1"/>
    <cellStyle name="Hipervínculo" xfId="46282" builtinId="8" hidden="1"/>
    <cellStyle name="Hipervínculo" xfId="46266" builtinId="8" hidden="1"/>
    <cellStyle name="Hipervínculo" xfId="46250" builtinId="8" hidden="1"/>
    <cellStyle name="Hipervínculo" xfId="46234" builtinId="8" hidden="1"/>
    <cellStyle name="Hipervínculo" xfId="46217" builtinId="8" hidden="1"/>
    <cellStyle name="Hipervínculo" xfId="46201" builtinId="8" hidden="1"/>
    <cellStyle name="Hipervínculo" xfId="46185" builtinId="8" hidden="1"/>
    <cellStyle name="Hipervínculo" xfId="46171" builtinId="8" hidden="1"/>
    <cellStyle name="Hipervínculo" xfId="46155" builtinId="8" hidden="1"/>
    <cellStyle name="Hipervínculo" xfId="46139" builtinId="8" hidden="1"/>
    <cellStyle name="Hipervínculo" xfId="46123" builtinId="8" hidden="1"/>
    <cellStyle name="Hipervínculo" xfId="46107" builtinId="8" hidden="1"/>
    <cellStyle name="Hipervínculo" xfId="46091" builtinId="8" hidden="1"/>
    <cellStyle name="Hipervínculo" xfId="46073" builtinId="8" hidden="1"/>
    <cellStyle name="Hipervínculo" xfId="46057" builtinId="8" hidden="1"/>
    <cellStyle name="Hipervínculo" xfId="46041" builtinId="8" hidden="1"/>
    <cellStyle name="Hipervínculo" xfId="46025" builtinId="8" hidden="1"/>
    <cellStyle name="Hipervínculo" xfId="46008" builtinId="8" hidden="1"/>
    <cellStyle name="Hipervínculo" xfId="45992" builtinId="8" hidden="1"/>
    <cellStyle name="Hipervínculo" xfId="45976" builtinId="8" hidden="1"/>
    <cellStyle name="Hipervínculo" xfId="45961" builtinId="8" hidden="1"/>
    <cellStyle name="Hipervínculo" xfId="45945" builtinId="8" hidden="1"/>
    <cellStyle name="Hipervínculo" xfId="45929" builtinId="8" hidden="1"/>
    <cellStyle name="Hipervínculo" xfId="45912" builtinId="8" hidden="1"/>
    <cellStyle name="Hipervínculo" xfId="45896" builtinId="8" hidden="1"/>
    <cellStyle name="Hipervínculo" xfId="45880" builtinId="8" hidden="1"/>
    <cellStyle name="Hipervínculo" xfId="45864" builtinId="8" hidden="1"/>
    <cellStyle name="Hipervínculo" xfId="45848" builtinId="8" hidden="1"/>
    <cellStyle name="Hipervínculo" xfId="45832" builtinId="8" hidden="1"/>
    <cellStyle name="Hipervínculo" xfId="45789" builtinId="8" hidden="1"/>
    <cellStyle name="Hipervínculo" xfId="45801" builtinId="8" hidden="1"/>
    <cellStyle name="Hipervínculo" xfId="45811" builtinId="8" hidden="1"/>
    <cellStyle name="Hipervínculo" xfId="45822" builtinId="8" hidden="1"/>
    <cellStyle name="Hipervínculo" xfId="45807" builtinId="8" hidden="1"/>
    <cellStyle name="Hipervínculo" xfId="45771" builtinId="8" hidden="1"/>
    <cellStyle name="Hipervínculo" xfId="45781" builtinId="8" hidden="1"/>
    <cellStyle name="Hipervínculo" xfId="45765" builtinId="8" hidden="1"/>
    <cellStyle name="Hipervínculo" xfId="48125" builtinId="8" hidden="1"/>
    <cellStyle name="Hipervínculo" xfId="48141" builtinId="8" hidden="1"/>
    <cellStyle name="Hipervínculo" xfId="48157" builtinId="8" hidden="1"/>
    <cellStyle name="Hipervínculo" xfId="48173" builtinId="8" hidden="1"/>
    <cellStyle name="Hipervínculo" xfId="48189" builtinId="8" hidden="1"/>
    <cellStyle name="Hipervínculo" xfId="48205" builtinId="8" hidden="1"/>
    <cellStyle name="Hipervínculo" xfId="48222" builtinId="8" hidden="1"/>
    <cellStyle name="Hipervínculo" xfId="48238" builtinId="8" hidden="1"/>
    <cellStyle name="Hipervínculo" xfId="48254" builtinId="8" hidden="1"/>
    <cellStyle name="Hipervínculo" xfId="48269" builtinId="8" hidden="1"/>
    <cellStyle name="Hipervínculo" xfId="48285" builtinId="8" hidden="1"/>
    <cellStyle name="Hipervínculo" xfId="48301" builtinId="8" hidden="1"/>
    <cellStyle name="Hipervínculo" xfId="48318" builtinId="8" hidden="1"/>
    <cellStyle name="Hipervínculo" xfId="48334" builtinId="8" hidden="1"/>
    <cellStyle name="Hipervínculo" xfId="48350" builtinId="8" hidden="1"/>
    <cellStyle name="Hipervínculo" xfId="48368" builtinId="8" hidden="1"/>
    <cellStyle name="Hipervínculo" xfId="48384" builtinId="8" hidden="1"/>
    <cellStyle name="Hipervínculo" xfId="48400" builtinId="8" hidden="1"/>
    <cellStyle name="Hipervínculo" xfId="48416" builtinId="8" hidden="1"/>
    <cellStyle name="Hipervínculo" xfId="48432" builtinId="8" hidden="1"/>
    <cellStyle name="Hipervínculo" xfId="48448" builtinId="8" hidden="1"/>
    <cellStyle name="Hipervínculo" xfId="48464" builtinId="8" hidden="1"/>
    <cellStyle name="Hipervínculo" xfId="48478" builtinId="8" hidden="1"/>
    <cellStyle name="Hipervínculo" xfId="48494" builtinId="8" hidden="1"/>
    <cellStyle name="Hipervínculo" xfId="48510" builtinId="8" hidden="1"/>
    <cellStyle name="Hipervínculo" xfId="48527" builtinId="8" hidden="1"/>
    <cellStyle name="Hipervínculo" xfId="48543" builtinId="8" hidden="1"/>
    <cellStyle name="Hipervínculo" xfId="48559" builtinId="8" hidden="1"/>
    <cellStyle name="Hipervínculo" xfId="48575" builtinId="8" hidden="1"/>
    <cellStyle name="Hipervínculo" xfId="48591" builtinId="8" hidden="1"/>
    <cellStyle name="Hipervínculo" xfId="48607" builtinId="8" hidden="1"/>
    <cellStyle name="Hipervínculo" xfId="48623" builtinId="8" hidden="1"/>
    <cellStyle name="Hipervínculo" xfId="48638" builtinId="8" hidden="1"/>
    <cellStyle name="Hipervínculo" xfId="48654" builtinId="8" hidden="1"/>
    <cellStyle name="Hipervínculo" xfId="48670" builtinId="8" hidden="1"/>
    <cellStyle name="Hipervínculo" xfId="48688" builtinId="8" hidden="1"/>
    <cellStyle name="Hipervínculo" xfId="48704" builtinId="8" hidden="1"/>
    <cellStyle name="Hipervínculo" xfId="48720" builtinId="8" hidden="1"/>
    <cellStyle name="Hipervínculo" xfId="48736" builtinId="8" hidden="1"/>
    <cellStyle name="Hipervínculo" xfId="48752" builtinId="8" hidden="1"/>
    <cellStyle name="Hipervínculo" xfId="48768" builtinId="8" hidden="1"/>
    <cellStyle name="Hipervínculo" xfId="48782" builtinId="8" hidden="1"/>
    <cellStyle name="Hipervínculo" xfId="48798" builtinId="8" hidden="1"/>
    <cellStyle name="Hipervínculo" xfId="48814" builtinId="8" hidden="1"/>
    <cellStyle name="Hipervínculo" xfId="48830" builtinId="8" hidden="1"/>
    <cellStyle name="Hipervínculo" xfId="48848" builtinId="8" hidden="1"/>
    <cellStyle name="Hipervínculo" xfId="48864" builtinId="8" hidden="1"/>
    <cellStyle name="Hipervínculo" xfId="48880" builtinId="8" hidden="1"/>
    <cellStyle name="Hipervínculo" xfId="48896" builtinId="8" hidden="1"/>
    <cellStyle name="Hipervínculo" xfId="48912" builtinId="8" hidden="1"/>
    <cellStyle name="Hipervínculo" xfId="48928" builtinId="8" hidden="1"/>
    <cellStyle name="Hipervínculo" xfId="48942" builtinId="8" hidden="1"/>
    <cellStyle name="Hipervínculo" xfId="48958" builtinId="8" hidden="1"/>
    <cellStyle name="Hipervínculo" xfId="48974" builtinId="8" hidden="1"/>
    <cellStyle name="Hipervínculo" xfId="48991" builtinId="8" hidden="1"/>
    <cellStyle name="Hipervínculo" xfId="49007" builtinId="8" hidden="1"/>
    <cellStyle name="Hipervínculo" xfId="49023" builtinId="8" hidden="1"/>
    <cellStyle name="Hipervínculo" xfId="49039" builtinId="8" hidden="1"/>
    <cellStyle name="Hipervínculo" xfId="49055" builtinId="8" hidden="1"/>
    <cellStyle name="Hipervínculo" xfId="49071" builtinId="8" hidden="1"/>
    <cellStyle name="Hipervínculo" xfId="49087" builtinId="8" hidden="1"/>
    <cellStyle name="Hipervínculo" xfId="49102" builtinId="8" hidden="1"/>
    <cellStyle name="Hipervínculo" xfId="49118" builtinId="8" hidden="1"/>
    <cellStyle name="Hipervínculo" xfId="49134" builtinId="8" hidden="1"/>
    <cellStyle name="Hipervínculo" xfId="49152" builtinId="8" hidden="1"/>
    <cellStyle name="Hipervínculo" xfId="49168" builtinId="8" hidden="1"/>
    <cellStyle name="Hipervínculo" xfId="49184" builtinId="8" hidden="1"/>
    <cellStyle name="Hipervínculo" xfId="49200" builtinId="8" hidden="1"/>
    <cellStyle name="Hipervínculo" xfId="49216" builtinId="8" hidden="1"/>
    <cellStyle name="Hipervínculo" xfId="49232" builtinId="8" hidden="1"/>
    <cellStyle name="Hipervínculo" xfId="49248" builtinId="8" hidden="1"/>
    <cellStyle name="Hipervínculo" xfId="49262" builtinId="8" hidden="1"/>
    <cellStyle name="Hipervínculo" xfId="49278" builtinId="8" hidden="1"/>
    <cellStyle name="Hipervínculo" xfId="49294" builtinId="8" hidden="1"/>
    <cellStyle name="Hipervínculo" xfId="49312" builtinId="8" hidden="1"/>
    <cellStyle name="Hipervínculo" xfId="49328" builtinId="8" hidden="1"/>
    <cellStyle name="Hipervínculo" xfId="49344" builtinId="8" hidden="1"/>
    <cellStyle name="Hipervínculo" xfId="49360" builtinId="8" hidden="1"/>
    <cellStyle name="Hipervínculo" xfId="49376" builtinId="8" hidden="1"/>
    <cellStyle name="Hipervínculo" xfId="49392" builtinId="8" hidden="1"/>
    <cellStyle name="Hipervínculo" xfId="49406" builtinId="8" hidden="1"/>
    <cellStyle name="Hipervínculo" xfId="49422" builtinId="8" hidden="1"/>
    <cellStyle name="Hipervínculo" xfId="49438" builtinId="8" hidden="1"/>
    <cellStyle name="Hipervínculo" xfId="49454" builtinId="8" hidden="1"/>
    <cellStyle name="Hipervínculo" xfId="49472" builtinId="8" hidden="1"/>
    <cellStyle name="Hipervínculo" xfId="49488" builtinId="8" hidden="1"/>
    <cellStyle name="Hipervínculo" xfId="49504" builtinId="8" hidden="1"/>
    <cellStyle name="Hipervínculo" xfId="49520" builtinId="8" hidden="1"/>
    <cellStyle name="Hipervínculo" xfId="49536" builtinId="8" hidden="1"/>
    <cellStyle name="Hipervínculo" xfId="49552" builtinId="8" hidden="1"/>
    <cellStyle name="Hipervínculo" xfId="49566" builtinId="8" hidden="1"/>
    <cellStyle name="Hipervínculo" xfId="49582" builtinId="8" hidden="1"/>
    <cellStyle name="Hipervínculo" xfId="49598" builtinId="8" hidden="1"/>
    <cellStyle name="Hipervínculo" xfId="49616" builtinId="8" hidden="1"/>
    <cellStyle name="Hipervínculo" xfId="49632" builtinId="8" hidden="1"/>
    <cellStyle name="Hipervínculo" xfId="49648" builtinId="8" hidden="1"/>
    <cellStyle name="Hipervínculo" xfId="49664" builtinId="8" hidden="1"/>
    <cellStyle name="Hipervínculo" xfId="49680" builtinId="8" hidden="1"/>
    <cellStyle name="Hipervínculo" xfId="49696" builtinId="8" hidden="1"/>
    <cellStyle name="Hipervínculo" xfId="49712" builtinId="8" hidden="1"/>
    <cellStyle name="Hipervínculo" xfId="49726" builtinId="8" hidden="1"/>
    <cellStyle name="Hipervínculo" xfId="49742" builtinId="8" hidden="1"/>
    <cellStyle name="Hipervínculo" xfId="49758" builtinId="8" hidden="1"/>
    <cellStyle name="Hipervínculo" xfId="49776" builtinId="8" hidden="1"/>
    <cellStyle name="Hipervínculo" xfId="49792" builtinId="8" hidden="1"/>
    <cellStyle name="Hipervínculo" xfId="49808" builtinId="8" hidden="1"/>
    <cellStyle name="Hipervínculo" xfId="49824" builtinId="8" hidden="1"/>
    <cellStyle name="Hipervínculo" xfId="49840" builtinId="8" hidden="1"/>
    <cellStyle name="Hipervínculo" xfId="49856" builtinId="8" hidden="1"/>
    <cellStyle name="Hipervínculo" xfId="49872" builtinId="8" hidden="1"/>
    <cellStyle name="Hipervínculo" xfId="49886" builtinId="8" hidden="1"/>
    <cellStyle name="Hipervínculo" xfId="49902" builtinId="8" hidden="1"/>
    <cellStyle name="Hipervínculo" xfId="49918" builtinId="8" hidden="1"/>
    <cellStyle name="Hipervínculo" xfId="49936" builtinId="8" hidden="1"/>
    <cellStyle name="Hipervínculo" xfId="49952" builtinId="8" hidden="1"/>
    <cellStyle name="Hipervínculo" xfId="49968" builtinId="8" hidden="1"/>
    <cellStyle name="Hipervínculo" xfId="49984" builtinId="8" hidden="1"/>
    <cellStyle name="Hipervínculo" xfId="50000" builtinId="8" hidden="1"/>
    <cellStyle name="Hipervínculo" xfId="50016" builtinId="8" hidden="1"/>
    <cellStyle name="Hipervínculo" xfId="50030" builtinId="8" hidden="1"/>
    <cellStyle name="Hipervínculo" xfId="50046" builtinId="8" hidden="1"/>
    <cellStyle name="Hipervínculo" xfId="50062" builtinId="8" hidden="1"/>
    <cellStyle name="Hipervínculo" xfId="50078" builtinId="8" hidden="1"/>
    <cellStyle name="Hipervínculo" xfId="50095" builtinId="8" hidden="1"/>
    <cellStyle name="Hipervínculo" xfId="50111" builtinId="8" hidden="1"/>
    <cellStyle name="Hipervínculo" xfId="50127" builtinId="8" hidden="1"/>
    <cellStyle name="Hipervínculo" xfId="50143" builtinId="8" hidden="1"/>
    <cellStyle name="Hipervínculo" xfId="50159" builtinId="8" hidden="1"/>
    <cellStyle name="Hipervínculo" xfId="50175" builtinId="8" hidden="1"/>
    <cellStyle name="Hipervínculo" xfId="50189" builtinId="8" hidden="1"/>
    <cellStyle name="Hipervínculo" xfId="50205" builtinId="8" hidden="1"/>
    <cellStyle name="Hipervínculo" xfId="50221" builtinId="8" hidden="1"/>
    <cellStyle name="Hipervínculo" xfId="50237" builtinId="8" hidden="1"/>
    <cellStyle name="Hipervínculo" xfId="50253" builtinId="8" hidden="1"/>
    <cellStyle name="Hipervínculo" xfId="50269" builtinId="8" hidden="1"/>
    <cellStyle name="Hipervínculo" xfId="50285" builtinId="8" hidden="1"/>
    <cellStyle name="Hipervínculo" xfId="50301" builtinId="8" hidden="1"/>
    <cellStyle name="Hipervínculo" xfId="50317" builtinId="8" hidden="1"/>
    <cellStyle name="Hipervínculo" xfId="50333" builtinId="8" hidden="1"/>
    <cellStyle name="Hipervínculo" xfId="50327" builtinId="8" hidden="1"/>
    <cellStyle name="Hipervínculo" xfId="50311" builtinId="8" hidden="1"/>
    <cellStyle name="Hipervínculo" xfId="50295" builtinId="8" hidden="1"/>
    <cellStyle name="Hipervínculo" xfId="50279" builtinId="8" hidden="1"/>
    <cellStyle name="Hipervínculo" xfId="50263" builtinId="8" hidden="1"/>
    <cellStyle name="Hipervínculo" xfId="50247" builtinId="8" hidden="1"/>
    <cellStyle name="Hipervínculo" xfId="50231" builtinId="8" hidden="1"/>
    <cellStyle name="Hipervínculo" xfId="50215" builtinId="8" hidden="1"/>
    <cellStyle name="Hipervínculo" xfId="50199" builtinId="8" hidden="1"/>
    <cellStyle name="Hipervínculo" xfId="49925" builtinId="8" hidden="1"/>
    <cellStyle name="Hipervínculo" xfId="50169" builtinId="8" hidden="1"/>
    <cellStyle name="Hipervínculo" xfId="50153" builtinId="8" hidden="1"/>
    <cellStyle name="Hipervínculo" xfId="50137" builtinId="8" hidden="1"/>
    <cellStyle name="Hipervínculo" xfId="50121" builtinId="8" hidden="1"/>
    <cellStyle name="Hipervínculo" xfId="50105" builtinId="8" hidden="1"/>
    <cellStyle name="Hipervínculo" xfId="50089" builtinId="8" hidden="1"/>
    <cellStyle name="Hipervínculo" xfId="50072" builtinId="8" hidden="1"/>
    <cellStyle name="Hipervínculo" xfId="50056" builtinId="8" hidden="1"/>
    <cellStyle name="Hipervínculo" xfId="50040" builtinId="8" hidden="1"/>
    <cellStyle name="Hipervínculo" xfId="50026" builtinId="8" hidden="1"/>
    <cellStyle name="Hipervínculo" xfId="50010" builtinId="8" hidden="1"/>
    <cellStyle name="Hipervínculo" xfId="49994" builtinId="8" hidden="1"/>
    <cellStyle name="Hipervínculo" xfId="49978" builtinId="8" hidden="1"/>
    <cellStyle name="Hipervínculo" xfId="49962" builtinId="8" hidden="1"/>
    <cellStyle name="Hipervínculo" xfId="49946" builtinId="8" hidden="1"/>
    <cellStyle name="Hipervínculo" xfId="49930" builtinId="8" hidden="1"/>
    <cellStyle name="Hipervínculo" xfId="49912" builtinId="8" hidden="1"/>
    <cellStyle name="Hipervínculo" xfId="49896" builtinId="8" hidden="1"/>
    <cellStyle name="Hipervínculo" xfId="49880" builtinId="8" hidden="1"/>
    <cellStyle name="Hipervínculo" xfId="49866" builtinId="8" hidden="1"/>
    <cellStyle name="Hipervínculo" xfId="49850" builtinId="8" hidden="1"/>
    <cellStyle name="Hipervínculo" xfId="49834" builtinId="8" hidden="1"/>
    <cellStyle name="Hipervínculo" xfId="49818" builtinId="8" hidden="1"/>
    <cellStyle name="Hipervínculo" xfId="49802" builtinId="8" hidden="1"/>
    <cellStyle name="Hipervínculo" xfId="49786" builtinId="8" hidden="1"/>
    <cellStyle name="Hipervínculo" xfId="49770" builtinId="8" hidden="1"/>
    <cellStyle name="Hipervínculo" xfId="49752" builtinId="8" hidden="1"/>
    <cellStyle name="Hipervínculo" xfId="49736" builtinId="8" hidden="1"/>
    <cellStyle name="Hipervínculo" xfId="49720" builtinId="8" hidden="1"/>
    <cellStyle name="Hipervínculo" xfId="49706" builtinId="8" hidden="1"/>
    <cellStyle name="Hipervínculo" xfId="49690" builtinId="8" hidden="1"/>
    <cellStyle name="Hipervínculo" xfId="49674" builtinId="8" hidden="1"/>
    <cellStyle name="Hipervínculo" xfId="49658" builtinId="8" hidden="1"/>
    <cellStyle name="Hipervínculo" xfId="49642" builtinId="8" hidden="1"/>
    <cellStyle name="Hipervínculo" xfId="49626" builtinId="8" hidden="1"/>
    <cellStyle name="Hipervínculo" xfId="49608" builtinId="8" hidden="1"/>
    <cellStyle name="Hipervínculo" xfId="49592" builtinId="8" hidden="1"/>
    <cellStyle name="Hipervínculo" xfId="49576" builtinId="8" hidden="1"/>
    <cellStyle name="Hipervínculo" xfId="49301" builtinId="8" hidden="1"/>
    <cellStyle name="Hipervínculo" xfId="49546" builtinId="8" hidden="1"/>
    <cellStyle name="Hipervínculo" xfId="49530" builtinId="8" hidden="1"/>
    <cellStyle name="Hipervínculo" xfId="49514" builtinId="8" hidden="1"/>
    <cellStyle name="Hipervínculo" xfId="49498" builtinId="8" hidden="1"/>
    <cellStyle name="Hipervínculo" xfId="49482" builtinId="8" hidden="1"/>
    <cellStyle name="Hipervínculo" xfId="49466" builtinId="8" hidden="1"/>
    <cellStyle name="Hipervínculo" xfId="49448" builtinId="8" hidden="1"/>
    <cellStyle name="Hipervínculo" xfId="49432" builtinId="8" hidden="1"/>
    <cellStyle name="Hipervínculo" xfId="49416" builtinId="8" hidden="1"/>
    <cellStyle name="Hipervínculo" xfId="49402" builtinId="8" hidden="1"/>
    <cellStyle name="Hipervínculo" xfId="49386" builtinId="8" hidden="1"/>
    <cellStyle name="Hipervínculo" xfId="49370" builtinId="8" hidden="1"/>
    <cellStyle name="Hipervínculo" xfId="49354" builtinId="8" hidden="1"/>
    <cellStyle name="Hipervínculo" xfId="49338" builtinId="8" hidden="1"/>
    <cellStyle name="Hipervínculo" xfId="49322" builtinId="8" hidden="1"/>
    <cellStyle name="Hipervínculo" xfId="49306" builtinId="8" hidden="1"/>
    <cellStyle name="Hipervínculo" xfId="49288" builtinId="8" hidden="1"/>
    <cellStyle name="Hipervínculo" xfId="49272" builtinId="8" hidden="1"/>
    <cellStyle name="Hipervínculo" xfId="49256" builtinId="8" hidden="1"/>
    <cellStyle name="Hipervínculo" xfId="49242" builtinId="8" hidden="1"/>
    <cellStyle name="Hipervínculo" xfId="49226" builtinId="8" hidden="1"/>
    <cellStyle name="Hipervínculo" xfId="49210" builtinId="8" hidden="1"/>
    <cellStyle name="Hipervínculo" xfId="49194" builtinId="8" hidden="1"/>
    <cellStyle name="Hipervínculo" xfId="49178" builtinId="8" hidden="1"/>
    <cellStyle name="Hipervínculo" xfId="49162" builtinId="8" hidden="1"/>
    <cellStyle name="Hipervínculo" xfId="49146" builtinId="8" hidden="1"/>
    <cellStyle name="Hipervínculo" xfId="49128" builtinId="8" hidden="1"/>
    <cellStyle name="Hipervínculo" xfId="49112" builtinId="8" hidden="1"/>
    <cellStyle name="Hipervínculo" xfId="49096" builtinId="8" hidden="1"/>
    <cellStyle name="Hipervínculo" xfId="49081" builtinId="8" hidden="1"/>
    <cellStyle name="Hipervínculo" xfId="49065" builtinId="8" hidden="1"/>
    <cellStyle name="Hipervínculo" xfId="49049" builtinId="8" hidden="1"/>
    <cellStyle name="Hipervínculo" xfId="49033" builtinId="8" hidden="1"/>
    <cellStyle name="Hipervínculo" xfId="49017" builtinId="8" hidden="1"/>
    <cellStyle name="Hipervínculo" xfId="49001" builtinId="8" hidden="1"/>
    <cellStyle name="Hipervínculo" xfId="48984" builtinId="8" hidden="1"/>
    <cellStyle name="Hipervínculo" xfId="48968" builtinId="8" hidden="1"/>
    <cellStyle name="Hipervínculo" xfId="48952" builtinId="8" hidden="1"/>
    <cellStyle name="Hipervínculo" xfId="48677" builtinId="8" hidden="1"/>
    <cellStyle name="Hipervínculo" xfId="48922" builtinId="8" hidden="1"/>
    <cellStyle name="Hipervínculo" xfId="48906" builtinId="8" hidden="1"/>
    <cellStyle name="Hipervínculo" xfId="48890" builtinId="8" hidden="1"/>
    <cellStyle name="Hipervínculo" xfId="48874" builtinId="8" hidden="1"/>
    <cellStyle name="Hipervínculo" xfId="48858" builtinId="8" hidden="1"/>
    <cellStyle name="Hipervínculo" xfId="48842" builtinId="8" hidden="1"/>
    <cellStyle name="Hipervínculo" xfId="48824" builtinId="8" hidden="1"/>
    <cellStyle name="Hipervínculo" xfId="48808" builtinId="8" hidden="1"/>
    <cellStyle name="Hipervínculo" xfId="48792" builtinId="8" hidden="1"/>
    <cellStyle name="Hipervínculo" xfId="48778" builtinId="8" hidden="1"/>
    <cellStyle name="Hipervínculo" xfId="48762" builtinId="8" hidden="1"/>
    <cellStyle name="Hipervínculo" xfId="48746" builtinId="8" hidden="1"/>
    <cellStyle name="Hipervínculo" xfId="48730" builtinId="8" hidden="1"/>
    <cellStyle name="Hipervínculo" xfId="48714" builtinId="8" hidden="1"/>
    <cellStyle name="Hipervínculo" xfId="48698" builtinId="8" hidden="1"/>
    <cellStyle name="Hipervínculo" xfId="48682" builtinId="8" hidden="1"/>
    <cellStyle name="Hipervínculo" xfId="48664" builtinId="8" hidden="1"/>
    <cellStyle name="Hipervínculo" xfId="48648" builtinId="8" hidden="1"/>
    <cellStyle name="Hipervínculo" xfId="48632" builtinId="8" hidden="1"/>
    <cellStyle name="Hipervínculo" xfId="48617" builtinId="8" hidden="1"/>
    <cellStyle name="Hipervínculo" xfId="48601" builtinId="8" hidden="1"/>
    <cellStyle name="Hipervínculo" xfId="48585" builtinId="8" hidden="1"/>
    <cellStyle name="Hipervínculo" xfId="48569" builtinId="8" hidden="1"/>
    <cellStyle name="Hipervínculo" xfId="48553" builtinId="8" hidden="1"/>
    <cellStyle name="Hipervínculo" xfId="48537" builtinId="8" hidden="1"/>
    <cellStyle name="Hipervínculo" xfId="48521" builtinId="8" hidden="1"/>
    <cellStyle name="Hipervínculo" xfId="48504" builtinId="8" hidden="1"/>
    <cellStyle name="Hipervínculo" xfId="48488" builtinId="8" hidden="1"/>
    <cellStyle name="Hipervínculo" xfId="48472" builtinId="8" hidden="1"/>
    <cellStyle name="Hipervínculo" xfId="48458" builtinId="8" hidden="1"/>
    <cellStyle name="Hipervínculo" xfId="48442" builtinId="8" hidden="1"/>
    <cellStyle name="Hipervínculo" xfId="48426" builtinId="8" hidden="1"/>
    <cellStyle name="Hipervínculo" xfId="48410" builtinId="8" hidden="1"/>
    <cellStyle name="Hipervínculo" xfId="48394" builtinId="8" hidden="1"/>
    <cellStyle name="Hipervínculo" xfId="48378" builtinId="8" hidden="1"/>
    <cellStyle name="Hipervínculo" xfId="48360" builtinId="8" hidden="1"/>
    <cellStyle name="Hipervínculo" xfId="48344" builtinId="8" hidden="1"/>
    <cellStyle name="Hipervínculo" xfId="48328" builtinId="8" hidden="1"/>
    <cellStyle name="Hipervínculo" xfId="48312" builtinId="8" hidden="1"/>
    <cellStyle name="Hipervínculo" xfId="48295" builtinId="8" hidden="1"/>
    <cellStyle name="Hipervínculo" xfId="48279" builtinId="8" hidden="1"/>
    <cellStyle name="Hipervínculo" xfId="48263" builtinId="8" hidden="1"/>
    <cellStyle name="Hipervínculo" xfId="48248" builtinId="8" hidden="1"/>
    <cellStyle name="Hipervínculo" xfId="48232" builtinId="8" hidden="1"/>
    <cellStyle name="Hipervínculo" xfId="48216" builtinId="8" hidden="1"/>
    <cellStyle name="Hipervínculo" xfId="48199" builtinId="8" hidden="1"/>
    <cellStyle name="Hipervínculo" xfId="48183" builtinId="8" hidden="1"/>
    <cellStyle name="Hipervínculo" xfId="48167" builtinId="8" hidden="1"/>
    <cellStyle name="Hipervínculo" xfId="48151" builtinId="8" hidden="1"/>
    <cellStyle name="Hipervínculo" xfId="48135" builtinId="8" hidden="1"/>
    <cellStyle name="Hipervínculo" xfId="48119" builtinId="8" hidden="1"/>
    <cellStyle name="Hipervínculo" xfId="48076" builtinId="8" hidden="1"/>
    <cellStyle name="Hipervínculo" xfId="48088" builtinId="8" hidden="1"/>
    <cellStyle name="Hipervínculo" xfId="48098" builtinId="8" hidden="1"/>
    <cellStyle name="Hipervínculo" xfId="48109" builtinId="8" hidden="1"/>
    <cellStyle name="Hipervínculo" xfId="48094" builtinId="8" hidden="1"/>
    <cellStyle name="Hipervínculo" xfId="48058" builtinId="8" hidden="1"/>
    <cellStyle name="Hipervínculo" xfId="48068" builtinId="8" hidden="1"/>
    <cellStyle name="Hipervínculo" xfId="48052" builtinId="8" hidden="1"/>
    <cellStyle name="Hipervínculo" xfId="50415" builtinId="8" hidden="1"/>
    <cellStyle name="Hipervínculo" xfId="50431" builtinId="8" hidden="1"/>
    <cellStyle name="Hipervínculo" xfId="50447" builtinId="8" hidden="1"/>
    <cellStyle name="Hipervínculo" xfId="50463" builtinId="8" hidden="1"/>
    <cellStyle name="Hipervínculo" xfId="50479" builtinId="8" hidden="1"/>
    <cellStyle name="Hipervínculo" xfId="50495" builtinId="8" hidden="1"/>
    <cellStyle name="Hipervínculo" xfId="50512" builtinId="8" hidden="1"/>
    <cellStyle name="Hipervínculo" xfId="50528" builtinId="8" hidden="1"/>
    <cellStyle name="Hipervínculo" xfId="50544" builtinId="8" hidden="1"/>
    <cellStyle name="Hipervínculo" xfId="50559" builtinId="8" hidden="1"/>
    <cellStyle name="Hipervínculo" xfId="50575" builtinId="8" hidden="1"/>
    <cellStyle name="Hipervínculo" xfId="50591" builtinId="8" hidden="1"/>
    <cellStyle name="Hipervínculo" xfId="50608" builtinId="8" hidden="1"/>
    <cellStyle name="Hipervínculo" xfId="50624" builtinId="8" hidden="1"/>
    <cellStyle name="Hipervínculo" xfId="50640" builtinId="8" hidden="1"/>
    <cellStyle name="Hipervínculo" xfId="50658" builtinId="8" hidden="1"/>
    <cellStyle name="Hipervínculo" xfId="50674" builtinId="8" hidden="1"/>
    <cellStyle name="Hipervínculo" xfId="50690" builtinId="8" hidden="1"/>
    <cellStyle name="Hipervínculo" xfId="50706" builtinId="8" hidden="1"/>
    <cellStyle name="Hipervínculo" xfId="50722" builtinId="8" hidden="1"/>
    <cellStyle name="Hipervínculo" xfId="50738" builtinId="8" hidden="1"/>
    <cellStyle name="Hipervínculo" xfId="50754" builtinId="8" hidden="1"/>
    <cellStyle name="Hipervínculo" xfId="50768" builtinId="8" hidden="1"/>
    <cellStyle name="Hipervínculo" xfId="50784" builtinId="8" hidden="1"/>
    <cellStyle name="Hipervínculo" xfId="50800" builtinId="8" hidden="1"/>
    <cellStyle name="Hipervínculo" xfId="50817" builtinId="8" hidden="1"/>
    <cellStyle name="Hipervínculo" xfId="50833" builtinId="8" hidden="1"/>
    <cellStyle name="Hipervínculo" xfId="50849" builtinId="8" hidden="1"/>
    <cellStyle name="Hipervínculo" xfId="50865" builtinId="8" hidden="1"/>
    <cellStyle name="Hipervínculo" xfId="50881" builtinId="8" hidden="1"/>
    <cellStyle name="Hipervínculo" xfId="50897" builtinId="8" hidden="1"/>
    <cellStyle name="Hipervínculo" xfId="50913" builtinId="8" hidden="1"/>
    <cellStyle name="Hipervínculo" xfId="50928" builtinId="8" hidden="1"/>
    <cellStyle name="Hipervínculo" xfId="50944" builtinId="8" hidden="1"/>
    <cellStyle name="Hipervínculo" xfId="50960" builtinId="8" hidden="1"/>
    <cellStyle name="Hipervínculo" xfId="50978" builtinId="8" hidden="1"/>
    <cellStyle name="Hipervínculo" xfId="50994" builtinId="8" hidden="1"/>
    <cellStyle name="Hipervínculo" xfId="51010" builtinId="8" hidden="1"/>
    <cellStyle name="Hipervínculo" xfId="51026" builtinId="8" hidden="1"/>
    <cellStyle name="Hipervínculo" xfId="51042" builtinId="8" hidden="1"/>
    <cellStyle name="Hipervínculo" xfId="51058" builtinId="8" hidden="1"/>
    <cellStyle name="Hipervínculo" xfId="51072" builtinId="8" hidden="1"/>
    <cellStyle name="Hipervínculo" xfId="51088" builtinId="8" hidden="1"/>
    <cellStyle name="Hipervínculo" xfId="51104" builtinId="8" hidden="1"/>
    <cellStyle name="Hipervínculo" xfId="51120" builtinId="8" hidden="1"/>
    <cellStyle name="Hipervínculo" xfId="51138" builtinId="8" hidden="1"/>
    <cellStyle name="Hipervínculo" xfId="51154" builtinId="8" hidden="1"/>
    <cellStyle name="Hipervínculo" xfId="51170" builtinId="8" hidden="1"/>
    <cellStyle name="Hipervínculo" xfId="51186" builtinId="8" hidden="1"/>
    <cellStyle name="Hipervínculo" xfId="51202" builtinId="8" hidden="1"/>
    <cellStyle name="Hipervínculo" xfId="51218" builtinId="8" hidden="1"/>
    <cellStyle name="Hipervínculo" xfId="51232" builtinId="8" hidden="1"/>
    <cellStyle name="Hipervínculo" xfId="51248" builtinId="8" hidden="1"/>
    <cellStyle name="Hipervínculo" xfId="51264" builtinId="8" hidden="1"/>
    <cellStyle name="Hipervínculo" xfId="51281" builtinId="8" hidden="1"/>
    <cellStyle name="Hipervínculo" xfId="51297" builtinId="8" hidden="1"/>
    <cellStyle name="Hipervínculo" xfId="51313" builtinId="8" hidden="1"/>
    <cellStyle name="Hipervínculo" xfId="51329" builtinId="8" hidden="1"/>
    <cellStyle name="Hipervínculo" xfId="51345" builtinId="8" hidden="1"/>
    <cellStyle name="Hipervínculo" xfId="51361" builtinId="8" hidden="1"/>
    <cellStyle name="Hipervínculo" xfId="51377" builtinId="8" hidden="1"/>
    <cellStyle name="Hipervínculo" xfId="51392" builtinId="8" hidden="1"/>
    <cellStyle name="Hipervínculo" xfId="51408" builtinId="8" hidden="1"/>
    <cellStyle name="Hipervínculo" xfId="51424" builtinId="8" hidden="1"/>
    <cellStyle name="Hipervínculo" xfId="51442" builtinId="8" hidden="1"/>
    <cellStyle name="Hipervínculo" xfId="51458" builtinId="8" hidden="1"/>
    <cellStyle name="Hipervínculo" xfId="51474" builtinId="8" hidden="1"/>
    <cellStyle name="Hipervínculo" xfId="51490" builtinId="8" hidden="1"/>
    <cellStyle name="Hipervínculo" xfId="51506" builtinId="8" hidden="1"/>
    <cellStyle name="Hipervínculo" xfId="51522" builtinId="8" hidden="1"/>
    <cellStyle name="Hipervínculo" xfId="51538" builtinId="8" hidden="1"/>
    <cellStyle name="Hipervínculo" xfId="51552" builtinId="8" hidden="1"/>
    <cellStyle name="Hipervínculo" xfId="51568" builtinId="8" hidden="1"/>
    <cellStyle name="Hipervínculo" xfId="51584" builtinId="8" hidden="1"/>
    <cellStyle name="Hipervínculo" xfId="51602" builtinId="8" hidden="1"/>
    <cellStyle name="Hipervínculo" xfId="51618" builtinId="8" hidden="1"/>
    <cellStyle name="Hipervínculo" xfId="51634" builtinId="8" hidden="1"/>
    <cellStyle name="Hipervínculo" xfId="51650" builtinId="8" hidden="1"/>
    <cellStyle name="Hipervínculo" xfId="51666" builtinId="8" hidden="1"/>
    <cellStyle name="Hipervínculo" xfId="51682" builtinId="8" hidden="1"/>
    <cellStyle name="Hipervínculo" xfId="51696" builtinId="8" hidden="1"/>
    <cellStyle name="Hipervínculo" xfId="51712" builtinId="8" hidden="1"/>
    <cellStyle name="Hipervínculo" xfId="51728" builtinId="8" hidden="1"/>
    <cellStyle name="Hipervínculo" xfId="51744" builtinId="8" hidden="1"/>
    <cellStyle name="Hipervínculo" xfId="51762" builtinId="8" hidden="1"/>
    <cellStyle name="Hipervínculo" xfId="51778" builtinId="8" hidden="1"/>
    <cellStyle name="Hipervínculo" xfId="51794" builtinId="8" hidden="1"/>
    <cellStyle name="Hipervínculo" xfId="51810" builtinId="8" hidden="1"/>
    <cellStyle name="Hipervínculo" xfId="51826" builtinId="8" hidden="1"/>
    <cellStyle name="Hipervínculo" xfId="51842" builtinId="8" hidden="1"/>
    <cellStyle name="Hipervínculo" xfId="51856" builtinId="8" hidden="1"/>
    <cellStyle name="Hipervínculo" xfId="51872" builtinId="8" hidden="1"/>
    <cellStyle name="Hipervínculo" xfId="51888" builtinId="8" hidden="1"/>
    <cellStyle name="Hipervínculo" xfId="51906" builtinId="8" hidden="1"/>
    <cellStyle name="Hipervínculo" xfId="51922" builtinId="8" hidden="1"/>
    <cellStyle name="Hipervínculo" xfId="51938" builtinId="8" hidden="1"/>
    <cellStyle name="Hipervínculo" xfId="51954" builtinId="8" hidden="1"/>
    <cellStyle name="Hipervínculo" xfId="51970" builtinId="8" hidden="1"/>
    <cellStyle name="Hipervínculo" xfId="51986" builtinId="8" hidden="1"/>
    <cellStyle name="Hipervínculo" xfId="52002" builtinId="8" hidden="1"/>
    <cellStyle name="Hipervínculo" xfId="52016" builtinId="8" hidden="1"/>
    <cellStyle name="Hipervínculo" xfId="52032" builtinId="8" hidden="1"/>
    <cellStyle name="Hipervínculo" xfId="52048" builtinId="8" hidden="1"/>
    <cellStyle name="Hipervínculo" xfId="52066" builtinId="8" hidden="1"/>
    <cellStyle name="Hipervínculo" xfId="52082" builtinId="8" hidden="1"/>
    <cellStyle name="Hipervínculo" xfId="52098" builtinId="8" hidden="1"/>
    <cellStyle name="Hipervínculo" xfId="52114" builtinId="8" hidden="1"/>
    <cellStyle name="Hipervínculo" xfId="52130" builtinId="8" hidden="1"/>
    <cellStyle name="Hipervínculo" xfId="52146" builtinId="8" hidden="1"/>
    <cellStyle name="Hipervínculo" xfId="52162" builtinId="8" hidden="1"/>
    <cellStyle name="Hipervínculo" xfId="52176" builtinId="8" hidden="1"/>
    <cellStyle name="Hipervínculo" xfId="52192" builtinId="8" hidden="1"/>
    <cellStyle name="Hipervínculo" xfId="52208" builtinId="8" hidden="1"/>
    <cellStyle name="Hipervínculo" xfId="52226" builtinId="8" hidden="1"/>
    <cellStyle name="Hipervínculo" xfId="52242" builtinId="8" hidden="1"/>
    <cellStyle name="Hipervínculo" xfId="52258" builtinId="8" hidden="1"/>
    <cellStyle name="Hipervínculo" xfId="52274" builtinId="8" hidden="1"/>
    <cellStyle name="Hipervínculo" xfId="52290" builtinId="8" hidden="1"/>
    <cellStyle name="Hipervínculo" xfId="52306" builtinId="8" hidden="1"/>
    <cellStyle name="Hipervínculo" xfId="52320" builtinId="8" hidden="1"/>
    <cellStyle name="Hipervínculo" xfId="52336" builtinId="8" hidden="1"/>
    <cellStyle name="Hipervínculo" xfId="52352" builtinId="8" hidden="1"/>
    <cellStyle name="Hipervínculo" xfId="52368" builtinId="8" hidden="1"/>
    <cellStyle name="Hipervínculo" xfId="52385" builtinId="8" hidden="1"/>
    <cellStyle name="Hipervínculo" xfId="52401" builtinId="8" hidden="1"/>
    <cellStyle name="Hipervínculo" xfId="52417" builtinId="8" hidden="1"/>
    <cellStyle name="Hipervínculo" xfId="52433" builtinId="8" hidden="1"/>
    <cellStyle name="Hipervínculo" xfId="52449" builtinId="8" hidden="1"/>
    <cellStyle name="Hipervínculo" xfId="52465" builtinId="8" hidden="1"/>
    <cellStyle name="Hipervínculo" xfId="52479" builtinId="8" hidden="1"/>
    <cellStyle name="Hipervínculo" xfId="52495" builtinId="8" hidden="1"/>
    <cellStyle name="Hipervínculo" xfId="52511" builtinId="8" hidden="1"/>
    <cellStyle name="Hipervínculo" xfId="52527" builtinId="8" hidden="1"/>
    <cellStyle name="Hipervínculo" xfId="52543" builtinId="8" hidden="1"/>
    <cellStyle name="Hipervínculo" xfId="52559" builtinId="8" hidden="1"/>
    <cellStyle name="Hipervínculo" xfId="52575" builtinId="8" hidden="1"/>
    <cellStyle name="Hipervínculo" xfId="52591" builtinId="8" hidden="1"/>
    <cellStyle name="Hipervínculo" xfId="52607" builtinId="8" hidden="1"/>
    <cellStyle name="Hipervínculo" xfId="52623" builtinId="8" hidden="1"/>
    <cellStyle name="Hipervínculo" xfId="52617" builtinId="8" hidden="1"/>
    <cellStyle name="Hipervínculo" xfId="52601" builtinId="8" hidden="1"/>
    <cellStyle name="Hipervínculo" xfId="52585" builtinId="8" hidden="1"/>
    <cellStyle name="Hipervínculo" xfId="52569" builtinId="8" hidden="1"/>
    <cellStyle name="Hipervínculo" xfId="52553" builtinId="8" hidden="1"/>
    <cellStyle name="Hipervínculo" xfId="52537" builtinId="8" hidden="1"/>
    <cellStyle name="Hipervínculo" xfId="52521" builtinId="8" hidden="1"/>
    <cellStyle name="Hipervínculo" xfId="52505" builtinId="8" hidden="1"/>
    <cellStyle name="Hipervínculo" xfId="52489" builtinId="8" hidden="1"/>
    <cellStyle name="Hipervínculo" xfId="52215" builtinId="8" hidden="1"/>
    <cellStyle name="Hipervínculo" xfId="52459" builtinId="8" hidden="1"/>
    <cellStyle name="Hipervínculo" xfId="52443" builtinId="8" hidden="1"/>
    <cellStyle name="Hipervínculo" xfId="52427" builtinId="8" hidden="1"/>
    <cellStyle name="Hipervínculo" xfId="52411" builtinId="8" hidden="1"/>
    <cellStyle name="Hipervínculo" xfId="52395" builtinId="8" hidden="1"/>
    <cellStyle name="Hipervínculo" xfId="52379" builtinId="8" hidden="1"/>
    <cellStyle name="Hipervínculo" xfId="52362" builtinId="8" hidden="1"/>
    <cellStyle name="Hipervínculo" xfId="52346" builtinId="8" hidden="1"/>
    <cellStyle name="Hipervínculo" xfId="52330" builtinId="8" hidden="1"/>
    <cellStyle name="Hipervínculo" xfId="52316" builtinId="8" hidden="1"/>
    <cellStyle name="Hipervínculo" xfId="52300" builtinId="8" hidden="1"/>
    <cellStyle name="Hipervínculo" xfId="52284" builtinId="8" hidden="1"/>
    <cellStyle name="Hipervínculo" xfId="52268" builtinId="8" hidden="1"/>
    <cellStyle name="Hipervínculo" xfId="52252" builtinId="8" hidden="1"/>
    <cellStyle name="Hipervínculo" xfId="52236" builtinId="8" hidden="1"/>
    <cellStyle name="Hipervínculo" xfId="52220" builtinId="8" hidden="1"/>
    <cellStyle name="Hipervínculo" xfId="52202" builtinId="8" hidden="1"/>
    <cellStyle name="Hipervínculo" xfId="52186" builtinId="8" hidden="1"/>
    <cellStyle name="Hipervínculo" xfId="52170" builtinId="8" hidden="1"/>
    <cellStyle name="Hipervínculo" xfId="52156" builtinId="8" hidden="1"/>
    <cellStyle name="Hipervínculo" xfId="52140" builtinId="8" hidden="1"/>
    <cellStyle name="Hipervínculo" xfId="52124" builtinId="8" hidden="1"/>
    <cellStyle name="Hipervínculo" xfId="52108" builtinId="8" hidden="1"/>
    <cellStyle name="Hipervínculo" xfId="52092" builtinId="8" hidden="1"/>
    <cellStyle name="Hipervínculo" xfId="52076" builtinId="8" hidden="1"/>
    <cellStyle name="Hipervínculo" xfId="52060" builtinId="8" hidden="1"/>
    <cellStyle name="Hipervínculo" xfId="52042" builtinId="8" hidden="1"/>
    <cellStyle name="Hipervínculo" xfId="52026" builtinId="8" hidden="1"/>
    <cellStyle name="Hipervínculo" xfId="52010" builtinId="8" hidden="1"/>
    <cellStyle name="Hipervínculo" xfId="51996" builtinId="8" hidden="1"/>
    <cellStyle name="Hipervínculo" xfId="51980" builtinId="8" hidden="1"/>
    <cellStyle name="Hipervínculo" xfId="51964" builtinId="8" hidden="1"/>
    <cellStyle name="Hipervínculo" xfId="51948" builtinId="8" hidden="1"/>
    <cellStyle name="Hipervínculo" xfId="51932" builtinId="8" hidden="1"/>
    <cellStyle name="Hipervínculo" xfId="51916" builtinId="8" hidden="1"/>
    <cellStyle name="Hipervínculo" xfId="51898" builtinId="8" hidden="1"/>
    <cellStyle name="Hipervínculo" xfId="51882" builtinId="8" hidden="1"/>
    <cellStyle name="Hipervínculo" xfId="51866" builtinId="8" hidden="1"/>
    <cellStyle name="Hipervínculo" xfId="51591" builtinId="8" hidden="1"/>
    <cellStyle name="Hipervínculo" xfId="51836" builtinId="8" hidden="1"/>
    <cellStyle name="Hipervínculo" xfId="51820" builtinId="8" hidden="1"/>
    <cellStyle name="Hipervínculo" xfId="51804" builtinId="8" hidden="1"/>
    <cellStyle name="Hipervínculo" xfId="51788" builtinId="8" hidden="1"/>
    <cellStyle name="Hipervínculo" xfId="51772" builtinId="8" hidden="1"/>
    <cellStyle name="Hipervínculo" xfId="51756" builtinId="8" hidden="1"/>
    <cellStyle name="Hipervínculo" xfId="51738" builtinId="8" hidden="1"/>
    <cellStyle name="Hipervínculo" xfId="51722" builtinId="8" hidden="1"/>
    <cellStyle name="Hipervínculo" xfId="51706" builtinId="8" hidden="1"/>
    <cellStyle name="Hipervínculo" xfId="51692" builtinId="8" hidden="1"/>
    <cellStyle name="Hipervínculo" xfId="51676" builtinId="8" hidden="1"/>
    <cellStyle name="Hipervínculo" xfId="51660" builtinId="8" hidden="1"/>
    <cellStyle name="Hipervínculo" xfId="51644" builtinId="8" hidden="1"/>
    <cellStyle name="Hipervínculo" xfId="51628" builtinId="8" hidden="1"/>
    <cellStyle name="Hipervínculo" xfId="51612" builtinId="8" hidden="1"/>
    <cellStyle name="Hipervínculo" xfId="51596" builtinId="8" hidden="1"/>
    <cellStyle name="Hipervínculo" xfId="51578" builtinId="8" hidden="1"/>
    <cellStyle name="Hipervínculo" xfId="51562" builtinId="8" hidden="1"/>
    <cellStyle name="Hipervínculo" xfId="51546" builtinId="8" hidden="1"/>
    <cellStyle name="Hipervínculo" xfId="51532" builtinId="8" hidden="1"/>
    <cellStyle name="Hipervínculo" xfId="51516" builtinId="8" hidden="1"/>
    <cellStyle name="Hipervínculo" xfId="51500" builtinId="8" hidden="1"/>
    <cellStyle name="Hipervínculo" xfId="51484" builtinId="8" hidden="1"/>
    <cellStyle name="Hipervínculo" xfId="51468" builtinId="8" hidden="1"/>
    <cellStyle name="Hipervínculo" xfId="51452" builtinId="8" hidden="1"/>
    <cellStyle name="Hipervínculo" xfId="51436" builtinId="8" hidden="1"/>
    <cellStyle name="Hipervínculo" xfId="51418" builtinId="8" hidden="1"/>
    <cellStyle name="Hipervínculo" xfId="51402" builtinId="8" hidden="1"/>
    <cellStyle name="Hipervínculo" xfId="51386" builtinId="8" hidden="1"/>
    <cellStyle name="Hipervínculo" xfId="51371" builtinId="8" hidden="1"/>
    <cellStyle name="Hipervínculo" xfId="51355" builtinId="8" hidden="1"/>
    <cellStyle name="Hipervínculo" xfId="51339" builtinId="8" hidden="1"/>
    <cellStyle name="Hipervínculo" xfId="51323" builtinId="8" hidden="1"/>
    <cellStyle name="Hipervínculo" xfId="51307" builtinId="8" hidden="1"/>
    <cellStyle name="Hipervínculo" xfId="51291" builtinId="8" hidden="1"/>
    <cellStyle name="Hipervínculo" xfId="51274" builtinId="8" hidden="1"/>
    <cellStyle name="Hipervínculo" xfId="51258" builtinId="8" hidden="1"/>
    <cellStyle name="Hipervínculo" xfId="51242" builtinId="8" hidden="1"/>
    <cellStyle name="Hipervínculo" xfId="50967" builtinId="8" hidden="1"/>
    <cellStyle name="Hipervínculo" xfId="51212" builtinId="8" hidden="1"/>
    <cellStyle name="Hipervínculo" xfId="51196" builtinId="8" hidden="1"/>
    <cellStyle name="Hipervínculo" xfId="51180" builtinId="8" hidden="1"/>
    <cellStyle name="Hipervínculo" xfId="51164" builtinId="8" hidden="1"/>
    <cellStyle name="Hipervínculo" xfId="51148" builtinId="8" hidden="1"/>
    <cellStyle name="Hipervínculo" xfId="51132" builtinId="8" hidden="1"/>
    <cellStyle name="Hipervínculo" xfId="51114" builtinId="8" hidden="1"/>
    <cellStyle name="Hipervínculo" xfId="51098" builtinId="8" hidden="1"/>
    <cellStyle name="Hipervínculo" xfId="51082" builtinId="8" hidden="1"/>
    <cellStyle name="Hipervínculo" xfId="51068" builtinId="8" hidden="1"/>
    <cellStyle name="Hipervínculo" xfId="51052" builtinId="8" hidden="1"/>
    <cellStyle name="Hipervínculo" xfId="51036" builtinId="8" hidden="1"/>
    <cellStyle name="Hipervínculo" xfId="51020" builtinId="8" hidden="1"/>
    <cellStyle name="Hipervínculo" xfId="51004" builtinId="8" hidden="1"/>
    <cellStyle name="Hipervínculo" xfId="50988" builtinId="8" hidden="1"/>
    <cellStyle name="Hipervínculo" xfId="50972" builtinId="8" hidden="1"/>
    <cellStyle name="Hipervínculo" xfId="50954" builtinId="8" hidden="1"/>
    <cellStyle name="Hipervínculo" xfId="50938" builtinId="8" hidden="1"/>
    <cellStyle name="Hipervínculo" xfId="50922" builtinId="8" hidden="1"/>
    <cellStyle name="Hipervínculo" xfId="50907" builtinId="8" hidden="1"/>
    <cellStyle name="Hipervínculo" xfId="50891" builtinId="8" hidden="1"/>
    <cellStyle name="Hipervínculo" xfId="50875" builtinId="8" hidden="1"/>
    <cellStyle name="Hipervínculo" xfId="50859" builtinId="8" hidden="1"/>
    <cellStyle name="Hipervínculo" xfId="50843" builtinId="8" hidden="1"/>
    <cellStyle name="Hipervínculo" xfId="50827" builtinId="8" hidden="1"/>
    <cellStyle name="Hipervínculo" xfId="50811" builtinId="8" hidden="1"/>
    <cellStyle name="Hipervínculo" xfId="50794" builtinId="8" hidden="1"/>
    <cellStyle name="Hipervínculo" xfId="50778" builtinId="8" hidden="1"/>
    <cellStyle name="Hipervínculo" xfId="50762" builtinId="8" hidden="1"/>
    <cellStyle name="Hipervínculo" xfId="50748" builtinId="8" hidden="1"/>
    <cellStyle name="Hipervínculo" xfId="50732" builtinId="8" hidden="1"/>
    <cellStyle name="Hipervínculo" xfId="50716" builtinId="8" hidden="1"/>
    <cellStyle name="Hipervínculo" xfId="50700" builtinId="8" hidden="1"/>
    <cellStyle name="Hipervínculo" xfId="50684" builtinId="8" hidden="1"/>
    <cellStyle name="Hipervínculo" xfId="50668" builtinId="8" hidden="1"/>
    <cellStyle name="Hipervínculo" xfId="50650" builtinId="8" hidden="1"/>
    <cellStyle name="Hipervínculo" xfId="50634" builtinId="8" hidden="1"/>
    <cellStyle name="Hipervínculo" xfId="50618" builtinId="8" hidden="1"/>
    <cellStyle name="Hipervínculo" xfId="50602" builtinId="8" hidden="1"/>
    <cellStyle name="Hipervínculo" xfId="50585" builtinId="8" hidden="1"/>
    <cellStyle name="Hipervínculo" xfId="50569" builtinId="8" hidden="1"/>
    <cellStyle name="Hipervínculo" xfId="50553" builtinId="8" hidden="1"/>
    <cellStyle name="Hipervínculo" xfId="50538" builtinId="8" hidden="1"/>
    <cellStyle name="Hipervínculo" xfId="50522" builtinId="8" hidden="1"/>
    <cellStyle name="Hipervínculo" xfId="50506" builtinId="8" hidden="1"/>
    <cellStyle name="Hipervínculo" xfId="50489" builtinId="8" hidden="1"/>
    <cellStyle name="Hipervínculo" xfId="50473" builtinId="8" hidden="1"/>
    <cellStyle name="Hipervínculo" xfId="50457" builtinId="8" hidden="1"/>
    <cellStyle name="Hipervínculo" xfId="50441" builtinId="8" hidden="1"/>
    <cellStyle name="Hipervínculo" xfId="50425" builtinId="8" hidden="1"/>
    <cellStyle name="Hipervínculo" xfId="50409" builtinId="8" hidden="1"/>
    <cellStyle name="Hipervínculo" xfId="50365" builtinId="8" hidden="1"/>
    <cellStyle name="Hipervínculo" xfId="50377" builtinId="8" hidden="1"/>
    <cellStyle name="Hipervínculo" xfId="50387" builtinId="8" hidden="1"/>
    <cellStyle name="Hipervínculo" xfId="50399" builtinId="8" hidden="1"/>
    <cellStyle name="Hipervínculo" xfId="50383" builtinId="8" hidden="1"/>
    <cellStyle name="Hipervínculo" xfId="50347" builtinId="8" hidden="1"/>
    <cellStyle name="Hipervínculo" xfId="50357" builtinId="8" hidden="1"/>
    <cellStyle name="Hipervínculo" xfId="50341" builtinId="8" hidden="1"/>
    <cellStyle name="Hipervínculo" xfId="52702" builtinId="8" hidden="1"/>
    <cellStyle name="Hipervínculo" xfId="52718" builtinId="8" hidden="1"/>
    <cellStyle name="Hipervínculo" xfId="52734" builtinId="8" hidden="1"/>
    <cellStyle name="Hipervínculo" xfId="52750" builtinId="8" hidden="1"/>
    <cellStyle name="Hipervínculo" xfId="52766" builtinId="8" hidden="1"/>
    <cellStyle name="Hipervínculo" xfId="52782" builtinId="8" hidden="1"/>
    <cellStyle name="Hipervínculo" xfId="52799" builtinId="8" hidden="1"/>
    <cellStyle name="Hipervínculo" xfId="52815" builtinId="8" hidden="1"/>
    <cellStyle name="Hipervínculo" xfId="52831" builtinId="8" hidden="1"/>
    <cellStyle name="Hipervínculo" xfId="52846" builtinId="8" hidden="1"/>
    <cellStyle name="Hipervínculo" xfId="52862" builtinId="8" hidden="1"/>
    <cellStyle name="Hipervínculo" xfId="52878" builtinId="8" hidden="1"/>
    <cellStyle name="Hipervínculo" xfId="52895" builtinId="8" hidden="1"/>
    <cellStyle name="Hipervínculo" xfId="52911" builtinId="8" hidden="1"/>
    <cellStyle name="Hipervínculo" xfId="52927" builtinId="8" hidden="1"/>
    <cellStyle name="Hipervínculo" xfId="52945" builtinId="8" hidden="1"/>
    <cellStyle name="Hipervínculo" xfId="52961" builtinId="8" hidden="1"/>
    <cellStyle name="Hipervínculo" xfId="52977" builtinId="8" hidden="1"/>
    <cellStyle name="Hipervínculo" xfId="52993" builtinId="8" hidden="1"/>
    <cellStyle name="Hipervínculo" xfId="53009" builtinId="8" hidden="1"/>
    <cellStyle name="Hipervínculo" xfId="53025" builtinId="8" hidden="1"/>
    <cellStyle name="Hipervínculo" xfId="53041" builtinId="8" hidden="1"/>
    <cellStyle name="Hipervínculo" xfId="53055" builtinId="8" hidden="1"/>
    <cellStyle name="Hipervínculo" xfId="53071" builtinId="8" hidden="1"/>
    <cellStyle name="Hipervínculo" xfId="53087" builtinId="8" hidden="1"/>
    <cellStyle name="Hipervínculo" xfId="53104" builtinId="8" hidden="1"/>
    <cellStyle name="Hipervínculo" xfId="53120" builtinId="8" hidden="1"/>
    <cellStyle name="Hipervínculo" xfId="53136" builtinId="8" hidden="1"/>
    <cellStyle name="Hipervínculo" xfId="53152" builtinId="8" hidden="1"/>
    <cellStyle name="Hipervínculo" xfId="53168" builtinId="8" hidden="1"/>
    <cellStyle name="Hipervínculo" xfId="53184" builtinId="8" hidden="1"/>
    <cellStyle name="Hipervínculo" xfId="53200" builtinId="8" hidden="1"/>
    <cellStyle name="Hipervínculo" xfId="53215" builtinId="8" hidden="1"/>
    <cellStyle name="Hipervínculo" xfId="53231" builtinId="8" hidden="1"/>
    <cellStyle name="Hipervínculo" xfId="53247" builtinId="8" hidden="1"/>
    <cellStyle name="Hipervínculo" xfId="53265" builtinId="8" hidden="1"/>
    <cellStyle name="Hipervínculo" xfId="53281" builtinId="8" hidden="1"/>
    <cellStyle name="Hipervínculo" xfId="53297" builtinId="8" hidden="1"/>
    <cellStyle name="Hipervínculo" xfId="53313" builtinId="8" hidden="1"/>
    <cellStyle name="Hipervínculo" xfId="53329" builtinId="8" hidden="1"/>
    <cellStyle name="Hipervínculo" xfId="53345" builtinId="8" hidden="1"/>
    <cellStyle name="Hipervínculo" xfId="53359" builtinId="8" hidden="1"/>
    <cellStyle name="Hipervínculo" xfId="53375" builtinId="8" hidden="1"/>
    <cellStyle name="Hipervínculo" xfId="53391" builtinId="8" hidden="1"/>
    <cellStyle name="Hipervínculo" xfId="53407" builtinId="8" hidden="1"/>
    <cellStyle name="Hipervínculo" xfId="53425" builtinId="8" hidden="1"/>
    <cellStyle name="Hipervínculo" xfId="53441" builtinId="8" hidden="1"/>
    <cellStyle name="Hipervínculo" xfId="53457" builtinId="8" hidden="1"/>
    <cellStyle name="Hipervínculo" xfId="53473" builtinId="8" hidden="1"/>
    <cellStyle name="Hipervínculo" xfId="53489" builtinId="8" hidden="1"/>
    <cellStyle name="Hipervínculo" xfId="53505" builtinId="8" hidden="1"/>
    <cellStyle name="Hipervínculo" xfId="53519" builtinId="8" hidden="1"/>
    <cellStyle name="Hipervínculo" xfId="53535" builtinId="8" hidden="1"/>
    <cellStyle name="Hipervínculo" xfId="53551" builtinId="8" hidden="1"/>
    <cellStyle name="Hipervínculo" xfId="53568" builtinId="8" hidden="1"/>
    <cellStyle name="Hipervínculo" xfId="53584" builtinId="8" hidden="1"/>
    <cellStyle name="Hipervínculo" xfId="53600" builtinId="8" hidden="1"/>
    <cellStyle name="Hipervínculo" xfId="53616" builtinId="8" hidden="1"/>
    <cellStyle name="Hipervínculo" xfId="53632" builtinId="8" hidden="1"/>
    <cellStyle name="Hipervínculo" xfId="53648" builtinId="8" hidden="1"/>
    <cellStyle name="Hipervínculo" xfId="53664" builtinId="8" hidden="1"/>
    <cellStyle name="Hipervínculo" xfId="53679" builtinId="8" hidden="1"/>
    <cellStyle name="Hipervínculo" xfId="53695" builtinId="8" hidden="1"/>
    <cellStyle name="Hipervínculo" xfId="53711" builtinId="8" hidden="1"/>
    <cellStyle name="Hipervínculo" xfId="53729" builtinId="8" hidden="1"/>
    <cellStyle name="Hipervínculo" xfId="53745" builtinId="8" hidden="1"/>
    <cellStyle name="Hipervínculo" xfId="53761" builtinId="8" hidden="1"/>
    <cellStyle name="Hipervínculo" xfId="53777" builtinId="8" hidden="1"/>
    <cellStyle name="Hipervínculo" xfId="53793" builtinId="8" hidden="1"/>
    <cellStyle name="Hipervínculo" xfId="53809" builtinId="8" hidden="1"/>
    <cellStyle name="Hipervínculo" xfId="53825" builtinId="8" hidden="1"/>
    <cellStyle name="Hipervínculo" xfId="53839" builtinId="8" hidden="1"/>
    <cellStyle name="Hipervínculo" xfId="53855" builtinId="8" hidden="1"/>
    <cellStyle name="Hipervínculo" xfId="53871" builtinId="8" hidden="1"/>
    <cellStyle name="Hipervínculo" xfId="53889" builtinId="8" hidden="1"/>
    <cellStyle name="Hipervínculo" xfId="53905" builtinId="8" hidden="1"/>
    <cellStyle name="Hipervínculo" xfId="53921" builtinId="8" hidden="1"/>
    <cellStyle name="Hipervínculo" xfId="53937" builtinId="8" hidden="1"/>
    <cellStyle name="Hipervínculo" xfId="53953" builtinId="8" hidden="1"/>
    <cellStyle name="Hipervínculo" xfId="53969" builtinId="8" hidden="1"/>
    <cellStyle name="Hipervínculo" xfId="53983" builtinId="8" hidden="1"/>
    <cellStyle name="Hipervínculo" xfId="53999" builtinId="8" hidden="1"/>
    <cellStyle name="Hipervínculo" xfId="54015" builtinId="8" hidden="1"/>
    <cellStyle name="Hipervínculo" xfId="54031" builtinId="8" hidden="1"/>
    <cellStyle name="Hipervínculo" xfId="54049" builtinId="8" hidden="1"/>
    <cellStyle name="Hipervínculo" xfId="54065" builtinId="8" hidden="1"/>
    <cellStyle name="Hipervínculo" xfId="54081" builtinId="8" hidden="1"/>
    <cellStyle name="Hipervínculo" xfId="54097" builtinId="8" hidden="1"/>
    <cellStyle name="Hipervínculo" xfId="54113" builtinId="8" hidden="1"/>
    <cellStyle name="Hipervínculo" xfId="54129" builtinId="8" hidden="1"/>
    <cellStyle name="Hipervínculo" xfId="54143" builtinId="8" hidden="1"/>
    <cellStyle name="Hipervínculo" xfId="54159" builtinId="8" hidden="1"/>
    <cellStyle name="Hipervínculo" xfId="54175" builtinId="8" hidden="1"/>
    <cellStyle name="Hipervínculo" xfId="54193" builtinId="8" hidden="1"/>
    <cellStyle name="Hipervínculo" xfId="54209" builtinId="8" hidden="1"/>
    <cellStyle name="Hipervínculo" xfId="54225" builtinId="8" hidden="1"/>
    <cellStyle name="Hipervínculo" xfId="54241" builtinId="8" hidden="1"/>
    <cellStyle name="Hipervínculo" xfId="54257" builtinId="8" hidden="1"/>
    <cellStyle name="Hipervínculo" xfId="54273" builtinId="8" hidden="1"/>
    <cellStyle name="Hipervínculo" xfId="54289" builtinId="8" hidden="1"/>
    <cellStyle name="Hipervínculo" xfId="54303" builtinId="8" hidden="1"/>
    <cellStyle name="Hipervínculo" xfId="54319" builtinId="8" hidden="1"/>
    <cellStyle name="Hipervínculo" xfId="54335" builtinId="8" hidden="1"/>
    <cellStyle name="Hipervínculo" xfId="54353" builtinId="8" hidden="1"/>
    <cellStyle name="Hipervínculo" xfId="54369" builtinId="8" hidden="1"/>
    <cellStyle name="Hipervínculo" xfId="54385" builtinId="8" hidden="1"/>
    <cellStyle name="Hipervínculo" xfId="54401" builtinId="8" hidden="1"/>
    <cellStyle name="Hipervínculo" xfId="54417" builtinId="8" hidden="1"/>
    <cellStyle name="Hipervínculo" xfId="54433" builtinId="8" hidden="1"/>
    <cellStyle name="Hipervínculo" xfId="54449" builtinId="8" hidden="1"/>
    <cellStyle name="Hipervínculo" xfId="54463" builtinId="8" hidden="1"/>
    <cellStyle name="Hipervínculo" xfId="54479" builtinId="8" hidden="1"/>
    <cellStyle name="Hipervínculo" xfId="54495" builtinId="8" hidden="1"/>
    <cellStyle name="Hipervínculo" xfId="54513" builtinId="8" hidden="1"/>
    <cellStyle name="Hipervínculo" xfId="54529" builtinId="8" hidden="1"/>
    <cellStyle name="Hipervínculo" xfId="54545" builtinId="8" hidden="1"/>
    <cellStyle name="Hipervínculo" xfId="54561" builtinId="8" hidden="1"/>
    <cellStyle name="Hipervínculo" xfId="54577" builtinId="8" hidden="1"/>
    <cellStyle name="Hipervínculo" xfId="54593" builtinId="8" hidden="1"/>
    <cellStyle name="Hipervínculo" xfId="54607" builtinId="8" hidden="1"/>
    <cellStyle name="Hipervínculo" xfId="54623" builtinId="8" hidden="1"/>
    <cellStyle name="Hipervínculo" xfId="54639" builtinId="8" hidden="1"/>
    <cellStyle name="Hipervínculo" xfId="54655" builtinId="8" hidden="1"/>
    <cellStyle name="Hipervínculo" xfId="54672" builtinId="8" hidden="1"/>
    <cellStyle name="Hipervínculo" xfId="54688" builtinId="8" hidden="1"/>
    <cellStyle name="Hipervínculo" xfId="54704" builtinId="8" hidden="1"/>
    <cellStyle name="Hipervínculo" xfId="54720" builtinId="8" hidden="1"/>
    <cellStyle name="Hipervínculo" xfId="54736" builtinId="8" hidden="1"/>
    <cellStyle name="Hipervínculo" xfId="54752" builtinId="8" hidden="1"/>
    <cellStyle name="Hipervínculo" xfId="54766" builtinId="8" hidden="1"/>
    <cellStyle name="Hipervínculo" xfId="54782" builtinId="8" hidden="1"/>
    <cellStyle name="Hipervínculo" xfId="54798" builtinId="8" hidden="1"/>
    <cellStyle name="Hipervínculo" xfId="54814" builtinId="8" hidden="1"/>
    <cellStyle name="Hipervínculo" xfId="54830" builtinId="8" hidden="1"/>
    <cellStyle name="Hipervínculo" xfId="54846" builtinId="8" hidden="1"/>
    <cellStyle name="Hipervínculo" xfId="54862" builtinId="8" hidden="1"/>
    <cellStyle name="Hipervínculo" xfId="54878" builtinId="8" hidden="1"/>
    <cellStyle name="Hipervínculo" xfId="54894" builtinId="8" hidden="1"/>
    <cellStyle name="Hipervínculo" xfId="54910" builtinId="8" hidden="1"/>
    <cellStyle name="Hipervínculo" xfId="54904" builtinId="8" hidden="1"/>
    <cellStyle name="Hipervínculo" xfId="54888" builtinId="8" hidden="1"/>
    <cellStyle name="Hipervínculo" xfId="54872" builtinId="8" hidden="1"/>
    <cellStyle name="Hipervínculo" xfId="54856" builtinId="8" hidden="1"/>
    <cellStyle name="Hipervínculo" xfId="54840" builtinId="8" hidden="1"/>
    <cellStyle name="Hipervínculo" xfId="54824" builtinId="8" hidden="1"/>
    <cellStyle name="Hipervínculo" xfId="54808" builtinId="8" hidden="1"/>
    <cellStyle name="Hipervínculo" xfId="54792" builtinId="8" hidden="1"/>
    <cellStyle name="Hipervínculo" xfId="54776" builtinId="8" hidden="1"/>
    <cellStyle name="Hipervínculo" xfId="54502" builtinId="8" hidden="1"/>
    <cellStyle name="Hipervínculo" xfId="54746" builtinId="8" hidden="1"/>
    <cellStyle name="Hipervínculo" xfId="54730" builtinId="8" hidden="1"/>
    <cellStyle name="Hipervínculo" xfId="54714" builtinId="8" hidden="1"/>
    <cellStyle name="Hipervínculo" xfId="54698" builtinId="8" hidden="1"/>
    <cellStyle name="Hipervínculo" xfId="54682" builtinId="8" hidden="1"/>
    <cellStyle name="Hipervínculo" xfId="54666" builtinId="8" hidden="1"/>
    <cellStyle name="Hipervínculo" xfId="54649" builtinId="8" hidden="1"/>
    <cellStyle name="Hipervínculo" xfId="54633" builtinId="8" hidden="1"/>
    <cellStyle name="Hipervínculo" xfId="54617" builtinId="8" hidden="1"/>
    <cellStyle name="Hipervínculo" xfId="54603" builtinId="8" hidden="1"/>
    <cellStyle name="Hipervínculo" xfId="54587" builtinId="8" hidden="1"/>
    <cellStyle name="Hipervínculo" xfId="54571" builtinId="8" hidden="1"/>
    <cellStyle name="Hipervínculo" xfId="54555" builtinId="8" hidden="1"/>
    <cellStyle name="Hipervínculo" xfId="54539" builtinId="8" hidden="1"/>
    <cellStyle name="Hipervínculo" xfId="54523" builtinId="8" hidden="1"/>
    <cellStyle name="Hipervínculo" xfId="54507" builtinId="8" hidden="1"/>
    <cellStyle name="Hipervínculo" xfId="54489" builtinId="8" hidden="1"/>
    <cellStyle name="Hipervínculo" xfId="54473" builtinId="8" hidden="1"/>
    <cellStyle name="Hipervínculo" xfId="54457" builtinId="8" hidden="1"/>
    <cellStyle name="Hipervínculo" xfId="54443" builtinId="8" hidden="1"/>
    <cellStyle name="Hipervínculo" xfId="54427" builtinId="8" hidden="1"/>
    <cellStyle name="Hipervínculo" xfId="54411" builtinId="8" hidden="1"/>
    <cellStyle name="Hipervínculo" xfId="54395" builtinId="8" hidden="1"/>
    <cellStyle name="Hipervínculo" xfId="54379" builtinId="8" hidden="1"/>
    <cellStyle name="Hipervínculo" xfId="54363" builtinId="8" hidden="1"/>
    <cellStyle name="Hipervínculo" xfId="54347" builtinId="8" hidden="1"/>
    <cellStyle name="Hipervínculo" xfId="54329" builtinId="8" hidden="1"/>
    <cellStyle name="Hipervínculo" xfId="54313" builtinId="8" hidden="1"/>
    <cellStyle name="Hipervínculo" xfId="54297" builtinId="8" hidden="1"/>
    <cellStyle name="Hipervínculo" xfId="54283" builtinId="8" hidden="1"/>
    <cellStyle name="Hipervínculo" xfId="54267" builtinId="8" hidden="1"/>
    <cellStyle name="Hipervínculo" xfId="54251" builtinId="8" hidden="1"/>
    <cellStyle name="Hipervínculo" xfId="54235" builtinId="8" hidden="1"/>
    <cellStyle name="Hipervínculo" xfId="54219" builtinId="8" hidden="1"/>
    <cellStyle name="Hipervínculo" xfId="54203" builtinId="8" hidden="1"/>
    <cellStyle name="Hipervínculo" xfId="54185" builtinId="8" hidden="1"/>
    <cellStyle name="Hipervínculo" xfId="54169" builtinId="8" hidden="1"/>
    <cellStyle name="Hipervínculo" xfId="54153" builtinId="8" hidden="1"/>
    <cellStyle name="Hipervínculo" xfId="53878" builtinId="8" hidden="1"/>
    <cellStyle name="Hipervínculo" xfId="54123" builtinId="8" hidden="1"/>
    <cellStyle name="Hipervínculo" xfId="54107" builtinId="8" hidden="1"/>
    <cellStyle name="Hipervínculo" xfId="54091" builtinId="8" hidden="1"/>
    <cellStyle name="Hipervínculo" xfId="54075" builtinId="8" hidden="1"/>
    <cellStyle name="Hipervínculo" xfId="54059" builtinId="8" hidden="1"/>
    <cellStyle name="Hipervínculo" xfId="54043" builtinId="8" hidden="1"/>
    <cellStyle name="Hipervínculo" xfId="54025" builtinId="8" hidden="1"/>
    <cellStyle name="Hipervínculo" xfId="54009" builtinId="8" hidden="1"/>
    <cellStyle name="Hipervínculo" xfId="53993" builtinId="8" hidden="1"/>
    <cellStyle name="Hipervínculo" xfId="53979" builtinId="8" hidden="1"/>
    <cellStyle name="Hipervínculo" xfId="53963" builtinId="8" hidden="1"/>
    <cellStyle name="Hipervínculo" xfId="53947" builtinId="8" hidden="1"/>
    <cellStyle name="Hipervínculo" xfId="53931" builtinId="8" hidden="1"/>
    <cellStyle name="Hipervínculo" xfId="53915" builtinId="8" hidden="1"/>
    <cellStyle name="Hipervínculo" xfId="53899" builtinId="8" hidden="1"/>
    <cellStyle name="Hipervínculo" xfId="53883" builtinId="8" hidden="1"/>
    <cellStyle name="Hipervínculo" xfId="53865" builtinId="8" hidden="1"/>
    <cellStyle name="Hipervínculo" xfId="53849" builtinId="8" hidden="1"/>
    <cellStyle name="Hipervínculo" xfId="53833" builtinId="8" hidden="1"/>
    <cellStyle name="Hipervínculo" xfId="53819" builtinId="8" hidden="1"/>
    <cellStyle name="Hipervínculo" xfId="53803" builtinId="8" hidden="1"/>
    <cellStyle name="Hipervínculo" xfId="53787" builtinId="8" hidden="1"/>
    <cellStyle name="Hipervínculo" xfId="53771" builtinId="8" hidden="1"/>
    <cellStyle name="Hipervínculo" xfId="53755" builtinId="8" hidden="1"/>
    <cellStyle name="Hipervínculo" xfId="53739" builtinId="8" hidden="1"/>
    <cellStyle name="Hipervínculo" xfId="53723" builtinId="8" hidden="1"/>
    <cellStyle name="Hipervínculo" xfId="53705" builtinId="8" hidden="1"/>
    <cellStyle name="Hipervínculo" xfId="53689" builtinId="8" hidden="1"/>
    <cellStyle name="Hipervínculo" xfId="53673" builtinId="8" hidden="1"/>
    <cellStyle name="Hipervínculo" xfId="53658" builtinId="8" hidden="1"/>
    <cellStyle name="Hipervínculo" xfId="53642" builtinId="8" hidden="1"/>
    <cellStyle name="Hipervínculo" xfId="53626" builtinId="8" hidden="1"/>
    <cellStyle name="Hipervínculo" xfId="53610" builtinId="8" hidden="1"/>
    <cellStyle name="Hipervínculo" xfId="53594" builtinId="8" hidden="1"/>
    <cellStyle name="Hipervínculo" xfId="53578" builtinId="8" hidden="1"/>
    <cellStyle name="Hipervínculo" xfId="53561" builtinId="8" hidden="1"/>
    <cellStyle name="Hipervínculo" xfId="53545" builtinId="8" hidden="1"/>
    <cellStyle name="Hipervínculo" xfId="53529" builtinId="8" hidden="1"/>
    <cellStyle name="Hipervínculo" xfId="53254" builtinId="8" hidden="1"/>
    <cellStyle name="Hipervínculo" xfId="53499" builtinId="8" hidden="1"/>
    <cellStyle name="Hipervínculo" xfId="53483" builtinId="8" hidden="1"/>
    <cellStyle name="Hipervínculo" xfId="53467" builtinId="8" hidden="1"/>
    <cellStyle name="Hipervínculo" xfId="53451" builtinId="8" hidden="1"/>
    <cellStyle name="Hipervínculo" xfId="53435" builtinId="8" hidden="1"/>
    <cellStyle name="Hipervínculo" xfId="53419" builtinId="8" hidden="1"/>
    <cellStyle name="Hipervínculo" xfId="53401" builtinId="8" hidden="1"/>
    <cellStyle name="Hipervínculo" xfId="53385" builtinId="8" hidden="1"/>
    <cellStyle name="Hipervínculo" xfId="53369" builtinId="8" hidden="1"/>
    <cellStyle name="Hipervínculo" xfId="53355" builtinId="8" hidden="1"/>
    <cellStyle name="Hipervínculo" xfId="53339" builtinId="8" hidden="1"/>
    <cellStyle name="Hipervínculo" xfId="53323" builtinId="8" hidden="1"/>
    <cellStyle name="Hipervínculo" xfId="53307" builtinId="8" hidden="1"/>
    <cellStyle name="Hipervínculo" xfId="53291" builtinId="8" hidden="1"/>
    <cellStyle name="Hipervínculo" xfId="53275" builtinId="8" hidden="1"/>
    <cellStyle name="Hipervínculo" xfId="53259" builtinId="8" hidden="1"/>
    <cellStyle name="Hipervínculo" xfId="53241" builtinId="8" hidden="1"/>
    <cellStyle name="Hipervínculo" xfId="53225" builtinId="8" hidden="1"/>
    <cellStyle name="Hipervínculo" xfId="53209" builtinId="8" hidden="1"/>
    <cellStyle name="Hipervínculo" xfId="53194" builtinId="8" hidden="1"/>
    <cellStyle name="Hipervínculo" xfId="53178" builtinId="8" hidden="1"/>
    <cellStyle name="Hipervínculo" xfId="53162" builtinId="8" hidden="1"/>
    <cellStyle name="Hipervínculo" xfId="53146" builtinId="8" hidden="1"/>
    <cellStyle name="Hipervínculo" xfId="53130" builtinId="8" hidden="1"/>
    <cellStyle name="Hipervínculo" xfId="53114" builtinId="8" hidden="1"/>
    <cellStyle name="Hipervínculo" xfId="53098" builtinId="8" hidden="1"/>
    <cellStyle name="Hipervínculo" xfId="53081" builtinId="8" hidden="1"/>
    <cellStyle name="Hipervínculo" xfId="53065" builtinId="8" hidden="1"/>
    <cellStyle name="Hipervínculo" xfId="53049" builtinId="8" hidden="1"/>
    <cellStyle name="Hipervínculo" xfId="53035" builtinId="8" hidden="1"/>
    <cellStyle name="Hipervínculo" xfId="53019" builtinId="8" hidden="1"/>
    <cellStyle name="Hipervínculo" xfId="53003" builtinId="8" hidden="1"/>
    <cellStyle name="Hipervínculo" xfId="52987" builtinId="8" hidden="1"/>
    <cellStyle name="Hipervínculo" xfId="52971" builtinId="8" hidden="1"/>
    <cellStyle name="Hipervínculo" xfId="52955" builtinId="8" hidden="1"/>
    <cellStyle name="Hipervínculo" xfId="52937" builtinId="8" hidden="1"/>
    <cellStyle name="Hipervínculo" xfId="52921" builtinId="8" hidden="1"/>
    <cellStyle name="Hipervínculo" xfId="52905" builtinId="8" hidden="1"/>
    <cellStyle name="Hipervínculo" xfId="52889" builtinId="8" hidden="1"/>
    <cellStyle name="Hipervínculo" xfId="52872" builtinId="8" hidden="1"/>
    <cellStyle name="Hipervínculo" xfId="52856" builtinId="8" hidden="1"/>
    <cellStyle name="Hipervínculo" xfId="52840" builtinId="8" hidden="1"/>
    <cellStyle name="Hipervínculo" xfId="52825" builtinId="8" hidden="1"/>
    <cellStyle name="Hipervínculo" xfId="52809" builtinId="8" hidden="1"/>
    <cellStyle name="Hipervínculo" xfId="52793" builtinId="8" hidden="1"/>
    <cellStyle name="Hipervínculo" xfId="52776" builtinId="8" hidden="1"/>
    <cellStyle name="Hipervínculo" xfId="52760" builtinId="8" hidden="1"/>
    <cellStyle name="Hipervínculo" xfId="52744" builtinId="8" hidden="1"/>
    <cellStyle name="Hipervínculo" xfId="52728" builtinId="8" hidden="1"/>
    <cellStyle name="Hipervínculo" xfId="52712" builtinId="8" hidden="1"/>
    <cellStyle name="Hipervínculo" xfId="52696" builtinId="8" hidden="1"/>
    <cellStyle name="Hipervínculo" xfId="52653" builtinId="8" hidden="1"/>
    <cellStyle name="Hipervínculo" xfId="52665" builtinId="8" hidden="1"/>
    <cellStyle name="Hipervínculo" xfId="52675" builtinId="8" hidden="1"/>
    <cellStyle name="Hipervínculo" xfId="52686" builtinId="8" hidden="1"/>
    <cellStyle name="Hipervínculo" xfId="52671" builtinId="8" hidden="1"/>
    <cellStyle name="Hipervínculo" xfId="52635" builtinId="8" hidden="1"/>
    <cellStyle name="Hipervínculo" xfId="52645" builtinId="8" hidden="1"/>
    <cellStyle name="Hipervínculo" xfId="52629" builtinId="8" hidden="1"/>
    <cellStyle name="Hipervínculo" xfId="54988" builtinId="8" hidden="1"/>
    <cellStyle name="Hipervínculo" xfId="55004" builtinId="8" hidden="1"/>
    <cellStyle name="Hipervínculo" xfId="55020" builtinId="8" hidden="1"/>
    <cellStyle name="Hipervínculo" xfId="55036" builtinId="8" hidden="1"/>
    <cellStyle name="Hipervínculo" xfId="55052" builtinId="8" hidden="1"/>
    <cellStyle name="Hipervínculo" xfId="55068" builtinId="8" hidden="1"/>
    <cellStyle name="Hipervínculo" xfId="55085" builtinId="8" hidden="1"/>
    <cellStyle name="Hipervínculo" xfId="55101" builtinId="8" hidden="1"/>
    <cellStyle name="Hipervínculo" xfId="55117" builtinId="8" hidden="1"/>
    <cellStyle name="Hipervínculo" xfId="55132" builtinId="8" hidden="1"/>
    <cellStyle name="Hipervínculo" xfId="55148" builtinId="8" hidden="1"/>
    <cellStyle name="Hipervínculo" xfId="55164" builtinId="8" hidden="1"/>
    <cellStyle name="Hipervínculo" xfId="55181" builtinId="8" hidden="1"/>
    <cellStyle name="Hipervínculo" xfId="55197" builtinId="8" hidden="1"/>
    <cellStyle name="Hipervínculo" xfId="55213" builtinId="8" hidden="1"/>
    <cellStyle name="Hipervínculo" xfId="55231" builtinId="8" hidden="1"/>
    <cellStyle name="Hipervínculo" xfId="55247" builtinId="8" hidden="1"/>
    <cellStyle name="Hipervínculo" xfId="55263" builtinId="8" hidden="1"/>
    <cellStyle name="Hipervínculo" xfId="55279" builtinId="8" hidden="1"/>
    <cellStyle name="Hipervínculo" xfId="55295" builtinId="8" hidden="1"/>
    <cellStyle name="Hipervínculo" xfId="55311" builtinId="8" hidden="1"/>
    <cellStyle name="Hipervínculo" xfId="55327" builtinId="8" hidden="1"/>
    <cellStyle name="Hipervínculo" xfId="55341" builtinId="8" hidden="1"/>
    <cellStyle name="Hipervínculo" xfId="55357" builtinId="8" hidden="1"/>
    <cellStyle name="Hipervínculo" xfId="55373" builtinId="8" hidden="1"/>
    <cellStyle name="Hipervínculo" xfId="55390" builtinId="8" hidden="1"/>
    <cellStyle name="Hipervínculo" xfId="55406" builtinId="8" hidden="1"/>
    <cellStyle name="Hipervínculo" xfId="55422" builtinId="8" hidden="1"/>
    <cellStyle name="Hipervínculo" xfId="55438" builtinId="8" hidden="1"/>
    <cellStyle name="Hipervínculo" xfId="55454" builtinId="8" hidden="1"/>
    <cellStyle name="Hipervínculo" xfId="55470" builtinId="8" hidden="1"/>
    <cellStyle name="Hipervínculo" xfId="55486" builtinId="8" hidden="1"/>
    <cellStyle name="Hipervínculo" xfId="55501" builtinId="8" hidden="1"/>
    <cellStyle name="Hipervínculo" xfId="55517" builtinId="8" hidden="1"/>
    <cellStyle name="Hipervínculo" xfId="55533" builtinId="8" hidden="1"/>
    <cellStyle name="Hipervínculo" xfId="55551" builtinId="8" hidden="1"/>
    <cellStyle name="Hipervínculo" xfId="55567" builtinId="8" hidden="1"/>
    <cellStyle name="Hipervínculo" xfId="55583" builtinId="8" hidden="1"/>
    <cellStyle name="Hipervínculo" xfId="55599" builtinId="8" hidden="1"/>
    <cellStyle name="Hipervínculo" xfId="55615" builtinId="8" hidden="1"/>
    <cellStyle name="Hipervínculo" xfId="55631" builtinId="8" hidden="1"/>
    <cellStyle name="Hipervínculo" xfId="55645" builtinId="8" hidden="1"/>
    <cellStyle name="Hipervínculo" xfId="55661" builtinId="8" hidden="1"/>
    <cellStyle name="Hipervínculo" xfId="55677" builtinId="8" hidden="1"/>
    <cellStyle name="Hipervínculo" xfId="55693" builtinId="8" hidden="1"/>
    <cellStyle name="Hipervínculo" xfId="55711" builtinId="8" hidden="1"/>
    <cellStyle name="Hipervínculo" xfId="55727" builtinId="8" hidden="1"/>
    <cellStyle name="Hipervínculo" xfId="55743" builtinId="8" hidden="1"/>
    <cellStyle name="Hipervínculo" xfId="55759" builtinId="8" hidden="1"/>
    <cellStyle name="Hipervínculo" xfId="55775" builtinId="8" hidden="1"/>
    <cellStyle name="Hipervínculo" xfId="55791" builtinId="8" hidden="1"/>
    <cellStyle name="Hipervínculo" xfId="55805" builtinId="8" hidden="1"/>
    <cellStyle name="Hipervínculo" xfId="55821" builtinId="8" hidden="1"/>
    <cellStyle name="Hipervínculo" xfId="55837" builtinId="8" hidden="1"/>
    <cellStyle name="Hipervínculo" xfId="55854" builtinId="8" hidden="1"/>
    <cellStyle name="Hipervínculo" xfId="55870" builtinId="8" hidden="1"/>
    <cellStyle name="Hipervínculo" xfId="55886" builtinId="8" hidden="1"/>
    <cellStyle name="Hipervínculo" xfId="55902" builtinId="8" hidden="1"/>
    <cellStyle name="Hipervínculo" xfId="55918" builtinId="8" hidden="1"/>
    <cellStyle name="Hipervínculo" xfId="55934" builtinId="8" hidden="1"/>
    <cellStyle name="Hipervínculo" xfId="55950" builtinId="8" hidden="1"/>
    <cellStyle name="Hipervínculo" xfId="55965" builtinId="8" hidden="1"/>
    <cellStyle name="Hipervínculo" xfId="55981" builtinId="8" hidden="1"/>
    <cellStyle name="Hipervínculo" xfId="55997" builtinId="8" hidden="1"/>
    <cellStyle name="Hipervínculo" xfId="56015" builtinId="8" hidden="1"/>
    <cellStyle name="Hipervínculo" xfId="56031" builtinId="8" hidden="1"/>
    <cellStyle name="Hipervínculo" xfId="56047" builtinId="8" hidden="1"/>
    <cellStyle name="Hipervínculo" xfId="56063" builtinId="8" hidden="1"/>
    <cellStyle name="Hipervínculo" xfId="56079" builtinId="8" hidden="1"/>
    <cellStyle name="Hipervínculo" xfId="56095" builtinId="8" hidden="1"/>
    <cellStyle name="Hipervínculo" xfId="56111" builtinId="8" hidden="1"/>
    <cellStyle name="Hipervínculo" xfId="56125" builtinId="8" hidden="1"/>
    <cellStyle name="Hipervínculo" xfId="56141" builtinId="8" hidden="1"/>
    <cellStyle name="Hipervínculo" xfId="56157" builtinId="8" hidden="1"/>
    <cellStyle name="Hipervínculo" xfId="56175" builtinId="8" hidden="1"/>
    <cellStyle name="Hipervínculo" xfId="56191" builtinId="8" hidden="1"/>
    <cellStyle name="Hipervínculo" xfId="56207" builtinId="8" hidden="1"/>
    <cellStyle name="Hipervínculo" xfId="56223" builtinId="8" hidden="1"/>
    <cellStyle name="Hipervínculo" xfId="56239" builtinId="8" hidden="1"/>
    <cellStyle name="Hipervínculo" xfId="56255" builtinId="8" hidden="1"/>
    <cellStyle name="Hipervínculo" xfId="56269" builtinId="8" hidden="1"/>
    <cellStyle name="Hipervínculo" xfId="56285" builtinId="8" hidden="1"/>
    <cellStyle name="Hipervínculo" xfId="56301" builtinId="8" hidden="1"/>
    <cellStyle name="Hipervínculo" xfId="56317" builtinId="8" hidden="1"/>
    <cellStyle name="Hipervínculo" xfId="56335" builtinId="8" hidden="1"/>
    <cellStyle name="Hipervínculo" xfId="56351" builtinId="8" hidden="1"/>
    <cellStyle name="Hipervínculo" xfId="56367" builtinId="8" hidden="1"/>
    <cellStyle name="Hipervínculo" xfId="56383" builtinId="8" hidden="1"/>
    <cellStyle name="Hipervínculo" xfId="56399" builtinId="8" hidden="1"/>
    <cellStyle name="Hipervínculo" xfId="56415" builtinId="8" hidden="1"/>
    <cellStyle name="Hipervínculo" xfId="56429" builtinId="8" hidden="1"/>
    <cellStyle name="Hipervínculo" xfId="56445" builtinId="8" hidden="1"/>
    <cellStyle name="Hipervínculo" xfId="56461" builtinId="8" hidden="1"/>
    <cellStyle name="Hipervínculo" xfId="56479" builtinId="8" hidden="1"/>
    <cellStyle name="Hipervínculo" xfId="56495" builtinId="8" hidden="1"/>
    <cellStyle name="Hipervínculo" xfId="56511" builtinId="8" hidden="1"/>
    <cellStyle name="Hipervínculo" xfId="56527" builtinId="8" hidden="1"/>
    <cellStyle name="Hipervínculo" xfId="56543" builtinId="8" hidden="1"/>
    <cellStyle name="Hipervínculo" xfId="56559" builtinId="8" hidden="1"/>
    <cellStyle name="Hipervínculo" xfId="56575" builtinId="8" hidden="1"/>
    <cellStyle name="Hipervínculo" xfId="56589" builtinId="8" hidden="1"/>
    <cellStyle name="Hipervínculo" xfId="56605" builtinId="8" hidden="1"/>
    <cellStyle name="Hipervínculo" xfId="56621" builtinId="8" hidden="1"/>
    <cellStyle name="Hipervínculo" xfId="56639" builtinId="8" hidden="1"/>
    <cellStyle name="Hipervínculo" xfId="56655" builtinId="8" hidden="1"/>
    <cellStyle name="Hipervínculo" xfId="56671" builtinId="8" hidden="1"/>
    <cellStyle name="Hipervínculo" xfId="56687" builtinId="8" hidden="1"/>
    <cellStyle name="Hipervínculo" xfId="56703" builtinId="8" hidden="1"/>
    <cellStyle name="Hipervínculo" xfId="56719" builtinId="8" hidden="1"/>
    <cellStyle name="Hipervínculo" xfId="56735" builtinId="8" hidden="1"/>
    <cellStyle name="Hipervínculo" xfId="56749" builtinId="8" hidden="1"/>
    <cellStyle name="Hipervínculo" xfId="56765" builtinId="8" hidden="1"/>
    <cellStyle name="Hipervínculo" xfId="56781" builtinId="8" hidden="1"/>
    <cellStyle name="Hipervínculo" xfId="56799" builtinId="8" hidden="1"/>
    <cellStyle name="Hipervínculo" xfId="56815" builtinId="8" hidden="1"/>
    <cellStyle name="Hipervínculo" xfId="56831" builtinId="8" hidden="1"/>
    <cellStyle name="Hipervínculo" xfId="56847" builtinId="8" hidden="1"/>
    <cellStyle name="Hipervínculo" xfId="56863" builtinId="8" hidden="1"/>
    <cellStyle name="Hipervínculo" xfId="56879" builtinId="8" hidden="1"/>
    <cellStyle name="Hipervínculo" xfId="56893" builtinId="8" hidden="1"/>
    <cellStyle name="Hipervínculo" xfId="56909" builtinId="8" hidden="1"/>
    <cellStyle name="Hipervínculo" xfId="56925" builtinId="8" hidden="1"/>
    <cellStyle name="Hipervínculo" xfId="56941" builtinId="8" hidden="1"/>
    <cellStyle name="Hipervínculo" xfId="56958" builtinId="8" hidden="1"/>
    <cellStyle name="Hipervínculo" xfId="56974" builtinId="8" hidden="1"/>
    <cellStyle name="Hipervínculo" xfId="56990" builtinId="8" hidden="1"/>
    <cellStyle name="Hipervínculo" xfId="57006" builtinId="8" hidden="1"/>
    <cellStyle name="Hipervínculo" xfId="57022" builtinId="8" hidden="1"/>
    <cellStyle name="Hipervínculo" xfId="57038" builtinId="8" hidden="1"/>
    <cellStyle name="Hipervínculo" xfId="57052" builtinId="8" hidden="1"/>
    <cellStyle name="Hipervínculo" xfId="57068" builtinId="8" hidden="1"/>
    <cellStyle name="Hipervínculo" xfId="57084" builtinId="8" hidden="1"/>
    <cellStyle name="Hipervínculo" xfId="57100" builtinId="8" hidden="1"/>
    <cellStyle name="Hipervínculo" xfId="57116" builtinId="8" hidden="1"/>
    <cellStyle name="Hipervínculo" xfId="57132" builtinId="8" hidden="1"/>
    <cellStyle name="Hipervínculo" xfId="57148" builtinId="8" hidden="1"/>
    <cellStyle name="Hipervínculo" xfId="57164" builtinId="8" hidden="1"/>
    <cellStyle name="Hipervínculo" xfId="57180" builtinId="8" hidden="1"/>
    <cellStyle name="Hipervínculo" xfId="57196" builtinId="8" hidden="1"/>
    <cellStyle name="Hipervínculo" xfId="57190" builtinId="8" hidden="1"/>
    <cellStyle name="Hipervínculo" xfId="57174" builtinId="8" hidden="1"/>
    <cellStyle name="Hipervínculo" xfId="57158" builtinId="8" hidden="1"/>
    <cellStyle name="Hipervínculo" xfId="57142" builtinId="8" hidden="1"/>
    <cellStyle name="Hipervínculo" xfId="57126" builtinId="8" hidden="1"/>
    <cellStyle name="Hipervínculo" xfId="57110" builtinId="8" hidden="1"/>
    <cellStyle name="Hipervínculo" xfId="57094" builtinId="8" hidden="1"/>
    <cellStyle name="Hipervínculo" xfId="57078" builtinId="8" hidden="1"/>
    <cellStyle name="Hipervínculo" xfId="57062" builtinId="8" hidden="1"/>
    <cellStyle name="Hipervínculo" xfId="56788" builtinId="8" hidden="1"/>
    <cellStyle name="Hipervínculo" xfId="57032" builtinId="8" hidden="1"/>
    <cellStyle name="Hipervínculo" xfId="57016" builtinId="8" hidden="1"/>
    <cellStyle name="Hipervínculo" xfId="57000" builtinId="8" hidden="1"/>
    <cellStyle name="Hipervínculo" xfId="56984" builtinId="8" hidden="1"/>
    <cellStyle name="Hipervínculo" xfId="56968" builtinId="8" hidden="1"/>
    <cellStyle name="Hipervínculo" xfId="56952" builtinId="8" hidden="1"/>
    <cellStyle name="Hipervínculo" xfId="56935" builtinId="8" hidden="1"/>
    <cellStyle name="Hipervínculo" xfId="56919" builtinId="8" hidden="1"/>
    <cellStyle name="Hipervínculo" xfId="56903" builtinId="8" hidden="1"/>
    <cellStyle name="Hipervínculo" xfId="56889" builtinId="8" hidden="1"/>
    <cellStyle name="Hipervínculo" xfId="56873" builtinId="8" hidden="1"/>
    <cellStyle name="Hipervínculo" xfId="56857" builtinId="8" hidden="1"/>
    <cellStyle name="Hipervínculo" xfId="56841" builtinId="8" hidden="1"/>
    <cellStyle name="Hipervínculo" xfId="56825" builtinId="8" hidden="1"/>
    <cellStyle name="Hipervínculo" xfId="56809" builtinId="8" hidden="1"/>
    <cellStyle name="Hipervínculo" xfId="56793" builtinId="8" hidden="1"/>
    <cellStyle name="Hipervínculo" xfId="56775" builtinId="8" hidden="1"/>
    <cellStyle name="Hipervínculo" xfId="56759" builtinId="8" hidden="1"/>
    <cellStyle name="Hipervínculo" xfId="56743" builtinId="8" hidden="1"/>
    <cellStyle name="Hipervínculo" xfId="56729" builtinId="8" hidden="1"/>
    <cellStyle name="Hipervínculo" xfId="56713" builtinId="8" hidden="1"/>
    <cellStyle name="Hipervínculo" xfId="56697" builtinId="8" hidden="1"/>
    <cellStyle name="Hipervínculo" xfId="56681" builtinId="8" hidden="1"/>
    <cellStyle name="Hipervínculo" xfId="56665" builtinId="8" hidden="1"/>
    <cellStyle name="Hipervínculo" xfId="56649" builtinId="8" hidden="1"/>
    <cellStyle name="Hipervínculo" xfId="56633" builtinId="8" hidden="1"/>
    <cellStyle name="Hipervínculo" xfId="56615" builtinId="8" hidden="1"/>
    <cellStyle name="Hipervínculo" xfId="56599" builtinId="8" hidden="1"/>
    <cellStyle name="Hipervínculo" xfId="56583" builtinId="8" hidden="1"/>
    <cellStyle name="Hipervínculo" xfId="56569" builtinId="8" hidden="1"/>
    <cellStyle name="Hipervínculo" xfId="56553" builtinId="8" hidden="1"/>
    <cellStyle name="Hipervínculo" xfId="56537" builtinId="8" hidden="1"/>
    <cellStyle name="Hipervínculo" xfId="56521" builtinId="8" hidden="1"/>
    <cellStyle name="Hipervínculo" xfId="56505" builtinId="8" hidden="1"/>
    <cellStyle name="Hipervínculo" xfId="56489" builtinId="8" hidden="1"/>
    <cellStyle name="Hipervínculo" xfId="56471" builtinId="8" hidden="1"/>
    <cellStyle name="Hipervínculo" xfId="56455" builtinId="8" hidden="1"/>
    <cellStyle name="Hipervínculo" xfId="56439" builtinId="8" hidden="1"/>
    <cellStyle name="Hipervínculo" xfId="56164" builtinId="8" hidden="1"/>
    <cellStyle name="Hipervínculo" xfId="56409" builtinId="8" hidden="1"/>
    <cellStyle name="Hipervínculo" xfId="56393" builtinId="8" hidden="1"/>
    <cellStyle name="Hipervínculo" xfId="56377" builtinId="8" hidden="1"/>
    <cellStyle name="Hipervínculo" xfId="56361" builtinId="8" hidden="1"/>
    <cellStyle name="Hipervínculo" xfId="56345" builtinId="8" hidden="1"/>
    <cellStyle name="Hipervínculo" xfId="56329" builtinId="8" hidden="1"/>
    <cellStyle name="Hipervínculo" xfId="56311" builtinId="8" hidden="1"/>
    <cellStyle name="Hipervínculo" xfId="56295" builtinId="8" hidden="1"/>
    <cellStyle name="Hipervínculo" xfId="56279" builtinId="8" hidden="1"/>
    <cellStyle name="Hipervínculo" xfId="56265" builtinId="8" hidden="1"/>
    <cellStyle name="Hipervínculo" xfId="56249" builtinId="8" hidden="1"/>
    <cellStyle name="Hipervínculo" xfId="56233" builtinId="8" hidden="1"/>
    <cellStyle name="Hipervínculo" xfId="56217" builtinId="8" hidden="1"/>
    <cellStyle name="Hipervínculo" xfId="56201" builtinId="8" hidden="1"/>
    <cellStyle name="Hipervínculo" xfId="56185" builtinId="8" hidden="1"/>
    <cellStyle name="Hipervínculo" xfId="56169" builtinId="8" hidden="1"/>
    <cellStyle name="Hipervínculo" xfId="56151" builtinId="8" hidden="1"/>
    <cellStyle name="Hipervínculo" xfId="56135" builtinId="8" hidden="1"/>
    <cellStyle name="Hipervínculo" xfId="56119" builtinId="8" hidden="1"/>
    <cellStyle name="Hipervínculo" xfId="56105" builtinId="8" hidden="1"/>
    <cellStyle name="Hipervínculo" xfId="56089" builtinId="8" hidden="1"/>
    <cellStyle name="Hipervínculo" xfId="56073" builtinId="8" hidden="1"/>
    <cellStyle name="Hipervínculo" xfId="56057" builtinId="8" hidden="1"/>
    <cellStyle name="Hipervínculo" xfId="56041" builtinId="8" hidden="1"/>
    <cellStyle name="Hipervínculo" xfId="56025" builtinId="8" hidden="1"/>
    <cellStyle name="Hipervínculo" xfId="56009" builtinId="8" hidden="1"/>
    <cellStyle name="Hipervínculo" xfId="55991" builtinId="8" hidden="1"/>
    <cellStyle name="Hipervínculo" xfId="55975" builtinId="8" hidden="1"/>
    <cellStyle name="Hipervínculo" xfId="55959" builtinId="8" hidden="1"/>
    <cellStyle name="Hipervínculo" xfId="55944" builtinId="8" hidden="1"/>
    <cellStyle name="Hipervínculo" xfId="55928" builtinId="8" hidden="1"/>
    <cellStyle name="Hipervínculo" xfId="55912" builtinId="8" hidden="1"/>
    <cellStyle name="Hipervínculo" xfId="55896" builtinId="8" hidden="1"/>
    <cellStyle name="Hipervínculo" xfId="55880" builtinId="8" hidden="1"/>
    <cellStyle name="Hipervínculo" xfId="55864" builtinId="8" hidden="1"/>
    <cellStyle name="Hipervínculo" xfId="55847" builtinId="8" hidden="1"/>
    <cellStyle name="Hipervínculo" xfId="55831" builtinId="8" hidden="1"/>
    <cellStyle name="Hipervínculo" xfId="55815" builtinId="8" hidden="1"/>
    <cellStyle name="Hipervínculo" xfId="55540" builtinId="8" hidden="1"/>
    <cellStyle name="Hipervínculo" xfId="55785" builtinId="8" hidden="1"/>
    <cellStyle name="Hipervínculo" xfId="55769" builtinId="8" hidden="1"/>
    <cellStyle name="Hipervínculo" xfId="55753" builtinId="8" hidden="1"/>
    <cellStyle name="Hipervínculo" xfId="55737" builtinId="8" hidden="1"/>
    <cellStyle name="Hipervínculo" xfId="55721" builtinId="8" hidden="1"/>
    <cellStyle name="Hipervínculo" xfId="55705" builtinId="8" hidden="1"/>
    <cellStyle name="Hipervínculo" xfId="55687" builtinId="8" hidden="1"/>
    <cellStyle name="Hipervínculo" xfId="55671" builtinId="8" hidden="1"/>
    <cellStyle name="Hipervínculo" xfId="55655" builtinId="8" hidden="1"/>
    <cellStyle name="Hipervínculo" xfId="55641" builtinId="8" hidden="1"/>
    <cellStyle name="Hipervínculo" xfId="55625" builtinId="8" hidden="1"/>
    <cellStyle name="Hipervínculo" xfId="55609" builtinId="8" hidden="1"/>
    <cellStyle name="Hipervínculo" xfId="55593" builtinId="8" hidden="1"/>
    <cellStyle name="Hipervínculo" xfId="55577" builtinId="8" hidden="1"/>
    <cellStyle name="Hipervínculo" xfId="55561" builtinId="8" hidden="1"/>
    <cellStyle name="Hipervínculo" xfId="55545" builtinId="8" hidden="1"/>
    <cellStyle name="Hipervínculo" xfId="55527" builtinId="8" hidden="1"/>
    <cellStyle name="Hipervínculo" xfId="55511" builtinId="8" hidden="1"/>
    <cellStyle name="Hipervínculo" xfId="55495" builtinId="8" hidden="1"/>
    <cellStyle name="Hipervínculo" xfId="55480" builtinId="8" hidden="1"/>
    <cellStyle name="Hipervínculo" xfId="55464" builtinId="8" hidden="1"/>
    <cellStyle name="Hipervínculo" xfId="55448" builtinId="8" hidden="1"/>
    <cellStyle name="Hipervínculo" xfId="55432" builtinId="8" hidden="1"/>
    <cellStyle name="Hipervínculo" xfId="55416" builtinId="8" hidden="1"/>
    <cellStyle name="Hipervínculo" xfId="55400" builtinId="8" hidden="1"/>
    <cellStyle name="Hipervínculo" xfId="55384" builtinId="8" hidden="1"/>
    <cellStyle name="Hipervínculo" xfId="55367" builtinId="8" hidden="1"/>
    <cellStyle name="Hipervínculo" xfId="55351" builtinId="8" hidden="1"/>
    <cellStyle name="Hipervínculo" xfId="55335" builtinId="8" hidden="1"/>
    <cellStyle name="Hipervínculo" xfId="55321" builtinId="8" hidden="1"/>
    <cellStyle name="Hipervínculo" xfId="55305" builtinId="8" hidden="1"/>
    <cellStyle name="Hipervínculo" xfId="55289" builtinId="8" hidden="1"/>
    <cellStyle name="Hipervínculo" xfId="55273" builtinId="8" hidden="1"/>
    <cellStyle name="Hipervínculo" xfId="55257" builtinId="8" hidden="1"/>
    <cellStyle name="Hipervínculo" xfId="55241" builtinId="8" hidden="1"/>
    <cellStyle name="Hipervínculo" xfId="55223" builtinId="8" hidden="1"/>
    <cellStyle name="Hipervínculo" xfId="55207" builtinId="8" hidden="1"/>
    <cellStyle name="Hipervínculo" xfId="55191" builtinId="8" hidden="1"/>
    <cellStyle name="Hipervínculo" xfId="55175" builtinId="8" hidden="1"/>
    <cellStyle name="Hipervínculo" xfId="55158" builtinId="8" hidden="1"/>
    <cellStyle name="Hipervínculo" xfId="55142" builtinId="8" hidden="1"/>
    <cellStyle name="Hipervínculo" xfId="55126" builtinId="8" hidden="1"/>
    <cellStyle name="Hipervínculo" xfId="55111" builtinId="8" hidden="1"/>
    <cellStyle name="Hipervínculo" xfId="55095" builtinId="8" hidden="1"/>
    <cellStyle name="Hipervínculo" xfId="55079" builtinId="8" hidden="1"/>
    <cellStyle name="Hipervínculo" xfId="55062" builtinId="8" hidden="1"/>
    <cellStyle name="Hipervínculo" xfId="55046" builtinId="8" hidden="1"/>
    <cellStyle name="Hipervínculo" xfId="55030" builtinId="8" hidden="1"/>
    <cellStyle name="Hipervínculo" xfId="55014" builtinId="8" hidden="1"/>
    <cellStyle name="Hipervínculo" xfId="54998" builtinId="8" hidden="1"/>
    <cellStyle name="Hipervínculo" xfId="54982" builtinId="8" hidden="1"/>
    <cellStyle name="Hipervínculo" xfId="54940" builtinId="8" hidden="1"/>
    <cellStyle name="Hipervínculo" xfId="54952" builtinId="8" hidden="1"/>
    <cellStyle name="Hipervínculo" xfId="54962" builtinId="8" hidden="1"/>
    <cellStyle name="Hipervínculo" xfId="54972" builtinId="8" hidden="1"/>
    <cellStyle name="Hipervínculo" xfId="54958" builtinId="8" hidden="1"/>
    <cellStyle name="Hipervínculo" xfId="54922" builtinId="8" hidden="1"/>
    <cellStyle name="Hipervínculo" xfId="54932" builtinId="8" hidden="1"/>
    <cellStyle name="Hipervínculo" xfId="54916" builtinId="8" hidden="1"/>
    <cellStyle name="Hipervínculo" xfId="57206" builtinId="8" hidden="1"/>
    <cellStyle name="Hipervínculo" xfId="57214" builtinId="8" hidden="1"/>
    <cellStyle name="Hipervínculo" xfId="57222" builtinId="8" hidden="1"/>
    <cellStyle name="Hipervínculo" xfId="57230" builtinId="8" hidden="1"/>
    <cellStyle name="Hipervínculo" xfId="57238" builtinId="8" hidden="1"/>
    <cellStyle name="Hipervínculo" xfId="57246" builtinId="8" hidden="1"/>
    <cellStyle name="Hipervínculo" xfId="57254" builtinId="8" hidden="1"/>
    <cellStyle name="Hipervínculo" xfId="57262" builtinId="8" hidden="1"/>
    <cellStyle name="Hipervínculo" xfId="57270" builtinId="8" hidden="1"/>
    <cellStyle name="Hipervínculo" xfId="57278" builtinId="8" hidden="1"/>
    <cellStyle name="Hipervínculo" xfId="57286" builtinId="8" hidden="1"/>
    <cellStyle name="Hipervínculo" xfId="57294" builtinId="8" hidden="1"/>
    <cellStyle name="Hipervínculo" xfId="57302" builtinId="8" hidden="1"/>
    <cellStyle name="Hipervínculo" xfId="57310" builtinId="8" hidden="1"/>
    <cellStyle name="Hipervínculo" xfId="57318" builtinId="8" hidden="1"/>
    <cellStyle name="Hipervínculo" xfId="57326" builtinId="8" hidden="1"/>
    <cellStyle name="Hipervínculo" xfId="57334" builtinId="8" hidden="1"/>
    <cellStyle name="Hipervínculo" xfId="57342" builtinId="8" hidden="1"/>
    <cellStyle name="Hipervínculo" xfId="57350" builtinId="8" hidden="1"/>
    <cellStyle name="Hipervínculo" xfId="57359" builtinId="8" hidden="1"/>
    <cellStyle name="Hipervínculo" xfId="57367" builtinId="8" hidden="1"/>
    <cellStyle name="Hipervínculo" xfId="57375" builtinId="8" hidden="1"/>
    <cellStyle name="Hipervínculo" xfId="57383" builtinId="8" hidden="1"/>
    <cellStyle name="Hipervínculo" xfId="57391" builtinId="8" hidden="1"/>
    <cellStyle name="Hipervínculo" xfId="57399" builtinId="8" hidden="1"/>
    <cellStyle name="Hipervínculo" xfId="57407" builtinId="8" hidden="1"/>
    <cellStyle name="Hipervínculo" xfId="57414" builtinId="8" hidden="1"/>
    <cellStyle name="Hipervínculo" xfId="57422" builtinId="8" hidden="1"/>
    <cellStyle name="Hipervínculo" xfId="57430" builtinId="8" hidden="1"/>
    <cellStyle name="Hipervínculo" xfId="57438" builtinId="8" hidden="1"/>
    <cellStyle name="Hipervínculo" xfId="57446" builtinId="8" hidden="1"/>
    <cellStyle name="Hipervínculo" xfId="57454" builtinId="8" hidden="1"/>
    <cellStyle name="Hipervínculo" xfId="57463" builtinId="8" hidden="1"/>
    <cellStyle name="Hipervínculo" xfId="57471" builtinId="8" hidden="1"/>
    <cellStyle name="Hipervínculo" xfId="57479" builtinId="8" hidden="1"/>
    <cellStyle name="Hipervínculo" xfId="57487" builtinId="8" hidden="1"/>
    <cellStyle name="Hipervínculo" xfId="57495" builtinId="8" hidden="1"/>
    <cellStyle name="Hipervínculo" xfId="57503" builtinId="8" hidden="1"/>
    <cellStyle name="Hipervínculo" xfId="57511" builtinId="8" hidden="1"/>
    <cellStyle name="Hipervínculo" xfId="57521" builtinId="8" hidden="1"/>
    <cellStyle name="Hipervínculo" xfId="57529" builtinId="8" hidden="1"/>
    <cellStyle name="Hipervínculo" xfId="57537" builtinId="8" hidden="1"/>
    <cellStyle name="Hipervínculo" xfId="57545" builtinId="8" hidden="1"/>
    <cellStyle name="Hipervínculo" xfId="57553" builtinId="8" hidden="1"/>
    <cellStyle name="Hipervínculo" xfId="57561" builtinId="8" hidden="1"/>
    <cellStyle name="Hipervínculo" xfId="57569" builtinId="8" hidden="1"/>
    <cellStyle name="Hipervínculo" xfId="57577" builtinId="8" hidden="1"/>
    <cellStyle name="Hipervínculo" xfId="57585" builtinId="8" hidden="1"/>
    <cellStyle name="Hipervínculo" xfId="57593" builtinId="8" hidden="1"/>
    <cellStyle name="Hipervínculo" xfId="57601" builtinId="8" hidden="1"/>
    <cellStyle name="Hipervínculo" xfId="57609" builtinId="8" hidden="1"/>
    <cellStyle name="Hipervínculo" xfId="57617" builtinId="8" hidden="1"/>
    <cellStyle name="Hipervínculo" xfId="57623" builtinId="8" hidden="1"/>
    <cellStyle name="Hipervínculo" xfId="57631" builtinId="8" hidden="1"/>
    <cellStyle name="Hipervínculo" xfId="57639" builtinId="8" hidden="1"/>
    <cellStyle name="Hipervínculo" xfId="57647" builtinId="8" hidden="1"/>
    <cellStyle name="Hipervínculo" xfId="57655" builtinId="8" hidden="1"/>
    <cellStyle name="Hipervínculo" xfId="57663" builtinId="8" hidden="1"/>
    <cellStyle name="Hipervínculo" xfId="57672" builtinId="8" hidden="1"/>
    <cellStyle name="Hipervínculo" xfId="57680" builtinId="8" hidden="1"/>
    <cellStyle name="Hipervínculo" xfId="57688" builtinId="8" hidden="1"/>
    <cellStyle name="Hipervínculo" xfId="57696" builtinId="8" hidden="1"/>
    <cellStyle name="Hipervínculo" xfId="57704" builtinId="8" hidden="1"/>
    <cellStyle name="Hipervínculo" xfId="57712" builtinId="8" hidden="1"/>
    <cellStyle name="Hipervínculo" xfId="57720" builtinId="8" hidden="1"/>
    <cellStyle name="Hipervínculo" xfId="57728" builtinId="8" hidden="1"/>
    <cellStyle name="Hipervínculo" xfId="57736" builtinId="8" hidden="1"/>
    <cellStyle name="Hipervínculo" xfId="57744" builtinId="8" hidden="1"/>
    <cellStyle name="Hipervínculo" xfId="57752" builtinId="8" hidden="1"/>
    <cellStyle name="Hipervínculo" xfId="57760" builtinId="8" hidden="1"/>
    <cellStyle name="Hipervínculo" xfId="57768" builtinId="8" hidden="1"/>
    <cellStyle name="Hipervínculo" xfId="57671" builtinId="8" hidden="1"/>
    <cellStyle name="Hipervínculo" xfId="57783" builtinId="8" hidden="1"/>
    <cellStyle name="Hipervínculo" xfId="57791" builtinId="8" hidden="1"/>
    <cellStyle name="Hipervínculo" xfId="57799" builtinId="8" hidden="1"/>
    <cellStyle name="Hipervínculo" xfId="57807" builtinId="8" hidden="1"/>
    <cellStyle name="Hipervínculo" xfId="57815" builtinId="8" hidden="1"/>
    <cellStyle name="Hipervínculo" xfId="57823" builtinId="8" hidden="1"/>
    <cellStyle name="Hipervínculo" xfId="57833" builtinId="8" hidden="1"/>
    <cellStyle name="Hipervínculo" xfId="57841" builtinId="8" hidden="1"/>
    <cellStyle name="Hipervínculo" xfId="57849" builtinId="8" hidden="1"/>
    <cellStyle name="Hipervínculo" xfId="57857" builtinId="8" hidden="1"/>
    <cellStyle name="Hipervínculo" xfId="57865" builtinId="8" hidden="1"/>
    <cellStyle name="Hipervínculo" xfId="57873" builtinId="8" hidden="1"/>
    <cellStyle name="Hipervínculo" xfId="57881" builtinId="8" hidden="1"/>
    <cellStyle name="Hipervínculo" xfId="57889" builtinId="8" hidden="1"/>
    <cellStyle name="Hipervínculo" xfId="57897" builtinId="8" hidden="1"/>
    <cellStyle name="Hipervínculo" xfId="57905" builtinId="8" hidden="1"/>
    <cellStyle name="Hipervínculo" xfId="57913" builtinId="8" hidden="1"/>
    <cellStyle name="Hipervínculo" xfId="57921" builtinId="8" hidden="1"/>
    <cellStyle name="Hipervínculo" xfId="57929" builtinId="8" hidden="1"/>
    <cellStyle name="Hipervínculo" xfId="57935" builtinId="8" hidden="1"/>
    <cellStyle name="Hipervínculo" xfId="57943" builtinId="8" hidden="1"/>
    <cellStyle name="Hipervínculo" xfId="57951" builtinId="8" hidden="1"/>
    <cellStyle name="Hipervínculo" xfId="57959" builtinId="8" hidden="1"/>
    <cellStyle name="Hipervínculo" xfId="57967" builtinId="8" hidden="1"/>
    <cellStyle name="Hipervínculo" xfId="57975" builtinId="8" hidden="1"/>
    <cellStyle name="Hipervínculo" xfId="57985" builtinId="8" hidden="1"/>
    <cellStyle name="Hipervínculo" xfId="57993" builtinId="8" hidden="1"/>
    <cellStyle name="Hipervínculo" xfId="58001" builtinId="8" hidden="1"/>
    <cellStyle name="Hipervínculo" xfId="58009" builtinId="8" hidden="1"/>
    <cellStyle name="Hipervínculo" xfId="58017" builtinId="8" hidden="1"/>
    <cellStyle name="Hipervínculo" xfId="58025" builtinId="8" hidden="1"/>
    <cellStyle name="Hipervínculo" xfId="58033" builtinId="8" hidden="1"/>
    <cellStyle name="Hipervínculo" xfId="58041" builtinId="8" hidden="1"/>
    <cellStyle name="Hipervínculo" xfId="58049" builtinId="8" hidden="1"/>
    <cellStyle name="Hipervínculo" xfId="58057" builtinId="8" hidden="1"/>
    <cellStyle name="Hipervínculo" xfId="58065" builtinId="8" hidden="1"/>
    <cellStyle name="Hipervínculo" xfId="58073" builtinId="8" hidden="1"/>
    <cellStyle name="Hipervínculo" xfId="58081" builtinId="8" hidden="1"/>
    <cellStyle name="Hipervínculo" xfId="57828" builtinId="8" hidden="1"/>
    <cellStyle name="Hipervínculo" xfId="58095" builtinId="8" hidden="1"/>
    <cellStyle name="Hipervínculo" xfId="58103" builtinId="8" hidden="1"/>
    <cellStyle name="Hipervínculo" xfId="58111" builtinId="8" hidden="1"/>
    <cellStyle name="Hipervínculo" xfId="58119" builtinId="8" hidden="1"/>
    <cellStyle name="Hipervínculo" xfId="58127" builtinId="8" hidden="1"/>
    <cellStyle name="Hipervínculo" xfId="58135" builtinId="8" hidden="1"/>
    <cellStyle name="Hipervínculo" xfId="58144" builtinId="8" hidden="1"/>
    <cellStyle name="Hipervínculo" xfId="58152" builtinId="8" hidden="1"/>
    <cellStyle name="Hipervínculo" xfId="58160" builtinId="8" hidden="1"/>
    <cellStyle name="Hipervínculo" xfId="58168" builtinId="8" hidden="1"/>
    <cellStyle name="Hipervínculo" xfId="58176" builtinId="8" hidden="1"/>
    <cellStyle name="Hipervínculo" xfId="58184" builtinId="8" hidden="1"/>
    <cellStyle name="Hipervínculo" xfId="58192" builtinId="8" hidden="1"/>
    <cellStyle name="Hipervínculo" xfId="58200" builtinId="8" hidden="1"/>
    <cellStyle name="Hipervínculo" xfId="58208" builtinId="8" hidden="1"/>
    <cellStyle name="Hipervínculo" xfId="58216" builtinId="8" hidden="1"/>
    <cellStyle name="Hipervínculo" xfId="58224" builtinId="8" hidden="1"/>
    <cellStyle name="Hipervínculo" xfId="58232" builtinId="8" hidden="1"/>
    <cellStyle name="Hipervínculo" xfId="58240" builtinId="8" hidden="1"/>
    <cellStyle name="Hipervínculo" xfId="58247" builtinId="8" hidden="1"/>
    <cellStyle name="Hipervínculo" xfId="58255" builtinId="8" hidden="1"/>
    <cellStyle name="Hipervínculo" xfId="58263" builtinId="8" hidden="1"/>
    <cellStyle name="Hipervínculo" xfId="58271" builtinId="8" hidden="1"/>
    <cellStyle name="Hipervínculo" xfId="58279" builtinId="8" hidden="1"/>
    <cellStyle name="Hipervínculo" xfId="58287" builtinId="8" hidden="1"/>
    <cellStyle name="Hipervínculo" xfId="58297" builtinId="8" hidden="1"/>
    <cellStyle name="Hipervínculo" xfId="58305" builtinId="8" hidden="1"/>
    <cellStyle name="Hipervínculo" xfId="58313" builtinId="8" hidden="1"/>
    <cellStyle name="Hipervínculo" xfId="58321" builtinId="8" hidden="1"/>
    <cellStyle name="Hipervínculo" xfId="58329" builtinId="8" hidden="1"/>
    <cellStyle name="Hipervínculo" xfId="58337" builtinId="8" hidden="1"/>
    <cellStyle name="Hipervínculo" xfId="58345" builtinId="8" hidden="1"/>
    <cellStyle name="Hipervínculo" xfId="58353" builtinId="8" hidden="1"/>
    <cellStyle name="Hipervínculo" xfId="58361" builtinId="8" hidden="1"/>
    <cellStyle name="Hipervínculo" xfId="58369" builtinId="8" hidden="1"/>
    <cellStyle name="Hipervínculo" xfId="58377" builtinId="8" hidden="1"/>
    <cellStyle name="Hipervínculo" xfId="58385" builtinId="8" hidden="1"/>
    <cellStyle name="Hipervínculo" xfId="58393" builtinId="8" hidden="1"/>
    <cellStyle name="Hipervínculo" xfId="57984" builtinId="8" hidden="1"/>
    <cellStyle name="Hipervínculo" xfId="58407" builtinId="8" hidden="1"/>
    <cellStyle name="Hipervínculo" xfId="58415" builtinId="8" hidden="1"/>
    <cellStyle name="Hipervínculo" xfId="58423" builtinId="8" hidden="1"/>
    <cellStyle name="Hipervínculo" xfId="58431" builtinId="8" hidden="1"/>
    <cellStyle name="Hipervínculo" xfId="58439" builtinId="8" hidden="1"/>
    <cellStyle name="Hipervínculo" xfId="58447" builtinId="8" hidden="1"/>
    <cellStyle name="Hipervínculo" xfId="58457" builtinId="8" hidden="1"/>
    <cellStyle name="Hipervínculo" xfId="58465" builtinId="8" hidden="1"/>
    <cellStyle name="Hipervínculo" xfId="58473" builtinId="8" hidden="1"/>
    <cellStyle name="Hipervínculo" xfId="58481" builtinId="8" hidden="1"/>
    <cellStyle name="Hipervínculo" xfId="58489" builtinId="8" hidden="1"/>
    <cellStyle name="Hipervínculo" xfId="58497" builtinId="8" hidden="1"/>
    <cellStyle name="Hipervínculo" xfId="58505" builtinId="8" hidden="1"/>
    <cellStyle name="Hipervínculo" xfId="58513" builtinId="8" hidden="1"/>
    <cellStyle name="Hipervínculo" xfId="58521" builtinId="8" hidden="1"/>
    <cellStyle name="Hipervínculo" xfId="58529" builtinId="8" hidden="1"/>
    <cellStyle name="Hipervínculo" xfId="58537" builtinId="8" hidden="1"/>
    <cellStyle name="Hipervínculo" xfId="58545" builtinId="8" hidden="1"/>
    <cellStyle name="Hipervínculo" xfId="58553" builtinId="8" hidden="1"/>
    <cellStyle name="Hipervínculo" xfId="58559" builtinId="8" hidden="1"/>
    <cellStyle name="Hipervínculo" xfId="58567" builtinId="8" hidden="1"/>
    <cellStyle name="Hipervínculo" xfId="58575" builtinId="8" hidden="1"/>
    <cellStyle name="Hipervínculo" xfId="58583" builtinId="8" hidden="1"/>
    <cellStyle name="Hipervínculo" xfId="58591" builtinId="8" hidden="1"/>
    <cellStyle name="Hipervínculo" xfId="58599" builtinId="8" hidden="1"/>
    <cellStyle name="Hipervínculo" xfId="58609" builtinId="8" hidden="1"/>
    <cellStyle name="Hipervínculo" xfId="58617" builtinId="8" hidden="1"/>
    <cellStyle name="Hipervínculo" xfId="58625" builtinId="8" hidden="1"/>
    <cellStyle name="Hipervínculo" xfId="58633" builtinId="8" hidden="1"/>
    <cellStyle name="Hipervínculo" xfId="58641" builtinId="8" hidden="1"/>
    <cellStyle name="Hipervínculo" xfId="58649" builtinId="8" hidden="1"/>
    <cellStyle name="Hipervínculo" xfId="58657" builtinId="8" hidden="1"/>
    <cellStyle name="Hipervínculo" xfId="58665" builtinId="8" hidden="1"/>
    <cellStyle name="Hipervínculo" xfId="58673" builtinId="8" hidden="1"/>
    <cellStyle name="Hipervínculo" xfId="58681" builtinId="8" hidden="1"/>
    <cellStyle name="Hipervínculo" xfId="58689" builtinId="8" hidden="1"/>
    <cellStyle name="Hipervínculo" xfId="58697" builtinId="8" hidden="1"/>
    <cellStyle name="Hipervínculo" xfId="58705" builtinId="8" hidden="1"/>
    <cellStyle name="Hipervínculo" xfId="58452" builtinId="8" hidden="1"/>
    <cellStyle name="Hipervínculo" xfId="58719" builtinId="8" hidden="1"/>
    <cellStyle name="Hipervínculo" xfId="58727" builtinId="8" hidden="1"/>
    <cellStyle name="Hipervínculo" xfId="58735" builtinId="8" hidden="1"/>
    <cellStyle name="Hipervínculo" xfId="58743" builtinId="8" hidden="1"/>
    <cellStyle name="Hipervínculo" xfId="58751" builtinId="8" hidden="1"/>
    <cellStyle name="Hipervínculo" xfId="58759" builtinId="8" hidden="1"/>
    <cellStyle name="Hipervínculo" xfId="58769" builtinId="8" hidden="1"/>
    <cellStyle name="Hipervínculo" xfId="58777" builtinId="8" hidden="1"/>
    <cellStyle name="Hipervínculo" xfId="58785" builtinId="8" hidden="1"/>
    <cellStyle name="Hipervínculo" xfId="58793" builtinId="8" hidden="1"/>
    <cellStyle name="Hipervínculo" xfId="58801" builtinId="8" hidden="1"/>
    <cellStyle name="Hipervínculo" xfId="58809" builtinId="8" hidden="1"/>
    <cellStyle name="Hipervínculo" xfId="58817" builtinId="8" hidden="1"/>
    <cellStyle name="Hipervínculo" xfId="58825" builtinId="8" hidden="1"/>
    <cellStyle name="Hipervínculo" xfId="58833" builtinId="8" hidden="1"/>
    <cellStyle name="Hipervínculo" xfId="58841" builtinId="8" hidden="1"/>
    <cellStyle name="Hipervínculo" xfId="58849" builtinId="8" hidden="1"/>
    <cellStyle name="Hipervínculo" xfId="58857" builtinId="8" hidden="1"/>
    <cellStyle name="Hipervínculo" xfId="58865" builtinId="8" hidden="1"/>
    <cellStyle name="Hipervínculo" xfId="58871" builtinId="8" hidden="1"/>
    <cellStyle name="Hipervínculo" xfId="58879" builtinId="8" hidden="1"/>
    <cellStyle name="Hipervínculo" xfId="58887" builtinId="8" hidden="1"/>
    <cellStyle name="Hipervínculo" xfId="58895" builtinId="8" hidden="1"/>
    <cellStyle name="Hipervínculo" xfId="58903" builtinId="8" hidden="1"/>
    <cellStyle name="Hipervínculo" xfId="58911" builtinId="8" hidden="1"/>
    <cellStyle name="Hipervínculo" xfId="58921" builtinId="8" hidden="1"/>
    <cellStyle name="Hipervínculo" xfId="58929" builtinId="8" hidden="1"/>
    <cellStyle name="Hipervínculo" xfId="58937" builtinId="8" hidden="1"/>
    <cellStyle name="Hipervínculo" xfId="58945" builtinId="8" hidden="1"/>
    <cellStyle name="Hipervínculo" xfId="58953" builtinId="8" hidden="1"/>
    <cellStyle name="Hipervínculo" xfId="58961" builtinId="8" hidden="1"/>
    <cellStyle name="Hipervínculo" xfId="58969" builtinId="8" hidden="1"/>
    <cellStyle name="Hipervínculo" xfId="58977" builtinId="8" hidden="1"/>
    <cellStyle name="Hipervínculo" xfId="58985" builtinId="8" hidden="1"/>
    <cellStyle name="Hipervínculo" xfId="58993" builtinId="8" hidden="1"/>
    <cellStyle name="Hipervínculo" xfId="59001" builtinId="8" hidden="1"/>
    <cellStyle name="Hipervínculo" xfId="59009" builtinId="8" hidden="1"/>
    <cellStyle name="Hipervínculo" xfId="59017" builtinId="8" hidden="1"/>
    <cellStyle name="Hipervínculo" xfId="58764" builtinId="8" hidden="1"/>
    <cellStyle name="Hipervínculo" xfId="59031" builtinId="8" hidden="1"/>
    <cellStyle name="Hipervínculo" xfId="59039" builtinId="8" hidden="1"/>
    <cellStyle name="Hipervínculo" xfId="59047" builtinId="8" hidden="1"/>
    <cellStyle name="Hipervínculo" xfId="59055" builtinId="8" hidden="1"/>
    <cellStyle name="Hipervínculo" xfId="59063" builtinId="8" hidden="1"/>
    <cellStyle name="Hipervínculo" xfId="59071" builtinId="8" hidden="1"/>
    <cellStyle name="Hipervínculo" xfId="59081" builtinId="8" hidden="1"/>
    <cellStyle name="Hipervínculo" xfId="59089" builtinId="8" hidden="1"/>
    <cellStyle name="Hipervínculo" xfId="59097" builtinId="8" hidden="1"/>
    <cellStyle name="Hipervínculo" xfId="59105" builtinId="8" hidden="1"/>
    <cellStyle name="Hipervínculo" xfId="59113" builtinId="8" hidden="1"/>
    <cellStyle name="Hipervínculo" xfId="59121" builtinId="8" hidden="1"/>
    <cellStyle name="Hipervínculo" xfId="59129" builtinId="8" hidden="1"/>
    <cellStyle name="Hipervínculo" xfId="59137" builtinId="8" hidden="1"/>
    <cellStyle name="Hipervínculo" xfId="59145" builtinId="8" hidden="1"/>
    <cellStyle name="Hipervínculo" xfId="59153" builtinId="8" hidden="1"/>
    <cellStyle name="Hipervínculo" xfId="59161" builtinId="8" hidden="1"/>
    <cellStyle name="Hipervínculo" xfId="59169" builtinId="8" hidden="1"/>
    <cellStyle name="Hipervínculo" xfId="59177" builtinId="8" hidden="1"/>
    <cellStyle name="Hipervínculo" xfId="59183" builtinId="8" hidden="1"/>
    <cellStyle name="Hipervínculo" xfId="59191" builtinId="8" hidden="1"/>
    <cellStyle name="Hipervínculo" xfId="59199" builtinId="8" hidden="1"/>
    <cellStyle name="Hipervínculo" xfId="59207" builtinId="8" hidden="1"/>
    <cellStyle name="Hipervínculo" xfId="59215" builtinId="8" hidden="1"/>
    <cellStyle name="Hipervínculo" xfId="59223" builtinId="8" hidden="1"/>
    <cellStyle name="Hipervínculo" xfId="59232" builtinId="8" hidden="1"/>
    <cellStyle name="Hipervínculo" xfId="59240" builtinId="8" hidden="1"/>
    <cellStyle name="Hipervínculo" xfId="59248" builtinId="8" hidden="1"/>
    <cellStyle name="Hipervínculo" xfId="59256" builtinId="8" hidden="1"/>
    <cellStyle name="Hipervínculo" xfId="59264" builtinId="8" hidden="1"/>
    <cellStyle name="Hipervínculo" xfId="59272" builtinId="8" hidden="1"/>
    <cellStyle name="Hipervínculo" xfId="59280" builtinId="8" hidden="1"/>
    <cellStyle name="Hipervínculo" xfId="59288" builtinId="8" hidden="1"/>
    <cellStyle name="Hipervínculo" xfId="59296" builtinId="8" hidden="1"/>
    <cellStyle name="Hipervínculo" xfId="59304" builtinId="8" hidden="1"/>
    <cellStyle name="Hipervínculo" xfId="59312" builtinId="8" hidden="1"/>
    <cellStyle name="Hipervínculo" xfId="59320" builtinId="8" hidden="1"/>
    <cellStyle name="Hipervínculo" xfId="59328" builtinId="8" hidden="1"/>
    <cellStyle name="Hipervínculo" xfId="59076" builtinId="8" hidden="1"/>
    <cellStyle name="Hipervínculo" xfId="59342" builtinId="8" hidden="1"/>
    <cellStyle name="Hipervínculo" xfId="59350" builtinId="8" hidden="1"/>
    <cellStyle name="Hipervínculo" xfId="59358" builtinId="8" hidden="1"/>
    <cellStyle name="Hipervínculo" xfId="59366" builtinId="8" hidden="1"/>
    <cellStyle name="Hipervínculo" xfId="59374" builtinId="8" hidden="1"/>
    <cellStyle name="Hipervínculo" xfId="59382" builtinId="8" hidden="1"/>
    <cellStyle name="Hipervínculo" xfId="59390" builtinId="8" hidden="1"/>
    <cellStyle name="Hipervínculo" xfId="59398" builtinId="8" hidden="1"/>
    <cellStyle name="Hipervínculo" xfId="59406" builtinId="8" hidden="1"/>
    <cellStyle name="Hipervínculo" xfId="59414" builtinId="8" hidden="1"/>
    <cellStyle name="Hipervínculo" xfId="59422" builtinId="8" hidden="1"/>
    <cellStyle name="Hipervínculo" xfId="59430" builtinId="8" hidden="1"/>
    <cellStyle name="Hipervínculo" xfId="59438" builtinId="8" hidden="1"/>
    <cellStyle name="Hipervínculo" xfId="59446" builtinId="8" hidden="1"/>
    <cellStyle name="Hipervínculo" xfId="59454" builtinId="8" hidden="1"/>
    <cellStyle name="Hipervínculo" xfId="59462" builtinId="8" hidden="1"/>
    <cellStyle name="Hipervínculo" xfId="59470" builtinId="8" hidden="1"/>
    <cellStyle name="Hipervínculo" xfId="59478" builtinId="8" hidden="1"/>
    <cellStyle name="Hipervínculo" xfId="59486" builtinId="8" hidden="1"/>
    <cellStyle name="Hipervínculo" xfId="59484" builtinId="8" hidden="1"/>
    <cellStyle name="Hipervínculo" xfId="59476" builtinId="8" hidden="1"/>
    <cellStyle name="Hipervínculo" xfId="59468" builtinId="8" hidden="1"/>
    <cellStyle name="Hipervínculo" xfId="59460" builtinId="8" hidden="1"/>
    <cellStyle name="Hipervínculo" xfId="59452" builtinId="8" hidden="1"/>
    <cellStyle name="Hipervínculo" xfId="59444" builtinId="8" hidden="1"/>
    <cellStyle name="Hipervínculo" xfId="59436" builtinId="8" hidden="1"/>
    <cellStyle name="Hipervínculo" xfId="59428" builtinId="8" hidden="1"/>
    <cellStyle name="Hipervínculo" xfId="59420" builtinId="8" hidden="1"/>
    <cellStyle name="Hipervínculo" xfId="59412" builtinId="8" hidden="1"/>
    <cellStyle name="Hipervínculo" xfId="59404" builtinId="8" hidden="1"/>
    <cellStyle name="Hipervínculo" xfId="59396" builtinId="8" hidden="1"/>
    <cellStyle name="Hipervínculo" xfId="59388" builtinId="8" hidden="1"/>
    <cellStyle name="Hipervínculo" xfId="59380" builtinId="8" hidden="1"/>
    <cellStyle name="Hipervínculo" xfId="59372" builtinId="8" hidden="1"/>
    <cellStyle name="Hipervínculo" xfId="59364" builtinId="8" hidden="1"/>
    <cellStyle name="Hipervínculo" xfId="59356" builtinId="8" hidden="1"/>
    <cellStyle name="Hipervínculo" xfId="59348" builtinId="8" hidden="1"/>
    <cellStyle name="Hipervínculo" xfId="59340" builtinId="8" hidden="1"/>
    <cellStyle name="Hipervínculo" xfId="59334" builtinId="8" hidden="1"/>
    <cellStyle name="Hipervínculo" xfId="59326" builtinId="8" hidden="1"/>
    <cellStyle name="Hipervínculo" xfId="59318" builtinId="8" hidden="1"/>
    <cellStyle name="Hipervínculo" xfId="59310" builtinId="8" hidden="1"/>
    <cellStyle name="Hipervínculo" xfId="59302" builtinId="8" hidden="1"/>
    <cellStyle name="Hipervínculo" xfId="59294" builtinId="8" hidden="1"/>
    <cellStyle name="Hipervínculo" xfId="59286" builtinId="8" hidden="1"/>
    <cellStyle name="Hipervínculo" xfId="59278" builtinId="8" hidden="1"/>
    <cellStyle name="Hipervínculo" xfId="59270" builtinId="8" hidden="1"/>
    <cellStyle name="Hipervínculo" xfId="59262" builtinId="8" hidden="1"/>
    <cellStyle name="Hipervínculo" xfId="59254" builtinId="8" hidden="1"/>
    <cellStyle name="Hipervínculo" xfId="59246" builtinId="8" hidden="1"/>
    <cellStyle name="Hipervínculo" xfId="59238" builtinId="8" hidden="1"/>
    <cellStyle name="Hipervínculo" xfId="59229" builtinId="8" hidden="1"/>
    <cellStyle name="Hipervínculo" xfId="59221" builtinId="8" hidden="1"/>
    <cellStyle name="Hipervínculo" xfId="59213" builtinId="8" hidden="1"/>
    <cellStyle name="Hipervínculo" xfId="59205" builtinId="8" hidden="1"/>
    <cellStyle name="Hipervínculo" xfId="59197" builtinId="8" hidden="1"/>
    <cellStyle name="Hipervínculo" xfId="59189" builtinId="8" hidden="1"/>
    <cellStyle name="Hipervínculo" xfId="59181" builtinId="8" hidden="1"/>
    <cellStyle name="Hipervínculo" xfId="59175" builtinId="8" hidden="1"/>
    <cellStyle name="Hipervínculo" xfId="59167" builtinId="8" hidden="1"/>
    <cellStyle name="Hipervínculo" xfId="59159" builtinId="8" hidden="1"/>
    <cellStyle name="Hipervínculo" xfId="59151" builtinId="8" hidden="1"/>
    <cellStyle name="Hipervínculo" xfId="59143" builtinId="8" hidden="1"/>
    <cellStyle name="Hipervínculo" xfId="59135" builtinId="8" hidden="1"/>
    <cellStyle name="Hipervínculo" xfId="59127" builtinId="8" hidden="1"/>
    <cellStyle name="Hipervínculo" xfId="59119" builtinId="8" hidden="1"/>
    <cellStyle name="Hipervínculo" xfId="59111" builtinId="8" hidden="1"/>
    <cellStyle name="Hipervínculo" xfId="59103" builtinId="8" hidden="1"/>
    <cellStyle name="Hipervínculo" xfId="59095" builtinId="8" hidden="1"/>
    <cellStyle name="Hipervínculo" xfId="59087" builtinId="8" hidden="1"/>
    <cellStyle name="Hipervínculo" xfId="59079" builtinId="8" hidden="1"/>
    <cellStyle name="Hipervínculo" xfId="59069" builtinId="8" hidden="1"/>
    <cellStyle name="Hipervínculo" xfId="59061" builtinId="8" hidden="1"/>
    <cellStyle name="Hipervínculo" xfId="59053" builtinId="8" hidden="1"/>
    <cellStyle name="Hipervínculo" xfId="59045" builtinId="8" hidden="1"/>
    <cellStyle name="Hipervínculo" xfId="59037" builtinId="8" hidden="1"/>
    <cellStyle name="Hipervínculo" xfId="59029" builtinId="8" hidden="1"/>
    <cellStyle name="Hipervínculo" xfId="59023" builtinId="8" hidden="1"/>
    <cellStyle name="Hipervínculo" xfId="59015" builtinId="8" hidden="1"/>
    <cellStyle name="Hipervínculo" xfId="59007" builtinId="8" hidden="1"/>
    <cellStyle name="Hipervínculo" xfId="58999" builtinId="8" hidden="1"/>
    <cellStyle name="Hipervínculo" xfId="58991" builtinId="8" hidden="1"/>
    <cellStyle name="Hipervínculo" xfId="58983" builtinId="8" hidden="1"/>
    <cellStyle name="Hipervínculo" xfId="58975" builtinId="8" hidden="1"/>
    <cellStyle name="Hipervínculo" xfId="58967" builtinId="8" hidden="1"/>
    <cellStyle name="Hipervínculo" xfId="58959" builtinId="8" hidden="1"/>
    <cellStyle name="Hipervínculo" xfId="58951" builtinId="8" hidden="1"/>
    <cellStyle name="Hipervínculo" xfId="58943" builtinId="8" hidden="1"/>
    <cellStyle name="Hipervínculo" xfId="58935" builtinId="8" hidden="1"/>
    <cellStyle name="Hipervínculo" xfId="58927" builtinId="8" hidden="1"/>
    <cellStyle name="Hipervínculo" xfId="58917" builtinId="8" hidden="1"/>
    <cellStyle name="Hipervínculo" xfId="58909" builtinId="8" hidden="1"/>
    <cellStyle name="Hipervínculo" xfId="58901" builtinId="8" hidden="1"/>
    <cellStyle name="Hipervínculo" xfId="58893" builtinId="8" hidden="1"/>
    <cellStyle name="Hipervínculo" xfId="58885" builtinId="8" hidden="1"/>
    <cellStyle name="Hipervínculo" xfId="58877" builtinId="8" hidden="1"/>
    <cellStyle name="Hipervínculo" xfId="58869" builtinId="8" hidden="1"/>
    <cellStyle name="Hipervínculo" xfId="58863" builtinId="8" hidden="1"/>
    <cellStyle name="Hipervínculo" xfId="58855" builtinId="8" hidden="1"/>
    <cellStyle name="Hipervínculo" xfId="58847" builtinId="8" hidden="1"/>
    <cellStyle name="Hipervínculo" xfId="58839" builtinId="8" hidden="1"/>
    <cellStyle name="Hipervínculo" xfId="58831" builtinId="8" hidden="1"/>
    <cellStyle name="Hipervínculo" xfId="58823" builtinId="8" hidden="1"/>
    <cellStyle name="Hipervínculo" xfId="58815" builtinId="8" hidden="1"/>
    <cellStyle name="Hipervínculo" xfId="58807" builtinId="8" hidden="1"/>
    <cellStyle name="Hipervínculo" xfId="58799" builtinId="8" hidden="1"/>
    <cellStyle name="Hipervínculo" xfId="58791" builtinId="8" hidden="1"/>
    <cellStyle name="Hipervínculo" xfId="58783" builtinId="8" hidden="1"/>
    <cellStyle name="Hipervínculo" xfId="58775" builtinId="8" hidden="1"/>
    <cellStyle name="Hipervínculo" xfId="58767" builtinId="8" hidden="1"/>
    <cellStyle name="Hipervínculo" xfId="58757" builtinId="8" hidden="1"/>
    <cellStyle name="Hipervínculo" xfId="58749" builtinId="8" hidden="1"/>
    <cellStyle name="Hipervínculo" xfId="58741" builtinId="8" hidden="1"/>
    <cellStyle name="Hipervínculo" xfId="58733" builtinId="8" hidden="1"/>
    <cellStyle name="Hipervínculo" xfId="58725" builtinId="8" hidden="1"/>
    <cellStyle name="Hipervínculo" xfId="58717" builtinId="8" hidden="1"/>
    <cellStyle name="Hipervínculo" xfId="58711" builtinId="8" hidden="1"/>
    <cellStyle name="Hipervínculo" xfId="58703" builtinId="8" hidden="1"/>
    <cellStyle name="Hipervínculo" xfId="58695" builtinId="8" hidden="1"/>
    <cellStyle name="Hipervínculo" xfId="58687" builtinId="8" hidden="1"/>
    <cellStyle name="Hipervínculo" xfId="58679" builtinId="8" hidden="1"/>
    <cellStyle name="Hipervínculo" xfId="58671" builtinId="8" hidden="1"/>
    <cellStyle name="Hipervínculo" xfId="58663" builtinId="8" hidden="1"/>
    <cellStyle name="Hipervínculo" xfId="58655" builtinId="8" hidden="1"/>
    <cellStyle name="Hipervínculo" xfId="58647" builtinId="8" hidden="1"/>
    <cellStyle name="Hipervínculo" xfId="58639" builtinId="8" hidden="1"/>
    <cellStyle name="Hipervínculo" xfId="58631" builtinId="8" hidden="1"/>
    <cellStyle name="Hipervínculo" xfId="58623" builtinId="8" hidden="1"/>
    <cellStyle name="Hipervínculo" xfId="58615" builtinId="8" hidden="1"/>
    <cellStyle name="Hipervínculo" xfId="58605" builtinId="8" hidden="1"/>
    <cellStyle name="Hipervínculo" xfId="58597" builtinId="8" hidden="1"/>
    <cellStyle name="Hipervínculo" xfId="58589" builtinId="8" hidden="1"/>
    <cellStyle name="Hipervínculo" xfId="58581" builtinId="8" hidden="1"/>
    <cellStyle name="Hipervínculo" xfId="58573" builtinId="8" hidden="1"/>
    <cellStyle name="Hipervínculo" xfId="58565" builtinId="8" hidden="1"/>
    <cellStyle name="Hipervínculo" xfId="58557" builtinId="8" hidden="1"/>
    <cellStyle name="Hipervínculo" xfId="58551" builtinId="8" hidden="1"/>
    <cellStyle name="Hipervínculo" xfId="58543" builtinId="8" hidden="1"/>
    <cellStyle name="Hipervínculo" xfId="58535" builtinId="8" hidden="1"/>
    <cellStyle name="Hipervínculo" xfId="58527" builtinId="8" hidden="1"/>
    <cellStyle name="Hipervínculo" xfId="58519" builtinId="8" hidden="1"/>
    <cellStyle name="Hipervínculo" xfId="58511" builtinId="8" hidden="1"/>
    <cellStyle name="Hipervínculo" xfId="58503" builtinId="8" hidden="1"/>
    <cellStyle name="Hipervínculo" xfId="58495" builtinId="8" hidden="1"/>
    <cellStyle name="Hipervínculo" xfId="58487" builtinId="8" hidden="1"/>
    <cellStyle name="Hipervínculo" xfId="58479" builtinId="8" hidden="1"/>
    <cellStyle name="Hipervínculo" xfId="58471" builtinId="8" hidden="1"/>
    <cellStyle name="Hipervínculo" xfId="58463" builtinId="8" hidden="1"/>
    <cellStyle name="Hipervínculo" xfId="58455" builtinId="8" hidden="1"/>
    <cellStyle name="Hipervínculo" xfId="58445" builtinId="8" hidden="1"/>
    <cellStyle name="Hipervínculo" xfId="58437" builtinId="8" hidden="1"/>
    <cellStyle name="Hipervínculo" xfId="58429" builtinId="8" hidden="1"/>
    <cellStyle name="Hipervínculo" xfId="58421" builtinId="8" hidden="1"/>
    <cellStyle name="Hipervínculo" xfId="58413" builtinId="8" hidden="1"/>
    <cellStyle name="Hipervínculo" xfId="58405" builtinId="8" hidden="1"/>
    <cellStyle name="Hipervínculo" xfId="58399" builtinId="8" hidden="1"/>
    <cellStyle name="Hipervínculo" xfId="58391" builtinId="8" hidden="1"/>
    <cellStyle name="Hipervínculo" xfId="58383" builtinId="8" hidden="1"/>
    <cellStyle name="Hipervínculo" xfId="58375" builtinId="8" hidden="1"/>
    <cellStyle name="Hipervínculo" xfId="58367" builtinId="8" hidden="1"/>
    <cellStyle name="Hipervínculo" xfId="58359" builtinId="8" hidden="1"/>
    <cellStyle name="Hipervínculo" xfId="58351" builtinId="8" hidden="1"/>
    <cellStyle name="Hipervínculo" xfId="58343" builtinId="8" hidden="1"/>
    <cellStyle name="Hipervínculo" xfId="58335" builtinId="8" hidden="1"/>
    <cellStyle name="Hipervínculo" xfId="58327" builtinId="8" hidden="1"/>
    <cellStyle name="Hipervínculo" xfId="58319" builtinId="8" hidden="1"/>
    <cellStyle name="Hipervínculo" xfId="58311" builtinId="8" hidden="1"/>
    <cellStyle name="Hipervínculo" xfId="58303" builtinId="8" hidden="1"/>
    <cellStyle name="Hipervínculo" xfId="58293" builtinId="8" hidden="1"/>
    <cellStyle name="Hipervínculo" xfId="58285" builtinId="8" hidden="1"/>
    <cellStyle name="Hipervínculo" xfId="58277" builtinId="8" hidden="1"/>
    <cellStyle name="Hipervínculo" xfId="58269" builtinId="8" hidden="1"/>
    <cellStyle name="Hipervínculo" xfId="58261" builtinId="8" hidden="1"/>
    <cellStyle name="Hipervínculo" xfId="58253" builtinId="8" hidden="1"/>
    <cellStyle name="Hipervínculo" xfId="58245" builtinId="8" hidden="1"/>
    <cellStyle name="Hipervínculo" xfId="58238" builtinId="8" hidden="1"/>
    <cellStyle name="Hipervínculo" xfId="58230" builtinId="8" hidden="1"/>
    <cellStyle name="Hipervínculo" xfId="58222" builtinId="8" hidden="1"/>
    <cellStyle name="Hipervínculo" xfId="58214" builtinId="8" hidden="1"/>
    <cellStyle name="Hipervínculo" xfId="58206" builtinId="8" hidden="1"/>
    <cellStyle name="Hipervínculo" xfId="58198" builtinId="8" hidden="1"/>
    <cellStyle name="Hipervínculo" xfId="58190" builtinId="8" hidden="1"/>
    <cellStyle name="Hipervínculo" xfId="58182" builtinId="8" hidden="1"/>
    <cellStyle name="Hipervínculo" xfId="58174" builtinId="8" hidden="1"/>
    <cellStyle name="Hipervínculo" xfId="58166" builtinId="8" hidden="1"/>
    <cellStyle name="Hipervínculo" xfId="58158" builtinId="8" hidden="1"/>
    <cellStyle name="Hipervínculo" xfId="58150" builtinId="8" hidden="1"/>
    <cellStyle name="Hipervínculo" xfId="58142" builtinId="8" hidden="1"/>
    <cellStyle name="Hipervínculo" xfId="58133" builtinId="8" hidden="1"/>
    <cellStyle name="Hipervínculo" xfId="58125" builtinId="8" hidden="1"/>
    <cellStyle name="Hipervínculo" xfId="58117" builtinId="8" hidden="1"/>
    <cellStyle name="Hipervínculo" xfId="58109" builtinId="8" hidden="1"/>
    <cellStyle name="Hipervínculo" xfId="58101" builtinId="8" hidden="1"/>
    <cellStyle name="Hipervínculo" xfId="58093" builtinId="8" hidden="1"/>
    <cellStyle name="Hipervínculo" xfId="58087" builtinId="8" hidden="1"/>
    <cellStyle name="Hipervínculo" xfId="58079" builtinId="8" hidden="1"/>
    <cellStyle name="Hipervínculo" xfId="58071" builtinId="8" hidden="1"/>
    <cellStyle name="Hipervínculo" xfId="58063" builtinId="8" hidden="1"/>
    <cellStyle name="Hipervínculo" xfId="58055" builtinId="8" hidden="1"/>
    <cellStyle name="Hipervínculo" xfId="58047" builtinId="8" hidden="1"/>
    <cellStyle name="Hipervínculo" xfId="58039" builtinId="8" hidden="1"/>
    <cellStyle name="Hipervínculo" xfId="58031" builtinId="8" hidden="1"/>
    <cellStyle name="Hipervínculo" xfId="58023" builtinId="8" hidden="1"/>
    <cellStyle name="Hipervínculo" xfId="58015" builtinId="8" hidden="1"/>
    <cellStyle name="Hipervínculo" xfId="58007" builtinId="8" hidden="1"/>
    <cellStyle name="Hipervínculo" xfId="57999" builtinId="8" hidden="1"/>
    <cellStyle name="Hipervínculo" xfId="57991" builtinId="8" hidden="1"/>
    <cellStyle name="Hipervínculo" xfId="57981" builtinId="8" hidden="1"/>
    <cellStyle name="Hipervínculo" xfId="57973" builtinId="8" hidden="1"/>
    <cellStyle name="Hipervínculo" xfId="57965" builtinId="8" hidden="1"/>
    <cellStyle name="Hipervínculo" xfId="57957" builtinId="8" hidden="1"/>
    <cellStyle name="Hipervínculo" xfId="57949" builtinId="8" hidden="1"/>
    <cellStyle name="Hipervínculo" xfId="57941" builtinId="8" hidden="1"/>
    <cellStyle name="Hipervínculo" xfId="57933" builtinId="8" hidden="1"/>
    <cellStyle name="Hipervínculo" xfId="57927" builtinId="8" hidden="1"/>
    <cellStyle name="Hipervínculo" xfId="57919" builtinId="8" hidden="1"/>
    <cellStyle name="Hipervínculo" xfId="57911" builtinId="8" hidden="1"/>
    <cellStyle name="Hipervínculo" xfId="57903" builtinId="8" hidden="1"/>
    <cellStyle name="Hipervínculo" xfId="57895" builtinId="8" hidden="1"/>
    <cellStyle name="Hipervínculo" xfId="57887" builtinId="8" hidden="1"/>
    <cellStyle name="Hipervínculo" xfId="57879" builtinId="8" hidden="1"/>
    <cellStyle name="Hipervínculo" xfId="57871" builtinId="8" hidden="1"/>
    <cellStyle name="Hipervínculo" xfId="57863" builtinId="8" hidden="1"/>
    <cellStyle name="Hipervínculo" xfId="57855" builtinId="8" hidden="1"/>
    <cellStyle name="Hipervínculo" xfId="57847" builtinId="8" hidden="1"/>
    <cellStyle name="Hipervínculo" xfId="57839" builtinId="8" hidden="1"/>
    <cellStyle name="Hipervínculo" xfId="57831" builtinId="8" hidden="1"/>
    <cellStyle name="Hipervínculo" xfId="57821" builtinId="8" hidden="1"/>
    <cellStyle name="Hipervínculo" xfId="57813" builtinId="8" hidden="1"/>
    <cellStyle name="Hipervínculo" xfId="57805" builtinId="8" hidden="1"/>
    <cellStyle name="Hipervínculo" xfId="57797" builtinId="8" hidden="1"/>
    <cellStyle name="Hipervínculo" xfId="57789" builtinId="8" hidden="1"/>
    <cellStyle name="Hipervínculo" xfId="57781" builtinId="8" hidden="1"/>
    <cellStyle name="Hipervínculo" xfId="57774" builtinId="8" hidden="1"/>
    <cellStyle name="Hipervínculo" xfId="57766" builtinId="8" hidden="1"/>
    <cellStyle name="Hipervínculo" xfId="57758" builtinId="8" hidden="1"/>
    <cellStyle name="Hipervínculo" xfId="57750" builtinId="8" hidden="1"/>
    <cellStyle name="Hipervínculo" xfId="57742" builtinId="8" hidden="1"/>
    <cellStyle name="Hipervínculo" xfId="57734" builtinId="8" hidden="1"/>
    <cellStyle name="Hipervínculo" xfId="57726" builtinId="8" hidden="1"/>
    <cellStyle name="Hipervínculo" xfId="57718" builtinId="8" hidden="1"/>
    <cellStyle name="Hipervínculo" xfId="57710" builtinId="8" hidden="1"/>
    <cellStyle name="Hipervínculo" xfId="57702" builtinId="8" hidden="1"/>
    <cellStyle name="Hipervínculo" xfId="57694" builtinId="8" hidden="1"/>
    <cellStyle name="Hipervínculo" xfId="57686" builtinId="8" hidden="1"/>
    <cellStyle name="Hipervínculo" xfId="57678" builtinId="8" hidden="1"/>
    <cellStyle name="Hipervínculo" xfId="57669" builtinId="8" hidden="1"/>
    <cellStyle name="Hipervínculo" xfId="57661" builtinId="8" hidden="1"/>
    <cellStyle name="Hipervínculo" xfId="57653" builtinId="8" hidden="1"/>
    <cellStyle name="Hipervínculo" xfId="57645" builtinId="8" hidden="1"/>
    <cellStyle name="Hipervínculo" xfId="57637" builtinId="8" hidden="1"/>
    <cellStyle name="Hipervínculo" xfId="57629" builtinId="8" hidden="1"/>
    <cellStyle name="Hipervínculo" xfId="57621" builtinId="8" hidden="1"/>
    <cellStyle name="Hipervínculo" xfId="57615" builtinId="8" hidden="1"/>
    <cellStyle name="Hipervínculo" xfId="57607" builtinId="8" hidden="1"/>
    <cellStyle name="Hipervínculo" xfId="57599" builtinId="8" hidden="1"/>
    <cellStyle name="Hipervínculo" xfId="57591" builtinId="8" hidden="1"/>
    <cellStyle name="Hipervínculo" xfId="57583" builtinId="8" hidden="1"/>
    <cellStyle name="Hipervínculo" xfId="57575" builtinId="8" hidden="1"/>
    <cellStyle name="Hipervínculo" xfId="57567" builtinId="8" hidden="1"/>
    <cellStyle name="Hipervínculo" xfId="57559" builtinId="8" hidden="1"/>
    <cellStyle name="Hipervínculo" xfId="57551" builtinId="8" hidden="1"/>
    <cellStyle name="Hipervínculo" xfId="57543" builtinId="8" hidden="1"/>
    <cellStyle name="Hipervínculo" xfId="57535" builtinId="8" hidden="1"/>
    <cellStyle name="Hipervínculo" xfId="57527" builtinId="8" hidden="1"/>
    <cellStyle name="Hipervínculo" xfId="57519" builtinId="8" hidden="1"/>
    <cellStyle name="Hipervínculo" xfId="57509" builtinId="8" hidden="1"/>
    <cellStyle name="Hipervínculo" xfId="57501" builtinId="8" hidden="1"/>
    <cellStyle name="Hipervínculo" xfId="57493" builtinId="8" hidden="1"/>
    <cellStyle name="Hipervínculo" xfId="57485" builtinId="8" hidden="1"/>
    <cellStyle name="Hipervínculo" xfId="57477" builtinId="8" hidden="1"/>
    <cellStyle name="Hipervínculo" xfId="57469" builtinId="8" hidden="1"/>
    <cellStyle name="Hipervínculo" xfId="57460" builtinId="8" hidden="1"/>
    <cellStyle name="Hipervínculo" xfId="57452" builtinId="8" hidden="1"/>
    <cellStyle name="Hipervínculo" xfId="57444" builtinId="8" hidden="1"/>
    <cellStyle name="Hipervínculo" xfId="57436" builtinId="8" hidden="1"/>
    <cellStyle name="Hipervínculo" xfId="57428" builtinId="8" hidden="1"/>
    <cellStyle name="Hipervínculo" xfId="57420" builtinId="8" hidden="1"/>
    <cellStyle name="Hipervínculo" xfId="57412" builtinId="8" hidden="1"/>
    <cellStyle name="Hipervínculo" xfId="57405" builtinId="8" hidden="1"/>
    <cellStyle name="Hipervínculo" xfId="57397" builtinId="8" hidden="1"/>
    <cellStyle name="Hipervínculo" xfId="57389" builtinId="8" hidden="1"/>
    <cellStyle name="Hipervínculo" xfId="57381" builtinId="8" hidden="1"/>
    <cellStyle name="Hipervínculo" xfId="57373" builtinId="8" hidden="1"/>
    <cellStyle name="Hipervínculo" xfId="57365" builtinId="8" hidden="1"/>
    <cellStyle name="Hipervínculo" xfId="57356" builtinId="8" hidden="1"/>
    <cellStyle name="Hipervínculo" xfId="57348" builtinId="8" hidden="1"/>
    <cellStyle name="Hipervínculo" xfId="57340" builtinId="8" hidden="1"/>
    <cellStyle name="Hipervínculo" xfId="57332" builtinId="8" hidden="1"/>
    <cellStyle name="Hipervínculo" xfId="57324" builtinId="8" hidden="1"/>
    <cellStyle name="Hipervínculo" xfId="57316" builtinId="8" hidden="1"/>
    <cellStyle name="Hipervínculo" xfId="57308" builtinId="8" hidden="1"/>
    <cellStyle name="Hipervínculo" xfId="57300" builtinId="8" hidden="1"/>
    <cellStyle name="Hipervínculo" xfId="57292" builtinId="8" hidden="1"/>
    <cellStyle name="Hipervínculo" xfId="57284" builtinId="8" hidden="1"/>
    <cellStyle name="Hipervínculo" xfId="57276" builtinId="8" hidden="1"/>
    <cellStyle name="Hipervínculo" xfId="57268" builtinId="8" hidden="1"/>
    <cellStyle name="Hipervínculo" xfId="57260" builtinId="8" hidden="1"/>
    <cellStyle name="Hipervínculo" xfId="57252" builtinId="8" hidden="1"/>
    <cellStyle name="Hipervínculo" xfId="57244" builtinId="8" hidden="1"/>
    <cellStyle name="Hipervínculo" xfId="57236" builtinId="8" hidden="1"/>
    <cellStyle name="Hipervínculo" xfId="57228" builtinId="8" hidden="1"/>
    <cellStyle name="Hipervínculo" xfId="57220" builtinId="8" hidden="1"/>
    <cellStyle name="Hipervínculo" xfId="57212" builtinId="8" hidden="1"/>
    <cellStyle name="Hipervínculo" xfId="57204" builtinId="8" hidden="1"/>
    <cellStyle name="Hipervínculo" xfId="54920" builtinId="8" hidden="1"/>
    <cellStyle name="Hipervínculo" xfId="54930" builtinId="8" hidden="1"/>
    <cellStyle name="Hipervínculo" xfId="54934" builtinId="8" hidden="1"/>
    <cellStyle name="Hipervínculo" xfId="54966" builtinId="8" hidden="1"/>
    <cellStyle name="Hipervínculo" xfId="54970" builtinId="8" hidden="1"/>
    <cellStyle name="Hipervínculo" xfId="54960" builtinId="8" hidden="1"/>
    <cellStyle name="Hipervínculo" xfId="54948" builtinId="8" hidden="1"/>
    <cellStyle name="Hipervínculo" xfId="54938" builtinId="8" hidden="1"/>
    <cellStyle name="Hipervínculo" xfId="54986" builtinId="8" hidden="1"/>
    <cellStyle name="Hipervínculo" xfId="55002" builtinId="8" hidden="1"/>
    <cellStyle name="Hipervínculo" xfId="55018" builtinId="8" hidden="1"/>
    <cellStyle name="Hipervínculo" xfId="55034" builtinId="8" hidden="1"/>
    <cellStyle name="Hipervínculo" xfId="55050" builtinId="8" hidden="1"/>
    <cellStyle name="Hipervínculo" xfId="55066" builtinId="8" hidden="1"/>
    <cellStyle name="Hipervínculo" xfId="55083" builtinId="8" hidden="1"/>
    <cellStyle name="Hipervínculo" xfId="55099" builtinId="8" hidden="1"/>
    <cellStyle name="Hipervínculo" xfId="55115" builtinId="8" hidden="1"/>
    <cellStyle name="Hipervínculo" xfId="55130" builtinId="8" hidden="1"/>
    <cellStyle name="Hipervínculo" xfId="55146" builtinId="8" hidden="1"/>
    <cellStyle name="Hipervínculo" xfId="55162" builtinId="8" hidden="1"/>
    <cellStyle name="Hipervínculo" xfId="55179" builtinId="8" hidden="1"/>
    <cellStyle name="Hipervínculo" xfId="55195" builtinId="8" hidden="1"/>
    <cellStyle name="Hipervínculo" xfId="55211" builtinId="8" hidden="1"/>
    <cellStyle name="Hipervínculo" xfId="55229" builtinId="8" hidden="1"/>
    <cellStyle name="Hipervínculo" xfId="55245" builtinId="8" hidden="1"/>
    <cellStyle name="Hipervínculo" xfId="55261" builtinId="8" hidden="1"/>
    <cellStyle name="Hipervínculo" xfId="55277" builtinId="8" hidden="1"/>
    <cellStyle name="Hipervínculo" xfId="55293" builtinId="8" hidden="1"/>
    <cellStyle name="Hipervínculo" xfId="55309" builtinId="8" hidden="1"/>
    <cellStyle name="Hipervínculo" xfId="55325" builtinId="8" hidden="1"/>
    <cellStyle name="Hipervínculo" xfId="55339" builtinId="8" hidden="1"/>
    <cellStyle name="Hipervínculo" xfId="55355" builtinId="8" hidden="1"/>
    <cellStyle name="Hipervínculo" xfId="55371" builtinId="8" hidden="1"/>
    <cellStyle name="Hipervínculo" xfId="55388" builtinId="8" hidden="1"/>
    <cellStyle name="Hipervínculo" xfId="55404" builtinId="8" hidden="1"/>
    <cellStyle name="Hipervínculo" xfId="55420" builtinId="8" hidden="1"/>
    <cellStyle name="Hipervínculo" xfId="55436" builtinId="8" hidden="1"/>
    <cellStyle name="Hipervínculo" xfId="55452" builtinId="8" hidden="1"/>
    <cellStyle name="Hipervínculo" xfId="55468" builtinId="8" hidden="1"/>
    <cellStyle name="Hipervínculo" xfId="55484" builtinId="8" hidden="1"/>
    <cellStyle name="Hipervínculo" xfId="55499" builtinId="8" hidden="1"/>
    <cellStyle name="Hipervínculo" xfId="55515" builtinId="8" hidden="1"/>
    <cellStyle name="Hipervínculo" xfId="55531" builtinId="8" hidden="1"/>
    <cellStyle name="Hipervínculo" xfId="55549" builtinId="8" hidden="1"/>
    <cellStyle name="Hipervínculo" xfId="55565" builtinId="8" hidden="1"/>
    <cellStyle name="Hipervínculo" xfId="55581" builtinId="8" hidden="1"/>
    <cellStyle name="Hipervínculo" xfId="55597" builtinId="8" hidden="1"/>
    <cellStyle name="Hipervínculo" xfId="55613" builtinId="8" hidden="1"/>
    <cellStyle name="Hipervínculo" xfId="55629" builtinId="8" hidden="1"/>
    <cellStyle name="Hipervínculo" xfId="55228" builtinId="8" hidden="1"/>
    <cellStyle name="Hipervínculo" xfId="55659" builtinId="8" hidden="1"/>
    <cellStyle name="Hipervínculo" xfId="55675" builtinId="8" hidden="1"/>
    <cellStyle name="Hipervínculo" xfId="55691" builtinId="8" hidden="1"/>
    <cellStyle name="Hipervínculo" xfId="55709" builtinId="8" hidden="1"/>
    <cellStyle name="Hipervínculo" xfId="55725" builtinId="8" hidden="1"/>
    <cellStyle name="Hipervínculo" xfId="55741" builtinId="8" hidden="1"/>
    <cellStyle name="Hipervínculo" xfId="55757" builtinId="8" hidden="1"/>
    <cellStyle name="Hipervínculo" xfId="55773" builtinId="8" hidden="1"/>
    <cellStyle name="Hipervínculo" xfId="55789" builtinId="8" hidden="1"/>
    <cellStyle name="Hipervínculo" xfId="55803" builtinId="8" hidden="1"/>
    <cellStyle name="Hipervínculo" xfId="55819" builtinId="8" hidden="1"/>
    <cellStyle name="Hipervínculo" xfId="55835" builtinId="8" hidden="1"/>
    <cellStyle name="Hipervínculo" xfId="55852" builtinId="8" hidden="1"/>
    <cellStyle name="Hipervínculo" xfId="55868" builtinId="8" hidden="1"/>
    <cellStyle name="Hipervínculo" xfId="55884" builtinId="8" hidden="1"/>
    <cellStyle name="Hipervínculo" xfId="55900" builtinId="8" hidden="1"/>
    <cellStyle name="Hipervínculo" xfId="55916" builtinId="8" hidden="1"/>
    <cellStyle name="Hipervínculo" xfId="55932" builtinId="8" hidden="1"/>
    <cellStyle name="Hipervínculo" xfId="55948" builtinId="8" hidden="1"/>
    <cellStyle name="Hipervínculo" xfId="55963" builtinId="8" hidden="1"/>
    <cellStyle name="Hipervínculo" xfId="55979" builtinId="8" hidden="1"/>
    <cellStyle name="Hipervínculo" xfId="55995" builtinId="8" hidden="1"/>
    <cellStyle name="Hipervínculo" xfId="56013" builtinId="8" hidden="1"/>
    <cellStyle name="Hipervínculo" xfId="56029" builtinId="8" hidden="1"/>
    <cellStyle name="Hipervínculo" xfId="56045" builtinId="8" hidden="1"/>
    <cellStyle name="Hipervínculo" xfId="56061" builtinId="8" hidden="1"/>
    <cellStyle name="Hipervínculo" xfId="56077" builtinId="8" hidden="1"/>
    <cellStyle name="Hipervínculo" xfId="56093" builtinId="8" hidden="1"/>
    <cellStyle name="Hipervínculo" xfId="56109" builtinId="8" hidden="1"/>
    <cellStyle name="Hipervínculo" xfId="56123" builtinId="8" hidden="1"/>
    <cellStyle name="Hipervínculo" xfId="56139" builtinId="8" hidden="1"/>
    <cellStyle name="Hipervínculo" xfId="56155" builtinId="8" hidden="1"/>
    <cellStyle name="Hipervínculo" xfId="56173" builtinId="8" hidden="1"/>
    <cellStyle name="Hipervínculo" xfId="56189" builtinId="8" hidden="1"/>
    <cellStyle name="Hipervínculo" xfId="56205" builtinId="8" hidden="1"/>
    <cellStyle name="Hipervínculo" xfId="56221" builtinId="8" hidden="1"/>
    <cellStyle name="Hipervínculo" xfId="56237" builtinId="8" hidden="1"/>
    <cellStyle name="Hipervínculo" xfId="56253" builtinId="8" hidden="1"/>
    <cellStyle name="Hipervínculo" xfId="56008" builtinId="8" hidden="1"/>
    <cellStyle name="Hipervínculo" xfId="56283" builtinId="8" hidden="1"/>
    <cellStyle name="Hipervínculo" xfId="56299" builtinId="8" hidden="1"/>
    <cellStyle name="Hipervínculo" xfId="56315" builtinId="8" hidden="1"/>
    <cellStyle name="Hipervínculo" xfId="56333" builtinId="8" hidden="1"/>
    <cellStyle name="Hipervínculo" xfId="56349" builtinId="8" hidden="1"/>
    <cellStyle name="Hipervínculo" xfId="56365" builtinId="8" hidden="1"/>
    <cellStyle name="Hipervínculo" xfId="56381" builtinId="8" hidden="1"/>
    <cellStyle name="Hipervínculo" xfId="56397" builtinId="8" hidden="1"/>
    <cellStyle name="Hipervínculo" xfId="56413" builtinId="8" hidden="1"/>
    <cellStyle name="Hipervínculo" xfId="56427" builtinId="8" hidden="1"/>
    <cellStyle name="Hipervínculo" xfId="56443" builtinId="8" hidden="1"/>
    <cellStyle name="Hipervínculo" xfId="56459" builtinId="8" hidden="1"/>
    <cellStyle name="Hipervínculo" xfId="56477" builtinId="8" hidden="1"/>
    <cellStyle name="Hipervínculo" xfId="56493" builtinId="8" hidden="1"/>
    <cellStyle name="Hipervínculo" xfId="56509" builtinId="8" hidden="1"/>
    <cellStyle name="Hipervínculo" xfId="56525" builtinId="8" hidden="1"/>
    <cellStyle name="Hipervínculo" xfId="56541" builtinId="8" hidden="1"/>
    <cellStyle name="Hipervínculo" xfId="56557" builtinId="8" hidden="1"/>
    <cellStyle name="Hipervínculo" xfId="56573" builtinId="8" hidden="1"/>
    <cellStyle name="Hipervínculo" xfId="56587" builtinId="8" hidden="1"/>
    <cellStyle name="Hipervínculo" xfId="56603" builtinId="8" hidden="1"/>
    <cellStyle name="Hipervínculo" xfId="56619" builtinId="8" hidden="1"/>
    <cellStyle name="Hipervínculo" xfId="56637" builtinId="8" hidden="1"/>
    <cellStyle name="Hipervínculo" xfId="56653" builtinId="8" hidden="1"/>
    <cellStyle name="Hipervínculo" xfId="56669" builtinId="8" hidden="1"/>
    <cellStyle name="Hipervínculo" xfId="56685" builtinId="8" hidden="1"/>
    <cellStyle name="Hipervínculo" xfId="56701" builtinId="8" hidden="1"/>
    <cellStyle name="Hipervínculo" xfId="56717" builtinId="8" hidden="1"/>
    <cellStyle name="Hipervínculo" xfId="56733" builtinId="8" hidden="1"/>
    <cellStyle name="Hipervínculo" xfId="56747" builtinId="8" hidden="1"/>
    <cellStyle name="Hipervínculo" xfId="56763" builtinId="8" hidden="1"/>
    <cellStyle name="Hipervínculo" xfId="56779" builtinId="8" hidden="1"/>
    <cellStyle name="Hipervínculo" xfId="56797" builtinId="8" hidden="1"/>
    <cellStyle name="Hipervínculo" xfId="56813" builtinId="8" hidden="1"/>
    <cellStyle name="Hipervínculo" xfId="56829" builtinId="8" hidden="1"/>
    <cellStyle name="Hipervínculo" xfId="56845" builtinId="8" hidden="1"/>
    <cellStyle name="Hipervínculo" xfId="56861" builtinId="8" hidden="1"/>
    <cellStyle name="Hipervínculo" xfId="56877" builtinId="8" hidden="1"/>
    <cellStyle name="Hipervínculo" xfId="56632" builtinId="8" hidden="1"/>
    <cellStyle name="Hipervínculo" xfId="56907" builtinId="8" hidden="1"/>
    <cellStyle name="Hipervínculo" xfId="56923" builtinId="8" hidden="1"/>
    <cellStyle name="Hipervínculo" xfId="56939" builtinId="8" hidden="1"/>
    <cellStyle name="Hipervínculo" xfId="56956" builtinId="8" hidden="1"/>
    <cellStyle name="Hipervínculo" xfId="56972" builtinId="8" hidden="1"/>
    <cellStyle name="Hipervínculo" xfId="56988" builtinId="8" hidden="1"/>
    <cellStyle name="Hipervínculo" xfId="57004" builtinId="8" hidden="1"/>
    <cellStyle name="Hipervínculo" xfId="57020" builtinId="8" hidden="1"/>
    <cellStyle name="Hipervínculo" xfId="57036" builtinId="8" hidden="1"/>
    <cellStyle name="Hipervínculo" xfId="57050" builtinId="8" hidden="1"/>
    <cellStyle name="Hipervínculo" xfId="57066" builtinId="8" hidden="1"/>
    <cellStyle name="Hipervínculo" xfId="57082" builtinId="8" hidden="1"/>
    <cellStyle name="Hipervínculo" xfId="57098" builtinId="8" hidden="1"/>
    <cellStyle name="Hipervínculo" xfId="57114" builtinId="8" hidden="1"/>
    <cellStyle name="Hipervínculo" xfId="57130" builtinId="8" hidden="1"/>
    <cellStyle name="Hipervínculo" xfId="57146" builtinId="8" hidden="1"/>
    <cellStyle name="Hipervínculo" xfId="57162" builtinId="8" hidden="1"/>
    <cellStyle name="Hipervínculo" xfId="57178" builtinId="8" hidden="1"/>
    <cellStyle name="Hipervínculo" xfId="57194" builtinId="8" hidden="1"/>
    <cellStyle name="Hipervínculo" xfId="57192" builtinId="8" hidden="1"/>
    <cellStyle name="Hipervínculo" xfId="57176" builtinId="8" hidden="1"/>
    <cellStyle name="Hipervínculo" xfId="57160" builtinId="8" hidden="1"/>
    <cellStyle name="Hipervínculo" xfId="57144" builtinId="8" hidden="1"/>
    <cellStyle name="Hipervínculo" xfId="57128" builtinId="8" hidden="1"/>
    <cellStyle name="Hipervínculo" xfId="57112" builtinId="8" hidden="1"/>
    <cellStyle name="Hipervínculo" xfId="57096" builtinId="8" hidden="1"/>
    <cellStyle name="Hipervínculo" xfId="57080" builtinId="8" hidden="1"/>
    <cellStyle name="Hipervínculo" xfId="57064" builtinId="8" hidden="1"/>
    <cellStyle name="Hipervínculo" xfId="57048" builtinId="8" hidden="1"/>
    <cellStyle name="Hipervínculo" xfId="57034" builtinId="8" hidden="1"/>
    <cellStyle name="Hipervínculo" xfId="57018" builtinId="8" hidden="1"/>
    <cellStyle name="Hipervínculo" xfId="57002" builtinId="8" hidden="1"/>
    <cellStyle name="Hipervínculo" xfId="56986" builtinId="8" hidden="1"/>
    <cellStyle name="Hipervínculo" xfId="56970" builtinId="8" hidden="1"/>
    <cellStyle name="Hipervínculo" xfId="56954" builtinId="8" hidden="1"/>
    <cellStyle name="Hipervínculo" xfId="56937" builtinId="8" hidden="1"/>
    <cellStyle name="Hipervínculo" xfId="56921" builtinId="8" hidden="1"/>
    <cellStyle name="Hipervínculo" xfId="56905" builtinId="8" hidden="1"/>
    <cellStyle name="Hipervínculo" xfId="56891" builtinId="8" hidden="1"/>
    <cellStyle name="Hipervínculo" xfId="56875" builtinId="8" hidden="1"/>
    <cellStyle name="Hipervínculo" xfId="56859" builtinId="8" hidden="1"/>
    <cellStyle name="Hipervínculo" xfId="56843" builtinId="8" hidden="1"/>
    <cellStyle name="Hipervínculo" xfId="56827" builtinId="8" hidden="1"/>
    <cellStyle name="Hipervínculo" xfId="56811" builtinId="8" hidden="1"/>
    <cellStyle name="Hipervínculo" xfId="56795" builtinId="8" hidden="1"/>
    <cellStyle name="Hipervínculo" xfId="56777" builtinId="8" hidden="1"/>
    <cellStyle name="Hipervínculo" xfId="56761" builtinId="8" hidden="1"/>
    <cellStyle name="Hipervínculo" xfId="56745" builtinId="8" hidden="1"/>
    <cellStyle name="Hipervínculo" xfId="56731" builtinId="8" hidden="1"/>
    <cellStyle name="Hipervínculo" xfId="56715" builtinId="8" hidden="1"/>
    <cellStyle name="Hipervínculo" xfId="56699" builtinId="8" hidden="1"/>
    <cellStyle name="Hipervínculo" xfId="56683" builtinId="8" hidden="1"/>
    <cellStyle name="Hipervínculo" xfId="56667" builtinId="8" hidden="1"/>
    <cellStyle name="Hipervínculo" xfId="56651" builtinId="8" hidden="1"/>
    <cellStyle name="Hipervínculo" xfId="56635" builtinId="8" hidden="1"/>
    <cellStyle name="Hipervínculo" xfId="56617" builtinId="8" hidden="1"/>
    <cellStyle name="Hipervínculo" xfId="56601" builtinId="8" hidden="1"/>
    <cellStyle name="Hipervínculo" xfId="56585" builtinId="8" hidden="1"/>
    <cellStyle name="Hipervínculo" xfId="56571" builtinId="8" hidden="1"/>
    <cellStyle name="Hipervínculo" xfId="56555" builtinId="8" hidden="1"/>
    <cellStyle name="Hipervínculo" xfId="56539" builtinId="8" hidden="1"/>
    <cellStyle name="Hipervínculo" xfId="56523" builtinId="8" hidden="1"/>
    <cellStyle name="Hipervínculo" xfId="56507" builtinId="8" hidden="1"/>
    <cellStyle name="Hipervínculo" xfId="56491" builtinId="8" hidden="1"/>
    <cellStyle name="Hipervínculo" xfId="56473" builtinId="8" hidden="1"/>
    <cellStyle name="Hipervínculo" xfId="56457" builtinId="8" hidden="1"/>
    <cellStyle name="Hipervínculo" xfId="56441" builtinId="8" hidden="1"/>
    <cellStyle name="Hipervínculo" xfId="56425" builtinId="8" hidden="1"/>
    <cellStyle name="Hipervínculo" xfId="56411" builtinId="8" hidden="1"/>
    <cellStyle name="Hipervínculo" xfId="56395" builtinId="8" hidden="1"/>
    <cellStyle name="Hipervínculo" xfId="56379" builtinId="8" hidden="1"/>
    <cellStyle name="Hipervínculo" xfId="56363" builtinId="8" hidden="1"/>
    <cellStyle name="Hipervínculo" xfId="56347" builtinId="8" hidden="1"/>
    <cellStyle name="Hipervínculo" xfId="56331" builtinId="8" hidden="1"/>
    <cellStyle name="Hipervínculo" xfId="56313" builtinId="8" hidden="1"/>
    <cellStyle name="Hipervínculo" xfId="56297" builtinId="8" hidden="1"/>
    <cellStyle name="Hipervínculo" xfId="56281" builtinId="8" hidden="1"/>
    <cellStyle name="Hipervínculo" xfId="56267" builtinId="8" hidden="1"/>
    <cellStyle name="Hipervínculo" xfId="56251" builtinId="8" hidden="1"/>
    <cellStyle name="Hipervínculo" xfId="56235" builtinId="8" hidden="1"/>
    <cellStyle name="Hipervínculo" xfId="56219" builtinId="8" hidden="1"/>
    <cellStyle name="Hipervínculo" xfId="56203" builtinId="8" hidden="1"/>
    <cellStyle name="Hipervínculo" xfId="56187" builtinId="8" hidden="1"/>
    <cellStyle name="Hipervínculo" xfId="56171" builtinId="8" hidden="1"/>
    <cellStyle name="Hipervínculo" xfId="56153" builtinId="8" hidden="1"/>
    <cellStyle name="Hipervínculo" xfId="56137" builtinId="8" hidden="1"/>
    <cellStyle name="Hipervínculo" xfId="56121" builtinId="8" hidden="1"/>
    <cellStyle name="Hipervínculo" xfId="56107" builtinId="8" hidden="1"/>
    <cellStyle name="Hipervínculo" xfId="56091" builtinId="8" hidden="1"/>
    <cellStyle name="Hipervínculo" xfId="56075" builtinId="8" hidden="1"/>
    <cellStyle name="Hipervínculo" xfId="56059" builtinId="8" hidden="1"/>
    <cellStyle name="Hipervínculo" xfId="56043" builtinId="8" hidden="1"/>
    <cellStyle name="Hipervínculo" xfId="56027" builtinId="8" hidden="1"/>
    <cellStyle name="Hipervínculo" xfId="56011" builtinId="8" hidden="1"/>
    <cellStyle name="Hipervínculo" xfId="55993" builtinId="8" hidden="1"/>
    <cellStyle name="Hipervínculo" xfId="55977" builtinId="8" hidden="1"/>
    <cellStyle name="Hipervínculo" xfId="55961" builtinId="8" hidden="1"/>
    <cellStyle name="Hipervínculo" xfId="55946" builtinId="8" hidden="1"/>
    <cellStyle name="Hipervínculo" xfId="55930" builtinId="8" hidden="1"/>
    <cellStyle name="Hipervínculo" xfId="55914" builtinId="8" hidden="1"/>
    <cellStyle name="Hipervínculo" xfId="55898" builtinId="8" hidden="1"/>
    <cellStyle name="Hipervínculo" xfId="55882" builtinId="8" hidden="1"/>
    <cellStyle name="Hipervínculo" xfId="55866" builtinId="8" hidden="1"/>
    <cellStyle name="Hipervínculo" xfId="55849" builtinId="8" hidden="1"/>
    <cellStyle name="Hipervínculo" xfId="55833" builtinId="8" hidden="1"/>
    <cellStyle name="Hipervínculo" xfId="55817" builtinId="8" hidden="1"/>
    <cellStyle name="Hipervínculo" xfId="55801" builtinId="8" hidden="1"/>
    <cellStyle name="Hipervínculo" xfId="55787" builtinId="8" hidden="1"/>
    <cellStyle name="Hipervínculo" xfId="55771" builtinId="8" hidden="1"/>
    <cellStyle name="Hipervínculo" xfId="55755" builtinId="8" hidden="1"/>
    <cellStyle name="Hipervínculo" xfId="55739" builtinId="8" hidden="1"/>
    <cellStyle name="Hipervínculo" xfId="55723" builtinId="8" hidden="1"/>
    <cellStyle name="Hipervínculo" xfId="55707" builtinId="8" hidden="1"/>
    <cellStyle name="Hipervínculo" xfId="55689" builtinId="8" hidden="1"/>
    <cellStyle name="Hipervínculo" xfId="55673" builtinId="8" hidden="1"/>
    <cellStyle name="Hipervínculo" xfId="55657" builtinId="8" hidden="1"/>
    <cellStyle name="Hipervínculo" xfId="55643" builtinId="8" hidden="1"/>
    <cellStyle name="Hipervínculo" xfId="55627" builtinId="8" hidden="1"/>
    <cellStyle name="Hipervínculo" xfId="55611" builtinId="8" hidden="1"/>
    <cellStyle name="Hipervínculo" xfId="55595" builtinId="8" hidden="1"/>
    <cellStyle name="Hipervínculo" xfId="55579" builtinId="8" hidden="1"/>
    <cellStyle name="Hipervínculo" xfId="55563" builtinId="8" hidden="1"/>
    <cellStyle name="Hipervínculo" xfId="55547" builtinId="8" hidden="1"/>
    <cellStyle name="Hipervínculo" xfId="55529" builtinId="8" hidden="1"/>
    <cellStyle name="Hipervínculo" xfId="55513" builtinId="8" hidden="1"/>
    <cellStyle name="Hipervínculo" xfId="55497" builtinId="8" hidden="1"/>
    <cellStyle name="Hipervínculo" xfId="55482" builtinId="8" hidden="1"/>
    <cellStyle name="Hipervínculo" xfId="55466" builtinId="8" hidden="1"/>
    <cellStyle name="Hipervínculo" xfId="55450" builtinId="8" hidden="1"/>
    <cellStyle name="Hipervínculo" xfId="55434" builtinId="8" hidden="1"/>
    <cellStyle name="Hipervínculo" xfId="55418" builtinId="8" hidden="1"/>
    <cellStyle name="Hipervínculo" xfId="55402" builtinId="8" hidden="1"/>
    <cellStyle name="Hipervínculo" xfId="55386" builtinId="8" hidden="1"/>
    <cellStyle name="Hipervínculo" xfId="55369" builtinId="8" hidden="1"/>
    <cellStyle name="Hipervínculo" xfId="55353" builtinId="8" hidden="1"/>
    <cellStyle name="Hipervínculo" xfId="55337" builtinId="8" hidden="1"/>
    <cellStyle name="Hipervínculo" xfId="55323" builtinId="8" hidden="1"/>
    <cellStyle name="Hipervínculo" xfId="55307" builtinId="8" hidden="1"/>
    <cellStyle name="Hipervínculo" xfId="55291" builtinId="8" hidden="1"/>
    <cellStyle name="Hipervínculo" xfId="55275" builtinId="8" hidden="1"/>
    <cellStyle name="Hipervínculo" xfId="55259" builtinId="8" hidden="1"/>
    <cellStyle name="Hipervínculo" xfId="55243" builtinId="8" hidden="1"/>
    <cellStyle name="Hipervínculo" xfId="55225" builtinId="8" hidden="1"/>
    <cellStyle name="Hipervínculo" xfId="55209" builtinId="8" hidden="1"/>
    <cellStyle name="Hipervínculo" xfId="55193" builtinId="8" hidden="1"/>
    <cellStyle name="Hipervínculo" xfId="55177" builtinId="8" hidden="1"/>
    <cellStyle name="Hipervínculo" xfId="55160" builtinId="8" hidden="1"/>
    <cellStyle name="Hipervínculo" xfId="55144" builtinId="8" hidden="1"/>
    <cellStyle name="Hipervínculo" xfId="55128" builtinId="8" hidden="1"/>
    <cellStyle name="Hipervínculo" xfId="55113" builtinId="8" hidden="1"/>
    <cellStyle name="Hipervínculo" xfId="55097" builtinId="8" hidden="1"/>
    <cellStyle name="Hipervínculo" xfId="55081" builtinId="8" hidden="1"/>
    <cellStyle name="Hipervínculo" xfId="55064" builtinId="8" hidden="1"/>
    <cellStyle name="Hipervínculo" xfId="55048" builtinId="8" hidden="1"/>
    <cellStyle name="Hipervínculo" xfId="55032" builtinId="8" hidden="1"/>
    <cellStyle name="Hipervínculo" xfId="55016" builtinId="8" hidden="1"/>
    <cellStyle name="Hipervínculo" xfId="55000" builtinId="8" hidden="1"/>
    <cellStyle name="Hipervínculo" xfId="54984" builtinId="8" hidden="1"/>
    <cellStyle name="Hipervínculo" xfId="52633" builtinId="8" hidden="1"/>
    <cellStyle name="Hipervínculo" xfId="52643" builtinId="8" hidden="1"/>
    <cellStyle name="Hipervínculo" xfId="52647" builtinId="8" hidden="1"/>
    <cellStyle name="Hipervínculo" xfId="52680" builtinId="8" hidden="1"/>
    <cellStyle name="Hipervínculo" xfId="52684" builtinId="8" hidden="1"/>
    <cellStyle name="Hipervínculo" xfId="52673" builtinId="8" hidden="1"/>
    <cellStyle name="Hipervínculo" xfId="52661" builtinId="8" hidden="1"/>
    <cellStyle name="Hipervínculo" xfId="52651" builtinId="8" hidden="1"/>
    <cellStyle name="Hipervínculo" xfId="52700" builtinId="8" hidden="1"/>
    <cellStyle name="Hipervínculo" xfId="52716" builtinId="8" hidden="1"/>
    <cellStyle name="Hipervínculo" xfId="52732" builtinId="8" hidden="1"/>
    <cellStyle name="Hipervínculo" xfId="52748" builtinId="8" hidden="1"/>
    <cellStyle name="Hipervínculo" xfId="52764" builtinId="8" hidden="1"/>
    <cellStyle name="Hipervínculo" xfId="52780" builtinId="8" hidden="1"/>
    <cellStyle name="Hipervínculo" xfId="52797" builtinId="8" hidden="1"/>
    <cellStyle name="Hipervínculo" xfId="52813" builtinId="8" hidden="1"/>
    <cellStyle name="Hipervínculo" xfId="52829" builtinId="8" hidden="1"/>
    <cellStyle name="Hipervínculo" xfId="52844" builtinId="8" hidden="1"/>
    <cellStyle name="Hipervínculo" xfId="52860" builtinId="8" hidden="1"/>
    <cellStyle name="Hipervínculo" xfId="52876" builtinId="8" hidden="1"/>
    <cellStyle name="Hipervínculo" xfId="52893" builtinId="8" hidden="1"/>
    <cellStyle name="Hipervínculo" xfId="52909" builtinId="8" hidden="1"/>
    <cellStyle name="Hipervínculo" xfId="52925" builtinId="8" hidden="1"/>
    <cellStyle name="Hipervínculo" xfId="52943" builtinId="8" hidden="1"/>
    <cellStyle name="Hipervínculo" xfId="52959" builtinId="8" hidden="1"/>
    <cellStyle name="Hipervínculo" xfId="52975" builtinId="8" hidden="1"/>
    <cellStyle name="Hipervínculo" xfId="52991" builtinId="8" hidden="1"/>
    <cellStyle name="Hipervínculo" xfId="53007" builtinId="8" hidden="1"/>
    <cellStyle name="Hipervínculo" xfId="53023" builtinId="8" hidden="1"/>
    <cellStyle name="Hipervínculo" xfId="53039" builtinId="8" hidden="1"/>
    <cellStyle name="Hipervínculo" xfId="53053" builtinId="8" hidden="1"/>
    <cellStyle name="Hipervínculo" xfId="53069" builtinId="8" hidden="1"/>
    <cellStyle name="Hipervínculo" xfId="53085" builtinId="8" hidden="1"/>
    <cellStyle name="Hipervínculo" xfId="53102" builtinId="8" hidden="1"/>
    <cellStyle name="Hipervínculo" xfId="53118" builtinId="8" hidden="1"/>
    <cellStyle name="Hipervínculo" xfId="53134" builtinId="8" hidden="1"/>
    <cellStyle name="Hipervínculo" xfId="53150" builtinId="8" hidden="1"/>
    <cellStyle name="Hipervínculo" xfId="53166" builtinId="8" hidden="1"/>
    <cellStyle name="Hipervínculo" xfId="53182" builtinId="8" hidden="1"/>
    <cellStyle name="Hipervínculo" xfId="53198" builtinId="8" hidden="1"/>
    <cellStyle name="Hipervínculo" xfId="53213" builtinId="8" hidden="1"/>
    <cellStyle name="Hipervínculo" xfId="53229" builtinId="8" hidden="1"/>
    <cellStyle name="Hipervínculo" xfId="53245" builtinId="8" hidden="1"/>
    <cellStyle name="Hipervínculo" xfId="53263" builtinId="8" hidden="1"/>
    <cellStyle name="Hipervínculo" xfId="53279" builtinId="8" hidden="1"/>
    <cellStyle name="Hipervínculo" xfId="53295" builtinId="8" hidden="1"/>
    <cellStyle name="Hipervínculo" xfId="53311" builtinId="8" hidden="1"/>
    <cellStyle name="Hipervínculo" xfId="53327" builtinId="8" hidden="1"/>
    <cellStyle name="Hipervínculo" xfId="53343" builtinId="8" hidden="1"/>
    <cellStyle name="Hipervínculo" xfId="52942" builtinId="8" hidden="1"/>
    <cellStyle name="Hipervínculo" xfId="53373" builtinId="8" hidden="1"/>
    <cellStyle name="Hipervínculo" xfId="53389" builtinId="8" hidden="1"/>
    <cellStyle name="Hipervínculo" xfId="53405" builtinId="8" hidden="1"/>
    <cellStyle name="Hipervínculo" xfId="53423" builtinId="8" hidden="1"/>
    <cellStyle name="Hipervínculo" xfId="53439" builtinId="8" hidden="1"/>
    <cellStyle name="Hipervínculo" xfId="53455" builtinId="8" hidden="1"/>
    <cellStyle name="Hipervínculo" xfId="53471" builtinId="8" hidden="1"/>
    <cellStyle name="Hipervínculo" xfId="53487" builtinId="8" hidden="1"/>
    <cellStyle name="Hipervínculo" xfId="53503" builtinId="8" hidden="1"/>
    <cellStyle name="Hipervínculo" xfId="53517" builtinId="8" hidden="1"/>
    <cellStyle name="Hipervínculo" xfId="53533" builtinId="8" hidden="1"/>
    <cellStyle name="Hipervínculo" xfId="53549" builtinId="8" hidden="1"/>
    <cellStyle name="Hipervínculo" xfId="53566" builtinId="8" hidden="1"/>
    <cellStyle name="Hipervínculo" xfId="53582" builtinId="8" hidden="1"/>
    <cellStyle name="Hipervínculo" xfId="53598" builtinId="8" hidden="1"/>
    <cellStyle name="Hipervínculo" xfId="53614" builtinId="8" hidden="1"/>
    <cellStyle name="Hipervínculo" xfId="53630" builtinId="8" hidden="1"/>
    <cellStyle name="Hipervínculo" xfId="53646" builtinId="8" hidden="1"/>
    <cellStyle name="Hipervínculo" xfId="53662" builtinId="8" hidden="1"/>
    <cellStyle name="Hipervínculo" xfId="53677" builtinId="8" hidden="1"/>
    <cellStyle name="Hipervínculo" xfId="53693" builtinId="8" hidden="1"/>
    <cellStyle name="Hipervínculo" xfId="53709" builtinId="8" hidden="1"/>
    <cellStyle name="Hipervínculo" xfId="53727" builtinId="8" hidden="1"/>
    <cellStyle name="Hipervínculo" xfId="53743" builtinId="8" hidden="1"/>
    <cellStyle name="Hipervínculo" xfId="53759" builtinId="8" hidden="1"/>
    <cellStyle name="Hipervínculo" xfId="53775" builtinId="8" hidden="1"/>
    <cellStyle name="Hipervínculo" xfId="53791" builtinId="8" hidden="1"/>
    <cellStyle name="Hipervínculo" xfId="53807" builtinId="8" hidden="1"/>
    <cellStyle name="Hipervínculo" xfId="53823" builtinId="8" hidden="1"/>
    <cellStyle name="Hipervínculo" xfId="53837" builtinId="8" hidden="1"/>
    <cellStyle name="Hipervínculo" xfId="53853" builtinId="8" hidden="1"/>
    <cellStyle name="Hipervínculo" xfId="53869" builtinId="8" hidden="1"/>
    <cellStyle name="Hipervínculo" xfId="53887" builtinId="8" hidden="1"/>
    <cellStyle name="Hipervínculo" xfId="53903" builtinId="8" hidden="1"/>
    <cellStyle name="Hipervínculo" xfId="53919" builtinId="8" hidden="1"/>
    <cellStyle name="Hipervínculo" xfId="53935" builtinId="8" hidden="1"/>
    <cellStyle name="Hipervínculo" xfId="53951" builtinId="8" hidden="1"/>
    <cellStyle name="Hipervínculo" xfId="53967" builtinId="8" hidden="1"/>
    <cellStyle name="Hipervínculo" xfId="53722" builtinId="8" hidden="1"/>
    <cellStyle name="Hipervínculo" xfId="53997" builtinId="8" hidden="1"/>
    <cellStyle name="Hipervínculo" xfId="54013" builtinId="8" hidden="1"/>
    <cellStyle name="Hipervínculo" xfId="54029" builtinId="8" hidden="1"/>
    <cellStyle name="Hipervínculo" xfId="54047" builtinId="8" hidden="1"/>
    <cellStyle name="Hipervínculo" xfId="54063" builtinId="8" hidden="1"/>
    <cellStyle name="Hipervínculo" xfId="54079" builtinId="8" hidden="1"/>
    <cellStyle name="Hipervínculo" xfId="54095" builtinId="8" hidden="1"/>
    <cellStyle name="Hipervínculo" xfId="54111" builtinId="8" hidden="1"/>
    <cellStyle name="Hipervínculo" xfId="54127" builtinId="8" hidden="1"/>
    <cellStyle name="Hipervínculo" xfId="54141" builtinId="8" hidden="1"/>
    <cellStyle name="Hipervínculo" xfId="54157" builtinId="8" hidden="1"/>
    <cellStyle name="Hipervínculo" xfId="54173" builtinId="8" hidden="1"/>
    <cellStyle name="Hipervínculo" xfId="54191" builtinId="8" hidden="1"/>
    <cellStyle name="Hipervínculo" xfId="54207" builtinId="8" hidden="1"/>
    <cellStyle name="Hipervínculo" xfId="54223" builtinId="8" hidden="1"/>
    <cellStyle name="Hipervínculo" xfId="54239" builtinId="8" hidden="1"/>
    <cellStyle name="Hipervínculo" xfId="54255" builtinId="8" hidden="1"/>
    <cellStyle name="Hipervínculo" xfId="54271" builtinId="8" hidden="1"/>
    <cellStyle name="Hipervínculo" xfId="54287" builtinId="8" hidden="1"/>
    <cellStyle name="Hipervínculo" xfId="54301" builtinId="8" hidden="1"/>
    <cellStyle name="Hipervínculo" xfId="54317" builtinId="8" hidden="1"/>
    <cellStyle name="Hipervínculo" xfId="54333" builtinId="8" hidden="1"/>
    <cellStyle name="Hipervínculo" xfId="54351" builtinId="8" hidden="1"/>
    <cellStyle name="Hipervínculo" xfId="54367" builtinId="8" hidden="1"/>
    <cellStyle name="Hipervínculo" xfId="54383" builtinId="8" hidden="1"/>
    <cellStyle name="Hipervínculo" xfId="54399" builtinId="8" hidden="1"/>
    <cellStyle name="Hipervínculo" xfId="54415" builtinId="8" hidden="1"/>
    <cellStyle name="Hipervínculo" xfId="54431" builtinId="8" hidden="1"/>
    <cellStyle name="Hipervínculo" xfId="54447" builtinId="8" hidden="1"/>
    <cellStyle name="Hipervínculo" xfId="54461" builtinId="8" hidden="1"/>
    <cellStyle name="Hipervínculo" xfId="54477" builtinId="8" hidden="1"/>
    <cellStyle name="Hipervínculo" xfId="54493" builtinId="8" hidden="1"/>
    <cellStyle name="Hipervínculo" xfId="54511" builtinId="8" hidden="1"/>
    <cellStyle name="Hipervínculo" xfId="54527" builtinId="8" hidden="1"/>
    <cellStyle name="Hipervínculo" xfId="54543" builtinId="8" hidden="1"/>
    <cellStyle name="Hipervínculo" xfId="54559" builtinId="8" hidden="1"/>
    <cellStyle name="Hipervínculo" xfId="54575" builtinId="8" hidden="1"/>
    <cellStyle name="Hipervínculo" xfId="54591" builtinId="8" hidden="1"/>
    <cellStyle name="Hipervínculo" xfId="54346" builtinId="8" hidden="1"/>
    <cellStyle name="Hipervínculo" xfId="54621" builtinId="8" hidden="1"/>
    <cellStyle name="Hipervínculo" xfId="54637" builtinId="8" hidden="1"/>
    <cellStyle name="Hipervínculo" xfId="54653" builtinId="8" hidden="1"/>
    <cellStyle name="Hipervínculo" xfId="54670" builtinId="8" hidden="1"/>
    <cellStyle name="Hipervínculo" xfId="54686" builtinId="8" hidden="1"/>
    <cellStyle name="Hipervínculo" xfId="54702" builtinId="8" hidden="1"/>
    <cellStyle name="Hipervínculo" xfId="54718" builtinId="8" hidden="1"/>
    <cellStyle name="Hipervínculo" xfId="54734" builtinId="8" hidden="1"/>
    <cellStyle name="Hipervínculo" xfId="54750" builtinId="8" hidden="1"/>
    <cellStyle name="Hipervínculo" xfId="54764" builtinId="8" hidden="1"/>
    <cellStyle name="Hipervínculo" xfId="54780" builtinId="8" hidden="1"/>
    <cellStyle name="Hipervínculo" xfId="54796" builtinId="8" hidden="1"/>
    <cellStyle name="Hipervínculo" xfId="54812" builtinId="8" hidden="1"/>
    <cellStyle name="Hipervínculo" xfId="54828" builtinId="8" hidden="1"/>
    <cellStyle name="Hipervínculo" xfId="54844" builtinId="8" hidden="1"/>
    <cellStyle name="Hipervínculo" xfId="54860" builtinId="8" hidden="1"/>
    <cellStyle name="Hipervínculo" xfId="54876" builtinId="8" hidden="1"/>
    <cellStyle name="Hipervínculo" xfId="54892" builtinId="8" hidden="1"/>
    <cellStyle name="Hipervínculo" xfId="54908" builtinId="8" hidden="1"/>
    <cellStyle name="Hipervínculo" xfId="54906" builtinId="8" hidden="1"/>
    <cellStyle name="Hipervínculo" xfId="54890" builtinId="8" hidden="1"/>
    <cellStyle name="Hipervínculo" xfId="54874" builtinId="8" hidden="1"/>
    <cellStyle name="Hipervínculo" xfId="54858" builtinId="8" hidden="1"/>
    <cellStyle name="Hipervínculo" xfId="54842" builtinId="8" hidden="1"/>
    <cellStyle name="Hipervínculo" xfId="54826" builtinId="8" hidden="1"/>
    <cellStyle name="Hipervínculo" xfId="54810" builtinId="8" hidden="1"/>
    <cellStyle name="Hipervínculo" xfId="54794" builtinId="8" hidden="1"/>
    <cellStyle name="Hipervínculo" xfId="54778" builtinId="8" hidden="1"/>
    <cellStyle name="Hipervínculo" xfId="54762" builtinId="8" hidden="1"/>
    <cellStyle name="Hipervínculo" xfId="54748" builtinId="8" hidden="1"/>
    <cellStyle name="Hipervínculo" xfId="54732" builtinId="8" hidden="1"/>
    <cellStyle name="Hipervínculo" xfId="54716" builtinId="8" hidden="1"/>
    <cellStyle name="Hipervínculo" xfId="54700" builtinId="8" hidden="1"/>
    <cellStyle name="Hipervínculo" xfId="54684" builtinId="8" hidden="1"/>
    <cellStyle name="Hipervínculo" xfId="54668" builtinId="8" hidden="1"/>
    <cellStyle name="Hipervínculo" xfId="54651" builtinId="8" hidden="1"/>
    <cellStyle name="Hipervínculo" xfId="54635" builtinId="8" hidden="1"/>
    <cellStyle name="Hipervínculo" xfId="54619" builtinId="8" hidden="1"/>
    <cellStyle name="Hipervínculo" xfId="54605" builtinId="8" hidden="1"/>
    <cellStyle name="Hipervínculo" xfId="54589" builtinId="8" hidden="1"/>
    <cellStyle name="Hipervínculo" xfId="54573" builtinId="8" hidden="1"/>
    <cellStyle name="Hipervínculo" xfId="54557" builtinId="8" hidden="1"/>
    <cellStyle name="Hipervínculo" xfId="54541" builtinId="8" hidden="1"/>
    <cellStyle name="Hipervínculo" xfId="54525" builtinId="8" hidden="1"/>
    <cellStyle name="Hipervínculo" xfId="54509" builtinId="8" hidden="1"/>
    <cellStyle name="Hipervínculo" xfId="54491" builtinId="8" hidden="1"/>
    <cellStyle name="Hipervínculo" xfId="54475" builtinId="8" hidden="1"/>
    <cellStyle name="Hipervínculo" xfId="54459" builtinId="8" hidden="1"/>
    <cellStyle name="Hipervínculo" xfId="54445" builtinId="8" hidden="1"/>
    <cellStyle name="Hipervínculo" xfId="54429" builtinId="8" hidden="1"/>
    <cellStyle name="Hipervínculo" xfId="54413" builtinId="8" hidden="1"/>
    <cellStyle name="Hipervínculo" xfId="54397" builtinId="8" hidden="1"/>
    <cellStyle name="Hipervínculo" xfId="54381" builtinId="8" hidden="1"/>
    <cellStyle name="Hipervínculo" xfId="54365" builtinId="8" hidden="1"/>
    <cellStyle name="Hipervínculo" xfId="54349" builtinId="8" hidden="1"/>
    <cellStyle name="Hipervínculo" xfId="54331" builtinId="8" hidden="1"/>
    <cellStyle name="Hipervínculo" xfId="54315" builtinId="8" hidden="1"/>
    <cellStyle name="Hipervínculo" xfId="54299" builtinId="8" hidden="1"/>
    <cellStyle name="Hipervínculo" xfId="54285" builtinId="8" hidden="1"/>
    <cellStyle name="Hipervínculo" xfId="54269" builtinId="8" hidden="1"/>
    <cellStyle name="Hipervínculo" xfId="54253" builtinId="8" hidden="1"/>
    <cellStyle name="Hipervínculo" xfId="54237" builtinId="8" hidden="1"/>
    <cellStyle name="Hipervínculo" xfId="54221" builtinId="8" hidden="1"/>
    <cellStyle name="Hipervínculo" xfId="54205" builtinId="8" hidden="1"/>
    <cellStyle name="Hipervínculo" xfId="54187" builtinId="8" hidden="1"/>
    <cellStyle name="Hipervínculo" xfId="54171" builtinId="8" hidden="1"/>
    <cellStyle name="Hipervínculo" xfId="54155" builtinId="8" hidden="1"/>
    <cellStyle name="Hipervínculo" xfId="54139" builtinId="8" hidden="1"/>
    <cellStyle name="Hipervínculo" xfId="54125" builtinId="8" hidden="1"/>
    <cellStyle name="Hipervínculo" xfId="54109" builtinId="8" hidden="1"/>
    <cellStyle name="Hipervínculo" xfId="54093" builtinId="8" hidden="1"/>
    <cellStyle name="Hipervínculo" xfId="54077" builtinId="8" hidden="1"/>
    <cellStyle name="Hipervínculo" xfId="54061" builtinId="8" hidden="1"/>
    <cellStyle name="Hipervínculo" xfId="54045" builtinId="8" hidden="1"/>
    <cellStyle name="Hipervínculo" xfId="54027" builtinId="8" hidden="1"/>
    <cellStyle name="Hipervínculo" xfId="54011" builtinId="8" hidden="1"/>
    <cellStyle name="Hipervínculo" xfId="53995" builtinId="8" hidden="1"/>
    <cellStyle name="Hipervínculo" xfId="53981" builtinId="8" hidden="1"/>
    <cellStyle name="Hipervínculo" xfId="53965" builtinId="8" hidden="1"/>
    <cellStyle name="Hipervínculo" xfId="53949" builtinId="8" hidden="1"/>
    <cellStyle name="Hipervínculo" xfId="53933" builtinId="8" hidden="1"/>
    <cellStyle name="Hipervínculo" xfId="53917" builtinId="8" hidden="1"/>
    <cellStyle name="Hipervínculo" xfId="53901" builtinId="8" hidden="1"/>
    <cellStyle name="Hipervínculo" xfId="53885" builtinId="8" hidden="1"/>
    <cellStyle name="Hipervínculo" xfId="53867" builtinId="8" hidden="1"/>
    <cellStyle name="Hipervínculo" xfId="53851" builtinId="8" hidden="1"/>
    <cellStyle name="Hipervínculo" xfId="53835" builtinId="8" hidden="1"/>
    <cellStyle name="Hipervínculo" xfId="53821" builtinId="8" hidden="1"/>
    <cellStyle name="Hipervínculo" xfId="53805" builtinId="8" hidden="1"/>
    <cellStyle name="Hipervínculo" xfId="53789" builtinId="8" hidden="1"/>
    <cellStyle name="Hipervínculo" xfId="53773" builtinId="8" hidden="1"/>
    <cellStyle name="Hipervínculo" xfId="53757" builtinId="8" hidden="1"/>
    <cellStyle name="Hipervínculo" xfId="53741" builtinId="8" hidden="1"/>
    <cellStyle name="Hipervínculo" xfId="53725" builtinId="8" hidden="1"/>
    <cellStyle name="Hipervínculo" xfId="53707" builtinId="8" hidden="1"/>
    <cellStyle name="Hipervínculo" xfId="53691" builtinId="8" hidden="1"/>
    <cellStyle name="Hipervínculo" xfId="53675" builtinId="8" hidden="1"/>
    <cellStyle name="Hipervínculo" xfId="53660" builtinId="8" hidden="1"/>
    <cellStyle name="Hipervínculo" xfId="53644" builtinId="8" hidden="1"/>
    <cellStyle name="Hipervínculo" xfId="53628" builtinId="8" hidden="1"/>
    <cellStyle name="Hipervínculo" xfId="53612" builtinId="8" hidden="1"/>
    <cellStyle name="Hipervínculo" xfId="53596" builtinId="8" hidden="1"/>
    <cellStyle name="Hipervínculo" xfId="53580" builtinId="8" hidden="1"/>
    <cellStyle name="Hipervínculo" xfId="53563" builtinId="8" hidden="1"/>
    <cellStyle name="Hipervínculo" xfId="53547" builtinId="8" hidden="1"/>
    <cellStyle name="Hipervínculo" xfId="53531" builtinId="8" hidden="1"/>
    <cellStyle name="Hipervínculo" xfId="53515" builtinId="8" hidden="1"/>
    <cellStyle name="Hipervínculo" xfId="53501" builtinId="8" hidden="1"/>
    <cellStyle name="Hipervínculo" xfId="53485" builtinId="8" hidden="1"/>
    <cellStyle name="Hipervínculo" xfId="53469" builtinId="8" hidden="1"/>
    <cellStyle name="Hipervínculo" xfId="53453" builtinId="8" hidden="1"/>
    <cellStyle name="Hipervínculo" xfId="53437" builtinId="8" hidden="1"/>
    <cellStyle name="Hipervínculo" xfId="53421" builtinId="8" hidden="1"/>
    <cellStyle name="Hipervínculo" xfId="53403" builtinId="8" hidden="1"/>
    <cellStyle name="Hipervínculo" xfId="53387" builtinId="8" hidden="1"/>
    <cellStyle name="Hipervínculo" xfId="53371" builtinId="8" hidden="1"/>
    <cellStyle name="Hipervínculo" xfId="53357" builtinId="8" hidden="1"/>
    <cellStyle name="Hipervínculo" xfId="53341" builtinId="8" hidden="1"/>
    <cellStyle name="Hipervínculo" xfId="53325" builtinId="8" hidden="1"/>
    <cellStyle name="Hipervínculo" xfId="53309" builtinId="8" hidden="1"/>
    <cellStyle name="Hipervínculo" xfId="53293" builtinId="8" hidden="1"/>
    <cellStyle name="Hipervínculo" xfId="53277" builtinId="8" hidden="1"/>
    <cellStyle name="Hipervínculo" xfId="53261" builtinId="8" hidden="1"/>
    <cellStyle name="Hipervínculo" xfId="53243" builtinId="8" hidden="1"/>
    <cellStyle name="Hipervínculo" xfId="53227" builtinId="8" hidden="1"/>
    <cellStyle name="Hipervínculo" xfId="53211" builtinId="8" hidden="1"/>
    <cellStyle name="Hipervínculo" xfId="53196" builtinId="8" hidden="1"/>
    <cellStyle name="Hipervínculo" xfId="53180" builtinId="8" hidden="1"/>
    <cellStyle name="Hipervínculo" xfId="53164" builtinId="8" hidden="1"/>
    <cellStyle name="Hipervínculo" xfId="53148" builtinId="8" hidden="1"/>
    <cellStyle name="Hipervínculo" xfId="53132" builtinId="8" hidden="1"/>
    <cellStyle name="Hipervínculo" xfId="53116" builtinId="8" hidden="1"/>
    <cellStyle name="Hipervínculo" xfId="53100" builtinId="8" hidden="1"/>
    <cellStyle name="Hipervínculo" xfId="53083" builtinId="8" hidden="1"/>
    <cellStyle name="Hipervínculo" xfId="53067" builtinId="8" hidden="1"/>
    <cellStyle name="Hipervínculo" xfId="53051" builtinId="8" hidden="1"/>
    <cellStyle name="Hipervínculo" xfId="53037" builtinId="8" hidden="1"/>
    <cellStyle name="Hipervínculo" xfId="53021" builtinId="8" hidden="1"/>
    <cellStyle name="Hipervínculo" xfId="53005" builtinId="8" hidden="1"/>
    <cellStyle name="Hipervínculo" xfId="52989" builtinId="8" hidden="1"/>
    <cellStyle name="Hipervínculo" xfId="52973" builtinId="8" hidden="1"/>
    <cellStyle name="Hipervínculo" xfId="52957" builtinId="8" hidden="1"/>
    <cellStyle name="Hipervínculo" xfId="52939" builtinId="8" hidden="1"/>
    <cellStyle name="Hipervínculo" xfId="52923" builtinId="8" hidden="1"/>
    <cellStyle name="Hipervínculo" xfId="52907" builtinId="8" hidden="1"/>
    <cellStyle name="Hipervínculo" xfId="52891" builtinId="8" hidden="1"/>
    <cellStyle name="Hipervínculo" xfId="52874" builtinId="8" hidden="1"/>
    <cellStyle name="Hipervínculo" xfId="52858" builtinId="8" hidden="1"/>
    <cellStyle name="Hipervínculo" xfId="52842" builtinId="8" hidden="1"/>
    <cellStyle name="Hipervínculo" xfId="52827" builtinId="8" hidden="1"/>
    <cellStyle name="Hipervínculo" xfId="52811" builtinId="8" hidden="1"/>
    <cellStyle name="Hipervínculo" xfId="52795" builtinId="8" hidden="1"/>
    <cellStyle name="Hipervínculo" xfId="52778" builtinId="8" hidden="1"/>
    <cellStyle name="Hipervínculo" xfId="52762" builtinId="8" hidden="1"/>
    <cellStyle name="Hipervínculo" xfId="52746" builtinId="8" hidden="1"/>
    <cellStyle name="Hipervínculo" xfId="52730" builtinId="8" hidden="1"/>
    <cellStyle name="Hipervínculo" xfId="52714" builtinId="8" hidden="1"/>
    <cellStyle name="Hipervínculo" xfId="52698" builtinId="8" hidden="1"/>
    <cellStyle name="Hipervínculo" xfId="50345" builtinId="8" hidden="1"/>
    <cellStyle name="Hipervínculo" xfId="50355" builtinId="8" hidden="1"/>
    <cellStyle name="Hipervínculo" xfId="50359" builtinId="8" hidden="1"/>
    <cellStyle name="Hipervínculo" xfId="50393" builtinId="8" hidden="1"/>
    <cellStyle name="Hipervínculo" xfId="50397" builtinId="8" hidden="1"/>
    <cellStyle name="Hipervínculo" xfId="50385" builtinId="8" hidden="1"/>
    <cellStyle name="Hipervínculo" xfId="50373" builtinId="8" hidden="1"/>
    <cellStyle name="Hipervínculo" xfId="50363" builtinId="8" hidden="1"/>
    <cellStyle name="Hipervínculo" xfId="50413" builtinId="8" hidden="1"/>
    <cellStyle name="Hipervínculo" xfId="50429" builtinId="8" hidden="1"/>
    <cellStyle name="Hipervínculo" xfId="50445" builtinId="8" hidden="1"/>
    <cellStyle name="Hipervínculo" xfId="50461" builtinId="8" hidden="1"/>
    <cellStyle name="Hipervínculo" xfId="50477" builtinId="8" hidden="1"/>
    <cellStyle name="Hipervínculo" xfId="50493" builtinId="8" hidden="1"/>
    <cellStyle name="Hipervínculo" xfId="50510" builtinId="8" hidden="1"/>
    <cellStyle name="Hipervínculo" xfId="50526" builtinId="8" hidden="1"/>
    <cellStyle name="Hipervínculo" xfId="50542" builtinId="8" hidden="1"/>
    <cellStyle name="Hipervínculo" xfId="50557" builtinId="8" hidden="1"/>
    <cellStyle name="Hipervínculo" xfId="50573" builtinId="8" hidden="1"/>
    <cellStyle name="Hipervínculo" xfId="50589" builtinId="8" hidden="1"/>
    <cellStyle name="Hipervínculo" xfId="50606" builtinId="8" hidden="1"/>
    <cellStyle name="Hipervínculo" xfId="50622" builtinId="8" hidden="1"/>
    <cellStyle name="Hipervínculo" xfId="50638" builtinId="8" hidden="1"/>
    <cellStyle name="Hipervínculo" xfId="50656" builtinId="8" hidden="1"/>
    <cellStyle name="Hipervínculo" xfId="50672" builtinId="8" hidden="1"/>
    <cellStyle name="Hipervínculo" xfId="50688" builtinId="8" hidden="1"/>
    <cellStyle name="Hipervínculo" xfId="50704" builtinId="8" hidden="1"/>
    <cellStyle name="Hipervínculo" xfId="50720" builtinId="8" hidden="1"/>
    <cellStyle name="Hipervínculo" xfId="50736" builtinId="8" hidden="1"/>
    <cellStyle name="Hipervínculo" xfId="50752" builtinId="8" hidden="1"/>
    <cellStyle name="Hipervínculo" xfId="50766" builtinId="8" hidden="1"/>
    <cellStyle name="Hipervínculo" xfId="50782" builtinId="8" hidden="1"/>
    <cellStyle name="Hipervínculo" xfId="50798" builtinId="8" hidden="1"/>
    <cellStyle name="Hipervínculo" xfId="50815" builtinId="8" hidden="1"/>
    <cellStyle name="Hipervínculo" xfId="50831" builtinId="8" hidden="1"/>
    <cellStyle name="Hipervínculo" xfId="50847" builtinId="8" hidden="1"/>
    <cellStyle name="Hipervínculo" xfId="50863" builtinId="8" hidden="1"/>
    <cellStyle name="Hipervínculo" xfId="50879" builtinId="8" hidden="1"/>
    <cellStyle name="Hipervínculo" xfId="50895" builtinId="8" hidden="1"/>
    <cellStyle name="Hipervínculo" xfId="50911" builtinId="8" hidden="1"/>
    <cellStyle name="Hipervínculo" xfId="50926" builtinId="8" hidden="1"/>
    <cellStyle name="Hipervínculo" xfId="50942" builtinId="8" hidden="1"/>
    <cellStyle name="Hipervínculo" xfId="50958" builtinId="8" hidden="1"/>
    <cellStyle name="Hipervínculo" xfId="50976" builtinId="8" hidden="1"/>
    <cellStyle name="Hipervínculo" xfId="50992" builtinId="8" hidden="1"/>
    <cellStyle name="Hipervínculo" xfId="51008" builtinId="8" hidden="1"/>
    <cellStyle name="Hipervínculo" xfId="51024" builtinId="8" hidden="1"/>
    <cellStyle name="Hipervínculo" xfId="51040" builtinId="8" hidden="1"/>
    <cellStyle name="Hipervínculo" xfId="51056" builtinId="8" hidden="1"/>
    <cellStyle name="Hipervínculo" xfId="50655" builtinId="8" hidden="1"/>
    <cellStyle name="Hipervínculo" xfId="51086" builtinId="8" hidden="1"/>
    <cellStyle name="Hipervínculo" xfId="51102" builtinId="8" hidden="1"/>
    <cellStyle name="Hipervínculo" xfId="51118" builtinId="8" hidden="1"/>
    <cellStyle name="Hipervínculo" xfId="51136" builtinId="8" hidden="1"/>
    <cellStyle name="Hipervínculo" xfId="51152" builtinId="8" hidden="1"/>
    <cellStyle name="Hipervínculo" xfId="51168" builtinId="8" hidden="1"/>
    <cellStyle name="Hipervínculo" xfId="51184" builtinId="8" hidden="1"/>
    <cellStyle name="Hipervínculo" xfId="51200" builtinId="8" hidden="1"/>
    <cellStyle name="Hipervínculo" xfId="51216" builtinId="8" hidden="1"/>
    <cellStyle name="Hipervínculo" xfId="51230" builtinId="8" hidden="1"/>
    <cellStyle name="Hipervínculo" xfId="51246" builtinId="8" hidden="1"/>
    <cellStyle name="Hipervínculo" xfId="51262" builtinId="8" hidden="1"/>
    <cellStyle name="Hipervínculo" xfId="51279" builtinId="8" hidden="1"/>
    <cellStyle name="Hipervínculo" xfId="51295" builtinId="8" hidden="1"/>
    <cellStyle name="Hipervínculo" xfId="51311" builtinId="8" hidden="1"/>
    <cellStyle name="Hipervínculo" xfId="51327" builtinId="8" hidden="1"/>
    <cellStyle name="Hipervínculo" xfId="51343" builtinId="8" hidden="1"/>
    <cellStyle name="Hipervínculo" xfId="51359" builtinId="8" hidden="1"/>
    <cellStyle name="Hipervínculo" xfId="51375" builtinId="8" hidden="1"/>
    <cellStyle name="Hipervínculo" xfId="51390" builtinId="8" hidden="1"/>
    <cellStyle name="Hipervínculo" xfId="51406" builtinId="8" hidden="1"/>
    <cellStyle name="Hipervínculo" xfId="51422" builtinId="8" hidden="1"/>
    <cellStyle name="Hipervínculo" xfId="51440" builtinId="8" hidden="1"/>
    <cellStyle name="Hipervínculo" xfId="51456" builtinId="8" hidden="1"/>
    <cellStyle name="Hipervínculo" xfId="51472" builtinId="8" hidden="1"/>
    <cellStyle name="Hipervínculo" xfId="51488" builtinId="8" hidden="1"/>
    <cellStyle name="Hipervínculo" xfId="51504" builtinId="8" hidden="1"/>
    <cellStyle name="Hipervínculo" xfId="51520" builtinId="8" hidden="1"/>
    <cellStyle name="Hipervínculo" xfId="51536" builtinId="8" hidden="1"/>
    <cellStyle name="Hipervínculo" xfId="51550" builtinId="8" hidden="1"/>
    <cellStyle name="Hipervínculo" xfId="51566" builtinId="8" hidden="1"/>
    <cellStyle name="Hipervínculo" xfId="51582" builtinId="8" hidden="1"/>
    <cellStyle name="Hipervínculo" xfId="51600" builtinId="8" hidden="1"/>
    <cellStyle name="Hipervínculo" xfId="51616" builtinId="8" hidden="1"/>
    <cellStyle name="Hipervínculo" xfId="51632" builtinId="8" hidden="1"/>
    <cellStyle name="Hipervínculo" xfId="51648" builtinId="8" hidden="1"/>
    <cellStyle name="Hipervínculo" xfId="51664" builtinId="8" hidden="1"/>
    <cellStyle name="Hipervínculo" xfId="51680" builtinId="8" hidden="1"/>
    <cellStyle name="Hipervínculo" xfId="51435" builtinId="8" hidden="1"/>
    <cellStyle name="Hipervínculo" xfId="51710" builtinId="8" hidden="1"/>
    <cellStyle name="Hipervínculo" xfId="51726" builtinId="8" hidden="1"/>
    <cellStyle name="Hipervínculo" xfId="51742" builtinId="8" hidden="1"/>
    <cellStyle name="Hipervínculo" xfId="51760" builtinId="8" hidden="1"/>
    <cellStyle name="Hipervínculo" xfId="51776" builtinId="8" hidden="1"/>
    <cellStyle name="Hipervínculo" xfId="51792" builtinId="8" hidden="1"/>
    <cellStyle name="Hipervínculo" xfId="51808" builtinId="8" hidden="1"/>
    <cellStyle name="Hipervínculo" xfId="51824" builtinId="8" hidden="1"/>
    <cellStyle name="Hipervínculo" xfId="51840" builtinId="8" hidden="1"/>
    <cellStyle name="Hipervínculo" xfId="51854" builtinId="8" hidden="1"/>
    <cellStyle name="Hipervínculo" xfId="51870" builtinId="8" hidden="1"/>
    <cellStyle name="Hipervínculo" xfId="51886" builtinId="8" hidden="1"/>
    <cellStyle name="Hipervínculo" xfId="51904" builtinId="8" hidden="1"/>
    <cellStyle name="Hipervínculo" xfId="51920" builtinId="8" hidden="1"/>
    <cellStyle name="Hipervínculo" xfId="51936" builtinId="8" hidden="1"/>
    <cellStyle name="Hipervínculo" xfId="51952" builtinId="8" hidden="1"/>
    <cellStyle name="Hipervínculo" xfId="51968" builtinId="8" hidden="1"/>
    <cellStyle name="Hipervínculo" xfId="51984" builtinId="8" hidden="1"/>
    <cellStyle name="Hipervínculo" xfId="52000" builtinId="8" hidden="1"/>
    <cellStyle name="Hipervínculo" xfId="52014" builtinId="8" hidden="1"/>
    <cellStyle name="Hipervínculo" xfId="52030" builtinId="8" hidden="1"/>
    <cellStyle name="Hipervínculo" xfId="52046" builtinId="8" hidden="1"/>
    <cellStyle name="Hipervínculo" xfId="52064" builtinId="8" hidden="1"/>
    <cellStyle name="Hipervínculo" xfId="52080" builtinId="8" hidden="1"/>
    <cellStyle name="Hipervínculo" xfId="52096" builtinId="8" hidden="1"/>
    <cellStyle name="Hipervínculo" xfId="52112" builtinId="8" hidden="1"/>
    <cellStyle name="Hipervínculo" xfId="52128" builtinId="8" hidden="1"/>
    <cellStyle name="Hipervínculo" xfId="52144" builtinId="8" hidden="1"/>
    <cellStyle name="Hipervínculo" xfId="52160" builtinId="8" hidden="1"/>
    <cellStyle name="Hipervínculo" xfId="52174" builtinId="8" hidden="1"/>
    <cellStyle name="Hipervínculo" xfId="52190" builtinId="8" hidden="1"/>
    <cellStyle name="Hipervínculo" xfId="52206" builtinId="8" hidden="1"/>
    <cellStyle name="Hipervínculo" xfId="52224" builtinId="8" hidden="1"/>
    <cellStyle name="Hipervínculo" xfId="52240" builtinId="8" hidden="1"/>
    <cellStyle name="Hipervínculo" xfId="52256" builtinId="8" hidden="1"/>
    <cellStyle name="Hipervínculo" xfId="52272" builtinId="8" hidden="1"/>
    <cellStyle name="Hipervínculo" xfId="52288" builtinId="8" hidden="1"/>
    <cellStyle name="Hipervínculo" xfId="52304" builtinId="8" hidden="1"/>
    <cellStyle name="Hipervínculo" xfId="52059" builtinId="8" hidden="1"/>
    <cellStyle name="Hipervínculo" xfId="52334" builtinId="8" hidden="1"/>
    <cellStyle name="Hipervínculo" xfId="52350" builtinId="8" hidden="1"/>
    <cellStyle name="Hipervínculo" xfId="52366" builtinId="8" hidden="1"/>
    <cellStyle name="Hipervínculo" xfId="52383" builtinId="8" hidden="1"/>
    <cellStyle name="Hipervínculo" xfId="52399" builtinId="8" hidden="1"/>
    <cellStyle name="Hipervínculo" xfId="52415" builtinId="8" hidden="1"/>
    <cellStyle name="Hipervínculo" xfId="52431" builtinId="8" hidden="1"/>
    <cellStyle name="Hipervínculo" xfId="52447" builtinId="8" hidden="1"/>
    <cellStyle name="Hipervínculo" xfId="52463" builtinId="8" hidden="1"/>
    <cellStyle name="Hipervínculo" xfId="52477" builtinId="8" hidden="1"/>
    <cellStyle name="Hipervínculo" xfId="52493" builtinId="8" hidden="1"/>
    <cellStyle name="Hipervínculo" xfId="52509" builtinId="8" hidden="1"/>
    <cellStyle name="Hipervínculo" xfId="52525" builtinId="8" hidden="1"/>
    <cellStyle name="Hipervínculo" xfId="52541" builtinId="8" hidden="1"/>
    <cellStyle name="Hipervínculo" xfId="52557" builtinId="8" hidden="1"/>
    <cellStyle name="Hipervínculo" xfId="52573" builtinId="8" hidden="1"/>
    <cellStyle name="Hipervínculo" xfId="52589" builtinId="8" hidden="1"/>
    <cellStyle name="Hipervínculo" xfId="52605" builtinId="8" hidden="1"/>
    <cellStyle name="Hipervínculo" xfId="52621" builtinId="8" hidden="1"/>
    <cellStyle name="Hipervínculo" xfId="52619" builtinId="8" hidden="1"/>
    <cellStyle name="Hipervínculo" xfId="52603" builtinId="8" hidden="1"/>
    <cellStyle name="Hipervínculo" xfId="52587" builtinId="8" hidden="1"/>
    <cellStyle name="Hipervínculo" xfId="52571" builtinId="8" hidden="1"/>
    <cellStyle name="Hipervínculo" xfId="52555" builtinId="8" hidden="1"/>
    <cellStyle name="Hipervínculo" xfId="52539" builtinId="8" hidden="1"/>
    <cellStyle name="Hipervínculo" xfId="52523" builtinId="8" hidden="1"/>
    <cellStyle name="Hipervínculo" xfId="52507" builtinId="8" hidden="1"/>
    <cellStyle name="Hipervínculo" xfId="52491" builtinId="8" hidden="1"/>
    <cellStyle name="Hipervínculo" xfId="52475" builtinId="8" hidden="1"/>
    <cellStyle name="Hipervínculo" xfId="52461" builtinId="8" hidden="1"/>
    <cellStyle name="Hipervínculo" xfId="52445" builtinId="8" hidden="1"/>
    <cellStyle name="Hipervínculo" xfId="52429" builtinId="8" hidden="1"/>
    <cellStyle name="Hipervínculo" xfId="52413" builtinId="8" hidden="1"/>
    <cellStyle name="Hipervínculo" xfId="52397" builtinId="8" hidden="1"/>
    <cellStyle name="Hipervínculo" xfId="52381" builtinId="8" hidden="1"/>
    <cellStyle name="Hipervínculo" xfId="52364" builtinId="8" hidden="1"/>
    <cellStyle name="Hipervínculo" xfId="52348" builtinId="8" hidden="1"/>
    <cellStyle name="Hipervínculo" xfId="52332" builtinId="8" hidden="1"/>
    <cellStyle name="Hipervínculo" xfId="52318" builtinId="8" hidden="1"/>
    <cellStyle name="Hipervínculo" xfId="52302" builtinId="8" hidden="1"/>
    <cellStyle name="Hipervínculo" xfId="52286" builtinId="8" hidden="1"/>
    <cellStyle name="Hipervínculo" xfId="52270" builtinId="8" hidden="1"/>
    <cellStyle name="Hipervínculo" xfId="52254" builtinId="8" hidden="1"/>
    <cellStyle name="Hipervínculo" xfId="52238" builtinId="8" hidden="1"/>
    <cellStyle name="Hipervínculo" xfId="52222" builtinId="8" hidden="1"/>
    <cellStyle name="Hipervínculo" xfId="52204" builtinId="8" hidden="1"/>
    <cellStyle name="Hipervínculo" xfId="52188" builtinId="8" hidden="1"/>
    <cellStyle name="Hipervínculo" xfId="52172" builtinId="8" hidden="1"/>
    <cellStyle name="Hipervínculo" xfId="52158" builtinId="8" hidden="1"/>
    <cellStyle name="Hipervínculo" xfId="52142" builtinId="8" hidden="1"/>
    <cellStyle name="Hipervínculo" xfId="52126" builtinId="8" hidden="1"/>
    <cellStyle name="Hipervínculo" xfId="52110" builtinId="8" hidden="1"/>
    <cellStyle name="Hipervínculo" xfId="52094" builtinId="8" hidden="1"/>
    <cellStyle name="Hipervínculo" xfId="52078" builtinId="8" hidden="1"/>
    <cellStyle name="Hipervínculo" xfId="52062" builtinId="8" hidden="1"/>
    <cellStyle name="Hipervínculo" xfId="52044" builtinId="8" hidden="1"/>
    <cellStyle name="Hipervínculo" xfId="52028" builtinId="8" hidden="1"/>
    <cellStyle name="Hipervínculo" xfId="52012" builtinId="8" hidden="1"/>
    <cellStyle name="Hipervínculo" xfId="51998" builtinId="8" hidden="1"/>
    <cellStyle name="Hipervínculo" xfId="51982" builtinId="8" hidden="1"/>
    <cellStyle name="Hipervínculo" xfId="51966" builtinId="8" hidden="1"/>
    <cellStyle name="Hipervínculo" xfId="51950" builtinId="8" hidden="1"/>
    <cellStyle name="Hipervínculo" xfId="51934" builtinId="8" hidden="1"/>
    <cellStyle name="Hipervínculo" xfId="51918" builtinId="8" hidden="1"/>
    <cellStyle name="Hipervínculo" xfId="51900" builtinId="8" hidden="1"/>
    <cellStyle name="Hipervínculo" xfId="51884" builtinId="8" hidden="1"/>
    <cellStyle name="Hipervínculo" xfId="51868" builtinId="8" hidden="1"/>
    <cellStyle name="Hipervínculo" xfId="51852" builtinId="8" hidden="1"/>
    <cellStyle name="Hipervínculo" xfId="51838" builtinId="8" hidden="1"/>
    <cellStyle name="Hipervínculo" xfId="51822" builtinId="8" hidden="1"/>
    <cellStyle name="Hipervínculo" xfId="51806" builtinId="8" hidden="1"/>
    <cellStyle name="Hipervínculo" xfId="51790" builtinId="8" hidden="1"/>
    <cellStyle name="Hipervínculo" xfId="51774" builtinId="8" hidden="1"/>
    <cellStyle name="Hipervínculo" xfId="51758" builtinId="8" hidden="1"/>
    <cellStyle name="Hipervínculo" xfId="51740" builtinId="8" hidden="1"/>
    <cellStyle name="Hipervínculo" xfId="51724" builtinId="8" hidden="1"/>
    <cellStyle name="Hipervínculo" xfId="51708" builtinId="8" hidden="1"/>
    <cellStyle name="Hipervínculo" xfId="51694" builtinId="8" hidden="1"/>
    <cellStyle name="Hipervínculo" xfId="51678" builtinId="8" hidden="1"/>
    <cellStyle name="Hipervínculo" xfId="51662" builtinId="8" hidden="1"/>
    <cellStyle name="Hipervínculo" xfId="51646" builtinId="8" hidden="1"/>
    <cellStyle name="Hipervínculo" xfId="51630" builtinId="8" hidden="1"/>
    <cellStyle name="Hipervínculo" xfId="51614" builtinId="8" hidden="1"/>
    <cellStyle name="Hipervínculo" xfId="51598" builtinId="8" hidden="1"/>
    <cellStyle name="Hipervínculo" xfId="51580" builtinId="8" hidden="1"/>
    <cellStyle name="Hipervínculo" xfId="51564" builtinId="8" hidden="1"/>
    <cellStyle name="Hipervínculo" xfId="51548" builtinId="8" hidden="1"/>
    <cellStyle name="Hipervínculo" xfId="51534" builtinId="8" hidden="1"/>
    <cellStyle name="Hipervínculo" xfId="51518" builtinId="8" hidden="1"/>
    <cellStyle name="Hipervínculo" xfId="51502" builtinId="8" hidden="1"/>
    <cellStyle name="Hipervínculo" xfId="51486" builtinId="8" hidden="1"/>
    <cellStyle name="Hipervínculo" xfId="51470" builtinId="8" hidden="1"/>
    <cellStyle name="Hipervínculo" xfId="51454" builtinId="8" hidden="1"/>
    <cellStyle name="Hipervínculo" xfId="51438" builtinId="8" hidden="1"/>
    <cellStyle name="Hipervínculo" xfId="51420" builtinId="8" hidden="1"/>
    <cellStyle name="Hipervínculo" xfId="51404" builtinId="8" hidden="1"/>
    <cellStyle name="Hipervínculo" xfId="51388" builtinId="8" hidden="1"/>
    <cellStyle name="Hipervínculo" xfId="51373" builtinId="8" hidden="1"/>
    <cellStyle name="Hipervínculo" xfId="51357" builtinId="8" hidden="1"/>
    <cellStyle name="Hipervínculo" xfId="51341" builtinId="8" hidden="1"/>
    <cellStyle name="Hipervínculo" xfId="51325" builtinId="8" hidden="1"/>
    <cellStyle name="Hipervínculo" xfId="51309" builtinId="8" hidden="1"/>
    <cellStyle name="Hipervínculo" xfId="51293" builtinId="8" hidden="1"/>
    <cellStyle name="Hipervínculo" xfId="51276" builtinId="8" hidden="1"/>
    <cellStyle name="Hipervínculo" xfId="51260" builtinId="8" hidden="1"/>
    <cellStyle name="Hipervínculo" xfId="51244" builtinId="8" hidden="1"/>
    <cellStyle name="Hipervínculo" xfId="51228" builtinId="8" hidden="1"/>
    <cellStyle name="Hipervínculo" xfId="51214" builtinId="8" hidden="1"/>
    <cellStyle name="Hipervínculo" xfId="51198" builtinId="8" hidden="1"/>
    <cellStyle name="Hipervínculo" xfId="51182" builtinId="8" hidden="1"/>
    <cellStyle name="Hipervínculo" xfId="51166" builtinId="8" hidden="1"/>
    <cellStyle name="Hipervínculo" xfId="51150" builtinId="8" hidden="1"/>
    <cellStyle name="Hipervínculo" xfId="51134" builtinId="8" hidden="1"/>
    <cellStyle name="Hipervínculo" xfId="51116" builtinId="8" hidden="1"/>
    <cellStyle name="Hipervínculo" xfId="51100" builtinId="8" hidden="1"/>
    <cellStyle name="Hipervínculo" xfId="51084" builtinId="8" hidden="1"/>
    <cellStyle name="Hipervínculo" xfId="51070" builtinId="8" hidden="1"/>
    <cellStyle name="Hipervínculo" xfId="51054" builtinId="8" hidden="1"/>
    <cellStyle name="Hipervínculo" xfId="51038" builtinId="8" hidden="1"/>
    <cellStyle name="Hipervínculo" xfId="51022" builtinId="8" hidden="1"/>
    <cellStyle name="Hipervínculo" xfId="51006" builtinId="8" hidden="1"/>
    <cellStyle name="Hipervínculo" xfId="50990" builtinId="8" hidden="1"/>
    <cellStyle name="Hipervínculo" xfId="50974" builtinId="8" hidden="1"/>
    <cellStyle name="Hipervínculo" xfId="50956" builtinId="8" hidden="1"/>
    <cellStyle name="Hipervínculo" xfId="50940" builtinId="8" hidden="1"/>
    <cellStyle name="Hipervínculo" xfId="50924" builtinId="8" hidden="1"/>
    <cellStyle name="Hipervínculo" xfId="50909" builtinId="8" hidden="1"/>
    <cellStyle name="Hipervínculo" xfId="50893" builtinId="8" hidden="1"/>
    <cellStyle name="Hipervínculo" xfId="50877" builtinId="8" hidden="1"/>
    <cellStyle name="Hipervínculo" xfId="50861" builtinId="8" hidden="1"/>
    <cellStyle name="Hipervínculo" xfId="50845" builtinId="8" hidden="1"/>
    <cellStyle name="Hipervínculo" xfId="50829" builtinId="8" hidden="1"/>
    <cellStyle name="Hipervínculo" xfId="50813" builtinId="8" hidden="1"/>
    <cellStyle name="Hipervínculo" xfId="50796" builtinId="8" hidden="1"/>
    <cellStyle name="Hipervínculo" xfId="50780" builtinId="8" hidden="1"/>
    <cellStyle name="Hipervínculo" xfId="50764" builtinId="8" hidden="1"/>
    <cellStyle name="Hipervínculo" xfId="50750" builtinId="8" hidden="1"/>
    <cellStyle name="Hipervínculo" xfId="50734" builtinId="8" hidden="1"/>
    <cellStyle name="Hipervínculo" xfId="50718" builtinId="8" hidden="1"/>
    <cellStyle name="Hipervínculo" xfId="50702" builtinId="8" hidden="1"/>
    <cellStyle name="Hipervínculo" xfId="50686" builtinId="8" hidden="1"/>
    <cellStyle name="Hipervínculo" xfId="50670" builtinId="8" hidden="1"/>
    <cellStyle name="Hipervínculo" xfId="50652" builtinId="8" hidden="1"/>
    <cellStyle name="Hipervínculo" xfId="50636" builtinId="8" hidden="1"/>
    <cellStyle name="Hipervínculo" xfId="50620" builtinId="8" hidden="1"/>
    <cellStyle name="Hipervínculo" xfId="50604" builtinId="8" hidden="1"/>
    <cellStyle name="Hipervínculo" xfId="50587" builtinId="8" hidden="1"/>
    <cellStyle name="Hipervínculo" xfId="50571" builtinId="8" hidden="1"/>
    <cellStyle name="Hipervínculo" xfId="50555" builtinId="8" hidden="1"/>
    <cellStyle name="Hipervínculo" xfId="50540" builtinId="8" hidden="1"/>
    <cellStyle name="Hipervínculo" xfId="50524" builtinId="8" hidden="1"/>
    <cellStyle name="Hipervínculo" xfId="50508" builtinId="8" hidden="1"/>
    <cellStyle name="Hipervínculo" xfId="50491" builtinId="8" hidden="1"/>
    <cellStyle name="Hipervínculo" xfId="50475" builtinId="8" hidden="1"/>
    <cellStyle name="Hipervínculo" xfId="50459" builtinId="8" hidden="1"/>
    <cellStyle name="Hipervínculo" xfId="50443" builtinId="8" hidden="1"/>
    <cellStyle name="Hipervínculo" xfId="50427" builtinId="8" hidden="1"/>
    <cellStyle name="Hipervínculo" xfId="50411" builtinId="8" hidden="1"/>
    <cellStyle name="Hipervínculo" xfId="48056" builtinId="8" hidden="1"/>
    <cellStyle name="Hipervínculo" xfId="48066" builtinId="8" hidden="1"/>
    <cellStyle name="Hipervínculo" xfId="48070" builtinId="8" hidden="1"/>
    <cellStyle name="Hipervínculo" xfId="48103" builtinId="8" hidden="1"/>
    <cellStyle name="Hipervínculo" xfId="48107" builtinId="8" hidden="1"/>
    <cellStyle name="Hipervínculo" xfId="48096" builtinId="8" hidden="1"/>
    <cellStyle name="Hipervínculo" xfId="48084" builtinId="8" hidden="1"/>
    <cellStyle name="Hipervínculo" xfId="48074" builtinId="8" hidden="1"/>
    <cellStyle name="Hipervínculo" xfId="48123" builtinId="8" hidden="1"/>
    <cellStyle name="Hipervínculo" xfId="48139" builtinId="8" hidden="1"/>
    <cellStyle name="Hipervínculo" xfId="48155" builtinId="8" hidden="1"/>
    <cellStyle name="Hipervínculo" xfId="48171" builtinId="8" hidden="1"/>
    <cellStyle name="Hipervínculo" xfId="48187" builtinId="8" hidden="1"/>
    <cellStyle name="Hipervínculo" xfId="48203" builtinId="8" hidden="1"/>
    <cellStyle name="Hipervínculo" xfId="48220" builtinId="8" hidden="1"/>
    <cellStyle name="Hipervínculo" xfId="48236" builtinId="8" hidden="1"/>
    <cellStyle name="Hipervínculo" xfId="48252" builtinId="8" hidden="1"/>
    <cellStyle name="Hipervínculo" xfId="48267" builtinId="8" hidden="1"/>
    <cellStyle name="Hipervínculo" xfId="48283" builtinId="8" hidden="1"/>
    <cellStyle name="Hipervínculo" xfId="48299" builtinId="8" hidden="1"/>
    <cellStyle name="Hipervínculo" xfId="48316" builtinId="8" hidden="1"/>
    <cellStyle name="Hipervínculo" xfId="48332" builtinId="8" hidden="1"/>
    <cellStyle name="Hipervínculo" xfId="48348" builtinId="8" hidden="1"/>
    <cellStyle name="Hipervínculo" xfId="48366" builtinId="8" hidden="1"/>
    <cellStyle name="Hipervínculo" xfId="48382" builtinId="8" hidden="1"/>
    <cellStyle name="Hipervínculo" xfId="48398" builtinId="8" hidden="1"/>
    <cellStyle name="Hipervínculo" xfId="48414" builtinId="8" hidden="1"/>
    <cellStyle name="Hipervínculo" xfId="48430" builtinId="8" hidden="1"/>
    <cellStyle name="Hipervínculo" xfId="48446" builtinId="8" hidden="1"/>
    <cellStyle name="Hipervínculo" xfId="48462" builtinId="8" hidden="1"/>
    <cellStyle name="Hipervínculo" xfId="48476" builtinId="8" hidden="1"/>
    <cellStyle name="Hipervínculo" xfId="48492" builtinId="8" hidden="1"/>
    <cellStyle name="Hipervínculo" xfId="48508" builtinId="8" hidden="1"/>
    <cellStyle name="Hipervínculo" xfId="48525" builtinId="8" hidden="1"/>
    <cellStyle name="Hipervínculo" xfId="48541" builtinId="8" hidden="1"/>
    <cellStyle name="Hipervínculo" xfId="48557" builtinId="8" hidden="1"/>
    <cellStyle name="Hipervínculo" xfId="48573" builtinId="8" hidden="1"/>
    <cellStyle name="Hipervínculo" xfId="48589" builtinId="8" hidden="1"/>
    <cellStyle name="Hipervínculo" xfId="48605" builtinId="8" hidden="1"/>
    <cellStyle name="Hipervínculo" xfId="48621" builtinId="8" hidden="1"/>
    <cellStyle name="Hipervínculo" xfId="48636" builtinId="8" hidden="1"/>
    <cellStyle name="Hipervínculo" xfId="48652" builtinId="8" hidden="1"/>
    <cellStyle name="Hipervínculo" xfId="48668" builtinId="8" hidden="1"/>
    <cellStyle name="Hipervínculo" xfId="48686" builtinId="8" hidden="1"/>
    <cellStyle name="Hipervínculo" xfId="48702" builtinId="8" hidden="1"/>
    <cellStyle name="Hipervínculo" xfId="48718" builtinId="8" hidden="1"/>
    <cellStyle name="Hipervínculo" xfId="48734" builtinId="8" hidden="1"/>
    <cellStyle name="Hipervínculo" xfId="48750" builtinId="8" hidden="1"/>
    <cellStyle name="Hipervínculo" xfId="48766" builtinId="8" hidden="1"/>
    <cellStyle name="Hipervínculo" xfId="48365" builtinId="8" hidden="1"/>
    <cellStyle name="Hipervínculo" xfId="48796" builtinId="8" hidden="1"/>
    <cellStyle name="Hipervínculo" xfId="48812" builtinId="8" hidden="1"/>
    <cellStyle name="Hipervínculo" xfId="48828" builtinId="8" hidden="1"/>
    <cellStyle name="Hipervínculo" xfId="48846" builtinId="8" hidden="1"/>
    <cellStyle name="Hipervínculo" xfId="48862" builtinId="8" hidden="1"/>
    <cellStyle name="Hipervínculo" xfId="48878" builtinId="8" hidden="1"/>
    <cellStyle name="Hipervínculo" xfId="48894" builtinId="8" hidden="1"/>
    <cellStyle name="Hipervínculo" xfId="48910" builtinId="8" hidden="1"/>
    <cellStyle name="Hipervínculo" xfId="48926" builtinId="8" hidden="1"/>
    <cellStyle name="Hipervínculo" xfId="48940" builtinId="8" hidden="1"/>
    <cellStyle name="Hipervínculo" xfId="48956" builtinId="8" hidden="1"/>
    <cellStyle name="Hipervínculo" xfId="48972" builtinId="8" hidden="1"/>
    <cellStyle name="Hipervínculo" xfId="48989" builtinId="8" hidden="1"/>
    <cellStyle name="Hipervínculo" xfId="49005" builtinId="8" hidden="1"/>
    <cellStyle name="Hipervínculo" xfId="49021" builtinId="8" hidden="1"/>
    <cellStyle name="Hipervínculo" xfId="49037" builtinId="8" hidden="1"/>
    <cellStyle name="Hipervínculo" xfId="49053" builtinId="8" hidden="1"/>
    <cellStyle name="Hipervínculo" xfId="49069" builtinId="8" hidden="1"/>
    <cellStyle name="Hipervínculo" xfId="49085" builtinId="8" hidden="1"/>
    <cellStyle name="Hipervínculo" xfId="49100" builtinId="8" hidden="1"/>
    <cellStyle name="Hipervínculo" xfId="49116" builtinId="8" hidden="1"/>
    <cellStyle name="Hipervínculo" xfId="49132" builtinId="8" hidden="1"/>
    <cellStyle name="Hipervínculo" xfId="49150" builtinId="8" hidden="1"/>
    <cellStyle name="Hipervínculo" xfId="49166" builtinId="8" hidden="1"/>
    <cellStyle name="Hipervínculo" xfId="49182" builtinId="8" hidden="1"/>
    <cellStyle name="Hipervínculo" xfId="49198" builtinId="8" hidden="1"/>
    <cellStyle name="Hipervínculo" xfId="49214" builtinId="8" hidden="1"/>
    <cellStyle name="Hipervínculo" xfId="49230" builtinId="8" hidden="1"/>
    <cellStyle name="Hipervínculo" xfId="49246" builtinId="8" hidden="1"/>
    <cellStyle name="Hipervínculo" xfId="49260" builtinId="8" hidden="1"/>
    <cellStyle name="Hipervínculo" xfId="49276" builtinId="8" hidden="1"/>
    <cellStyle name="Hipervínculo" xfId="49292" builtinId="8" hidden="1"/>
    <cellStyle name="Hipervínculo" xfId="49310" builtinId="8" hidden="1"/>
    <cellStyle name="Hipervínculo" xfId="49326" builtinId="8" hidden="1"/>
    <cellStyle name="Hipervínculo" xfId="49342" builtinId="8" hidden="1"/>
    <cellStyle name="Hipervínculo" xfId="49358" builtinId="8" hidden="1"/>
    <cellStyle name="Hipervínculo" xfId="49374" builtinId="8" hidden="1"/>
    <cellStyle name="Hipervínculo" xfId="49390" builtinId="8" hidden="1"/>
    <cellStyle name="Hipervínculo" xfId="49145" builtinId="8" hidden="1"/>
    <cellStyle name="Hipervínculo" xfId="49420" builtinId="8" hidden="1"/>
    <cellStyle name="Hipervínculo" xfId="49436" builtinId="8" hidden="1"/>
    <cellStyle name="Hipervínculo" xfId="49452" builtinId="8" hidden="1"/>
    <cellStyle name="Hipervínculo" xfId="49470" builtinId="8" hidden="1"/>
    <cellStyle name="Hipervínculo" xfId="49486" builtinId="8" hidden="1"/>
    <cellStyle name="Hipervínculo" xfId="49502" builtinId="8" hidden="1"/>
    <cellStyle name="Hipervínculo" xfId="49518" builtinId="8" hidden="1"/>
    <cellStyle name="Hipervínculo" xfId="49534" builtinId="8" hidden="1"/>
    <cellStyle name="Hipervínculo" xfId="49550" builtinId="8" hidden="1"/>
    <cellStyle name="Hipervínculo" xfId="49564" builtinId="8" hidden="1"/>
    <cellStyle name="Hipervínculo" xfId="49580" builtinId="8" hidden="1"/>
    <cellStyle name="Hipervínculo" xfId="49596" builtinId="8" hidden="1"/>
    <cellStyle name="Hipervínculo" xfId="49614" builtinId="8" hidden="1"/>
    <cellStyle name="Hipervínculo" xfId="49630" builtinId="8" hidden="1"/>
    <cellStyle name="Hipervínculo" xfId="49646" builtinId="8" hidden="1"/>
    <cellStyle name="Hipervínculo" xfId="49662" builtinId="8" hidden="1"/>
    <cellStyle name="Hipervínculo" xfId="49678" builtinId="8" hidden="1"/>
    <cellStyle name="Hipervínculo" xfId="49694" builtinId="8" hidden="1"/>
    <cellStyle name="Hipervínculo" xfId="49710" builtinId="8" hidden="1"/>
    <cellStyle name="Hipervínculo" xfId="49724" builtinId="8" hidden="1"/>
    <cellStyle name="Hipervínculo" xfId="49740" builtinId="8" hidden="1"/>
    <cellStyle name="Hipervínculo" xfId="49756" builtinId="8" hidden="1"/>
    <cellStyle name="Hipervínculo" xfId="49774" builtinId="8" hidden="1"/>
    <cellStyle name="Hipervínculo" xfId="49790" builtinId="8" hidden="1"/>
    <cellStyle name="Hipervínculo" xfId="49806" builtinId="8" hidden="1"/>
    <cellStyle name="Hipervínculo" xfId="49822" builtinId="8" hidden="1"/>
    <cellStyle name="Hipervínculo" xfId="49838" builtinId="8" hidden="1"/>
    <cellStyle name="Hipervínculo" xfId="49854" builtinId="8" hidden="1"/>
    <cellStyle name="Hipervínculo" xfId="49870" builtinId="8" hidden="1"/>
    <cellStyle name="Hipervínculo" xfId="49884" builtinId="8" hidden="1"/>
    <cellStyle name="Hipervínculo" xfId="49900" builtinId="8" hidden="1"/>
    <cellStyle name="Hipervínculo" xfId="49916" builtinId="8" hidden="1"/>
    <cellStyle name="Hipervínculo" xfId="49934" builtinId="8" hidden="1"/>
    <cellStyle name="Hipervínculo" xfId="49950" builtinId="8" hidden="1"/>
    <cellStyle name="Hipervínculo" xfId="49966" builtinId="8" hidden="1"/>
    <cellStyle name="Hipervínculo" xfId="49982" builtinId="8" hidden="1"/>
    <cellStyle name="Hipervínculo" xfId="49998" builtinId="8" hidden="1"/>
    <cellStyle name="Hipervínculo" xfId="50014" builtinId="8" hidden="1"/>
    <cellStyle name="Hipervínculo" xfId="49769" builtinId="8" hidden="1"/>
    <cellStyle name="Hipervínculo" xfId="50044" builtinId="8" hidden="1"/>
    <cellStyle name="Hipervínculo" xfId="50060" builtinId="8" hidden="1"/>
    <cellStyle name="Hipervínculo" xfId="50076" builtinId="8" hidden="1"/>
    <cellStyle name="Hipervínculo" xfId="50093" builtinId="8" hidden="1"/>
    <cellStyle name="Hipervínculo" xfId="50109" builtinId="8" hidden="1"/>
    <cellStyle name="Hipervínculo" xfId="50125" builtinId="8" hidden="1"/>
    <cellStyle name="Hipervínculo" xfId="50141" builtinId="8" hidden="1"/>
    <cellStyle name="Hipervínculo" xfId="50157" builtinId="8" hidden="1"/>
    <cellStyle name="Hipervínculo" xfId="50173" builtinId="8" hidden="1"/>
    <cellStyle name="Hipervínculo" xfId="50187" builtinId="8" hidden="1"/>
    <cellStyle name="Hipervínculo" xfId="50203" builtinId="8" hidden="1"/>
    <cellStyle name="Hipervínculo" xfId="50219" builtinId="8" hidden="1"/>
    <cellStyle name="Hipervínculo" xfId="50235" builtinId="8" hidden="1"/>
    <cellStyle name="Hipervínculo" xfId="50251" builtinId="8" hidden="1"/>
    <cellStyle name="Hipervínculo" xfId="50267" builtinId="8" hidden="1"/>
    <cellStyle name="Hipervínculo" xfId="50283" builtinId="8" hidden="1"/>
    <cellStyle name="Hipervínculo" xfId="50299" builtinId="8" hidden="1"/>
    <cellStyle name="Hipervínculo" xfId="50315" builtinId="8" hidden="1"/>
    <cellStyle name="Hipervínculo" xfId="50331" builtinId="8" hidden="1"/>
    <cellStyle name="Hipervínculo" xfId="50329" builtinId="8" hidden="1"/>
    <cellStyle name="Hipervínculo" xfId="50313" builtinId="8" hidden="1"/>
    <cellStyle name="Hipervínculo" xfId="50297" builtinId="8" hidden="1"/>
    <cellStyle name="Hipervínculo" xfId="50281" builtinId="8" hidden="1"/>
    <cellStyle name="Hipervínculo" xfId="50265" builtinId="8" hidden="1"/>
    <cellStyle name="Hipervínculo" xfId="50249" builtinId="8" hidden="1"/>
    <cellStyle name="Hipervínculo" xfId="50233" builtinId="8" hidden="1"/>
    <cellStyle name="Hipervínculo" xfId="50217" builtinId="8" hidden="1"/>
    <cellStyle name="Hipervínculo" xfId="50201" builtinId="8" hidden="1"/>
    <cellStyle name="Hipervínculo" xfId="50185" builtinId="8" hidden="1"/>
    <cellStyle name="Hipervínculo" xfId="50171" builtinId="8" hidden="1"/>
    <cellStyle name="Hipervínculo" xfId="50155" builtinId="8" hidden="1"/>
    <cellStyle name="Hipervínculo" xfId="50139" builtinId="8" hidden="1"/>
    <cellStyle name="Hipervínculo" xfId="50123" builtinId="8" hidden="1"/>
    <cellStyle name="Hipervínculo" xfId="50107" builtinId="8" hidden="1"/>
    <cellStyle name="Hipervínculo" xfId="50091" builtinId="8" hidden="1"/>
    <cellStyle name="Hipervínculo" xfId="50074" builtinId="8" hidden="1"/>
    <cellStyle name="Hipervínculo" xfId="50058" builtinId="8" hidden="1"/>
    <cellStyle name="Hipervínculo" xfId="50042" builtinId="8" hidden="1"/>
    <cellStyle name="Hipervínculo" xfId="50028" builtinId="8" hidden="1"/>
    <cellStyle name="Hipervínculo" xfId="50012" builtinId="8" hidden="1"/>
    <cellStyle name="Hipervínculo" xfId="49996" builtinId="8" hidden="1"/>
    <cellStyle name="Hipervínculo" xfId="49980" builtinId="8" hidden="1"/>
    <cellStyle name="Hipervínculo" xfId="49964" builtinId="8" hidden="1"/>
    <cellStyle name="Hipervínculo" xfId="49948" builtinId="8" hidden="1"/>
    <cellStyle name="Hipervínculo" xfId="49932" builtinId="8" hidden="1"/>
    <cellStyle name="Hipervínculo" xfId="49914" builtinId="8" hidden="1"/>
    <cellStyle name="Hipervínculo" xfId="49898" builtinId="8" hidden="1"/>
    <cellStyle name="Hipervínculo" xfId="49882" builtinId="8" hidden="1"/>
    <cellStyle name="Hipervínculo" xfId="49868" builtinId="8" hidden="1"/>
    <cellStyle name="Hipervínculo" xfId="49852" builtinId="8" hidden="1"/>
    <cellStyle name="Hipervínculo" xfId="49836" builtinId="8" hidden="1"/>
    <cellStyle name="Hipervínculo" xfId="49820" builtinId="8" hidden="1"/>
    <cellStyle name="Hipervínculo" xfId="49804" builtinId="8" hidden="1"/>
    <cellStyle name="Hipervínculo" xfId="49788" builtinId="8" hidden="1"/>
    <cellStyle name="Hipervínculo" xfId="49772" builtinId="8" hidden="1"/>
    <cellStyle name="Hipervínculo" xfId="49754" builtinId="8" hidden="1"/>
    <cellStyle name="Hipervínculo" xfId="49738" builtinId="8" hidden="1"/>
    <cellStyle name="Hipervínculo" xfId="49722" builtinId="8" hidden="1"/>
    <cellStyle name="Hipervínculo" xfId="49708" builtinId="8" hidden="1"/>
    <cellStyle name="Hipervínculo" xfId="49692" builtinId="8" hidden="1"/>
    <cellStyle name="Hipervínculo" xfId="49676" builtinId="8" hidden="1"/>
    <cellStyle name="Hipervínculo" xfId="49660" builtinId="8" hidden="1"/>
    <cellStyle name="Hipervínculo" xfId="49644" builtinId="8" hidden="1"/>
    <cellStyle name="Hipervínculo" xfId="49628" builtinId="8" hidden="1"/>
    <cellStyle name="Hipervínculo" xfId="49610" builtinId="8" hidden="1"/>
    <cellStyle name="Hipervínculo" xfId="49594" builtinId="8" hidden="1"/>
    <cellStyle name="Hipervínculo" xfId="49578" builtinId="8" hidden="1"/>
    <cellStyle name="Hipervínculo" xfId="49562" builtinId="8" hidden="1"/>
    <cellStyle name="Hipervínculo" xfId="49548" builtinId="8" hidden="1"/>
    <cellStyle name="Hipervínculo" xfId="49532" builtinId="8" hidden="1"/>
    <cellStyle name="Hipervínculo" xfId="49516" builtinId="8" hidden="1"/>
    <cellStyle name="Hipervínculo" xfId="49500" builtinId="8" hidden="1"/>
    <cellStyle name="Hipervínculo" xfId="49484" builtinId="8" hidden="1"/>
    <cellStyle name="Hipervínculo" xfId="49468" builtinId="8" hidden="1"/>
    <cellStyle name="Hipervínculo" xfId="49450" builtinId="8" hidden="1"/>
    <cellStyle name="Hipervínculo" xfId="49434" builtinId="8" hidden="1"/>
    <cellStyle name="Hipervínculo" xfId="49418" builtinId="8" hidden="1"/>
    <cellStyle name="Hipervínculo" xfId="49404" builtinId="8" hidden="1"/>
    <cellStyle name="Hipervínculo" xfId="49388" builtinId="8" hidden="1"/>
    <cellStyle name="Hipervínculo" xfId="49372" builtinId="8" hidden="1"/>
    <cellStyle name="Hipervínculo" xfId="49356" builtinId="8" hidden="1"/>
    <cellStyle name="Hipervínculo" xfId="49340" builtinId="8" hidden="1"/>
    <cellStyle name="Hipervínculo" xfId="49324" builtinId="8" hidden="1"/>
    <cellStyle name="Hipervínculo" xfId="49308" builtinId="8" hidden="1"/>
    <cellStyle name="Hipervínculo" xfId="49290" builtinId="8" hidden="1"/>
    <cellStyle name="Hipervínculo" xfId="49274" builtinId="8" hidden="1"/>
    <cellStyle name="Hipervínculo" xfId="49258" builtinId="8" hidden="1"/>
    <cellStyle name="Hipervínculo" xfId="49244" builtinId="8" hidden="1"/>
    <cellStyle name="Hipervínculo" xfId="49228" builtinId="8" hidden="1"/>
    <cellStyle name="Hipervínculo" xfId="49212" builtinId="8" hidden="1"/>
    <cellStyle name="Hipervínculo" xfId="49196" builtinId="8" hidden="1"/>
    <cellStyle name="Hipervínculo" xfId="49180" builtinId="8" hidden="1"/>
    <cellStyle name="Hipervínculo" xfId="49164" builtinId="8" hidden="1"/>
    <cellStyle name="Hipervínculo" xfId="49148" builtinId="8" hidden="1"/>
    <cellStyle name="Hipervínculo" xfId="49130" builtinId="8" hidden="1"/>
    <cellStyle name="Hipervínculo" xfId="49114" builtinId="8" hidden="1"/>
    <cellStyle name="Hipervínculo" xfId="49098" builtinId="8" hidden="1"/>
    <cellStyle name="Hipervínculo" xfId="49083" builtinId="8" hidden="1"/>
    <cellStyle name="Hipervínculo" xfId="49067" builtinId="8" hidden="1"/>
    <cellStyle name="Hipervínculo" xfId="49051" builtinId="8" hidden="1"/>
    <cellStyle name="Hipervínculo" xfId="49035" builtinId="8" hidden="1"/>
    <cellStyle name="Hipervínculo" xfId="49019" builtinId="8" hidden="1"/>
    <cellStyle name="Hipervínculo" xfId="49003" builtinId="8" hidden="1"/>
    <cellStyle name="Hipervínculo" xfId="48986" builtinId="8" hidden="1"/>
    <cellStyle name="Hipervínculo" xfId="48970" builtinId="8" hidden="1"/>
    <cellStyle name="Hipervínculo" xfId="48954" builtinId="8" hidden="1"/>
    <cellStyle name="Hipervínculo" xfId="48938" builtinId="8" hidden="1"/>
    <cellStyle name="Hipervínculo" xfId="48924" builtinId="8" hidden="1"/>
    <cellStyle name="Hipervínculo" xfId="48908" builtinId="8" hidden="1"/>
    <cellStyle name="Hipervínculo" xfId="48892" builtinId="8" hidden="1"/>
    <cellStyle name="Hipervínculo" xfId="48876" builtinId="8" hidden="1"/>
    <cellStyle name="Hipervínculo" xfId="48860" builtinId="8" hidden="1"/>
    <cellStyle name="Hipervínculo" xfId="48844" builtinId="8" hidden="1"/>
    <cellStyle name="Hipervínculo" xfId="48826" builtinId="8" hidden="1"/>
    <cellStyle name="Hipervínculo" xfId="48810" builtinId="8" hidden="1"/>
    <cellStyle name="Hipervínculo" xfId="48794" builtinId="8" hidden="1"/>
    <cellStyle name="Hipervínculo" xfId="48780" builtinId="8" hidden="1"/>
    <cellStyle name="Hipervínculo" xfId="48764" builtinId="8" hidden="1"/>
    <cellStyle name="Hipervínculo" xfId="48748" builtinId="8" hidden="1"/>
    <cellStyle name="Hipervínculo" xfId="48732" builtinId="8" hidden="1"/>
    <cellStyle name="Hipervínculo" xfId="48716" builtinId="8" hidden="1"/>
    <cellStyle name="Hipervínculo" xfId="48700" builtinId="8" hidden="1"/>
    <cellStyle name="Hipervínculo" xfId="48684" builtinId="8" hidden="1"/>
    <cellStyle name="Hipervínculo" xfId="48666" builtinId="8" hidden="1"/>
    <cellStyle name="Hipervínculo" xfId="48650" builtinId="8" hidden="1"/>
    <cellStyle name="Hipervínculo" xfId="48634" builtinId="8" hidden="1"/>
    <cellStyle name="Hipervínculo" xfId="48619" builtinId="8" hidden="1"/>
    <cellStyle name="Hipervínculo" xfId="48603" builtinId="8" hidden="1"/>
    <cellStyle name="Hipervínculo" xfId="48587" builtinId="8" hidden="1"/>
    <cellStyle name="Hipervínculo" xfId="48571" builtinId="8" hidden="1"/>
    <cellStyle name="Hipervínculo" xfId="48555" builtinId="8" hidden="1"/>
    <cellStyle name="Hipervínculo" xfId="48539" builtinId="8" hidden="1"/>
    <cellStyle name="Hipervínculo" xfId="48523" builtinId="8" hidden="1"/>
    <cellStyle name="Hipervínculo" xfId="48506" builtinId="8" hidden="1"/>
    <cellStyle name="Hipervínculo" xfId="48490" builtinId="8" hidden="1"/>
    <cellStyle name="Hipervínculo" xfId="48474" builtinId="8" hidden="1"/>
    <cellStyle name="Hipervínculo" xfId="48460" builtinId="8" hidden="1"/>
    <cellStyle name="Hipervínculo" xfId="48444" builtinId="8" hidden="1"/>
    <cellStyle name="Hipervínculo" xfId="48428" builtinId="8" hidden="1"/>
    <cellStyle name="Hipervínculo" xfId="48412" builtinId="8" hidden="1"/>
    <cellStyle name="Hipervínculo" xfId="48396" builtinId="8" hidden="1"/>
    <cellStyle name="Hipervínculo" xfId="48380" builtinId="8" hidden="1"/>
    <cellStyle name="Hipervínculo" xfId="48362" builtinId="8" hidden="1"/>
    <cellStyle name="Hipervínculo" xfId="48346" builtinId="8" hidden="1"/>
    <cellStyle name="Hipervínculo" xfId="48330" builtinId="8" hidden="1"/>
    <cellStyle name="Hipervínculo" xfId="48314" builtinId="8" hidden="1"/>
    <cellStyle name="Hipervínculo" xfId="48297" builtinId="8" hidden="1"/>
    <cellStyle name="Hipervínculo" xfId="48281" builtinId="8" hidden="1"/>
    <cellStyle name="Hipervínculo" xfId="48265" builtinId="8" hidden="1"/>
    <cellStyle name="Hipervínculo" xfId="48250" builtinId="8" hidden="1"/>
    <cellStyle name="Hipervínculo" xfId="48234" builtinId="8" hidden="1"/>
    <cellStyle name="Hipervínculo" xfId="48218" builtinId="8" hidden="1"/>
    <cellStyle name="Hipervínculo" xfId="48201" builtinId="8" hidden="1"/>
    <cellStyle name="Hipervínculo" xfId="48185" builtinId="8" hidden="1"/>
    <cellStyle name="Hipervínculo" xfId="48169" builtinId="8" hidden="1"/>
    <cellStyle name="Hipervínculo" xfId="48153" builtinId="8" hidden="1"/>
    <cellStyle name="Hipervínculo" xfId="48137" builtinId="8" hidden="1"/>
    <cellStyle name="Hipervínculo" xfId="48121" builtinId="8" hidden="1"/>
    <cellStyle name="Hipervínculo" xfId="45769" builtinId="8" hidden="1"/>
    <cellStyle name="Hipervínculo" xfId="45779" builtinId="8" hidden="1"/>
    <cellStyle name="Hipervínculo" xfId="45783" builtinId="8" hidden="1"/>
    <cellStyle name="Hipervínculo" xfId="45816" builtinId="8" hidden="1"/>
    <cellStyle name="Hipervínculo" xfId="45820" builtinId="8" hidden="1"/>
    <cellStyle name="Hipervínculo" xfId="45809" builtinId="8" hidden="1"/>
    <cellStyle name="Hipervínculo" xfId="45797" builtinId="8" hidden="1"/>
    <cellStyle name="Hipervínculo" xfId="45787" builtinId="8" hidden="1"/>
    <cellStyle name="Hipervínculo" xfId="45836" builtinId="8" hidden="1"/>
    <cellStyle name="Hipervínculo" xfId="45852" builtinId="8" hidden="1"/>
    <cellStyle name="Hipervínculo" xfId="45868" builtinId="8" hidden="1"/>
    <cellStyle name="Hipervínculo" xfId="45884" builtinId="8" hidden="1"/>
    <cellStyle name="Hipervínculo" xfId="45900" builtinId="8" hidden="1"/>
    <cellStyle name="Hipervínculo" xfId="45916" builtinId="8" hidden="1"/>
    <cellStyle name="Hipervínculo" xfId="45933" builtinId="8" hidden="1"/>
    <cellStyle name="Hipervínculo" xfId="45949" builtinId="8" hidden="1"/>
    <cellStyle name="Hipervínculo" xfId="45965" builtinId="8" hidden="1"/>
    <cellStyle name="Hipervínculo" xfId="45980" builtinId="8" hidden="1"/>
    <cellStyle name="Hipervínculo" xfId="45996" builtinId="8" hidden="1"/>
    <cellStyle name="Hipervínculo" xfId="46012" builtinId="8" hidden="1"/>
    <cellStyle name="Hipervínculo" xfId="46029" builtinId="8" hidden="1"/>
    <cellStyle name="Hipervínculo" xfId="46045" builtinId="8" hidden="1"/>
    <cellStyle name="Hipervínculo" xfId="46061" builtinId="8" hidden="1"/>
    <cellStyle name="Hipervínculo" xfId="46079" builtinId="8" hidden="1"/>
    <cellStyle name="Hipervínculo" xfId="46095" builtinId="8" hidden="1"/>
    <cellStyle name="Hipervínculo" xfId="46111" builtinId="8" hidden="1"/>
    <cellStyle name="Hipervínculo" xfId="46127" builtinId="8" hidden="1"/>
    <cellStyle name="Hipervínculo" xfId="46143" builtinId="8" hidden="1"/>
    <cellStyle name="Hipervínculo" xfId="46159" builtinId="8" hidden="1"/>
    <cellStyle name="Hipervínculo" xfId="46175" builtinId="8" hidden="1"/>
    <cellStyle name="Hipervínculo" xfId="46189" builtinId="8" hidden="1"/>
    <cellStyle name="Hipervínculo" xfId="46205" builtinId="8" hidden="1"/>
    <cellStyle name="Hipervínculo" xfId="46221" builtinId="8" hidden="1"/>
    <cellStyle name="Hipervínculo" xfId="46238" builtinId="8" hidden="1"/>
    <cellStyle name="Hipervínculo" xfId="46254" builtinId="8" hidden="1"/>
    <cellStyle name="Hipervínculo" xfId="46270" builtinId="8" hidden="1"/>
    <cellStyle name="Hipervínculo" xfId="46286" builtinId="8" hidden="1"/>
    <cellStyle name="Hipervínculo" xfId="46302" builtinId="8" hidden="1"/>
    <cellStyle name="Hipervínculo" xfId="46318" builtinId="8" hidden="1"/>
    <cellStyle name="Hipervínculo" xfId="46334" builtinId="8" hidden="1"/>
    <cellStyle name="Hipervínculo" xfId="46349" builtinId="8" hidden="1"/>
    <cellStyle name="Hipervínculo" xfId="46365" builtinId="8" hidden="1"/>
    <cellStyle name="Hipervínculo" xfId="46381" builtinId="8" hidden="1"/>
    <cellStyle name="Hipervínculo" xfId="46399" builtinId="8" hidden="1"/>
    <cellStyle name="Hipervínculo" xfId="46415" builtinId="8" hidden="1"/>
    <cellStyle name="Hipervínculo" xfId="46431" builtinId="8" hidden="1"/>
    <cellStyle name="Hipervínculo" xfId="46447" builtinId="8" hidden="1"/>
    <cellStyle name="Hipervínculo" xfId="46463" builtinId="8" hidden="1"/>
    <cellStyle name="Hipervínculo" xfId="46479" builtinId="8" hidden="1"/>
    <cellStyle name="Hipervínculo" xfId="46078" builtinId="8" hidden="1"/>
    <cellStyle name="Hipervínculo" xfId="46509" builtinId="8" hidden="1"/>
    <cellStyle name="Hipervínculo" xfId="46525" builtinId="8" hidden="1"/>
    <cellStyle name="Hipervínculo" xfId="46541" builtinId="8" hidden="1"/>
    <cellStyle name="Hipervínculo" xfId="46559" builtinId="8" hidden="1"/>
    <cellStyle name="Hipervínculo" xfId="46575" builtinId="8" hidden="1"/>
    <cellStyle name="Hipervínculo" xfId="46591" builtinId="8" hidden="1"/>
    <cellStyle name="Hipervínculo" xfId="46607" builtinId="8" hidden="1"/>
    <cellStyle name="Hipervínculo" xfId="46623" builtinId="8" hidden="1"/>
    <cellStyle name="Hipervínculo" xfId="46639" builtinId="8" hidden="1"/>
    <cellStyle name="Hipervínculo" xfId="46653" builtinId="8" hidden="1"/>
    <cellStyle name="Hipervínculo" xfId="46669" builtinId="8" hidden="1"/>
    <cellStyle name="Hipervínculo" xfId="46685" builtinId="8" hidden="1"/>
    <cellStyle name="Hipervínculo" xfId="46702" builtinId="8" hidden="1"/>
    <cellStyle name="Hipervínculo" xfId="46718" builtinId="8" hidden="1"/>
    <cellStyle name="Hipervínculo" xfId="46734" builtinId="8" hidden="1"/>
    <cellStyle name="Hipervínculo" xfId="46750" builtinId="8" hidden="1"/>
    <cellStyle name="Hipervínculo" xfId="46766" builtinId="8" hidden="1"/>
    <cellStyle name="Hipervínculo" xfId="46782" builtinId="8" hidden="1"/>
    <cellStyle name="Hipervínculo" xfId="46798" builtinId="8" hidden="1"/>
    <cellStyle name="Hipervínculo" xfId="46813" builtinId="8" hidden="1"/>
    <cellStyle name="Hipervínculo" xfId="46829" builtinId="8" hidden="1"/>
    <cellStyle name="Hipervínculo" xfId="46845" builtinId="8" hidden="1"/>
    <cellStyle name="Hipervínculo" xfId="46863" builtinId="8" hidden="1"/>
    <cellStyle name="Hipervínculo" xfId="46879" builtinId="8" hidden="1"/>
    <cellStyle name="Hipervínculo" xfId="46895" builtinId="8" hidden="1"/>
    <cellStyle name="Hipervínculo" xfId="46911" builtinId="8" hidden="1"/>
    <cellStyle name="Hipervínculo" xfId="46927" builtinId="8" hidden="1"/>
    <cellStyle name="Hipervínculo" xfId="46943" builtinId="8" hidden="1"/>
    <cellStyle name="Hipervínculo" xfId="46959" builtinId="8" hidden="1"/>
    <cellStyle name="Hipervínculo" xfId="46973" builtinId="8" hidden="1"/>
    <cellStyle name="Hipervínculo" xfId="46989" builtinId="8" hidden="1"/>
    <cellStyle name="Hipervínculo" xfId="47005" builtinId="8" hidden="1"/>
    <cellStyle name="Hipervínculo" xfId="47023" builtinId="8" hidden="1"/>
    <cellStyle name="Hipervínculo" xfId="47039" builtinId="8" hidden="1"/>
    <cellStyle name="Hipervínculo" xfId="47055" builtinId="8" hidden="1"/>
    <cellStyle name="Hipervínculo" xfId="47071" builtinId="8" hidden="1"/>
    <cellStyle name="Hipervínculo" xfId="47087" builtinId="8" hidden="1"/>
    <cellStyle name="Hipervínculo" xfId="47103" builtinId="8" hidden="1"/>
    <cellStyle name="Hipervínculo" xfId="46858" builtinId="8" hidden="1"/>
    <cellStyle name="Hipervínculo" xfId="47133" builtinId="8" hidden="1"/>
    <cellStyle name="Hipervínculo" xfId="47149" builtinId="8" hidden="1"/>
    <cellStyle name="Hipervínculo" xfId="47165" builtinId="8" hidden="1"/>
    <cellStyle name="Hipervínculo" xfId="47183" builtinId="8" hidden="1"/>
    <cellStyle name="Hipervínculo" xfId="47199" builtinId="8" hidden="1"/>
    <cellStyle name="Hipervínculo" xfId="47215" builtinId="8" hidden="1"/>
    <cellStyle name="Hipervínculo" xfId="47231" builtinId="8" hidden="1"/>
    <cellStyle name="Hipervínculo" xfId="47247" builtinId="8" hidden="1"/>
    <cellStyle name="Hipervínculo" xfId="47263" builtinId="8" hidden="1"/>
    <cellStyle name="Hipervínculo" xfId="47277" builtinId="8" hidden="1"/>
    <cellStyle name="Hipervínculo" xfId="47293" builtinId="8" hidden="1"/>
    <cellStyle name="Hipervínculo" xfId="47309" builtinId="8" hidden="1"/>
    <cellStyle name="Hipervínculo" xfId="47327" builtinId="8" hidden="1"/>
    <cellStyle name="Hipervínculo" xfId="47343" builtinId="8" hidden="1"/>
    <cellStyle name="Hipervínculo" xfId="47359" builtinId="8" hidden="1"/>
    <cellStyle name="Hipervínculo" xfId="47375" builtinId="8" hidden="1"/>
    <cellStyle name="Hipervínculo" xfId="47391" builtinId="8" hidden="1"/>
    <cellStyle name="Hipervínculo" xfId="47407" builtinId="8" hidden="1"/>
    <cellStyle name="Hipervínculo" xfId="47423" builtinId="8" hidden="1"/>
    <cellStyle name="Hipervínculo" xfId="47437" builtinId="8" hidden="1"/>
    <cellStyle name="Hipervínculo" xfId="47453" builtinId="8" hidden="1"/>
    <cellStyle name="Hipervínculo" xfId="47469" builtinId="8" hidden="1"/>
    <cellStyle name="Hipervínculo" xfId="47487" builtinId="8" hidden="1"/>
    <cellStyle name="Hipervínculo" xfId="47503" builtinId="8" hidden="1"/>
    <cellStyle name="Hipervínculo" xfId="47519" builtinId="8" hidden="1"/>
    <cellStyle name="Hipervínculo" xfId="47535" builtinId="8" hidden="1"/>
    <cellStyle name="Hipervínculo" xfId="47551" builtinId="8" hidden="1"/>
    <cellStyle name="Hipervínculo" xfId="47567" builtinId="8" hidden="1"/>
    <cellStyle name="Hipervínculo" xfId="47583" builtinId="8" hidden="1"/>
    <cellStyle name="Hipervínculo" xfId="47597" builtinId="8" hidden="1"/>
    <cellStyle name="Hipervínculo" xfId="47613" builtinId="8" hidden="1"/>
    <cellStyle name="Hipervínculo" xfId="47629" builtinId="8" hidden="1"/>
    <cellStyle name="Hipervínculo" xfId="47647" builtinId="8" hidden="1"/>
    <cellStyle name="Hipervínculo" xfId="47663" builtinId="8" hidden="1"/>
    <cellStyle name="Hipervínculo" xfId="47679" builtinId="8" hidden="1"/>
    <cellStyle name="Hipervínculo" xfId="47695" builtinId="8" hidden="1"/>
    <cellStyle name="Hipervínculo" xfId="47711" builtinId="8" hidden="1"/>
    <cellStyle name="Hipervínculo" xfId="47727" builtinId="8" hidden="1"/>
    <cellStyle name="Hipervínculo" xfId="47482" builtinId="8" hidden="1"/>
    <cellStyle name="Hipervínculo" xfId="47757" builtinId="8" hidden="1"/>
    <cellStyle name="Hipervínculo" xfId="47773" builtinId="8" hidden="1"/>
    <cellStyle name="Hipervínculo" xfId="47789" builtinId="8" hidden="1"/>
    <cellStyle name="Hipervínculo" xfId="47806" builtinId="8" hidden="1"/>
    <cellStyle name="Hipervínculo" xfId="47822" builtinId="8" hidden="1"/>
    <cellStyle name="Hipervínculo" xfId="47838" builtinId="8" hidden="1"/>
    <cellStyle name="Hipervínculo" xfId="47854" builtinId="8" hidden="1"/>
    <cellStyle name="Hipervínculo" xfId="47870" builtinId="8" hidden="1"/>
    <cellStyle name="Hipervínculo" xfId="47886" builtinId="8" hidden="1"/>
    <cellStyle name="Hipervínculo" xfId="47900" builtinId="8" hidden="1"/>
    <cellStyle name="Hipervínculo" xfId="47916" builtinId="8" hidden="1"/>
    <cellStyle name="Hipervínculo" xfId="47932" builtinId="8" hidden="1"/>
    <cellStyle name="Hipervínculo" xfId="47948" builtinId="8" hidden="1"/>
    <cellStyle name="Hipervínculo" xfId="47964" builtinId="8" hidden="1"/>
    <cellStyle name="Hipervínculo" xfId="47980" builtinId="8" hidden="1"/>
    <cellStyle name="Hipervínculo" xfId="47996" builtinId="8" hidden="1"/>
    <cellStyle name="Hipervínculo" xfId="48012" builtinId="8" hidden="1"/>
    <cellStyle name="Hipervínculo" xfId="48028" builtinId="8" hidden="1"/>
    <cellStyle name="Hipervínculo" xfId="48044" builtinId="8" hidden="1"/>
    <cellStyle name="Hipervínculo" xfId="48042" builtinId="8" hidden="1"/>
    <cellStyle name="Hipervínculo" xfId="48026" builtinId="8" hidden="1"/>
    <cellStyle name="Hipervínculo" xfId="48010" builtinId="8" hidden="1"/>
    <cellStyle name="Hipervínculo" xfId="47994" builtinId="8" hidden="1"/>
    <cellStyle name="Hipervínculo" xfId="47978" builtinId="8" hidden="1"/>
    <cellStyle name="Hipervínculo" xfId="47962" builtinId="8" hidden="1"/>
    <cellStyle name="Hipervínculo" xfId="47946" builtinId="8" hidden="1"/>
    <cellStyle name="Hipervínculo" xfId="47930" builtinId="8" hidden="1"/>
    <cellStyle name="Hipervínculo" xfId="47914" builtinId="8" hidden="1"/>
    <cellStyle name="Hipervínculo" xfId="47898" builtinId="8" hidden="1"/>
    <cellStyle name="Hipervínculo" xfId="47884" builtinId="8" hidden="1"/>
    <cellStyle name="Hipervínculo" xfId="47868" builtinId="8" hidden="1"/>
    <cellStyle name="Hipervínculo" xfId="47852" builtinId="8" hidden="1"/>
    <cellStyle name="Hipervínculo" xfId="47836" builtinId="8" hidden="1"/>
    <cellStyle name="Hipervínculo" xfId="47820" builtinId="8" hidden="1"/>
    <cellStyle name="Hipervínculo" xfId="47804" builtinId="8" hidden="1"/>
    <cellStyle name="Hipervínculo" xfId="47787" builtinId="8" hidden="1"/>
    <cellStyle name="Hipervínculo" xfId="47771" builtinId="8" hidden="1"/>
    <cellStyle name="Hipervínculo" xfId="47755" builtinId="8" hidden="1"/>
    <cellStyle name="Hipervínculo" xfId="47741" builtinId="8" hidden="1"/>
    <cellStyle name="Hipervínculo" xfId="47725" builtinId="8" hidden="1"/>
    <cellStyle name="Hipervínculo" xfId="47709" builtinId="8" hidden="1"/>
    <cellStyle name="Hipervínculo" xfId="47693" builtinId="8" hidden="1"/>
    <cellStyle name="Hipervínculo" xfId="47677" builtinId="8" hidden="1"/>
    <cellStyle name="Hipervínculo" xfId="47661" builtinId="8" hidden="1"/>
    <cellStyle name="Hipervínculo" xfId="47645" builtinId="8" hidden="1"/>
    <cellStyle name="Hipervínculo" xfId="47627" builtinId="8" hidden="1"/>
    <cellStyle name="Hipervínculo" xfId="47611" builtinId="8" hidden="1"/>
    <cellStyle name="Hipervínculo" xfId="47595" builtinId="8" hidden="1"/>
    <cellStyle name="Hipervínculo" xfId="47581" builtinId="8" hidden="1"/>
    <cellStyle name="Hipervínculo" xfId="47565" builtinId="8" hidden="1"/>
    <cellStyle name="Hipervínculo" xfId="47549" builtinId="8" hidden="1"/>
    <cellStyle name="Hipervínculo" xfId="47533" builtinId="8" hidden="1"/>
    <cellStyle name="Hipervínculo" xfId="47517" builtinId="8" hidden="1"/>
    <cellStyle name="Hipervínculo" xfId="47501" builtinId="8" hidden="1"/>
    <cellStyle name="Hipervínculo" xfId="47485" builtinId="8" hidden="1"/>
    <cellStyle name="Hipervínculo" xfId="47467" builtinId="8" hidden="1"/>
    <cellStyle name="Hipervínculo" xfId="47451" builtinId="8" hidden="1"/>
    <cellStyle name="Hipervínculo" xfId="47435" builtinId="8" hidden="1"/>
    <cellStyle name="Hipervínculo" xfId="47421" builtinId="8" hidden="1"/>
    <cellStyle name="Hipervínculo" xfId="47405" builtinId="8" hidden="1"/>
    <cellStyle name="Hipervínculo" xfId="47389" builtinId="8" hidden="1"/>
    <cellStyle name="Hipervínculo" xfId="47373" builtinId="8" hidden="1"/>
    <cellStyle name="Hipervínculo" xfId="47357" builtinId="8" hidden="1"/>
    <cellStyle name="Hipervínculo" xfId="47341" builtinId="8" hidden="1"/>
    <cellStyle name="Hipervínculo" xfId="47323" builtinId="8" hidden="1"/>
    <cellStyle name="Hipervínculo" xfId="47307" builtinId="8" hidden="1"/>
    <cellStyle name="Hipervínculo" xfId="47291" builtinId="8" hidden="1"/>
    <cellStyle name="Hipervínculo" xfId="47275" builtinId="8" hidden="1"/>
    <cellStyle name="Hipervínculo" xfId="47261" builtinId="8" hidden="1"/>
    <cellStyle name="Hipervínculo" xfId="47245" builtinId="8" hidden="1"/>
    <cellStyle name="Hipervínculo" xfId="47229" builtinId="8" hidden="1"/>
    <cellStyle name="Hipervínculo" xfId="47213" builtinId="8" hidden="1"/>
    <cellStyle name="Hipervínculo" xfId="47197" builtinId="8" hidden="1"/>
    <cellStyle name="Hipervínculo" xfId="47181" builtinId="8" hidden="1"/>
    <cellStyle name="Hipervínculo" xfId="47163" builtinId="8" hidden="1"/>
    <cellStyle name="Hipervínculo" xfId="47147" builtinId="8" hidden="1"/>
    <cellStyle name="Hipervínculo" xfId="47131" builtinId="8" hidden="1"/>
    <cellStyle name="Hipervínculo" xfId="47117" builtinId="8" hidden="1"/>
    <cellStyle name="Hipervínculo" xfId="47101" builtinId="8" hidden="1"/>
    <cellStyle name="Hipervínculo" xfId="47085" builtinId="8" hidden="1"/>
    <cellStyle name="Hipervínculo" xfId="47069" builtinId="8" hidden="1"/>
    <cellStyle name="Hipervínculo" xfId="47053" builtinId="8" hidden="1"/>
    <cellStyle name="Hipervínculo" xfId="47037" builtinId="8" hidden="1"/>
    <cellStyle name="Hipervínculo" xfId="47021" builtinId="8" hidden="1"/>
    <cellStyle name="Hipervínculo" xfId="47003" builtinId="8" hidden="1"/>
    <cellStyle name="Hipervínculo" xfId="46987" builtinId="8" hidden="1"/>
    <cellStyle name="Hipervínculo" xfId="46971" builtinId="8" hidden="1"/>
    <cellStyle name="Hipervínculo" xfId="46957" builtinId="8" hidden="1"/>
    <cellStyle name="Hipervínculo" xfId="46941" builtinId="8" hidden="1"/>
    <cellStyle name="Hipervínculo" xfId="46925" builtinId="8" hidden="1"/>
    <cellStyle name="Hipervínculo" xfId="46909" builtinId="8" hidden="1"/>
    <cellStyle name="Hipervínculo" xfId="46893" builtinId="8" hidden="1"/>
    <cellStyle name="Hipervínculo" xfId="46877" builtinId="8" hidden="1"/>
    <cellStyle name="Hipervínculo" xfId="46861" builtinId="8" hidden="1"/>
    <cellStyle name="Hipervínculo" xfId="46843" builtinId="8" hidden="1"/>
    <cellStyle name="Hipervínculo" xfId="46827" builtinId="8" hidden="1"/>
    <cellStyle name="Hipervínculo" xfId="46811" builtinId="8" hidden="1"/>
    <cellStyle name="Hipervínculo" xfId="46796" builtinId="8" hidden="1"/>
    <cellStyle name="Hipervínculo" xfId="46780" builtinId="8" hidden="1"/>
    <cellStyle name="Hipervínculo" xfId="46764" builtinId="8" hidden="1"/>
    <cellStyle name="Hipervínculo" xfId="46748" builtinId="8" hidden="1"/>
    <cellStyle name="Hipervínculo" xfId="46732" builtinId="8" hidden="1"/>
    <cellStyle name="Hipervínculo" xfId="46716" builtinId="8" hidden="1"/>
    <cellStyle name="Hipervínculo" xfId="46699" builtinId="8" hidden="1"/>
    <cellStyle name="Hipervínculo" xfId="46683" builtinId="8" hidden="1"/>
    <cellStyle name="Hipervínculo" xfId="46667" builtinId="8" hidden="1"/>
    <cellStyle name="Hipervínculo" xfId="46651" builtinId="8" hidden="1"/>
    <cellStyle name="Hipervínculo" xfId="46637" builtinId="8" hidden="1"/>
    <cellStyle name="Hipervínculo" xfId="46621" builtinId="8" hidden="1"/>
    <cellStyle name="Hipervínculo" xfId="46605" builtinId="8" hidden="1"/>
    <cellStyle name="Hipervínculo" xfId="46589" builtinId="8" hidden="1"/>
    <cellStyle name="Hipervínculo" xfId="46573" builtinId="8" hidden="1"/>
    <cellStyle name="Hipervínculo" xfId="46557" builtinId="8" hidden="1"/>
    <cellStyle name="Hipervínculo" xfId="46539" builtinId="8" hidden="1"/>
    <cellStyle name="Hipervínculo" xfId="46523" builtinId="8" hidden="1"/>
    <cellStyle name="Hipervínculo" xfId="46507" builtinId="8" hidden="1"/>
    <cellStyle name="Hipervínculo" xfId="46493" builtinId="8" hidden="1"/>
    <cellStyle name="Hipervínculo" xfId="46477" builtinId="8" hidden="1"/>
    <cellStyle name="Hipervínculo" xfId="46461" builtinId="8" hidden="1"/>
    <cellStyle name="Hipervínculo" xfId="46445" builtinId="8" hidden="1"/>
    <cellStyle name="Hipervínculo" xfId="46429" builtinId="8" hidden="1"/>
    <cellStyle name="Hipervínculo" xfId="46413" builtinId="8" hidden="1"/>
    <cellStyle name="Hipervínculo" xfId="46397" builtinId="8" hidden="1"/>
    <cellStyle name="Hipervínculo" xfId="46379" builtinId="8" hidden="1"/>
    <cellStyle name="Hipervínculo" xfId="46363" builtinId="8" hidden="1"/>
    <cellStyle name="Hipervínculo" xfId="46347" builtinId="8" hidden="1"/>
    <cellStyle name="Hipervínculo" xfId="46332" builtinId="8" hidden="1"/>
    <cellStyle name="Hipervínculo" xfId="46316" builtinId="8" hidden="1"/>
    <cellStyle name="Hipervínculo" xfId="46300" builtinId="8" hidden="1"/>
    <cellStyle name="Hipervínculo" xfId="46284" builtinId="8" hidden="1"/>
    <cellStyle name="Hipervínculo" xfId="46268" builtinId="8" hidden="1"/>
    <cellStyle name="Hipervínculo" xfId="46252" builtinId="8" hidden="1"/>
    <cellStyle name="Hipervínculo" xfId="46236" builtinId="8" hidden="1"/>
    <cellStyle name="Hipervínculo" xfId="46219" builtinId="8" hidden="1"/>
    <cellStyle name="Hipervínculo" xfId="46203" builtinId="8" hidden="1"/>
    <cellStyle name="Hipervínculo" xfId="46187" builtinId="8" hidden="1"/>
    <cellStyle name="Hipervínculo" xfId="46173" builtinId="8" hidden="1"/>
    <cellStyle name="Hipervínculo" xfId="46157" builtinId="8" hidden="1"/>
    <cellStyle name="Hipervínculo" xfId="46141" builtinId="8" hidden="1"/>
    <cellStyle name="Hipervínculo" xfId="46125" builtinId="8" hidden="1"/>
    <cellStyle name="Hipervínculo" xfId="46109" builtinId="8" hidden="1"/>
    <cellStyle name="Hipervínculo" xfId="46093" builtinId="8" hidden="1"/>
    <cellStyle name="Hipervínculo" xfId="46075" builtinId="8" hidden="1"/>
    <cellStyle name="Hipervínculo" xfId="46059" builtinId="8" hidden="1"/>
    <cellStyle name="Hipervínculo" xfId="46043" builtinId="8" hidden="1"/>
    <cellStyle name="Hipervínculo" xfId="46027" builtinId="8" hidden="1"/>
    <cellStyle name="Hipervínculo" xfId="46010" builtinId="8" hidden="1"/>
    <cellStyle name="Hipervínculo" xfId="45994" builtinId="8" hidden="1"/>
    <cellStyle name="Hipervínculo" xfId="45978" builtinId="8" hidden="1"/>
    <cellStyle name="Hipervínculo" xfId="45963" builtinId="8" hidden="1"/>
    <cellStyle name="Hipervínculo" xfId="45947" builtinId="8" hidden="1"/>
    <cellStyle name="Hipervínculo" xfId="45931" builtinId="8" hidden="1"/>
    <cellStyle name="Hipervínculo" xfId="45914" builtinId="8" hidden="1"/>
    <cellStyle name="Hipervínculo" xfId="45898" builtinId="8" hidden="1"/>
    <cellStyle name="Hipervínculo" xfId="45882" builtinId="8" hidden="1"/>
    <cellStyle name="Hipervínculo" xfId="45866" builtinId="8" hidden="1"/>
    <cellStyle name="Hipervínculo" xfId="45850" builtinId="8" hidden="1"/>
    <cellStyle name="Hipervínculo" xfId="45834" builtinId="8" hidden="1"/>
    <cellStyle name="Hipervínculo" xfId="43481" builtinId="8" hidden="1"/>
    <cellStyle name="Hipervínculo" xfId="43491" builtinId="8" hidden="1"/>
    <cellStyle name="Hipervínculo" xfId="43495" builtinId="8" hidden="1"/>
    <cellStyle name="Hipervínculo" xfId="43529" builtinId="8" hidden="1"/>
    <cellStyle name="Hipervínculo" xfId="43533" builtinId="8" hidden="1"/>
    <cellStyle name="Hipervínculo" xfId="43521" builtinId="8" hidden="1"/>
    <cellStyle name="Hipervínculo" xfId="43509" builtinId="8" hidden="1"/>
    <cellStyle name="Hipervínculo" xfId="43499" builtinId="8" hidden="1"/>
    <cellStyle name="Hipervínculo" xfId="43549" builtinId="8" hidden="1"/>
    <cellStyle name="Hipervínculo" xfId="43565" builtinId="8" hidden="1"/>
    <cellStyle name="Hipervínculo" xfId="43581" builtinId="8" hidden="1"/>
    <cellStyle name="Hipervínculo" xfId="43597" builtinId="8" hidden="1"/>
    <cellStyle name="Hipervínculo" xfId="43613" builtinId="8" hidden="1"/>
    <cellStyle name="Hipervínculo" xfId="43629" builtinId="8" hidden="1"/>
    <cellStyle name="Hipervínculo" xfId="43646" builtinId="8" hidden="1"/>
    <cellStyle name="Hipervínculo" xfId="43662" builtinId="8" hidden="1"/>
    <cellStyle name="Hipervínculo" xfId="43678" builtinId="8" hidden="1"/>
    <cellStyle name="Hipervínculo" xfId="43693" builtinId="8" hidden="1"/>
    <cellStyle name="Hipervínculo" xfId="43709" builtinId="8" hidden="1"/>
    <cellStyle name="Hipervínculo" xfId="43725" builtinId="8" hidden="1"/>
    <cellStyle name="Hipervínculo" xfId="43742" builtinId="8" hidden="1"/>
    <cellStyle name="Hipervínculo" xfId="43758" builtinId="8" hidden="1"/>
    <cellStyle name="Hipervínculo" xfId="43774" builtinId="8" hidden="1"/>
    <cellStyle name="Hipervínculo" xfId="43792" builtinId="8" hidden="1"/>
    <cellStyle name="Hipervínculo" xfId="43808" builtinId="8" hidden="1"/>
    <cellStyle name="Hipervínculo" xfId="43824" builtinId="8" hidden="1"/>
    <cellStyle name="Hipervínculo" xfId="43840" builtinId="8" hidden="1"/>
    <cellStyle name="Hipervínculo" xfId="43856" builtinId="8" hidden="1"/>
    <cellStyle name="Hipervínculo" xfId="43872" builtinId="8" hidden="1"/>
    <cellStyle name="Hipervínculo" xfId="43888" builtinId="8" hidden="1"/>
    <cellStyle name="Hipervínculo" xfId="43902" builtinId="8" hidden="1"/>
    <cellStyle name="Hipervínculo" xfId="43918" builtinId="8" hidden="1"/>
    <cellStyle name="Hipervínculo" xfId="43934" builtinId="8" hidden="1"/>
    <cellStyle name="Hipervínculo" xfId="43951" builtinId="8" hidden="1"/>
    <cellStyle name="Hipervínculo" xfId="43967" builtinId="8" hidden="1"/>
    <cellStyle name="Hipervínculo" xfId="43983" builtinId="8" hidden="1"/>
    <cellStyle name="Hipervínculo" xfId="43999" builtinId="8" hidden="1"/>
    <cellStyle name="Hipervínculo" xfId="44015" builtinId="8" hidden="1"/>
    <cellStyle name="Hipervínculo" xfId="44031" builtinId="8" hidden="1"/>
    <cellStyle name="Hipervínculo" xfId="44047" builtinId="8" hidden="1"/>
    <cellStyle name="Hipervínculo" xfId="44062" builtinId="8" hidden="1"/>
    <cellStyle name="Hipervínculo" xfId="44078" builtinId="8" hidden="1"/>
    <cellStyle name="Hipervínculo" xfId="44094" builtinId="8" hidden="1"/>
    <cellStyle name="Hipervínculo" xfId="44112" builtinId="8" hidden="1"/>
    <cellStyle name="Hipervínculo" xfId="44128" builtinId="8" hidden="1"/>
    <cellStyle name="Hipervínculo" xfId="44144" builtinId="8" hidden="1"/>
    <cellStyle name="Hipervínculo" xfId="44160" builtinId="8" hidden="1"/>
    <cellStyle name="Hipervínculo" xfId="44176" builtinId="8" hidden="1"/>
    <cellStyle name="Hipervínculo" xfId="44192" builtinId="8" hidden="1"/>
    <cellStyle name="Hipervínculo" xfId="43791" builtinId="8" hidden="1"/>
    <cellStyle name="Hipervínculo" xfId="44222" builtinId="8" hidden="1"/>
    <cellStyle name="Hipervínculo" xfId="44238" builtinId="8" hidden="1"/>
    <cellStyle name="Hipervínculo" xfId="44254" builtinId="8" hidden="1"/>
    <cellStyle name="Hipervínculo" xfId="44272" builtinId="8" hidden="1"/>
    <cellStyle name="Hipervínculo" xfId="44288" builtinId="8" hidden="1"/>
    <cellStyle name="Hipervínculo" xfId="44304" builtinId="8" hidden="1"/>
    <cellStyle name="Hipervínculo" xfId="44320" builtinId="8" hidden="1"/>
    <cellStyle name="Hipervínculo" xfId="44336" builtinId="8" hidden="1"/>
    <cellStyle name="Hipervínculo" xfId="44352" builtinId="8" hidden="1"/>
    <cellStyle name="Hipervínculo" xfId="44366" builtinId="8" hidden="1"/>
    <cellStyle name="Hipervínculo" xfId="44382" builtinId="8" hidden="1"/>
    <cellStyle name="Hipervínculo" xfId="44398" builtinId="8" hidden="1"/>
    <cellStyle name="Hipervínculo" xfId="44415" builtinId="8" hidden="1"/>
    <cellStyle name="Hipervínculo" xfId="44431" builtinId="8" hidden="1"/>
    <cellStyle name="Hipervínculo" xfId="44447" builtinId="8" hidden="1"/>
    <cellStyle name="Hipervínculo" xfId="44463" builtinId="8" hidden="1"/>
    <cellStyle name="Hipervínculo" xfId="44479" builtinId="8" hidden="1"/>
    <cellStyle name="Hipervínculo" xfId="44495" builtinId="8" hidden="1"/>
    <cellStyle name="Hipervínculo" xfId="44511" builtinId="8" hidden="1"/>
    <cellStyle name="Hipervínculo" xfId="44526" builtinId="8" hidden="1"/>
    <cellStyle name="Hipervínculo" xfId="44542" builtinId="8" hidden="1"/>
    <cellStyle name="Hipervínculo" xfId="44558" builtinId="8" hidden="1"/>
    <cellStyle name="Hipervínculo" xfId="44576" builtinId="8" hidden="1"/>
    <cellStyle name="Hipervínculo" xfId="44592" builtinId="8" hidden="1"/>
    <cellStyle name="Hipervínculo" xfId="44608" builtinId="8" hidden="1"/>
    <cellStyle name="Hipervínculo" xfId="44624" builtinId="8" hidden="1"/>
    <cellStyle name="Hipervínculo" xfId="44640" builtinId="8" hidden="1"/>
    <cellStyle name="Hipervínculo" xfId="44656" builtinId="8" hidden="1"/>
    <cellStyle name="Hipervínculo" xfId="44672" builtinId="8" hidden="1"/>
    <cellStyle name="Hipervínculo" xfId="44686" builtinId="8" hidden="1"/>
    <cellStyle name="Hipervínculo" xfId="44702" builtinId="8" hidden="1"/>
    <cellStyle name="Hipervínculo" xfId="44718" builtinId="8" hidden="1"/>
    <cellStyle name="Hipervínculo" xfId="44736" builtinId="8" hidden="1"/>
    <cellStyle name="Hipervínculo" xfId="44752" builtinId="8" hidden="1"/>
    <cellStyle name="Hipervínculo" xfId="44768" builtinId="8" hidden="1"/>
    <cellStyle name="Hipervínculo" xfId="44784" builtinId="8" hidden="1"/>
    <cellStyle name="Hipervínculo" xfId="44800" builtinId="8" hidden="1"/>
    <cellStyle name="Hipervínculo" xfId="44816" builtinId="8" hidden="1"/>
    <cellStyle name="Hipervínculo" xfId="44571" builtinId="8" hidden="1"/>
    <cellStyle name="Hipervínculo" xfId="44846" builtinId="8" hidden="1"/>
    <cellStyle name="Hipervínculo" xfId="44862" builtinId="8" hidden="1"/>
    <cellStyle name="Hipervínculo" xfId="44878" builtinId="8" hidden="1"/>
    <cellStyle name="Hipervínculo" xfId="44896" builtinId="8" hidden="1"/>
    <cellStyle name="Hipervínculo" xfId="44912" builtinId="8" hidden="1"/>
    <cellStyle name="Hipervínculo" xfId="44928" builtinId="8" hidden="1"/>
    <cellStyle name="Hipervínculo" xfId="44944" builtinId="8" hidden="1"/>
    <cellStyle name="Hipervínculo" xfId="44960" builtinId="8" hidden="1"/>
    <cellStyle name="Hipervínculo" xfId="44976" builtinId="8" hidden="1"/>
    <cellStyle name="Hipervínculo" xfId="44990" builtinId="8" hidden="1"/>
    <cellStyle name="Hipervínculo" xfId="45006" builtinId="8" hidden="1"/>
    <cellStyle name="Hipervínculo" xfId="45022" builtinId="8" hidden="1"/>
    <cellStyle name="Hipervínculo" xfId="45040" builtinId="8" hidden="1"/>
    <cellStyle name="Hipervínculo" xfId="45056" builtinId="8" hidden="1"/>
    <cellStyle name="Hipervínculo" xfId="45072" builtinId="8" hidden="1"/>
    <cellStyle name="Hipervínculo" xfId="45088" builtinId="8" hidden="1"/>
    <cellStyle name="Hipervínculo" xfId="45104" builtinId="8" hidden="1"/>
    <cellStyle name="Hipervínculo" xfId="45120" builtinId="8" hidden="1"/>
    <cellStyle name="Hipervínculo" xfId="45136" builtinId="8" hidden="1"/>
    <cellStyle name="Hipervínculo" xfId="45150" builtinId="8" hidden="1"/>
    <cellStyle name="Hipervínculo" xfId="45166" builtinId="8" hidden="1"/>
    <cellStyle name="Hipervínculo" xfId="45182" builtinId="8" hidden="1"/>
    <cellStyle name="Hipervínculo" xfId="45200" builtinId="8" hidden="1"/>
    <cellStyle name="Hipervínculo" xfId="45216" builtinId="8" hidden="1"/>
    <cellStyle name="Hipervínculo" xfId="45232" builtinId="8" hidden="1"/>
    <cellStyle name="Hipervínculo" xfId="45248" builtinId="8" hidden="1"/>
    <cellStyle name="Hipervínculo" xfId="45264" builtinId="8" hidden="1"/>
    <cellStyle name="Hipervínculo" xfId="45280" builtinId="8" hidden="1"/>
    <cellStyle name="Hipervínculo" xfId="45296" builtinId="8" hidden="1"/>
    <cellStyle name="Hipervínculo" xfId="45310" builtinId="8" hidden="1"/>
    <cellStyle name="Hipervínculo" xfId="45326" builtinId="8" hidden="1"/>
    <cellStyle name="Hipervínculo" xfId="45342" builtinId="8" hidden="1"/>
    <cellStyle name="Hipervínculo" xfId="45360" builtinId="8" hidden="1"/>
    <cellStyle name="Hipervínculo" xfId="45376" builtinId="8" hidden="1"/>
    <cellStyle name="Hipervínculo" xfId="45392" builtinId="8" hidden="1"/>
    <cellStyle name="Hipervínculo" xfId="45408" builtinId="8" hidden="1"/>
    <cellStyle name="Hipervínculo" xfId="45424" builtinId="8" hidden="1"/>
    <cellStyle name="Hipervínculo" xfId="45440" builtinId="8" hidden="1"/>
    <cellStyle name="Hipervínculo" xfId="45195" builtinId="8" hidden="1"/>
    <cellStyle name="Hipervínculo" xfId="45470" builtinId="8" hidden="1"/>
    <cellStyle name="Hipervínculo" xfId="45486" builtinId="8" hidden="1"/>
    <cellStyle name="Hipervínculo" xfId="45502" builtinId="8" hidden="1"/>
    <cellStyle name="Hipervínculo" xfId="45519" builtinId="8" hidden="1"/>
    <cellStyle name="Hipervínculo" xfId="45535" builtinId="8" hidden="1"/>
    <cellStyle name="Hipervínculo" xfId="45551" builtinId="8" hidden="1"/>
    <cellStyle name="Hipervínculo" xfId="45567" builtinId="8" hidden="1"/>
    <cellStyle name="Hipervínculo" xfId="45583" builtinId="8" hidden="1"/>
    <cellStyle name="Hipervínculo" xfId="45599" builtinId="8" hidden="1"/>
    <cellStyle name="Hipervínculo" xfId="45613" builtinId="8" hidden="1"/>
    <cellStyle name="Hipervínculo" xfId="45629" builtinId="8" hidden="1"/>
    <cellStyle name="Hipervínculo" xfId="45645" builtinId="8" hidden="1"/>
    <cellStyle name="Hipervínculo" xfId="45661" builtinId="8" hidden="1"/>
    <cellStyle name="Hipervínculo" xfId="45677" builtinId="8" hidden="1"/>
    <cellStyle name="Hipervínculo" xfId="45693" builtinId="8" hidden="1"/>
    <cellStyle name="Hipervínculo" xfId="45709" builtinId="8" hidden="1"/>
    <cellStyle name="Hipervínculo" xfId="45725" builtinId="8" hidden="1"/>
    <cellStyle name="Hipervínculo" xfId="45741" builtinId="8" hidden="1"/>
    <cellStyle name="Hipervínculo" xfId="45757" builtinId="8" hidden="1"/>
    <cellStyle name="Hipervínculo" xfId="45755" builtinId="8" hidden="1"/>
    <cellStyle name="Hipervínculo" xfId="45739" builtinId="8" hidden="1"/>
    <cellStyle name="Hipervínculo" xfId="45723" builtinId="8" hidden="1"/>
    <cellStyle name="Hipervínculo" xfId="45707" builtinId="8" hidden="1"/>
    <cellStyle name="Hipervínculo" xfId="45691" builtinId="8" hidden="1"/>
    <cellStyle name="Hipervínculo" xfId="45675" builtinId="8" hidden="1"/>
    <cellStyle name="Hipervínculo" xfId="45659" builtinId="8" hidden="1"/>
    <cellStyle name="Hipervínculo" xfId="45643" builtinId="8" hidden="1"/>
    <cellStyle name="Hipervínculo" xfId="45627" builtinId="8" hidden="1"/>
    <cellStyle name="Hipervínculo" xfId="45611" builtinId="8" hidden="1"/>
    <cellStyle name="Hipervínculo" xfId="45597" builtinId="8" hidden="1"/>
    <cellStyle name="Hipervínculo" xfId="45581" builtinId="8" hidden="1"/>
    <cellStyle name="Hipervínculo" xfId="45565" builtinId="8" hidden="1"/>
    <cellStyle name="Hipervínculo" xfId="45549" builtinId="8" hidden="1"/>
    <cellStyle name="Hipervínculo" xfId="45533" builtinId="8" hidden="1"/>
    <cellStyle name="Hipervínculo" xfId="45517" builtinId="8" hidden="1"/>
    <cellStyle name="Hipervínculo" xfId="45500" builtinId="8" hidden="1"/>
    <cellStyle name="Hipervínculo" xfId="45484" builtinId="8" hidden="1"/>
    <cellStyle name="Hipervínculo" xfId="45468" builtinId="8" hidden="1"/>
    <cellStyle name="Hipervínculo" xfId="45454" builtinId="8" hidden="1"/>
    <cellStyle name="Hipervínculo" xfId="45438" builtinId="8" hidden="1"/>
    <cellStyle name="Hipervínculo" xfId="45422" builtinId="8" hidden="1"/>
    <cellStyle name="Hipervínculo" xfId="45406" builtinId="8" hidden="1"/>
    <cellStyle name="Hipervínculo" xfId="45390" builtinId="8" hidden="1"/>
    <cellStyle name="Hipervínculo" xfId="45374" builtinId="8" hidden="1"/>
    <cellStyle name="Hipervínculo" xfId="45358" builtinId="8" hidden="1"/>
    <cellStyle name="Hipervínculo" xfId="45340" builtinId="8" hidden="1"/>
    <cellStyle name="Hipervínculo" xfId="45324" builtinId="8" hidden="1"/>
    <cellStyle name="Hipervínculo" xfId="45308" builtinId="8" hidden="1"/>
    <cellStyle name="Hipervínculo" xfId="45294" builtinId="8" hidden="1"/>
    <cellStyle name="Hipervínculo" xfId="45278" builtinId="8" hidden="1"/>
    <cellStyle name="Hipervínculo" xfId="45262" builtinId="8" hidden="1"/>
    <cellStyle name="Hipervínculo" xfId="45246" builtinId="8" hidden="1"/>
    <cellStyle name="Hipervínculo" xfId="45230" builtinId="8" hidden="1"/>
    <cellStyle name="Hipervínculo" xfId="45214" builtinId="8" hidden="1"/>
    <cellStyle name="Hipervínculo" xfId="45198" builtinId="8" hidden="1"/>
    <cellStyle name="Hipervínculo" xfId="45180" builtinId="8" hidden="1"/>
    <cellStyle name="Hipervínculo" xfId="45164" builtinId="8" hidden="1"/>
    <cellStyle name="Hipervínculo" xfId="45148" builtinId="8" hidden="1"/>
    <cellStyle name="Hipervínculo" xfId="45134" builtinId="8" hidden="1"/>
    <cellStyle name="Hipervínculo" xfId="45118" builtinId="8" hidden="1"/>
    <cellStyle name="Hipervínculo" xfId="45102" builtinId="8" hidden="1"/>
    <cellStyle name="Hipervínculo" xfId="45086" builtinId="8" hidden="1"/>
    <cellStyle name="Hipervínculo" xfId="45070" builtinId="8" hidden="1"/>
    <cellStyle name="Hipervínculo" xfId="45054" builtinId="8" hidden="1"/>
    <cellStyle name="Hipervínculo" xfId="45036" builtinId="8" hidden="1"/>
    <cellStyle name="Hipervínculo" xfId="45020" builtinId="8" hidden="1"/>
    <cellStyle name="Hipervínculo" xfId="45004" builtinId="8" hidden="1"/>
    <cellStyle name="Hipervínculo" xfId="44988" builtinId="8" hidden="1"/>
    <cellStyle name="Hipervínculo" xfId="44974" builtinId="8" hidden="1"/>
    <cellStyle name="Hipervínculo" xfId="44958" builtinId="8" hidden="1"/>
    <cellStyle name="Hipervínculo" xfId="44942" builtinId="8" hidden="1"/>
    <cellStyle name="Hipervínculo" xfId="44926" builtinId="8" hidden="1"/>
    <cellStyle name="Hipervínculo" xfId="44910" builtinId="8" hidden="1"/>
    <cellStyle name="Hipervínculo" xfId="44894" builtinId="8" hidden="1"/>
    <cellStyle name="Hipervínculo" xfId="44876" builtinId="8" hidden="1"/>
    <cellStyle name="Hipervínculo" xfId="44860" builtinId="8" hidden="1"/>
    <cellStyle name="Hipervínculo" xfId="44844" builtinId="8" hidden="1"/>
    <cellStyle name="Hipervínculo" xfId="44830" builtinId="8" hidden="1"/>
    <cellStyle name="Hipervínculo" xfId="44814" builtinId="8" hidden="1"/>
    <cellStyle name="Hipervínculo" xfId="44798" builtinId="8" hidden="1"/>
    <cellStyle name="Hipervínculo" xfId="44782" builtinId="8" hidden="1"/>
    <cellStyle name="Hipervínculo" xfId="44766" builtinId="8" hidden="1"/>
    <cellStyle name="Hipervínculo" xfId="44750" builtinId="8" hidden="1"/>
    <cellStyle name="Hipervínculo" xfId="44734" builtinId="8" hidden="1"/>
    <cellStyle name="Hipervínculo" xfId="44716" builtinId="8" hidden="1"/>
    <cellStyle name="Hipervínculo" xfId="44700" builtinId="8" hidden="1"/>
    <cellStyle name="Hipervínculo" xfId="44684" builtinId="8" hidden="1"/>
    <cellStyle name="Hipervínculo" xfId="44670" builtinId="8" hidden="1"/>
    <cellStyle name="Hipervínculo" xfId="44654" builtinId="8" hidden="1"/>
    <cellStyle name="Hipervínculo" xfId="44638" builtinId="8" hidden="1"/>
    <cellStyle name="Hipervínculo" xfId="44622" builtinId="8" hidden="1"/>
    <cellStyle name="Hipervínculo" xfId="44606" builtinId="8" hidden="1"/>
    <cellStyle name="Hipervínculo" xfId="44590" builtinId="8" hidden="1"/>
    <cellStyle name="Hipervínculo" xfId="44574" builtinId="8" hidden="1"/>
    <cellStyle name="Hipervínculo" xfId="44556" builtinId="8" hidden="1"/>
    <cellStyle name="Hipervínculo" xfId="44540" builtinId="8" hidden="1"/>
    <cellStyle name="Hipervínculo" xfId="44524" builtinId="8" hidden="1"/>
    <cellStyle name="Hipervínculo" xfId="44509" builtinId="8" hidden="1"/>
    <cellStyle name="Hipervínculo" xfId="44493" builtinId="8" hidden="1"/>
    <cellStyle name="Hipervínculo" xfId="44477" builtinId="8" hidden="1"/>
    <cellStyle name="Hipervínculo" xfId="44461" builtinId="8" hidden="1"/>
    <cellStyle name="Hipervínculo" xfId="44445" builtinId="8" hidden="1"/>
    <cellStyle name="Hipervínculo" xfId="44429" builtinId="8" hidden="1"/>
    <cellStyle name="Hipervínculo" xfId="44412" builtinId="8" hidden="1"/>
    <cellStyle name="Hipervínculo" xfId="44396" builtinId="8" hidden="1"/>
    <cellStyle name="Hipervínculo" xfId="44380" builtinId="8" hidden="1"/>
    <cellStyle name="Hipervínculo" xfId="44364" builtinId="8" hidden="1"/>
    <cellStyle name="Hipervínculo" xfId="44350" builtinId="8" hidden="1"/>
    <cellStyle name="Hipervínculo" xfId="44334" builtinId="8" hidden="1"/>
    <cellStyle name="Hipervínculo" xfId="44318" builtinId="8" hidden="1"/>
    <cellStyle name="Hipervínculo" xfId="44302" builtinId="8" hidden="1"/>
    <cellStyle name="Hipervínculo" xfId="44286" builtinId="8" hidden="1"/>
    <cellStyle name="Hipervínculo" xfId="44270" builtinId="8" hidden="1"/>
    <cellStyle name="Hipervínculo" xfId="44252" builtinId="8" hidden="1"/>
    <cellStyle name="Hipervínculo" xfId="44236" builtinId="8" hidden="1"/>
    <cellStyle name="Hipervínculo" xfId="44220" builtinId="8" hidden="1"/>
    <cellStyle name="Hipervínculo" xfId="44206" builtinId="8" hidden="1"/>
    <cellStyle name="Hipervínculo" xfId="44190" builtinId="8" hidden="1"/>
    <cellStyle name="Hipervínculo" xfId="44174" builtinId="8" hidden="1"/>
    <cellStyle name="Hipervínculo" xfId="44158" builtinId="8" hidden="1"/>
    <cellStyle name="Hipervínculo" xfId="44142" builtinId="8" hidden="1"/>
    <cellStyle name="Hipervínculo" xfId="44126" builtinId="8" hidden="1"/>
    <cellStyle name="Hipervínculo" xfId="44110" builtinId="8" hidden="1"/>
    <cellStyle name="Hipervínculo" xfId="44092" builtinId="8" hidden="1"/>
    <cellStyle name="Hipervínculo" xfId="44076" builtinId="8" hidden="1"/>
    <cellStyle name="Hipervínculo" xfId="44060" builtinId="8" hidden="1"/>
    <cellStyle name="Hipervínculo" xfId="44045" builtinId="8" hidden="1"/>
    <cellStyle name="Hipervínculo" xfId="44029" builtinId="8" hidden="1"/>
    <cellStyle name="Hipervínculo" xfId="44013" builtinId="8" hidden="1"/>
    <cellStyle name="Hipervínculo" xfId="43997" builtinId="8" hidden="1"/>
    <cellStyle name="Hipervínculo" xfId="43981" builtinId="8" hidden="1"/>
    <cellStyle name="Hipervínculo" xfId="43965" builtinId="8" hidden="1"/>
    <cellStyle name="Hipervínculo" xfId="43949" builtinId="8" hidden="1"/>
    <cellStyle name="Hipervínculo" xfId="43932" builtinId="8" hidden="1"/>
    <cellStyle name="Hipervínculo" xfId="43916" builtinId="8" hidden="1"/>
    <cellStyle name="Hipervínculo" xfId="43900" builtinId="8" hidden="1"/>
    <cellStyle name="Hipervínculo" xfId="43886" builtinId="8" hidden="1"/>
    <cellStyle name="Hipervínculo" xfId="43870" builtinId="8" hidden="1"/>
    <cellStyle name="Hipervínculo" xfId="43854" builtinId="8" hidden="1"/>
    <cellStyle name="Hipervínculo" xfId="43838" builtinId="8" hidden="1"/>
    <cellStyle name="Hipervínculo" xfId="43822" builtinId="8" hidden="1"/>
    <cellStyle name="Hipervínculo" xfId="43806" builtinId="8" hidden="1"/>
    <cellStyle name="Hipervínculo" xfId="43788" builtinId="8" hidden="1"/>
    <cellStyle name="Hipervínculo" xfId="43772" builtinId="8" hidden="1"/>
    <cellStyle name="Hipervínculo" xfId="43756" builtinId="8" hidden="1"/>
    <cellStyle name="Hipervínculo" xfId="43740" builtinId="8" hidden="1"/>
    <cellStyle name="Hipervínculo" xfId="43723" builtinId="8" hidden="1"/>
    <cellStyle name="Hipervínculo" xfId="43707" builtinId="8" hidden="1"/>
    <cellStyle name="Hipervínculo" xfId="43691" builtinId="8" hidden="1"/>
    <cellStyle name="Hipervínculo" xfId="43676" builtinId="8" hidden="1"/>
    <cellStyle name="Hipervínculo" xfId="43660" builtinId="8" hidden="1"/>
    <cellStyle name="Hipervínculo" xfId="43644" builtinId="8" hidden="1"/>
    <cellStyle name="Hipervínculo" xfId="43627" builtinId="8" hidden="1"/>
    <cellStyle name="Hipervínculo" xfId="43611" builtinId="8" hidden="1"/>
    <cellStyle name="Hipervínculo" xfId="43595" builtinId="8" hidden="1"/>
    <cellStyle name="Hipervínculo" xfId="43579" builtinId="8" hidden="1"/>
    <cellStyle name="Hipervínculo" xfId="43563" builtinId="8" hidden="1"/>
    <cellStyle name="Hipervínculo" xfId="43547" builtinId="8" hidden="1"/>
    <cellStyle name="Hipervínculo" xfId="41193" builtinId="8" hidden="1"/>
    <cellStyle name="Hipervínculo" xfId="41203" builtinId="8" hidden="1"/>
    <cellStyle name="Hipervínculo" xfId="41207" builtinId="8" hidden="1"/>
    <cellStyle name="Hipervínculo" xfId="41241" builtinId="8" hidden="1"/>
    <cellStyle name="Hipervínculo" xfId="41245" builtinId="8" hidden="1"/>
    <cellStyle name="Hipervínculo" xfId="41233" builtinId="8" hidden="1"/>
    <cellStyle name="Hipervínculo" xfId="41221" builtinId="8" hidden="1"/>
    <cellStyle name="Hipervínculo" xfId="41211" builtinId="8" hidden="1"/>
    <cellStyle name="Hipervínculo" xfId="41261" builtinId="8" hidden="1"/>
    <cellStyle name="Hipervínculo" xfId="41277" builtinId="8" hidden="1"/>
    <cellStyle name="Hipervínculo" xfId="41293" builtinId="8" hidden="1"/>
    <cellStyle name="Hipervínculo" xfId="41309" builtinId="8" hidden="1"/>
    <cellStyle name="Hipervínculo" xfId="41325" builtinId="8" hidden="1"/>
    <cellStyle name="Hipervínculo" xfId="41341" builtinId="8" hidden="1"/>
    <cellStyle name="Hipervínculo" xfId="41358" builtinId="8" hidden="1"/>
    <cellStyle name="Hipervínculo" xfId="41374" builtinId="8" hidden="1"/>
    <cellStyle name="Hipervínculo" xfId="41390" builtinId="8" hidden="1"/>
    <cellStyle name="Hipervínculo" xfId="41405" builtinId="8" hidden="1"/>
    <cellStyle name="Hipervínculo" xfId="41421" builtinId="8" hidden="1"/>
    <cellStyle name="Hipervínculo" xfId="41437" builtinId="8" hidden="1"/>
    <cellStyle name="Hipervínculo" xfId="41454" builtinId="8" hidden="1"/>
    <cellStyle name="Hipervínculo" xfId="41470" builtinId="8" hidden="1"/>
    <cellStyle name="Hipervínculo" xfId="41486" builtinId="8" hidden="1"/>
    <cellStyle name="Hipervínculo" xfId="41504" builtinId="8" hidden="1"/>
    <cellStyle name="Hipervínculo" xfId="41520" builtinId="8" hidden="1"/>
    <cellStyle name="Hipervínculo" xfId="41536" builtinId="8" hidden="1"/>
    <cellStyle name="Hipervínculo" xfId="41552" builtinId="8" hidden="1"/>
    <cellStyle name="Hipervínculo" xfId="41568" builtinId="8" hidden="1"/>
    <cellStyle name="Hipervínculo" xfId="41584" builtinId="8" hidden="1"/>
    <cellStyle name="Hipervínculo" xfId="41600" builtinId="8" hidden="1"/>
    <cellStyle name="Hipervínculo" xfId="41614" builtinId="8" hidden="1"/>
    <cellStyle name="Hipervínculo" xfId="41630" builtinId="8" hidden="1"/>
    <cellStyle name="Hipervínculo" xfId="41646" builtinId="8" hidden="1"/>
    <cellStyle name="Hipervínculo" xfId="41663" builtinId="8" hidden="1"/>
    <cellStyle name="Hipervínculo" xfId="41679" builtinId="8" hidden="1"/>
    <cellStyle name="Hipervínculo" xfId="41695" builtinId="8" hidden="1"/>
    <cellStyle name="Hipervínculo" xfId="41711" builtinId="8" hidden="1"/>
    <cellStyle name="Hipervínculo" xfId="41727" builtinId="8" hidden="1"/>
    <cellStyle name="Hipervínculo" xfId="41743" builtinId="8" hidden="1"/>
    <cellStyle name="Hipervínculo" xfId="41759" builtinId="8" hidden="1"/>
    <cellStyle name="Hipervínculo" xfId="41774" builtinId="8" hidden="1"/>
    <cellStyle name="Hipervínculo" xfId="41790" builtinId="8" hidden="1"/>
    <cellStyle name="Hipervínculo" xfId="41806" builtinId="8" hidden="1"/>
    <cellStyle name="Hipervínculo" xfId="41824" builtinId="8" hidden="1"/>
    <cellStyle name="Hipervínculo" xfId="41840" builtinId="8" hidden="1"/>
    <cellStyle name="Hipervínculo" xfId="41856" builtinId="8" hidden="1"/>
    <cellStyle name="Hipervínculo" xfId="41872" builtinId="8" hidden="1"/>
    <cellStyle name="Hipervínculo" xfId="41888" builtinId="8" hidden="1"/>
    <cellStyle name="Hipervínculo" xfId="41904" builtinId="8" hidden="1"/>
    <cellStyle name="Hipervínculo" xfId="41503" builtinId="8" hidden="1"/>
    <cellStyle name="Hipervínculo" xfId="41934" builtinId="8" hidden="1"/>
    <cellStyle name="Hipervínculo" xfId="41950" builtinId="8" hidden="1"/>
    <cellStyle name="Hipervínculo" xfId="41966" builtinId="8" hidden="1"/>
    <cellStyle name="Hipervínculo" xfId="41984" builtinId="8" hidden="1"/>
    <cellStyle name="Hipervínculo" xfId="42000" builtinId="8" hidden="1"/>
    <cellStyle name="Hipervínculo" xfId="42016" builtinId="8" hidden="1"/>
    <cellStyle name="Hipervínculo" xfId="42032" builtinId="8" hidden="1"/>
    <cellStyle name="Hipervínculo" xfId="42048" builtinId="8" hidden="1"/>
    <cellStyle name="Hipervínculo" xfId="42064" builtinId="8" hidden="1"/>
    <cellStyle name="Hipervínculo" xfId="42078" builtinId="8" hidden="1"/>
    <cellStyle name="Hipervínculo" xfId="42094" builtinId="8" hidden="1"/>
    <cellStyle name="Hipervínculo" xfId="42110" builtinId="8" hidden="1"/>
    <cellStyle name="Hipervínculo" xfId="42127" builtinId="8" hidden="1"/>
    <cellStyle name="Hipervínculo" xfId="42143" builtinId="8" hidden="1"/>
    <cellStyle name="Hipervínculo" xfId="42159" builtinId="8" hidden="1"/>
    <cellStyle name="Hipervínculo" xfId="42175" builtinId="8" hidden="1"/>
    <cellStyle name="Hipervínculo" xfId="42191" builtinId="8" hidden="1"/>
    <cellStyle name="Hipervínculo" xfId="42207" builtinId="8" hidden="1"/>
    <cellStyle name="Hipervínculo" xfId="42223" builtinId="8" hidden="1"/>
    <cellStyle name="Hipervínculo" xfId="42238" builtinId="8" hidden="1"/>
    <cellStyle name="Hipervínculo" xfId="42254" builtinId="8" hidden="1"/>
    <cellStyle name="Hipervínculo" xfId="42270" builtinId="8" hidden="1"/>
    <cellStyle name="Hipervínculo" xfId="42288" builtinId="8" hidden="1"/>
    <cellStyle name="Hipervínculo" xfId="42304" builtinId="8" hidden="1"/>
    <cellStyle name="Hipervínculo" xfId="42320" builtinId="8" hidden="1"/>
    <cellStyle name="Hipervínculo" xfId="42336" builtinId="8" hidden="1"/>
    <cellStyle name="Hipervínculo" xfId="42352" builtinId="8" hidden="1"/>
    <cellStyle name="Hipervínculo" xfId="42368" builtinId="8" hidden="1"/>
    <cellStyle name="Hipervínculo" xfId="42384" builtinId="8" hidden="1"/>
    <cellStyle name="Hipervínculo" xfId="42398" builtinId="8" hidden="1"/>
    <cellStyle name="Hipervínculo" xfId="42414" builtinId="8" hidden="1"/>
    <cellStyle name="Hipervínculo" xfId="42430" builtinId="8" hidden="1"/>
    <cellStyle name="Hipervínculo" xfId="42448" builtinId="8" hidden="1"/>
    <cellStyle name="Hipervínculo" xfId="42464" builtinId="8" hidden="1"/>
    <cellStyle name="Hipervínculo" xfId="42480" builtinId="8" hidden="1"/>
    <cellStyle name="Hipervínculo" xfId="42496" builtinId="8" hidden="1"/>
    <cellStyle name="Hipervínculo" xfId="42512" builtinId="8" hidden="1"/>
    <cellStyle name="Hipervínculo" xfId="42528" builtinId="8" hidden="1"/>
    <cellStyle name="Hipervínculo" xfId="42283" builtinId="8" hidden="1"/>
    <cellStyle name="Hipervínculo" xfId="42558" builtinId="8" hidden="1"/>
    <cellStyle name="Hipervínculo" xfId="42574" builtinId="8" hidden="1"/>
    <cellStyle name="Hipervínculo" xfId="42590" builtinId="8" hidden="1"/>
    <cellStyle name="Hipervínculo" xfId="42608" builtinId="8" hidden="1"/>
    <cellStyle name="Hipervínculo" xfId="42624" builtinId="8" hidden="1"/>
    <cellStyle name="Hipervínculo" xfId="42640" builtinId="8" hidden="1"/>
    <cellStyle name="Hipervínculo" xfId="42656" builtinId="8" hidden="1"/>
    <cellStyle name="Hipervínculo" xfId="42672" builtinId="8" hidden="1"/>
    <cellStyle name="Hipervínculo" xfId="42688" builtinId="8" hidden="1"/>
    <cellStyle name="Hipervínculo" xfId="42702" builtinId="8" hidden="1"/>
    <cellStyle name="Hipervínculo" xfId="42718" builtinId="8" hidden="1"/>
    <cellStyle name="Hipervínculo" xfId="42734" builtinId="8" hidden="1"/>
    <cellStyle name="Hipervínculo" xfId="42752" builtinId="8" hidden="1"/>
    <cellStyle name="Hipervínculo" xfId="42768" builtinId="8" hidden="1"/>
    <cellStyle name="Hipervínculo" xfId="42784" builtinId="8" hidden="1"/>
    <cellStyle name="Hipervínculo" xfId="42800" builtinId="8" hidden="1"/>
    <cellStyle name="Hipervínculo" xfId="42816" builtinId="8" hidden="1"/>
    <cellStyle name="Hipervínculo" xfId="42832" builtinId="8" hidden="1"/>
    <cellStyle name="Hipervínculo" xfId="42848" builtinId="8" hidden="1"/>
    <cellStyle name="Hipervínculo" xfId="42862" builtinId="8" hidden="1"/>
    <cellStyle name="Hipervínculo" xfId="42878" builtinId="8" hidden="1"/>
    <cellStyle name="Hipervínculo" xfId="42894" builtinId="8" hidden="1"/>
    <cellStyle name="Hipervínculo" xfId="42912" builtinId="8" hidden="1"/>
    <cellStyle name="Hipervínculo" xfId="42928" builtinId="8" hidden="1"/>
    <cellStyle name="Hipervínculo" xfId="42944" builtinId="8" hidden="1"/>
    <cellStyle name="Hipervínculo" xfId="42960" builtinId="8" hidden="1"/>
    <cellStyle name="Hipervínculo" xfId="42976" builtinId="8" hidden="1"/>
    <cellStyle name="Hipervínculo" xfId="42992" builtinId="8" hidden="1"/>
    <cellStyle name="Hipervínculo" xfId="43008" builtinId="8" hidden="1"/>
    <cellStyle name="Hipervínculo" xfId="43022" builtinId="8" hidden="1"/>
    <cellStyle name="Hipervínculo" xfId="43038" builtinId="8" hidden="1"/>
    <cellStyle name="Hipervínculo" xfId="43054" builtinId="8" hidden="1"/>
    <cellStyle name="Hipervínculo" xfId="43072" builtinId="8" hidden="1"/>
    <cellStyle name="Hipervínculo" xfId="43088" builtinId="8" hidden="1"/>
    <cellStyle name="Hipervínculo" xfId="43104" builtinId="8" hidden="1"/>
    <cellStyle name="Hipervínculo" xfId="43120" builtinId="8" hidden="1"/>
    <cellStyle name="Hipervínculo" xfId="43136" builtinId="8" hidden="1"/>
    <cellStyle name="Hipervínculo" xfId="43152" builtinId="8" hidden="1"/>
    <cellStyle name="Hipervínculo" xfId="42907" builtinId="8" hidden="1"/>
    <cellStyle name="Hipervínculo" xfId="43182" builtinId="8" hidden="1"/>
    <cellStyle name="Hipervínculo" xfId="43198" builtinId="8" hidden="1"/>
    <cellStyle name="Hipervínculo" xfId="43214" builtinId="8" hidden="1"/>
    <cellStyle name="Hipervínculo" xfId="43231" builtinId="8" hidden="1"/>
    <cellStyle name="Hipervínculo" xfId="43247" builtinId="8" hidden="1"/>
    <cellStyle name="Hipervínculo" xfId="43263" builtinId="8" hidden="1"/>
    <cellStyle name="Hipervínculo" xfId="43279" builtinId="8" hidden="1"/>
    <cellStyle name="Hipervínculo" xfId="43295" builtinId="8" hidden="1"/>
    <cellStyle name="Hipervínculo" xfId="43311" builtinId="8" hidden="1"/>
    <cellStyle name="Hipervínculo" xfId="43325" builtinId="8" hidden="1"/>
    <cellStyle name="Hipervínculo" xfId="43341" builtinId="8" hidden="1"/>
    <cellStyle name="Hipervínculo" xfId="43357" builtinId="8" hidden="1"/>
    <cellStyle name="Hipervínculo" xfId="43373" builtinId="8" hidden="1"/>
    <cellStyle name="Hipervínculo" xfId="43389" builtinId="8" hidden="1"/>
    <cellStyle name="Hipervínculo" xfId="43405" builtinId="8" hidden="1"/>
    <cellStyle name="Hipervínculo" xfId="43421" builtinId="8" hidden="1"/>
    <cellStyle name="Hipervínculo" xfId="43437" builtinId="8" hidden="1"/>
    <cellStyle name="Hipervínculo" xfId="43453" builtinId="8" hidden="1"/>
    <cellStyle name="Hipervínculo" xfId="43469" builtinId="8" hidden="1"/>
    <cellStyle name="Hipervínculo" xfId="43467" builtinId="8" hidden="1"/>
    <cellStyle name="Hipervínculo" xfId="43451" builtinId="8" hidden="1"/>
    <cellStyle name="Hipervínculo" xfId="43435" builtinId="8" hidden="1"/>
    <cellStyle name="Hipervínculo" xfId="43419" builtinId="8" hidden="1"/>
    <cellStyle name="Hipervínculo" xfId="43403" builtinId="8" hidden="1"/>
    <cellStyle name="Hipervínculo" xfId="43387" builtinId="8" hidden="1"/>
    <cellStyle name="Hipervínculo" xfId="43371" builtinId="8" hidden="1"/>
    <cellStyle name="Hipervínculo" xfId="43355" builtinId="8" hidden="1"/>
    <cellStyle name="Hipervínculo" xfId="43339" builtinId="8" hidden="1"/>
    <cellStyle name="Hipervínculo" xfId="43323" builtinId="8" hidden="1"/>
    <cellStyle name="Hipervínculo" xfId="43309" builtinId="8" hidden="1"/>
    <cellStyle name="Hipervínculo" xfId="43293" builtinId="8" hidden="1"/>
    <cellStyle name="Hipervínculo" xfId="43277" builtinId="8" hidden="1"/>
    <cellStyle name="Hipervínculo" xfId="43261" builtinId="8" hidden="1"/>
    <cellStyle name="Hipervínculo" xfId="43245" builtinId="8" hidden="1"/>
    <cellStyle name="Hipervínculo" xfId="43229" builtinId="8" hidden="1"/>
    <cellStyle name="Hipervínculo" xfId="43212" builtinId="8" hidden="1"/>
    <cellStyle name="Hipervínculo" xfId="43196" builtinId="8" hidden="1"/>
    <cellStyle name="Hipervínculo" xfId="43180" builtinId="8" hidden="1"/>
    <cellStyle name="Hipervínculo" xfId="43166" builtinId="8" hidden="1"/>
    <cellStyle name="Hipervínculo" xfId="43150" builtinId="8" hidden="1"/>
    <cellStyle name="Hipervínculo" xfId="43134" builtinId="8" hidden="1"/>
    <cellStyle name="Hipervínculo" xfId="43118" builtinId="8" hidden="1"/>
    <cellStyle name="Hipervínculo" xfId="43102" builtinId="8" hidden="1"/>
    <cellStyle name="Hipervínculo" xfId="43086" builtinId="8" hidden="1"/>
    <cellStyle name="Hipervínculo" xfId="43070" builtinId="8" hidden="1"/>
    <cellStyle name="Hipervínculo" xfId="43052" builtinId="8" hidden="1"/>
    <cellStyle name="Hipervínculo" xfId="43036" builtinId="8" hidden="1"/>
    <cellStyle name="Hipervínculo" xfId="43020" builtinId="8" hidden="1"/>
    <cellStyle name="Hipervínculo" xfId="43006" builtinId="8" hidden="1"/>
    <cellStyle name="Hipervínculo" xfId="42990" builtinId="8" hidden="1"/>
    <cellStyle name="Hipervínculo" xfId="42974" builtinId="8" hidden="1"/>
    <cellStyle name="Hipervínculo" xfId="42958" builtinId="8" hidden="1"/>
    <cellStyle name="Hipervínculo" xfId="42942" builtinId="8" hidden="1"/>
    <cellStyle name="Hipervínculo" xfId="42926" builtinId="8" hidden="1"/>
    <cellStyle name="Hipervínculo" xfId="42910" builtinId="8" hidden="1"/>
    <cellStyle name="Hipervínculo" xfId="42892" builtinId="8" hidden="1"/>
    <cellStyle name="Hipervínculo" xfId="42876" builtinId="8" hidden="1"/>
    <cellStyle name="Hipervínculo" xfId="42860" builtinId="8" hidden="1"/>
    <cellStyle name="Hipervínculo" xfId="42846" builtinId="8" hidden="1"/>
    <cellStyle name="Hipervínculo" xfId="42830" builtinId="8" hidden="1"/>
    <cellStyle name="Hipervínculo" xfId="42814" builtinId="8" hidden="1"/>
    <cellStyle name="Hipervínculo" xfId="42798" builtinId="8" hidden="1"/>
    <cellStyle name="Hipervínculo" xfId="42782" builtinId="8" hidden="1"/>
    <cellStyle name="Hipervínculo" xfId="42766" builtinId="8" hidden="1"/>
    <cellStyle name="Hipervínculo" xfId="42748" builtinId="8" hidden="1"/>
    <cellStyle name="Hipervínculo" xfId="42732" builtinId="8" hidden="1"/>
    <cellStyle name="Hipervínculo" xfId="42716" builtinId="8" hidden="1"/>
    <cellStyle name="Hipervínculo" xfId="42700" builtinId="8" hidden="1"/>
    <cellStyle name="Hipervínculo" xfId="42686" builtinId="8" hidden="1"/>
    <cellStyle name="Hipervínculo" xfId="42670" builtinId="8" hidden="1"/>
    <cellStyle name="Hipervínculo" xfId="42654" builtinId="8" hidden="1"/>
    <cellStyle name="Hipervínculo" xfId="42638" builtinId="8" hidden="1"/>
    <cellStyle name="Hipervínculo" xfId="42622" builtinId="8" hidden="1"/>
    <cellStyle name="Hipervínculo" xfId="42606" builtinId="8" hidden="1"/>
    <cellStyle name="Hipervínculo" xfId="42588" builtinId="8" hidden="1"/>
    <cellStyle name="Hipervínculo" xfId="42572" builtinId="8" hidden="1"/>
    <cellStyle name="Hipervínculo" xfId="42556" builtinId="8" hidden="1"/>
    <cellStyle name="Hipervínculo" xfId="42542" builtinId="8" hidden="1"/>
    <cellStyle name="Hipervínculo" xfId="42526" builtinId="8" hidden="1"/>
    <cellStyle name="Hipervínculo" xfId="42510" builtinId="8" hidden="1"/>
    <cellStyle name="Hipervínculo" xfId="42494" builtinId="8" hidden="1"/>
    <cellStyle name="Hipervínculo" xfId="42478" builtinId="8" hidden="1"/>
    <cellStyle name="Hipervínculo" xfId="42462" builtinId="8" hidden="1"/>
    <cellStyle name="Hipervínculo" xfId="42446" builtinId="8" hidden="1"/>
    <cellStyle name="Hipervínculo" xfId="42428" builtinId="8" hidden="1"/>
    <cellStyle name="Hipervínculo" xfId="42412" builtinId="8" hidden="1"/>
    <cellStyle name="Hipervínculo" xfId="42396" builtinId="8" hidden="1"/>
    <cellStyle name="Hipervínculo" xfId="42382" builtinId="8" hidden="1"/>
    <cellStyle name="Hipervínculo" xfId="42366" builtinId="8" hidden="1"/>
    <cellStyle name="Hipervínculo" xfId="42350" builtinId="8" hidden="1"/>
    <cellStyle name="Hipervínculo" xfId="42334" builtinId="8" hidden="1"/>
    <cellStyle name="Hipervínculo" xfId="42318" builtinId="8" hidden="1"/>
    <cellStyle name="Hipervínculo" xfId="42302" builtinId="8" hidden="1"/>
    <cellStyle name="Hipervínculo" xfId="42286" builtinId="8" hidden="1"/>
    <cellStyle name="Hipervínculo" xfId="42268" builtinId="8" hidden="1"/>
    <cellStyle name="Hipervínculo" xfId="42252" builtinId="8" hidden="1"/>
    <cellStyle name="Hipervínculo" xfId="42236" builtinId="8" hidden="1"/>
    <cellStyle name="Hipervínculo" xfId="42221" builtinId="8" hidden="1"/>
    <cellStyle name="Hipervínculo" xfId="42205" builtinId="8" hidden="1"/>
    <cellStyle name="Hipervínculo" xfId="42189" builtinId="8" hidden="1"/>
    <cellStyle name="Hipervínculo" xfId="42173" builtinId="8" hidden="1"/>
    <cellStyle name="Hipervínculo" xfId="42157" builtinId="8" hidden="1"/>
    <cellStyle name="Hipervínculo" xfId="42141" builtinId="8" hidden="1"/>
    <cellStyle name="Hipervínculo" xfId="42124" builtinId="8" hidden="1"/>
    <cellStyle name="Hipervínculo" xfId="42108" builtinId="8" hidden="1"/>
    <cellStyle name="Hipervínculo" xfId="42092" builtinId="8" hidden="1"/>
    <cellStyle name="Hipervínculo" xfId="42076" builtinId="8" hidden="1"/>
    <cellStyle name="Hipervínculo" xfId="42062" builtinId="8" hidden="1"/>
    <cellStyle name="Hipervínculo" xfId="42046" builtinId="8" hidden="1"/>
    <cellStyle name="Hipervínculo" xfId="42030" builtinId="8" hidden="1"/>
    <cellStyle name="Hipervínculo" xfId="42014" builtinId="8" hidden="1"/>
    <cellStyle name="Hipervínculo" xfId="41998" builtinId="8" hidden="1"/>
    <cellStyle name="Hipervínculo" xfId="41982" builtinId="8" hidden="1"/>
    <cellStyle name="Hipervínculo" xfId="41964" builtinId="8" hidden="1"/>
    <cellStyle name="Hipervínculo" xfId="41948" builtinId="8" hidden="1"/>
    <cellStyle name="Hipervínculo" xfId="41932" builtinId="8" hidden="1"/>
    <cellStyle name="Hipervínculo" xfId="41918" builtinId="8" hidden="1"/>
    <cellStyle name="Hipervínculo" xfId="41902" builtinId="8" hidden="1"/>
    <cellStyle name="Hipervínculo" xfId="41886" builtinId="8" hidden="1"/>
    <cellStyle name="Hipervínculo" xfId="41870" builtinId="8" hidden="1"/>
    <cellStyle name="Hipervínculo" xfId="41854" builtinId="8" hidden="1"/>
    <cellStyle name="Hipervínculo" xfId="41838" builtinId="8" hidden="1"/>
    <cellStyle name="Hipervínculo" xfId="41822" builtinId="8" hidden="1"/>
    <cellStyle name="Hipervínculo" xfId="41804" builtinId="8" hidden="1"/>
    <cellStyle name="Hipervínculo" xfId="41788" builtinId="8" hidden="1"/>
    <cellStyle name="Hipervínculo" xfId="41772" builtinId="8" hidden="1"/>
    <cellStyle name="Hipervínculo" xfId="41757" builtinId="8" hidden="1"/>
    <cellStyle name="Hipervínculo" xfId="41741" builtinId="8" hidden="1"/>
    <cellStyle name="Hipervínculo" xfId="41725" builtinId="8" hidden="1"/>
    <cellStyle name="Hipervínculo" xfId="41709" builtinId="8" hidden="1"/>
    <cellStyle name="Hipervínculo" xfId="41693" builtinId="8" hidden="1"/>
    <cellStyle name="Hipervínculo" xfId="41677" builtinId="8" hidden="1"/>
    <cellStyle name="Hipervínculo" xfId="41661" builtinId="8" hidden="1"/>
    <cellStyle name="Hipervínculo" xfId="41644" builtinId="8" hidden="1"/>
    <cellStyle name="Hipervínculo" xfId="41628" builtinId="8" hidden="1"/>
    <cellStyle name="Hipervínculo" xfId="41612" builtinId="8" hidden="1"/>
    <cellStyle name="Hipervínculo" xfId="41598" builtinId="8" hidden="1"/>
    <cellStyle name="Hipervínculo" xfId="41582" builtinId="8" hidden="1"/>
    <cellStyle name="Hipervínculo" xfId="41566" builtinId="8" hidden="1"/>
    <cellStyle name="Hipervínculo" xfId="41550" builtinId="8" hidden="1"/>
    <cellStyle name="Hipervínculo" xfId="41534" builtinId="8" hidden="1"/>
    <cellStyle name="Hipervínculo" xfId="41518" builtinId="8" hidden="1"/>
    <cellStyle name="Hipervínculo" xfId="41500" builtinId="8" hidden="1"/>
    <cellStyle name="Hipervínculo" xfId="41484" builtinId="8" hidden="1"/>
    <cellStyle name="Hipervínculo" xfId="41468" builtinId="8" hidden="1"/>
    <cellStyle name="Hipervínculo" xfId="41452" builtinId="8" hidden="1"/>
    <cellStyle name="Hipervínculo" xfId="41435" builtinId="8" hidden="1"/>
    <cellStyle name="Hipervínculo" xfId="41419" builtinId="8" hidden="1"/>
    <cellStyle name="Hipervínculo" xfId="41403" builtinId="8" hidden="1"/>
    <cellStyle name="Hipervínculo" xfId="41388" builtinId="8" hidden="1"/>
    <cellStyle name="Hipervínculo" xfId="41372" builtinId="8" hidden="1"/>
    <cellStyle name="Hipervínculo" xfId="41356" builtinId="8" hidden="1"/>
    <cellStyle name="Hipervínculo" xfId="41339" builtinId="8" hidden="1"/>
    <cellStyle name="Hipervínculo" xfId="41323" builtinId="8" hidden="1"/>
    <cellStyle name="Hipervínculo" xfId="41307" builtinId="8" hidden="1"/>
    <cellStyle name="Hipervínculo" xfId="41291" builtinId="8" hidden="1"/>
    <cellStyle name="Hipervínculo" xfId="41275" builtinId="8" hidden="1"/>
    <cellStyle name="Hipervínculo" xfId="41259" builtinId="8" hidden="1"/>
    <cellStyle name="Hipervínculo" xfId="38905" builtinId="8" hidden="1"/>
    <cellStyle name="Hipervínculo" xfId="38915" builtinId="8" hidden="1"/>
    <cellStyle name="Hipervínculo" xfId="38919" builtinId="8" hidden="1"/>
    <cellStyle name="Hipervínculo" xfId="38953" builtinId="8" hidden="1"/>
    <cellStyle name="Hipervínculo" xfId="38957" builtinId="8" hidden="1"/>
    <cellStyle name="Hipervínculo" xfId="38945" builtinId="8" hidden="1"/>
    <cellStyle name="Hipervínculo" xfId="38933" builtinId="8" hidden="1"/>
    <cellStyle name="Hipervínculo" xfId="38923" builtinId="8" hidden="1"/>
    <cellStyle name="Hipervínculo" xfId="38973" builtinId="8" hidden="1"/>
    <cellStyle name="Hipervínculo" xfId="38989" builtinId="8" hidden="1"/>
    <cellStyle name="Hipervínculo" xfId="39005" builtinId="8" hidden="1"/>
    <cellStyle name="Hipervínculo" xfId="39021" builtinId="8" hidden="1"/>
    <cellStyle name="Hipervínculo" xfId="39037" builtinId="8" hidden="1"/>
    <cellStyle name="Hipervínculo" xfId="39053" builtinId="8" hidden="1"/>
    <cellStyle name="Hipervínculo" xfId="39070" builtinId="8" hidden="1"/>
    <cellStyle name="Hipervínculo" xfId="39086" builtinId="8" hidden="1"/>
    <cellStyle name="Hipervínculo" xfId="39102" builtinId="8" hidden="1"/>
    <cellStyle name="Hipervínculo" xfId="39117" builtinId="8" hidden="1"/>
    <cellStyle name="Hipervínculo" xfId="39133" builtinId="8" hidden="1"/>
    <cellStyle name="Hipervínculo" xfId="39149" builtinId="8" hidden="1"/>
    <cellStyle name="Hipervínculo" xfId="39166" builtinId="8" hidden="1"/>
    <cellStyle name="Hipervínculo" xfId="39182" builtinId="8" hidden="1"/>
    <cellStyle name="Hipervínculo" xfId="39198" builtinId="8" hidden="1"/>
    <cellStyle name="Hipervínculo" xfId="39216" builtinId="8" hidden="1"/>
    <cellStyle name="Hipervínculo" xfId="39232" builtinId="8" hidden="1"/>
    <cellStyle name="Hipervínculo" xfId="39248" builtinId="8" hidden="1"/>
    <cellStyle name="Hipervínculo" xfId="39264" builtinId="8" hidden="1"/>
    <cellStyle name="Hipervínculo" xfId="39280" builtinId="8" hidden="1"/>
    <cellStyle name="Hipervínculo" xfId="39296" builtinId="8" hidden="1"/>
    <cellStyle name="Hipervínculo" xfId="39312" builtinId="8" hidden="1"/>
    <cellStyle name="Hipervínculo" xfId="39326" builtinId="8" hidden="1"/>
    <cellStyle name="Hipervínculo" xfId="39342" builtinId="8" hidden="1"/>
    <cellStyle name="Hipervínculo" xfId="39358" builtinId="8" hidden="1"/>
    <cellStyle name="Hipervínculo" xfId="39375" builtinId="8" hidden="1"/>
    <cellStyle name="Hipervínculo" xfId="39391" builtinId="8" hidden="1"/>
    <cellStyle name="Hipervínculo" xfId="39407" builtinId="8" hidden="1"/>
    <cellStyle name="Hipervínculo" xfId="39423" builtinId="8" hidden="1"/>
    <cellStyle name="Hipervínculo" xfId="39439" builtinId="8" hidden="1"/>
    <cellStyle name="Hipervínculo" xfId="39455" builtinId="8" hidden="1"/>
    <cellStyle name="Hipervínculo" xfId="39471" builtinId="8" hidden="1"/>
    <cellStyle name="Hipervínculo" xfId="39486" builtinId="8" hidden="1"/>
    <cellStyle name="Hipervínculo" xfId="39502" builtinId="8" hidden="1"/>
    <cellStyle name="Hipervínculo" xfId="39518" builtinId="8" hidden="1"/>
    <cellStyle name="Hipervínculo" xfId="39536" builtinId="8" hidden="1"/>
    <cellStyle name="Hipervínculo" xfId="39552" builtinId="8" hidden="1"/>
    <cellStyle name="Hipervínculo" xfId="39568" builtinId="8" hidden="1"/>
    <cellStyle name="Hipervínculo" xfId="39584" builtinId="8" hidden="1"/>
    <cellStyle name="Hipervínculo" xfId="39600" builtinId="8" hidden="1"/>
    <cellStyle name="Hipervínculo" xfId="39616" builtinId="8" hidden="1"/>
    <cellStyle name="Hipervínculo" xfId="39215" builtinId="8" hidden="1"/>
    <cellStyle name="Hipervínculo" xfId="39646" builtinId="8" hidden="1"/>
    <cellStyle name="Hipervínculo" xfId="39662" builtinId="8" hidden="1"/>
    <cellStyle name="Hipervínculo" xfId="39678" builtinId="8" hidden="1"/>
    <cellStyle name="Hipervínculo" xfId="39696" builtinId="8" hidden="1"/>
    <cellStyle name="Hipervínculo" xfId="39712" builtinId="8" hidden="1"/>
    <cellStyle name="Hipervínculo" xfId="39728" builtinId="8" hidden="1"/>
    <cellStyle name="Hipervínculo" xfId="39744" builtinId="8" hidden="1"/>
    <cellStyle name="Hipervínculo" xfId="39760" builtinId="8" hidden="1"/>
    <cellStyle name="Hipervínculo" xfId="39776" builtinId="8" hidden="1"/>
    <cellStyle name="Hipervínculo" xfId="39790" builtinId="8" hidden="1"/>
    <cellStyle name="Hipervínculo" xfId="39806" builtinId="8" hidden="1"/>
    <cellStyle name="Hipervínculo" xfId="39822" builtinId="8" hidden="1"/>
    <cellStyle name="Hipervínculo" xfId="39839" builtinId="8" hidden="1"/>
    <cellStyle name="Hipervínculo" xfId="39855" builtinId="8" hidden="1"/>
    <cellStyle name="Hipervínculo" xfId="39871" builtinId="8" hidden="1"/>
    <cellStyle name="Hipervínculo" xfId="39887" builtinId="8" hidden="1"/>
    <cellStyle name="Hipervínculo" xfId="39903" builtinId="8" hidden="1"/>
    <cellStyle name="Hipervínculo" xfId="39919" builtinId="8" hidden="1"/>
    <cellStyle name="Hipervínculo" xfId="39935" builtinId="8" hidden="1"/>
    <cellStyle name="Hipervínculo" xfId="39950" builtinId="8" hidden="1"/>
    <cellStyle name="Hipervínculo" xfId="39966" builtinId="8" hidden="1"/>
    <cellStyle name="Hipervínculo" xfId="39982" builtinId="8" hidden="1"/>
    <cellStyle name="Hipervínculo" xfId="40000" builtinId="8" hidden="1"/>
    <cellStyle name="Hipervínculo" xfId="40016" builtinId="8" hidden="1"/>
    <cellStyle name="Hipervínculo" xfId="40032" builtinId="8" hidden="1"/>
    <cellStyle name="Hipervínculo" xfId="40048" builtinId="8" hidden="1"/>
    <cellStyle name="Hipervínculo" xfId="40064" builtinId="8" hidden="1"/>
    <cellStyle name="Hipervínculo" xfId="40080" builtinId="8" hidden="1"/>
    <cellStyle name="Hipervínculo" xfId="40096" builtinId="8" hidden="1"/>
    <cellStyle name="Hipervínculo" xfId="40110" builtinId="8" hidden="1"/>
    <cellStyle name="Hipervínculo" xfId="40126" builtinId="8" hidden="1"/>
    <cellStyle name="Hipervínculo" xfId="40142" builtinId="8" hidden="1"/>
    <cellStyle name="Hipervínculo" xfId="40160" builtinId="8" hidden="1"/>
    <cellStyle name="Hipervínculo" xfId="40176" builtinId="8" hidden="1"/>
    <cellStyle name="Hipervínculo" xfId="40192" builtinId="8" hidden="1"/>
    <cellStyle name="Hipervínculo" xfId="40208" builtinId="8" hidden="1"/>
    <cellStyle name="Hipervínculo" xfId="40224" builtinId="8" hidden="1"/>
    <cellStyle name="Hipervínculo" xfId="40240" builtinId="8" hidden="1"/>
    <cellStyle name="Hipervínculo" xfId="39995" builtinId="8" hidden="1"/>
    <cellStyle name="Hipervínculo" xfId="40270" builtinId="8" hidden="1"/>
    <cellStyle name="Hipervínculo" xfId="40286" builtinId="8" hidden="1"/>
    <cellStyle name="Hipervínculo" xfId="40302" builtinId="8" hidden="1"/>
    <cellStyle name="Hipervínculo" xfId="40320" builtinId="8" hidden="1"/>
    <cellStyle name="Hipervínculo" xfId="40336" builtinId="8" hidden="1"/>
    <cellStyle name="Hipervínculo" xfId="40352" builtinId="8" hidden="1"/>
    <cellStyle name="Hipervínculo" xfId="40368" builtinId="8" hidden="1"/>
    <cellStyle name="Hipervínculo" xfId="40384" builtinId="8" hidden="1"/>
    <cellStyle name="Hipervínculo" xfId="40400" builtinId="8" hidden="1"/>
    <cellStyle name="Hipervínculo" xfId="40414" builtinId="8" hidden="1"/>
    <cellStyle name="Hipervínculo" xfId="40430" builtinId="8" hidden="1"/>
    <cellStyle name="Hipervínculo" xfId="40446" builtinId="8" hidden="1"/>
    <cellStyle name="Hipervínculo" xfId="40464" builtinId="8" hidden="1"/>
    <cellStyle name="Hipervínculo" xfId="40480" builtinId="8" hidden="1"/>
    <cellStyle name="Hipervínculo" xfId="40496" builtinId="8" hidden="1"/>
    <cellStyle name="Hipervínculo" xfId="40512" builtinId="8" hidden="1"/>
    <cellStyle name="Hipervínculo" xfId="40528" builtinId="8" hidden="1"/>
    <cellStyle name="Hipervínculo" xfId="40544" builtinId="8" hidden="1"/>
    <cellStyle name="Hipervínculo" xfId="40560" builtinId="8" hidden="1"/>
    <cellStyle name="Hipervínculo" xfId="40574" builtinId="8" hidden="1"/>
    <cellStyle name="Hipervínculo" xfId="40590" builtinId="8" hidden="1"/>
    <cellStyle name="Hipervínculo" xfId="40606" builtinId="8" hidden="1"/>
    <cellStyle name="Hipervínculo" xfId="40624" builtinId="8" hidden="1"/>
    <cellStyle name="Hipervínculo" xfId="40640" builtinId="8" hidden="1"/>
    <cellStyle name="Hipervínculo" xfId="40656" builtinId="8" hidden="1"/>
    <cellStyle name="Hipervínculo" xfId="40672" builtinId="8" hidden="1"/>
    <cellStyle name="Hipervínculo" xfId="40688" builtinId="8" hidden="1"/>
    <cellStyle name="Hipervínculo" xfId="40704" builtinId="8" hidden="1"/>
    <cellStyle name="Hipervínculo" xfId="40720" builtinId="8" hidden="1"/>
    <cellStyle name="Hipervínculo" xfId="40734" builtinId="8" hidden="1"/>
    <cellStyle name="Hipervínculo" xfId="40750" builtinId="8" hidden="1"/>
    <cellStyle name="Hipervínculo" xfId="40766" builtinId="8" hidden="1"/>
    <cellStyle name="Hipervínculo" xfId="40784" builtinId="8" hidden="1"/>
    <cellStyle name="Hipervínculo" xfId="40800" builtinId="8" hidden="1"/>
    <cellStyle name="Hipervínculo" xfId="40816" builtinId="8" hidden="1"/>
    <cellStyle name="Hipervínculo" xfId="40832" builtinId="8" hidden="1"/>
    <cellStyle name="Hipervínculo" xfId="40848" builtinId="8" hidden="1"/>
    <cellStyle name="Hipervínculo" xfId="40864" builtinId="8" hidden="1"/>
    <cellStyle name="Hipervínculo" xfId="40619" builtinId="8" hidden="1"/>
    <cellStyle name="Hipervínculo" xfId="40894" builtinId="8" hidden="1"/>
    <cellStyle name="Hipervínculo" xfId="40910" builtinId="8" hidden="1"/>
    <cellStyle name="Hipervínculo" xfId="40926" builtinId="8" hidden="1"/>
    <cellStyle name="Hipervínculo" xfId="40943" builtinId="8" hidden="1"/>
    <cellStyle name="Hipervínculo" xfId="40959" builtinId="8" hidden="1"/>
    <cellStyle name="Hipervínculo" xfId="40975" builtinId="8" hidden="1"/>
    <cellStyle name="Hipervínculo" xfId="40991" builtinId="8" hidden="1"/>
    <cellStyle name="Hipervínculo" xfId="41007" builtinId="8" hidden="1"/>
    <cellStyle name="Hipervínculo" xfId="41023" builtinId="8" hidden="1"/>
    <cellStyle name="Hipervínculo" xfId="41037" builtinId="8" hidden="1"/>
    <cellStyle name="Hipervínculo" xfId="41053" builtinId="8" hidden="1"/>
    <cellStyle name="Hipervínculo" xfId="41069" builtinId="8" hidden="1"/>
    <cellStyle name="Hipervínculo" xfId="41085" builtinId="8" hidden="1"/>
    <cellStyle name="Hipervínculo" xfId="41101" builtinId="8" hidden="1"/>
    <cellStyle name="Hipervínculo" xfId="41117" builtinId="8" hidden="1"/>
    <cellStyle name="Hipervínculo" xfId="41133" builtinId="8" hidden="1"/>
    <cellStyle name="Hipervínculo" xfId="41149" builtinId="8" hidden="1"/>
    <cellStyle name="Hipervínculo" xfId="41165" builtinId="8" hidden="1"/>
    <cellStyle name="Hipervínculo" xfId="41181" builtinId="8" hidden="1"/>
    <cellStyle name="Hipervínculo" xfId="41179" builtinId="8" hidden="1"/>
    <cellStyle name="Hipervínculo" xfId="41163" builtinId="8" hidden="1"/>
    <cellStyle name="Hipervínculo" xfId="41147" builtinId="8" hidden="1"/>
    <cellStyle name="Hipervínculo" xfId="41131" builtinId="8" hidden="1"/>
    <cellStyle name="Hipervínculo" xfId="41115" builtinId="8" hidden="1"/>
    <cellStyle name="Hipervínculo" xfId="41099" builtinId="8" hidden="1"/>
    <cellStyle name="Hipervínculo" xfId="41083" builtinId="8" hidden="1"/>
    <cellStyle name="Hipervínculo" xfId="41067" builtinId="8" hidden="1"/>
    <cellStyle name="Hipervínculo" xfId="41051" builtinId="8" hidden="1"/>
    <cellStyle name="Hipervínculo" xfId="41035" builtinId="8" hidden="1"/>
    <cellStyle name="Hipervínculo" xfId="41021" builtinId="8" hidden="1"/>
    <cellStyle name="Hipervínculo" xfId="41005" builtinId="8" hidden="1"/>
    <cellStyle name="Hipervínculo" xfId="40989" builtinId="8" hidden="1"/>
    <cellStyle name="Hipervínculo" xfId="40973" builtinId="8" hidden="1"/>
    <cellStyle name="Hipervínculo" xfId="40957" builtinId="8" hidden="1"/>
    <cellStyle name="Hipervínculo" xfId="40941" builtinId="8" hidden="1"/>
    <cellStyle name="Hipervínculo" xfId="40924" builtinId="8" hidden="1"/>
    <cellStyle name="Hipervínculo" xfId="40908" builtinId="8" hidden="1"/>
    <cellStyle name="Hipervínculo" xfId="40892" builtinId="8" hidden="1"/>
    <cellStyle name="Hipervínculo" xfId="40878" builtinId="8" hidden="1"/>
    <cellStyle name="Hipervínculo" xfId="40862" builtinId="8" hidden="1"/>
    <cellStyle name="Hipervínculo" xfId="40846" builtinId="8" hidden="1"/>
    <cellStyle name="Hipervínculo" xfId="40830" builtinId="8" hidden="1"/>
    <cellStyle name="Hipervínculo" xfId="40814" builtinId="8" hidden="1"/>
    <cellStyle name="Hipervínculo" xfId="40798" builtinId="8" hidden="1"/>
    <cellStyle name="Hipervínculo" xfId="40782" builtinId="8" hidden="1"/>
    <cellStyle name="Hipervínculo" xfId="40764" builtinId="8" hidden="1"/>
    <cellStyle name="Hipervínculo" xfId="40748" builtinId="8" hidden="1"/>
    <cellStyle name="Hipervínculo" xfId="40732" builtinId="8" hidden="1"/>
    <cellStyle name="Hipervínculo" xfId="40718" builtinId="8" hidden="1"/>
    <cellStyle name="Hipervínculo" xfId="40702" builtinId="8" hidden="1"/>
    <cellStyle name="Hipervínculo" xfId="40686" builtinId="8" hidden="1"/>
    <cellStyle name="Hipervínculo" xfId="40670" builtinId="8" hidden="1"/>
    <cellStyle name="Hipervínculo" xfId="40654" builtinId="8" hidden="1"/>
    <cellStyle name="Hipervínculo" xfId="40638" builtinId="8" hidden="1"/>
    <cellStyle name="Hipervínculo" xfId="40622" builtinId="8" hidden="1"/>
    <cellStyle name="Hipervínculo" xfId="40604" builtinId="8" hidden="1"/>
    <cellStyle name="Hipervínculo" xfId="40588" builtinId="8" hidden="1"/>
    <cellStyle name="Hipervínculo" xfId="40572" builtinId="8" hidden="1"/>
    <cellStyle name="Hipervínculo" xfId="40558" builtinId="8" hidden="1"/>
    <cellStyle name="Hipervínculo" xfId="40542" builtinId="8" hidden="1"/>
    <cellStyle name="Hipervínculo" xfId="40526" builtinId="8" hidden="1"/>
    <cellStyle name="Hipervínculo" xfId="40510" builtinId="8" hidden="1"/>
    <cellStyle name="Hipervínculo" xfId="40494" builtinId="8" hidden="1"/>
    <cellStyle name="Hipervínculo" xfId="40478" builtinId="8" hidden="1"/>
    <cellStyle name="Hipervínculo" xfId="40460" builtinId="8" hidden="1"/>
    <cellStyle name="Hipervínculo" xfId="40444" builtinId="8" hidden="1"/>
    <cellStyle name="Hipervínculo" xfId="40428" builtinId="8" hidden="1"/>
    <cellStyle name="Hipervínculo" xfId="40412" builtinId="8" hidden="1"/>
    <cellStyle name="Hipervínculo" xfId="40398" builtinId="8" hidden="1"/>
    <cellStyle name="Hipervínculo" xfId="40382" builtinId="8" hidden="1"/>
    <cellStyle name="Hipervínculo" xfId="40366" builtinId="8" hidden="1"/>
    <cellStyle name="Hipervínculo" xfId="40350" builtinId="8" hidden="1"/>
    <cellStyle name="Hipervínculo" xfId="40334" builtinId="8" hidden="1"/>
    <cellStyle name="Hipervínculo" xfId="40318" builtinId="8" hidden="1"/>
    <cellStyle name="Hipervínculo" xfId="40300" builtinId="8" hidden="1"/>
    <cellStyle name="Hipervínculo" xfId="40284" builtinId="8" hidden="1"/>
    <cellStyle name="Hipervínculo" xfId="40268" builtinId="8" hidden="1"/>
    <cellStyle name="Hipervínculo" xfId="40254" builtinId="8" hidden="1"/>
    <cellStyle name="Hipervínculo" xfId="40238" builtinId="8" hidden="1"/>
    <cellStyle name="Hipervínculo" xfId="40222" builtinId="8" hidden="1"/>
    <cellStyle name="Hipervínculo" xfId="40206" builtinId="8" hidden="1"/>
    <cellStyle name="Hipervínculo" xfId="40190" builtinId="8" hidden="1"/>
    <cellStyle name="Hipervínculo" xfId="40174" builtinId="8" hidden="1"/>
    <cellStyle name="Hipervínculo" xfId="40158" builtinId="8" hidden="1"/>
    <cellStyle name="Hipervínculo" xfId="40140" builtinId="8" hidden="1"/>
    <cellStyle name="Hipervínculo" xfId="40124" builtinId="8" hidden="1"/>
    <cellStyle name="Hipervínculo" xfId="40108" builtinId="8" hidden="1"/>
    <cellStyle name="Hipervínculo" xfId="40094" builtinId="8" hidden="1"/>
    <cellStyle name="Hipervínculo" xfId="40078" builtinId="8" hidden="1"/>
    <cellStyle name="Hipervínculo" xfId="40062" builtinId="8" hidden="1"/>
    <cellStyle name="Hipervínculo" xfId="40046" builtinId="8" hidden="1"/>
    <cellStyle name="Hipervínculo" xfId="40030" builtinId="8" hidden="1"/>
    <cellStyle name="Hipervínculo" xfId="40014" builtinId="8" hidden="1"/>
    <cellStyle name="Hipervínculo" xfId="39998" builtinId="8" hidden="1"/>
    <cellStyle name="Hipervínculo" xfId="39980" builtinId="8" hidden="1"/>
    <cellStyle name="Hipervínculo" xfId="39964" builtinId="8" hidden="1"/>
    <cellStyle name="Hipervínculo" xfId="39948" builtinId="8" hidden="1"/>
    <cellStyle name="Hipervínculo" xfId="39933" builtinId="8" hidden="1"/>
    <cellStyle name="Hipervínculo" xfId="39917" builtinId="8" hidden="1"/>
    <cellStyle name="Hipervínculo" xfId="39901" builtinId="8" hidden="1"/>
    <cellStyle name="Hipervínculo" xfId="39885" builtinId="8" hidden="1"/>
    <cellStyle name="Hipervínculo" xfId="39869" builtinId="8" hidden="1"/>
    <cellStyle name="Hipervínculo" xfId="39853" builtinId="8" hidden="1"/>
    <cellStyle name="Hipervínculo" xfId="39836" builtinId="8" hidden="1"/>
    <cellStyle name="Hipervínculo" xfId="39820" builtinId="8" hidden="1"/>
    <cellStyle name="Hipervínculo" xfId="39804" builtinId="8" hidden="1"/>
    <cellStyle name="Hipervínculo" xfId="39788" builtinId="8" hidden="1"/>
    <cellStyle name="Hipervínculo" xfId="39774" builtinId="8" hidden="1"/>
    <cellStyle name="Hipervínculo" xfId="39758" builtinId="8" hidden="1"/>
    <cellStyle name="Hipervínculo" xfId="39742" builtinId="8" hidden="1"/>
    <cellStyle name="Hipervínculo" xfId="39726" builtinId="8" hidden="1"/>
    <cellStyle name="Hipervínculo" xfId="39710" builtinId="8" hidden="1"/>
    <cellStyle name="Hipervínculo" xfId="39694" builtinId="8" hidden="1"/>
    <cellStyle name="Hipervínculo" xfId="39676" builtinId="8" hidden="1"/>
    <cellStyle name="Hipervínculo" xfId="39660" builtinId="8" hidden="1"/>
    <cellStyle name="Hipervínculo" xfId="39644" builtinId="8" hidden="1"/>
    <cellStyle name="Hipervínculo" xfId="39630" builtinId="8" hidden="1"/>
    <cellStyle name="Hipervínculo" xfId="39614" builtinId="8" hidden="1"/>
    <cellStyle name="Hipervínculo" xfId="39598" builtinId="8" hidden="1"/>
    <cellStyle name="Hipervínculo" xfId="39582" builtinId="8" hidden="1"/>
    <cellStyle name="Hipervínculo" xfId="39566" builtinId="8" hidden="1"/>
    <cellStyle name="Hipervínculo" xfId="39550" builtinId="8" hidden="1"/>
    <cellStyle name="Hipervínculo" xfId="39534" builtinId="8" hidden="1"/>
    <cellStyle name="Hipervínculo" xfId="39516" builtinId="8" hidden="1"/>
    <cellStyle name="Hipervínculo" xfId="39500" builtinId="8" hidden="1"/>
    <cellStyle name="Hipervínculo" xfId="39484" builtinId="8" hidden="1"/>
    <cellStyle name="Hipervínculo" xfId="39469" builtinId="8" hidden="1"/>
    <cellStyle name="Hipervínculo" xfId="39453" builtinId="8" hidden="1"/>
    <cellStyle name="Hipervínculo" xfId="39437" builtinId="8" hidden="1"/>
    <cellStyle name="Hipervínculo" xfId="39421" builtinId="8" hidden="1"/>
    <cellStyle name="Hipervínculo" xfId="39405" builtinId="8" hidden="1"/>
    <cellStyle name="Hipervínculo" xfId="39389" builtinId="8" hidden="1"/>
    <cellStyle name="Hipervínculo" xfId="39373" builtinId="8" hidden="1"/>
    <cellStyle name="Hipervínculo" xfId="39356" builtinId="8" hidden="1"/>
    <cellStyle name="Hipervínculo" xfId="39340" builtinId="8" hidden="1"/>
    <cellStyle name="Hipervínculo" xfId="39324" builtinId="8" hidden="1"/>
    <cellStyle name="Hipervínculo" xfId="39310" builtinId="8" hidden="1"/>
    <cellStyle name="Hipervínculo" xfId="39294" builtinId="8" hidden="1"/>
    <cellStyle name="Hipervínculo" xfId="39278" builtinId="8" hidden="1"/>
    <cellStyle name="Hipervínculo" xfId="39262" builtinId="8" hidden="1"/>
    <cellStyle name="Hipervínculo" xfId="39246" builtinId="8" hidden="1"/>
    <cellStyle name="Hipervínculo" xfId="39230" builtinId="8" hidden="1"/>
    <cellStyle name="Hipervínculo" xfId="39212" builtinId="8" hidden="1"/>
    <cellStyle name="Hipervínculo" xfId="39196" builtinId="8" hidden="1"/>
    <cellStyle name="Hipervínculo" xfId="39180" builtinId="8" hidden="1"/>
    <cellStyle name="Hipervínculo" xfId="39164" builtinId="8" hidden="1"/>
    <cellStyle name="Hipervínculo" xfId="39147" builtinId="8" hidden="1"/>
    <cellStyle name="Hipervínculo" xfId="39131" builtinId="8" hidden="1"/>
    <cellStyle name="Hipervínculo" xfId="39115" builtinId="8" hidden="1"/>
    <cellStyle name="Hipervínculo" xfId="39100" builtinId="8" hidden="1"/>
    <cellStyle name="Hipervínculo" xfId="39084" builtinId="8" hidden="1"/>
    <cellStyle name="Hipervínculo" xfId="39068" builtinId="8" hidden="1"/>
    <cellStyle name="Hipervínculo" xfId="39051" builtinId="8" hidden="1"/>
    <cellStyle name="Hipervínculo" xfId="39035" builtinId="8" hidden="1"/>
    <cellStyle name="Hipervínculo" xfId="39019" builtinId="8" hidden="1"/>
    <cellStyle name="Hipervínculo" xfId="39003" builtinId="8" hidden="1"/>
    <cellStyle name="Hipervínculo" xfId="38987" builtinId="8" hidden="1"/>
    <cellStyle name="Hipervínculo" xfId="38971" builtinId="8" hidden="1"/>
    <cellStyle name="Hipervínculo" xfId="36616" builtinId="8" hidden="1"/>
    <cellStyle name="Hipervínculo" xfId="36626" builtinId="8" hidden="1"/>
    <cellStyle name="Hipervínculo" xfId="36630" builtinId="8" hidden="1"/>
    <cellStyle name="Hipervínculo" xfId="36662" builtinId="8" hidden="1"/>
    <cellStyle name="Hipervínculo" xfId="36666" builtinId="8" hidden="1"/>
    <cellStyle name="Hipervínculo" xfId="36656" builtinId="8" hidden="1"/>
    <cellStyle name="Hipervínculo" xfId="36644" builtinId="8" hidden="1"/>
    <cellStyle name="Hipervínculo" xfId="36634" builtinId="8" hidden="1"/>
    <cellStyle name="Hipervínculo" xfId="36682" builtinId="8" hidden="1"/>
    <cellStyle name="Hipervínculo" xfId="36698" builtinId="8" hidden="1"/>
    <cellStyle name="Hipervínculo" xfId="36714" builtinId="8" hidden="1"/>
    <cellStyle name="Hipervínculo" xfId="36730" builtinId="8" hidden="1"/>
    <cellStyle name="Hipervínculo" xfId="36746" builtinId="8" hidden="1"/>
    <cellStyle name="Hipervínculo" xfId="36762" builtinId="8" hidden="1"/>
    <cellStyle name="Hipervínculo" xfId="36779" builtinId="8" hidden="1"/>
    <cellStyle name="Hipervínculo" xfId="36795" builtinId="8" hidden="1"/>
    <cellStyle name="Hipervínculo" xfId="36811" builtinId="8" hidden="1"/>
    <cellStyle name="Hipervínculo" xfId="36826" builtinId="8" hidden="1"/>
    <cellStyle name="Hipervínculo" xfId="36842" builtinId="8" hidden="1"/>
    <cellStyle name="Hipervínculo" xfId="36858" builtinId="8" hidden="1"/>
    <cellStyle name="Hipervínculo" xfId="36875" builtinId="8" hidden="1"/>
    <cellStyle name="Hipervínculo" xfId="36891" builtinId="8" hidden="1"/>
    <cellStyle name="Hipervínculo" xfId="36907" builtinId="8" hidden="1"/>
    <cellStyle name="Hipervínculo" xfId="36925" builtinId="8" hidden="1"/>
    <cellStyle name="Hipervínculo" xfId="36941" builtinId="8" hidden="1"/>
    <cellStyle name="Hipervínculo" xfId="36957" builtinId="8" hidden="1"/>
    <cellStyle name="Hipervínculo" xfId="36973" builtinId="8" hidden="1"/>
    <cellStyle name="Hipervínculo" xfId="36989" builtinId="8" hidden="1"/>
    <cellStyle name="Hipervínculo" xfId="37005" builtinId="8" hidden="1"/>
    <cellStyle name="Hipervínculo" xfId="37021" builtinId="8" hidden="1"/>
    <cellStyle name="Hipervínculo" xfId="37035" builtinId="8" hidden="1"/>
    <cellStyle name="Hipervínculo" xfId="37051" builtinId="8" hidden="1"/>
    <cellStyle name="Hipervínculo" xfId="37067" builtinId="8" hidden="1"/>
    <cellStyle name="Hipervínculo" xfId="37084" builtinId="8" hidden="1"/>
    <cellStyle name="Hipervínculo" xfId="37100" builtinId="8" hidden="1"/>
    <cellStyle name="Hipervínculo" xfId="37116" builtinId="8" hidden="1"/>
    <cellStyle name="Hipervínculo" xfId="37132" builtinId="8" hidden="1"/>
    <cellStyle name="Hipervínculo" xfId="37148" builtinId="8" hidden="1"/>
    <cellStyle name="Hipervínculo" xfId="37164" builtinId="8" hidden="1"/>
    <cellStyle name="Hipervínculo" xfId="37180" builtinId="8" hidden="1"/>
    <cellStyle name="Hipervínculo" xfId="37195" builtinId="8" hidden="1"/>
    <cellStyle name="Hipervínculo" xfId="37211" builtinId="8" hidden="1"/>
    <cellStyle name="Hipervínculo" xfId="37227" builtinId="8" hidden="1"/>
    <cellStyle name="Hipervínculo" xfId="37245" builtinId="8" hidden="1"/>
    <cellStyle name="Hipervínculo" xfId="37261" builtinId="8" hidden="1"/>
    <cellStyle name="Hipervínculo" xfId="37277" builtinId="8" hidden="1"/>
    <cellStyle name="Hipervínculo" xfId="37293" builtinId="8" hidden="1"/>
    <cellStyle name="Hipervínculo" xfId="37309" builtinId="8" hidden="1"/>
    <cellStyle name="Hipervínculo" xfId="37325" builtinId="8" hidden="1"/>
    <cellStyle name="Hipervínculo" xfId="36924" builtinId="8" hidden="1"/>
    <cellStyle name="Hipervínculo" xfId="37355" builtinId="8" hidden="1"/>
    <cellStyle name="Hipervínculo" xfId="37371" builtinId="8" hidden="1"/>
    <cellStyle name="Hipervínculo" xfId="37387" builtinId="8" hidden="1"/>
    <cellStyle name="Hipervínculo" xfId="37405" builtinId="8" hidden="1"/>
    <cellStyle name="Hipervínculo" xfId="37421" builtinId="8" hidden="1"/>
    <cellStyle name="Hipervínculo" xfId="37437" builtinId="8" hidden="1"/>
    <cellStyle name="Hipervínculo" xfId="37453" builtinId="8" hidden="1"/>
    <cellStyle name="Hipervínculo" xfId="37469" builtinId="8" hidden="1"/>
    <cellStyle name="Hipervínculo" xfId="37485" builtinId="8" hidden="1"/>
    <cellStyle name="Hipervínculo" xfId="37499" builtinId="8" hidden="1"/>
    <cellStyle name="Hipervínculo" xfId="37515" builtinId="8" hidden="1"/>
    <cellStyle name="Hipervínculo" xfId="37531" builtinId="8" hidden="1"/>
    <cellStyle name="Hipervínculo" xfId="37548" builtinId="8" hidden="1"/>
    <cellStyle name="Hipervínculo" xfId="37564" builtinId="8" hidden="1"/>
    <cellStyle name="Hipervínculo" xfId="37580" builtinId="8" hidden="1"/>
    <cellStyle name="Hipervínculo" xfId="37596" builtinId="8" hidden="1"/>
    <cellStyle name="Hipervínculo" xfId="37612" builtinId="8" hidden="1"/>
    <cellStyle name="Hipervínculo" xfId="37628" builtinId="8" hidden="1"/>
    <cellStyle name="Hipervínculo" xfId="37644" builtinId="8" hidden="1"/>
    <cellStyle name="Hipervínculo" xfId="37659" builtinId="8" hidden="1"/>
    <cellStyle name="Hipervínculo" xfId="37675" builtinId="8" hidden="1"/>
    <cellStyle name="Hipervínculo" xfId="37691" builtinId="8" hidden="1"/>
    <cellStyle name="Hipervínculo" xfId="37709" builtinId="8" hidden="1"/>
    <cellStyle name="Hipervínculo" xfId="37725" builtinId="8" hidden="1"/>
    <cellStyle name="Hipervínculo" xfId="37741" builtinId="8" hidden="1"/>
    <cellStyle name="Hipervínculo" xfId="37757" builtinId="8" hidden="1"/>
    <cellStyle name="Hipervínculo" xfId="37773" builtinId="8" hidden="1"/>
    <cellStyle name="Hipervínculo" xfId="37789" builtinId="8" hidden="1"/>
    <cellStyle name="Hipervínculo" xfId="37805" builtinId="8" hidden="1"/>
    <cellStyle name="Hipervínculo" xfId="37819" builtinId="8" hidden="1"/>
    <cellStyle name="Hipervínculo" xfId="37835" builtinId="8" hidden="1"/>
    <cellStyle name="Hipervínculo" xfId="37851" builtinId="8" hidden="1"/>
    <cellStyle name="Hipervínculo" xfId="37869" builtinId="8" hidden="1"/>
    <cellStyle name="Hipervínculo" xfId="37885" builtinId="8" hidden="1"/>
    <cellStyle name="Hipervínculo" xfId="37901" builtinId="8" hidden="1"/>
    <cellStyle name="Hipervínculo" xfId="37917" builtinId="8" hidden="1"/>
    <cellStyle name="Hipervínculo" xfId="37933" builtinId="8" hidden="1"/>
    <cellStyle name="Hipervínculo" xfId="37949" builtinId="8" hidden="1"/>
    <cellStyle name="Hipervínculo" xfId="37704" builtinId="8" hidden="1"/>
    <cellStyle name="Hipervínculo" xfId="37979" builtinId="8" hidden="1"/>
    <cellStyle name="Hipervínculo" xfId="37995" builtinId="8" hidden="1"/>
    <cellStyle name="Hipervínculo" xfId="38011" builtinId="8" hidden="1"/>
    <cellStyle name="Hipervínculo" xfId="38029" builtinId="8" hidden="1"/>
    <cellStyle name="Hipervínculo" xfId="38045" builtinId="8" hidden="1"/>
    <cellStyle name="Hipervínculo" xfId="38061" builtinId="8" hidden="1"/>
    <cellStyle name="Hipervínculo" xfId="38077" builtinId="8" hidden="1"/>
    <cellStyle name="Hipervínculo" xfId="38093" builtinId="8" hidden="1"/>
    <cellStyle name="Hipervínculo" xfId="38109" builtinId="8" hidden="1"/>
    <cellStyle name="Hipervínculo" xfId="38123" builtinId="8" hidden="1"/>
    <cellStyle name="Hipervínculo" xfId="38139" builtinId="8" hidden="1"/>
    <cellStyle name="Hipervínculo" xfId="38155" builtinId="8" hidden="1"/>
    <cellStyle name="Hipervínculo" xfId="38173" builtinId="8" hidden="1"/>
    <cellStyle name="Hipervínculo" xfId="38189" builtinId="8" hidden="1"/>
    <cellStyle name="Hipervínculo" xfId="38205" builtinId="8" hidden="1"/>
    <cellStyle name="Hipervínculo" xfId="38221" builtinId="8" hidden="1"/>
    <cellStyle name="Hipervínculo" xfId="38237" builtinId="8" hidden="1"/>
    <cellStyle name="Hipervínculo" xfId="38253" builtinId="8" hidden="1"/>
    <cellStyle name="Hipervínculo" xfId="38269" builtinId="8" hidden="1"/>
    <cellStyle name="Hipervínculo" xfId="38283" builtinId="8" hidden="1"/>
    <cellStyle name="Hipervínculo" xfId="38299" builtinId="8" hidden="1"/>
    <cellStyle name="Hipervínculo" xfId="38315" builtinId="8" hidden="1"/>
    <cellStyle name="Hipervínculo" xfId="38333" builtinId="8" hidden="1"/>
    <cellStyle name="Hipervínculo" xfId="38349" builtinId="8" hidden="1"/>
    <cellStyle name="Hipervínculo" xfId="38365" builtinId="8" hidden="1"/>
    <cellStyle name="Hipervínculo" xfId="38381" builtinId="8" hidden="1"/>
    <cellStyle name="Hipervínculo" xfId="38397" builtinId="8" hidden="1"/>
    <cellStyle name="Hipervínculo" xfId="38413" builtinId="8" hidden="1"/>
    <cellStyle name="Hipervínculo" xfId="38429" builtinId="8" hidden="1"/>
    <cellStyle name="Hipervínculo" xfId="38443" builtinId="8" hidden="1"/>
    <cellStyle name="Hipervínculo" xfId="38459" builtinId="8" hidden="1"/>
    <cellStyle name="Hipervínculo" xfId="38475" builtinId="8" hidden="1"/>
    <cellStyle name="Hipervínculo" xfId="38493" builtinId="8" hidden="1"/>
    <cellStyle name="Hipervínculo" xfId="38509" builtinId="8" hidden="1"/>
    <cellStyle name="Hipervínculo" xfId="38525" builtinId="8" hidden="1"/>
    <cellStyle name="Hipervínculo" xfId="38541" builtinId="8" hidden="1"/>
    <cellStyle name="Hipervínculo" xfId="38557" builtinId="8" hidden="1"/>
    <cellStyle name="Hipervínculo" xfId="38573" builtinId="8" hidden="1"/>
    <cellStyle name="Hipervínculo" xfId="38328" builtinId="8" hidden="1"/>
    <cellStyle name="Hipervínculo" xfId="38603" builtinId="8" hidden="1"/>
    <cellStyle name="Hipervínculo" xfId="38619" builtinId="8" hidden="1"/>
    <cellStyle name="Hipervínculo" xfId="38635" builtinId="8" hidden="1"/>
    <cellStyle name="Hipervínculo" xfId="38652" builtinId="8" hidden="1"/>
    <cellStyle name="Hipervínculo" xfId="38668" builtinId="8" hidden="1"/>
    <cellStyle name="Hipervínculo" xfId="38684" builtinId="8" hidden="1"/>
    <cellStyle name="Hipervínculo" xfId="38700" builtinId="8" hidden="1"/>
    <cellStyle name="Hipervínculo" xfId="38716" builtinId="8" hidden="1"/>
    <cellStyle name="Hipervínculo" xfId="38732" builtinId="8" hidden="1"/>
    <cellStyle name="Hipervínculo" xfId="38746" builtinId="8" hidden="1"/>
    <cellStyle name="Hipervínculo" xfId="38762" builtinId="8" hidden="1"/>
    <cellStyle name="Hipervínculo" xfId="38778" builtinId="8" hidden="1"/>
    <cellStyle name="Hipervínculo" xfId="38794" builtinId="8" hidden="1"/>
    <cellStyle name="Hipervínculo" xfId="38810" builtinId="8" hidden="1"/>
    <cellStyle name="Hipervínculo" xfId="38826" builtinId="8" hidden="1"/>
    <cellStyle name="Hipervínculo" xfId="38842" builtinId="8" hidden="1"/>
    <cellStyle name="Hipervínculo" xfId="38858" builtinId="8" hidden="1"/>
    <cellStyle name="Hipervínculo" xfId="38874" builtinId="8" hidden="1"/>
    <cellStyle name="Hipervínculo" xfId="38890" builtinId="8" hidden="1"/>
    <cellStyle name="Hipervínculo" xfId="38888" builtinId="8" hidden="1"/>
    <cellStyle name="Hipervínculo" xfId="38872" builtinId="8" hidden="1"/>
    <cellStyle name="Hipervínculo" xfId="38856" builtinId="8" hidden="1"/>
    <cellStyle name="Hipervínculo" xfId="38840" builtinId="8" hidden="1"/>
    <cellStyle name="Hipervínculo" xfId="38824" builtinId="8" hidden="1"/>
    <cellStyle name="Hipervínculo" xfId="38808" builtinId="8" hidden="1"/>
    <cellStyle name="Hipervínculo" xfId="38792" builtinId="8" hidden="1"/>
    <cellStyle name="Hipervínculo" xfId="38776" builtinId="8" hidden="1"/>
    <cellStyle name="Hipervínculo" xfId="38760" builtinId="8" hidden="1"/>
    <cellStyle name="Hipervínculo" xfId="38744" builtinId="8" hidden="1"/>
    <cellStyle name="Hipervínculo" xfId="38730" builtinId="8" hidden="1"/>
    <cellStyle name="Hipervínculo" xfId="38714" builtinId="8" hidden="1"/>
    <cellStyle name="Hipervínculo" xfId="38698" builtinId="8" hidden="1"/>
    <cellStyle name="Hipervínculo" xfId="38682" builtinId="8" hidden="1"/>
    <cellStyle name="Hipervínculo" xfId="38666" builtinId="8" hidden="1"/>
    <cellStyle name="Hipervínculo" xfId="38650" builtinId="8" hidden="1"/>
    <cellStyle name="Hipervínculo" xfId="38633" builtinId="8" hidden="1"/>
    <cellStyle name="Hipervínculo" xfId="38617" builtinId="8" hidden="1"/>
    <cellStyle name="Hipervínculo" xfId="38601" builtinId="8" hidden="1"/>
    <cellStyle name="Hipervínculo" xfId="38587" builtinId="8" hidden="1"/>
    <cellStyle name="Hipervínculo" xfId="38571" builtinId="8" hidden="1"/>
    <cellStyle name="Hipervínculo" xfId="38555" builtinId="8" hidden="1"/>
    <cellStyle name="Hipervínculo" xfId="38539" builtinId="8" hidden="1"/>
    <cellStyle name="Hipervínculo" xfId="38523" builtinId="8" hidden="1"/>
    <cellStyle name="Hipervínculo" xfId="38507" builtinId="8" hidden="1"/>
    <cellStyle name="Hipervínculo" xfId="38491" builtinId="8" hidden="1"/>
    <cellStyle name="Hipervínculo" xfId="38473" builtinId="8" hidden="1"/>
    <cellStyle name="Hipervínculo" xfId="38457" builtinId="8" hidden="1"/>
    <cellStyle name="Hipervínculo" xfId="38441" builtinId="8" hidden="1"/>
    <cellStyle name="Hipervínculo" xfId="38427" builtinId="8" hidden="1"/>
    <cellStyle name="Hipervínculo" xfId="38411" builtinId="8" hidden="1"/>
    <cellStyle name="Hipervínculo" xfId="38395" builtinId="8" hidden="1"/>
    <cellStyle name="Hipervínculo" xfId="38379" builtinId="8" hidden="1"/>
    <cellStyle name="Hipervínculo" xfId="38363" builtinId="8" hidden="1"/>
    <cellStyle name="Hipervínculo" xfId="38347" builtinId="8" hidden="1"/>
    <cellStyle name="Hipervínculo" xfId="38331" builtinId="8" hidden="1"/>
    <cellStyle name="Hipervínculo" xfId="38313" builtinId="8" hidden="1"/>
    <cellStyle name="Hipervínculo" xfId="38297" builtinId="8" hidden="1"/>
    <cellStyle name="Hipervínculo" xfId="38281" builtinId="8" hidden="1"/>
    <cellStyle name="Hipervínculo" xfId="38267" builtinId="8" hidden="1"/>
    <cellStyle name="Hipervínculo" xfId="38251" builtinId="8" hidden="1"/>
    <cellStyle name="Hipervínculo" xfId="38235" builtinId="8" hidden="1"/>
    <cellStyle name="Hipervínculo" xfId="38219" builtinId="8" hidden="1"/>
    <cellStyle name="Hipervínculo" xfId="38203" builtinId="8" hidden="1"/>
    <cellStyle name="Hipervínculo" xfId="38187" builtinId="8" hidden="1"/>
    <cellStyle name="Hipervínculo" xfId="38169" builtinId="8" hidden="1"/>
    <cellStyle name="Hipervínculo" xfId="38153" builtinId="8" hidden="1"/>
    <cellStyle name="Hipervínculo" xfId="38137" builtinId="8" hidden="1"/>
    <cellStyle name="Hipervínculo" xfId="38121" builtinId="8" hidden="1"/>
    <cellStyle name="Hipervínculo" xfId="38107" builtinId="8" hidden="1"/>
    <cellStyle name="Hipervínculo" xfId="38091" builtinId="8" hidden="1"/>
    <cellStyle name="Hipervínculo" xfId="38075" builtinId="8" hidden="1"/>
    <cellStyle name="Hipervínculo" xfId="38059" builtinId="8" hidden="1"/>
    <cellStyle name="Hipervínculo" xfId="38043" builtinId="8" hidden="1"/>
    <cellStyle name="Hipervínculo" xfId="38027" builtinId="8" hidden="1"/>
    <cellStyle name="Hipervínculo" xfId="38009" builtinId="8" hidden="1"/>
    <cellStyle name="Hipervínculo" xfId="37993" builtinId="8" hidden="1"/>
    <cellStyle name="Hipervínculo" xfId="37977" builtinId="8" hidden="1"/>
    <cellStyle name="Hipervínculo" xfId="37963" builtinId="8" hidden="1"/>
    <cellStyle name="Hipervínculo" xfId="37947" builtinId="8" hidden="1"/>
    <cellStyle name="Hipervínculo" xfId="37931" builtinId="8" hidden="1"/>
    <cellStyle name="Hipervínculo" xfId="37915" builtinId="8" hidden="1"/>
    <cellStyle name="Hipervínculo" xfId="37899" builtinId="8" hidden="1"/>
    <cellStyle name="Hipervínculo" xfId="37883" builtinId="8" hidden="1"/>
    <cellStyle name="Hipervínculo" xfId="37867" builtinId="8" hidden="1"/>
    <cellStyle name="Hipervínculo" xfId="37849" builtinId="8" hidden="1"/>
    <cellStyle name="Hipervínculo" xfId="37833" builtinId="8" hidden="1"/>
    <cellStyle name="Hipervínculo" xfId="37817" builtinId="8" hidden="1"/>
    <cellStyle name="Hipervínculo" xfId="37803" builtinId="8" hidden="1"/>
    <cellStyle name="Hipervínculo" xfId="37787" builtinId="8" hidden="1"/>
    <cellStyle name="Hipervínculo" xfId="37771" builtinId="8" hidden="1"/>
    <cellStyle name="Hipervínculo" xfId="37755" builtinId="8" hidden="1"/>
    <cellStyle name="Hipervínculo" xfId="37739" builtinId="8" hidden="1"/>
    <cellStyle name="Hipervínculo" xfId="37723" builtinId="8" hidden="1"/>
    <cellStyle name="Hipervínculo" xfId="37707" builtinId="8" hidden="1"/>
    <cellStyle name="Hipervínculo" xfId="37689" builtinId="8" hidden="1"/>
    <cellStyle name="Hipervínculo" xfId="37673" builtinId="8" hidden="1"/>
    <cellStyle name="Hipervínculo" xfId="37657" builtinId="8" hidden="1"/>
    <cellStyle name="Hipervínculo" xfId="37642" builtinId="8" hidden="1"/>
    <cellStyle name="Hipervínculo" xfId="37626" builtinId="8" hidden="1"/>
    <cellStyle name="Hipervínculo" xfId="37610" builtinId="8" hidden="1"/>
    <cellStyle name="Hipervínculo" xfId="37594" builtinId="8" hidden="1"/>
    <cellStyle name="Hipervínculo" xfId="37578" builtinId="8" hidden="1"/>
    <cellStyle name="Hipervínculo" xfId="37562" builtinId="8" hidden="1"/>
    <cellStyle name="Hipervínculo" xfId="37545" builtinId="8" hidden="1"/>
    <cellStyle name="Hipervínculo" xfId="37529" builtinId="8" hidden="1"/>
    <cellStyle name="Hipervínculo" xfId="37513" builtinId="8" hidden="1"/>
    <cellStyle name="Hipervínculo" xfId="37497" builtinId="8" hidden="1"/>
    <cellStyle name="Hipervínculo" xfId="37483" builtinId="8" hidden="1"/>
    <cellStyle name="Hipervínculo" xfId="37467" builtinId="8" hidden="1"/>
    <cellStyle name="Hipervínculo" xfId="37451" builtinId="8" hidden="1"/>
    <cellStyle name="Hipervínculo" xfId="37435" builtinId="8" hidden="1"/>
    <cellStyle name="Hipervínculo" xfId="37419" builtinId="8" hidden="1"/>
    <cellStyle name="Hipervínculo" xfId="37403" builtinId="8" hidden="1"/>
    <cellStyle name="Hipervínculo" xfId="37385" builtinId="8" hidden="1"/>
    <cellStyle name="Hipervínculo" xfId="37369" builtinId="8" hidden="1"/>
    <cellStyle name="Hipervínculo" xfId="37353" builtinId="8" hidden="1"/>
    <cellStyle name="Hipervínculo" xfId="37339" builtinId="8" hidden="1"/>
    <cellStyle name="Hipervínculo" xfId="37323" builtinId="8" hidden="1"/>
    <cellStyle name="Hipervínculo" xfId="37307" builtinId="8" hidden="1"/>
    <cellStyle name="Hipervínculo" xfId="37291" builtinId="8" hidden="1"/>
    <cellStyle name="Hipervínculo" xfId="37275" builtinId="8" hidden="1"/>
    <cellStyle name="Hipervínculo" xfId="37259" builtinId="8" hidden="1"/>
    <cellStyle name="Hipervínculo" xfId="37243" builtinId="8" hidden="1"/>
    <cellStyle name="Hipervínculo" xfId="37225" builtinId="8" hidden="1"/>
    <cellStyle name="Hipervínculo" xfId="37209" builtinId="8" hidden="1"/>
    <cellStyle name="Hipervínculo" xfId="37193" builtinId="8" hidden="1"/>
    <cellStyle name="Hipervínculo" xfId="37178" builtinId="8" hidden="1"/>
    <cellStyle name="Hipervínculo" xfId="37162" builtinId="8" hidden="1"/>
    <cellStyle name="Hipervínculo" xfId="37146" builtinId="8" hidden="1"/>
    <cellStyle name="Hipervínculo" xfId="37130" builtinId="8" hidden="1"/>
    <cellStyle name="Hipervínculo" xfId="37114" builtinId="8" hidden="1"/>
    <cellStyle name="Hipervínculo" xfId="37098" builtinId="8" hidden="1"/>
    <cellStyle name="Hipervínculo" xfId="37082" builtinId="8" hidden="1"/>
    <cellStyle name="Hipervínculo" xfId="37065" builtinId="8" hidden="1"/>
    <cellStyle name="Hipervínculo" xfId="37049" builtinId="8" hidden="1"/>
    <cellStyle name="Hipervínculo" xfId="37033" builtinId="8" hidden="1"/>
    <cellStyle name="Hipervínculo" xfId="37019" builtinId="8" hidden="1"/>
    <cellStyle name="Hipervínculo" xfId="37003" builtinId="8" hidden="1"/>
    <cellStyle name="Hipervínculo" xfId="36987" builtinId="8" hidden="1"/>
    <cellStyle name="Hipervínculo" xfId="36971" builtinId="8" hidden="1"/>
    <cellStyle name="Hipervínculo" xfId="36955" builtinId="8" hidden="1"/>
    <cellStyle name="Hipervínculo" xfId="36939" builtinId="8" hidden="1"/>
    <cellStyle name="Hipervínculo" xfId="36921" builtinId="8" hidden="1"/>
    <cellStyle name="Hipervínculo" xfId="36905" builtinId="8" hidden="1"/>
    <cellStyle name="Hipervínculo" xfId="36889" builtinId="8" hidden="1"/>
    <cellStyle name="Hipervínculo" xfId="36873" builtinId="8" hidden="1"/>
    <cellStyle name="Hipervínculo" xfId="36856" builtinId="8" hidden="1"/>
    <cellStyle name="Hipervínculo" xfId="36840" builtinId="8" hidden="1"/>
    <cellStyle name="Hipervínculo" xfId="36824" builtinId="8" hidden="1"/>
    <cellStyle name="Hipervínculo" xfId="36809" builtinId="8" hidden="1"/>
    <cellStyle name="Hipervínculo" xfId="36793" builtinId="8" hidden="1"/>
    <cellStyle name="Hipervínculo" xfId="36777" builtinId="8" hidden="1"/>
    <cellStyle name="Hipervínculo" xfId="36760" builtinId="8" hidden="1"/>
    <cellStyle name="Hipervínculo" xfId="36744" builtinId="8" hidden="1"/>
    <cellStyle name="Hipervínculo" xfId="36728" builtinId="8" hidden="1"/>
    <cellStyle name="Hipervínculo" xfId="36712" builtinId="8" hidden="1"/>
    <cellStyle name="Hipervínculo" xfId="36696" builtinId="8" hidden="1"/>
    <cellStyle name="Hipervínculo" xfId="36680" builtinId="8" hidden="1"/>
    <cellStyle name="Hipervínculo" xfId="34329" builtinId="8" hidden="1"/>
    <cellStyle name="Hipervínculo" xfId="34339" builtinId="8" hidden="1"/>
    <cellStyle name="Hipervínculo" xfId="34343" builtinId="8" hidden="1"/>
    <cellStyle name="Hipervínculo" xfId="34376" builtinId="8" hidden="1"/>
    <cellStyle name="Hipervínculo" xfId="34380" builtinId="8" hidden="1"/>
    <cellStyle name="Hipervínculo" xfId="34369" builtinId="8" hidden="1"/>
    <cellStyle name="Hipervínculo" xfId="34357" builtinId="8" hidden="1"/>
    <cellStyle name="Hipervínculo" xfId="34347" builtinId="8" hidden="1"/>
    <cellStyle name="Hipervínculo" xfId="34396" builtinId="8" hidden="1"/>
    <cellStyle name="Hipervínculo" xfId="34412" builtinId="8" hidden="1"/>
    <cellStyle name="Hipervínculo" xfId="34428" builtinId="8" hidden="1"/>
    <cellStyle name="Hipervínculo" xfId="34444" builtinId="8" hidden="1"/>
    <cellStyle name="Hipervínculo" xfId="34460" builtinId="8" hidden="1"/>
    <cellStyle name="Hipervínculo" xfId="34476" builtinId="8" hidden="1"/>
    <cellStyle name="Hipervínculo" xfId="34493" builtinId="8" hidden="1"/>
    <cellStyle name="Hipervínculo" xfId="34509" builtinId="8" hidden="1"/>
    <cellStyle name="Hipervínculo" xfId="34525" builtinId="8" hidden="1"/>
    <cellStyle name="Hipervínculo" xfId="34540" builtinId="8" hidden="1"/>
    <cellStyle name="Hipervínculo" xfId="34556" builtinId="8" hidden="1"/>
    <cellStyle name="Hipervínculo" xfId="34572" builtinId="8" hidden="1"/>
    <cellStyle name="Hipervínculo" xfId="34589" builtinId="8" hidden="1"/>
    <cellStyle name="Hipervínculo" xfId="34605" builtinId="8" hidden="1"/>
    <cellStyle name="Hipervínculo" xfId="34621" builtinId="8" hidden="1"/>
    <cellStyle name="Hipervínculo" xfId="34639" builtinId="8" hidden="1"/>
    <cellStyle name="Hipervínculo" xfId="34655" builtinId="8" hidden="1"/>
    <cellStyle name="Hipervínculo" xfId="34671" builtinId="8" hidden="1"/>
    <cellStyle name="Hipervínculo" xfId="34687" builtinId="8" hidden="1"/>
    <cellStyle name="Hipervínculo" xfId="34703" builtinId="8" hidden="1"/>
    <cellStyle name="Hipervínculo" xfId="34719" builtinId="8" hidden="1"/>
    <cellStyle name="Hipervínculo" xfId="34735" builtinId="8" hidden="1"/>
    <cellStyle name="Hipervínculo" xfId="34749" builtinId="8" hidden="1"/>
    <cellStyle name="Hipervínculo" xfId="34765" builtinId="8" hidden="1"/>
    <cellStyle name="Hipervínculo" xfId="34781" builtinId="8" hidden="1"/>
    <cellStyle name="Hipervínculo" xfId="34798" builtinId="8" hidden="1"/>
    <cellStyle name="Hipervínculo" xfId="34814" builtinId="8" hidden="1"/>
    <cellStyle name="Hipervínculo" xfId="34830" builtinId="8" hidden="1"/>
    <cellStyle name="Hipervínculo" xfId="34846" builtinId="8" hidden="1"/>
    <cellStyle name="Hipervínculo" xfId="34862" builtinId="8" hidden="1"/>
    <cellStyle name="Hipervínculo" xfId="34878" builtinId="8" hidden="1"/>
    <cellStyle name="Hipervínculo" xfId="34894" builtinId="8" hidden="1"/>
    <cellStyle name="Hipervínculo" xfId="34909" builtinId="8" hidden="1"/>
    <cellStyle name="Hipervínculo" xfId="34925" builtinId="8" hidden="1"/>
    <cellStyle name="Hipervínculo" xfId="34941" builtinId="8" hidden="1"/>
    <cellStyle name="Hipervínculo" xfId="34959" builtinId="8" hidden="1"/>
    <cellStyle name="Hipervínculo" xfId="34975" builtinId="8" hidden="1"/>
    <cellStyle name="Hipervínculo" xfId="34991" builtinId="8" hidden="1"/>
    <cellStyle name="Hipervínculo" xfId="35007" builtinId="8" hidden="1"/>
    <cellStyle name="Hipervínculo" xfId="35023" builtinId="8" hidden="1"/>
    <cellStyle name="Hipervínculo" xfId="35039" builtinId="8" hidden="1"/>
    <cellStyle name="Hipervínculo" xfId="34638" builtinId="8" hidden="1"/>
    <cellStyle name="Hipervínculo" xfId="35069" builtinId="8" hidden="1"/>
    <cellStyle name="Hipervínculo" xfId="35085" builtinId="8" hidden="1"/>
    <cellStyle name="Hipervínculo" xfId="35101" builtinId="8" hidden="1"/>
    <cellStyle name="Hipervínculo" xfId="35119" builtinId="8" hidden="1"/>
    <cellStyle name="Hipervínculo" xfId="35135" builtinId="8" hidden="1"/>
    <cellStyle name="Hipervínculo" xfId="35151" builtinId="8" hidden="1"/>
    <cellStyle name="Hipervínculo" xfId="35167" builtinId="8" hidden="1"/>
    <cellStyle name="Hipervínculo" xfId="35183" builtinId="8" hidden="1"/>
    <cellStyle name="Hipervínculo" xfId="35199" builtinId="8" hidden="1"/>
    <cellStyle name="Hipervínculo" xfId="35213" builtinId="8" hidden="1"/>
    <cellStyle name="Hipervínculo" xfId="35229" builtinId="8" hidden="1"/>
    <cellStyle name="Hipervínculo" xfId="35245" builtinId="8" hidden="1"/>
    <cellStyle name="Hipervínculo" xfId="35262" builtinId="8" hidden="1"/>
    <cellStyle name="Hipervínculo" xfId="35278" builtinId="8" hidden="1"/>
    <cellStyle name="Hipervínculo" xfId="35294" builtinId="8" hidden="1"/>
    <cellStyle name="Hipervínculo" xfId="35310" builtinId="8" hidden="1"/>
    <cellStyle name="Hipervínculo" xfId="35326" builtinId="8" hidden="1"/>
    <cellStyle name="Hipervínculo" xfId="35342" builtinId="8" hidden="1"/>
    <cellStyle name="Hipervínculo" xfId="35358" builtinId="8" hidden="1"/>
    <cellStyle name="Hipervínculo" xfId="35373" builtinId="8" hidden="1"/>
    <cellStyle name="Hipervínculo" xfId="35389" builtinId="8" hidden="1"/>
    <cellStyle name="Hipervínculo" xfId="35405" builtinId="8" hidden="1"/>
    <cellStyle name="Hipervínculo" xfId="35423" builtinId="8" hidden="1"/>
    <cellStyle name="Hipervínculo" xfId="35439" builtinId="8" hidden="1"/>
    <cellStyle name="Hipervínculo" xfId="35455" builtinId="8" hidden="1"/>
    <cellStyle name="Hipervínculo" xfId="35471" builtinId="8" hidden="1"/>
    <cellStyle name="Hipervínculo" xfId="35487" builtinId="8" hidden="1"/>
    <cellStyle name="Hipervínculo" xfId="35503" builtinId="8" hidden="1"/>
    <cellStyle name="Hipervínculo" xfId="35519" builtinId="8" hidden="1"/>
    <cellStyle name="Hipervínculo" xfId="35533" builtinId="8" hidden="1"/>
    <cellStyle name="Hipervínculo" xfId="35549" builtinId="8" hidden="1"/>
    <cellStyle name="Hipervínculo" xfId="35565" builtinId="8" hidden="1"/>
    <cellStyle name="Hipervínculo" xfId="35583" builtinId="8" hidden="1"/>
    <cellStyle name="Hipervínculo" xfId="35599" builtinId="8" hidden="1"/>
    <cellStyle name="Hipervínculo" xfId="35615" builtinId="8" hidden="1"/>
    <cellStyle name="Hipervínculo" xfId="35631" builtinId="8" hidden="1"/>
    <cellStyle name="Hipervínculo" xfId="35647" builtinId="8" hidden="1"/>
    <cellStyle name="Hipervínculo" xfId="35663" builtinId="8" hidden="1"/>
    <cellStyle name="Hipervínculo" xfId="35418" builtinId="8" hidden="1"/>
    <cellStyle name="Hipervínculo" xfId="35693" builtinId="8" hidden="1"/>
    <cellStyle name="Hipervínculo" xfId="35709" builtinId="8" hidden="1"/>
    <cellStyle name="Hipervínculo" xfId="35725" builtinId="8" hidden="1"/>
    <cellStyle name="Hipervínculo" xfId="35743" builtinId="8" hidden="1"/>
    <cellStyle name="Hipervínculo" xfId="35759" builtinId="8" hidden="1"/>
    <cellStyle name="Hipervínculo" xfId="35775" builtinId="8" hidden="1"/>
    <cellStyle name="Hipervínculo" xfId="35791" builtinId="8" hidden="1"/>
    <cellStyle name="Hipervínculo" xfId="35807" builtinId="8" hidden="1"/>
    <cellStyle name="Hipervínculo" xfId="35823" builtinId="8" hidden="1"/>
    <cellStyle name="Hipervínculo" xfId="35837" builtinId="8" hidden="1"/>
    <cellStyle name="Hipervínculo" xfId="35853" builtinId="8" hidden="1"/>
    <cellStyle name="Hipervínculo" xfId="35869" builtinId="8" hidden="1"/>
    <cellStyle name="Hipervínculo" xfId="35887" builtinId="8" hidden="1"/>
    <cellStyle name="Hipervínculo" xfId="35903" builtinId="8" hidden="1"/>
    <cellStyle name="Hipervínculo" xfId="35919" builtinId="8" hidden="1"/>
    <cellStyle name="Hipervínculo" xfId="35935" builtinId="8" hidden="1"/>
    <cellStyle name="Hipervínculo" xfId="35951" builtinId="8" hidden="1"/>
    <cellStyle name="Hipervínculo" xfId="35967" builtinId="8" hidden="1"/>
    <cellStyle name="Hipervínculo" xfId="35983" builtinId="8" hidden="1"/>
    <cellStyle name="Hipervínculo" xfId="35997" builtinId="8" hidden="1"/>
    <cellStyle name="Hipervínculo" xfId="36013" builtinId="8" hidden="1"/>
    <cellStyle name="Hipervínculo" xfId="36029" builtinId="8" hidden="1"/>
    <cellStyle name="Hipervínculo" xfId="36047" builtinId="8" hidden="1"/>
    <cellStyle name="Hipervínculo" xfId="36063" builtinId="8" hidden="1"/>
    <cellStyle name="Hipervínculo" xfId="36079" builtinId="8" hidden="1"/>
    <cellStyle name="Hipervínculo" xfId="36095" builtinId="8" hidden="1"/>
    <cellStyle name="Hipervínculo" xfId="36111" builtinId="8" hidden="1"/>
    <cellStyle name="Hipervínculo" xfId="36127" builtinId="8" hidden="1"/>
    <cellStyle name="Hipervínculo" xfId="36143" builtinId="8" hidden="1"/>
    <cellStyle name="Hipervínculo" xfId="36157" builtinId="8" hidden="1"/>
    <cellStyle name="Hipervínculo" xfId="36173" builtinId="8" hidden="1"/>
    <cellStyle name="Hipervínculo" xfId="36189" builtinId="8" hidden="1"/>
    <cellStyle name="Hipervínculo" xfId="36207" builtinId="8" hidden="1"/>
    <cellStyle name="Hipervínculo" xfId="36223" builtinId="8" hidden="1"/>
    <cellStyle name="Hipervínculo" xfId="36239" builtinId="8" hidden="1"/>
    <cellStyle name="Hipervínculo" xfId="36255" builtinId="8" hidden="1"/>
    <cellStyle name="Hipervínculo" xfId="36271" builtinId="8" hidden="1"/>
    <cellStyle name="Hipervínculo" xfId="36287" builtinId="8" hidden="1"/>
    <cellStyle name="Hipervínculo" xfId="36042" builtinId="8" hidden="1"/>
    <cellStyle name="Hipervínculo" xfId="36317" builtinId="8" hidden="1"/>
    <cellStyle name="Hipervínculo" xfId="36333" builtinId="8" hidden="1"/>
    <cellStyle name="Hipervínculo" xfId="36349" builtinId="8" hidden="1"/>
    <cellStyle name="Hipervínculo" xfId="36366" builtinId="8" hidden="1"/>
    <cellStyle name="Hipervínculo" xfId="36382" builtinId="8" hidden="1"/>
    <cellStyle name="Hipervínculo" xfId="36398" builtinId="8" hidden="1"/>
    <cellStyle name="Hipervínculo" xfId="36414" builtinId="8" hidden="1"/>
    <cellStyle name="Hipervínculo" xfId="36430" builtinId="8" hidden="1"/>
    <cellStyle name="Hipervínculo" xfId="36446" builtinId="8" hidden="1"/>
    <cellStyle name="Hipervínculo" xfId="36460" builtinId="8" hidden="1"/>
    <cellStyle name="Hipervínculo" xfId="36476" builtinId="8" hidden="1"/>
    <cellStyle name="Hipervínculo" xfId="36492" builtinId="8" hidden="1"/>
    <cellStyle name="Hipervínculo" xfId="36508" builtinId="8" hidden="1"/>
    <cellStyle name="Hipervínculo" xfId="36524" builtinId="8" hidden="1"/>
    <cellStyle name="Hipervínculo" xfId="36540" builtinId="8" hidden="1"/>
    <cellStyle name="Hipervínculo" xfId="36556" builtinId="8" hidden="1"/>
    <cellStyle name="Hipervínculo" xfId="36572" builtinId="8" hidden="1"/>
    <cellStyle name="Hipervínculo" xfId="36588" builtinId="8" hidden="1"/>
    <cellStyle name="Hipervínculo" xfId="36604" builtinId="8" hidden="1"/>
    <cellStyle name="Hipervínculo" xfId="36602" builtinId="8" hidden="1"/>
    <cellStyle name="Hipervínculo" xfId="36586" builtinId="8" hidden="1"/>
    <cellStyle name="Hipervínculo" xfId="36570" builtinId="8" hidden="1"/>
    <cellStyle name="Hipervínculo" xfId="36554" builtinId="8" hidden="1"/>
    <cellStyle name="Hipervínculo" xfId="36538" builtinId="8" hidden="1"/>
    <cellStyle name="Hipervínculo" xfId="36522" builtinId="8" hidden="1"/>
    <cellStyle name="Hipervínculo" xfId="36506" builtinId="8" hidden="1"/>
    <cellStyle name="Hipervínculo" xfId="36490" builtinId="8" hidden="1"/>
    <cellStyle name="Hipervínculo" xfId="36474" builtinId="8" hidden="1"/>
    <cellStyle name="Hipervínculo" xfId="36458" builtinId="8" hidden="1"/>
    <cellStyle name="Hipervínculo" xfId="36444" builtinId="8" hidden="1"/>
    <cellStyle name="Hipervínculo" xfId="36428" builtinId="8" hidden="1"/>
    <cellStyle name="Hipervínculo" xfId="36412" builtinId="8" hidden="1"/>
    <cellStyle name="Hipervínculo" xfId="36396" builtinId="8" hidden="1"/>
    <cellStyle name="Hipervínculo" xfId="36380" builtinId="8" hidden="1"/>
    <cellStyle name="Hipervínculo" xfId="36364" builtinId="8" hidden="1"/>
    <cellStyle name="Hipervínculo" xfId="36347" builtinId="8" hidden="1"/>
    <cellStyle name="Hipervínculo" xfId="36331" builtinId="8" hidden="1"/>
    <cellStyle name="Hipervínculo" xfId="36315" builtinId="8" hidden="1"/>
    <cellStyle name="Hipervínculo" xfId="36301" builtinId="8" hidden="1"/>
    <cellStyle name="Hipervínculo" xfId="36285" builtinId="8" hidden="1"/>
    <cellStyle name="Hipervínculo" xfId="36269" builtinId="8" hidden="1"/>
    <cellStyle name="Hipervínculo" xfId="36253" builtinId="8" hidden="1"/>
    <cellStyle name="Hipervínculo" xfId="36237" builtinId="8" hidden="1"/>
    <cellStyle name="Hipervínculo" xfId="36221" builtinId="8" hidden="1"/>
    <cellStyle name="Hipervínculo" xfId="36205" builtinId="8" hidden="1"/>
    <cellStyle name="Hipervínculo" xfId="36187" builtinId="8" hidden="1"/>
    <cellStyle name="Hipervínculo" xfId="36171" builtinId="8" hidden="1"/>
    <cellStyle name="Hipervínculo" xfId="36155" builtinId="8" hidden="1"/>
    <cellStyle name="Hipervínculo" xfId="36141" builtinId="8" hidden="1"/>
    <cellStyle name="Hipervínculo" xfId="36125" builtinId="8" hidden="1"/>
    <cellStyle name="Hipervínculo" xfId="36109" builtinId="8" hidden="1"/>
    <cellStyle name="Hipervínculo" xfId="36093" builtinId="8" hidden="1"/>
    <cellStyle name="Hipervínculo" xfId="36077" builtinId="8" hidden="1"/>
    <cellStyle name="Hipervínculo" xfId="36061" builtinId="8" hidden="1"/>
    <cellStyle name="Hipervínculo" xfId="36045" builtinId="8" hidden="1"/>
    <cellStyle name="Hipervínculo" xfId="36027" builtinId="8" hidden="1"/>
    <cellStyle name="Hipervínculo" xfId="36011" builtinId="8" hidden="1"/>
    <cellStyle name="Hipervínculo" xfId="35995" builtinId="8" hidden="1"/>
    <cellStyle name="Hipervínculo" xfId="35981" builtinId="8" hidden="1"/>
    <cellStyle name="Hipervínculo" xfId="35965" builtinId="8" hidden="1"/>
    <cellStyle name="Hipervínculo" xfId="35949" builtinId="8" hidden="1"/>
    <cellStyle name="Hipervínculo" xfId="35933" builtinId="8" hidden="1"/>
    <cellStyle name="Hipervínculo" xfId="35917" builtinId="8" hidden="1"/>
    <cellStyle name="Hipervínculo" xfId="35901" builtinId="8" hidden="1"/>
    <cellStyle name="Hipervínculo" xfId="35883" builtinId="8" hidden="1"/>
    <cellStyle name="Hipervínculo" xfId="35867" builtinId="8" hidden="1"/>
    <cellStyle name="Hipervínculo" xfId="35851" builtinId="8" hidden="1"/>
    <cellStyle name="Hipervínculo" xfId="35835" builtinId="8" hidden="1"/>
    <cellStyle name="Hipervínculo" xfId="35821" builtinId="8" hidden="1"/>
    <cellStyle name="Hipervínculo" xfId="35805" builtinId="8" hidden="1"/>
    <cellStyle name="Hipervínculo" xfId="35789" builtinId="8" hidden="1"/>
    <cellStyle name="Hipervínculo" xfId="35773" builtinId="8" hidden="1"/>
    <cellStyle name="Hipervínculo" xfId="35757" builtinId="8" hidden="1"/>
    <cellStyle name="Hipervínculo" xfId="35741" builtinId="8" hidden="1"/>
    <cellStyle name="Hipervínculo" xfId="35723" builtinId="8" hidden="1"/>
    <cellStyle name="Hipervínculo" xfId="35707" builtinId="8" hidden="1"/>
    <cellStyle name="Hipervínculo" xfId="35691" builtinId="8" hidden="1"/>
    <cellStyle name="Hipervínculo" xfId="35677" builtinId="8" hidden="1"/>
    <cellStyle name="Hipervínculo" xfId="35661" builtinId="8" hidden="1"/>
    <cellStyle name="Hipervínculo" xfId="35645" builtinId="8" hidden="1"/>
    <cellStyle name="Hipervínculo" xfId="35629" builtinId="8" hidden="1"/>
    <cellStyle name="Hipervínculo" xfId="35613" builtinId="8" hidden="1"/>
    <cellStyle name="Hipervínculo" xfId="35597" builtinId="8" hidden="1"/>
    <cellStyle name="Hipervínculo" xfId="35581" builtinId="8" hidden="1"/>
    <cellStyle name="Hipervínculo" xfId="35563" builtinId="8" hidden="1"/>
    <cellStyle name="Hipervínculo" xfId="35547" builtinId="8" hidden="1"/>
    <cellStyle name="Hipervínculo" xfId="35531" builtinId="8" hidden="1"/>
    <cellStyle name="Hipervínculo" xfId="35517" builtinId="8" hidden="1"/>
    <cellStyle name="Hipervínculo" xfId="35501" builtinId="8" hidden="1"/>
    <cellStyle name="Hipervínculo" xfId="35485" builtinId="8" hidden="1"/>
    <cellStyle name="Hipervínculo" xfId="35469" builtinId="8" hidden="1"/>
    <cellStyle name="Hipervínculo" xfId="35453" builtinId="8" hidden="1"/>
    <cellStyle name="Hipervínculo" xfId="35437" builtinId="8" hidden="1"/>
    <cellStyle name="Hipervínculo" xfId="35421" builtinId="8" hidden="1"/>
    <cellStyle name="Hipervínculo" xfId="35403" builtinId="8" hidden="1"/>
    <cellStyle name="Hipervínculo" xfId="35387" builtinId="8" hidden="1"/>
    <cellStyle name="Hipervínculo" xfId="35371" builtinId="8" hidden="1"/>
    <cellStyle name="Hipervínculo" xfId="35356" builtinId="8" hidden="1"/>
    <cellStyle name="Hipervínculo" xfId="35340" builtinId="8" hidden="1"/>
    <cellStyle name="Hipervínculo" xfId="35324" builtinId="8" hidden="1"/>
    <cellStyle name="Hipervínculo" xfId="35308" builtinId="8" hidden="1"/>
    <cellStyle name="Hipervínculo" xfId="35292" builtinId="8" hidden="1"/>
    <cellStyle name="Hipervínculo" xfId="35276" builtinId="8" hidden="1"/>
    <cellStyle name="Hipervínculo" xfId="35259" builtinId="8" hidden="1"/>
    <cellStyle name="Hipervínculo" xfId="35243" builtinId="8" hidden="1"/>
    <cellStyle name="Hipervínculo" xfId="35227" builtinId="8" hidden="1"/>
    <cellStyle name="Hipervínculo" xfId="35211" builtinId="8" hidden="1"/>
    <cellStyle name="Hipervínculo" xfId="35197" builtinId="8" hidden="1"/>
    <cellStyle name="Hipervínculo" xfId="35181" builtinId="8" hidden="1"/>
    <cellStyle name="Hipervínculo" xfId="35165" builtinId="8" hidden="1"/>
    <cellStyle name="Hipervínculo" xfId="35149" builtinId="8" hidden="1"/>
    <cellStyle name="Hipervínculo" xfId="35133" builtinId="8" hidden="1"/>
    <cellStyle name="Hipervínculo" xfId="35117" builtinId="8" hidden="1"/>
    <cellStyle name="Hipervínculo" xfId="35099" builtinId="8" hidden="1"/>
    <cellStyle name="Hipervínculo" xfId="35083" builtinId="8" hidden="1"/>
    <cellStyle name="Hipervínculo" xfId="35067" builtinId="8" hidden="1"/>
    <cellStyle name="Hipervínculo" xfId="35053" builtinId="8" hidden="1"/>
    <cellStyle name="Hipervínculo" xfId="35037" builtinId="8" hidden="1"/>
    <cellStyle name="Hipervínculo" xfId="35021" builtinId="8" hidden="1"/>
    <cellStyle name="Hipervínculo" xfId="35005" builtinId="8" hidden="1"/>
    <cellStyle name="Hipervínculo" xfId="34989" builtinId="8" hidden="1"/>
    <cellStyle name="Hipervínculo" xfId="34973" builtinId="8" hidden="1"/>
    <cellStyle name="Hipervínculo" xfId="34957" builtinId="8" hidden="1"/>
    <cellStyle name="Hipervínculo" xfId="34939" builtinId="8" hidden="1"/>
    <cellStyle name="Hipervínculo" xfId="34923" builtinId="8" hidden="1"/>
    <cellStyle name="Hipervínculo" xfId="34907" builtinId="8" hidden="1"/>
    <cellStyle name="Hipervínculo" xfId="34892" builtinId="8" hidden="1"/>
    <cellStyle name="Hipervínculo" xfId="34876" builtinId="8" hidden="1"/>
    <cellStyle name="Hipervínculo" xfId="34860" builtinId="8" hidden="1"/>
    <cellStyle name="Hipervínculo" xfId="34844" builtinId="8" hidden="1"/>
    <cellStyle name="Hipervínculo" xfId="34828" builtinId="8" hidden="1"/>
    <cellStyle name="Hipervínculo" xfId="34812" builtinId="8" hidden="1"/>
    <cellStyle name="Hipervínculo" xfId="34796" builtinId="8" hidden="1"/>
    <cellStyle name="Hipervínculo" xfId="34779" builtinId="8" hidden="1"/>
    <cellStyle name="Hipervínculo" xfId="34763" builtinId="8" hidden="1"/>
    <cellStyle name="Hipervínculo" xfId="34747" builtinId="8" hidden="1"/>
    <cellStyle name="Hipervínculo" xfId="34733" builtinId="8" hidden="1"/>
    <cellStyle name="Hipervínculo" xfId="34717" builtinId="8" hidden="1"/>
    <cellStyle name="Hipervínculo" xfId="34701" builtinId="8" hidden="1"/>
    <cellStyle name="Hipervínculo" xfId="34685" builtinId="8" hidden="1"/>
    <cellStyle name="Hipervínculo" xfId="34669" builtinId="8" hidden="1"/>
    <cellStyle name="Hipervínculo" xfId="34653" builtinId="8" hidden="1"/>
    <cellStyle name="Hipervínculo" xfId="34635" builtinId="8" hidden="1"/>
    <cellStyle name="Hipervínculo" xfId="34619" builtinId="8" hidden="1"/>
    <cellStyle name="Hipervínculo" xfId="34603" builtinId="8" hidden="1"/>
    <cellStyle name="Hipervínculo" xfId="34587" builtinId="8" hidden="1"/>
    <cellStyle name="Hipervínculo" xfId="34570" builtinId="8" hidden="1"/>
    <cellStyle name="Hipervínculo" xfId="34554" builtinId="8" hidden="1"/>
    <cellStyle name="Hipervínculo" xfId="34538" builtinId="8" hidden="1"/>
    <cellStyle name="Hipervínculo" xfId="34523" builtinId="8" hidden="1"/>
    <cellStyle name="Hipervínculo" xfId="34507" builtinId="8" hidden="1"/>
    <cellStyle name="Hipervínculo" xfId="34491" builtinId="8" hidden="1"/>
    <cellStyle name="Hipervínculo" xfId="34474" builtinId="8" hidden="1"/>
    <cellStyle name="Hipervínculo" xfId="34458" builtinId="8" hidden="1"/>
    <cellStyle name="Hipervínculo" xfId="34442" builtinId="8" hidden="1"/>
    <cellStyle name="Hipervínculo" xfId="34426" builtinId="8" hidden="1"/>
    <cellStyle name="Hipervínculo" xfId="34410" builtinId="8" hidden="1"/>
    <cellStyle name="Hipervínculo" xfId="34394" builtinId="8" hidden="1"/>
    <cellStyle name="Hipervínculo" xfId="32041" builtinId="8" hidden="1"/>
    <cellStyle name="Hipervínculo" xfId="32051" builtinId="8" hidden="1"/>
    <cellStyle name="Hipervínculo" xfId="32055" builtinId="8" hidden="1"/>
    <cellStyle name="Hipervínculo" xfId="32089" builtinId="8" hidden="1"/>
    <cellStyle name="Hipervínculo" xfId="32093" builtinId="8" hidden="1"/>
    <cellStyle name="Hipervínculo" xfId="32081" builtinId="8" hidden="1"/>
    <cellStyle name="Hipervínculo" xfId="32069" builtinId="8" hidden="1"/>
    <cellStyle name="Hipervínculo" xfId="32059" builtinId="8" hidden="1"/>
    <cellStyle name="Hipervínculo" xfId="32109" builtinId="8" hidden="1"/>
    <cellStyle name="Hipervínculo" xfId="32125" builtinId="8" hidden="1"/>
    <cellStyle name="Hipervínculo" xfId="32141" builtinId="8" hidden="1"/>
    <cellStyle name="Hipervínculo" xfId="32157" builtinId="8" hidden="1"/>
    <cellStyle name="Hipervínculo" xfId="32173" builtinId="8" hidden="1"/>
    <cellStyle name="Hipervínculo" xfId="32189" builtinId="8" hidden="1"/>
    <cellStyle name="Hipervínculo" xfId="32206" builtinId="8" hidden="1"/>
    <cellStyle name="Hipervínculo" xfId="32222" builtinId="8" hidden="1"/>
    <cellStyle name="Hipervínculo" xfId="32238" builtinId="8" hidden="1"/>
    <cellStyle name="Hipervínculo" xfId="32253" builtinId="8" hidden="1"/>
    <cellStyle name="Hipervínculo" xfId="32269" builtinId="8" hidden="1"/>
    <cellStyle name="Hipervínculo" xfId="32285" builtinId="8" hidden="1"/>
    <cellStyle name="Hipervínculo" xfId="32302" builtinId="8" hidden="1"/>
    <cellStyle name="Hipervínculo" xfId="32318" builtinId="8" hidden="1"/>
    <cellStyle name="Hipervínculo" xfId="32334" builtinId="8" hidden="1"/>
    <cellStyle name="Hipervínculo" xfId="32352" builtinId="8" hidden="1"/>
    <cellStyle name="Hipervínculo" xfId="32368" builtinId="8" hidden="1"/>
    <cellStyle name="Hipervínculo" xfId="32384" builtinId="8" hidden="1"/>
    <cellStyle name="Hipervínculo" xfId="32400" builtinId="8" hidden="1"/>
    <cellStyle name="Hipervínculo" xfId="32416" builtinId="8" hidden="1"/>
    <cellStyle name="Hipervínculo" xfId="32432" builtinId="8" hidden="1"/>
    <cellStyle name="Hipervínculo" xfId="32448" builtinId="8" hidden="1"/>
    <cellStyle name="Hipervínculo" xfId="32462" builtinId="8" hidden="1"/>
    <cellStyle name="Hipervínculo" xfId="32478" builtinId="8" hidden="1"/>
    <cellStyle name="Hipervínculo" xfId="32494" builtinId="8" hidden="1"/>
    <cellStyle name="Hipervínculo" xfId="32511" builtinId="8" hidden="1"/>
    <cellStyle name="Hipervínculo" xfId="32527" builtinId="8" hidden="1"/>
    <cellStyle name="Hipervínculo" xfId="32543" builtinId="8" hidden="1"/>
    <cellStyle name="Hipervínculo" xfId="32559" builtinId="8" hidden="1"/>
    <cellStyle name="Hipervínculo" xfId="32575" builtinId="8" hidden="1"/>
    <cellStyle name="Hipervínculo" xfId="32591" builtinId="8" hidden="1"/>
    <cellStyle name="Hipervínculo" xfId="32607" builtinId="8" hidden="1"/>
    <cellStyle name="Hipervínculo" xfId="32622" builtinId="8" hidden="1"/>
    <cellStyle name="Hipervínculo" xfId="32638" builtinId="8" hidden="1"/>
    <cellStyle name="Hipervínculo" xfId="32654" builtinId="8" hidden="1"/>
    <cellStyle name="Hipervínculo" xfId="32672" builtinId="8" hidden="1"/>
    <cellStyle name="Hipervínculo" xfId="32688" builtinId="8" hidden="1"/>
    <cellStyle name="Hipervínculo" xfId="32704" builtinId="8" hidden="1"/>
    <cellStyle name="Hipervínculo" xfId="32720" builtinId="8" hidden="1"/>
    <cellStyle name="Hipervínculo" xfId="32736" builtinId="8" hidden="1"/>
    <cellStyle name="Hipervínculo" xfId="32752" builtinId="8" hidden="1"/>
    <cellStyle name="Hipervínculo" xfId="32351" builtinId="8" hidden="1"/>
    <cellStyle name="Hipervínculo" xfId="32782" builtinId="8" hidden="1"/>
    <cellStyle name="Hipervínculo" xfId="32798" builtinId="8" hidden="1"/>
    <cellStyle name="Hipervínculo" xfId="32814" builtinId="8" hidden="1"/>
    <cellStyle name="Hipervínculo" xfId="32832" builtinId="8" hidden="1"/>
    <cellStyle name="Hipervínculo" xfId="32848" builtinId="8" hidden="1"/>
    <cellStyle name="Hipervínculo" xfId="32864" builtinId="8" hidden="1"/>
    <cellStyle name="Hipervínculo" xfId="32880" builtinId="8" hidden="1"/>
    <cellStyle name="Hipervínculo" xfId="32896" builtinId="8" hidden="1"/>
    <cellStyle name="Hipervínculo" xfId="32912" builtinId="8" hidden="1"/>
    <cellStyle name="Hipervínculo" xfId="32926" builtinId="8" hidden="1"/>
    <cellStyle name="Hipervínculo" xfId="32942" builtinId="8" hidden="1"/>
    <cellStyle name="Hipervínculo" xfId="32958" builtinId="8" hidden="1"/>
    <cellStyle name="Hipervínculo" xfId="32975" builtinId="8" hidden="1"/>
    <cellStyle name="Hipervínculo" xfId="32991" builtinId="8" hidden="1"/>
    <cellStyle name="Hipervínculo" xfId="33007" builtinId="8" hidden="1"/>
    <cellStyle name="Hipervínculo" xfId="33023" builtinId="8" hidden="1"/>
    <cellStyle name="Hipervínculo" xfId="33039" builtinId="8" hidden="1"/>
    <cellStyle name="Hipervínculo" xfId="33055" builtinId="8" hidden="1"/>
    <cellStyle name="Hipervínculo" xfId="33071" builtinId="8" hidden="1"/>
    <cellStyle name="Hipervínculo" xfId="33086" builtinId="8" hidden="1"/>
    <cellStyle name="Hipervínculo" xfId="33102" builtinId="8" hidden="1"/>
    <cellStyle name="Hipervínculo" xfId="33118" builtinId="8" hidden="1"/>
    <cellStyle name="Hipervínculo" xfId="33136" builtinId="8" hidden="1"/>
    <cellStyle name="Hipervínculo" xfId="33152" builtinId="8" hidden="1"/>
    <cellStyle name="Hipervínculo" xfId="33168" builtinId="8" hidden="1"/>
    <cellStyle name="Hipervínculo" xfId="33184" builtinId="8" hidden="1"/>
    <cellStyle name="Hipervínculo" xfId="33200" builtinId="8" hidden="1"/>
    <cellStyle name="Hipervínculo" xfId="33216" builtinId="8" hidden="1"/>
    <cellStyle name="Hipervínculo" xfId="33232" builtinId="8" hidden="1"/>
    <cellStyle name="Hipervínculo" xfId="33246" builtinId="8" hidden="1"/>
    <cellStyle name="Hipervínculo" xfId="33262" builtinId="8" hidden="1"/>
    <cellStyle name="Hipervínculo" xfId="33278" builtinId="8" hidden="1"/>
    <cellStyle name="Hipervínculo" xfId="33296" builtinId="8" hidden="1"/>
    <cellStyle name="Hipervínculo" xfId="33312" builtinId="8" hidden="1"/>
    <cellStyle name="Hipervínculo" xfId="33328" builtinId="8" hidden="1"/>
    <cellStyle name="Hipervínculo" xfId="33344" builtinId="8" hidden="1"/>
    <cellStyle name="Hipervínculo" xfId="33360" builtinId="8" hidden="1"/>
    <cellStyle name="Hipervínculo" xfId="33376" builtinId="8" hidden="1"/>
    <cellStyle name="Hipervínculo" xfId="33131" builtinId="8" hidden="1"/>
    <cellStyle name="Hipervínculo" xfId="33406" builtinId="8" hidden="1"/>
    <cellStyle name="Hipervínculo" xfId="33422" builtinId="8" hidden="1"/>
    <cellStyle name="Hipervínculo" xfId="33438" builtinId="8" hidden="1"/>
    <cellStyle name="Hipervínculo" xfId="33456" builtinId="8" hidden="1"/>
    <cellStyle name="Hipervínculo" xfId="33472" builtinId="8" hidden="1"/>
    <cellStyle name="Hipervínculo" xfId="33488" builtinId="8" hidden="1"/>
    <cellStyle name="Hipervínculo" xfId="33504" builtinId="8" hidden="1"/>
    <cellStyle name="Hipervínculo" xfId="33520" builtinId="8" hidden="1"/>
    <cellStyle name="Hipervínculo" xfId="33536" builtinId="8" hidden="1"/>
    <cellStyle name="Hipervínculo" xfId="33550" builtinId="8" hidden="1"/>
    <cellStyle name="Hipervínculo" xfId="33566" builtinId="8" hidden="1"/>
    <cellStyle name="Hipervínculo" xfId="33582" builtinId="8" hidden="1"/>
    <cellStyle name="Hipervínculo" xfId="33600" builtinId="8" hidden="1"/>
    <cellStyle name="Hipervínculo" xfId="33616" builtinId="8" hidden="1"/>
    <cellStyle name="Hipervínculo" xfId="33632" builtinId="8" hidden="1"/>
    <cellStyle name="Hipervínculo" xfId="33648" builtinId="8" hidden="1"/>
    <cellStyle name="Hipervínculo" xfId="33664" builtinId="8" hidden="1"/>
    <cellStyle name="Hipervínculo" xfId="33680" builtinId="8" hidden="1"/>
    <cellStyle name="Hipervínculo" xfId="33696" builtinId="8" hidden="1"/>
    <cellStyle name="Hipervínculo" xfId="33710" builtinId="8" hidden="1"/>
    <cellStyle name="Hipervínculo" xfId="33726" builtinId="8" hidden="1"/>
    <cellStyle name="Hipervínculo" xfId="33742" builtinId="8" hidden="1"/>
    <cellStyle name="Hipervínculo" xfId="33760" builtinId="8" hidden="1"/>
    <cellStyle name="Hipervínculo" xfId="33776" builtinId="8" hidden="1"/>
    <cellStyle name="Hipervínculo" xfId="33792" builtinId="8" hidden="1"/>
    <cellStyle name="Hipervínculo" xfId="33808" builtinId="8" hidden="1"/>
    <cellStyle name="Hipervínculo" xfId="33824" builtinId="8" hidden="1"/>
    <cellStyle name="Hipervínculo" xfId="33840" builtinId="8" hidden="1"/>
    <cellStyle name="Hipervínculo" xfId="33856" builtinId="8" hidden="1"/>
    <cellStyle name="Hipervínculo" xfId="33870" builtinId="8" hidden="1"/>
    <cellStyle name="Hipervínculo" xfId="33886" builtinId="8" hidden="1"/>
    <cellStyle name="Hipervínculo" xfId="33902" builtinId="8" hidden="1"/>
    <cellStyle name="Hipervínculo" xfId="33920" builtinId="8" hidden="1"/>
    <cellStyle name="Hipervínculo" xfId="33936" builtinId="8" hidden="1"/>
    <cellStyle name="Hipervínculo" xfId="33952" builtinId="8" hidden="1"/>
    <cellStyle name="Hipervínculo" xfId="33968" builtinId="8" hidden="1"/>
    <cellStyle name="Hipervínculo" xfId="33984" builtinId="8" hidden="1"/>
    <cellStyle name="Hipervínculo" xfId="34000" builtinId="8" hidden="1"/>
    <cellStyle name="Hipervínculo" xfId="33755" builtinId="8" hidden="1"/>
    <cellStyle name="Hipervínculo" xfId="34030" builtinId="8" hidden="1"/>
    <cellStyle name="Hipervínculo" xfId="34046" builtinId="8" hidden="1"/>
    <cellStyle name="Hipervínculo" xfId="34062" builtinId="8" hidden="1"/>
    <cellStyle name="Hipervínculo" xfId="34079" builtinId="8" hidden="1"/>
    <cellStyle name="Hipervínculo" xfId="34095" builtinId="8" hidden="1"/>
    <cellStyle name="Hipervínculo" xfId="34111" builtinId="8" hidden="1"/>
    <cellStyle name="Hipervínculo" xfId="34127" builtinId="8" hidden="1"/>
    <cellStyle name="Hipervínculo" xfId="34143" builtinId="8" hidden="1"/>
    <cellStyle name="Hipervínculo" xfId="34159" builtinId="8" hidden="1"/>
    <cellStyle name="Hipervínculo" xfId="34173" builtinId="8" hidden="1"/>
    <cellStyle name="Hipervínculo" xfId="34189" builtinId="8" hidden="1"/>
    <cellStyle name="Hipervínculo" xfId="34205" builtinId="8" hidden="1"/>
    <cellStyle name="Hipervínculo" xfId="34221" builtinId="8" hidden="1"/>
    <cellStyle name="Hipervínculo" xfId="34237" builtinId="8" hidden="1"/>
    <cellStyle name="Hipervínculo" xfId="34253" builtinId="8" hidden="1"/>
    <cellStyle name="Hipervínculo" xfId="34269" builtinId="8" hidden="1"/>
    <cellStyle name="Hipervínculo" xfId="34285" builtinId="8" hidden="1"/>
    <cellStyle name="Hipervínculo" xfId="34301" builtinId="8" hidden="1"/>
    <cellStyle name="Hipervínculo" xfId="34317" builtinId="8" hidden="1"/>
    <cellStyle name="Hipervínculo" xfId="34315" builtinId="8" hidden="1"/>
    <cellStyle name="Hipervínculo" xfId="34299" builtinId="8" hidden="1"/>
    <cellStyle name="Hipervínculo" xfId="34283" builtinId="8" hidden="1"/>
    <cellStyle name="Hipervínculo" xfId="34267" builtinId="8" hidden="1"/>
    <cellStyle name="Hipervínculo" xfId="34251" builtinId="8" hidden="1"/>
    <cellStyle name="Hipervínculo" xfId="34235" builtinId="8" hidden="1"/>
    <cellStyle name="Hipervínculo" xfId="34219" builtinId="8" hidden="1"/>
    <cellStyle name="Hipervínculo" xfId="34203" builtinId="8" hidden="1"/>
    <cellStyle name="Hipervínculo" xfId="34187" builtinId="8" hidden="1"/>
    <cellStyle name="Hipervínculo" xfId="34171" builtinId="8" hidden="1"/>
    <cellStyle name="Hipervínculo" xfId="34157" builtinId="8" hidden="1"/>
    <cellStyle name="Hipervínculo" xfId="34141" builtinId="8" hidden="1"/>
    <cellStyle name="Hipervínculo" xfId="34125" builtinId="8" hidden="1"/>
    <cellStyle name="Hipervínculo" xfId="34109" builtinId="8" hidden="1"/>
    <cellStyle name="Hipervínculo" xfId="34093" builtinId="8" hidden="1"/>
    <cellStyle name="Hipervínculo" xfId="34077" builtinId="8" hidden="1"/>
    <cellStyle name="Hipervínculo" xfId="34060" builtinId="8" hidden="1"/>
    <cellStyle name="Hipervínculo" xfId="34044" builtinId="8" hidden="1"/>
    <cellStyle name="Hipervínculo" xfId="34028" builtinId="8" hidden="1"/>
    <cellStyle name="Hipervínculo" xfId="34014" builtinId="8" hidden="1"/>
    <cellStyle name="Hipervínculo" xfId="33998" builtinId="8" hidden="1"/>
    <cellStyle name="Hipervínculo" xfId="33982" builtinId="8" hidden="1"/>
    <cellStyle name="Hipervínculo" xfId="33966" builtinId="8" hidden="1"/>
    <cellStyle name="Hipervínculo" xfId="33950" builtinId="8" hidden="1"/>
    <cellStyle name="Hipervínculo" xfId="33934" builtinId="8" hidden="1"/>
    <cellStyle name="Hipervínculo" xfId="33918" builtinId="8" hidden="1"/>
    <cellStyle name="Hipervínculo" xfId="33900" builtinId="8" hidden="1"/>
    <cellStyle name="Hipervínculo" xfId="33884" builtinId="8" hidden="1"/>
    <cellStyle name="Hipervínculo" xfId="33868" builtinId="8" hidden="1"/>
    <cellStyle name="Hipervínculo" xfId="33854" builtinId="8" hidden="1"/>
    <cellStyle name="Hipervínculo" xfId="33838" builtinId="8" hidden="1"/>
    <cellStyle name="Hipervínculo" xfId="33822" builtinId="8" hidden="1"/>
    <cellStyle name="Hipervínculo" xfId="33806" builtinId="8" hidden="1"/>
    <cellStyle name="Hipervínculo" xfId="33790" builtinId="8" hidden="1"/>
    <cellStyle name="Hipervínculo" xfId="33774" builtinId="8" hidden="1"/>
    <cellStyle name="Hipervínculo" xfId="33758" builtinId="8" hidden="1"/>
    <cellStyle name="Hipervínculo" xfId="33740" builtinId="8" hidden="1"/>
    <cellStyle name="Hipervínculo" xfId="33724" builtinId="8" hidden="1"/>
    <cellStyle name="Hipervínculo" xfId="33708" builtinId="8" hidden="1"/>
    <cellStyle name="Hipervínculo" xfId="33694" builtinId="8" hidden="1"/>
    <cellStyle name="Hipervínculo" xfId="33678" builtinId="8" hidden="1"/>
    <cellStyle name="Hipervínculo" xfId="33662" builtinId="8" hidden="1"/>
    <cellStyle name="Hipervínculo" xfId="33646" builtinId="8" hidden="1"/>
    <cellStyle name="Hipervínculo" xfId="33630" builtinId="8" hidden="1"/>
    <cellStyle name="Hipervínculo" xfId="33614" builtinId="8" hidden="1"/>
    <cellStyle name="Hipervínculo" xfId="33596" builtinId="8" hidden="1"/>
    <cellStyle name="Hipervínculo" xfId="33580" builtinId="8" hidden="1"/>
    <cellStyle name="Hipervínculo" xfId="33564" builtinId="8" hidden="1"/>
    <cellStyle name="Hipervínculo" xfId="33548" builtinId="8" hidden="1"/>
    <cellStyle name="Hipervínculo" xfId="33534" builtinId="8" hidden="1"/>
    <cellStyle name="Hipervínculo" xfId="33518" builtinId="8" hidden="1"/>
    <cellStyle name="Hipervínculo" xfId="33502" builtinId="8" hidden="1"/>
    <cellStyle name="Hipervínculo" xfId="33486" builtinId="8" hidden="1"/>
    <cellStyle name="Hipervínculo" xfId="33470" builtinId="8" hidden="1"/>
    <cellStyle name="Hipervínculo" xfId="33454" builtinId="8" hidden="1"/>
    <cellStyle name="Hipervínculo" xfId="33436" builtinId="8" hidden="1"/>
    <cellStyle name="Hipervínculo" xfId="33420" builtinId="8" hidden="1"/>
    <cellStyle name="Hipervínculo" xfId="33404" builtinId="8" hidden="1"/>
    <cellStyle name="Hipervínculo" xfId="33390" builtinId="8" hidden="1"/>
    <cellStyle name="Hipervínculo" xfId="33374" builtinId="8" hidden="1"/>
    <cellStyle name="Hipervínculo" xfId="33358" builtinId="8" hidden="1"/>
    <cellStyle name="Hipervínculo" xfId="33342" builtinId="8" hidden="1"/>
    <cellStyle name="Hipervínculo" xfId="33326" builtinId="8" hidden="1"/>
    <cellStyle name="Hipervínculo" xfId="33310" builtinId="8" hidden="1"/>
    <cellStyle name="Hipervínculo" xfId="33294" builtinId="8" hidden="1"/>
    <cellStyle name="Hipervínculo" xfId="33276" builtinId="8" hidden="1"/>
    <cellStyle name="Hipervínculo" xfId="33260" builtinId="8" hidden="1"/>
    <cellStyle name="Hipervínculo" xfId="33244" builtinId="8" hidden="1"/>
    <cellStyle name="Hipervínculo" xfId="33230" builtinId="8" hidden="1"/>
    <cellStyle name="Hipervínculo" xfId="33214" builtinId="8" hidden="1"/>
    <cellStyle name="Hipervínculo" xfId="33198" builtinId="8" hidden="1"/>
    <cellStyle name="Hipervínculo" xfId="33182" builtinId="8" hidden="1"/>
    <cellStyle name="Hipervínculo" xfId="33166" builtinId="8" hidden="1"/>
    <cellStyle name="Hipervínculo" xfId="33150" builtinId="8" hidden="1"/>
    <cellStyle name="Hipervínculo" xfId="33134" builtinId="8" hidden="1"/>
    <cellStyle name="Hipervínculo" xfId="33116" builtinId="8" hidden="1"/>
    <cellStyle name="Hipervínculo" xfId="33100" builtinId="8" hidden="1"/>
    <cellStyle name="Hipervínculo" xfId="33084" builtinId="8" hidden="1"/>
    <cellStyle name="Hipervínculo" xfId="33069" builtinId="8" hidden="1"/>
    <cellStyle name="Hipervínculo" xfId="33053" builtinId="8" hidden="1"/>
    <cellStyle name="Hipervínculo" xfId="33037" builtinId="8" hidden="1"/>
    <cellStyle name="Hipervínculo" xfId="33021" builtinId="8" hidden="1"/>
    <cellStyle name="Hipervínculo" xfId="33005" builtinId="8" hidden="1"/>
    <cellStyle name="Hipervínculo" xfId="32989" builtinId="8" hidden="1"/>
    <cellStyle name="Hipervínculo" xfId="32972" builtinId="8" hidden="1"/>
    <cellStyle name="Hipervínculo" xfId="32956" builtinId="8" hidden="1"/>
    <cellStyle name="Hipervínculo" xfId="32940" builtinId="8" hidden="1"/>
    <cellStyle name="Hipervínculo" xfId="32924" builtinId="8" hidden="1"/>
    <cellStyle name="Hipervínculo" xfId="32910" builtinId="8" hidden="1"/>
    <cellStyle name="Hipervínculo" xfId="32894" builtinId="8" hidden="1"/>
    <cellStyle name="Hipervínculo" xfId="32878" builtinId="8" hidden="1"/>
    <cellStyle name="Hipervínculo" xfId="32862" builtinId="8" hidden="1"/>
    <cellStyle name="Hipervínculo" xfId="32846" builtinId="8" hidden="1"/>
    <cellStyle name="Hipervínculo" xfId="32830" builtinId="8" hidden="1"/>
    <cellStyle name="Hipervínculo" xfId="32812" builtinId="8" hidden="1"/>
    <cellStyle name="Hipervínculo" xfId="32796" builtinId="8" hidden="1"/>
    <cellStyle name="Hipervínculo" xfId="32780" builtinId="8" hidden="1"/>
    <cellStyle name="Hipervínculo" xfId="32766" builtinId="8" hidden="1"/>
    <cellStyle name="Hipervínculo" xfId="32750" builtinId="8" hidden="1"/>
    <cellStyle name="Hipervínculo" xfId="32734" builtinId="8" hidden="1"/>
    <cellStyle name="Hipervínculo" xfId="32718" builtinId="8" hidden="1"/>
    <cellStyle name="Hipervínculo" xfId="32702" builtinId="8" hidden="1"/>
    <cellStyle name="Hipervínculo" xfId="32686" builtinId="8" hidden="1"/>
    <cellStyle name="Hipervínculo" xfId="32670" builtinId="8" hidden="1"/>
    <cellStyle name="Hipervínculo" xfId="32652" builtinId="8" hidden="1"/>
    <cellStyle name="Hipervínculo" xfId="32636" builtinId="8" hidden="1"/>
    <cellStyle name="Hipervínculo" xfId="32620" builtinId="8" hidden="1"/>
    <cellStyle name="Hipervínculo" xfId="32605" builtinId="8" hidden="1"/>
    <cellStyle name="Hipervínculo" xfId="32589" builtinId="8" hidden="1"/>
    <cellStyle name="Hipervínculo" xfId="32573" builtinId="8" hidden="1"/>
    <cellStyle name="Hipervínculo" xfId="32557" builtinId="8" hidden="1"/>
    <cellStyle name="Hipervínculo" xfId="32541" builtinId="8" hidden="1"/>
    <cellStyle name="Hipervínculo" xfId="32525" builtinId="8" hidden="1"/>
    <cellStyle name="Hipervínculo" xfId="32509" builtinId="8" hidden="1"/>
    <cellStyle name="Hipervínculo" xfId="32492" builtinId="8" hidden="1"/>
    <cellStyle name="Hipervínculo" xfId="32476" builtinId="8" hidden="1"/>
    <cellStyle name="Hipervínculo" xfId="32460" builtinId="8" hidden="1"/>
    <cellStyle name="Hipervínculo" xfId="32446" builtinId="8" hidden="1"/>
    <cellStyle name="Hipervínculo" xfId="32430" builtinId="8" hidden="1"/>
    <cellStyle name="Hipervínculo" xfId="32414" builtinId="8" hidden="1"/>
    <cellStyle name="Hipervínculo" xfId="32398" builtinId="8" hidden="1"/>
    <cellStyle name="Hipervínculo" xfId="32382" builtinId="8" hidden="1"/>
    <cellStyle name="Hipervínculo" xfId="32366" builtinId="8" hidden="1"/>
    <cellStyle name="Hipervínculo" xfId="32348" builtinId="8" hidden="1"/>
    <cellStyle name="Hipervínculo" xfId="32332" builtinId="8" hidden="1"/>
    <cellStyle name="Hipervínculo" xfId="32316" builtinId="8" hidden="1"/>
    <cellStyle name="Hipervínculo" xfId="32300" builtinId="8" hidden="1"/>
    <cellStyle name="Hipervínculo" xfId="32283" builtinId="8" hidden="1"/>
    <cellStyle name="Hipervínculo" xfId="32267" builtinId="8" hidden="1"/>
    <cellStyle name="Hipervínculo" xfId="32251" builtinId="8" hidden="1"/>
    <cellStyle name="Hipervínculo" xfId="32236" builtinId="8" hidden="1"/>
    <cellStyle name="Hipervínculo" xfId="32220" builtinId="8" hidden="1"/>
    <cellStyle name="Hipervínculo" xfId="32204" builtinId="8" hidden="1"/>
    <cellStyle name="Hipervínculo" xfId="32187" builtinId="8" hidden="1"/>
    <cellStyle name="Hipervínculo" xfId="32171" builtinId="8" hidden="1"/>
    <cellStyle name="Hipervínculo" xfId="32155" builtinId="8" hidden="1"/>
    <cellStyle name="Hipervínculo" xfId="32139" builtinId="8" hidden="1"/>
    <cellStyle name="Hipervínculo" xfId="32123" builtinId="8" hidden="1"/>
    <cellStyle name="Hipervínculo" xfId="32107" builtinId="8" hidden="1"/>
    <cellStyle name="Hipervínculo" xfId="29753" builtinId="8" hidden="1"/>
    <cellStyle name="Hipervínculo" xfId="29763" builtinId="8" hidden="1"/>
    <cellStyle name="Hipervínculo" xfId="29767" builtinId="8" hidden="1"/>
    <cellStyle name="Hipervínculo" xfId="29801" builtinId="8" hidden="1"/>
    <cellStyle name="Hipervínculo" xfId="29805" builtinId="8" hidden="1"/>
    <cellStyle name="Hipervínculo" xfId="29793" builtinId="8" hidden="1"/>
    <cellStyle name="Hipervínculo" xfId="29781" builtinId="8" hidden="1"/>
    <cellStyle name="Hipervínculo" xfId="29771" builtinId="8" hidden="1"/>
    <cellStyle name="Hipervínculo" xfId="29821" builtinId="8" hidden="1"/>
    <cellStyle name="Hipervínculo" xfId="29837" builtinId="8" hidden="1"/>
    <cellStyle name="Hipervínculo" xfId="29853" builtinId="8" hidden="1"/>
    <cellStyle name="Hipervínculo" xfId="29869" builtinId="8" hidden="1"/>
    <cellStyle name="Hipervínculo" xfId="29885" builtinId="8" hidden="1"/>
    <cellStyle name="Hipervínculo" xfId="29901" builtinId="8" hidden="1"/>
    <cellStyle name="Hipervínculo" xfId="29918" builtinId="8" hidden="1"/>
    <cellStyle name="Hipervínculo" xfId="29934" builtinId="8" hidden="1"/>
    <cellStyle name="Hipervínculo" xfId="29950" builtinId="8" hidden="1"/>
    <cellStyle name="Hipervínculo" xfId="29965" builtinId="8" hidden="1"/>
    <cellStyle name="Hipervínculo" xfId="29981" builtinId="8" hidden="1"/>
    <cellStyle name="Hipervínculo" xfId="29997" builtinId="8" hidden="1"/>
    <cellStyle name="Hipervínculo" xfId="30014" builtinId="8" hidden="1"/>
    <cellStyle name="Hipervínculo" xfId="30030" builtinId="8" hidden="1"/>
    <cellStyle name="Hipervínculo" xfId="30046" builtinId="8" hidden="1"/>
    <cellStyle name="Hipervínculo" xfId="30064" builtinId="8" hidden="1"/>
    <cellStyle name="Hipervínculo" xfId="30080" builtinId="8" hidden="1"/>
    <cellStyle name="Hipervínculo" xfId="30096" builtinId="8" hidden="1"/>
    <cellStyle name="Hipervínculo" xfId="30112" builtinId="8" hidden="1"/>
    <cellStyle name="Hipervínculo" xfId="30128" builtinId="8" hidden="1"/>
    <cellStyle name="Hipervínculo" xfId="30144" builtinId="8" hidden="1"/>
    <cellStyle name="Hipervínculo" xfId="30160" builtinId="8" hidden="1"/>
    <cellStyle name="Hipervínculo" xfId="30174" builtinId="8" hidden="1"/>
    <cellStyle name="Hipervínculo" xfId="30190" builtinId="8" hidden="1"/>
    <cellStyle name="Hipervínculo" xfId="30206" builtinId="8" hidden="1"/>
    <cellStyle name="Hipervínculo" xfId="30223" builtinId="8" hidden="1"/>
    <cellStyle name="Hipervínculo" xfId="30239" builtinId="8" hidden="1"/>
    <cellStyle name="Hipervínculo" xfId="30255" builtinId="8" hidden="1"/>
    <cellStyle name="Hipervínculo" xfId="30271" builtinId="8" hidden="1"/>
    <cellStyle name="Hipervínculo" xfId="30287" builtinId="8" hidden="1"/>
    <cellStyle name="Hipervínculo" xfId="30303" builtinId="8" hidden="1"/>
    <cellStyle name="Hipervínculo" xfId="30319" builtinId="8" hidden="1"/>
    <cellStyle name="Hipervínculo" xfId="30334" builtinId="8" hidden="1"/>
    <cellStyle name="Hipervínculo" xfId="30350" builtinId="8" hidden="1"/>
    <cellStyle name="Hipervínculo" xfId="30366" builtinId="8" hidden="1"/>
    <cellStyle name="Hipervínculo" xfId="30384" builtinId="8" hidden="1"/>
    <cellStyle name="Hipervínculo" xfId="30400" builtinId="8" hidden="1"/>
    <cellStyle name="Hipervínculo" xfId="30416" builtinId="8" hidden="1"/>
    <cellStyle name="Hipervínculo" xfId="30432" builtinId="8" hidden="1"/>
    <cellStyle name="Hipervínculo" xfId="30448" builtinId="8" hidden="1"/>
    <cellStyle name="Hipervínculo" xfId="30464" builtinId="8" hidden="1"/>
    <cellStyle name="Hipervínculo" xfId="30063" builtinId="8" hidden="1"/>
    <cellStyle name="Hipervínculo" xfId="30494" builtinId="8" hidden="1"/>
    <cellStyle name="Hipervínculo" xfId="30510" builtinId="8" hidden="1"/>
    <cellStyle name="Hipervínculo" xfId="30526" builtinId="8" hidden="1"/>
    <cellStyle name="Hipervínculo" xfId="30544" builtinId="8" hidden="1"/>
    <cellStyle name="Hipervínculo" xfId="30560" builtinId="8" hidden="1"/>
    <cellStyle name="Hipervínculo" xfId="30576" builtinId="8" hidden="1"/>
    <cellStyle name="Hipervínculo" xfId="30592" builtinId="8" hidden="1"/>
    <cellStyle name="Hipervínculo" xfId="30608" builtinId="8" hidden="1"/>
    <cellStyle name="Hipervínculo" xfId="30624" builtinId="8" hidden="1"/>
    <cellStyle name="Hipervínculo" xfId="30638" builtinId="8" hidden="1"/>
    <cellStyle name="Hipervínculo" xfId="30654" builtinId="8" hidden="1"/>
    <cellStyle name="Hipervínculo" xfId="30670" builtinId="8" hidden="1"/>
    <cellStyle name="Hipervínculo" xfId="30687" builtinId="8" hidden="1"/>
    <cellStyle name="Hipervínculo" xfId="30703" builtinId="8" hidden="1"/>
    <cellStyle name="Hipervínculo" xfId="30719" builtinId="8" hidden="1"/>
    <cellStyle name="Hipervínculo" xfId="30735" builtinId="8" hidden="1"/>
    <cellStyle name="Hipervínculo" xfId="30751" builtinId="8" hidden="1"/>
    <cellStyle name="Hipervínculo" xfId="30767" builtinId="8" hidden="1"/>
    <cellStyle name="Hipervínculo" xfId="30783" builtinId="8" hidden="1"/>
    <cellStyle name="Hipervínculo" xfId="30798" builtinId="8" hidden="1"/>
    <cellStyle name="Hipervínculo" xfId="30814" builtinId="8" hidden="1"/>
    <cellStyle name="Hipervínculo" xfId="30830" builtinId="8" hidden="1"/>
    <cellStyle name="Hipervínculo" xfId="30848" builtinId="8" hidden="1"/>
    <cellStyle name="Hipervínculo" xfId="30864" builtinId="8" hidden="1"/>
    <cellStyle name="Hipervínculo" xfId="30880" builtinId="8" hidden="1"/>
    <cellStyle name="Hipervínculo" xfId="30896" builtinId="8" hidden="1"/>
    <cellStyle name="Hipervínculo" xfId="30912" builtinId="8" hidden="1"/>
    <cellStyle name="Hipervínculo" xfId="30928" builtinId="8" hidden="1"/>
    <cellStyle name="Hipervínculo" xfId="30944" builtinId="8" hidden="1"/>
    <cellStyle name="Hipervínculo" xfId="30958" builtinId="8" hidden="1"/>
    <cellStyle name="Hipervínculo" xfId="30974" builtinId="8" hidden="1"/>
    <cellStyle name="Hipervínculo" xfId="30990" builtinId="8" hidden="1"/>
    <cellStyle name="Hipervínculo" xfId="31008" builtinId="8" hidden="1"/>
    <cellStyle name="Hipervínculo" xfId="31024" builtinId="8" hidden="1"/>
    <cellStyle name="Hipervínculo" xfId="31040" builtinId="8" hidden="1"/>
    <cellStyle name="Hipervínculo" xfId="31056" builtinId="8" hidden="1"/>
    <cellStyle name="Hipervínculo" xfId="31072" builtinId="8" hidden="1"/>
    <cellStyle name="Hipervínculo" xfId="31088" builtinId="8" hidden="1"/>
    <cellStyle name="Hipervínculo" xfId="30843" builtinId="8" hidden="1"/>
    <cellStyle name="Hipervínculo" xfId="31118" builtinId="8" hidden="1"/>
    <cellStyle name="Hipervínculo" xfId="31134" builtinId="8" hidden="1"/>
    <cellStyle name="Hipervínculo" xfId="31150" builtinId="8" hidden="1"/>
    <cellStyle name="Hipervínculo" xfId="31168" builtinId="8" hidden="1"/>
    <cellStyle name="Hipervínculo" xfId="31184" builtinId="8" hidden="1"/>
    <cellStyle name="Hipervínculo" xfId="31200" builtinId="8" hidden="1"/>
    <cellStyle name="Hipervínculo" xfId="31216" builtinId="8" hidden="1"/>
    <cellStyle name="Hipervínculo" xfId="31232" builtinId="8" hidden="1"/>
    <cellStyle name="Hipervínculo" xfId="31248" builtinId="8" hidden="1"/>
    <cellStyle name="Hipervínculo" xfId="31262" builtinId="8" hidden="1"/>
    <cellStyle name="Hipervínculo" xfId="31278" builtinId="8" hidden="1"/>
    <cellStyle name="Hipervínculo" xfId="31294" builtinId="8" hidden="1"/>
    <cellStyle name="Hipervínculo" xfId="31312" builtinId="8" hidden="1"/>
    <cellStyle name="Hipervínculo" xfId="31328" builtinId="8" hidden="1"/>
    <cellStyle name="Hipervínculo" xfId="31344" builtinId="8" hidden="1"/>
    <cellStyle name="Hipervínculo" xfId="31360" builtinId="8" hidden="1"/>
    <cellStyle name="Hipervínculo" xfId="31376" builtinId="8" hidden="1"/>
    <cellStyle name="Hipervínculo" xfId="31392" builtinId="8" hidden="1"/>
    <cellStyle name="Hipervínculo" xfId="31408" builtinId="8" hidden="1"/>
    <cellStyle name="Hipervínculo" xfId="31422" builtinId="8" hidden="1"/>
    <cellStyle name="Hipervínculo" xfId="31438" builtinId="8" hidden="1"/>
    <cellStyle name="Hipervínculo" xfId="31454" builtinId="8" hidden="1"/>
    <cellStyle name="Hipervínculo" xfId="31472" builtinId="8" hidden="1"/>
    <cellStyle name="Hipervínculo" xfId="31488" builtinId="8" hidden="1"/>
    <cellStyle name="Hipervínculo" xfId="31504" builtinId="8" hidden="1"/>
    <cellStyle name="Hipervínculo" xfId="31520" builtinId="8" hidden="1"/>
    <cellStyle name="Hipervínculo" xfId="31536" builtinId="8" hidden="1"/>
    <cellStyle name="Hipervínculo" xfId="31552" builtinId="8" hidden="1"/>
    <cellStyle name="Hipervínculo" xfId="31568" builtinId="8" hidden="1"/>
    <cellStyle name="Hipervínculo" xfId="31582" builtinId="8" hidden="1"/>
    <cellStyle name="Hipervínculo" xfId="31598" builtinId="8" hidden="1"/>
    <cellStyle name="Hipervínculo" xfId="31614" builtinId="8" hidden="1"/>
    <cellStyle name="Hipervínculo" xfId="31632" builtinId="8" hidden="1"/>
    <cellStyle name="Hipervínculo" xfId="31648" builtinId="8" hidden="1"/>
    <cellStyle name="Hipervínculo" xfId="31664" builtinId="8" hidden="1"/>
    <cellStyle name="Hipervínculo" xfId="31680" builtinId="8" hidden="1"/>
    <cellStyle name="Hipervínculo" xfId="31696" builtinId="8" hidden="1"/>
    <cellStyle name="Hipervínculo" xfId="31712" builtinId="8" hidden="1"/>
    <cellStyle name="Hipervínculo" xfId="31467" builtinId="8" hidden="1"/>
    <cellStyle name="Hipervínculo" xfId="31742" builtinId="8" hidden="1"/>
    <cellStyle name="Hipervínculo" xfId="31758" builtinId="8" hidden="1"/>
    <cellStyle name="Hipervínculo" xfId="31774" builtinId="8" hidden="1"/>
    <cellStyle name="Hipervínculo" xfId="31791" builtinId="8" hidden="1"/>
    <cellStyle name="Hipervínculo" xfId="31807" builtinId="8" hidden="1"/>
    <cellStyle name="Hipervínculo" xfId="31823" builtinId="8" hidden="1"/>
    <cellStyle name="Hipervínculo" xfId="31839" builtinId="8" hidden="1"/>
    <cellStyle name="Hipervínculo" xfId="31855" builtinId="8" hidden="1"/>
    <cellStyle name="Hipervínculo" xfId="31871" builtinId="8" hidden="1"/>
    <cellStyle name="Hipervínculo" xfId="31885" builtinId="8" hidden="1"/>
    <cellStyle name="Hipervínculo" xfId="31901" builtinId="8" hidden="1"/>
    <cellStyle name="Hipervínculo" xfId="31917" builtinId="8" hidden="1"/>
    <cellStyle name="Hipervínculo" xfId="31933" builtinId="8" hidden="1"/>
    <cellStyle name="Hipervínculo" xfId="31949" builtinId="8" hidden="1"/>
    <cellStyle name="Hipervínculo" xfId="31965" builtinId="8" hidden="1"/>
    <cellStyle name="Hipervínculo" xfId="31981" builtinId="8" hidden="1"/>
    <cellStyle name="Hipervínculo" xfId="31997" builtinId="8" hidden="1"/>
    <cellStyle name="Hipervínculo" xfId="32013" builtinId="8" hidden="1"/>
    <cellStyle name="Hipervínculo" xfId="32029" builtinId="8" hidden="1"/>
    <cellStyle name="Hipervínculo" xfId="32027" builtinId="8" hidden="1"/>
    <cellStyle name="Hipervínculo" xfId="32011" builtinId="8" hidden="1"/>
    <cellStyle name="Hipervínculo" xfId="31995" builtinId="8" hidden="1"/>
    <cellStyle name="Hipervínculo" xfId="31979" builtinId="8" hidden="1"/>
    <cellStyle name="Hipervínculo" xfId="31963" builtinId="8" hidden="1"/>
    <cellStyle name="Hipervínculo" xfId="31947" builtinId="8" hidden="1"/>
    <cellStyle name="Hipervínculo" xfId="31931" builtinId="8" hidden="1"/>
    <cellStyle name="Hipervínculo" xfId="31915" builtinId="8" hidden="1"/>
    <cellStyle name="Hipervínculo" xfId="31899" builtinId="8" hidden="1"/>
    <cellStyle name="Hipervínculo" xfId="31883" builtinId="8" hidden="1"/>
    <cellStyle name="Hipervínculo" xfId="31869" builtinId="8" hidden="1"/>
    <cellStyle name="Hipervínculo" xfId="31853" builtinId="8" hidden="1"/>
    <cellStyle name="Hipervínculo" xfId="31837" builtinId="8" hidden="1"/>
    <cellStyle name="Hipervínculo" xfId="31821" builtinId="8" hidden="1"/>
    <cellStyle name="Hipervínculo" xfId="31805" builtinId="8" hidden="1"/>
    <cellStyle name="Hipervínculo" xfId="31789" builtinId="8" hidden="1"/>
    <cellStyle name="Hipervínculo" xfId="31772" builtinId="8" hidden="1"/>
    <cellStyle name="Hipervínculo" xfId="31756" builtinId="8" hidden="1"/>
    <cellStyle name="Hipervínculo" xfId="31740" builtinId="8" hidden="1"/>
    <cellStyle name="Hipervínculo" xfId="31726" builtinId="8" hidden="1"/>
    <cellStyle name="Hipervínculo" xfId="31710" builtinId="8" hidden="1"/>
    <cellStyle name="Hipervínculo" xfId="31694" builtinId="8" hidden="1"/>
    <cellStyle name="Hipervínculo" xfId="31678" builtinId="8" hidden="1"/>
    <cellStyle name="Hipervínculo" xfId="31662" builtinId="8" hidden="1"/>
    <cellStyle name="Hipervínculo" xfId="31646" builtinId="8" hidden="1"/>
    <cellStyle name="Hipervínculo" xfId="31630" builtinId="8" hidden="1"/>
    <cellStyle name="Hipervínculo" xfId="31612" builtinId="8" hidden="1"/>
    <cellStyle name="Hipervínculo" xfId="31596" builtinId="8" hidden="1"/>
    <cellStyle name="Hipervínculo" xfId="31580" builtinId="8" hidden="1"/>
    <cellStyle name="Hipervínculo" xfId="31566" builtinId="8" hidden="1"/>
    <cellStyle name="Hipervínculo" xfId="31550" builtinId="8" hidden="1"/>
    <cellStyle name="Hipervínculo" xfId="31534" builtinId="8" hidden="1"/>
    <cellStyle name="Hipervínculo" xfId="31518" builtinId="8" hidden="1"/>
    <cellStyle name="Hipervínculo" xfId="31502" builtinId="8" hidden="1"/>
    <cellStyle name="Hipervínculo" xfId="31486" builtinId="8" hidden="1"/>
    <cellStyle name="Hipervínculo" xfId="31470" builtinId="8" hidden="1"/>
    <cellStyle name="Hipervínculo" xfId="31452" builtinId="8" hidden="1"/>
    <cellStyle name="Hipervínculo" xfId="31436" builtinId="8" hidden="1"/>
    <cellStyle name="Hipervínculo" xfId="31420" builtinId="8" hidden="1"/>
    <cellStyle name="Hipervínculo" xfId="31406" builtinId="8" hidden="1"/>
    <cellStyle name="Hipervínculo" xfId="31390" builtinId="8" hidden="1"/>
    <cellStyle name="Hipervínculo" xfId="31374" builtinId="8" hidden="1"/>
    <cellStyle name="Hipervínculo" xfId="31358" builtinId="8" hidden="1"/>
    <cellStyle name="Hipervínculo" xfId="31342" builtinId="8" hidden="1"/>
    <cellStyle name="Hipervínculo" xfId="31326" builtinId="8" hidden="1"/>
    <cellStyle name="Hipervínculo" xfId="31308" builtinId="8" hidden="1"/>
    <cellStyle name="Hipervínculo" xfId="31292" builtinId="8" hidden="1"/>
    <cellStyle name="Hipervínculo" xfId="31276" builtinId="8" hidden="1"/>
    <cellStyle name="Hipervínculo" xfId="31260" builtinId="8" hidden="1"/>
    <cellStyle name="Hipervínculo" xfId="31246" builtinId="8" hidden="1"/>
    <cellStyle name="Hipervínculo" xfId="31230" builtinId="8" hidden="1"/>
    <cellStyle name="Hipervínculo" xfId="31214" builtinId="8" hidden="1"/>
    <cellStyle name="Hipervínculo" xfId="31198" builtinId="8" hidden="1"/>
    <cellStyle name="Hipervínculo" xfId="31182" builtinId="8" hidden="1"/>
    <cellStyle name="Hipervínculo" xfId="31166" builtinId="8" hidden="1"/>
    <cellStyle name="Hipervínculo" xfId="31148" builtinId="8" hidden="1"/>
    <cellStyle name="Hipervínculo" xfId="31132" builtinId="8" hidden="1"/>
    <cellStyle name="Hipervínculo" xfId="31116" builtinId="8" hidden="1"/>
    <cellStyle name="Hipervínculo" xfId="31102" builtinId="8" hidden="1"/>
    <cellStyle name="Hipervínculo" xfId="31086" builtinId="8" hidden="1"/>
    <cellStyle name="Hipervínculo" xfId="31070" builtinId="8" hidden="1"/>
    <cellStyle name="Hipervínculo" xfId="31054" builtinId="8" hidden="1"/>
    <cellStyle name="Hipervínculo" xfId="31038" builtinId="8" hidden="1"/>
    <cellStyle name="Hipervínculo" xfId="31022" builtinId="8" hidden="1"/>
    <cellStyle name="Hipervínculo" xfId="31006" builtinId="8" hidden="1"/>
    <cellStyle name="Hipervínculo" xfId="30988" builtinId="8" hidden="1"/>
    <cellStyle name="Hipervínculo" xfId="30972" builtinId="8" hidden="1"/>
    <cellStyle name="Hipervínculo" xfId="30956" builtinId="8" hidden="1"/>
    <cellStyle name="Hipervínculo" xfId="30942" builtinId="8" hidden="1"/>
    <cellStyle name="Hipervínculo" xfId="30926" builtinId="8" hidden="1"/>
    <cellStyle name="Hipervínculo" xfId="30910" builtinId="8" hidden="1"/>
    <cellStyle name="Hipervínculo" xfId="30894" builtinId="8" hidden="1"/>
    <cellStyle name="Hipervínculo" xfId="30878" builtinId="8" hidden="1"/>
    <cellStyle name="Hipervínculo" xfId="30862" builtinId="8" hidden="1"/>
    <cellStyle name="Hipervínculo" xfId="30846" builtinId="8" hidden="1"/>
    <cellStyle name="Hipervínculo" xfId="30828" builtinId="8" hidden="1"/>
    <cellStyle name="Hipervínculo" xfId="30812" builtinId="8" hidden="1"/>
    <cellStyle name="Hipervínculo" xfId="30796" builtinId="8" hidden="1"/>
    <cellStyle name="Hipervínculo" xfId="30781" builtinId="8" hidden="1"/>
    <cellStyle name="Hipervínculo" xfId="30765" builtinId="8" hidden="1"/>
    <cellStyle name="Hipervínculo" xfId="30749" builtinId="8" hidden="1"/>
    <cellStyle name="Hipervínculo" xfId="30733" builtinId="8" hidden="1"/>
    <cellStyle name="Hipervínculo" xfId="30717" builtinId="8" hidden="1"/>
    <cellStyle name="Hipervínculo" xfId="30701" builtinId="8" hidden="1"/>
    <cellStyle name="Hipervínculo" xfId="30684" builtinId="8" hidden="1"/>
    <cellStyle name="Hipervínculo" xfId="30668" builtinId="8" hidden="1"/>
    <cellStyle name="Hipervínculo" xfId="30652" builtinId="8" hidden="1"/>
    <cellStyle name="Hipervínculo" xfId="30636" builtinId="8" hidden="1"/>
    <cellStyle name="Hipervínculo" xfId="30622" builtinId="8" hidden="1"/>
    <cellStyle name="Hipervínculo" xfId="30606" builtinId="8" hidden="1"/>
    <cellStyle name="Hipervínculo" xfId="30590" builtinId="8" hidden="1"/>
    <cellStyle name="Hipervínculo" xfId="30574" builtinId="8" hidden="1"/>
    <cellStyle name="Hipervínculo" xfId="30558" builtinId="8" hidden="1"/>
    <cellStyle name="Hipervínculo" xfId="30542" builtinId="8" hidden="1"/>
    <cellStyle name="Hipervínculo" xfId="30524" builtinId="8" hidden="1"/>
    <cellStyle name="Hipervínculo" xfId="30508" builtinId="8" hidden="1"/>
    <cellStyle name="Hipervínculo" xfId="30492" builtinId="8" hidden="1"/>
    <cellStyle name="Hipervínculo" xfId="30478" builtinId="8" hidden="1"/>
    <cellStyle name="Hipervínculo" xfId="30462" builtinId="8" hidden="1"/>
    <cellStyle name="Hipervínculo" xfId="30446" builtinId="8" hidden="1"/>
    <cellStyle name="Hipervínculo" xfId="30430" builtinId="8" hidden="1"/>
    <cellStyle name="Hipervínculo" xfId="30414" builtinId="8" hidden="1"/>
    <cellStyle name="Hipervínculo" xfId="30398" builtinId="8" hidden="1"/>
    <cellStyle name="Hipervínculo" xfId="30382" builtinId="8" hidden="1"/>
    <cellStyle name="Hipervínculo" xfId="30364" builtinId="8" hidden="1"/>
    <cellStyle name="Hipervínculo" xfId="30348" builtinId="8" hidden="1"/>
    <cellStyle name="Hipervínculo" xfId="30332" builtinId="8" hidden="1"/>
    <cellStyle name="Hipervínculo" xfId="30317" builtinId="8" hidden="1"/>
    <cellStyle name="Hipervínculo" xfId="30301" builtinId="8" hidden="1"/>
    <cellStyle name="Hipervínculo" xfId="30285" builtinId="8" hidden="1"/>
    <cellStyle name="Hipervínculo" xfId="30269" builtinId="8" hidden="1"/>
    <cellStyle name="Hipervínculo" xfId="30253" builtinId="8" hidden="1"/>
    <cellStyle name="Hipervínculo" xfId="30237" builtinId="8" hidden="1"/>
    <cellStyle name="Hipervínculo" xfId="30221" builtinId="8" hidden="1"/>
    <cellStyle name="Hipervínculo" xfId="30204" builtinId="8" hidden="1"/>
    <cellStyle name="Hipervínculo" xfId="30188" builtinId="8" hidden="1"/>
    <cellStyle name="Hipervínculo" xfId="30172" builtinId="8" hidden="1"/>
    <cellStyle name="Hipervínculo" xfId="30158" builtinId="8" hidden="1"/>
    <cellStyle name="Hipervínculo" xfId="30142" builtinId="8" hidden="1"/>
    <cellStyle name="Hipervínculo" xfId="30126" builtinId="8" hidden="1"/>
    <cellStyle name="Hipervínculo" xfId="30110" builtinId="8" hidden="1"/>
    <cellStyle name="Hipervínculo" xfId="30094" builtinId="8" hidden="1"/>
    <cellStyle name="Hipervínculo" xfId="30078" builtinId="8" hidden="1"/>
    <cellStyle name="Hipervínculo" xfId="30060" builtinId="8" hidden="1"/>
    <cellStyle name="Hipervínculo" xfId="30044" builtinId="8" hidden="1"/>
    <cellStyle name="Hipervínculo" xfId="30028" builtinId="8" hidden="1"/>
    <cellStyle name="Hipervínculo" xfId="30012" builtinId="8" hidden="1"/>
    <cellStyle name="Hipervínculo" xfId="29995" builtinId="8" hidden="1"/>
    <cellStyle name="Hipervínculo" xfId="29979" builtinId="8" hidden="1"/>
    <cellStyle name="Hipervínculo" xfId="29963" builtinId="8" hidden="1"/>
    <cellStyle name="Hipervínculo" xfId="29948" builtinId="8" hidden="1"/>
    <cellStyle name="Hipervínculo" xfId="29932" builtinId="8" hidden="1"/>
    <cellStyle name="Hipervínculo" xfId="29916" builtinId="8" hidden="1"/>
    <cellStyle name="Hipervínculo" xfId="29899" builtinId="8" hidden="1"/>
    <cellStyle name="Hipervínculo" xfId="29883" builtinId="8" hidden="1"/>
    <cellStyle name="Hipervínculo" xfId="29867" builtinId="8" hidden="1"/>
    <cellStyle name="Hipervínculo" xfId="29851" builtinId="8" hidden="1"/>
    <cellStyle name="Hipervínculo" xfId="29835" builtinId="8" hidden="1"/>
    <cellStyle name="Hipervínculo" xfId="29819" builtinId="8" hidden="1"/>
    <cellStyle name="Hipervínculo" xfId="27464" builtinId="8" hidden="1"/>
    <cellStyle name="Hipervínculo" xfId="27474" builtinId="8" hidden="1"/>
    <cellStyle name="Hipervínculo" xfId="27478" builtinId="8" hidden="1"/>
    <cellStyle name="Hipervínculo" xfId="27510" builtinId="8" hidden="1"/>
    <cellStyle name="Hipervínculo" xfId="27514" builtinId="8" hidden="1"/>
    <cellStyle name="Hipervínculo" xfId="27504" builtinId="8" hidden="1"/>
    <cellStyle name="Hipervínculo" xfId="27492" builtinId="8" hidden="1"/>
    <cellStyle name="Hipervínculo" xfId="27482" builtinId="8" hidden="1"/>
    <cellStyle name="Hipervínculo" xfId="27530" builtinId="8" hidden="1"/>
    <cellStyle name="Hipervínculo" xfId="27546" builtinId="8" hidden="1"/>
    <cellStyle name="Hipervínculo" xfId="27562" builtinId="8" hidden="1"/>
    <cellStyle name="Hipervínculo" xfId="27578" builtinId="8" hidden="1"/>
    <cellStyle name="Hipervínculo" xfId="27594" builtinId="8" hidden="1"/>
    <cellStyle name="Hipervínculo" xfId="27610" builtinId="8" hidden="1"/>
    <cellStyle name="Hipervínculo" xfId="27627" builtinId="8" hidden="1"/>
    <cellStyle name="Hipervínculo" xfId="27643" builtinId="8" hidden="1"/>
    <cellStyle name="Hipervínculo" xfId="27659" builtinId="8" hidden="1"/>
    <cellStyle name="Hipervínculo" xfId="27674" builtinId="8" hidden="1"/>
    <cellStyle name="Hipervínculo" xfId="27690" builtinId="8" hidden="1"/>
    <cellStyle name="Hipervínculo" xfId="27706" builtinId="8" hidden="1"/>
    <cellStyle name="Hipervínculo" xfId="27723" builtinId="8" hidden="1"/>
    <cellStyle name="Hipervínculo" xfId="27739" builtinId="8" hidden="1"/>
    <cellStyle name="Hipervínculo" xfId="27755" builtinId="8" hidden="1"/>
    <cellStyle name="Hipervínculo" xfId="27773" builtinId="8" hidden="1"/>
    <cellStyle name="Hipervínculo" xfId="27789" builtinId="8" hidden="1"/>
    <cellStyle name="Hipervínculo" xfId="27805" builtinId="8" hidden="1"/>
    <cellStyle name="Hipervínculo" xfId="27821" builtinId="8" hidden="1"/>
    <cellStyle name="Hipervínculo" xfId="27837" builtinId="8" hidden="1"/>
    <cellStyle name="Hipervínculo" xfId="27853" builtinId="8" hidden="1"/>
    <cellStyle name="Hipervínculo" xfId="27869" builtinId="8" hidden="1"/>
    <cellStyle name="Hipervínculo" xfId="27883" builtinId="8" hidden="1"/>
    <cellStyle name="Hipervínculo" xfId="27899" builtinId="8" hidden="1"/>
    <cellStyle name="Hipervínculo" xfId="27915" builtinId="8" hidden="1"/>
    <cellStyle name="Hipervínculo" xfId="27932" builtinId="8" hidden="1"/>
    <cellStyle name="Hipervínculo" xfId="27948" builtinId="8" hidden="1"/>
    <cellStyle name="Hipervínculo" xfId="27964" builtinId="8" hidden="1"/>
    <cellStyle name="Hipervínculo" xfId="27980" builtinId="8" hidden="1"/>
    <cellStyle name="Hipervínculo" xfId="27996" builtinId="8" hidden="1"/>
    <cellStyle name="Hipervínculo" xfId="28012" builtinId="8" hidden="1"/>
    <cellStyle name="Hipervínculo" xfId="28028" builtinId="8" hidden="1"/>
    <cellStyle name="Hipervínculo" xfId="28043" builtinId="8" hidden="1"/>
    <cellStyle name="Hipervínculo" xfId="28059" builtinId="8" hidden="1"/>
    <cellStyle name="Hipervínculo" xfId="28075" builtinId="8" hidden="1"/>
    <cellStyle name="Hipervínculo" xfId="28093" builtinId="8" hidden="1"/>
    <cellStyle name="Hipervínculo" xfId="28109" builtinId="8" hidden="1"/>
    <cellStyle name="Hipervínculo" xfId="28125" builtinId="8" hidden="1"/>
    <cellStyle name="Hipervínculo" xfId="28141" builtinId="8" hidden="1"/>
    <cellStyle name="Hipervínculo" xfId="28157" builtinId="8" hidden="1"/>
    <cellStyle name="Hipervínculo" xfId="28173" builtinId="8" hidden="1"/>
    <cellStyle name="Hipervínculo" xfId="27772" builtinId="8" hidden="1"/>
    <cellStyle name="Hipervínculo" xfId="28203" builtinId="8" hidden="1"/>
    <cellStyle name="Hipervínculo" xfId="28219" builtinId="8" hidden="1"/>
    <cellStyle name="Hipervínculo" xfId="28235" builtinId="8" hidden="1"/>
    <cellStyle name="Hipervínculo" xfId="28253" builtinId="8" hidden="1"/>
    <cellStyle name="Hipervínculo" xfId="28269" builtinId="8" hidden="1"/>
    <cellStyle name="Hipervínculo" xfId="28285" builtinId="8" hidden="1"/>
    <cellStyle name="Hipervínculo" xfId="28301" builtinId="8" hidden="1"/>
    <cellStyle name="Hipervínculo" xfId="28317" builtinId="8" hidden="1"/>
    <cellStyle name="Hipervínculo" xfId="28333" builtinId="8" hidden="1"/>
    <cellStyle name="Hipervínculo" xfId="28347" builtinId="8" hidden="1"/>
    <cellStyle name="Hipervínculo" xfId="28363" builtinId="8" hidden="1"/>
    <cellStyle name="Hipervínculo" xfId="28379" builtinId="8" hidden="1"/>
    <cellStyle name="Hipervínculo" xfId="28396" builtinId="8" hidden="1"/>
    <cellStyle name="Hipervínculo" xfId="28412" builtinId="8" hidden="1"/>
    <cellStyle name="Hipervínculo" xfId="28428" builtinId="8" hidden="1"/>
    <cellStyle name="Hipervínculo" xfId="28444" builtinId="8" hidden="1"/>
    <cellStyle name="Hipervínculo" xfId="28460" builtinId="8" hidden="1"/>
    <cellStyle name="Hipervínculo" xfId="28476" builtinId="8" hidden="1"/>
    <cellStyle name="Hipervínculo" xfId="28492" builtinId="8" hidden="1"/>
    <cellStyle name="Hipervínculo" xfId="28507" builtinId="8" hidden="1"/>
    <cellStyle name="Hipervínculo" xfId="28523" builtinId="8" hidden="1"/>
    <cellStyle name="Hipervínculo" xfId="28539" builtinId="8" hidden="1"/>
    <cellStyle name="Hipervínculo" xfId="28557" builtinId="8" hidden="1"/>
    <cellStyle name="Hipervínculo" xfId="28573" builtinId="8" hidden="1"/>
    <cellStyle name="Hipervínculo" xfId="28589" builtinId="8" hidden="1"/>
    <cellStyle name="Hipervínculo" xfId="28605" builtinId="8" hidden="1"/>
    <cellStyle name="Hipervínculo" xfId="28621" builtinId="8" hidden="1"/>
    <cellStyle name="Hipervínculo" xfId="28637" builtinId="8" hidden="1"/>
    <cellStyle name="Hipervínculo" xfId="28653" builtinId="8" hidden="1"/>
    <cellStyle name="Hipervínculo" xfId="28667" builtinId="8" hidden="1"/>
    <cellStyle name="Hipervínculo" xfId="28683" builtinId="8" hidden="1"/>
    <cellStyle name="Hipervínculo" xfId="28699" builtinId="8" hidden="1"/>
    <cellStyle name="Hipervínculo" xfId="28717" builtinId="8" hidden="1"/>
    <cellStyle name="Hipervínculo" xfId="28733" builtinId="8" hidden="1"/>
    <cellStyle name="Hipervínculo" xfId="28749" builtinId="8" hidden="1"/>
    <cellStyle name="Hipervínculo" xfId="28765" builtinId="8" hidden="1"/>
    <cellStyle name="Hipervínculo" xfId="28781" builtinId="8" hidden="1"/>
    <cellStyle name="Hipervínculo" xfId="28797" builtinId="8" hidden="1"/>
    <cellStyle name="Hipervínculo" xfId="28552" builtinId="8" hidden="1"/>
    <cellStyle name="Hipervínculo" xfId="28827" builtinId="8" hidden="1"/>
    <cellStyle name="Hipervínculo" xfId="28843" builtinId="8" hidden="1"/>
    <cellStyle name="Hipervínculo" xfId="28859" builtinId="8" hidden="1"/>
    <cellStyle name="Hipervínculo" xfId="28877" builtinId="8" hidden="1"/>
    <cellStyle name="Hipervínculo" xfId="28893" builtinId="8" hidden="1"/>
    <cellStyle name="Hipervínculo" xfId="28909" builtinId="8" hidden="1"/>
    <cellStyle name="Hipervínculo" xfId="28925" builtinId="8" hidden="1"/>
    <cellStyle name="Hipervínculo" xfId="28941" builtinId="8" hidden="1"/>
    <cellStyle name="Hipervínculo" xfId="28957" builtinId="8" hidden="1"/>
    <cellStyle name="Hipervínculo" xfId="28971" builtinId="8" hidden="1"/>
    <cellStyle name="Hipervínculo" xfId="28987" builtinId="8" hidden="1"/>
    <cellStyle name="Hipervínculo" xfId="29003" builtinId="8" hidden="1"/>
    <cellStyle name="Hipervínculo" xfId="29021" builtinId="8" hidden="1"/>
    <cellStyle name="Hipervínculo" xfId="29037" builtinId="8" hidden="1"/>
    <cellStyle name="Hipervínculo" xfId="29053" builtinId="8" hidden="1"/>
    <cellStyle name="Hipervínculo" xfId="29069" builtinId="8" hidden="1"/>
    <cellStyle name="Hipervínculo" xfId="29085" builtinId="8" hidden="1"/>
    <cellStyle name="Hipervínculo" xfId="29101" builtinId="8" hidden="1"/>
    <cellStyle name="Hipervínculo" xfId="29117" builtinId="8" hidden="1"/>
    <cellStyle name="Hipervínculo" xfId="29131" builtinId="8" hidden="1"/>
    <cellStyle name="Hipervínculo" xfId="29147" builtinId="8" hidden="1"/>
    <cellStyle name="Hipervínculo" xfId="29163" builtinId="8" hidden="1"/>
    <cellStyle name="Hipervínculo" xfId="29181" builtinId="8" hidden="1"/>
    <cellStyle name="Hipervínculo" xfId="29197" builtinId="8" hidden="1"/>
    <cellStyle name="Hipervínculo" xfId="29213" builtinId="8" hidden="1"/>
    <cellStyle name="Hipervínculo" xfId="29229" builtinId="8" hidden="1"/>
    <cellStyle name="Hipervínculo" xfId="29245" builtinId="8" hidden="1"/>
    <cellStyle name="Hipervínculo" xfId="29261" builtinId="8" hidden="1"/>
    <cellStyle name="Hipervínculo" xfId="29277" builtinId="8" hidden="1"/>
    <cellStyle name="Hipervínculo" xfId="29291" builtinId="8" hidden="1"/>
    <cellStyle name="Hipervínculo" xfId="29307" builtinId="8" hidden="1"/>
    <cellStyle name="Hipervínculo" xfId="29323" builtinId="8" hidden="1"/>
    <cellStyle name="Hipervínculo" xfId="29341" builtinId="8" hidden="1"/>
    <cellStyle name="Hipervínculo" xfId="29357" builtinId="8" hidden="1"/>
    <cellStyle name="Hipervínculo" xfId="29373" builtinId="8" hidden="1"/>
    <cellStyle name="Hipervínculo" xfId="29389" builtinId="8" hidden="1"/>
    <cellStyle name="Hipervínculo" xfId="29405" builtinId="8" hidden="1"/>
    <cellStyle name="Hipervínculo" xfId="29421" builtinId="8" hidden="1"/>
    <cellStyle name="Hipervínculo" xfId="29176" builtinId="8" hidden="1"/>
    <cellStyle name="Hipervínculo" xfId="29451" builtinId="8" hidden="1"/>
    <cellStyle name="Hipervínculo" xfId="29467" builtinId="8" hidden="1"/>
    <cellStyle name="Hipervínculo" xfId="29483" builtinId="8" hidden="1"/>
    <cellStyle name="Hipervínculo" xfId="29500" builtinId="8" hidden="1"/>
    <cellStyle name="Hipervínculo" xfId="29516" builtinId="8" hidden="1"/>
    <cellStyle name="Hipervínculo" xfId="29532" builtinId="8" hidden="1"/>
    <cellStyle name="Hipervínculo" xfId="29548" builtinId="8" hidden="1"/>
    <cellStyle name="Hipervínculo" xfId="29564" builtinId="8" hidden="1"/>
    <cellStyle name="Hipervínculo" xfId="29580" builtinId="8" hidden="1"/>
    <cellStyle name="Hipervínculo" xfId="29594" builtinId="8" hidden="1"/>
    <cellStyle name="Hipervínculo" xfId="29610" builtinId="8" hidden="1"/>
    <cellStyle name="Hipervínculo" xfId="29626" builtinId="8" hidden="1"/>
    <cellStyle name="Hipervínculo" xfId="29642" builtinId="8" hidden="1"/>
    <cellStyle name="Hipervínculo" xfId="29658" builtinId="8" hidden="1"/>
    <cellStyle name="Hipervínculo" xfId="29674" builtinId="8" hidden="1"/>
    <cellStyle name="Hipervínculo" xfId="29690" builtinId="8" hidden="1"/>
    <cellStyle name="Hipervínculo" xfId="29706" builtinId="8" hidden="1"/>
    <cellStyle name="Hipervínculo" xfId="29722" builtinId="8" hidden="1"/>
    <cellStyle name="Hipervínculo" xfId="29738" builtinId="8" hidden="1"/>
    <cellStyle name="Hipervínculo" xfId="29736" builtinId="8" hidden="1"/>
    <cellStyle name="Hipervínculo" xfId="29720" builtinId="8" hidden="1"/>
    <cellStyle name="Hipervínculo" xfId="29704" builtinId="8" hidden="1"/>
    <cellStyle name="Hipervínculo" xfId="29688" builtinId="8" hidden="1"/>
    <cellStyle name="Hipervínculo" xfId="29672" builtinId="8" hidden="1"/>
    <cellStyle name="Hipervínculo" xfId="29656" builtinId="8" hidden="1"/>
    <cellStyle name="Hipervínculo" xfId="29640" builtinId="8" hidden="1"/>
    <cellStyle name="Hipervínculo" xfId="29624" builtinId="8" hidden="1"/>
    <cellStyle name="Hipervínculo" xfId="29608" builtinId="8" hidden="1"/>
    <cellStyle name="Hipervínculo" xfId="29592" builtinId="8" hidden="1"/>
    <cellStyle name="Hipervínculo" xfId="29578" builtinId="8" hidden="1"/>
    <cellStyle name="Hipervínculo" xfId="29562" builtinId="8" hidden="1"/>
    <cellStyle name="Hipervínculo" xfId="29546" builtinId="8" hidden="1"/>
    <cellStyle name="Hipervínculo" xfId="29530" builtinId="8" hidden="1"/>
    <cellStyle name="Hipervínculo" xfId="29514" builtinId="8" hidden="1"/>
    <cellStyle name="Hipervínculo" xfId="29498" builtinId="8" hidden="1"/>
    <cellStyle name="Hipervínculo" xfId="29481" builtinId="8" hidden="1"/>
    <cellStyle name="Hipervínculo" xfId="29465" builtinId="8" hidden="1"/>
    <cellStyle name="Hipervínculo" xfId="29449" builtinId="8" hidden="1"/>
    <cellStyle name="Hipervínculo" xfId="29435" builtinId="8" hidden="1"/>
    <cellStyle name="Hipervínculo" xfId="29419" builtinId="8" hidden="1"/>
    <cellStyle name="Hipervínculo" xfId="29403" builtinId="8" hidden="1"/>
    <cellStyle name="Hipervínculo" xfId="29387" builtinId="8" hidden="1"/>
    <cellStyle name="Hipervínculo" xfId="29371" builtinId="8" hidden="1"/>
    <cellStyle name="Hipervínculo" xfId="29355" builtinId="8" hidden="1"/>
    <cellStyle name="Hipervínculo" xfId="29339" builtinId="8" hidden="1"/>
    <cellStyle name="Hipervínculo" xfId="29321" builtinId="8" hidden="1"/>
    <cellStyle name="Hipervínculo" xfId="29305" builtinId="8" hidden="1"/>
    <cellStyle name="Hipervínculo" xfId="29289" builtinId="8" hidden="1"/>
    <cellStyle name="Hipervínculo" xfId="29275" builtinId="8" hidden="1"/>
    <cellStyle name="Hipervínculo" xfId="29259" builtinId="8" hidden="1"/>
    <cellStyle name="Hipervínculo" xfId="29243" builtinId="8" hidden="1"/>
    <cellStyle name="Hipervínculo" xfId="29227" builtinId="8" hidden="1"/>
    <cellStyle name="Hipervínculo" xfId="29211" builtinId="8" hidden="1"/>
    <cellStyle name="Hipervínculo" xfId="29195" builtinId="8" hidden="1"/>
    <cellStyle name="Hipervínculo" xfId="29179" builtinId="8" hidden="1"/>
    <cellStyle name="Hipervínculo" xfId="29161" builtinId="8" hidden="1"/>
    <cellStyle name="Hipervínculo" xfId="29145" builtinId="8" hidden="1"/>
    <cellStyle name="Hipervínculo" xfId="29129" builtinId="8" hidden="1"/>
    <cellStyle name="Hipervínculo" xfId="29115" builtinId="8" hidden="1"/>
    <cellStyle name="Hipervínculo" xfId="29099" builtinId="8" hidden="1"/>
    <cellStyle name="Hipervínculo" xfId="29083" builtinId="8" hidden="1"/>
    <cellStyle name="Hipervínculo" xfId="29067" builtinId="8" hidden="1"/>
    <cellStyle name="Hipervínculo" xfId="29051" builtinId="8" hidden="1"/>
    <cellStyle name="Hipervínculo" xfId="29035" builtinId="8" hidden="1"/>
    <cellStyle name="Hipervínculo" xfId="29017" builtinId="8" hidden="1"/>
    <cellStyle name="Hipervínculo" xfId="29001" builtinId="8" hidden="1"/>
    <cellStyle name="Hipervínculo" xfId="28985" builtinId="8" hidden="1"/>
    <cellStyle name="Hipervínculo" xfId="28969" builtinId="8" hidden="1"/>
    <cellStyle name="Hipervínculo" xfId="28955" builtinId="8" hidden="1"/>
    <cellStyle name="Hipervínculo" xfId="28939" builtinId="8" hidden="1"/>
    <cellStyle name="Hipervínculo" xfId="28923" builtinId="8" hidden="1"/>
    <cellStyle name="Hipervínculo" xfId="28907" builtinId="8" hidden="1"/>
    <cellStyle name="Hipervínculo" xfId="28891" builtinId="8" hidden="1"/>
    <cellStyle name="Hipervínculo" xfId="28875" builtinId="8" hidden="1"/>
    <cellStyle name="Hipervínculo" xfId="28857" builtinId="8" hidden="1"/>
    <cellStyle name="Hipervínculo" xfId="28841" builtinId="8" hidden="1"/>
    <cellStyle name="Hipervínculo" xfId="28825" builtinId="8" hidden="1"/>
    <cellStyle name="Hipervínculo" xfId="28811" builtinId="8" hidden="1"/>
    <cellStyle name="Hipervínculo" xfId="28795" builtinId="8" hidden="1"/>
    <cellStyle name="Hipervínculo" xfId="28779" builtinId="8" hidden="1"/>
    <cellStyle name="Hipervínculo" xfId="28763" builtinId="8" hidden="1"/>
    <cellStyle name="Hipervínculo" xfId="28747" builtinId="8" hidden="1"/>
    <cellStyle name="Hipervínculo" xfId="28731" builtinId="8" hidden="1"/>
    <cellStyle name="Hipervínculo" xfId="28715" builtinId="8" hidden="1"/>
    <cellStyle name="Hipervínculo" xfId="28697" builtinId="8" hidden="1"/>
    <cellStyle name="Hipervínculo" xfId="28681" builtinId="8" hidden="1"/>
    <cellStyle name="Hipervínculo" xfId="28665" builtinId="8" hidden="1"/>
    <cellStyle name="Hipervínculo" xfId="28651" builtinId="8" hidden="1"/>
    <cellStyle name="Hipervínculo" xfId="28635" builtinId="8" hidden="1"/>
    <cellStyle name="Hipervínculo" xfId="28619" builtinId="8" hidden="1"/>
    <cellStyle name="Hipervínculo" xfId="28603" builtinId="8" hidden="1"/>
    <cellStyle name="Hipervínculo" xfId="28587" builtinId="8" hidden="1"/>
    <cellStyle name="Hipervínculo" xfId="28571" builtinId="8" hidden="1"/>
    <cellStyle name="Hipervínculo" xfId="28555" builtinId="8" hidden="1"/>
    <cellStyle name="Hipervínculo" xfId="28537" builtinId="8" hidden="1"/>
    <cellStyle name="Hipervínculo" xfId="28521" builtinId="8" hidden="1"/>
    <cellStyle name="Hipervínculo" xfId="28505" builtinId="8" hidden="1"/>
    <cellStyle name="Hipervínculo" xfId="28490" builtinId="8" hidden="1"/>
    <cellStyle name="Hipervínculo" xfId="28474" builtinId="8" hidden="1"/>
    <cellStyle name="Hipervínculo" xfId="28458" builtinId="8" hidden="1"/>
    <cellStyle name="Hipervínculo" xfId="28442" builtinId="8" hidden="1"/>
    <cellStyle name="Hipervínculo" xfId="28426" builtinId="8" hidden="1"/>
    <cellStyle name="Hipervínculo" xfId="28410" builtinId="8" hidden="1"/>
    <cellStyle name="Hipervínculo" xfId="28393" builtinId="8" hidden="1"/>
    <cellStyle name="Hipervínculo" xfId="28377" builtinId="8" hidden="1"/>
    <cellStyle name="Hipervínculo" xfId="28361" builtinId="8" hidden="1"/>
    <cellStyle name="Hipervínculo" xfId="28345" builtinId="8" hidden="1"/>
    <cellStyle name="Hipervínculo" xfId="28331" builtinId="8" hidden="1"/>
    <cellStyle name="Hipervínculo" xfId="28315" builtinId="8" hidden="1"/>
    <cellStyle name="Hipervínculo" xfId="28299" builtinId="8" hidden="1"/>
    <cellStyle name="Hipervínculo" xfId="28283" builtinId="8" hidden="1"/>
    <cellStyle name="Hipervínculo" xfId="28267" builtinId="8" hidden="1"/>
    <cellStyle name="Hipervínculo" xfId="28251" builtinId="8" hidden="1"/>
    <cellStyle name="Hipervínculo" xfId="28233" builtinId="8" hidden="1"/>
    <cellStyle name="Hipervínculo" xfId="28217" builtinId="8" hidden="1"/>
    <cellStyle name="Hipervínculo" xfId="28201" builtinId="8" hidden="1"/>
    <cellStyle name="Hipervínculo" xfId="28187" builtinId="8" hidden="1"/>
    <cellStyle name="Hipervínculo" xfId="28171" builtinId="8" hidden="1"/>
    <cellStyle name="Hipervínculo" xfId="28155" builtinId="8" hidden="1"/>
    <cellStyle name="Hipervínculo" xfId="28139" builtinId="8" hidden="1"/>
    <cellStyle name="Hipervínculo" xfId="28123" builtinId="8" hidden="1"/>
    <cellStyle name="Hipervínculo" xfId="28107" builtinId="8" hidden="1"/>
    <cellStyle name="Hipervínculo" xfId="28091" builtinId="8" hidden="1"/>
    <cellStyle name="Hipervínculo" xfId="28073" builtinId="8" hidden="1"/>
    <cellStyle name="Hipervínculo" xfId="28057" builtinId="8" hidden="1"/>
    <cellStyle name="Hipervínculo" xfId="28041" builtinId="8" hidden="1"/>
    <cellStyle name="Hipervínculo" xfId="28026" builtinId="8" hidden="1"/>
    <cellStyle name="Hipervínculo" xfId="28010" builtinId="8" hidden="1"/>
    <cellStyle name="Hipervínculo" xfId="27994" builtinId="8" hidden="1"/>
    <cellStyle name="Hipervínculo" xfId="27978" builtinId="8" hidden="1"/>
    <cellStyle name="Hipervínculo" xfId="27962" builtinId="8" hidden="1"/>
    <cellStyle name="Hipervínculo" xfId="27946" builtinId="8" hidden="1"/>
    <cellStyle name="Hipervínculo" xfId="27930" builtinId="8" hidden="1"/>
    <cellStyle name="Hipervínculo" xfId="27913" builtinId="8" hidden="1"/>
    <cellStyle name="Hipervínculo" xfId="27897" builtinId="8" hidden="1"/>
    <cellStyle name="Hipervínculo" xfId="27881" builtinId="8" hidden="1"/>
    <cellStyle name="Hipervínculo" xfId="27867" builtinId="8" hidden="1"/>
    <cellStyle name="Hipervínculo" xfId="27851" builtinId="8" hidden="1"/>
    <cellStyle name="Hipervínculo" xfId="27835" builtinId="8" hidden="1"/>
    <cellStyle name="Hipervínculo" xfId="27819" builtinId="8" hidden="1"/>
    <cellStyle name="Hipervínculo" xfId="27803" builtinId="8" hidden="1"/>
    <cellStyle name="Hipervínculo" xfId="27787" builtinId="8" hidden="1"/>
    <cellStyle name="Hipervínculo" xfId="27769" builtinId="8" hidden="1"/>
    <cellStyle name="Hipervínculo" xfId="27753" builtinId="8" hidden="1"/>
    <cellStyle name="Hipervínculo" xfId="27737" builtinId="8" hidden="1"/>
    <cellStyle name="Hipervínculo" xfId="27721" builtinId="8" hidden="1"/>
    <cellStyle name="Hipervínculo" xfId="27704" builtinId="8" hidden="1"/>
    <cellStyle name="Hipervínculo" xfId="27688" builtinId="8" hidden="1"/>
    <cellStyle name="Hipervínculo" xfId="27672" builtinId="8" hidden="1"/>
    <cellStyle name="Hipervínculo" xfId="27657" builtinId="8" hidden="1"/>
    <cellStyle name="Hipervínculo" xfId="27641" builtinId="8" hidden="1"/>
    <cellStyle name="Hipervínculo" xfId="27625" builtinId="8" hidden="1"/>
    <cellStyle name="Hipervínculo" xfId="27608" builtinId="8" hidden="1"/>
    <cellStyle name="Hipervínculo" xfId="27592" builtinId="8" hidden="1"/>
    <cellStyle name="Hipervínculo" xfId="27576" builtinId="8" hidden="1"/>
    <cellStyle name="Hipervínculo" xfId="27560" builtinId="8" hidden="1"/>
    <cellStyle name="Hipervínculo" xfId="27544" builtinId="8" hidden="1"/>
    <cellStyle name="Hipervínculo" xfId="27528" builtinId="8" hidden="1"/>
    <cellStyle name="Hipervínculo" xfId="25176" builtinId="8" hidden="1"/>
    <cellStyle name="Hipervínculo" xfId="25186" builtinId="8" hidden="1"/>
    <cellStyle name="Hipervínculo" xfId="25190" builtinId="8" hidden="1"/>
    <cellStyle name="Hipervínculo" xfId="25222" builtinId="8" hidden="1"/>
    <cellStyle name="Hipervínculo" xfId="25226" builtinId="8" hidden="1"/>
    <cellStyle name="Hipervínculo" xfId="25216" builtinId="8" hidden="1"/>
    <cellStyle name="Hipervínculo" xfId="25204" builtinId="8" hidden="1"/>
    <cellStyle name="Hipervínculo" xfId="25194" builtinId="8" hidden="1"/>
    <cellStyle name="Hipervínculo" xfId="25242" builtinId="8" hidden="1"/>
    <cellStyle name="Hipervínculo" xfId="25258" builtinId="8" hidden="1"/>
    <cellStyle name="Hipervínculo" xfId="25274" builtinId="8" hidden="1"/>
    <cellStyle name="Hipervínculo" xfId="25290" builtinId="8" hidden="1"/>
    <cellStyle name="Hipervínculo" xfId="25306" builtinId="8" hidden="1"/>
    <cellStyle name="Hipervínculo" xfId="25322" builtinId="8" hidden="1"/>
    <cellStyle name="Hipervínculo" xfId="25339" builtinId="8" hidden="1"/>
    <cellStyle name="Hipervínculo" xfId="25355" builtinId="8" hidden="1"/>
    <cellStyle name="Hipervínculo" xfId="25371" builtinId="8" hidden="1"/>
    <cellStyle name="Hipervínculo" xfId="25386" builtinId="8" hidden="1"/>
    <cellStyle name="Hipervínculo" xfId="25402" builtinId="8" hidden="1"/>
    <cellStyle name="Hipervínculo" xfId="25418" builtinId="8" hidden="1"/>
    <cellStyle name="Hipervínculo" xfId="25435" builtinId="8" hidden="1"/>
    <cellStyle name="Hipervínculo" xfId="25451" builtinId="8" hidden="1"/>
    <cellStyle name="Hipervínculo" xfId="25467" builtinId="8" hidden="1"/>
    <cellStyle name="Hipervínculo" xfId="25485" builtinId="8" hidden="1"/>
    <cellStyle name="Hipervínculo" xfId="25501" builtinId="8" hidden="1"/>
    <cellStyle name="Hipervínculo" xfId="25517" builtinId="8" hidden="1"/>
    <cellStyle name="Hipervínculo" xfId="25533" builtinId="8" hidden="1"/>
    <cellStyle name="Hipervínculo" xfId="25549" builtinId="8" hidden="1"/>
    <cellStyle name="Hipervínculo" xfId="25565" builtinId="8" hidden="1"/>
    <cellStyle name="Hipervínculo" xfId="25581" builtinId="8" hidden="1"/>
    <cellStyle name="Hipervínculo" xfId="25595" builtinId="8" hidden="1"/>
    <cellStyle name="Hipervínculo" xfId="25611" builtinId="8" hidden="1"/>
    <cellStyle name="Hipervínculo" xfId="25627" builtinId="8" hidden="1"/>
    <cellStyle name="Hipervínculo" xfId="25644" builtinId="8" hidden="1"/>
    <cellStyle name="Hipervínculo" xfId="25660" builtinId="8" hidden="1"/>
    <cellStyle name="Hipervínculo" xfId="25676" builtinId="8" hidden="1"/>
    <cellStyle name="Hipervínculo" xfId="25692" builtinId="8" hidden="1"/>
    <cellStyle name="Hipervínculo" xfId="25708" builtinId="8" hidden="1"/>
    <cellStyle name="Hipervínculo" xfId="25724" builtinId="8" hidden="1"/>
    <cellStyle name="Hipervínculo" xfId="25740" builtinId="8" hidden="1"/>
    <cellStyle name="Hipervínculo" xfId="25755" builtinId="8" hidden="1"/>
    <cellStyle name="Hipervínculo" xfId="25771" builtinId="8" hidden="1"/>
    <cellStyle name="Hipervínculo" xfId="25787" builtinId="8" hidden="1"/>
    <cellStyle name="Hipervínculo" xfId="25805" builtinId="8" hidden="1"/>
    <cellStyle name="Hipervínculo" xfId="25821" builtinId="8" hidden="1"/>
    <cellStyle name="Hipervínculo" xfId="25837" builtinId="8" hidden="1"/>
    <cellStyle name="Hipervínculo" xfId="25853" builtinId="8" hidden="1"/>
    <cellStyle name="Hipervínculo" xfId="25869" builtinId="8" hidden="1"/>
    <cellStyle name="Hipervínculo" xfId="25885" builtinId="8" hidden="1"/>
    <cellStyle name="Hipervínculo" xfId="25484" builtinId="8" hidden="1"/>
    <cellStyle name="Hipervínculo" xfId="25915" builtinId="8" hidden="1"/>
    <cellStyle name="Hipervínculo" xfId="25931" builtinId="8" hidden="1"/>
    <cellStyle name="Hipervínculo" xfId="25947" builtinId="8" hidden="1"/>
    <cellStyle name="Hipervínculo" xfId="25965" builtinId="8" hidden="1"/>
    <cellStyle name="Hipervínculo" xfId="25981" builtinId="8" hidden="1"/>
    <cellStyle name="Hipervínculo" xfId="25997" builtinId="8" hidden="1"/>
    <cellStyle name="Hipervínculo" xfId="26013" builtinId="8" hidden="1"/>
    <cellStyle name="Hipervínculo" xfId="26029" builtinId="8" hidden="1"/>
    <cellStyle name="Hipervínculo" xfId="26045" builtinId="8" hidden="1"/>
    <cellStyle name="Hipervínculo" xfId="26059" builtinId="8" hidden="1"/>
    <cellStyle name="Hipervínculo" xfId="26075" builtinId="8" hidden="1"/>
    <cellStyle name="Hipervínculo" xfId="26091" builtinId="8" hidden="1"/>
    <cellStyle name="Hipervínculo" xfId="26108" builtinId="8" hidden="1"/>
    <cellStyle name="Hipervínculo" xfId="26124" builtinId="8" hidden="1"/>
    <cellStyle name="Hipervínculo" xfId="26140" builtinId="8" hidden="1"/>
    <cellStyle name="Hipervínculo" xfId="26156" builtinId="8" hidden="1"/>
    <cellStyle name="Hipervínculo" xfId="26172" builtinId="8" hidden="1"/>
    <cellStyle name="Hipervínculo" xfId="26188" builtinId="8" hidden="1"/>
    <cellStyle name="Hipervínculo" xfId="26204" builtinId="8" hidden="1"/>
    <cellStyle name="Hipervínculo" xfId="26219" builtinId="8" hidden="1"/>
    <cellStyle name="Hipervínculo" xfId="26235" builtinId="8" hidden="1"/>
    <cellStyle name="Hipervínculo" xfId="26251" builtinId="8" hidden="1"/>
    <cellStyle name="Hipervínculo" xfId="26269" builtinId="8" hidden="1"/>
    <cellStyle name="Hipervínculo" xfId="26285" builtinId="8" hidden="1"/>
    <cellStyle name="Hipervínculo" xfId="26301" builtinId="8" hidden="1"/>
    <cellStyle name="Hipervínculo" xfId="26317" builtinId="8" hidden="1"/>
    <cellStyle name="Hipervínculo" xfId="26333" builtinId="8" hidden="1"/>
    <cellStyle name="Hipervínculo" xfId="26349" builtinId="8" hidden="1"/>
    <cellStyle name="Hipervínculo" xfId="26365" builtinId="8" hidden="1"/>
    <cellStyle name="Hipervínculo" xfId="26379" builtinId="8" hidden="1"/>
    <cellStyle name="Hipervínculo" xfId="26395" builtinId="8" hidden="1"/>
    <cellStyle name="Hipervínculo" xfId="26411" builtinId="8" hidden="1"/>
    <cellStyle name="Hipervínculo" xfId="26429" builtinId="8" hidden="1"/>
    <cellStyle name="Hipervínculo" xfId="26445" builtinId="8" hidden="1"/>
    <cellStyle name="Hipervínculo" xfId="26461" builtinId="8" hidden="1"/>
    <cellStyle name="Hipervínculo" xfId="26477" builtinId="8" hidden="1"/>
    <cellStyle name="Hipervínculo" xfId="26493" builtinId="8" hidden="1"/>
    <cellStyle name="Hipervínculo" xfId="26509" builtinId="8" hidden="1"/>
    <cellStyle name="Hipervínculo" xfId="26264" builtinId="8" hidden="1"/>
    <cellStyle name="Hipervínculo" xfId="26539" builtinId="8" hidden="1"/>
    <cellStyle name="Hipervínculo" xfId="26555" builtinId="8" hidden="1"/>
    <cellStyle name="Hipervínculo" xfId="26571" builtinId="8" hidden="1"/>
    <cellStyle name="Hipervínculo" xfId="26589" builtinId="8" hidden="1"/>
    <cellStyle name="Hipervínculo" xfId="26605" builtinId="8" hidden="1"/>
    <cellStyle name="Hipervínculo" xfId="26621" builtinId="8" hidden="1"/>
    <cellStyle name="Hipervínculo" xfId="26637" builtinId="8" hidden="1"/>
    <cellStyle name="Hipervínculo" xfId="26653" builtinId="8" hidden="1"/>
    <cellStyle name="Hipervínculo" xfId="26669" builtinId="8" hidden="1"/>
    <cellStyle name="Hipervínculo" xfId="26683" builtinId="8" hidden="1"/>
    <cellStyle name="Hipervínculo" xfId="26699" builtinId="8" hidden="1"/>
    <cellStyle name="Hipervínculo" xfId="26715" builtinId="8" hidden="1"/>
    <cellStyle name="Hipervínculo" xfId="26733" builtinId="8" hidden="1"/>
    <cellStyle name="Hipervínculo" xfId="26749" builtinId="8" hidden="1"/>
    <cellStyle name="Hipervínculo" xfId="26765" builtinId="8" hidden="1"/>
    <cellStyle name="Hipervínculo" xfId="26781" builtinId="8" hidden="1"/>
    <cellStyle name="Hipervínculo" xfId="26797" builtinId="8" hidden="1"/>
    <cellStyle name="Hipervínculo" xfId="26813" builtinId="8" hidden="1"/>
    <cellStyle name="Hipervínculo" xfId="26829" builtinId="8" hidden="1"/>
    <cellStyle name="Hipervínculo" xfId="26843" builtinId="8" hidden="1"/>
    <cellStyle name="Hipervínculo" xfId="26859" builtinId="8" hidden="1"/>
    <cellStyle name="Hipervínculo" xfId="26875" builtinId="8" hidden="1"/>
    <cellStyle name="Hipervínculo" xfId="26893" builtinId="8" hidden="1"/>
    <cellStyle name="Hipervínculo" xfId="26909" builtinId="8" hidden="1"/>
    <cellStyle name="Hipervínculo" xfId="26925" builtinId="8" hidden="1"/>
    <cellStyle name="Hipervínculo" xfId="26941" builtinId="8" hidden="1"/>
    <cellStyle name="Hipervínculo" xfId="26957" builtinId="8" hidden="1"/>
    <cellStyle name="Hipervínculo" xfId="26973" builtinId="8" hidden="1"/>
    <cellStyle name="Hipervínculo" xfId="26989" builtinId="8" hidden="1"/>
    <cellStyle name="Hipervínculo" xfId="27003" builtinId="8" hidden="1"/>
    <cellStyle name="Hipervínculo" xfId="27019" builtinId="8" hidden="1"/>
    <cellStyle name="Hipervínculo" xfId="27035" builtinId="8" hidden="1"/>
    <cellStyle name="Hipervínculo" xfId="27053" builtinId="8" hidden="1"/>
    <cellStyle name="Hipervínculo" xfId="27069" builtinId="8" hidden="1"/>
    <cellStyle name="Hipervínculo" xfId="27085" builtinId="8" hidden="1"/>
    <cellStyle name="Hipervínculo" xfId="27101" builtinId="8" hidden="1"/>
    <cellStyle name="Hipervínculo" xfId="27117" builtinId="8" hidden="1"/>
    <cellStyle name="Hipervínculo" xfId="27133" builtinId="8" hidden="1"/>
    <cellStyle name="Hipervínculo" xfId="26888" builtinId="8" hidden="1"/>
    <cellStyle name="Hipervínculo" xfId="27163" builtinId="8" hidden="1"/>
    <cellStyle name="Hipervínculo" xfId="27179" builtinId="8" hidden="1"/>
    <cellStyle name="Hipervínculo" xfId="27195" builtinId="8" hidden="1"/>
    <cellStyle name="Hipervínculo" xfId="27212" builtinId="8" hidden="1"/>
    <cellStyle name="Hipervínculo" xfId="27228" builtinId="8" hidden="1"/>
    <cellStyle name="Hipervínculo" xfId="27244" builtinId="8" hidden="1"/>
    <cellStyle name="Hipervínculo" xfId="27260" builtinId="8" hidden="1"/>
    <cellStyle name="Hipervínculo" xfId="27276" builtinId="8" hidden="1"/>
    <cellStyle name="Hipervínculo" xfId="27292" builtinId="8" hidden="1"/>
    <cellStyle name="Hipervínculo" xfId="27306" builtinId="8" hidden="1"/>
    <cellStyle name="Hipervínculo" xfId="27322" builtinId="8" hidden="1"/>
    <cellStyle name="Hipervínculo" xfId="27338" builtinId="8" hidden="1"/>
    <cellStyle name="Hipervínculo" xfId="27354" builtinId="8" hidden="1"/>
    <cellStyle name="Hipervínculo" xfId="27370" builtinId="8" hidden="1"/>
    <cellStyle name="Hipervínculo" xfId="27386" builtinId="8" hidden="1"/>
    <cellStyle name="Hipervínculo" xfId="27402" builtinId="8" hidden="1"/>
    <cellStyle name="Hipervínculo" xfId="27418" builtinId="8" hidden="1"/>
    <cellStyle name="Hipervínculo" xfId="27434" builtinId="8" hidden="1"/>
    <cellStyle name="Hipervínculo" xfId="27450" builtinId="8" hidden="1"/>
    <cellStyle name="Hipervínculo" xfId="27448" builtinId="8" hidden="1"/>
    <cellStyle name="Hipervínculo" xfId="27432" builtinId="8" hidden="1"/>
    <cellStyle name="Hipervínculo" xfId="27416" builtinId="8" hidden="1"/>
    <cellStyle name="Hipervínculo" xfId="27400" builtinId="8" hidden="1"/>
    <cellStyle name="Hipervínculo" xfId="27384" builtinId="8" hidden="1"/>
    <cellStyle name="Hipervínculo" xfId="27368" builtinId="8" hidden="1"/>
    <cellStyle name="Hipervínculo" xfId="27352" builtinId="8" hidden="1"/>
    <cellStyle name="Hipervínculo" xfId="27336" builtinId="8" hidden="1"/>
    <cellStyle name="Hipervínculo" xfId="27320" builtinId="8" hidden="1"/>
    <cellStyle name="Hipervínculo" xfId="27304" builtinId="8" hidden="1"/>
    <cellStyle name="Hipervínculo" xfId="27290" builtinId="8" hidden="1"/>
    <cellStyle name="Hipervínculo" xfId="27274" builtinId="8" hidden="1"/>
    <cellStyle name="Hipervínculo" xfId="27258" builtinId="8" hidden="1"/>
    <cellStyle name="Hipervínculo" xfId="27242" builtinId="8" hidden="1"/>
    <cellStyle name="Hipervínculo" xfId="27226" builtinId="8" hidden="1"/>
    <cellStyle name="Hipervínculo" xfId="27210" builtinId="8" hidden="1"/>
    <cellStyle name="Hipervínculo" xfId="27193" builtinId="8" hidden="1"/>
    <cellStyle name="Hipervínculo" xfId="27177" builtinId="8" hidden="1"/>
    <cellStyle name="Hipervínculo" xfId="27161" builtinId="8" hidden="1"/>
    <cellStyle name="Hipervínculo" xfId="27147" builtinId="8" hidden="1"/>
    <cellStyle name="Hipervínculo" xfId="27131" builtinId="8" hidden="1"/>
    <cellStyle name="Hipervínculo" xfId="27115" builtinId="8" hidden="1"/>
    <cellStyle name="Hipervínculo" xfId="27099" builtinId="8" hidden="1"/>
    <cellStyle name="Hipervínculo" xfId="27083" builtinId="8" hidden="1"/>
    <cellStyle name="Hipervínculo" xfId="27067" builtinId="8" hidden="1"/>
    <cellStyle name="Hipervínculo" xfId="27051" builtinId="8" hidden="1"/>
    <cellStyle name="Hipervínculo" xfId="27033" builtinId="8" hidden="1"/>
    <cellStyle name="Hipervínculo" xfId="27017" builtinId="8" hidden="1"/>
    <cellStyle name="Hipervínculo" xfId="27001" builtinId="8" hidden="1"/>
    <cellStyle name="Hipervínculo" xfId="26987" builtinId="8" hidden="1"/>
    <cellStyle name="Hipervínculo" xfId="26971" builtinId="8" hidden="1"/>
    <cellStyle name="Hipervínculo" xfId="26955" builtinId="8" hidden="1"/>
    <cellStyle name="Hipervínculo" xfId="26939" builtinId="8" hidden="1"/>
    <cellStyle name="Hipervínculo" xfId="26923" builtinId="8" hidden="1"/>
    <cellStyle name="Hipervínculo" xfId="26907" builtinId="8" hidden="1"/>
    <cellStyle name="Hipervínculo" xfId="26891" builtinId="8" hidden="1"/>
    <cellStyle name="Hipervínculo" xfId="26873" builtinId="8" hidden="1"/>
    <cellStyle name="Hipervínculo" xfId="26857" builtinId="8" hidden="1"/>
    <cellStyle name="Hipervínculo" xfId="26841" builtinId="8" hidden="1"/>
    <cellStyle name="Hipervínculo" xfId="26827" builtinId="8" hidden="1"/>
    <cellStyle name="Hipervínculo" xfId="26811" builtinId="8" hidden="1"/>
    <cellStyle name="Hipervínculo" xfId="26795" builtinId="8" hidden="1"/>
    <cellStyle name="Hipervínculo" xfId="26779" builtinId="8" hidden="1"/>
    <cellStyle name="Hipervínculo" xfId="26763" builtinId="8" hidden="1"/>
    <cellStyle name="Hipervínculo" xfId="26747" builtinId="8" hidden="1"/>
    <cellStyle name="Hipervínculo" xfId="26729" builtinId="8" hidden="1"/>
    <cellStyle name="Hipervínculo" xfId="26713" builtinId="8" hidden="1"/>
    <cellStyle name="Hipervínculo" xfId="26697" builtinId="8" hidden="1"/>
    <cellStyle name="Hipervínculo" xfId="26681" builtinId="8" hidden="1"/>
    <cellStyle name="Hipervínculo" xfId="26667" builtinId="8" hidden="1"/>
    <cellStyle name="Hipervínculo" xfId="26651" builtinId="8" hidden="1"/>
    <cellStyle name="Hipervínculo" xfId="26635" builtinId="8" hidden="1"/>
    <cellStyle name="Hipervínculo" xfId="26619" builtinId="8" hidden="1"/>
    <cellStyle name="Hipervínculo" xfId="26603" builtinId="8" hidden="1"/>
    <cellStyle name="Hipervínculo" xfId="26587" builtinId="8" hidden="1"/>
    <cellStyle name="Hipervínculo" xfId="26569" builtinId="8" hidden="1"/>
    <cellStyle name="Hipervínculo" xfId="26553" builtinId="8" hidden="1"/>
    <cellStyle name="Hipervínculo" xfId="26537" builtinId="8" hidden="1"/>
    <cellStyle name="Hipervínculo" xfId="26523" builtinId="8" hidden="1"/>
    <cellStyle name="Hipervínculo" xfId="26507" builtinId="8" hidden="1"/>
    <cellStyle name="Hipervínculo" xfId="26491" builtinId="8" hidden="1"/>
    <cellStyle name="Hipervínculo" xfId="26475" builtinId="8" hidden="1"/>
    <cellStyle name="Hipervínculo" xfId="26459" builtinId="8" hidden="1"/>
    <cellStyle name="Hipervínculo" xfId="26443" builtinId="8" hidden="1"/>
    <cellStyle name="Hipervínculo" xfId="26427" builtinId="8" hidden="1"/>
    <cellStyle name="Hipervínculo" xfId="26409" builtinId="8" hidden="1"/>
    <cellStyle name="Hipervínculo" xfId="26393" builtinId="8" hidden="1"/>
    <cellStyle name="Hipervínculo" xfId="26377" builtinId="8" hidden="1"/>
    <cellStyle name="Hipervínculo" xfId="26363" builtinId="8" hidden="1"/>
    <cellStyle name="Hipervínculo" xfId="26347" builtinId="8" hidden="1"/>
    <cellStyle name="Hipervínculo" xfId="26331" builtinId="8" hidden="1"/>
    <cellStyle name="Hipervínculo" xfId="26315" builtinId="8" hidden="1"/>
    <cellStyle name="Hipervínculo" xfId="26299" builtinId="8" hidden="1"/>
    <cellStyle name="Hipervínculo" xfId="26283" builtinId="8" hidden="1"/>
    <cellStyle name="Hipervínculo" xfId="26267" builtinId="8" hidden="1"/>
    <cellStyle name="Hipervínculo" xfId="26249" builtinId="8" hidden="1"/>
    <cellStyle name="Hipervínculo" xfId="26233" builtinId="8" hidden="1"/>
    <cellStyle name="Hipervínculo" xfId="26217" builtinId="8" hidden="1"/>
    <cellStyle name="Hipervínculo" xfId="26202" builtinId="8" hidden="1"/>
    <cellStyle name="Hipervínculo" xfId="26186" builtinId="8" hidden="1"/>
    <cellStyle name="Hipervínculo" xfId="26170" builtinId="8" hidden="1"/>
    <cellStyle name="Hipervínculo" xfId="26154" builtinId="8" hidden="1"/>
    <cellStyle name="Hipervínculo" xfId="26138" builtinId="8" hidden="1"/>
    <cellStyle name="Hipervínculo" xfId="26122" builtinId="8" hidden="1"/>
    <cellStyle name="Hipervínculo" xfId="26105" builtinId="8" hidden="1"/>
    <cellStyle name="Hipervínculo" xfId="26089" builtinId="8" hidden="1"/>
    <cellStyle name="Hipervínculo" xfId="26073" builtinId="8" hidden="1"/>
    <cellStyle name="Hipervínculo" xfId="26057" builtinId="8" hidden="1"/>
    <cellStyle name="Hipervínculo" xfId="26043" builtinId="8" hidden="1"/>
    <cellStyle name="Hipervínculo" xfId="26027" builtinId="8" hidden="1"/>
    <cellStyle name="Hipervínculo" xfId="26011" builtinId="8" hidden="1"/>
    <cellStyle name="Hipervínculo" xfId="25995" builtinId="8" hidden="1"/>
    <cellStyle name="Hipervínculo" xfId="25979" builtinId="8" hidden="1"/>
    <cellStyle name="Hipervínculo" xfId="25963" builtinId="8" hidden="1"/>
    <cellStyle name="Hipervínculo" xfId="25945" builtinId="8" hidden="1"/>
    <cellStyle name="Hipervínculo" xfId="25929" builtinId="8" hidden="1"/>
    <cellStyle name="Hipervínculo" xfId="25913" builtinId="8" hidden="1"/>
    <cellStyle name="Hipervínculo" xfId="25899" builtinId="8" hidden="1"/>
    <cellStyle name="Hipervínculo" xfId="25883" builtinId="8" hidden="1"/>
    <cellStyle name="Hipervínculo" xfId="25867" builtinId="8" hidden="1"/>
    <cellStyle name="Hipervínculo" xfId="25851" builtinId="8" hidden="1"/>
    <cellStyle name="Hipervínculo" xfId="25835" builtinId="8" hidden="1"/>
    <cellStyle name="Hipervínculo" xfId="25819" builtinId="8" hidden="1"/>
    <cellStyle name="Hipervínculo" xfId="25803" builtinId="8" hidden="1"/>
    <cellStyle name="Hipervínculo" xfId="25785" builtinId="8" hidden="1"/>
    <cellStyle name="Hipervínculo" xfId="25769" builtinId="8" hidden="1"/>
    <cellStyle name="Hipervínculo" xfId="25753" builtinId="8" hidden="1"/>
    <cellStyle name="Hipervínculo" xfId="25738" builtinId="8" hidden="1"/>
    <cellStyle name="Hipervínculo" xfId="25722" builtinId="8" hidden="1"/>
    <cellStyle name="Hipervínculo" xfId="25706" builtinId="8" hidden="1"/>
    <cellStyle name="Hipervínculo" xfId="25690" builtinId="8" hidden="1"/>
    <cellStyle name="Hipervínculo" xfId="25674" builtinId="8" hidden="1"/>
    <cellStyle name="Hipervínculo" xfId="25658" builtinId="8" hidden="1"/>
    <cellStyle name="Hipervínculo" xfId="25642" builtinId="8" hidden="1"/>
    <cellStyle name="Hipervínculo" xfId="25625" builtinId="8" hidden="1"/>
    <cellStyle name="Hipervínculo" xfId="25609" builtinId="8" hidden="1"/>
    <cellStyle name="Hipervínculo" xfId="25593" builtinId="8" hidden="1"/>
    <cellStyle name="Hipervínculo" xfId="25579" builtinId="8" hidden="1"/>
    <cellStyle name="Hipervínculo" xfId="25563" builtinId="8" hidden="1"/>
    <cellStyle name="Hipervínculo" xfId="25547" builtinId="8" hidden="1"/>
    <cellStyle name="Hipervínculo" xfId="25531" builtinId="8" hidden="1"/>
    <cellStyle name="Hipervínculo" xfId="25515" builtinId="8" hidden="1"/>
    <cellStyle name="Hipervínculo" xfId="25499" builtinId="8" hidden="1"/>
    <cellStyle name="Hipervínculo" xfId="25481" builtinId="8" hidden="1"/>
    <cellStyle name="Hipervínculo" xfId="25465" builtinId="8" hidden="1"/>
    <cellStyle name="Hipervínculo" xfId="25449" builtinId="8" hidden="1"/>
    <cellStyle name="Hipervínculo" xfId="25433" builtinId="8" hidden="1"/>
    <cellStyle name="Hipervínculo" xfId="25416" builtinId="8" hidden="1"/>
    <cellStyle name="Hipervínculo" xfId="25400" builtinId="8" hidden="1"/>
    <cellStyle name="Hipervínculo" xfId="25384" builtinId="8" hidden="1"/>
    <cellStyle name="Hipervínculo" xfId="25369" builtinId="8" hidden="1"/>
    <cellStyle name="Hipervínculo" xfId="25353" builtinId="8" hidden="1"/>
    <cellStyle name="Hipervínculo" xfId="25337" builtinId="8" hidden="1"/>
    <cellStyle name="Hipervínculo" xfId="25320" builtinId="8" hidden="1"/>
    <cellStyle name="Hipervínculo" xfId="25304" builtinId="8" hidden="1"/>
    <cellStyle name="Hipervínculo" xfId="25288" builtinId="8" hidden="1"/>
    <cellStyle name="Hipervínculo" xfId="25272" builtinId="8" hidden="1"/>
    <cellStyle name="Hipervínculo" xfId="25256" builtinId="8" hidden="1"/>
    <cellStyle name="Hipervínculo" xfId="25240" builtinId="8" hidden="1"/>
    <cellStyle name="Hipervínculo" xfId="22888" builtinId="8" hidden="1"/>
    <cellStyle name="Hipervínculo" xfId="22898" builtinId="8" hidden="1"/>
    <cellStyle name="Hipervínculo" xfId="22902" builtinId="8" hidden="1"/>
    <cellStyle name="Hipervínculo" xfId="22934" builtinId="8" hidden="1"/>
    <cellStyle name="Hipervínculo" xfId="22938" builtinId="8" hidden="1"/>
    <cellStyle name="Hipervínculo" xfId="22928" builtinId="8" hidden="1"/>
    <cellStyle name="Hipervínculo" xfId="22916" builtinId="8" hidden="1"/>
    <cellStyle name="Hipervínculo" xfId="22906" builtinId="8" hidden="1"/>
    <cellStyle name="Hipervínculo" xfId="22954" builtinId="8" hidden="1"/>
    <cellStyle name="Hipervínculo" xfId="22970" builtinId="8" hidden="1"/>
    <cellStyle name="Hipervínculo" xfId="22986" builtinId="8" hidden="1"/>
    <cellStyle name="Hipervínculo" xfId="23002" builtinId="8" hidden="1"/>
    <cellStyle name="Hipervínculo" xfId="23018" builtinId="8" hidden="1"/>
    <cellStyle name="Hipervínculo" xfId="23034" builtinId="8" hidden="1"/>
    <cellStyle name="Hipervínculo" xfId="23051" builtinId="8" hidden="1"/>
    <cellStyle name="Hipervínculo" xfId="23067" builtinId="8" hidden="1"/>
    <cellStyle name="Hipervínculo" xfId="23083" builtinId="8" hidden="1"/>
    <cellStyle name="Hipervínculo" xfId="23098" builtinId="8" hidden="1"/>
    <cellStyle name="Hipervínculo" xfId="23114" builtinId="8" hidden="1"/>
    <cellStyle name="Hipervínculo" xfId="23130" builtinId="8" hidden="1"/>
    <cellStyle name="Hipervínculo" xfId="23147" builtinId="8" hidden="1"/>
    <cellStyle name="Hipervínculo" xfId="23163" builtinId="8" hidden="1"/>
    <cellStyle name="Hipervínculo" xfId="23179" builtinId="8" hidden="1"/>
    <cellStyle name="Hipervínculo" xfId="23197" builtinId="8" hidden="1"/>
    <cellStyle name="Hipervínculo" xfId="23213" builtinId="8" hidden="1"/>
    <cellStyle name="Hipervínculo" xfId="23229" builtinId="8" hidden="1"/>
    <cellStyle name="Hipervínculo" xfId="23245" builtinId="8" hidden="1"/>
    <cellStyle name="Hipervínculo" xfId="23261" builtinId="8" hidden="1"/>
    <cellStyle name="Hipervínculo" xfId="23277" builtinId="8" hidden="1"/>
    <cellStyle name="Hipervínculo" xfId="23293" builtinId="8" hidden="1"/>
    <cellStyle name="Hipervínculo" xfId="23307" builtinId="8" hidden="1"/>
    <cellStyle name="Hipervínculo" xfId="23323" builtinId="8" hidden="1"/>
    <cellStyle name="Hipervínculo" xfId="23339" builtinId="8" hidden="1"/>
    <cellStyle name="Hipervínculo" xfId="23356" builtinId="8" hidden="1"/>
    <cellStyle name="Hipervínculo" xfId="23372" builtinId="8" hidden="1"/>
    <cellStyle name="Hipervínculo" xfId="23388" builtinId="8" hidden="1"/>
    <cellStyle name="Hipervínculo" xfId="23404" builtinId="8" hidden="1"/>
    <cellStyle name="Hipervínculo" xfId="23420" builtinId="8" hidden="1"/>
    <cellStyle name="Hipervínculo" xfId="23436" builtinId="8" hidden="1"/>
    <cellStyle name="Hipervínculo" xfId="23452" builtinId="8" hidden="1"/>
    <cellStyle name="Hipervínculo" xfId="23467" builtinId="8" hidden="1"/>
    <cellStyle name="Hipervínculo" xfId="23483" builtinId="8" hidden="1"/>
    <cellStyle name="Hipervínculo" xfId="23499" builtinId="8" hidden="1"/>
    <cellStyle name="Hipervínculo" xfId="23517" builtinId="8" hidden="1"/>
    <cellStyle name="Hipervínculo" xfId="23533" builtinId="8" hidden="1"/>
    <cellStyle name="Hipervínculo" xfId="23549" builtinId="8" hidden="1"/>
    <cellStyle name="Hipervínculo" xfId="23565" builtinId="8" hidden="1"/>
    <cellStyle name="Hipervínculo" xfId="23581" builtinId="8" hidden="1"/>
    <cellStyle name="Hipervínculo" xfId="23597" builtinId="8" hidden="1"/>
    <cellStyle name="Hipervínculo" xfId="23196" builtinId="8" hidden="1"/>
    <cellStyle name="Hipervínculo" xfId="23627" builtinId="8" hidden="1"/>
    <cellStyle name="Hipervínculo" xfId="23643" builtinId="8" hidden="1"/>
    <cellStyle name="Hipervínculo" xfId="23659" builtinId="8" hidden="1"/>
    <cellStyle name="Hipervínculo" xfId="23677" builtinId="8" hidden="1"/>
    <cellStyle name="Hipervínculo" xfId="23693" builtinId="8" hidden="1"/>
    <cellStyle name="Hipervínculo" xfId="23709" builtinId="8" hidden="1"/>
    <cellStyle name="Hipervínculo" xfId="23725" builtinId="8" hidden="1"/>
    <cellStyle name="Hipervínculo" xfId="23741" builtinId="8" hidden="1"/>
    <cellStyle name="Hipervínculo" xfId="23757" builtinId="8" hidden="1"/>
    <cellStyle name="Hipervínculo" xfId="23771" builtinId="8" hidden="1"/>
    <cellStyle name="Hipervínculo" xfId="23787" builtinId="8" hidden="1"/>
    <cellStyle name="Hipervínculo" xfId="23803" builtinId="8" hidden="1"/>
    <cellStyle name="Hipervínculo" xfId="23820" builtinId="8" hidden="1"/>
    <cellStyle name="Hipervínculo" xfId="23836" builtinId="8" hidden="1"/>
    <cellStyle name="Hipervínculo" xfId="23852" builtinId="8" hidden="1"/>
    <cellStyle name="Hipervínculo" xfId="23868" builtinId="8" hidden="1"/>
    <cellStyle name="Hipervínculo" xfId="23884" builtinId="8" hidden="1"/>
    <cellStyle name="Hipervínculo" xfId="23900" builtinId="8" hidden="1"/>
    <cellStyle name="Hipervínculo" xfId="23916" builtinId="8" hidden="1"/>
    <cellStyle name="Hipervínculo" xfId="23931" builtinId="8" hidden="1"/>
    <cellStyle name="Hipervínculo" xfId="23947" builtinId="8" hidden="1"/>
    <cellStyle name="Hipervínculo" xfId="23963" builtinId="8" hidden="1"/>
    <cellStyle name="Hipervínculo" xfId="23981" builtinId="8" hidden="1"/>
    <cellStyle name="Hipervínculo" xfId="23997" builtinId="8" hidden="1"/>
    <cellStyle name="Hipervínculo" xfId="24013" builtinId="8" hidden="1"/>
    <cellStyle name="Hipervínculo" xfId="24029" builtinId="8" hidden="1"/>
    <cellStyle name="Hipervínculo" xfId="24045" builtinId="8" hidden="1"/>
    <cellStyle name="Hipervínculo" xfId="24061" builtinId="8" hidden="1"/>
    <cellStyle name="Hipervínculo" xfId="24077" builtinId="8" hidden="1"/>
    <cellStyle name="Hipervínculo" xfId="24091" builtinId="8" hidden="1"/>
    <cellStyle name="Hipervínculo" xfId="24107" builtinId="8" hidden="1"/>
    <cellStyle name="Hipervínculo" xfId="24123" builtinId="8" hidden="1"/>
    <cellStyle name="Hipervínculo" xfId="24141" builtinId="8" hidden="1"/>
    <cellStyle name="Hipervínculo" xfId="24157" builtinId="8" hidden="1"/>
    <cellStyle name="Hipervínculo" xfId="24173" builtinId="8" hidden="1"/>
    <cellStyle name="Hipervínculo" xfId="24189" builtinId="8" hidden="1"/>
    <cellStyle name="Hipervínculo" xfId="24205" builtinId="8" hidden="1"/>
    <cellStyle name="Hipervínculo" xfId="24221" builtinId="8" hidden="1"/>
    <cellStyle name="Hipervínculo" xfId="23976" builtinId="8" hidden="1"/>
    <cellStyle name="Hipervínculo" xfId="24251" builtinId="8" hidden="1"/>
    <cellStyle name="Hipervínculo" xfId="24267" builtinId="8" hidden="1"/>
    <cellStyle name="Hipervínculo" xfId="24283" builtinId="8" hidden="1"/>
    <cellStyle name="Hipervínculo" xfId="24301" builtinId="8" hidden="1"/>
    <cellStyle name="Hipervínculo" xfId="24317" builtinId="8" hidden="1"/>
    <cellStyle name="Hipervínculo" xfId="24333" builtinId="8" hidden="1"/>
    <cellStyle name="Hipervínculo" xfId="24349" builtinId="8" hidden="1"/>
    <cellStyle name="Hipervínculo" xfId="24365" builtinId="8" hidden="1"/>
    <cellStyle name="Hipervínculo" xfId="24381" builtinId="8" hidden="1"/>
    <cellStyle name="Hipervínculo" xfId="24395" builtinId="8" hidden="1"/>
    <cellStyle name="Hipervínculo" xfId="24411" builtinId="8" hidden="1"/>
    <cellStyle name="Hipervínculo" xfId="24427" builtinId="8" hidden="1"/>
    <cellStyle name="Hipervínculo" xfId="24445" builtinId="8" hidden="1"/>
    <cellStyle name="Hipervínculo" xfId="24461" builtinId="8" hidden="1"/>
    <cellStyle name="Hipervínculo" xfId="24477" builtinId="8" hidden="1"/>
    <cellStyle name="Hipervínculo" xfId="24493" builtinId="8" hidden="1"/>
    <cellStyle name="Hipervínculo" xfId="24509" builtinId="8" hidden="1"/>
    <cellStyle name="Hipervínculo" xfId="24525" builtinId="8" hidden="1"/>
    <cellStyle name="Hipervínculo" xfId="24541" builtinId="8" hidden="1"/>
    <cellStyle name="Hipervínculo" xfId="24555" builtinId="8" hidden="1"/>
    <cellStyle name="Hipervínculo" xfId="24571" builtinId="8" hidden="1"/>
    <cellStyle name="Hipervínculo" xfId="24587" builtinId="8" hidden="1"/>
    <cellStyle name="Hipervínculo" xfId="24605" builtinId="8" hidden="1"/>
    <cellStyle name="Hipervínculo" xfId="24621" builtinId="8" hidden="1"/>
    <cellStyle name="Hipervínculo" xfId="24637" builtinId="8" hidden="1"/>
    <cellStyle name="Hipervínculo" xfId="24653" builtinId="8" hidden="1"/>
    <cellStyle name="Hipervínculo" xfId="24669" builtinId="8" hidden="1"/>
    <cellStyle name="Hipervínculo" xfId="24685" builtinId="8" hidden="1"/>
    <cellStyle name="Hipervínculo" xfId="24701" builtinId="8" hidden="1"/>
    <cellStyle name="Hipervínculo" xfId="24715" builtinId="8" hidden="1"/>
    <cellStyle name="Hipervínculo" xfId="24731" builtinId="8" hidden="1"/>
    <cellStyle name="Hipervínculo" xfId="24747" builtinId="8" hidden="1"/>
    <cellStyle name="Hipervínculo" xfId="24765" builtinId="8" hidden="1"/>
    <cellStyle name="Hipervínculo" xfId="24781" builtinId="8" hidden="1"/>
    <cellStyle name="Hipervínculo" xfId="24797" builtinId="8" hidden="1"/>
    <cellStyle name="Hipervínculo" xfId="24813" builtinId="8" hidden="1"/>
    <cellStyle name="Hipervínculo" xfId="24829" builtinId="8" hidden="1"/>
    <cellStyle name="Hipervínculo" xfId="24845" builtinId="8" hidden="1"/>
    <cellStyle name="Hipervínculo" xfId="24600" builtinId="8" hidden="1"/>
    <cellStyle name="Hipervínculo" xfId="24875" builtinId="8" hidden="1"/>
    <cellStyle name="Hipervínculo" xfId="24891" builtinId="8" hidden="1"/>
    <cellStyle name="Hipervínculo" xfId="24907" builtinId="8" hidden="1"/>
    <cellStyle name="Hipervínculo" xfId="24924" builtinId="8" hidden="1"/>
    <cellStyle name="Hipervínculo" xfId="24940" builtinId="8" hidden="1"/>
    <cellStyle name="Hipervínculo" xfId="24956" builtinId="8" hidden="1"/>
    <cellStyle name="Hipervínculo" xfId="24972" builtinId="8" hidden="1"/>
    <cellStyle name="Hipervínculo" xfId="24988" builtinId="8" hidden="1"/>
    <cellStyle name="Hipervínculo" xfId="25004" builtinId="8" hidden="1"/>
    <cellStyle name="Hipervínculo" xfId="25018" builtinId="8" hidden="1"/>
    <cellStyle name="Hipervínculo" xfId="25034" builtinId="8" hidden="1"/>
    <cellStyle name="Hipervínculo" xfId="25050" builtinId="8" hidden="1"/>
    <cellStyle name="Hipervínculo" xfId="25066" builtinId="8" hidden="1"/>
    <cellStyle name="Hipervínculo" xfId="25082" builtinId="8" hidden="1"/>
    <cellStyle name="Hipervínculo" xfId="25098" builtinId="8" hidden="1"/>
    <cellStyle name="Hipervínculo" xfId="25114" builtinId="8" hidden="1"/>
    <cellStyle name="Hipervínculo" xfId="25130" builtinId="8" hidden="1"/>
    <cellStyle name="Hipervínculo" xfId="25146" builtinId="8" hidden="1"/>
    <cellStyle name="Hipervínculo" xfId="25162" builtinId="8" hidden="1"/>
    <cellStyle name="Hipervínculo" xfId="25160" builtinId="8" hidden="1"/>
    <cellStyle name="Hipervínculo" xfId="25144" builtinId="8" hidden="1"/>
    <cellStyle name="Hipervínculo" xfId="25128" builtinId="8" hidden="1"/>
    <cellStyle name="Hipervínculo" xfId="25112" builtinId="8" hidden="1"/>
    <cellStyle name="Hipervínculo" xfId="25096" builtinId="8" hidden="1"/>
    <cellStyle name="Hipervínculo" xfId="25080" builtinId="8" hidden="1"/>
    <cellStyle name="Hipervínculo" xfId="25064" builtinId="8" hidden="1"/>
    <cellStyle name="Hipervínculo" xfId="25048" builtinId="8" hidden="1"/>
    <cellStyle name="Hipervínculo" xfId="25032" builtinId="8" hidden="1"/>
    <cellStyle name="Hipervínculo" xfId="25016" builtinId="8" hidden="1"/>
    <cellStyle name="Hipervínculo" xfId="25002" builtinId="8" hidden="1"/>
    <cellStyle name="Hipervínculo" xfId="24986" builtinId="8" hidden="1"/>
    <cellStyle name="Hipervínculo" xfId="24970" builtinId="8" hidden="1"/>
    <cellStyle name="Hipervínculo" xfId="24954" builtinId="8" hidden="1"/>
    <cellStyle name="Hipervínculo" xfId="24938" builtinId="8" hidden="1"/>
    <cellStyle name="Hipervínculo" xfId="24922" builtinId="8" hidden="1"/>
    <cellStyle name="Hipervínculo" xfId="24905" builtinId="8" hidden="1"/>
    <cellStyle name="Hipervínculo" xfId="24889" builtinId="8" hidden="1"/>
    <cellStyle name="Hipervínculo" xfId="24873" builtinId="8" hidden="1"/>
    <cellStyle name="Hipervínculo" xfId="24859" builtinId="8" hidden="1"/>
    <cellStyle name="Hipervínculo" xfId="24843" builtinId="8" hidden="1"/>
    <cellStyle name="Hipervínculo" xfId="24827" builtinId="8" hidden="1"/>
    <cellStyle name="Hipervínculo" xfId="24811" builtinId="8" hidden="1"/>
    <cellStyle name="Hipervínculo" xfId="24795" builtinId="8" hidden="1"/>
    <cellStyle name="Hipervínculo" xfId="24779" builtinId="8" hidden="1"/>
    <cellStyle name="Hipervínculo" xfId="24763" builtinId="8" hidden="1"/>
    <cellStyle name="Hipervínculo" xfId="24745" builtinId="8" hidden="1"/>
    <cellStyle name="Hipervínculo" xfId="24729" builtinId="8" hidden="1"/>
    <cellStyle name="Hipervínculo" xfId="24713" builtinId="8" hidden="1"/>
    <cellStyle name="Hipervínculo" xfId="24699" builtinId="8" hidden="1"/>
    <cellStyle name="Hipervínculo" xfId="24683" builtinId="8" hidden="1"/>
    <cellStyle name="Hipervínculo" xfId="24667" builtinId="8" hidden="1"/>
    <cellStyle name="Hipervínculo" xfId="24651" builtinId="8" hidden="1"/>
    <cellStyle name="Hipervínculo" xfId="24635" builtinId="8" hidden="1"/>
    <cellStyle name="Hipervínculo" xfId="24619" builtinId="8" hidden="1"/>
    <cellStyle name="Hipervínculo" xfId="24603" builtinId="8" hidden="1"/>
    <cellStyle name="Hipervínculo" xfId="24585" builtinId="8" hidden="1"/>
    <cellStyle name="Hipervínculo" xfId="24569" builtinId="8" hidden="1"/>
    <cellStyle name="Hipervínculo" xfId="24553" builtinId="8" hidden="1"/>
    <cellStyle name="Hipervínculo" xfId="24539" builtinId="8" hidden="1"/>
    <cellStyle name="Hipervínculo" xfId="24523" builtinId="8" hidden="1"/>
    <cellStyle name="Hipervínculo" xfId="24507" builtinId="8" hidden="1"/>
    <cellStyle name="Hipervínculo" xfId="24491" builtinId="8" hidden="1"/>
    <cellStyle name="Hipervínculo" xfId="24475" builtinId="8" hidden="1"/>
    <cellStyle name="Hipervínculo" xfId="24459" builtinId="8" hidden="1"/>
    <cellStyle name="Hipervínculo" xfId="24441" builtinId="8" hidden="1"/>
    <cellStyle name="Hipervínculo" xfId="24425" builtinId="8" hidden="1"/>
    <cellStyle name="Hipervínculo" xfId="24409" builtinId="8" hidden="1"/>
    <cellStyle name="Hipervínculo" xfId="24393" builtinId="8" hidden="1"/>
    <cellStyle name="Hipervínculo" xfId="24379" builtinId="8" hidden="1"/>
    <cellStyle name="Hipervínculo" xfId="24363" builtinId="8" hidden="1"/>
    <cellStyle name="Hipervínculo" xfId="24347" builtinId="8" hidden="1"/>
    <cellStyle name="Hipervínculo" xfId="24331" builtinId="8" hidden="1"/>
    <cellStyle name="Hipervínculo" xfId="24315" builtinId="8" hidden="1"/>
    <cellStyle name="Hipervínculo" xfId="24299" builtinId="8" hidden="1"/>
    <cellStyle name="Hipervínculo" xfId="24281" builtinId="8" hidden="1"/>
    <cellStyle name="Hipervínculo" xfId="24265" builtinId="8" hidden="1"/>
    <cellStyle name="Hipervínculo" xfId="24249" builtinId="8" hidden="1"/>
    <cellStyle name="Hipervínculo" xfId="24235" builtinId="8" hidden="1"/>
    <cellStyle name="Hipervínculo" xfId="24219" builtinId="8" hidden="1"/>
    <cellStyle name="Hipervínculo" xfId="24203" builtinId="8" hidden="1"/>
    <cellStyle name="Hipervínculo" xfId="24187" builtinId="8" hidden="1"/>
    <cellStyle name="Hipervínculo" xfId="24171" builtinId="8" hidden="1"/>
    <cellStyle name="Hipervínculo" xfId="24155" builtinId="8" hidden="1"/>
    <cellStyle name="Hipervínculo" xfId="24139" builtinId="8" hidden="1"/>
    <cellStyle name="Hipervínculo" xfId="24121" builtinId="8" hidden="1"/>
    <cellStyle name="Hipervínculo" xfId="24105" builtinId="8" hidden="1"/>
    <cellStyle name="Hipervínculo" xfId="24089" builtinId="8" hidden="1"/>
    <cellStyle name="Hipervínculo" xfId="24075" builtinId="8" hidden="1"/>
    <cellStyle name="Hipervínculo" xfId="24059" builtinId="8" hidden="1"/>
    <cellStyle name="Hipervínculo" xfId="24043" builtinId="8" hidden="1"/>
    <cellStyle name="Hipervínculo" xfId="24027" builtinId="8" hidden="1"/>
    <cellStyle name="Hipervínculo" xfId="24011" builtinId="8" hidden="1"/>
    <cellStyle name="Hipervínculo" xfId="23995" builtinId="8" hidden="1"/>
    <cellStyle name="Hipervínculo" xfId="23979" builtinId="8" hidden="1"/>
    <cellStyle name="Hipervínculo" xfId="23961" builtinId="8" hidden="1"/>
    <cellStyle name="Hipervínculo" xfId="23945" builtinId="8" hidden="1"/>
    <cellStyle name="Hipervínculo" xfId="23929" builtinId="8" hidden="1"/>
    <cellStyle name="Hipervínculo" xfId="23914" builtinId="8" hidden="1"/>
    <cellStyle name="Hipervínculo" xfId="23898" builtinId="8" hidden="1"/>
    <cellStyle name="Hipervínculo" xfId="23882" builtinId="8" hidden="1"/>
    <cellStyle name="Hipervínculo" xfId="23866" builtinId="8" hidden="1"/>
    <cellStyle name="Hipervínculo" xfId="23850" builtinId="8" hidden="1"/>
    <cellStyle name="Hipervínculo" xfId="23834" builtinId="8" hidden="1"/>
    <cellStyle name="Hipervínculo" xfId="23817" builtinId="8" hidden="1"/>
    <cellStyle name="Hipervínculo" xfId="23801" builtinId="8" hidden="1"/>
    <cellStyle name="Hipervínculo" xfId="23785" builtinId="8" hidden="1"/>
    <cellStyle name="Hipervínculo" xfId="23769" builtinId="8" hidden="1"/>
    <cellStyle name="Hipervínculo" xfId="23755" builtinId="8" hidden="1"/>
    <cellStyle name="Hipervínculo" xfId="23739" builtinId="8" hidden="1"/>
    <cellStyle name="Hipervínculo" xfId="23723" builtinId="8" hidden="1"/>
    <cellStyle name="Hipervínculo" xfId="23707" builtinId="8" hidden="1"/>
    <cellStyle name="Hipervínculo" xfId="23691" builtinId="8" hidden="1"/>
    <cellStyle name="Hipervínculo" xfId="23675" builtinId="8" hidden="1"/>
    <cellStyle name="Hipervínculo" xfId="23657" builtinId="8" hidden="1"/>
    <cellStyle name="Hipervínculo" xfId="23641" builtinId="8" hidden="1"/>
    <cellStyle name="Hipervínculo" xfId="23625" builtinId="8" hidden="1"/>
    <cellStyle name="Hipervínculo" xfId="23611" builtinId="8" hidden="1"/>
    <cellStyle name="Hipervínculo" xfId="23595" builtinId="8" hidden="1"/>
    <cellStyle name="Hipervínculo" xfId="23579" builtinId="8" hidden="1"/>
    <cellStyle name="Hipervínculo" xfId="23563" builtinId="8" hidden="1"/>
    <cellStyle name="Hipervínculo" xfId="23547" builtinId="8" hidden="1"/>
    <cellStyle name="Hipervínculo" xfId="23531" builtinId="8" hidden="1"/>
    <cellStyle name="Hipervínculo" xfId="23515" builtinId="8" hidden="1"/>
    <cellStyle name="Hipervínculo" xfId="23497" builtinId="8" hidden="1"/>
    <cellStyle name="Hipervínculo" xfId="23481" builtinId="8" hidden="1"/>
    <cellStyle name="Hipervínculo" xfId="23465" builtinId="8" hidden="1"/>
    <cellStyle name="Hipervínculo" xfId="23450" builtinId="8" hidden="1"/>
    <cellStyle name="Hipervínculo" xfId="23434" builtinId="8" hidden="1"/>
    <cellStyle name="Hipervínculo" xfId="23418" builtinId="8" hidden="1"/>
    <cellStyle name="Hipervínculo" xfId="23402" builtinId="8" hidden="1"/>
    <cellStyle name="Hipervínculo" xfId="23386" builtinId="8" hidden="1"/>
    <cellStyle name="Hipervínculo" xfId="23370" builtinId="8" hidden="1"/>
    <cellStyle name="Hipervínculo" xfId="23354" builtinId="8" hidden="1"/>
    <cellStyle name="Hipervínculo" xfId="23337" builtinId="8" hidden="1"/>
    <cellStyle name="Hipervínculo" xfId="23321" builtinId="8" hidden="1"/>
    <cellStyle name="Hipervínculo" xfId="23305" builtinId="8" hidden="1"/>
    <cellStyle name="Hipervínculo" xfId="23291" builtinId="8" hidden="1"/>
    <cellStyle name="Hipervínculo" xfId="23275" builtinId="8" hidden="1"/>
    <cellStyle name="Hipervínculo" xfId="23259" builtinId="8" hidden="1"/>
    <cellStyle name="Hipervínculo" xfId="23243" builtinId="8" hidden="1"/>
    <cellStyle name="Hipervínculo" xfId="23227" builtinId="8" hidden="1"/>
    <cellStyle name="Hipervínculo" xfId="23211" builtinId="8" hidden="1"/>
    <cellStyle name="Hipervínculo" xfId="23193" builtinId="8" hidden="1"/>
    <cellStyle name="Hipervínculo" xfId="23177" builtinId="8" hidden="1"/>
    <cellStyle name="Hipervínculo" xfId="23161" builtinId="8" hidden="1"/>
    <cellStyle name="Hipervínculo" xfId="23145" builtinId="8" hidden="1"/>
    <cellStyle name="Hipervínculo" xfId="23128" builtinId="8" hidden="1"/>
    <cellStyle name="Hipervínculo" xfId="23112" builtinId="8" hidden="1"/>
    <cellStyle name="Hipervínculo" xfId="23096" builtinId="8" hidden="1"/>
    <cellStyle name="Hipervínculo" xfId="23081" builtinId="8" hidden="1"/>
    <cellStyle name="Hipervínculo" xfId="23065" builtinId="8" hidden="1"/>
    <cellStyle name="Hipervínculo" xfId="23049" builtinId="8" hidden="1"/>
    <cellStyle name="Hipervínculo" xfId="23032" builtinId="8" hidden="1"/>
    <cellStyle name="Hipervínculo" xfId="23016" builtinId="8" hidden="1"/>
    <cellStyle name="Hipervínculo" xfId="23000" builtinId="8" hidden="1"/>
    <cellStyle name="Hipervínculo" xfId="22984" builtinId="8" hidden="1"/>
    <cellStyle name="Hipervínculo" xfId="22968" builtinId="8" hidden="1"/>
    <cellStyle name="Hipervínculo" xfId="22952" builtinId="8" hidden="1"/>
    <cellStyle name="Hipervínculo" xfId="20601" builtinId="8" hidden="1"/>
    <cellStyle name="Hipervínculo" xfId="20611" builtinId="8" hidden="1"/>
    <cellStyle name="Hipervínculo" xfId="20615" builtinId="8" hidden="1"/>
    <cellStyle name="Hipervínculo" xfId="20648" builtinId="8" hidden="1"/>
    <cellStyle name="Hipervínculo" xfId="20652" builtinId="8" hidden="1"/>
    <cellStyle name="Hipervínculo" xfId="20641" builtinId="8" hidden="1"/>
    <cellStyle name="Hipervínculo" xfId="20629" builtinId="8" hidden="1"/>
    <cellStyle name="Hipervínculo" xfId="20619" builtinId="8" hidden="1"/>
    <cellStyle name="Hipervínculo" xfId="20668" builtinId="8" hidden="1"/>
    <cellStyle name="Hipervínculo" xfId="20684" builtinId="8" hidden="1"/>
    <cellStyle name="Hipervínculo" xfId="20700" builtinId="8" hidden="1"/>
    <cellStyle name="Hipervínculo" xfId="20716" builtinId="8" hidden="1"/>
    <cellStyle name="Hipervínculo" xfId="20732" builtinId="8" hidden="1"/>
    <cellStyle name="Hipervínculo" xfId="20748" builtinId="8" hidden="1"/>
    <cellStyle name="Hipervínculo" xfId="20765" builtinId="8" hidden="1"/>
    <cellStyle name="Hipervínculo" xfId="20781" builtinId="8" hidden="1"/>
    <cellStyle name="Hipervínculo" xfId="20797" builtinId="8" hidden="1"/>
    <cellStyle name="Hipervínculo" xfId="20812" builtinId="8" hidden="1"/>
    <cellStyle name="Hipervínculo" xfId="20828" builtinId="8" hidden="1"/>
    <cellStyle name="Hipervínculo" xfId="20844" builtinId="8" hidden="1"/>
    <cellStyle name="Hipervínculo" xfId="20861" builtinId="8" hidden="1"/>
    <cellStyle name="Hipervínculo" xfId="20877" builtinId="8" hidden="1"/>
    <cellStyle name="Hipervínculo" xfId="20893" builtinId="8" hidden="1"/>
    <cellStyle name="Hipervínculo" xfId="20911" builtinId="8" hidden="1"/>
    <cellStyle name="Hipervínculo" xfId="20927" builtinId="8" hidden="1"/>
    <cellStyle name="Hipervínculo" xfId="20943" builtinId="8" hidden="1"/>
    <cellStyle name="Hipervínculo" xfId="20959" builtinId="8" hidden="1"/>
    <cellStyle name="Hipervínculo" xfId="20975" builtinId="8" hidden="1"/>
    <cellStyle name="Hipervínculo" xfId="20991" builtinId="8" hidden="1"/>
    <cellStyle name="Hipervínculo" xfId="21007" builtinId="8" hidden="1"/>
    <cellStyle name="Hipervínculo" xfId="21021" builtinId="8" hidden="1"/>
    <cellStyle name="Hipervínculo" xfId="21037" builtinId="8" hidden="1"/>
    <cellStyle name="Hipervínculo" xfId="21053" builtinId="8" hidden="1"/>
    <cellStyle name="Hipervínculo" xfId="21070" builtinId="8" hidden="1"/>
    <cellStyle name="Hipervínculo" xfId="21086" builtinId="8" hidden="1"/>
    <cellStyle name="Hipervínculo" xfId="21102" builtinId="8" hidden="1"/>
    <cellStyle name="Hipervínculo" xfId="21118" builtinId="8" hidden="1"/>
    <cellStyle name="Hipervínculo" xfId="21134" builtinId="8" hidden="1"/>
    <cellStyle name="Hipervínculo" xfId="21150" builtinId="8" hidden="1"/>
    <cellStyle name="Hipervínculo" xfId="21166" builtinId="8" hidden="1"/>
    <cellStyle name="Hipervínculo" xfId="21181" builtinId="8" hidden="1"/>
    <cellStyle name="Hipervínculo" xfId="21197" builtinId="8" hidden="1"/>
    <cellStyle name="Hipervínculo" xfId="21213" builtinId="8" hidden="1"/>
    <cellStyle name="Hipervínculo" xfId="21231" builtinId="8" hidden="1"/>
    <cellStyle name="Hipervínculo" xfId="21247" builtinId="8" hidden="1"/>
    <cellStyle name="Hipervínculo" xfId="21263" builtinId="8" hidden="1"/>
    <cellStyle name="Hipervínculo" xfId="21279" builtinId="8" hidden="1"/>
    <cellStyle name="Hipervínculo" xfId="21295" builtinId="8" hidden="1"/>
    <cellStyle name="Hipervínculo" xfId="21311" builtinId="8" hidden="1"/>
    <cellStyle name="Hipervínculo" xfId="20910" builtinId="8" hidden="1"/>
    <cellStyle name="Hipervínculo" xfId="21341" builtinId="8" hidden="1"/>
    <cellStyle name="Hipervínculo" xfId="21357" builtinId="8" hidden="1"/>
    <cellStyle name="Hipervínculo" xfId="21373" builtinId="8" hidden="1"/>
    <cellStyle name="Hipervínculo" xfId="21391" builtinId="8" hidden="1"/>
    <cellStyle name="Hipervínculo" xfId="21407" builtinId="8" hidden="1"/>
    <cellStyle name="Hipervínculo" xfId="21423" builtinId="8" hidden="1"/>
    <cellStyle name="Hipervínculo" xfId="21439" builtinId="8" hidden="1"/>
    <cellStyle name="Hipervínculo" xfId="21455" builtinId="8" hidden="1"/>
    <cellStyle name="Hipervínculo" xfId="21471" builtinId="8" hidden="1"/>
    <cellStyle name="Hipervínculo" xfId="21485" builtinId="8" hidden="1"/>
    <cellStyle name="Hipervínculo" xfId="21501" builtinId="8" hidden="1"/>
    <cellStyle name="Hipervínculo" xfId="21517" builtinId="8" hidden="1"/>
    <cellStyle name="Hipervínculo" xfId="21534" builtinId="8" hidden="1"/>
    <cellStyle name="Hipervínculo" xfId="21550" builtinId="8" hidden="1"/>
    <cellStyle name="Hipervínculo" xfId="21566" builtinId="8" hidden="1"/>
    <cellStyle name="Hipervínculo" xfId="21582" builtinId="8" hidden="1"/>
    <cellStyle name="Hipervínculo" xfId="21598" builtinId="8" hidden="1"/>
    <cellStyle name="Hipervínculo" xfId="21614" builtinId="8" hidden="1"/>
    <cellStyle name="Hipervínculo" xfId="21630" builtinId="8" hidden="1"/>
    <cellStyle name="Hipervínculo" xfId="21645" builtinId="8" hidden="1"/>
    <cellStyle name="Hipervínculo" xfId="21661" builtinId="8" hidden="1"/>
    <cellStyle name="Hipervínculo" xfId="21677" builtinId="8" hidden="1"/>
    <cellStyle name="Hipervínculo" xfId="21695" builtinId="8" hidden="1"/>
    <cellStyle name="Hipervínculo" xfId="21711" builtinId="8" hidden="1"/>
    <cellStyle name="Hipervínculo" xfId="21727" builtinId="8" hidden="1"/>
    <cellStyle name="Hipervínculo" xfId="21743" builtinId="8" hidden="1"/>
    <cellStyle name="Hipervínculo" xfId="21759" builtinId="8" hidden="1"/>
    <cellStyle name="Hipervínculo" xfId="21775" builtinId="8" hidden="1"/>
    <cellStyle name="Hipervínculo" xfId="21791" builtinId="8" hidden="1"/>
    <cellStyle name="Hipervínculo" xfId="21805" builtinId="8" hidden="1"/>
    <cellStyle name="Hipervínculo" xfId="21821" builtinId="8" hidden="1"/>
    <cellStyle name="Hipervínculo" xfId="21837" builtinId="8" hidden="1"/>
    <cellStyle name="Hipervínculo" xfId="21855" builtinId="8" hidden="1"/>
    <cellStyle name="Hipervínculo" xfId="21871" builtinId="8" hidden="1"/>
    <cellStyle name="Hipervínculo" xfId="21887" builtinId="8" hidden="1"/>
    <cellStyle name="Hipervínculo" xfId="21903" builtinId="8" hidden="1"/>
    <cellStyle name="Hipervínculo" xfId="21919" builtinId="8" hidden="1"/>
    <cellStyle name="Hipervínculo" xfId="21935" builtinId="8" hidden="1"/>
    <cellStyle name="Hipervínculo" xfId="21690" builtinId="8" hidden="1"/>
    <cellStyle name="Hipervínculo" xfId="21965" builtinId="8" hidden="1"/>
    <cellStyle name="Hipervínculo" xfId="21981" builtinId="8" hidden="1"/>
    <cellStyle name="Hipervínculo" xfId="21997" builtinId="8" hidden="1"/>
    <cellStyle name="Hipervínculo" xfId="22015" builtinId="8" hidden="1"/>
    <cellStyle name="Hipervínculo" xfId="22031" builtinId="8" hidden="1"/>
    <cellStyle name="Hipervínculo" xfId="22047" builtinId="8" hidden="1"/>
    <cellStyle name="Hipervínculo" xfId="22063" builtinId="8" hidden="1"/>
    <cellStyle name="Hipervínculo" xfId="22079" builtinId="8" hidden="1"/>
    <cellStyle name="Hipervínculo" xfId="22095" builtinId="8" hidden="1"/>
    <cellStyle name="Hipervínculo" xfId="22109" builtinId="8" hidden="1"/>
    <cellStyle name="Hipervínculo" xfId="22125" builtinId="8" hidden="1"/>
    <cellStyle name="Hipervínculo" xfId="22141" builtinId="8" hidden="1"/>
    <cellStyle name="Hipervínculo" xfId="22159" builtinId="8" hidden="1"/>
    <cellStyle name="Hipervínculo" xfId="22175" builtinId="8" hidden="1"/>
    <cellStyle name="Hipervínculo" xfId="22191" builtinId="8" hidden="1"/>
    <cellStyle name="Hipervínculo" xfId="22207" builtinId="8" hidden="1"/>
    <cellStyle name="Hipervínculo" xfId="22223" builtinId="8" hidden="1"/>
    <cellStyle name="Hipervínculo" xfId="22239" builtinId="8" hidden="1"/>
    <cellStyle name="Hipervínculo" xfId="22255" builtinId="8" hidden="1"/>
    <cellStyle name="Hipervínculo" xfId="22269" builtinId="8" hidden="1"/>
    <cellStyle name="Hipervínculo" xfId="22285" builtinId="8" hidden="1"/>
    <cellStyle name="Hipervínculo" xfId="22301" builtinId="8" hidden="1"/>
    <cellStyle name="Hipervínculo" xfId="22319" builtinId="8" hidden="1"/>
    <cellStyle name="Hipervínculo" xfId="22335" builtinId="8" hidden="1"/>
    <cellStyle name="Hipervínculo" xfId="22351" builtinId="8" hidden="1"/>
    <cellStyle name="Hipervínculo" xfId="22367" builtinId="8" hidden="1"/>
    <cellStyle name="Hipervínculo" xfId="22383" builtinId="8" hidden="1"/>
    <cellStyle name="Hipervínculo" xfId="22399" builtinId="8" hidden="1"/>
    <cellStyle name="Hipervínculo" xfId="22415" builtinId="8" hidden="1"/>
    <cellStyle name="Hipervínculo" xfId="22429" builtinId="8" hidden="1"/>
    <cellStyle name="Hipervínculo" xfId="22445" builtinId="8" hidden="1"/>
    <cellStyle name="Hipervínculo" xfId="22461" builtinId="8" hidden="1"/>
    <cellStyle name="Hipervínculo" xfId="22479" builtinId="8" hidden="1"/>
    <cellStyle name="Hipervínculo" xfId="22495" builtinId="8" hidden="1"/>
    <cellStyle name="Hipervínculo" xfId="22511" builtinId="8" hidden="1"/>
    <cellStyle name="Hipervínculo" xfId="22527" builtinId="8" hidden="1"/>
    <cellStyle name="Hipervínculo" xfId="22543" builtinId="8" hidden="1"/>
    <cellStyle name="Hipervínculo" xfId="22559" builtinId="8" hidden="1"/>
    <cellStyle name="Hipervínculo" xfId="22314" builtinId="8" hidden="1"/>
    <cellStyle name="Hipervínculo" xfId="22589" builtinId="8" hidden="1"/>
    <cellStyle name="Hipervínculo" xfId="22605" builtinId="8" hidden="1"/>
    <cellStyle name="Hipervínculo" xfId="22621" builtinId="8" hidden="1"/>
    <cellStyle name="Hipervínculo" xfId="22638" builtinId="8" hidden="1"/>
    <cellStyle name="Hipervínculo" xfId="22654" builtinId="8" hidden="1"/>
    <cellStyle name="Hipervínculo" xfId="22670" builtinId="8" hidden="1"/>
    <cellStyle name="Hipervínculo" xfId="22686" builtinId="8" hidden="1"/>
    <cellStyle name="Hipervínculo" xfId="22702" builtinId="8" hidden="1"/>
    <cellStyle name="Hipervínculo" xfId="22718" builtinId="8" hidden="1"/>
    <cellStyle name="Hipervínculo" xfId="22732" builtinId="8" hidden="1"/>
    <cellStyle name="Hipervínculo" xfId="22748" builtinId="8" hidden="1"/>
    <cellStyle name="Hipervínculo" xfId="22764" builtinId="8" hidden="1"/>
    <cellStyle name="Hipervínculo" xfId="22780" builtinId="8" hidden="1"/>
    <cellStyle name="Hipervínculo" xfId="22796" builtinId="8" hidden="1"/>
    <cellStyle name="Hipervínculo" xfId="22812" builtinId="8" hidden="1"/>
    <cellStyle name="Hipervínculo" xfId="22828" builtinId="8" hidden="1"/>
    <cellStyle name="Hipervínculo" xfId="22844" builtinId="8" hidden="1"/>
    <cellStyle name="Hipervínculo" xfId="22860" builtinId="8" hidden="1"/>
    <cellStyle name="Hipervínculo" xfId="22876" builtinId="8" hidden="1"/>
    <cellStyle name="Hipervínculo" xfId="22874" builtinId="8" hidden="1"/>
    <cellStyle name="Hipervínculo" xfId="22858" builtinId="8" hidden="1"/>
    <cellStyle name="Hipervínculo" xfId="22842" builtinId="8" hidden="1"/>
    <cellStyle name="Hipervínculo" xfId="22826" builtinId="8" hidden="1"/>
    <cellStyle name="Hipervínculo" xfId="22810" builtinId="8" hidden="1"/>
    <cellStyle name="Hipervínculo" xfId="22794" builtinId="8" hidden="1"/>
    <cellStyle name="Hipervínculo" xfId="22778" builtinId="8" hidden="1"/>
    <cellStyle name="Hipervínculo" xfId="22762" builtinId="8" hidden="1"/>
    <cellStyle name="Hipervínculo" xfId="22746" builtinId="8" hidden="1"/>
    <cellStyle name="Hipervínculo" xfId="22730" builtinId="8" hidden="1"/>
    <cellStyle name="Hipervínculo" xfId="22716" builtinId="8" hidden="1"/>
    <cellStyle name="Hipervínculo" xfId="22700" builtinId="8" hidden="1"/>
    <cellStyle name="Hipervínculo" xfId="22684" builtinId="8" hidden="1"/>
    <cellStyle name="Hipervínculo" xfId="22668" builtinId="8" hidden="1"/>
    <cellStyle name="Hipervínculo" xfId="22652" builtinId="8" hidden="1"/>
    <cellStyle name="Hipervínculo" xfId="22636" builtinId="8" hidden="1"/>
    <cellStyle name="Hipervínculo" xfId="22619" builtinId="8" hidden="1"/>
    <cellStyle name="Hipervínculo" xfId="22603" builtinId="8" hidden="1"/>
    <cellStyle name="Hipervínculo" xfId="22587" builtinId="8" hidden="1"/>
    <cellStyle name="Hipervínculo" xfId="22573" builtinId="8" hidden="1"/>
    <cellStyle name="Hipervínculo" xfId="22557" builtinId="8" hidden="1"/>
    <cellStyle name="Hipervínculo" xfId="22541" builtinId="8" hidden="1"/>
    <cellStyle name="Hipervínculo" xfId="22525" builtinId="8" hidden="1"/>
    <cellStyle name="Hipervínculo" xfId="22509" builtinId="8" hidden="1"/>
    <cellStyle name="Hipervínculo" xfId="22493" builtinId="8" hidden="1"/>
    <cellStyle name="Hipervínculo" xfId="22477" builtinId="8" hidden="1"/>
    <cellStyle name="Hipervínculo" xfId="22459" builtinId="8" hidden="1"/>
    <cellStyle name="Hipervínculo" xfId="22443" builtinId="8" hidden="1"/>
    <cellStyle name="Hipervínculo" xfId="22427" builtinId="8" hidden="1"/>
    <cellStyle name="Hipervínculo" xfId="22413" builtinId="8" hidden="1"/>
    <cellStyle name="Hipervínculo" xfId="22397" builtinId="8" hidden="1"/>
    <cellStyle name="Hipervínculo" xfId="22381" builtinId="8" hidden="1"/>
    <cellStyle name="Hipervínculo" xfId="22365" builtinId="8" hidden="1"/>
    <cellStyle name="Hipervínculo" xfId="22349" builtinId="8" hidden="1"/>
    <cellStyle name="Hipervínculo" xfId="22333" builtinId="8" hidden="1"/>
    <cellStyle name="Hipervínculo" xfId="22317" builtinId="8" hidden="1"/>
    <cellStyle name="Hipervínculo" xfId="22299" builtinId="8" hidden="1"/>
    <cellStyle name="Hipervínculo" xfId="22283" builtinId="8" hidden="1"/>
    <cellStyle name="Hipervínculo" xfId="22267" builtinId="8" hidden="1"/>
    <cellStyle name="Hipervínculo" xfId="22253" builtinId="8" hidden="1"/>
    <cellStyle name="Hipervínculo" xfId="22237" builtinId="8" hidden="1"/>
    <cellStyle name="Hipervínculo" xfId="22221" builtinId="8" hidden="1"/>
    <cellStyle name="Hipervínculo" xfId="22205" builtinId="8" hidden="1"/>
    <cellStyle name="Hipervínculo" xfId="22189" builtinId="8" hidden="1"/>
    <cellStyle name="Hipervínculo" xfId="22173" builtinId="8" hidden="1"/>
    <cellStyle name="Hipervínculo" xfId="22155" builtinId="8" hidden="1"/>
    <cellStyle name="Hipervínculo" xfId="22139" builtinId="8" hidden="1"/>
    <cellStyle name="Hipervínculo" xfId="22123" builtinId="8" hidden="1"/>
    <cellStyle name="Hipervínculo" xfId="22107" builtinId="8" hidden="1"/>
    <cellStyle name="Hipervínculo" xfId="22093" builtinId="8" hidden="1"/>
    <cellStyle name="Hipervínculo" xfId="22077" builtinId="8" hidden="1"/>
    <cellStyle name="Hipervínculo" xfId="22061" builtinId="8" hidden="1"/>
    <cellStyle name="Hipervínculo" xfId="22045" builtinId="8" hidden="1"/>
    <cellStyle name="Hipervínculo" xfId="22029" builtinId="8" hidden="1"/>
    <cellStyle name="Hipervínculo" xfId="22013" builtinId="8" hidden="1"/>
    <cellStyle name="Hipervínculo" xfId="21995" builtinId="8" hidden="1"/>
    <cellStyle name="Hipervínculo" xfId="21979" builtinId="8" hidden="1"/>
    <cellStyle name="Hipervínculo" xfId="21963" builtinId="8" hidden="1"/>
    <cellStyle name="Hipervínculo" xfId="21949" builtinId="8" hidden="1"/>
    <cellStyle name="Hipervínculo" xfId="21933" builtinId="8" hidden="1"/>
    <cellStyle name="Hipervínculo" xfId="21917" builtinId="8" hidden="1"/>
    <cellStyle name="Hipervínculo" xfId="21901" builtinId="8" hidden="1"/>
    <cellStyle name="Hipervínculo" xfId="21885" builtinId="8" hidden="1"/>
    <cellStyle name="Hipervínculo" xfId="21869" builtinId="8" hidden="1"/>
    <cellStyle name="Hipervínculo" xfId="21853" builtinId="8" hidden="1"/>
    <cellStyle name="Hipervínculo" xfId="21835" builtinId="8" hidden="1"/>
    <cellStyle name="Hipervínculo" xfId="21819" builtinId="8" hidden="1"/>
    <cellStyle name="Hipervínculo" xfId="21803" builtinId="8" hidden="1"/>
    <cellStyle name="Hipervínculo" xfId="21789" builtinId="8" hidden="1"/>
    <cellStyle name="Hipervínculo" xfId="21773" builtinId="8" hidden="1"/>
    <cellStyle name="Hipervínculo" xfId="21757" builtinId="8" hidden="1"/>
    <cellStyle name="Hipervínculo" xfId="21741" builtinId="8" hidden="1"/>
    <cellStyle name="Hipervínculo" xfId="21725" builtinId="8" hidden="1"/>
    <cellStyle name="Hipervínculo" xfId="21709" builtinId="8" hidden="1"/>
    <cellStyle name="Hipervínculo" xfId="21693" builtinId="8" hidden="1"/>
    <cellStyle name="Hipervínculo" xfId="21675" builtinId="8" hidden="1"/>
    <cellStyle name="Hipervínculo" xfId="21659" builtinId="8" hidden="1"/>
    <cellStyle name="Hipervínculo" xfId="21643" builtinId="8" hidden="1"/>
    <cellStyle name="Hipervínculo" xfId="21628" builtinId="8" hidden="1"/>
    <cellStyle name="Hipervínculo" xfId="21612" builtinId="8" hidden="1"/>
    <cellStyle name="Hipervínculo" xfId="21596" builtinId="8" hidden="1"/>
    <cellStyle name="Hipervínculo" xfId="21580" builtinId="8" hidden="1"/>
    <cellStyle name="Hipervínculo" xfId="21564" builtinId="8" hidden="1"/>
    <cellStyle name="Hipervínculo" xfId="21548" builtinId="8" hidden="1"/>
    <cellStyle name="Hipervínculo" xfId="21531" builtinId="8" hidden="1"/>
    <cellStyle name="Hipervínculo" xfId="21515" builtinId="8" hidden="1"/>
    <cellStyle name="Hipervínculo" xfId="21499" builtinId="8" hidden="1"/>
    <cellStyle name="Hipervínculo" xfId="21483" builtinId="8" hidden="1"/>
    <cellStyle name="Hipervínculo" xfId="21469" builtinId="8" hidden="1"/>
    <cellStyle name="Hipervínculo" xfId="21453" builtinId="8" hidden="1"/>
    <cellStyle name="Hipervínculo" xfId="21437" builtinId="8" hidden="1"/>
    <cellStyle name="Hipervínculo" xfId="21421" builtinId="8" hidden="1"/>
    <cellStyle name="Hipervínculo" xfId="21405" builtinId="8" hidden="1"/>
    <cellStyle name="Hipervínculo" xfId="21389" builtinId="8" hidden="1"/>
    <cellStyle name="Hipervínculo" xfId="21371" builtinId="8" hidden="1"/>
    <cellStyle name="Hipervínculo" xfId="21355" builtinId="8" hidden="1"/>
    <cellStyle name="Hipervínculo" xfId="21339" builtinId="8" hidden="1"/>
    <cellStyle name="Hipervínculo" xfId="21325" builtinId="8" hidden="1"/>
    <cellStyle name="Hipervínculo" xfId="21309" builtinId="8" hidden="1"/>
    <cellStyle name="Hipervínculo" xfId="21293" builtinId="8" hidden="1"/>
    <cellStyle name="Hipervínculo" xfId="21277" builtinId="8" hidden="1"/>
    <cellStyle name="Hipervínculo" xfId="21261" builtinId="8" hidden="1"/>
    <cellStyle name="Hipervínculo" xfId="21245" builtinId="8" hidden="1"/>
    <cellStyle name="Hipervínculo" xfId="21229" builtinId="8" hidden="1"/>
    <cellStyle name="Hipervínculo" xfId="21211" builtinId="8" hidden="1"/>
    <cellStyle name="Hipervínculo" xfId="21195" builtinId="8" hidden="1"/>
    <cellStyle name="Hipervínculo" xfId="21179" builtinId="8" hidden="1"/>
    <cellStyle name="Hipervínculo" xfId="21164" builtinId="8" hidden="1"/>
    <cellStyle name="Hipervínculo" xfId="21148" builtinId="8" hidden="1"/>
    <cellStyle name="Hipervínculo" xfId="21132" builtinId="8" hidden="1"/>
    <cellStyle name="Hipervínculo" xfId="21116" builtinId="8" hidden="1"/>
    <cellStyle name="Hipervínculo" xfId="21100" builtinId="8" hidden="1"/>
    <cellStyle name="Hipervínculo" xfId="21084" builtinId="8" hidden="1"/>
    <cellStyle name="Hipervínculo" xfId="21068" builtinId="8" hidden="1"/>
    <cellStyle name="Hipervínculo" xfId="21051" builtinId="8" hidden="1"/>
    <cellStyle name="Hipervínculo" xfId="21035" builtinId="8" hidden="1"/>
    <cellStyle name="Hipervínculo" xfId="21019" builtinId="8" hidden="1"/>
    <cellStyle name="Hipervínculo" xfId="21005" builtinId="8" hidden="1"/>
    <cellStyle name="Hipervínculo" xfId="20989" builtinId="8" hidden="1"/>
    <cellStyle name="Hipervínculo" xfId="20973" builtinId="8" hidden="1"/>
    <cellStyle name="Hipervínculo" xfId="20957" builtinId="8" hidden="1"/>
    <cellStyle name="Hipervínculo" xfId="20941" builtinId="8" hidden="1"/>
    <cellStyle name="Hipervínculo" xfId="20925" builtinId="8" hidden="1"/>
    <cellStyle name="Hipervínculo" xfId="20907" builtinId="8" hidden="1"/>
    <cellStyle name="Hipervínculo" xfId="20891" builtinId="8" hidden="1"/>
    <cellStyle name="Hipervínculo" xfId="20875" builtinId="8" hidden="1"/>
    <cellStyle name="Hipervínculo" xfId="20859" builtinId="8" hidden="1"/>
    <cellStyle name="Hipervínculo" xfId="20842" builtinId="8" hidden="1"/>
    <cellStyle name="Hipervínculo" xfId="20826" builtinId="8" hidden="1"/>
    <cellStyle name="Hipervínculo" xfId="20810" builtinId="8" hidden="1"/>
    <cellStyle name="Hipervínculo" xfId="20795" builtinId="8" hidden="1"/>
    <cellStyle name="Hipervínculo" xfId="20779" builtinId="8" hidden="1"/>
    <cellStyle name="Hipervínculo" xfId="20763" builtinId="8" hidden="1"/>
    <cellStyle name="Hipervínculo" xfId="20746" builtinId="8" hidden="1"/>
    <cellStyle name="Hipervínculo" xfId="20730" builtinId="8" hidden="1"/>
    <cellStyle name="Hipervínculo" xfId="20714" builtinId="8" hidden="1"/>
    <cellStyle name="Hipervínculo" xfId="20698" builtinId="8" hidden="1"/>
    <cellStyle name="Hipervínculo" xfId="20682" builtinId="8" hidden="1"/>
    <cellStyle name="Hipervínculo" xfId="20666" builtinId="8" hidden="1"/>
    <cellStyle name="Hipervínculo" xfId="18313" builtinId="8" hidden="1"/>
    <cellStyle name="Hipervínculo" xfId="18323" builtinId="8" hidden="1"/>
    <cellStyle name="Hipervínculo" xfId="18327" builtinId="8" hidden="1"/>
    <cellStyle name="Hipervínculo" xfId="18361" builtinId="8" hidden="1"/>
    <cellStyle name="Hipervínculo" xfId="18365" builtinId="8" hidden="1"/>
    <cellStyle name="Hipervínculo" xfId="18353" builtinId="8" hidden="1"/>
    <cellStyle name="Hipervínculo" xfId="18341" builtinId="8" hidden="1"/>
    <cellStyle name="Hipervínculo" xfId="18331" builtinId="8" hidden="1"/>
    <cellStyle name="Hipervínculo" xfId="18381" builtinId="8" hidden="1"/>
    <cellStyle name="Hipervínculo" xfId="18397" builtinId="8" hidden="1"/>
    <cellStyle name="Hipervínculo" xfId="18413" builtinId="8" hidden="1"/>
    <cellStyle name="Hipervínculo" xfId="18429" builtinId="8" hidden="1"/>
    <cellStyle name="Hipervínculo" xfId="18445" builtinId="8" hidden="1"/>
    <cellStyle name="Hipervínculo" xfId="18461" builtinId="8" hidden="1"/>
    <cellStyle name="Hipervínculo" xfId="18478" builtinId="8" hidden="1"/>
    <cellStyle name="Hipervínculo" xfId="18494" builtinId="8" hidden="1"/>
    <cellStyle name="Hipervínculo" xfId="18510" builtinId="8" hidden="1"/>
    <cellStyle name="Hipervínculo" xfId="18525" builtinId="8" hidden="1"/>
    <cellStyle name="Hipervínculo" xfId="18541" builtinId="8" hidden="1"/>
    <cellStyle name="Hipervínculo" xfId="18557" builtinId="8" hidden="1"/>
    <cellStyle name="Hipervínculo" xfId="18574" builtinId="8" hidden="1"/>
    <cellStyle name="Hipervínculo" xfId="18590" builtinId="8" hidden="1"/>
    <cellStyle name="Hipervínculo" xfId="18606" builtinId="8" hidden="1"/>
    <cellStyle name="Hipervínculo" xfId="18624" builtinId="8" hidden="1"/>
    <cellStyle name="Hipervínculo" xfId="18640" builtinId="8" hidden="1"/>
    <cellStyle name="Hipervínculo" xfId="18656" builtinId="8" hidden="1"/>
    <cellStyle name="Hipervínculo" xfId="18672" builtinId="8" hidden="1"/>
    <cellStyle name="Hipervínculo" xfId="18688" builtinId="8" hidden="1"/>
    <cellStyle name="Hipervínculo" xfId="18704" builtinId="8" hidden="1"/>
    <cellStyle name="Hipervínculo" xfId="18720" builtinId="8" hidden="1"/>
    <cellStyle name="Hipervínculo" xfId="18734" builtinId="8" hidden="1"/>
    <cellStyle name="Hipervínculo" xfId="18750" builtinId="8" hidden="1"/>
    <cellStyle name="Hipervínculo" xfId="18766" builtinId="8" hidden="1"/>
    <cellStyle name="Hipervínculo" xfId="18783" builtinId="8" hidden="1"/>
    <cellStyle name="Hipervínculo" xfId="18799" builtinId="8" hidden="1"/>
    <cellStyle name="Hipervínculo" xfId="18815" builtinId="8" hidden="1"/>
    <cellStyle name="Hipervínculo" xfId="18831" builtinId="8" hidden="1"/>
    <cellStyle name="Hipervínculo" xfId="18847" builtinId="8" hidden="1"/>
    <cellStyle name="Hipervínculo" xfId="18863" builtinId="8" hidden="1"/>
    <cellStyle name="Hipervínculo" xfId="18879" builtinId="8" hidden="1"/>
    <cellStyle name="Hipervínculo" xfId="18894" builtinId="8" hidden="1"/>
    <cellStyle name="Hipervínculo" xfId="18910" builtinId="8" hidden="1"/>
    <cellStyle name="Hipervínculo" xfId="18926" builtinId="8" hidden="1"/>
    <cellStyle name="Hipervínculo" xfId="18944" builtinId="8" hidden="1"/>
    <cellStyle name="Hipervínculo" xfId="18960" builtinId="8" hidden="1"/>
    <cellStyle name="Hipervínculo" xfId="18976" builtinId="8" hidden="1"/>
    <cellStyle name="Hipervínculo" xfId="18992" builtinId="8" hidden="1"/>
    <cellStyle name="Hipervínculo" xfId="19008" builtinId="8" hidden="1"/>
    <cellStyle name="Hipervínculo" xfId="19024" builtinId="8" hidden="1"/>
    <cellStyle name="Hipervínculo" xfId="18623" builtinId="8" hidden="1"/>
    <cellStyle name="Hipervínculo" xfId="19054" builtinId="8" hidden="1"/>
    <cellStyle name="Hipervínculo" xfId="19070" builtinId="8" hidden="1"/>
    <cellStyle name="Hipervínculo" xfId="19086" builtinId="8" hidden="1"/>
    <cellStyle name="Hipervínculo" xfId="19104" builtinId="8" hidden="1"/>
    <cellStyle name="Hipervínculo" xfId="19120" builtinId="8" hidden="1"/>
    <cellStyle name="Hipervínculo" xfId="19136" builtinId="8" hidden="1"/>
    <cellStyle name="Hipervínculo" xfId="19152" builtinId="8" hidden="1"/>
    <cellStyle name="Hipervínculo" xfId="19168" builtinId="8" hidden="1"/>
    <cellStyle name="Hipervínculo" xfId="19184" builtinId="8" hidden="1"/>
    <cellStyle name="Hipervínculo" xfId="19198" builtinId="8" hidden="1"/>
    <cellStyle name="Hipervínculo" xfId="19214" builtinId="8" hidden="1"/>
    <cellStyle name="Hipervínculo" xfId="19230" builtinId="8" hidden="1"/>
    <cellStyle name="Hipervínculo" xfId="19247" builtinId="8" hidden="1"/>
    <cellStyle name="Hipervínculo" xfId="19263" builtinId="8" hidden="1"/>
    <cellStyle name="Hipervínculo" xfId="19279" builtinId="8" hidden="1"/>
    <cellStyle name="Hipervínculo" xfId="19295" builtinId="8" hidden="1"/>
    <cellStyle name="Hipervínculo" xfId="19311" builtinId="8" hidden="1"/>
    <cellStyle name="Hipervínculo" xfId="19327" builtinId="8" hidden="1"/>
    <cellStyle name="Hipervínculo" xfId="19343" builtinId="8" hidden="1"/>
    <cellStyle name="Hipervínculo" xfId="19358" builtinId="8" hidden="1"/>
    <cellStyle name="Hipervínculo" xfId="19374" builtinId="8" hidden="1"/>
    <cellStyle name="Hipervínculo" xfId="19390" builtinId="8" hidden="1"/>
    <cellStyle name="Hipervínculo" xfId="19408" builtinId="8" hidden="1"/>
    <cellStyle name="Hipervínculo" xfId="19424" builtinId="8" hidden="1"/>
    <cellStyle name="Hipervínculo" xfId="19440" builtinId="8" hidden="1"/>
    <cellStyle name="Hipervínculo" xfId="19456" builtinId="8" hidden="1"/>
    <cellStyle name="Hipervínculo" xfId="19472" builtinId="8" hidden="1"/>
    <cellStyle name="Hipervínculo" xfId="19488" builtinId="8" hidden="1"/>
    <cellStyle name="Hipervínculo" xfId="19504" builtinId="8" hidden="1"/>
    <cellStyle name="Hipervínculo" xfId="19518" builtinId="8" hidden="1"/>
    <cellStyle name="Hipervínculo" xfId="19534" builtinId="8" hidden="1"/>
    <cellStyle name="Hipervínculo" xfId="19550" builtinId="8" hidden="1"/>
    <cellStyle name="Hipervínculo" xfId="19568" builtinId="8" hidden="1"/>
    <cellStyle name="Hipervínculo" xfId="19584" builtinId="8" hidden="1"/>
    <cellStyle name="Hipervínculo" xfId="19600" builtinId="8" hidden="1"/>
    <cellStyle name="Hipervínculo" xfId="19616" builtinId="8" hidden="1"/>
    <cellStyle name="Hipervínculo" xfId="19632" builtinId="8" hidden="1"/>
    <cellStyle name="Hipervínculo" xfId="19648" builtinId="8" hidden="1"/>
    <cellStyle name="Hipervínculo" xfId="19403" builtinId="8" hidden="1"/>
    <cellStyle name="Hipervínculo" xfId="19678" builtinId="8" hidden="1"/>
    <cellStyle name="Hipervínculo" xfId="19694" builtinId="8" hidden="1"/>
    <cellStyle name="Hipervínculo" xfId="19710" builtinId="8" hidden="1"/>
    <cellStyle name="Hipervínculo" xfId="19728" builtinId="8" hidden="1"/>
    <cellStyle name="Hipervínculo" xfId="19744" builtinId="8" hidden="1"/>
    <cellStyle name="Hipervínculo" xfId="19760" builtinId="8" hidden="1"/>
    <cellStyle name="Hipervínculo" xfId="19776" builtinId="8" hidden="1"/>
    <cellStyle name="Hipervínculo" xfId="19792" builtinId="8" hidden="1"/>
    <cellStyle name="Hipervínculo" xfId="19808" builtinId="8" hidden="1"/>
    <cellStyle name="Hipervínculo" xfId="19822" builtinId="8" hidden="1"/>
    <cellStyle name="Hipervínculo" xfId="19838" builtinId="8" hidden="1"/>
    <cellStyle name="Hipervínculo" xfId="19854" builtinId="8" hidden="1"/>
    <cellStyle name="Hipervínculo" xfId="19872" builtinId="8" hidden="1"/>
    <cellStyle name="Hipervínculo" xfId="19888" builtinId="8" hidden="1"/>
    <cellStyle name="Hipervínculo" xfId="19904" builtinId="8" hidden="1"/>
    <cellStyle name="Hipervínculo" xfId="19920" builtinId="8" hidden="1"/>
    <cellStyle name="Hipervínculo" xfId="19936" builtinId="8" hidden="1"/>
    <cellStyle name="Hipervínculo" xfId="19952" builtinId="8" hidden="1"/>
    <cellStyle name="Hipervínculo" xfId="19968" builtinId="8" hidden="1"/>
    <cellStyle name="Hipervínculo" xfId="19982" builtinId="8" hidden="1"/>
    <cellStyle name="Hipervínculo" xfId="19998" builtinId="8" hidden="1"/>
    <cellStyle name="Hipervínculo" xfId="20014" builtinId="8" hidden="1"/>
    <cellStyle name="Hipervínculo" xfId="20032" builtinId="8" hidden="1"/>
    <cellStyle name="Hipervínculo" xfId="20048" builtinId="8" hidden="1"/>
    <cellStyle name="Hipervínculo" xfId="20064" builtinId="8" hidden="1"/>
    <cellStyle name="Hipervínculo" xfId="20080" builtinId="8" hidden="1"/>
    <cellStyle name="Hipervínculo" xfId="20096" builtinId="8" hidden="1"/>
    <cellStyle name="Hipervínculo" xfId="20112" builtinId="8" hidden="1"/>
    <cellStyle name="Hipervínculo" xfId="20128" builtinId="8" hidden="1"/>
    <cellStyle name="Hipervínculo" xfId="20142" builtinId="8" hidden="1"/>
    <cellStyle name="Hipervínculo" xfId="20158" builtinId="8" hidden="1"/>
    <cellStyle name="Hipervínculo" xfId="20174" builtinId="8" hidden="1"/>
    <cellStyle name="Hipervínculo" xfId="20192" builtinId="8" hidden="1"/>
    <cellStyle name="Hipervínculo" xfId="20208" builtinId="8" hidden="1"/>
    <cellStyle name="Hipervínculo" xfId="20224" builtinId="8" hidden="1"/>
    <cellStyle name="Hipervínculo" xfId="20240" builtinId="8" hidden="1"/>
    <cellStyle name="Hipervínculo" xfId="20256" builtinId="8" hidden="1"/>
    <cellStyle name="Hipervínculo" xfId="20272" builtinId="8" hidden="1"/>
    <cellStyle name="Hipervínculo" xfId="20027" builtinId="8" hidden="1"/>
    <cellStyle name="Hipervínculo" xfId="20302" builtinId="8" hidden="1"/>
    <cellStyle name="Hipervínculo" xfId="20318" builtinId="8" hidden="1"/>
    <cellStyle name="Hipervínculo" xfId="20334" builtinId="8" hidden="1"/>
    <cellStyle name="Hipervínculo" xfId="20351" builtinId="8" hidden="1"/>
    <cellStyle name="Hipervínculo" xfId="20367" builtinId="8" hidden="1"/>
    <cellStyle name="Hipervínculo" xfId="20383" builtinId="8" hidden="1"/>
    <cellStyle name="Hipervínculo" xfId="20399" builtinId="8" hidden="1"/>
    <cellStyle name="Hipervínculo" xfId="20415" builtinId="8" hidden="1"/>
    <cellStyle name="Hipervínculo" xfId="20431" builtinId="8" hidden="1"/>
    <cellStyle name="Hipervínculo" xfId="20445" builtinId="8" hidden="1"/>
    <cellStyle name="Hipervínculo" xfId="20461" builtinId="8" hidden="1"/>
    <cellStyle name="Hipervínculo" xfId="20477" builtinId="8" hidden="1"/>
    <cellStyle name="Hipervínculo" xfId="20493" builtinId="8" hidden="1"/>
    <cellStyle name="Hipervínculo" xfId="20509" builtinId="8" hidden="1"/>
    <cellStyle name="Hipervínculo" xfId="20525" builtinId="8" hidden="1"/>
    <cellStyle name="Hipervínculo" xfId="20541" builtinId="8" hidden="1"/>
    <cellStyle name="Hipervínculo" xfId="20557" builtinId="8" hidden="1"/>
    <cellStyle name="Hipervínculo" xfId="20573" builtinId="8" hidden="1"/>
    <cellStyle name="Hipervínculo" xfId="20589" builtinId="8" hidden="1"/>
    <cellStyle name="Hipervínculo" xfId="20587" builtinId="8" hidden="1"/>
    <cellStyle name="Hipervínculo" xfId="20571" builtinId="8" hidden="1"/>
    <cellStyle name="Hipervínculo" xfId="20555" builtinId="8" hidden="1"/>
    <cellStyle name="Hipervínculo" xfId="20539" builtinId="8" hidden="1"/>
    <cellStyle name="Hipervínculo" xfId="20523" builtinId="8" hidden="1"/>
    <cellStyle name="Hipervínculo" xfId="20507" builtinId="8" hidden="1"/>
    <cellStyle name="Hipervínculo" xfId="20491" builtinId="8" hidden="1"/>
    <cellStyle name="Hipervínculo" xfId="20475" builtinId="8" hidden="1"/>
    <cellStyle name="Hipervínculo" xfId="20459" builtinId="8" hidden="1"/>
    <cellStyle name="Hipervínculo" xfId="20443" builtinId="8" hidden="1"/>
    <cellStyle name="Hipervínculo" xfId="20429" builtinId="8" hidden="1"/>
    <cellStyle name="Hipervínculo" xfId="20413" builtinId="8" hidden="1"/>
    <cellStyle name="Hipervínculo" xfId="20397" builtinId="8" hidden="1"/>
    <cellStyle name="Hipervínculo" xfId="20381" builtinId="8" hidden="1"/>
    <cellStyle name="Hipervínculo" xfId="20365" builtinId="8" hidden="1"/>
    <cellStyle name="Hipervínculo" xfId="20349" builtinId="8" hidden="1"/>
    <cellStyle name="Hipervínculo" xfId="20332" builtinId="8" hidden="1"/>
    <cellStyle name="Hipervínculo" xfId="20316" builtinId="8" hidden="1"/>
    <cellStyle name="Hipervínculo" xfId="20300" builtinId="8" hidden="1"/>
    <cellStyle name="Hipervínculo" xfId="20286" builtinId="8" hidden="1"/>
    <cellStyle name="Hipervínculo" xfId="20270" builtinId="8" hidden="1"/>
    <cellStyle name="Hipervínculo" xfId="20254" builtinId="8" hidden="1"/>
    <cellStyle name="Hipervínculo" xfId="20238" builtinId="8" hidden="1"/>
    <cellStyle name="Hipervínculo" xfId="20222" builtinId="8" hidden="1"/>
    <cellStyle name="Hipervínculo" xfId="20206" builtinId="8" hidden="1"/>
    <cellStyle name="Hipervínculo" xfId="20190" builtinId="8" hidden="1"/>
    <cellStyle name="Hipervínculo" xfId="20172" builtinId="8" hidden="1"/>
    <cellStyle name="Hipervínculo" xfId="20156" builtinId="8" hidden="1"/>
    <cellStyle name="Hipervínculo" xfId="20140" builtinId="8" hidden="1"/>
    <cellStyle name="Hipervínculo" xfId="20126" builtinId="8" hidden="1"/>
    <cellStyle name="Hipervínculo" xfId="20110" builtinId="8" hidden="1"/>
    <cellStyle name="Hipervínculo" xfId="20094" builtinId="8" hidden="1"/>
    <cellStyle name="Hipervínculo" xfId="20078" builtinId="8" hidden="1"/>
    <cellStyle name="Hipervínculo" xfId="20062" builtinId="8" hidden="1"/>
    <cellStyle name="Hipervínculo" xfId="20046" builtinId="8" hidden="1"/>
    <cellStyle name="Hipervínculo" xfId="20030" builtinId="8" hidden="1"/>
    <cellStyle name="Hipervínculo" xfId="20012" builtinId="8" hidden="1"/>
    <cellStyle name="Hipervínculo" xfId="19996" builtinId="8" hidden="1"/>
    <cellStyle name="Hipervínculo" xfId="19980" builtinId="8" hidden="1"/>
    <cellStyle name="Hipervínculo" xfId="19966" builtinId="8" hidden="1"/>
    <cellStyle name="Hipervínculo" xfId="19950" builtinId="8" hidden="1"/>
    <cellStyle name="Hipervínculo" xfId="19934" builtinId="8" hidden="1"/>
    <cellStyle name="Hipervínculo" xfId="19918" builtinId="8" hidden="1"/>
    <cellStyle name="Hipervínculo" xfId="19902" builtinId="8" hidden="1"/>
    <cellStyle name="Hipervínculo" xfId="19886" builtinId="8" hidden="1"/>
    <cellStyle name="Hipervínculo" xfId="19868" builtinId="8" hidden="1"/>
    <cellStyle name="Hipervínculo" xfId="19852" builtinId="8" hidden="1"/>
    <cellStyle name="Hipervínculo" xfId="19836" builtinId="8" hidden="1"/>
    <cellStyle name="Hipervínculo" xfId="19820" builtinId="8" hidden="1"/>
    <cellStyle name="Hipervínculo" xfId="19806" builtinId="8" hidden="1"/>
    <cellStyle name="Hipervínculo" xfId="19790" builtinId="8" hidden="1"/>
    <cellStyle name="Hipervínculo" xfId="19774" builtinId="8" hidden="1"/>
    <cellStyle name="Hipervínculo" xfId="19758" builtinId="8" hidden="1"/>
    <cellStyle name="Hipervínculo" xfId="19742" builtinId="8" hidden="1"/>
    <cellStyle name="Hipervínculo" xfId="19726" builtinId="8" hidden="1"/>
    <cellStyle name="Hipervínculo" xfId="19708" builtinId="8" hidden="1"/>
    <cellStyle name="Hipervínculo" xfId="19692" builtinId="8" hidden="1"/>
    <cellStyle name="Hipervínculo" xfId="19676" builtinId="8" hidden="1"/>
    <cellStyle name="Hipervínculo" xfId="19662" builtinId="8" hidden="1"/>
    <cellStyle name="Hipervínculo" xfId="19646" builtinId="8" hidden="1"/>
    <cellStyle name="Hipervínculo" xfId="19630" builtinId="8" hidden="1"/>
    <cellStyle name="Hipervínculo" xfId="19614" builtinId="8" hidden="1"/>
    <cellStyle name="Hipervínculo" xfId="19598" builtinId="8" hidden="1"/>
    <cellStyle name="Hipervínculo" xfId="19582" builtinId="8" hidden="1"/>
    <cellStyle name="Hipervínculo" xfId="19566" builtinId="8" hidden="1"/>
    <cellStyle name="Hipervínculo" xfId="19548" builtinId="8" hidden="1"/>
    <cellStyle name="Hipervínculo" xfId="19532" builtinId="8" hidden="1"/>
    <cellStyle name="Hipervínculo" xfId="19516" builtinId="8" hidden="1"/>
    <cellStyle name="Hipervínculo" xfId="19502" builtinId="8" hidden="1"/>
    <cellStyle name="Hipervínculo" xfId="19486" builtinId="8" hidden="1"/>
    <cellStyle name="Hipervínculo" xfId="19470" builtinId="8" hidden="1"/>
    <cellStyle name="Hipervínculo" xfId="19454" builtinId="8" hidden="1"/>
    <cellStyle name="Hipervínculo" xfId="19438" builtinId="8" hidden="1"/>
    <cellStyle name="Hipervínculo" xfId="19422" builtinId="8" hidden="1"/>
    <cellStyle name="Hipervínculo" xfId="19406" builtinId="8" hidden="1"/>
    <cellStyle name="Hipervínculo" xfId="19388" builtinId="8" hidden="1"/>
    <cellStyle name="Hipervínculo" xfId="19372" builtinId="8" hidden="1"/>
    <cellStyle name="Hipervínculo" xfId="19356" builtinId="8" hidden="1"/>
    <cellStyle name="Hipervínculo" xfId="19341" builtinId="8" hidden="1"/>
    <cellStyle name="Hipervínculo" xfId="19325" builtinId="8" hidden="1"/>
    <cellStyle name="Hipervínculo" xfId="19309" builtinId="8" hidden="1"/>
    <cellStyle name="Hipervínculo" xfId="19293" builtinId="8" hidden="1"/>
    <cellStyle name="Hipervínculo" xfId="19277" builtinId="8" hidden="1"/>
    <cellStyle name="Hipervínculo" xfId="19261" builtinId="8" hidden="1"/>
    <cellStyle name="Hipervínculo" xfId="19244" builtinId="8" hidden="1"/>
    <cellStyle name="Hipervínculo" xfId="19228" builtinId="8" hidden="1"/>
    <cellStyle name="Hipervínculo" xfId="19212" builtinId="8" hidden="1"/>
    <cellStyle name="Hipervínculo" xfId="19196" builtinId="8" hidden="1"/>
    <cellStyle name="Hipervínculo" xfId="19182" builtinId="8" hidden="1"/>
    <cellStyle name="Hipervínculo" xfId="19166" builtinId="8" hidden="1"/>
    <cellStyle name="Hipervínculo" xfId="19150" builtinId="8" hidden="1"/>
    <cellStyle name="Hipervínculo" xfId="19134" builtinId="8" hidden="1"/>
    <cellStyle name="Hipervínculo" xfId="19118" builtinId="8" hidden="1"/>
    <cellStyle name="Hipervínculo" xfId="19102" builtinId="8" hidden="1"/>
    <cellStyle name="Hipervínculo" xfId="19084" builtinId="8" hidden="1"/>
    <cellStyle name="Hipervínculo" xfId="19068" builtinId="8" hidden="1"/>
    <cellStyle name="Hipervínculo" xfId="19052" builtinId="8" hidden="1"/>
    <cellStyle name="Hipervínculo" xfId="19038" builtinId="8" hidden="1"/>
    <cellStyle name="Hipervínculo" xfId="19022" builtinId="8" hidden="1"/>
    <cellStyle name="Hipervínculo" xfId="19006" builtinId="8" hidden="1"/>
    <cellStyle name="Hipervínculo" xfId="18990" builtinId="8" hidden="1"/>
    <cellStyle name="Hipervínculo" xfId="18974" builtinId="8" hidden="1"/>
    <cellStyle name="Hipervínculo" xfId="18958" builtinId="8" hidden="1"/>
    <cellStyle name="Hipervínculo" xfId="18942" builtinId="8" hidden="1"/>
    <cellStyle name="Hipervínculo" xfId="18924" builtinId="8" hidden="1"/>
    <cellStyle name="Hipervínculo" xfId="18908" builtinId="8" hidden="1"/>
    <cellStyle name="Hipervínculo" xfId="18892" builtinId="8" hidden="1"/>
    <cellStyle name="Hipervínculo" xfId="18877" builtinId="8" hidden="1"/>
    <cellStyle name="Hipervínculo" xfId="18861" builtinId="8" hidden="1"/>
    <cellStyle name="Hipervínculo" xfId="18845" builtinId="8" hidden="1"/>
    <cellStyle name="Hipervínculo" xfId="18829" builtinId="8" hidden="1"/>
    <cellStyle name="Hipervínculo" xfId="18813" builtinId="8" hidden="1"/>
    <cellStyle name="Hipervínculo" xfId="18797" builtinId="8" hidden="1"/>
    <cellStyle name="Hipervínculo" xfId="18781" builtinId="8" hidden="1"/>
    <cellStyle name="Hipervínculo" xfId="18764" builtinId="8" hidden="1"/>
    <cellStyle name="Hipervínculo" xfId="18748" builtinId="8" hidden="1"/>
    <cellStyle name="Hipervínculo" xfId="18732" builtinId="8" hidden="1"/>
    <cellStyle name="Hipervínculo" xfId="18718" builtinId="8" hidden="1"/>
    <cellStyle name="Hipervínculo" xfId="18702" builtinId="8" hidden="1"/>
    <cellStyle name="Hipervínculo" xfId="18686" builtinId="8" hidden="1"/>
    <cellStyle name="Hipervínculo" xfId="18670" builtinId="8" hidden="1"/>
    <cellStyle name="Hipervínculo" xfId="18654" builtinId="8" hidden="1"/>
    <cellStyle name="Hipervínculo" xfId="18638" builtinId="8" hidden="1"/>
    <cellStyle name="Hipervínculo" xfId="18620" builtinId="8" hidden="1"/>
    <cellStyle name="Hipervínculo" xfId="18604" builtinId="8" hidden="1"/>
    <cellStyle name="Hipervínculo" xfId="18588" builtinId="8" hidden="1"/>
    <cellStyle name="Hipervínculo" xfId="18572" builtinId="8" hidden="1"/>
    <cellStyle name="Hipervínculo" xfId="18555" builtinId="8" hidden="1"/>
    <cellStyle name="Hipervínculo" xfId="18539" builtinId="8" hidden="1"/>
    <cellStyle name="Hipervínculo" xfId="18523" builtinId="8" hidden="1"/>
    <cellStyle name="Hipervínculo" xfId="18508" builtinId="8" hidden="1"/>
    <cellStyle name="Hipervínculo" xfId="18492" builtinId="8" hidden="1"/>
    <cellStyle name="Hipervínculo" xfId="18476" builtinId="8" hidden="1"/>
    <cellStyle name="Hipervínculo" xfId="18459" builtinId="8" hidden="1"/>
    <cellStyle name="Hipervínculo" xfId="18443" builtinId="8" hidden="1"/>
    <cellStyle name="Hipervínculo" xfId="18427" builtinId="8" hidden="1"/>
    <cellStyle name="Hipervínculo" xfId="18411" builtinId="8" hidden="1"/>
    <cellStyle name="Hipervínculo" xfId="18395" builtinId="8" hidden="1"/>
    <cellStyle name="Hipervínculo" xfId="18379" builtinId="8" hidden="1"/>
    <cellStyle name="Hipervínculo" xfId="16025" builtinId="8" hidden="1"/>
    <cellStyle name="Hipervínculo" xfId="16035" builtinId="8" hidden="1"/>
    <cellStyle name="Hipervínculo" xfId="16039" builtinId="8" hidden="1"/>
    <cellStyle name="Hipervínculo" xfId="16073" builtinId="8" hidden="1"/>
    <cellStyle name="Hipervínculo" xfId="16077" builtinId="8" hidden="1"/>
    <cellStyle name="Hipervínculo" xfId="16065" builtinId="8" hidden="1"/>
    <cellStyle name="Hipervínculo" xfId="16053" builtinId="8" hidden="1"/>
    <cellStyle name="Hipervínculo" xfId="16043" builtinId="8" hidden="1"/>
    <cellStyle name="Hipervínculo" xfId="16093" builtinId="8" hidden="1"/>
    <cellStyle name="Hipervínculo" xfId="16109" builtinId="8" hidden="1"/>
    <cellStyle name="Hipervínculo" xfId="16125" builtinId="8" hidden="1"/>
    <cellStyle name="Hipervínculo" xfId="16141" builtinId="8" hidden="1"/>
    <cellStyle name="Hipervínculo" xfId="16157" builtinId="8" hidden="1"/>
    <cellStyle name="Hipervínculo" xfId="16173" builtinId="8" hidden="1"/>
    <cellStyle name="Hipervínculo" xfId="16190" builtinId="8" hidden="1"/>
    <cellStyle name="Hipervínculo" xfId="16206" builtinId="8" hidden="1"/>
    <cellStyle name="Hipervínculo" xfId="16222" builtinId="8" hidden="1"/>
    <cellStyle name="Hipervínculo" xfId="16237" builtinId="8" hidden="1"/>
    <cellStyle name="Hipervínculo" xfId="16253" builtinId="8" hidden="1"/>
    <cellStyle name="Hipervínculo" xfId="16269" builtinId="8" hidden="1"/>
    <cellStyle name="Hipervínculo" xfId="16286" builtinId="8" hidden="1"/>
    <cellStyle name="Hipervínculo" xfId="16302" builtinId="8" hidden="1"/>
    <cellStyle name="Hipervínculo" xfId="16318" builtinId="8" hidden="1"/>
    <cellStyle name="Hipervínculo" xfId="16336" builtinId="8" hidden="1"/>
    <cellStyle name="Hipervínculo" xfId="16352" builtinId="8" hidden="1"/>
    <cellStyle name="Hipervínculo" xfId="16368" builtinId="8" hidden="1"/>
    <cellStyle name="Hipervínculo" xfId="16384" builtinId="8" hidden="1"/>
    <cellStyle name="Hipervínculo" xfId="16400" builtinId="8" hidden="1"/>
    <cellStyle name="Hipervínculo" xfId="16416" builtinId="8" hidden="1"/>
    <cellStyle name="Hipervínculo" xfId="16432" builtinId="8" hidden="1"/>
    <cellStyle name="Hipervínculo" xfId="16446" builtinId="8" hidden="1"/>
    <cellStyle name="Hipervínculo" xfId="16462" builtinId="8" hidden="1"/>
    <cellStyle name="Hipervínculo" xfId="16478" builtinId="8" hidden="1"/>
    <cellStyle name="Hipervínculo" xfId="16495" builtinId="8" hidden="1"/>
    <cellStyle name="Hipervínculo" xfId="16511" builtinId="8" hidden="1"/>
    <cellStyle name="Hipervínculo" xfId="16527" builtinId="8" hidden="1"/>
    <cellStyle name="Hipervínculo" xfId="16543" builtinId="8" hidden="1"/>
    <cellStyle name="Hipervínculo" xfId="16559" builtinId="8" hidden="1"/>
    <cellStyle name="Hipervínculo" xfId="16575" builtinId="8" hidden="1"/>
    <cellStyle name="Hipervínculo" xfId="16591" builtinId="8" hidden="1"/>
    <cellStyle name="Hipervínculo" xfId="16606" builtinId="8" hidden="1"/>
    <cellStyle name="Hipervínculo" xfId="16622" builtinId="8" hidden="1"/>
    <cellStyle name="Hipervínculo" xfId="16638" builtinId="8" hidden="1"/>
    <cellStyle name="Hipervínculo" xfId="16656" builtinId="8" hidden="1"/>
    <cellStyle name="Hipervínculo" xfId="16672" builtinId="8" hidden="1"/>
    <cellStyle name="Hipervínculo" xfId="16688" builtinId="8" hidden="1"/>
    <cellStyle name="Hipervínculo" xfId="16704" builtinId="8" hidden="1"/>
    <cellStyle name="Hipervínculo" xfId="16720" builtinId="8" hidden="1"/>
    <cellStyle name="Hipervínculo" xfId="16736" builtinId="8" hidden="1"/>
    <cellStyle name="Hipervínculo" xfId="16335" builtinId="8" hidden="1"/>
    <cellStyle name="Hipervínculo" xfId="16766" builtinId="8" hidden="1"/>
    <cellStyle name="Hipervínculo" xfId="16782" builtinId="8" hidden="1"/>
    <cellStyle name="Hipervínculo" xfId="16798" builtinId="8" hidden="1"/>
    <cellStyle name="Hipervínculo" xfId="16816" builtinId="8" hidden="1"/>
    <cellStyle name="Hipervínculo" xfId="16832" builtinId="8" hidden="1"/>
    <cellStyle name="Hipervínculo" xfId="16848" builtinId="8" hidden="1"/>
    <cellStyle name="Hipervínculo" xfId="16864" builtinId="8" hidden="1"/>
    <cellStyle name="Hipervínculo" xfId="16880" builtinId="8" hidden="1"/>
    <cellStyle name="Hipervínculo" xfId="16896" builtinId="8" hidden="1"/>
    <cellStyle name="Hipervínculo" xfId="16910" builtinId="8" hidden="1"/>
    <cellStyle name="Hipervínculo" xfId="16926" builtinId="8" hidden="1"/>
    <cellStyle name="Hipervínculo" xfId="16942" builtinId="8" hidden="1"/>
    <cellStyle name="Hipervínculo" xfId="16959" builtinId="8" hidden="1"/>
    <cellStyle name="Hipervínculo" xfId="16975" builtinId="8" hidden="1"/>
    <cellStyle name="Hipervínculo" xfId="16991" builtinId="8" hidden="1"/>
    <cellStyle name="Hipervínculo" xfId="17007" builtinId="8" hidden="1"/>
    <cellStyle name="Hipervínculo" xfId="17023" builtinId="8" hidden="1"/>
    <cellStyle name="Hipervínculo" xfId="17039" builtinId="8" hidden="1"/>
    <cellStyle name="Hipervínculo" xfId="17055" builtinId="8" hidden="1"/>
    <cellStyle name="Hipervínculo" xfId="17070" builtinId="8" hidden="1"/>
    <cellStyle name="Hipervínculo" xfId="17086" builtinId="8" hidden="1"/>
    <cellStyle name="Hipervínculo" xfId="17102" builtinId="8" hidden="1"/>
    <cellStyle name="Hipervínculo" xfId="17120" builtinId="8" hidden="1"/>
    <cellStyle name="Hipervínculo" xfId="17136" builtinId="8" hidden="1"/>
    <cellStyle name="Hipervínculo" xfId="17152" builtinId="8" hidden="1"/>
    <cellStyle name="Hipervínculo" xfId="17168" builtinId="8" hidden="1"/>
    <cellStyle name="Hipervínculo" xfId="17184" builtinId="8" hidden="1"/>
    <cellStyle name="Hipervínculo" xfId="17200" builtinId="8" hidden="1"/>
    <cellStyle name="Hipervínculo" xfId="17216" builtinId="8" hidden="1"/>
    <cellStyle name="Hipervínculo" xfId="17230" builtinId="8" hidden="1"/>
    <cellStyle name="Hipervínculo" xfId="17246" builtinId="8" hidden="1"/>
    <cellStyle name="Hipervínculo" xfId="17262" builtinId="8" hidden="1"/>
    <cellStyle name="Hipervínculo" xfId="17280" builtinId="8" hidden="1"/>
    <cellStyle name="Hipervínculo" xfId="17296" builtinId="8" hidden="1"/>
    <cellStyle name="Hipervínculo" xfId="17312" builtinId="8" hidden="1"/>
    <cellStyle name="Hipervínculo" xfId="17328" builtinId="8" hidden="1"/>
    <cellStyle name="Hipervínculo" xfId="17344" builtinId="8" hidden="1"/>
    <cellStyle name="Hipervínculo" xfId="17360" builtinId="8" hidden="1"/>
    <cellStyle name="Hipervínculo" xfId="17115" builtinId="8" hidden="1"/>
    <cellStyle name="Hipervínculo" xfId="17390" builtinId="8" hidden="1"/>
    <cellStyle name="Hipervínculo" xfId="17406" builtinId="8" hidden="1"/>
    <cellStyle name="Hipervínculo" xfId="17422" builtinId="8" hidden="1"/>
    <cellStyle name="Hipervínculo" xfId="17440" builtinId="8" hidden="1"/>
    <cellStyle name="Hipervínculo" xfId="17456" builtinId="8" hidden="1"/>
    <cellStyle name="Hipervínculo" xfId="17472" builtinId="8" hidden="1"/>
    <cellStyle name="Hipervínculo" xfId="17488" builtinId="8" hidden="1"/>
    <cellStyle name="Hipervínculo" xfId="17504" builtinId="8" hidden="1"/>
    <cellStyle name="Hipervínculo" xfId="17520" builtinId="8" hidden="1"/>
    <cellStyle name="Hipervínculo" xfId="17534" builtinId="8" hidden="1"/>
    <cellStyle name="Hipervínculo" xfId="17550" builtinId="8" hidden="1"/>
    <cellStyle name="Hipervínculo" xfId="17566" builtinId="8" hidden="1"/>
    <cellStyle name="Hipervínculo" xfId="17584" builtinId="8" hidden="1"/>
    <cellStyle name="Hipervínculo" xfId="17600" builtinId="8" hidden="1"/>
    <cellStyle name="Hipervínculo" xfId="17616" builtinId="8" hidden="1"/>
    <cellStyle name="Hipervínculo" xfId="17632" builtinId="8" hidden="1"/>
    <cellStyle name="Hipervínculo" xfId="17648" builtinId="8" hidden="1"/>
    <cellStyle name="Hipervínculo" xfId="17664" builtinId="8" hidden="1"/>
    <cellStyle name="Hipervínculo" xfId="17680" builtinId="8" hidden="1"/>
    <cellStyle name="Hipervínculo" xfId="17694" builtinId="8" hidden="1"/>
    <cellStyle name="Hipervínculo" xfId="17710" builtinId="8" hidden="1"/>
    <cellStyle name="Hipervínculo" xfId="17726" builtinId="8" hidden="1"/>
    <cellStyle name="Hipervínculo" xfId="17744" builtinId="8" hidden="1"/>
    <cellStyle name="Hipervínculo" xfId="17760" builtinId="8" hidden="1"/>
    <cellStyle name="Hipervínculo" xfId="17776" builtinId="8" hidden="1"/>
    <cellStyle name="Hipervínculo" xfId="17792" builtinId="8" hidden="1"/>
    <cellStyle name="Hipervínculo" xfId="17808" builtinId="8" hidden="1"/>
    <cellStyle name="Hipervínculo" xfId="17824" builtinId="8" hidden="1"/>
    <cellStyle name="Hipervínculo" xfId="17840" builtinId="8" hidden="1"/>
    <cellStyle name="Hipervínculo" xfId="17854" builtinId="8" hidden="1"/>
    <cellStyle name="Hipervínculo" xfId="17870" builtinId="8" hidden="1"/>
    <cellStyle name="Hipervínculo" xfId="17886" builtinId="8" hidden="1"/>
    <cellStyle name="Hipervínculo" xfId="17904" builtinId="8" hidden="1"/>
    <cellStyle name="Hipervínculo" xfId="17920" builtinId="8" hidden="1"/>
    <cellStyle name="Hipervínculo" xfId="17936" builtinId="8" hidden="1"/>
    <cellStyle name="Hipervínculo" xfId="17952" builtinId="8" hidden="1"/>
    <cellStyle name="Hipervínculo" xfId="17968" builtinId="8" hidden="1"/>
    <cellStyle name="Hipervínculo" xfId="17984" builtinId="8" hidden="1"/>
    <cellStyle name="Hipervínculo" xfId="17739" builtinId="8" hidden="1"/>
    <cellStyle name="Hipervínculo" xfId="18014" builtinId="8" hidden="1"/>
    <cellStyle name="Hipervínculo" xfId="18030" builtinId="8" hidden="1"/>
    <cellStyle name="Hipervínculo" xfId="18046" builtinId="8" hidden="1"/>
    <cellStyle name="Hipervínculo" xfId="18063" builtinId="8" hidden="1"/>
    <cellStyle name="Hipervínculo" xfId="18079" builtinId="8" hidden="1"/>
    <cellStyle name="Hipervínculo" xfId="18095" builtinId="8" hidden="1"/>
    <cellStyle name="Hipervínculo" xfId="18111" builtinId="8" hidden="1"/>
    <cellStyle name="Hipervínculo" xfId="18127" builtinId="8" hidden="1"/>
    <cellStyle name="Hipervínculo" xfId="18143" builtinId="8" hidden="1"/>
    <cellStyle name="Hipervínculo" xfId="18157" builtinId="8" hidden="1"/>
    <cellStyle name="Hipervínculo" xfId="18173" builtinId="8" hidden="1"/>
    <cellStyle name="Hipervínculo" xfId="18189" builtinId="8" hidden="1"/>
    <cellStyle name="Hipervínculo" xfId="18205" builtinId="8" hidden="1"/>
    <cellStyle name="Hipervínculo" xfId="18221" builtinId="8" hidden="1"/>
    <cellStyle name="Hipervínculo" xfId="18237" builtinId="8" hidden="1"/>
    <cellStyle name="Hipervínculo" xfId="18253" builtinId="8" hidden="1"/>
    <cellStyle name="Hipervínculo" xfId="18269" builtinId="8" hidden="1"/>
    <cellStyle name="Hipervínculo" xfId="18285" builtinId="8" hidden="1"/>
    <cellStyle name="Hipervínculo" xfId="18301" builtinId="8" hidden="1"/>
    <cellStyle name="Hipervínculo" xfId="18299" builtinId="8" hidden="1"/>
    <cellStyle name="Hipervínculo" xfId="18283" builtinId="8" hidden="1"/>
    <cellStyle name="Hipervínculo" xfId="18267" builtinId="8" hidden="1"/>
    <cellStyle name="Hipervínculo" xfId="18251" builtinId="8" hidden="1"/>
    <cellStyle name="Hipervínculo" xfId="18235" builtinId="8" hidden="1"/>
    <cellStyle name="Hipervínculo" xfId="18219" builtinId="8" hidden="1"/>
    <cellStyle name="Hipervínculo" xfId="18203" builtinId="8" hidden="1"/>
    <cellStyle name="Hipervínculo" xfId="18187" builtinId="8" hidden="1"/>
    <cellStyle name="Hipervínculo" xfId="18171" builtinId="8" hidden="1"/>
    <cellStyle name="Hipervínculo" xfId="18155" builtinId="8" hidden="1"/>
    <cellStyle name="Hipervínculo" xfId="18141" builtinId="8" hidden="1"/>
    <cellStyle name="Hipervínculo" xfId="18125" builtinId="8" hidden="1"/>
    <cellStyle name="Hipervínculo" xfId="18109" builtinId="8" hidden="1"/>
    <cellStyle name="Hipervínculo" xfId="18093" builtinId="8" hidden="1"/>
    <cellStyle name="Hipervínculo" xfId="18077" builtinId="8" hidden="1"/>
    <cellStyle name="Hipervínculo" xfId="18061" builtinId="8" hidden="1"/>
    <cellStyle name="Hipervínculo" xfId="18044" builtinId="8" hidden="1"/>
    <cellStyle name="Hipervínculo" xfId="18028" builtinId="8" hidden="1"/>
    <cellStyle name="Hipervínculo" xfId="18012" builtinId="8" hidden="1"/>
    <cellStyle name="Hipervínculo" xfId="17998" builtinId="8" hidden="1"/>
    <cellStyle name="Hipervínculo" xfId="17982" builtinId="8" hidden="1"/>
    <cellStyle name="Hipervínculo" xfId="17966" builtinId="8" hidden="1"/>
    <cellStyle name="Hipervínculo" xfId="17950" builtinId="8" hidden="1"/>
    <cellStyle name="Hipervínculo" xfId="17934" builtinId="8" hidden="1"/>
    <cellStyle name="Hipervínculo" xfId="17918" builtinId="8" hidden="1"/>
    <cellStyle name="Hipervínculo" xfId="17902" builtinId="8" hidden="1"/>
    <cellStyle name="Hipervínculo" xfId="17884" builtinId="8" hidden="1"/>
    <cellStyle name="Hipervínculo" xfId="17868" builtinId="8" hidden="1"/>
    <cellStyle name="Hipervínculo" xfId="17852" builtinId="8" hidden="1"/>
    <cellStyle name="Hipervínculo" xfId="17838" builtinId="8" hidden="1"/>
    <cellStyle name="Hipervínculo" xfId="17822" builtinId="8" hidden="1"/>
    <cellStyle name="Hipervínculo" xfId="17806" builtinId="8" hidden="1"/>
    <cellStyle name="Hipervínculo" xfId="17790" builtinId="8" hidden="1"/>
    <cellStyle name="Hipervínculo" xfId="17774" builtinId="8" hidden="1"/>
    <cellStyle name="Hipervínculo" xfId="17758" builtinId="8" hidden="1"/>
    <cellStyle name="Hipervínculo" xfId="17742" builtinId="8" hidden="1"/>
    <cellStyle name="Hipervínculo" xfId="17724" builtinId="8" hidden="1"/>
    <cellStyle name="Hipervínculo" xfId="17708" builtinId="8" hidden="1"/>
    <cellStyle name="Hipervínculo" xfId="17692" builtinId="8" hidden="1"/>
    <cellStyle name="Hipervínculo" xfId="17678" builtinId="8" hidden="1"/>
    <cellStyle name="Hipervínculo" xfId="17662" builtinId="8" hidden="1"/>
    <cellStyle name="Hipervínculo" xfId="17646" builtinId="8" hidden="1"/>
    <cellStyle name="Hipervínculo" xfId="17630" builtinId="8" hidden="1"/>
    <cellStyle name="Hipervínculo" xfId="17614" builtinId="8" hidden="1"/>
    <cellStyle name="Hipervínculo" xfId="17598" builtinId="8" hidden="1"/>
    <cellStyle name="Hipervínculo" xfId="17580" builtinId="8" hidden="1"/>
    <cellStyle name="Hipervínculo" xfId="17564" builtinId="8" hidden="1"/>
    <cellStyle name="Hipervínculo" xfId="17548" builtinId="8" hidden="1"/>
    <cellStyle name="Hipervínculo" xfId="17532" builtinId="8" hidden="1"/>
    <cellStyle name="Hipervínculo" xfId="17518" builtinId="8" hidden="1"/>
    <cellStyle name="Hipervínculo" xfId="17502" builtinId="8" hidden="1"/>
    <cellStyle name="Hipervínculo" xfId="17486" builtinId="8" hidden="1"/>
    <cellStyle name="Hipervínculo" xfId="17470" builtinId="8" hidden="1"/>
    <cellStyle name="Hipervínculo" xfId="17454" builtinId="8" hidden="1"/>
    <cellStyle name="Hipervínculo" xfId="17438" builtinId="8" hidden="1"/>
    <cellStyle name="Hipervínculo" xfId="17420" builtinId="8" hidden="1"/>
    <cellStyle name="Hipervínculo" xfId="17404" builtinId="8" hidden="1"/>
    <cellStyle name="Hipervínculo" xfId="17388" builtinId="8" hidden="1"/>
    <cellStyle name="Hipervínculo" xfId="17374" builtinId="8" hidden="1"/>
    <cellStyle name="Hipervínculo" xfId="17358" builtinId="8" hidden="1"/>
    <cellStyle name="Hipervínculo" xfId="17342" builtinId="8" hidden="1"/>
    <cellStyle name="Hipervínculo" xfId="17326" builtinId="8" hidden="1"/>
    <cellStyle name="Hipervínculo" xfId="17310" builtinId="8" hidden="1"/>
    <cellStyle name="Hipervínculo" xfId="17294" builtinId="8" hidden="1"/>
    <cellStyle name="Hipervínculo" xfId="17278" builtinId="8" hidden="1"/>
    <cellStyle name="Hipervínculo" xfId="17260" builtinId="8" hidden="1"/>
    <cellStyle name="Hipervínculo" xfId="17244" builtinId="8" hidden="1"/>
    <cellStyle name="Hipervínculo" xfId="17228" builtinId="8" hidden="1"/>
    <cellStyle name="Hipervínculo" xfId="17214" builtinId="8" hidden="1"/>
    <cellStyle name="Hipervínculo" xfId="17198" builtinId="8" hidden="1"/>
    <cellStyle name="Hipervínculo" xfId="17182" builtinId="8" hidden="1"/>
    <cellStyle name="Hipervínculo" xfId="17166" builtinId="8" hidden="1"/>
    <cellStyle name="Hipervínculo" xfId="17150" builtinId="8" hidden="1"/>
    <cellStyle name="Hipervínculo" xfId="17134" builtinId="8" hidden="1"/>
    <cellStyle name="Hipervínculo" xfId="17118" builtinId="8" hidden="1"/>
    <cellStyle name="Hipervínculo" xfId="17100" builtinId="8" hidden="1"/>
    <cellStyle name="Hipervínculo" xfId="17084" builtinId="8" hidden="1"/>
    <cellStyle name="Hipervínculo" xfId="17068" builtinId="8" hidden="1"/>
    <cellStyle name="Hipervínculo" xfId="17053" builtinId="8" hidden="1"/>
    <cellStyle name="Hipervínculo" xfId="17037" builtinId="8" hidden="1"/>
    <cellStyle name="Hipervínculo" xfId="17021" builtinId="8" hidden="1"/>
    <cellStyle name="Hipervínculo" xfId="17005" builtinId="8" hidden="1"/>
    <cellStyle name="Hipervínculo" xfId="16989" builtinId="8" hidden="1"/>
    <cellStyle name="Hipervínculo" xfId="16973" builtinId="8" hidden="1"/>
    <cellStyle name="Hipervínculo" xfId="16956" builtinId="8" hidden="1"/>
    <cellStyle name="Hipervínculo" xfId="16940" builtinId="8" hidden="1"/>
    <cellStyle name="Hipervínculo" xfId="16924" builtinId="8" hidden="1"/>
    <cellStyle name="Hipervínculo" xfId="16908" builtinId="8" hidden="1"/>
    <cellStyle name="Hipervínculo" xfId="16894" builtinId="8" hidden="1"/>
    <cellStyle name="Hipervínculo" xfId="16878" builtinId="8" hidden="1"/>
    <cellStyle name="Hipervínculo" xfId="16862" builtinId="8" hidden="1"/>
    <cellStyle name="Hipervínculo" xfId="16846" builtinId="8" hidden="1"/>
    <cellStyle name="Hipervínculo" xfId="16830" builtinId="8" hidden="1"/>
    <cellStyle name="Hipervínculo" xfId="16814" builtinId="8" hidden="1"/>
    <cellStyle name="Hipervínculo" xfId="16796" builtinId="8" hidden="1"/>
    <cellStyle name="Hipervínculo" xfId="16780" builtinId="8" hidden="1"/>
    <cellStyle name="Hipervínculo" xfId="16764" builtinId="8" hidden="1"/>
    <cellStyle name="Hipervínculo" xfId="16750" builtinId="8" hidden="1"/>
    <cellStyle name="Hipervínculo" xfId="16734" builtinId="8" hidden="1"/>
    <cellStyle name="Hipervínculo" xfId="16718" builtinId="8" hidden="1"/>
    <cellStyle name="Hipervínculo" xfId="16702" builtinId="8" hidden="1"/>
    <cellStyle name="Hipervínculo" xfId="16686" builtinId="8" hidden="1"/>
    <cellStyle name="Hipervínculo" xfId="16670" builtinId="8" hidden="1"/>
    <cellStyle name="Hipervínculo" xfId="16654" builtinId="8" hidden="1"/>
    <cellStyle name="Hipervínculo" xfId="16636" builtinId="8" hidden="1"/>
    <cellStyle name="Hipervínculo" xfId="16620" builtinId="8" hidden="1"/>
    <cellStyle name="Hipervínculo" xfId="16604" builtinId="8" hidden="1"/>
    <cellStyle name="Hipervínculo" xfId="16589" builtinId="8" hidden="1"/>
    <cellStyle name="Hipervínculo" xfId="16573" builtinId="8" hidden="1"/>
    <cellStyle name="Hipervínculo" xfId="16557" builtinId="8" hidden="1"/>
    <cellStyle name="Hipervínculo" xfId="16541" builtinId="8" hidden="1"/>
    <cellStyle name="Hipervínculo" xfId="16525" builtinId="8" hidden="1"/>
    <cellStyle name="Hipervínculo" xfId="16509" builtinId="8" hidden="1"/>
    <cellStyle name="Hipervínculo" xfId="16493" builtinId="8" hidden="1"/>
    <cellStyle name="Hipervínculo" xfId="16476" builtinId="8" hidden="1"/>
    <cellStyle name="Hipervínculo" xfId="16460" builtinId="8" hidden="1"/>
    <cellStyle name="Hipervínculo" xfId="16444" builtinId="8" hidden="1"/>
    <cellStyle name="Hipervínculo" xfId="16430" builtinId="8" hidden="1"/>
    <cellStyle name="Hipervínculo" xfId="16414" builtinId="8" hidden="1"/>
    <cellStyle name="Hipervínculo" xfId="16398" builtinId="8" hidden="1"/>
    <cellStyle name="Hipervínculo" xfId="16382" builtinId="8" hidden="1"/>
    <cellStyle name="Hipervínculo" xfId="16366" builtinId="8" hidden="1"/>
    <cellStyle name="Hipervínculo" xfId="16350" builtinId="8" hidden="1"/>
    <cellStyle name="Hipervínculo" xfId="16332" builtinId="8" hidden="1"/>
    <cellStyle name="Hipervínculo" xfId="16316" builtinId="8" hidden="1"/>
    <cellStyle name="Hipervínculo" xfId="16300" builtinId="8" hidden="1"/>
    <cellStyle name="Hipervínculo" xfId="16284" builtinId="8" hidden="1"/>
    <cellStyle name="Hipervínculo" xfId="16267" builtinId="8" hidden="1"/>
    <cellStyle name="Hipervínculo" xfId="16251" builtinId="8" hidden="1"/>
    <cellStyle name="Hipervínculo" xfId="16235" builtinId="8" hidden="1"/>
    <cellStyle name="Hipervínculo" xfId="16220" builtinId="8" hidden="1"/>
    <cellStyle name="Hipervínculo" xfId="16204" builtinId="8" hidden="1"/>
    <cellStyle name="Hipervínculo" xfId="16188" builtinId="8" hidden="1"/>
    <cellStyle name="Hipervínculo" xfId="16171" builtinId="8" hidden="1"/>
    <cellStyle name="Hipervínculo" xfId="16155" builtinId="8" hidden="1"/>
    <cellStyle name="Hipervínculo" xfId="16139" builtinId="8" hidden="1"/>
    <cellStyle name="Hipervínculo" xfId="16123" builtinId="8" hidden="1"/>
    <cellStyle name="Hipervínculo" xfId="16107" builtinId="8" hidden="1"/>
    <cellStyle name="Hipervínculo" xfId="16091" builtinId="8" hidden="1"/>
    <cellStyle name="Hipervínculo" xfId="13736" builtinId="8" hidden="1"/>
    <cellStyle name="Hipervínculo" xfId="13746" builtinId="8" hidden="1"/>
    <cellStyle name="Hipervínculo" xfId="13750" builtinId="8" hidden="1"/>
    <cellStyle name="Hipervínculo" xfId="13783" builtinId="8" hidden="1"/>
    <cellStyle name="Hipervínculo" xfId="13787" builtinId="8" hidden="1"/>
    <cellStyle name="Hipervínculo" xfId="13776" builtinId="8" hidden="1"/>
    <cellStyle name="Hipervínculo" xfId="13764" builtinId="8" hidden="1"/>
    <cellStyle name="Hipervínculo" xfId="13754" builtinId="8" hidden="1"/>
    <cellStyle name="Hipervínculo" xfId="13803" builtinId="8" hidden="1"/>
    <cellStyle name="Hipervínculo" xfId="13819" builtinId="8" hidden="1"/>
    <cellStyle name="Hipervínculo" xfId="13835" builtinId="8" hidden="1"/>
    <cellStyle name="Hipervínculo" xfId="13851" builtinId="8" hidden="1"/>
    <cellStyle name="Hipervínculo" xfId="13867" builtinId="8" hidden="1"/>
    <cellStyle name="Hipervínculo" xfId="13883" builtinId="8" hidden="1"/>
    <cellStyle name="Hipervínculo" xfId="13900" builtinId="8" hidden="1"/>
    <cellStyle name="Hipervínculo" xfId="13916" builtinId="8" hidden="1"/>
    <cellStyle name="Hipervínculo" xfId="13932" builtinId="8" hidden="1"/>
    <cellStyle name="Hipervínculo" xfId="13947" builtinId="8" hidden="1"/>
    <cellStyle name="Hipervínculo" xfId="13963" builtinId="8" hidden="1"/>
    <cellStyle name="Hipervínculo" xfId="13979" builtinId="8" hidden="1"/>
    <cellStyle name="Hipervínculo" xfId="13996" builtinId="8" hidden="1"/>
    <cellStyle name="Hipervínculo" xfId="14012" builtinId="8" hidden="1"/>
    <cellStyle name="Hipervínculo" xfId="14028" builtinId="8" hidden="1"/>
    <cellStyle name="Hipervínculo" xfId="14046" builtinId="8" hidden="1"/>
    <cellStyle name="Hipervínculo" xfId="14062" builtinId="8" hidden="1"/>
    <cellStyle name="Hipervínculo" xfId="14078" builtinId="8" hidden="1"/>
    <cellStyle name="Hipervínculo" xfId="14094" builtinId="8" hidden="1"/>
    <cellStyle name="Hipervínculo" xfId="14110" builtinId="8" hidden="1"/>
    <cellStyle name="Hipervínculo" xfId="14126" builtinId="8" hidden="1"/>
    <cellStyle name="Hipervínculo" xfId="14142" builtinId="8" hidden="1"/>
    <cellStyle name="Hipervínculo" xfId="14156" builtinId="8" hidden="1"/>
    <cellStyle name="Hipervínculo" xfId="14172" builtinId="8" hidden="1"/>
    <cellStyle name="Hipervínculo" xfId="14188" builtinId="8" hidden="1"/>
    <cellStyle name="Hipervínculo" xfId="14205" builtinId="8" hidden="1"/>
    <cellStyle name="Hipervínculo" xfId="14221" builtinId="8" hidden="1"/>
    <cellStyle name="Hipervínculo" xfId="14237" builtinId="8" hidden="1"/>
    <cellStyle name="Hipervínculo" xfId="14253" builtinId="8" hidden="1"/>
    <cellStyle name="Hipervínculo" xfId="14269" builtinId="8" hidden="1"/>
    <cellStyle name="Hipervínculo" xfId="14285" builtinId="8" hidden="1"/>
    <cellStyle name="Hipervínculo" xfId="14301" builtinId="8" hidden="1"/>
    <cellStyle name="Hipervínculo" xfId="14316" builtinId="8" hidden="1"/>
    <cellStyle name="Hipervínculo" xfId="14332" builtinId="8" hidden="1"/>
    <cellStyle name="Hipervínculo" xfId="14348" builtinId="8" hidden="1"/>
    <cellStyle name="Hipervínculo" xfId="14366" builtinId="8" hidden="1"/>
    <cellStyle name="Hipervínculo" xfId="14382" builtinId="8" hidden="1"/>
    <cellStyle name="Hipervínculo" xfId="14398" builtinId="8" hidden="1"/>
    <cellStyle name="Hipervínculo" xfId="14414" builtinId="8" hidden="1"/>
    <cellStyle name="Hipervínculo" xfId="14430" builtinId="8" hidden="1"/>
    <cellStyle name="Hipervínculo" xfId="14446" builtinId="8" hidden="1"/>
    <cellStyle name="Hipervínculo" xfId="14045" builtinId="8" hidden="1"/>
    <cellStyle name="Hipervínculo" xfId="14476" builtinId="8" hidden="1"/>
    <cellStyle name="Hipervínculo" xfId="14492" builtinId="8" hidden="1"/>
    <cellStyle name="Hipervínculo" xfId="14508" builtinId="8" hidden="1"/>
    <cellStyle name="Hipervínculo" xfId="14526" builtinId="8" hidden="1"/>
    <cellStyle name="Hipervínculo" xfId="14542" builtinId="8" hidden="1"/>
    <cellStyle name="Hipervínculo" xfId="14558" builtinId="8" hidden="1"/>
    <cellStyle name="Hipervínculo" xfId="14574" builtinId="8" hidden="1"/>
    <cellStyle name="Hipervínculo" xfId="14590" builtinId="8" hidden="1"/>
    <cellStyle name="Hipervínculo" xfId="14606" builtinId="8" hidden="1"/>
    <cellStyle name="Hipervínculo" xfId="14620" builtinId="8" hidden="1"/>
    <cellStyle name="Hipervínculo" xfId="14636" builtinId="8" hidden="1"/>
    <cellStyle name="Hipervínculo" xfId="14652" builtinId="8" hidden="1"/>
    <cellStyle name="Hipervínculo" xfId="14669" builtinId="8" hidden="1"/>
    <cellStyle name="Hipervínculo" xfId="14685" builtinId="8" hidden="1"/>
    <cellStyle name="Hipervínculo" xfId="14701" builtinId="8" hidden="1"/>
    <cellStyle name="Hipervínculo" xfId="14717" builtinId="8" hidden="1"/>
    <cellStyle name="Hipervínculo" xfId="14733" builtinId="8" hidden="1"/>
    <cellStyle name="Hipervínculo" xfId="14749" builtinId="8" hidden="1"/>
    <cellStyle name="Hipervínculo" xfId="14765" builtinId="8" hidden="1"/>
    <cellStyle name="Hipervínculo" xfId="14780" builtinId="8" hidden="1"/>
    <cellStyle name="Hipervínculo" xfId="14796" builtinId="8" hidden="1"/>
    <cellStyle name="Hipervínculo" xfId="14812" builtinId="8" hidden="1"/>
    <cellStyle name="Hipervínculo" xfId="14830" builtinId="8" hidden="1"/>
    <cellStyle name="Hipervínculo" xfId="14846" builtinId="8" hidden="1"/>
    <cellStyle name="Hipervínculo" xfId="14862" builtinId="8" hidden="1"/>
    <cellStyle name="Hipervínculo" xfId="14878" builtinId="8" hidden="1"/>
    <cellStyle name="Hipervínculo" xfId="14894" builtinId="8" hidden="1"/>
    <cellStyle name="Hipervínculo" xfId="14910" builtinId="8" hidden="1"/>
    <cellStyle name="Hipervínculo" xfId="14926" builtinId="8" hidden="1"/>
    <cellStyle name="Hipervínculo" xfId="14940" builtinId="8" hidden="1"/>
    <cellStyle name="Hipervínculo" xfId="14956" builtinId="8" hidden="1"/>
    <cellStyle name="Hipervínculo" xfId="14972" builtinId="8" hidden="1"/>
    <cellStyle name="Hipervínculo" xfId="14990" builtinId="8" hidden="1"/>
    <cellStyle name="Hipervínculo" xfId="15006" builtinId="8" hidden="1"/>
    <cellStyle name="Hipervínculo" xfId="15022" builtinId="8" hidden="1"/>
    <cellStyle name="Hipervínculo" xfId="15038" builtinId="8" hidden="1"/>
    <cellStyle name="Hipervínculo" xfId="15054" builtinId="8" hidden="1"/>
    <cellStyle name="Hipervínculo" xfId="15070" builtinId="8" hidden="1"/>
    <cellStyle name="Hipervínculo" xfId="14825" builtinId="8" hidden="1"/>
    <cellStyle name="Hipervínculo" xfId="15100" builtinId="8" hidden="1"/>
    <cellStyle name="Hipervínculo" xfId="15116" builtinId="8" hidden="1"/>
    <cellStyle name="Hipervínculo" xfId="15132" builtinId="8" hidden="1"/>
    <cellStyle name="Hipervínculo" xfId="15150" builtinId="8" hidden="1"/>
    <cellStyle name="Hipervínculo" xfId="15166" builtinId="8" hidden="1"/>
    <cellStyle name="Hipervínculo" xfId="15182" builtinId="8" hidden="1"/>
    <cellStyle name="Hipervínculo" xfId="15198" builtinId="8" hidden="1"/>
    <cellStyle name="Hipervínculo" xfId="15214" builtinId="8" hidden="1"/>
    <cellStyle name="Hipervínculo" xfId="15230" builtinId="8" hidden="1"/>
    <cellStyle name="Hipervínculo" xfId="15244" builtinId="8" hidden="1"/>
    <cellStyle name="Hipervínculo" xfId="15260" builtinId="8" hidden="1"/>
    <cellStyle name="Hipervínculo" xfId="15276" builtinId="8" hidden="1"/>
    <cellStyle name="Hipervínculo" xfId="15294" builtinId="8" hidden="1"/>
    <cellStyle name="Hipervínculo" xfId="15310" builtinId="8" hidden="1"/>
    <cellStyle name="Hipervínculo" xfId="15326" builtinId="8" hidden="1"/>
    <cellStyle name="Hipervínculo" xfId="15342" builtinId="8" hidden="1"/>
    <cellStyle name="Hipervínculo" xfId="15358" builtinId="8" hidden="1"/>
    <cellStyle name="Hipervínculo" xfId="15374" builtinId="8" hidden="1"/>
    <cellStyle name="Hipervínculo" xfId="15390" builtinId="8" hidden="1"/>
    <cellStyle name="Hipervínculo" xfId="15404" builtinId="8" hidden="1"/>
    <cellStyle name="Hipervínculo" xfId="15420" builtinId="8" hidden="1"/>
    <cellStyle name="Hipervínculo" xfId="15436" builtinId="8" hidden="1"/>
    <cellStyle name="Hipervínculo" xfId="15454" builtinId="8" hidden="1"/>
    <cellStyle name="Hipervínculo" xfId="15470" builtinId="8" hidden="1"/>
    <cellStyle name="Hipervínculo" xfId="15486" builtinId="8" hidden="1"/>
    <cellStyle name="Hipervínculo" xfId="15502" builtinId="8" hidden="1"/>
    <cellStyle name="Hipervínculo" xfId="15518" builtinId="8" hidden="1"/>
    <cellStyle name="Hipervínculo" xfId="15534" builtinId="8" hidden="1"/>
    <cellStyle name="Hipervínculo" xfId="15550" builtinId="8" hidden="1"/>
    <cellStyle name="Hipervínculo" xfId="15564" builtinId="8" hidden="1"/>
    <cellStyle name="Hipervínculo" xfId="15580" builtinId="8" hidden="1"/>
    <cellStyle name="Hipervínculo" xfId="15596" builtinId="8" hidden="1"/>
    <cellStyle name="Hipervínculo" xfId="15614" builtinId="8" hidden="1"/>
    <cellStyle name="Hipervínculo" xfId="15630" builtinId="8" hidden="1"/>
    <cellStyle name="Hipervínculo" xfId="15646" builtinId="8" hidden="1"/>
    <cellStyle name="Hipervínculo" xfId="15662" builtinId="8" hidden="1"/>
    <cellStyle name="Hipervínculo" xfId="15678" builtinId="8" hidden="1"/>
    <cellStyle name="Hipervínculo" xfId="15694" builtinId="8" hidden="1"/>
    <cellStyle name="Hipervínculo" xfId="15449" builtinId="8" hidden="1"/>
    <cellStyle name="Hipervínculo" xfId="15724" builtinId="8" hidden="1"/>
    <cellStyle name="Hipervínculo" xfId="15740" builtinId="8" hidden="1"/>
    <cellStyle name="Hipervínculo" xfId="15756" builtinId="8" hidden="1"/>
    <cellStyle name="Hipervínculo" xfId="15773" builtinId="8" hidden="1"/>
    <cellStyle name="Hipervínculo" xfId="15789" builtinId="8" hidden="1"/>
    <cellStyle name="Hipervínculo" xfId="15805" builtinId="8" hidden="1"/>
    <cellStyle name="Hipervínculo" xfId="15821" builtinId="8" hidden="1"/>
    <cellStyle name="Hipervínculo" xfId="15837" builtinId="8" hidden="1"/>
    <cellStyle name="Hipervínculo" xfId="15853" builtinId="8" hidden="1"/>
    <cellStyle name="Hipervínculo" xfId="15867" builtinId="8" hidden="1"/>
    <cellStyle name="Hipervínculo" xfId="15883" builtinId="8" hidden="1"/>
    <cellStyle name="Hipervínculo" xfId="15899" builtinId="8" hidden="1"/>
    <cellStyle name="Hipervínculo" xfId="15915" builtinId="8" hidden="1"/>
    <cellStyle name="Hipervínculo" xfId="15931" builtinId="8" hidden="1"/>
    <cellStyle name="Hipervínculo" xfId="15947" builtinId="8" hidden="1"/>
    <cellStyle name="Hipervínculo" xfId="15963" builtinId="8" hidden="1"/>
    <cellStyle name="Hipervínculo" xfId="15979" builtinId="8" hidden="1"/>
    <cellStyle name="Hipervínculo" xfId="15995" builtinId="8" hidden="1"/>
    <cellStyle name="Hipervínculo" xfId="16011" builtinId="8" hidden="1"/>
    <cellStyle name="Hipervínculo" xfId="16009" builtinId="8" hidden="1"/>
    <cellStyle name="Hipervínculo" xfId="15993" builtinId="8" hidden="1"/>
    <cellStyle name="Hipervínculo" xfId="15977" builtinId="8" hidden="1"/>
    <cellStyle name="Hipervínculo" xfId="15961" builtinId="8" hidden="1"/>
    <cellStyle name="Hipervínculo" xfId="15945" builtinId="8" hidden="1"/>
    <cellStyle name="Hipervínculo" xfId="15929" builtinId="8" hidden="1"/>
    <cellStyle name="Hipervínculo" xfId="15913" builtinId="8" hidden="1"/>
    <cellStyle name="Hipervínculo" xfId="15897" builtinId="8" hidden="1"/>
    <cellStyle name="Hipervínculo" xfId="15881" builtinId="8" hidden="1"/>
    <cellStyle name="Hipervínculo" xfId="15865" builtinId="8" hidden="1"/>
    <cellStyle name="Hipervínculo" xfId="15851" builtinId="8" hidden="1"/>
    <cellStyle name="Hipervínculo" xfId="15835" builtinId="8" hidden="1"/>
    <cellStyle name="Hipervínculo" xfId="15819" builtinId="8" hidden="1"/>
    <cellStyle name="Hipervínculo" xfId="15803" builtinId="8" hidden="1"/>
    <cellStyle name="Hipervínculo" xfId="15787" builtinId="8" hidden="1"/>
    <cellStyle name="Hipervínculo" xfId="15771" builtinId="8" hidden="1"/>
    <cellStyle name="Hipervínculo" xfId="15754" builtinId="8" hidden="1"/>
    <cellStyle name="Hipervínculo" xfId="15738" builtinId="8" hidden="1"/>
    <cellStyle name="Hipervínculo" xfId="15722" builtinId="8" hidden="1"/>
    <cellStyle name="Hipervínculo" xfId="15708" builtinId="8" hidden="1"/>
    <cellStyle name="Hipervínculo" xfId="15692" builtinId="8" hidden="1"/>
    <cellStyle name="Hipervínculo" xfId="15676" builtinId="8" hidden="1"/>
    <cellStyle name="Hipervínculo" xfId="15660" builtinId="8" hidden="1"/>
    <cellStyle name="Hipervínculo" xfId="15644" builtinId="8" hidden="1"/>
    <cellStyle name="Hipervínculo" xfId="15628" builtinId="8" hidden="1"/>
    <cellStyle name="Hipervínculo" xfId="15612" builtinId="8" hidden="1"/>
    <cellStyle name="Hipervínculo" xfId="15594" builtinId="8" hidden="1"/>
    <cellStyle name="Hipervínculo" xfId="15578" builtinId="8" hidden="1"/>
    <cellStyle name="Hipervínculo" xfId="15562" builtinId="8" hidden="1"/>
    <cellStyle name="Hipervínculo" xfId="15548" builtinId="8" hidden="1"/>
    <cellStyle name="Hipervínculo" xfId="15532" builtinId="8" hidden="1"/>
    <cellStyle name="Hipervínculo" xfId="15516" builtinId="8" hidden="1"/>
    <cellStyle name="Hipervínculo" xfId="15500" builtinId="8" hidden="1"/>
    <cellStyle name="Hipervínculo" xfId="15484" builtinId="8" hidden="1"/>
    <cellStyle name="Hipervínculo" xfId="15468" builtinId="8" hidden="1"/>
    <cellStyle name="Hipervínculo" xfId="15452" builtinId="8" hidden="1"/>
    <cellStyle name="Hipervínculo" xfId="15434" builtinId="8" hidden="1"/>
    <cellStyle name="Hipervínculo" xfId="15418" builtinId="8" hidden="1"/>
    <cellStyle name="Hipervínculo" xfId="15402" builtinId="8" hidden="1"/>
    <cellStyle name="Hipervínculo" xfId="15388" builtinId="8" hidden="1"/>
    <cellStyle name="Hipervínculo" xfId="15372" builtinId="8" hidden="1"/>
    <cellStyle name="Hipervínculo" xfId="15356" builtinId="8" hidden="1"/>
    <cellStyle name="Hipervínculo" xfId="15340" builtinId="8" hidden="1"/>
    <cellStyle name="Hipervínculo" xfId="15324" builtinId="8" hidden="1"/>
    <cellStyle name="Hipervínculo" xfId="15308" builtinId="8" hidden="1"/>
    <cellStyle name="Hipervínculo" xfId="15290" builtinId="8" hidden="1"/>
    <cellStyle name="Hipervínculo" xfId="15274" builtinId="8" hidden="1"/>
    <cellStyle name="Hipervínculo" xfId="15258" builtinId="8" hidden="1"/>
    <cellStyle name="Hipervínculo" xfId="15242" builtinId="8" hidden="1"/>
    <cellStyle name="Hipervínculo" xfId="15228" builtinId="8" hidden="1"/>
    <cellStyle name="Hipervínculo" xfId="15212" builtinId="8" hidden="1"/>
    <cellStyle name="Hipervínculo" xfId="15196" builtinId="8" hidden="1"/>
    <cellStyle name="Hipervínculo" xfId="15180" builtinId="8" hidden="1"/>
    <cellStyle name="Hipervínculo" xfId="15164" builtinId="8" hidden="1"/>
    <cellStyle name="Hipervínculo" xfId="15148" builtinId="8" hidden="1"/>
    <cellStyle name="Hipervínculo" xfId="15130" builtinId="8" hidden="1"/>
    <cellStyle name="Hipervínculo" xfId="15114" builtinId="8" hidden="1"/>
    <cellStyle name="Hipervínculo" xfId="15098" builtinId="8" hidden="1"/>
    <cellStyle name="Hipervínculo" xfId="15084" builtinId="8" hidden="1"/>
    <cellStyle name="Hipervínculo" xfId="15068" builtinId="8" hidden="1"/>
    <cellStyle name="Hipervínculo" xfId="15052" builtinId="8" hidden="1"/>
    <cellStyle name="Hipervínculo" xfId="15036" builtinId="8" hidden="1"/>
    <cellStyle name="Hipervínculo" xfId="15020" builtinId="8" hidden="1"/>
    <cellStyle name="Hipervínculo" xfId="15004" builtinId="8" hidden="1"/>
    <cellStyle name="Hipervínculo" xfId="14988" builtinId="8" hidden="1"/>
    <cellStyle name="Hipervínculo" xfId="14970" builtinId="8" hidden="1"/>
    <cellStyle name="Hipervínculo" xfId="14954" builtinId="8" hidden="1"/>
    <cellStyle name="Hipervínculo" xfId="14938" builtinId="8" hidden="1"/>
    <cellStyle name="Hipervínculo" xfId="14924" builtinId="8" hidden="1"/>
    <cellStyle name="Hipervínculo" xfId="14908" builtinId="8" hidden="1"/>
    <cellStyle name="Hipervínculo" xfId="14892" builtinId="8" hidden="1"/>
    <cellStyle name="Hipervínculo" xfId="14876" builtinId="8" hidden="1"/>
    <cellStyle name="Hipervínculo" xfId="14860" builtinId="8" hidden="1"/>
    <cellStyle name="Hipervínculo" xfId="14844" builtinId="8" hidden="1"/>
    <cellStyle name="Hipervínculo" xfId="14828" builtinId="8" hidden="1"/>
    <cellStyle name="Hipervínculo" xfId="14810" builtinId="8" hidden="1"/>
    <cellStyle name="Hipervínculo" xfId="14794" builtinId="8" hidden="1"/>
    <cellStyle name="Hipervínculo" xfId="14778" builtinId="8" hidden="1"/>
    <cellStyle name="Hipervínculo" xfId="14763" builtinId="8" hidden="1"/>
    <cellStyle name="Hipervínculo" xfId="14747" builtinId="8" hidden="1"/>
    <cellStyle name="Hipervínculo" xfId="14731" builtinId="8" hidden="1"/>
    <cellStyle name="Hipervínculo" xfId="14715" builtinId="8" hidden="1"/>
    <cellStyle name="Hipervínculo" xfId="14699" builtinId="8" hidden="1"/>
    <cellStyle name="Hipervínculo" xfId="14683" builtinId="8" hidden="1"/>
    <cellStyle name="Hipervínculo" xfId="14666" builtinId="8" hidden="1"/>
    <cellStyle name="Hipervínculo" xfId="14650" builtinId="8" hidden="1"/>
    <cellStyle name="Hipervínculo" xfId="14634" builtinId="8" hidden="1"/>
    <cellStyle name="Hipervínculo" xfId="14618" builtinId="8" hidden="1"/>
    <cellStyle name="Hipervínculo" xfId="14604" builtinId="8" hidden="1"/>
    <cellStyle name="Hipervínculo" xfId="14588" builtinId="8" hidden="1"/>
    <cellStyle name="Hipervínculo" xfId="14572" builtinId="8" hidden="1"/>
    <cellStyle name="Hipervínculo" xfId="14556" builtinId="8" hidden="1"/>
    <cellStyle name="Hipervínculo" xfId="14540" builtinId="8" hidden="1"/>
    <cellStyle name="Hipervínculo" xfId="14524" builtinId="8" hidden="1"/>
    <cellStyle name="Hipervínculo" xfId="14506" builtinId="8" hidden="1"/>
    <cellStyle name="Hipervínculo" xfId="14490" builtinId="8" hidden="1"/>
    <cellStyle name="Hipervínculo" xfId="14474" builtinId="8" hidden="1"/>
    <cellStyle name="Hipervínculo" xfId="14460" builtinId="8" hidden="1"/>
    <cellStyle name="Hipervínculo" xfId="14444" builtinId="8" hidden="1"/>
    <cellStyle name="Hipervínculo" xfId="14428" builtinId="8" hidden="1"/>
    <cellStyle name="Hipervínculo" xfId="14412" builtinId="8" hidden="1"/>
    <cellStyle name="Hipervínculo" xfId="14396" builtinId="8" hidden="1"/>
    <cellStyle name="Hipervínculo" xfId="14380" builtinId="8" hidden="1"/>
    <cellStyle name="Hipervínculo" xfId="14364" builtinId="8" hidden="1"/>
    <cellStyle name="Hipervínculo" xfId="14346" builtinId="8" hidden="1"/>
    <cellStyle name="Hipervínculo" xfId="14330" builtinId="8" hidden="1"/>
    <cellStyle name="Hipervínculo" xfId="14314" builtinId="8" hidden="1"/>
    <cellStyle name="Hipervínculo" xfId="14299" builtinId="8" hidden="1"/>
    <cellStyle name="Hipervínculo" xfId="14283" builtinId="8" hidden="1"/>
    <cellStyle name="Hipervínculo" xfId="14267" builtinId="8" hidden="1"/>
    <cellStyle name="Hipervínculo" xfId="14251" builtinId="8" hidden="1"/>
    <cellStyle name="Hipervínculo" xfId="14235" builtinId="8" hidden="1"/>
    <cellStyle name="Hipervínculo" xfId="14219" builtinId="8" hidden="1"/>
    <cellStyle name="Hipervínculo" xfId="14203" builtinId="8" hidden="1"/>
    <cellStyle name="Hipervínculo" xfId="14186" builtinId="8" hidden="1"/>
    <cellStyle name="Hipervínculo" xfId="14170" builtinId="8" hidden="1"/>
    <cellStyle name="Hipervínculo" xfId="14154" builtinId="8" hidden="1"/>
    <cellStyle name="Hipervínculo" xfId="14140" builtinId="8" hidden="1"/>
    <cellStyle name="Hipervínculo" xfId="14124" builtinId="8" hidden="1"/>
    <cellStyle name="Hipervínculo" xfId="14108" builtinId="8" hidden="1"/>
    <cellStyle name="Hipervínculo" xfId="14092" builtinId="8" hidden="1"/>
    <cellStyle name="Hipervínculo" xfId="14076" builtinId="8" hidden="1"/>
    <cellStyle name="Hipervínculo" xfId="14060" builtinId="8" hidden="1"/>
    <cellStyle name="Hipervínculo" xfId="14042" builtinId="8" hidden="1"/>
    <cellStyle name="Hipervínculo" xfId="14026" builtinId="8" hidden="1"/>
    <cellStyle name="Hipervínculo" xfId="14010" builtinId="8" hidden="1"/>
    <cellStyle name="Hipervínculo" xfId="13994" builtinId="8" hidden="1"/>
    <cellStyle name="Hipervínculo" xfId="13977" builtinId="8" hidden="1"/>
    <cellStyle name="Hipervínculo" xfId="13961" builtinId="8" hidden="1"/>
    <cellStyle name="Hipervínculo" xfId="13945" builtinId="8" hidden="1"/>
    <cellStyle name="Hipervínculo" xfId="13930" builtinId="8" hidden="1"/>
    <cellStyle name="Hipervínculo" xfId="13914" builtinId="8" hidden="1"/>
    <cellStyle name="Hipervínculo" xfId="13898" builtinId="8" hidden="1"/>
    <cellStyle name="Hipervínculo" xfId="13881" builtinId="8" hidden="1"/>
    <cellStyle name="Hipervínculo" xfId="13865" builtinId="8" hidden="1"/>
    <cellStyle name="Hipervínculo" xfId="13849" builtinId="8" hidden="1"/>
    <cellStyle name="Hipervínculo" xfId="13833" builtinId="8" hidden="1"/>
    <cellStyle name="Hipervínculo" xfId="13817" builtinId="8" hidden="1"/>
    <cellStyle name="Hipervínculo" xfId="13801" builtinId="8" hidden="1"/>
    <cellStyle name="Hipervínculo" xfId="11449" builtinId="8" hidden="1"/>
    <cellStyle name="Hipervínculo" xfId="11459" builtinId="8" hidden="1"/>
    <cellStyle name="Hipervínculo" xfId="11463" builtinId="8" hidden="1"/>
    <cellStyle name="Hipervínculo" xfId="11496" builtinId="8" hidden="1"/>
    <cellStyle name="Hipervínculo" xfId="11500" builtinId="8" hidden="1"/>
    <cellStyle name="Hipervínculo" xfId="11489" builtinId="8" hidden="1"/>
    <cellStyle name="Hipervínculo" xfId="11477" builtinId="8" hidden="1"/>
    <cellStyle name="Hipervínculo" xfId="11467" builtinId="8" hidden="1"/>
    <cellStyle name="Hipervínculo" xfId="11516" builtinId="8" hidden="1"/>
    <cellStyle name="Hipervínculo" xfId="11532" builtinId="8" hidden="1"/>
    <cellStyle name="Hipervínculo" xfId="11548" builtinId="8" hidden="1"/>
    <cellStyle name="Hipervínculo" xfId="11564" builtinId="8" hidden="1"/>
    <cellStyle name="Hipervínculo" xfId="11580" builtinId="8" hidden="1"/>
    <cellStyle name="Hipervínculo" xfId="11596" builtinId="8" hidden="1"/>
    <cellStyle name="Hipervínculo" xfId="11613" builtinId="8" hidden="1"/>
    <cellStyle name="Hipervínculo" xfId="11629" builtinId="8" hidden="1"/>
    <cellStyle name="Hipervínculo" xfId="11645" builtinId="8" hidden="1"/>
    <cellStyle name="Hipervínculo" xfId="11660" builtinId="8" hidden="1"/>
    <cellStyle name="Hipervínculo" xfId="11676" builtinId="8" hidden="1"/>
    <cellStyle name="Hipervínculo" xfId="11692" builtinId="8" hidden="1"/>
    <cellStyle name="Hipervínculo" xfId="11709" builtinId="8" hidden="1"/>
    <cellStyle name="Hipervínculo" xfId="11725" builtinId="8" hidden="1"/>
    <cellStyle name="Hipervínculo" xfId="11741" builtinId="8" hidden="1"/>
    <cellStyle name="Hipervínculo" xfId="11759" builtinId="8" hidden="1"/>
    <cellStyle name="Hipervínculo" xfId="11775" builtinId="8" hidden="1"/>
    <cellStyle name="Hipervínculo" xfId="11791" builtinId="8" hidden="1"/>
    <cellStyle name="Hipervínculo" xfId="11807" builtinId="8" hidden="1"/>
    <cellStyle name="Hipervínculo" xfId="11823" builtinId="8" hidden="1"/>
    <cellStyle name="Hipervínculo" xfId="11839" builtinId="8" hidden="1"/>
    <cellStyle name="Hipervínculo" xfId="11855" builtinId="8" hidden="1"/>
    <cellStyle name="Hipervínculo" xfId="11869" builtinId="8" hidden="1"/>
    <cellStyle name="Hipervínculo" xfId="11885" builtinId="8" hidden="1"/>
    <cellStyle name="Hipervínculo" xfId="11901" builtinId="8" hidden="1"/>
    <cellStyle name="Hipervínculo" xfId="11918" builtinId="8" hidden="1"/>
    <cellStyle name="Hipervínculo" xfId="11934" builtinId="8" hidden="1"/>
    <cellStyle name="Hipervínculo" xfId="11950" builtinId="8" hidden="1"/>
    <cellStyle name="Hipervínculo" xfId="11966" builtinId="8" hidden="1"/>
    <cellStyle name="Hipervínculo" xfId="11982" builtinId="8" hidden="1"/>
    <cellStyle name="Hipervínculo" xfId="11998" builtinId="8" hidden="1"/>
    <cellStyle name="Hipervínculo" xfId="12014" builtinId="8" hidden="1"/>
    <cellStyle name="Hipervínculo" xfId="12029" builtinId="8" hidden="1"/>
    <cellStyle name="Hipervínculo" xfId="12045" builtinId="8" hidden="1"/>
    <cellStyle name="Hipervínculo" xfId="12061" builtinId="8" hidden="1"/>
    <cellStyle name="Hipervínculo" xfId="12079" builtinId="8" hidden="1"/>
    <cellStyle name="Hipervínculo" xfId="12095" builtinId="8" hidden="1"/>
    <cellStyle name="Hipervínculo" xfId="12111" builtinId="8" hidden="1"/>
    <cellStyle name="Hipervínculo" xfId="12127" builtinId="8" hidden="1"/>
    <cellStyle name="Hipervínculo" xfId="12143" builtinId="8" hidden="1"/>
    <cellStyle name="Hipervínculo" xfId="12159" builtinId="8" hidden="1"/>
    <cellStyle name="Hipervínculo" xfId="11758" builtinId="8" hidden="1"/>
    <cellStyle name="Hipervínculo" xfId="12189" builtinId="8" hidden="1"/>
    <cellStyle name="Hipervínculo" xfId="12205" builtinId="8" hidden="1"/>
    <cellStyle name="Hipervínculo" xfId="12221" builtinId="8" hidden="1"/>
    <cellStyle name="Hipervínculo" xfId="12239" builtinId="8" hidden="1"/>
    <cellStyle name="Hipervínculo" xfId="12255" builtinId="8" hidden="1"/>
    <cellStyle name="Hipervínculo" xfId="12271" builtinId="8" hidden="1"/>
    <cellStyle name="Hipervínculo" xfId="12287" builtinId="8" hidden="1"/>
    <cellStyle name="Hipervínculo" xfId="12303" builtinId="8" hidden="1"/>
    <cellStyle name="Hipervínculo" xfId="12319" builtinId="8" hidden="1"/>
    <cellStyle name="Hipervínculo" xfId="12333" builtinId="8" hidden="1"/>
    <cellStyle name="Hipervínculo" xfId="12349" builtinId="8" hidden="1"/>
    <cellStyle name="Hipervínculo" xfId="12365" builtinId="8" hidden="1"/>
    <cellStyle name="Hipervínculo" xfId="12382" builtinId="8" hidden="1"/>
    <cellStyle name="Hipervínculo" xfId="12398" builtinId="8" hidden="1"/>
    <cellStyle name="Hipervínculo" xfId="12414" builtinId="8" hidden="1"/>
    <cellStyle name="Hipervínculo" xfId="12430" builtinId="8" hidden="1"/>
    <cellStyle name="Hipervínculo" xfId="12446" builtinId="8" hidden="1"/>
    <cellStyle name="Hipervínculo" xfId="12462" builtinId="8" hidden="1"/>
    <cellStyle name="Hipervínculo" xfId="12478" builtinId="8" hidden="1"/>
    <cellStyle name="Hipervínculo" xfId="12493" builtinId="8" hidden="1"/>
    <cellStyle name="Hipervínculo" xfId="12509" builtinId="8" hidden="1"/>
    <cellStyle name="Hipervínculo" xfId="12525" builtinId="8" hidden="1"/>
    <cellStyle name="Hipervínculo" xfId="12543" builtinId="8" hidden="1"/>
    <cellStyle name="Hipervínculo" xfId="12559" builtinId="8" hidden="1"/>
    <cellStyle name="Hipervínculo" xfId="12575" builtinId="8" hidden="1"/>
    <cellStyle name="Hipervínculo" xfId="12591" builtinId="8" hidden="1"/>
    <cellStyle name="Hipervínculo" xfId="12607" builtinId="8" hidden="1"/>
    <cellStyle name="Hipervínculo" xfId="12623" builtinId="8" hidden="1"/>
    <cellStyle name="Hipervínculo" xfId="12639" builtinId="8" hidden="1"/>
    <cellStyle name="Hipervínculo" xfId="12653" builtinId="8" hidden="1"/>
    <cellStyle name="Hipervínculo" xfId="12669" builtinId="8" hidden="1"/>
    <cellStyle name="Hipervínculo" xfId="12685" builtinId="8" hidden="1"/>
    <cellStyle name="Hipervínculo" xfId="12703" builtinId="8" hidden="1"/>
    <cellStyle name="Hipervínculo" xfId="12719" builtinId="8" hidden="1"/>
    <cellStyle name="Hipervínculo" xfId="12735" builtinId="8" hidden="1"/>
    <cellStyle name="Hipervínculo" xfId="12751" builtinId="8" hidden="1"/>
    <cellStyle name="Hipervínculo" xfId="12767" builtinId="8" hidden="1"/>
    <cellStyle name="Hipervínculo" xfId="12783" builtinId="8" hidden="1"/>
    <cellStyle name="Hipervínculo" xfId="12538" builtinId="8" hidden="1"/>
    <cellStyle name="Hipervínculo" xfId="12813" builtinId="8" hidden="1"/>
    <cellStyle name="Hipervínculo" xfId="12829" builtinId="8" hidden="1"/>
    <cellStyle name="Hipervínculo" xfId="12845" builtinId="8" hidden="1"/>
    <cellStyle name="Hipervínculo" xfId="12863" builtinId="8" hidden="1"/>
    <cellStyle name="Hipervínculo" xfId="12879" builtinId="8" hidden="1"/>
    <cellStyle name="Hipervínculo" xfId="12895" builtinId="8" hidden="1"/>
    <cellStyle name="Hipervínculo" xfId="12911" builtinId="8" hidden="1"/>
    <cellStyle name="Hipervínculo" xfId="12927" builtinId="8" hidden="1"/>
    <cellStyle name="Hipervínculo" xfId="12943" builtinId="8" hidden="1"/>
    <cellStyle name="Hipervínculo" xfId="12957" builtinId="8" hidden="1"/>
    <cellStyle name="Hipervínculo" xfId="12973" builtinId="8" hidden="1"/>
    <cellStyle name="Hipervínculo" xfId="12989" builtinId="8" hidden="1"/>
    <cellStyle name="Hipervínculo" xfId="13007" builtinId="8" hidden="1"/>
    <cellStyle name="Hipervínculo" xfId="13023" builtinId="8" hidden="1"/>
    <cellStyle name="Hipervínculo" xfId="13039" builtinId="8" hidden="1"/>
    <cellStyle name="Hipervínculo" xfId="13055" builtinId="8" hidden="1"/>
    <cellStyle name="Hipervínculo" xfId="13071" builtinId="8" hidden="1"/>
    <cellStyle name="Hipervínculo" xfId="13087" builtinId="8" hidden="1"/>
    <cellStyle name="Hipervínculo" xfId="13103" builtinId="8" hidden="1"/>
    <cellStyle name="Hipervínculo" xfId="13117" builtinId="8" hidden="1"/>
    <cellStyle name="Hipervínculo" xfId="13133" builtinId="8" hidden="1"/>
    <cellStyle name="Hipervínculo" xfId="13149" builtinId="8" hidden="1"/>
    <cellStyle name="Hipervínculo" xfId="13167" builtinId="8" hidden="1"/>
    <cellStyle name="Hipervínculo" xfId="13183" builtinId="8" hidden="1"/>
    <cellStyle name="Hipervínculo" xfId="13199" builtinId="8" hidden="1"/>
    <cellStyle name="Hipervínculo" xfId="13215" builtinId="8" hidden="1"/>
    <cellStyle name="Hipervínculo" xfId="13231" builtinId="8" hidden="1"/>
    <cellStyle name="Hipervínculo" xfId="13247" builtinId="8" hidden="1"/>
    <cellStyle name="Hipervínculo" xfId="13263" builtinId="8" hidden="1"/>
    <cellStyle name="Hipervínculo" xfId="13277" builtinId="8" hidden="1"/>
    <cellStyle name="Hipervínculo" xfId="13293" builtinId="8" hidden="1"/>
    <cellStyle name="Hipervínculo" xfId="13309" builtinId="8" hidden="1"/>
    <cellStyle name="Hipervínculo" xfId="13327" builtinId="8" hidden="1"/>
    <cellStyle name="Hipervínculo" xfId="13343" builtinId="8" hidden="1"/>
    <cellStyle name="Hipervínculo" xfId="13359" builtinId="8" hidden="1"/>
    <cellStyle name="Hipervínculo" xfId="13375" builtinId="8" hidden="1"/>
    <cellStyle name="Hipervínculo" xfId="13391" builtinId="8" hidden="1"/>
    <cellStyle name="Hipervínculo" xfId="13407" builtinId="8" hidden="1"/>
    <cellStyle name="Hipervínculo" xfId="13162" builtinId="8" hidden="1"/>
    <cellStyle name="Hipervínculo" xfId="13437" builtinId="8" hidden="1"/>
    <cellStyle name="Hipervínculo" xfId="13453" builtinId="8" hidden="1"/>
    <cellStyle name="Hipervínculo" xfId="13469" builtinId="8" hidden="1"/>
    <cellStyle name="Hipervínculo" xfId="13486" builtinId="8" hidden="1"/>
    <cellStyle name="Hipervínculo" xfId="13502" builtinId="8" hidden="1"/>
    <cellStyle name="Hipervínculo" xfId="13518" builtinId="8" hidden="1"/>
    <cellStyle name="Hipervínculo" xfId="13534" builtinId="8" hidden="1"/>
    <cellStyle name="Hipervínculo" xfId="13550" builtinId="8" hidden="1"/>
    <cellStyle name="Hipervínculo" xfId="13566" builtinId="8" hidden="1"/>
    <cellStyle name="Hipervínculo" xfId="13580" builtinId="8" hidden="1"/>
    <cellStyle name="Hipervínculo" xfId="13596" builtinId="8" hidden="1"/>
    <cellStyle name="Hipervínculo" xfId="13612" builtinId="8" hidden="1"/>
    <cellStyle name="Hipervínculo" xfId="13628" builtinId="8" hidden="1"/>
    <cellStyle name="Hipervínculo" xfId="13644" builtinId="8" hidden="1"/>
    <cellStyle name="Hipervínculo" xfId="13660" builtinId="8" hidden="1"/>
    <cellStyle name="Hipervínculo" xfId="13676" builtinId="8" hidden="1"/>
    <cellStyle name="Hipervínculo" xfId="13692" builtinId="8" hidden="1"/>
    <cellStyle name="Hipervínculo" xfId="13708" builtinId="8" hidden="1"/>
    <cellStyle name="Hipervínculo" xfId="13724" builtinId="8" hidden="1"/>
    <cellStyle name="Hipervínculo" xfId="13722" builtinId="8" hidden="1"/>
    <cellStyle name="Hipervínculo" xfId="13706" builtinId="8" hidden="1"/>
    <cellStyle name="Hipervínculo" xfId="13690" builtinId="8" hidden="1"/>
    <cellStyle name="Hipervínculo" xfId="13674" builtinId="8" hidden="1"/>
    <cellStyle name="Hipervínculo" xfId="13658" builtinId="8" hidden="1"/>
    <cellStyle name="Hipervínculo" xfId="13642" builtinId="8" hidden="1"/>
    <cellStyle name="Hipervínculo" xfId="13626" builtinId="8" hidden="1"/>
    <cellStyle name="Hipervínculo" xfId="13610" builtinId="8" hidden="1"/>
    <cellStyle name="Hipervínculo" xfId="13594" builtinId="8" hidden="1"/>
    <cellStyle name="Hipervínculo" xfId="13578" builtinId="8" hidden="1"/>
    <cellStyle name="Hipervínculo" xfId="13564" builtinId="8" hidden="1"/>
    <cellStyle name="Hipervínculo" xfId="13548" builtinId="8" hidden="1"/>
    <cellStyle name="Hipervínculo" xfId="13532" builtinId="8" hidden="1"/>
    <cellStyle name="Hipervínculo" xfId="13516" builtinId="8" hidden="1"/>
    <cellStyle name="Hipervínculo" xfId="13500" builtinId="8" hidden="1"/>
    <cellStyle name="Hipervínculo" xfId="13484" builtinId="8" hidden="1"/>
    <cellStyle name="Hipervínculo" xfId="13467" builtinId="8" hidden="1"/>
    <cellStyle name="Hipervínculo" xfId="13451" builtinId="8" hidden="1"/>
    <cellStyle name="Hipervínculo" xfId="13435" builtinId="8" hidden="1"/>
    <cellStyle name="Hipervínculo" xfId="13421" builtinId="8" hidden="1"/>
    <cellStyle name="Hipervínculo" xfId="13405" builtinId="8" hidden="1"/>
    <cellStyle name="Hipervínculo" xfId="13389" builtinId="8" hidden="1"/>
    <cellStyle name="Hipervínculo" xfId="13373" builtinId="8" hidden="1"/>
    <cellStyle name="Hipervínculo" xfId="13357" builtinId="8" hidden="1"/>
    <cellStyle name="Hipervínculo" xfId="13341" builtinId="8" hidden="1"/>
    <cellStyle name="Hipervínculo" xfId="13325" builtinId="8" hidden="1"/>
    <cellStyle name="Hipervínculo" xfId="13307" builtinId="8" hidden="1"/>
    <cellStyle name="Hipervínculo" xfId="13291" builtinId="8" hidden="1"/>
    <cellStyle name="Hipervínculo" xfId="13275" builtinId="8" hidden="1"/>
    <cellStyle name="Hipervínculo" xfId="13261" builtinId="8" hidden="1"/>
    <cellStyle name="Hipervínculo" xfId="13245" builtinId="8" hidden="1"/>
    <cellStyle name="Hipervínculo" xfId="13229" builtinId="8" hidden="1"/>
    <cellStyle name="Hipervínculo" xfId="13213" builtinId="8" hidden="1"/>
    <cellStyle name="Hipervínculo" xfId="13197" builtinId="8" hidden="1"/>
    <cellStyle name="Hipervínculo" xfId="13181" builtinId="8" hidden="1"/>
    <cellStyle name="Hipervínculo" xfId="13165" builtinId="8" hidden="1"/>
    <cellStyle name="Hipervínculo" xfId="13147" builtinId="8" hidden="1"/>
    <cellStyle name="Hipervínculo" xfId="13131" builtinId="8" hidden="1"/>
    <cellStyle name="Hipervínculo" xfId="13115" builtinId="8" hidden="1"/>
    <cellStyle name="Hipervínculo" xfId="13101" builtinId="8" hidden="1"/>
    <cellStyle name="Hipervínculo" xfId="13085" builtinId="8" hidden="1"/>
    <cellStyle name="Hipervínculo" xfId="13069" builtinId="8" hidden="1"/>
    <cellStyle name="Hipervínculo" xfId="13053" builtinId="8" hidden="1"/>
    <cellStyle name="Hipervínculo" xfId="13037" builtinId="8" hidden="1"/>
    <cellStyle name="Hipervínculo" xfId="13021" builtinId="8" hidden="1"/>
    <cellStyle name="Hipervínculo" xfId="13003" builtinId="8" hidden="1"/>
    <cellStyle name="Hipervínculo" xfId="12987" builtinId="8" hidden="1"/>
    <cellStyle name="Hipervínculo" xfId="12971" builtinId="8" hidden="1"/>
    <cellStyle name="Hipervínculo" xfId="12955" builtinId="8" hidden="1"/>
    <cellStyle name="Hipervínculo" xfId="12941" builtinId="8" hidden="1"/>
    <cellStyle name="Hipervínculo" xfId="12925" builtinId="8" hidden="1"/>
    <cellStyle name="Hipervínculo" xfId="12909" builtinId="8" hidden="1"/>
    <cellStyle name="Hipervínculo" xfId="12893" builtinId="8" hidden="1"/>
    <cellStyle name="Hipervínculo" xfId="12877" builtinId="8" hidden="1"/>
    <cellStyle name="Hipervínculo" xfId="12861" builtinId="8" hidden="1"/>
    <cellStyle name="Hipervínculo" xfId="12843" builtinId="8" hidden="1"/>
    <cellStyle name="Hipervínculo" xfId="12827" builtinId="8" hidden="1"/>
    <cellStyle name="Hipervínculo" xfId="12811" builtinId="8" hidden="1"/>
    <cellStyle name="Hipervínculo" xfId="12797" builtinId="8" hidden="1"/>
    <cellStyle name="Hipervínculo" xfId="12781" builtinId="8" hidden="1"/>
    <cellStyle name="Hipervínculo" xfId="12765" builtinId="8" hidden="1"/>
    <cellStyle name="Hipervínculo" xfId="12749" builtinId="8" hidden="1"/>
    <cellStyle name="Hipervínculo" xfId="12733" builtinId="8" hidden="1"/>
    <cellStyle name="Hipervínculo" xfId="12717" builtinId="8" hidden="1"/>
    <cellStyle name="Hipervínculo" xfId="12701" builtinId="8" hidden="1"/>
    <cellStyle name="Hipervínculo" xfId="12683" builtinId="8" hidden="1"/>
    <cellStyle name="Hipervínculo" xfId="12667" builtinId="8" hidden="1"/>
    <cellStyle name="Hipervínculo" xfId="12651" builtinId="8" hidden="1"/>
    <cellStyle name="Hipervínculo" xfId="12637" builtinId="8" hidden="1"/>
    <cellStyle name="Hipervínculo" xfId="12621" builtinId="8" hidden="1"/>
    <cellStyle name="Hipervínculo" xfId="12605" builtinId="8" hidden="1"/>
    <cellStyle name="Hipervínculo" xfId="12589" builtinId="8" hidden="1"/>
    <cellStyle name="Hipervínculo" xfId="12573" builtinId="8" hidden="1"/>
    <cellStyle name="Hipervínculo" xfId="12557" builtinId="8" hidden="1"/>
    <cellStyle name="Hipervínculo" xfId="12541" builtinId="8" hidden="1"/>
    <cellStyle name="Hipervínculo" xfId="12523" builtinId="8" hidden="1"/>
    <cellStyle name="Hipervínculo" xfId="12507" builtinId="8" hidden="1"/>
    <cellStyle name="Hipervínculo" xfId="12491" builtinId="8" hidden="1"/>
    <cellStyle name="Hipervínculo" xfId="12476" builtinId="8" hidden="1"/>
    <cellStyle name="Hipervínculo" xfId="12460" builtinId="8" hidden="1"/>
    <cellStyle name="Hipervínculo" xfId="12444" builtinId="8" hidden="1"/>
    <cellStyle name="Hipervínculo" xfId="12428" builtinId="8" hidden="1"/>
    <cellStyle name="Hipervínculo" xfId="12412" builtinId="8" hidden="1"/>
    <cellStyle name="Hipervínculo" xfId="12396" builtinId="8" hidden="1"/>
    <cellStyle name="Hipervínculo" xfId="12379" builtinId="8" hidden="1"/>
    <cellStyle name="Hipervínculo" xfId="12363" builtinId="8" hidden="1"/>
    <cellStyle name="Hipervínculo" xfId="12347" builtinId="8" hidden="1"/>
    <cellStyle name="Hipervínculo" xfId="12331" builtinId="8" hidden="1"/>
    <cellStyle name="Hipervínculo" xfId="12317" builtinId="8" hidden="1"/>
    <cellStyle name="Hipervínculo" xfId="12301" builtinId="8" hidden="1"/>
    <cellStyle name="Hipervínculo" xfId="12285" builtinId="8" hidden="1"/>
    <cellStyle name="Hipervínculo" xfId="12269" builtinId="8" hidden="1"/>
    <cellStyle name="Hipervínculo" xfId="12253" builtinId="8" hidden="1"/>
    <cellStyle name="Hipervínculo" xfId="12237" builtinId="8" hidden="1"/>
    <cellStyle name="Hipervínculo" xfId="12219" builtinId="8" hidden="1"/>
    <cellStyle name="Hipervínculo" xfId="12203" builtinId="8" hidden="1"/>
    <cellStyle name="Hipervínculo" xfId="12187" builtinId="8" hidden="1"/>
    <cellStyle name="Hipervínculo" xfId="12173" builtinId="8" hidden="1"/>
    <cellStyle name="Hipervínculo" xfId="12157" builtinId="8" hidden="1"/>
    <cellStyle name="Hipervínculo" xfId="12141" builtinId="8" hidden="1"/>
    <cellStyle name="Hipervínculo" xfId="12125" builtinId="8" hidden="1"/>
    <cellStyle name="Hipervínculo" xfId="12109" builtinId="8" hidden="1"/>
    <cellStyle name="Hipervínculo" xfId="12093" builtinId="8" hidden="1"/>
    <cellStyle name="Hipervínculo" xfId="12077" builtinId="8" hidden="1"/>
    <cellStyle name="Hipervínculo" xfId="12059" builtinId="8" hidden="1"/>
    <cellStyle name="Hipervínculo" xfId="12043" builtinId="8" hidden="1"/>
    <cellStyle name="Hipervínculo" xfId="12027" builtinId="8" hidden="1"/>
    <cellStyle name="Hipervínculo" xfId="12012" builtinId="8" hidden="1"/>
    <cellStyle name="Hipervínculo" xfId="11996" builtinId="8" hidden="1"/>
    <cellStyle name="Hipervínculo" xfId="11980" builtinId="8" hidden="1"/>
    <cellStyle name="Hipervínculo" xfId="11964" builtinId="8" hidden="1"/>
    <cellStyle name="Hipervínculo" xfId="11948" builtinId="8" hidden="1"/>
    <cellStyle name="Hipervínculo" xfId="11932" builtinId="8" hidden="1"/>
    <cellStyle name="Hipervínculo" xfId="11916" builtinId="8" hidden="1"/>
    <cellStyle name="Hipervínculo" xfId="11899" builtinId="8" hidden="1"/>
    <cellStyle name="Hipervínculo" xfId="11883" builtinId="8" hidden="1"/>
    <cellStyle name="Hipervínculo" xfId="11867" builtinId="8" hidden="1"/>
    <cellStyle name="Hipervínculo" xfId="11853" builtinId="8" hidden="1"/>
    <cellStyle name="Hipervínculo" xfId="11837" builtinId="8" hidden="1"/>
    <cellStyle name="Hipervínculo" xfId="11821" builtinId="8" hidden="1"/>
    <cellStyle name="Hipervínculo" xfId="11805" builtinId="8" hidden="1"/>
    <cellStyle name="Hipervínculo" xfId="11789" builtinId="8" hidden="1"/>
    <cellStyle name="Hipervínculo" xfId="11773" builtinId="8" hidden="1"/>
    <cellStyle name="Hipervínculo" xfId="11755" builtinId="8" hidden="1"/>
    <cellStyle name="Hipervínculo" xfId="11739" builtinId="8" hidden="1"/>
    <cellStyle name="Hipervínculo" xfId="11723" builtinId="8" hidden="1"/>
    <cellStyle name="Hipervínculo" xfId="11707" builtinId="8" hidden="1"/>
    <cellStyle name="Hipervínculo" xfId="11690" builtinId="8" hidden="1"/>
    <cellStyle name="Hipervínculo" xfId="11674" builtinId="8" hidden="1"/>
    <cellStyle name="Hipervínculo" xfId="11658" builtinId="8" hidden="1"/>
    <cellStyle name="Hipervínculo" xfId="11643" builtinId="8" hidden="1"/>
    <cellStyle name="Hipervínculo" xfId="11627" builtinId="8" hidden="1"/>
    <cellStyle name="Hipervínculo" xfId="11611" builtinId="8" hidden="1"/>
    <cellStyle name="Hipervínculo" xfId="11594" builtinId="8" hidden="1"/>
    <cellStyle name="Hipervínculo" xfId="11578" builtinId="8" hidden="1"/>
    <cellStyle name="Hipervínculo" xfId="11562" builtinId="8" hidden="1"/>
    <cellStyle name="Hipervínculo" xfId="11546" builtinId="8" hidden="1"/>
    <cellStyle name="Hipervínculo" xfId="11530" builtinId="8" hidden="1"/>
    <cellStyle name="Hipervínculo" xfId="11514" builtinId="8" hidden="1"/>
    <cellStyle name="Hipervínculo" xfId="9161" builtinId="8" hidden="1"/>
    <cellStyle name="Hipervínculo" xfId="9171" builtinId="8" hidden="1"/>
    <cellStyle name="Hipervínculo" xfId="9175" builtinId="8" hidden="1"/>
    <cellStyle name="Hipervínculo" xfId="9209" builtinId="8" hidden="1"/>
    <cellStyle name="Hipervínculo" xfId="9213" builtinId="8" hidden="1"/>
    <cellStyle name="Hipervínculo" xfId="9201" builtinId="8" hidden="1"/>
    <cellStyle name="Hipervínculo" xfId="9189" builtinId="8" hidden="1"/>
    <cellStyle name="Hipervínculo" xfId="9179" builtinId="8" hidden="1"/>
    <cellStyle name="Hipervínculo" xfId="9229" builtinId="8" hidden="1"/>
    <cellStyle name="Hipervínculo" xfId="9245" builtinId="8" hidden="1"/>
    <cellStyle name="Hipervínculo" xfId="9261" builtinId="8" hidden="1"/>
    <cellStyle name="Hipervínculo" xfId="9277" builtinId="8" hidden="1"/>
    <cellStyle name="Hipervínculo" xfId="9293" builtinId="8" hidden="1"/>
    <cellStyle name="Hipervínculo" xfId="9309" builtinId="8" hidden="1"/>
    <cellStyle name="Hipervínculo" xfId="9326" builtinId="8" hidden="1"/>
    <cellStyle name="Hipervínculo" xfId="9342" builtinId="8" hidden="1"/>
    <cellStyle name="Hipervínculo" xfId="9358" builtinId="8" hidden="1"/>
    <cellStyle name="Hipervínculo" xfId="9373" builtinId="8" hidden="1"/>
    <cellStyle name="Hipervínculo" xfId="9389" builtinId="8" hidden="1"/>
    <cellStyle name="Hipervínculo" xfId="9405" builtinId="8" hidden="1"/>
    <cellStyle name="Hipervínculo" xfId="9422" builtinId="8" hidden="1"/>
    <cellStyle name="Hipervínculo" xfId="9438" builtinId="8" hidden="1"/>
    <cellStyle name="Hipervínculo" xfId="9454" builtinId="8" hidden="1"/>
    <cellStyle name="Hipervínculo" xfId="9472" builtinId="8" hidden="1"/>
    <cellStyle name="Hipervínculo" xfId="9488" builtinId="8" hidden="1"/>
    <cellStyle name="Hipervínculo" xfId="9504" builtinId="8" hidden="1"/>
    <cellStyle name="Hipervínculo" xfId="9520" builtinId="8" hidden="1"/>
    <cellStyle name="Hipervínculo" xfId="9536" builtinId="8" hidden="1"/>
    <cellStyle name="Hipervínculo" xfId="9552" builtinId="8" hidden="1"/>
    <cellStyle name="Hipervínculo" xfId="9568" builtinId="8" hidden="1"/>
    <cellStyle name="Hipervínculo" xfId="9582" builtinId="8" hidden="1"/>
    <cellStyle name="Hipervínculo" xfId="9598" builtinId="8" hidden="1"/>
    <cellStyle name="Hipervínculo" xfId="9614" builtinId="8" hidden="1"/>
    <cellStyle name="Hipervínculo" xfId="9631" builtinId="8" hidden="1"/>
    <cellStyle name="Hipervínculo" xfId="9647" builtinId="8" hidden="1"/>
    <cellStyle name="Hipervínculo" xfId="9663" builtinId="8" hidden="1"/>
    <cellStyle name="Hipervínculo" xfId="9679" builtinId="8" hidden="1"/>
    <cellStyle name="Hipervínculo" xfId="9695" builtinId="8" hidden="1"/>
    <cellStyle name="Hipervínculo" xfId="9711" builtinId="8" hidden="1"/>
    <cellStyle name="Hipervínculo" xfId="9727" builtinId="8" hidden="1"/>
    <cellStyle name="Hipervínculo" xfId="9742" builtinId="8" hidden="1"/>
    <cellStyle name="Hipervínculo" xfId="9758" builtinId="8" hidden="1"/>
    <cellStyle name="Hipervínculo" xfId="9774" builtinId="8" hidden="1"/>
    <cellStyle name="Hipervínculo" xfId="9792" builtinId="8" hidden="1"/>
    <cellStyle name="Hipervínculo" xfId="9808" builtinId="8" hidden="1"/>
    <cellStyle name="Hipervínculo" xfId="9824" builtinId="8" hidden="1"/>
    <cellStyle name="Hipervínculo" xfId="9840" builtinId="8" hidden="1"/>
    <cellStyle name="Hipervínculo" xfId="9856" builtinId="8" hidden="1"/>
    <cellStyle name="Hipervínculo" xfId="9872" builtinId="8" hidden="1"/>
    <cellStyle name="Hipervínculo" xfId="9471" builtinId="8" hidden="1"/>
    <cellStyle name="Hipervínculo" xfId="9902" builtinId="8" hidden="1"/>
    <cellStyle name="Hipervínculo" xfId="9918" builtinId="8" hidden="1"/>
    <cellStyle name="Hipervínculo" xfId="9934" builtinId="8" hidden="1"/>
    <cellStyle name="Hipervínculo" xfId="9952" builtinId="8" hidden="1"/>
    <cellStyle name="Hipervínculo" xfId="9968" builtinId="8" hidden="1"/>
    <cellStyle name="Hipervínculo" xfId="9984" builtinId="8" hidden="1"/>
    <cellStyle name="Hipervínculo" xfId="10000" builtinId="8" hidden="1"/>
    <cellStyle name="Hipervínculo" xfId="10016" builtinId="8" hidden="1"/>
    <cellStyle name="Hipervínculo" xfId="10032" builtinId="8" hidden="1"/>
    <cellStyle name="Hipervínculo" xfId="10046" builtinId="8" hidden="1"/>
    <cellStyle name="Hipervínculo" xfId="10062" builtinId="8" hidden="1"/>
    <cellStyle name="Hipervínculo" xfId="10078" builtinId="8" hidden="1"/>
    <cellStyle name="Hipervínculo" xfId="10095" builtinId="8" hidden="1"/>
    <cellStyle name="Hipervínculo" xfId="10111" builtinId="8" hidden="1"/>
    <cellStyle name="Hipervínculo" xfId="10127" builtinId="8" hidden="1"/>
    <cellStyle name="Hipervínculo" xfId="10143" builtinId="8" hidden="1"/>
    <cellStyle name="Hipervínculo" xfId="10159" builtinId="8" hidden="1"/>
    <cellStyle name="Hipervínculo" xfId="10175" builtinId="8" hidden="1"/>
    <cellStyle name="Hipervínculo" xfId="10191" builtinId="8" hidden="1"/>
    <cellStyle name="Hipervínculo" xfId="10206" builtinId="8" hidden="1"/>
    <cellStyle name="Hipervínculo" xfId="10222" builtinId="8" hidden="1"/>
    <cellStyle name="Hipervínculo" xfId="10238" builtinId="8" hidden="1"/>
    <cellStyle name="Hipervínculo" xfId="10256" builtinId="8" hidden="1"/>
    <cellStyle name="Hipervínculo" xfId="10272" builtinId="8" hidden="1"/>
    <cellStyle name="Hipervínculo" xfId="10288" builtinId="8" hidden="1"/>
    <cellStyle name="Hipervínculo" xfId="10304" builtinId="8" hidden="1"/>
    <cellStyle name="Hipervínculo" xfId="10320" builtinId="8" hidden="1"/>
    <cellStyle name="Hipervínculo" xfId="10336" builtinId="8" hidden="1"/>
    <cellStyle name="Hipervínculo" xfId="10352" builtinId="8" hidden="1"/>
    <cellStyle name="Hipervínculo" xfId="10366" builtinId="8" hidden="1"/>
    <cellStyle name="Hipervínculo" xfId="10382" builtinId="8" hidden="1"/>
    <cellStyle name="Hipervínculo" xfId="10398" builtinId="8" hidden="1"/>
    <cellStyle name="Hipervínculo" xfId="10416" builtinId="8" hidden="1"/>
    <cellStyle name="Hipervínculo" xfId="10432" builtinId="8" hidden="1"/>
    <cellStyle name="Hipervínculo" xfId="10448" builtinId="8" hidden="1"/>
    <cellStyle name="Hipervínculo" xfId="10464" builtinId="8" hidden="1"/>
    <cellStyle name="Hipervínculo" xfId="10480" builtinId="8" hidden="1"/>
    <cellStyle name="Hipervínculo" xfId="10496" builtinId="8" hidden="1"/>
    <cellStyle name="Hipervínculo" xfId="10251" builtinId="8" hidden="1"/>
    <cellStyle name="Hipervínculo" xfId="10526" builtinId="8" hidden="1"/>
    <cellStyle name="Hipervínculo" xfId="10542" builtinId="8" hidden="1"/>
    <cellStyle name="Hipervínculo" xfId="10558" builtinId="8" hidden="1"/>
    <cellStyle name="Hipervínculo" xfId="10576" builtinId="8" hidden="1"/>
    <cellStyle name="Hipervínculo" xfId="10592" builtinId="8" hidden="1"/>
    <cellStyle name="Hipervínculo" xfId="10608" builtinId="8" hidden="1"/>
    <cellStyle name="Hipervínculo" xfId="10624" builtinId="8" hidden="1"/>
    <cellStyle name="Hipervínculo" xfId="10640" builtinId="8" hidden="1"/>
    <cellStyle name="Hipervínculo" xfId="10656" builtinId="8" hidden="1"/>
    <cellStyle name="Hipervínculo" xfId="10670" builtinId="8" hidden="1"/>
    <cellStyle name="Hipervínculo" xfId="10686" builtinId="8" hidden="1"/>
    <cellStyle name="Hipervínculo" xfId="10702" builtinId="8" hidden="1"/>
    <cellStyle name="Hipervínculo" xfId="10720" builtinId="8" hidden="1"/>
    <cellStyle name="Hipervínculo" xfId="10736" builtinId="8" hidden="1"/>
    <cellStyle name="Hipervínculo" xfId="10752" builtinId="8" hidden="1"/>
    <cellStyle name="Hipervínculo" xfId="10768" builtinId="8" hidden="1"/>
    <cellStyle name="Hipervínculo" xfId="10784" builtinId="8" hidden="1"/>
    <cellStyle name="Hipervínculo" xfId="10800" builtinId="8" hidden="1"/>
    <cellStyle name="Hipervínculo" xfId="10816" builtinId="8" hidden="1"/>
    <cellStyle name="Hipervínculo" xfId="10830" builtinId="8" hidden="1"/>
    <cellStyle name="Hipervínculo" xfId="10846" builtinId="8" hidden="1"/>
    <cellStyle name="Hipervínculo" xfId="10862" builtinId="8" hidden="1"/>
    <cellStyle name="Hipervínculo" xfId="10880" builtinId="8" hidden="1"/>
    <cellStyle name="Hipervínculo" xfId="10896" builtinId="8" hidden="1"/>
    <cellStyle name="Hipervínculo" xfId="10912" builtinId="8" hidden="1"/>
    <cellStyle name="Hipervínculo" xfId="10928" builtinId="8" hidden="1"/>
    <cellStyle name="Hipervínculo" xfId="10944" builtinId="8" hidden="1"/>
    <cellStyle name="Hipervínculo" xfId="10960" builtinId="8" hidden="1"/>
    <cellStyle name="Hipervínculo" xfId="10976" builtinId="8" hidden="1"/>
    <cellStyle name="Hipervínculo" xfId="10990" builtinId="8" hidden="1"/>
    <cellStyle name="Hipervínculo" xfId="11006" builtinId="8" hidden="1"/>
    <cellStyle name="Hipervínculo" xfId="11022" builtinId="8" hidden="1"/>
    <cellStyle name="Hipervínculo" xfId="11040" builtinId="8" hidden="1"/>
    <cellStyle name="Hipervínculo" xfId="11056" builtinId="8" hidden="1"/>
    <cellStyle name="Hipervínculo" xfId="11072" builtinId="8" hidden="1"/>
    <cellStyle name="Hipervínculo" xfId="11088" builtinId="8" hidden="1"/>
    <cellStyle name="Hipervínculo" xfId="11104" builtinId="8" hidden="1"/>
    <cellStyle name="Hipervínculo" xfId="11120" builtinId="8" hidden="1"/>
    <cellStyle name="Hipervínculo" xfId="10875" builtinId="8" hidden="1"/>
    <cellStyle name="Hipervínculo" xfId="11150" builtinId="8" hidden="1"/>
    <cellStyle name="Hipervínculo" xfId="11166" builtinId="8" hidden="1"/>
    <cellStyle name="Hipervínculo" xfId="11182" builtinId="8" hidden="1"/>
    <cellStyle name="Hipervínculo" xfId="11199" builtinId="8" hidden="1"/>
    <cellStyle name="Hipervínculo" xfId="11215" builtinId="8" hidden="1"/>
    <cellStyle name="Hipervínculo" xfId="11231" builtinId="8" hidden="1"/>
    <cellStyle name="Hipervínculo" xfId="11247" builtinId="8" hidden="1"/>
    <cellStyle name="Hipervínculo" xfId="11263" builtinId="8" hidden="1"/>
    <cellStyle name="Hipervínculo" xfId="11279" builtinId="8" hidden="1"/>
    <cellStyle name="Hipervínculo" xfId="11293" builtinId="8" hidden="1"/>
    <cellStyle name="Hipervínculo" xfId="11309" builtinId="8" hidden="1"/>
    <cellStyle name="Hipervínculo" xfId="11325" builtinId="8" hidden="1"/>
    <cellStyle name="Hipervínculo" xfId="11341" builtinId="8" hidden="1"/>
    <cellStyle name="Hipervínculo" xfId="11357" builtinId="8" hidden="1"/>
    <cellStyle name="Hipervínculo" xfId="11373" builtinId="8" hidden="1"/>
    <cellStyle name="Hipervínculo" xfId="11389" builtinId="8" hidden="1"/>
    <cellStyle name="Hipervínculo" xfId="11405" builtinId="8" hidden="1"/>
    <cellStyle name="Hipervínculo" xfId="11421" builtinId="8" hidden="1"/>
    <cellStyle name="Hipervínculo" xfId="11437" builtinId="8" hidden="1"/>
    <cellStyle name="Hipervínculo" xfId="11435" builtinId="8" hidden="1"/>
    <cellStyle name="Hipervínculo" xfId="11419" builtinId="8" hidden="1"/>
    <cellStyle name="Hipervínculo" xfId="11403" builtinId="8" hidden="1"/>
    <cellStyle name="Hipervínculo" xfId="11387" builtinId="8" hidden="1"/>
    <cellStyle name="Hipervínculo" xfId="11371" builtinId="8" hidden="1"/>
    <cellStyle name="Hipervínculo" xfId="11355" builtinId="8" hidden="1"/>
    <cellStyle name="Hipervínculo" xfId="11339" builtinId="8" hidden="1"/>
    <cellStyle name="Hipervínculo" xfId="11323" builtinId="8" hidden="1"/>
    <cellStyle name="Hipervínculo" xfId="11307" builtinId="8" hidden="1"/>
    <cellStyle name="Hipervínculo" xfId="11291" builtinId="8" hidden="1"/>
    <cellStyle name="Hipervínculo" xfId="11277" builtinId="8" hidden="1"/>
    <cellStyle name="Hipervínculo" xfId="11261" builtinId="8" hidden="1"/>
    <cellStyle name="Hipervínculo" xfId="11245" builtinId="8" hidden="1"/>
    <cellStyle name="Hipervínculo" xfId="11229" builtinId="8" hidden="1"/>
    <cellStyle name="Hipervínculo" xfId="11213" builtinId="8" hidden="1"/>
    <cellStyle name="Hipervínculo" xfId="11197" builtinId="8" hidden="1"/>
    <cellStyle name="Hipervínculo" xfId="11180" builtinId="8" hidden="1"/>
    <cellStyle name="Hipervínculo" xfId="11164" builtinId="8" hidden="1"/>
    <cellStyle name="Hipervínculo" xfId="11148" builtinId="8" hidden="1"/>
    <cellStyle name="Hipervínculo" xfId="11134" builtinId="8" hidden="1"/>
    <cellStyle name="Hipervínculo" xfId="11118" builtinId="8" hidden="1"/>
    <cellStyle name="Hipervínculo" xfId="11102" builtinId="8" hidden="1"/>
    <cellStyle name="Hipervínculo" xfId="11086" builtinId="8" hidden="1"/>
    <cellStyle name="Hipervínculo" xfId="11070" builtinId="8" hidden="1"/>
    <cellStyle name="Hipervínculo" xfId="11054" builtinId="8" hidden="1"/>
    <cellStyle name="Hipervínculo" xfId="11038" builtinId="8" hidden="1"/>
    <cellStyle name="Hipervínculo" xfId="11020" builtinId="8" hidden="1"/>
    <cellStyle name="Hipervínculo" xfId="11004" builtinId="8" hidden="1"/>
    <cellStyle name="Hipervínculo" xfId="10988" builtinId="8" hidden="1"/>
    <cellStyle name="Hipervínculo" xfId="10974" builtinId="8" hidden="1"/>
    <cellStyle name="Hipervínculo" xfId="10958" builtinId="8" hidden="1"/>
    <cellStyle name="Hipervínculo" xfId="10942" builtinId="8" hidden="1"/>
    <cellStyle name="Hipervínculo" xfId="10926" builtinId="8" hidden="1"/>
    <cellStyle name="Hipervínculo" xfId="10910" builtinId="8" hidden="1"/>
    <cellStyle name="Hipervínculo" xfId="10894" builtinId="8" hidden="1"/>
    <cellStyle name="Hipervínculo" xfId="10878" builtinId="8" hidden="1"/>
    <cellStyle name="Hipervínculo" xfId="10860" builtinId="8" hidden="1"/>
    <cellStyle name="Hipervínculo" xfId="10844" builtinId="8" hidden="1"/>
    <cellStyle name="Hipervínculo" xfId="10828" builtinId="8" hidden="1"/>
    <cellStyle name="Hipervínculo" xfId="10814" builtinId="8" hidden="1"/>
    <cellStyle name="Hipervínculo" xfId="10798" builtinId="8" hidden="1"/>
    <cellStyle name="Hipervínculo" xfId="10782" builtinId="8" hidden="1"/>
    <cellStyle name="Hipervínculo" xfId="10766" builtinId="8" hidden="1"/>
    <cellStyle name="Hipervínculo" xfId="10750" builtinId="8" hidden="1"/>
    <cellStyle name="Hipervínculo" xfId="10734" builtinId="8" hidden="1"/>
    <cellStyle name="Hipervínculo" xfId="10716" builtinId="8" hidden="1"/>
    <cellStyle name="Hipervínculo" xfId="10700" builtinId="8" hidden="1"/>
    <cellStyle name="Hipervínculo" xfId="10684" builtinId="8" hidden="1"/>
    <cellStyle name="Hipervínculo" xfId="10668" builtinId="8" hidden="1"/>
    <cellStyle name="Hipervínculo" xfId="10654" builtinId="8" hidden="1"/>
    <cellStyle name="Hipervínculo" xfId="10638" builtinId="8" hidden="1"/>
    <cellStyle name="Hipervínculo" xfId="10622" builtinId="8" hidden="1"/>
    <cellStyle name="Hipervínculo" xfId="10606" builtinId="8" hidden="1"/>
    <cellStyle name="Hipervínculo" xfId="10590" builtinId="8" hidden="1"/>
    <cellStyle name="Hipervínculo" xfId="10574" builtinId="8" hidden="1"/>
    <cellStyle name="Hipervínculo" xfId="10556" builtinId="8" hidden="1"/>
    <cellStyle name="Hipervínculo" xfId="10540" builtinId="8" hidden="1"/>
    <cellStyle name="Hipervínculo" xfId="10524" builtinId="8" hidden="1"/>
    <cellStyle name="Hipervínculo" xfId="10510" builtinId="8" hidden="1"/>
    <cellStyle name="Hipervínculo" xfId="10494" builtinId="8" hidden="1"/>
    <cellStyle name="Hipervínculo" xfId="10478" builtinId="8" hidden="1"/>
    <cellStyle name="Hipervínculo" xfId="10462" builtinId="8" hidden="1"/>
    <cellStyle name="Hipervínculo" xfId="10446" builtinId="8" hidden="1"/>
    <cellStyle name="Hipervínculo" xfId="10430" builtinId="8" hidden="1"/>
    <cellStyle name="Hipervínculo" xfId="10414" builtinId="8" hidden="1"/>
    <cellStyle name="Hipervínculo" xfId="10396" builtinId="8" hidden="1"/>
    <cellStyle name="Hipervínculo" xfId="10380" builtinId="8" hidden="1"/>
    <cellStyle name="Hipervínculo" xfId="10364" builtinId="8" hidden="1"/>
    <cellStyle name="Hipervínculo" xfId="10350" builtinId="8" hidden="1"/>
    <cellStyle name="Hipervínculo" xfId="10334" builtinId="8" hidden="1"/>
    <cellStyle name="Hipervínculo" xfId="10318" builtinId="8" hidden="1"/>
    <cellStyle name="Hipervínculo" xfId="10302" builtinId="8" hidden="1"/>
    <cellStyle name="Hipervínculo" xfId="10286" builtinId="8" hidden="1"/>
    <cellStyle name="Hipervínculo" xfId="10270" builtinId="8" hidden="1"/>
    <cellStyle name="Hipervínculo" xfId="10254" builtinId="8" hidden="1"/>
    <cellStyle name="Hipervínculo" xfId="10236" builtinId="8" hidden="1"/>
    <cellStyle name="Hipervínculo" xfId="10220" builtinId="8" hidden="1"/>
    <cellStyle name="Hipervínculo" xfId="10204" builtinId="8" hidden="1"/>
    <cellStyle name="Hipervínculo" xfId="10189" builtinId="8" hidden="1"/>
    <cellStyle name="Hipervínculo" xfId="10173" builtinId="8" hidden="1"/>
    <cellStyle name="Hipervínculo" xfId="10157" builtinId="8" hidden="1"/>
    <cellStyle name="Hipervínculo" xfId="10141" builtinId="8" hidden="1"/>
    <cellStyle name="Hipervínculo" xfId="10125" builtinId="8" hidden="1"/>
    <cellStyle name="Hipervínculo" xfId="10109" builtinId="8" hidden="1"/>
    <cellStyle name="Hipervínculo" xfId="10092" builtinId="8" hidden="1"/>
    <cellStyle name="Hipervínculo" xfId="10076" builtinId="8" hidden="1"/>
    <cellStyle name="Hipervínculo" xfId="10060" builtinId="8" hidden="1"/>
    <cellStyle name="Hipervínculo" xfId="10044" builtinId="8" hidden="1"/>
    <cellStyle name="Hipervínculo" xfId="10030" builtinId="8" hidden="1"/>
    <cellStyle name="Hipervínculo" xfId="10014" builtinId="8" hidden="1"/>
    <cellStyle name="Hipervínculo" xfId="9998" builtinId="8" hidden="1"/>
    <cellStyle name="Hipervínculo" xfId="9982" builtinId="8" hidden="1"/>
    <cellStyle name="Hipervínculo" xfId="9966" builtinId="8" hidden="1"/>
    <cellStyle name="Hipervínculo" xfId="9950" builtinId="8" hidden="1"/>
    <cellStyle name="Hipervínculo" xfId="9932" builtinId="8" hidden="1"/>
    <cellStyle name="Hipervínculo" xfId="9916" builtinId="8" hidden="1"/>
    <cellStyle name="Hipervínculo" xfId="9900" builtinId="8" hidden="1"/>
    <cellStyle name="Hipervínculo" xfId="9886" builtinId="8" hidden="1"/>
    <cellStyle name="Hipervínculo" xfId="9870" builtinId="8" hidden="1"/>
    <cellStyle name="Hipervínculo" xfId="9854" builtinId="8" hidden="1"/>
    <cellStyle name="Hipervínculo" xfId="9838" builtinId="8" hidden="1"/>
    <cellStyle name="Hipervínculo" xfId="9822" builtinId="8" hidden="1"/>
    <cellStyle name="Hipervínculo" xfId="9806" builtinId="8" hidden="1"/>
    <cellStyle name="Hipervínculo" xfId="9790" builtinId="8" hidden="1"/>
    <cellStyle name="Hipervínculo" xfId="9772" builtinId="8" hidden="1"/>
    <cellStyle name="Hipervínculo" xfId="9756" builtinId="8" hidden="1"/>
    <cellStyle name="Hipervínculo" xfId="9740" builtinId="8" hidden="1"/>
    <cellStyle name="Hipervínculo" xfId="9725" builtinId="8" hidden="1"/>
    <cellStyle name="Hipervínculo" xfId="9709" builtinId="8" hidden="1"/>
    <cellStyle name="Hipervínculo" xfId="9693" builtinId="8" hidden="1"/>
    <cellStyle name="Hipervínculo" xfId="9677" builtinId="8" hidden="1"/>
    <cellStyle name="Hipervínculo" xfId="9661" builtinId="8" hidden="1"/>
    <cellStyle name="Hipervínculo" xfId="9645" builtinId="8" hidden="1"/>
    <cellStyle name="Hipervínculo" xfId="9629" builtinId="8" hidden="1"/>
    <cellStyle name="Hipervínculo" xfId="9612" builtinId="8" hidden="1"/>
    <cellStyle name="Hipervínculo" xfId="9596" builtinId="8" hidden="1"/>
    <cellStyle name="Hipervínculo" xfId="9580" builtinId="8" hidden="1"/>
    <cellStyle name="Hipervínculo" xfId="9566" builtinId="8" hidden="1"/>
    <cellStyle name="Hipervínculo" xfId="9550" builtinId="8" hidden="1"/>
    <cellStyle name="Hipervínculo" xfId="9534" builtinId="8" hidden="1"/>
    <cellStyle name="Hipervínculo" xfId="9518" builtinId="8" hidden="1"/>
    <cellStyle name="Hipervínculo" xfId="9502" builtinId="8" hidden="1"/>
    <cellStyle name="Hipervínculo" xfId="9486" builtinId="8" hidden="1"/>
    <cellStyle name="Hipervínculo" xfId="9468" builtinId="8" hidden="1"/>
    <cellStyle name="Hipervínculo" xfId="9452" builtinId="8" hidden="1"/>
    <cellStyle name="Hipervínculo" xfId="9436" builtinId="8" hidden="1"/>
    <cellStyle name="Hipervínculo" xfId="9420" builtinId="8" hidden="1"/>
    <cellStyle name="Hipervínculo" xfId="9403" builtinId="8" hidden="1"/>
    <cellStyle name="Hipervínculo" xfId="9387" builtinId="8" hidden="1"/>
    <cellStyle name="Hipervínculo" xfId="9371" builtinId="8" hidden="1"/>
    <cellStyle name="Hipervínculo" xfId="9356" builtinId="8" hidden="1"/>
    <cellStyle name="Hipervínculo" xfId="9340" builtinId="8" hidden="1"/>
    <cellStyle name="Hipervínculo" xfId="9324" builtinId="8" hidden="1"/>
    <cellStyle name="Hipervínculo" xfId="9307" builtinId="8" hidden="1"/>
    <cellStyle name="Hipervínculo" xfId="9291" builtinId="8" hidden="1"/>
    <cellStyle name="Hipervínculo" xfId="9275" builtinId="8" hidden="1"/>
    <cellStyle name="Hipervínculo" xfId="9259" builtinId="8" hidden="1"/>
    <cellStyle name="Hipervínculo" xfId="9243" builtinId="8" hidden="1"/>
    <cellStyle name="Hipervínculo" xfId="9227" builtinId="8" hidden="1"/>
    <cellStyle name="Hipervínculo" xfId="6873" builtinId="8" hidden="1"/>
    <cellStyle name="Hipervínculo" xfId="6883" builtinId="8" hidden="1"/>
    <cellStyle name="Hipervínculo" xfId="6887" builtinId="8" hidden="1"/>
    <cellStyle name="Hipervínculo" xfId="6921" builtinId="8" hidden="1"/>
    <cellStyle name="Hipervínculo" xfId="6925" builtinId="8" hidden="1"/>
    <cellStyle name="Hipervínculo" xfId="6913" builtinId="8" hidden="1"/>
    <cellStyle name="Hipervínculo" xfId="6901" builtinId="8" hidden="1"/>
    <cellStyle name="Hipervínculo" xfId="6891" builtinId="8" hidden="1"/>
    <cellStyle name="Hipervínculo" xfId="6941" builtinId="8" hidden="1"/>
    <cellStyle name="Hipervínculo" xfId="6957" builtinId="8" hidden="1"/>
    <cellStyle name="Hipervínculo" xfId="6973" builtinId="8" hidden="1"/>
    <cellStyle name="Hipervínculo" xfId="6989" builtinId="8" hidden="1"/>
    <cellStyle name="Hipervínculo" xfId="7005" builtinId="8" hidden="1"/>
    <cellStyle name="Hipervínculo" xfId="7021" builtinId="8" hidden="1"/>
    <cellStyle name="Hipervínculo" xfId="7038" builtinId="8" hidden="1"/>
    <cellStyle name="Hipervínculo" xfId="7054" builtinId="8" hidden="1"/>
    <cellStyle name="Hipervínculo" xfId="7070" builtinId="8" hidden="1"/>
    <cellStyle name="Hipervínculo" xfId="7085" builtinId="8" hidden="1"/>
    <cellStyle name="Hipervínculo" xfId="7101" builtinId="8" hidden="1"/>
    <cellStyle name="Hipervínculo" xfId="7117" builtinId="8" hidden="1"/>
    <cellStyle name="Hipervínculo" xfId="7134" builtinId="8" hidden="1"/>
    <cellStyle name="Hipervínculo" xfId="7150" builtinId="8" hidden="1"/>
    <cellStyle name="Hipervínculo" xfId="7166" builtinId="8" hidden="1"/>
    <cellStyle name="Hipervínculo" xfId="7184" builtinId="8" hidden="1"/>
    <cellStyle name="Hipervínculo" xfId="7200" builtinId="8" hidden="1"/>
    <cellStyle name="Hipervínculo" xfId="7216" builtinId="8" hidden="1"/>
    <cellStyle name="Hipervínculo" xfId="7232" builtinId="8" hidden="1"/>
    <cellStyle name="Hipervínculo" xfId="7248" builtinId="8" hidden="1"/>
    <cellStyle name="Hipervínculo" xfId="7264" builtinId="8" hidden="1"/>
    <cellStyle name="Hipervínculo" xfId="7280" builtinId="8" hidden="1"/>
    <cellStyle name="Hipervínculo" xfId="7294" builtinId="8" hidden="1"/>
    <cellStyle name="Hipervínculo" xfId="7310" builtinId="8" hidden="1"/>
    <cellStyle name="Hipervínculo" xfId="7326" builtinId="8" hidden="1"/>
    <cellStyle name="Hipervínculo" xfId="7343" builtinId="8" hidden="1"/>
    <cellStyle name="Hipervínculo" xfId="7359" builtinId="8" hidden="1"/>
    <cellStyle name="Hipervínculo" xfId="7375" builtinId="8" hidden="1"/>
    <cellStyle name="Hipervínculo" xfId="7391" builtinId="8" hidden="1"/>
    <cellStyle name="Hipervínculo" xfId="7407" builtinId="8" hidden="1"/>
    <cellStyle name="Hipervínculo" xfId="7423" builtinId="8" hidden="1"/>
    <cellStyle name="Hipervínculo" xfId="7439" builtinId="8" hidden="1"/>
    <cellStyle name="Hipervínculo" xfId="7454" builtinId="8" hidden="1"/>
    <cellStyle name="Hipervínculo" xfId="7470" builtinId="8" hidden="1"/>
    <cellStyle name="Hipervínculo" xfId="7486" builtinId="8" hidden="1"/>
    <cellStyle name="Hipervínculo" xfId="7504" builtinId="8" hidden="1"/>
    <cellStyle name="Hipervínculo" xfId="7520" builtinId="8" hidden="1"/>
    <cellStyle name="Hipervínculo" xfId="7536" builtinId="8" hidden="1"/>
    <cellStyle name="Hipervínculo" xfId="7552" builtinId="8" hidden="1"/>
    <cellStyle name="Hipervínculo" xfId="7568" builtinId="8" hidden="1"/>
    <cellStyle name="Hipervínculo" xfId="7584" builtinId="8" hidden="1"/>
    <cellStyle name="Hipervínculo" xfId="7183" builtinId="8" hidden="1"/>
    <cellStyle name="Hipervínculo" xfId="7614" builtinId="8" hidden="1"/>
    <cellStyle name="Hipervínculo" xfId="7630" builtinId="8" hidden="1"/>
    <cellStyle name="Hipervínculo" xfId="7646" builtinId="8" hidden="1"/>
    <cellStyle name="Hipervínculo" xfId="7664" builtinId="8" hidden="1"/>
    <cellStyle name="Hipervínculo" xfId="7680" builtinId="8" hidden="1"/>
    <cellStyle name="Hipervínculo" xfId="7696" builtinId="8" hidden="1"/>
    <cellStyle name="Hipervínculo" xfId="7712" builtinId="8" hidden="1"/>
    <cellStyle name="Hipervínculo" xfId="7728" builtinId="8" hidden="1"/>
    <cellStyle name="Hipervínculo" xfId="7744" builtinId="8" hidden="1"/>
    <cellStyle name="Hipervínculo" xfId="7758" builtinId="8" hidden="1"/>
    <cellStyle name="Hipervínculo" xfId="7774" builtinId="8" hidden="1"/>
    <cellStyle name="Hipervínculo" xfId="7790" builtinId="8" hidden="1"/>
    <cellStyle name="Hipervínculo" xfId="7807" builtinId="8" hidden="1"/>
    <cellStyle name="Hipervínculo" xfId="7823" builtinId="8" hidden="1"/>
    <cellStyle name="Hipervínculo" xfId="7839" builtinId="8" hidden="1"/>
    <cellStyle name="Hipervínculo" xfId="7855" builtinId="8" hidden="1"/>
    <cellStyle name="Hipervínculo" xfId="7871" builtinId="8" hidden="1"/>
    <cellStyle name="Hipervínculo" xfId="7887" builtinId="8" hidden="1"/>
    <cellStyle name="Hipervínculo" xfId="7903" builtinId="8" hidden="1"/>
    <cellStyle name="Hipervínculo" xfId="7918" builtinId="8" hidden="1"/>
    <cellStyle name="Hipervínculo" xfId="7934" builtinId="8" hidden="1"/>
    <cellStyle name="Hipervínculo" xfId="7950" builtinId="8" hidden="1"/>
    <cellStyle name="Hipervínculo" xfId="7968" builtinId="8" hidden="1"/>
    <cellStyle name="Hipervínculo" xfId="7984" builtinId="8" hidden="1"/>
    <cellStyle name="Hipervínculo" xfId="8000" builtinId="8" hidden="1"/>
    <cellStyle name="Hipervínculo" xfId="8016" builtinId="8" hidden="1"/>
    <cellStyle name="Hipervínculo" xfId="8032" builtinId="8" hidden="1"/>
    <cellStyle name="Hipervínculo" xfId="8048" builtinId="8" hidden="1"/>
    <cellStyle name="Hipervínculo" xfId="8064" builtinId="8" hidden="1"/>
    <cellStyle name="Hipervínculo" xfId="8078" builtinId="8" hidden="1"/>
    <cellStyle name="Hipervínculo" xfId="8094" builtinId="8" hidden="1"/>
    <cellStyle name="Hipervínculo" xfId="8110" builtinId="8" hidden="1"/>
    <cellStyle name="Hipervínculo" xfId="8128" builtinId="8" hidden="1"/>
    <cellStyle name="Hipervínculo" xfId="8144" builtinId="8" hidden="1"/>
    <cellStyle name="Hipervínculo" xfId="8160" builtinId="8" hidden="1"/>
    <cellStyle name="Hipervínculo" xfId="8176" builtinId="8" hidden="1"/>
    <cellStyle name="Hipervínculo" xfId="8192" builtinId="8" hidden="1"/>
    <cellStyle name="Hipervínculo" xfId="8208" builtinId="8" hidden="1"/>
    <cellStyle name="Hipervínculo" xfId="7963" builtinId="8" hidden="1"/>
    <cellStyle name="Hipervínculo" xfId="8238" builtinId="8" hidden="1"/>
    <cellStyle name="Hipervínculo" xfId="8254" builtinId="8" hidden="1"/>
    <cellStyle name="Hipervínculo" xfId="8270" builtinId="8" hidden="1"/>
    <cellStyle name="Hipervínculo" xfId="8288" builtinId="8" hidden="1"/>
    <cellStyle name="Hipervínculo" xfId="8304" builtinId="8" hidden="1"/>
    <cellStyle name="Hipervínculo" xfId="8320" builtinId="8" hidden="1"/>
    <cellStyle name="Hipervínculo" xfId="8336" builtinId="8" hidden="1"/>
    <cellStyle name="Hipervínculo" xfId="8352" builtinId="8" hidden="1"/>
    <cellStyle name="Hipervínculo" xfId="8368" builtinId="8" hidden="1"/>
    <cellStyle name="Hipervínculo" xfId="8382" builtinId="8" hidden="1"/>
    <cellStyle name="Hipervínculo" xfId="8398" builtinId="8" hidden="1"/>
    <cellStyle name="Hipervínculo" xfId="8414" builtinId="8" hidden="1"/>
    <cellStyle name="Hipervínculo" xfId="8432" builtinId="8" hidden="1"/>
    <cellStyle name="Hipervínculo" xfId="8448" builtinId="8" hidden="1"/>
    <cellStyle name="Hipervínculo" xfId="8464" builtinId="8" hidden="1"/>
    <cellStyle name="Hipervínculo" xfId="8480" builtinId="8" hidden="1"/>
    <cellStyle name="Hipervínculo" xfId="8496" builtinId="8" hidden="1"/>
    <cellStyle name="Hipervínculo" xfId="8512" builtinId="8" hidden="1"/>
    <cellStyle name="Hipervínculo" xfId="8528" builtinId="8" hidden="1"/>
    <cellStyle name="Hipervínculo" xfId="8542" builtinId="8" hidden="1"/>
    <cellStyle name="Hipervínculo" xfId="8558" builtinId="8" hidden="1"/>
    <cellStyle name="Hipervínculo" xfId="8574" builtinId="8" hidden="1"/>
    <cellStyle name="Hipervínculo" xfId="8592" builtinId="8" hidden="1"/>
    <cellStyle name="Hipervínculo" xfId="8608" builtinId="8" hidden="1"/>
    <cellStyle name="Hipervínculo" xfId="8624" builtinId="8" hidden="1"/>
    <cellStyle name="Hipervínculo" xfId="8640" builtinId="8" hidden="1"/>
    <cellStyle name="Hipervínculo" xfId="8656" builtinId="8" hidden="1"/>
    <cellStyle name="Hipervínculo" xfId="8672" builtinId="8" hidden="1"/>
    <cellStyle name="Hipervínculo" xfId="8688" builtinId="8" hidden="1"/>
    <cellStyle name="Hipervínculo" xfId="8702" builtinId="8" hidden="1"/>
    <cellStyle name="Hipervínculo" xfId="8718" builtinId="8" hidden="1"/>
    <cellStyle name="Hipervínculo" xfId="8734" builtinId="8" hidden="1"/>
    <cellStyle name="Hipervínculo" xfId="8752" builtinId="8" hidden="1"/>
    <cellStyle name="Hipervínculo" xfId="8768" builtinId="8" hidden="1"/>
    <cellStyle name="Hipervínculo" xfId="8784" builtinId="8" hidden="1"/>
    <cellStyle name="Hipervínculo" xfId="8800" builtinId="8" hidden="1"/>
    <cellStyle name="Hipervínculo" xfId="8816" builtinId="8" hidden="1"/>
    <cellStyle name="Hipervínculo" xfId="8832" builtinId="8" hidden="1"/>
    <cellStyle name="Hipervínculo" xfId="8587" builtinId="8" hidden="1"/>
    <cellStyle name="Hipervínculo" xfId="8862" builtinId="8" hidden="1"/>
    <cellStyle name="Hipervínculo" xfId="8878" builtinId="8" hidden="1"/>
    <cellStyle name="Hipervínculo" xfId="8894" builtinId="8" hidden="1"/>
    <cellStyle name="Hipervínculo" xfId="8911" builtinId="8" hidden="1"/>
    <cellStyle name="Hipervínculo" xfId="8927" builtinId="8" hidden="1"/>
    <cellStyle name="Hipervínculo" xfId="8943" builtinId="8" hidden="1"/>
    <cellStyle name="Hipervínculo" xfId="8959" builtinId="8" hidden="1"/>
    <cellStyle name="Hipervínculo" xfId="8975" builtinId="8" hidden="1"/>
    <cellStyle name="Hipervínculo" xfId="8991" builtinId="8" hidden="1"/>
    <cellStyle name="Hipervínculo" xfId="9005" builtinId="8" hidden="1"/>
    <cellStyle name="Hipervínculo" xfId="9021" builtinId="8" hidden="1"/>
    <cellStyle name="Hipervínculo" xfId="9037" builtinId="8" hidden="1"/>
    <cellStyle name="Hipervínculo" xfId="9053" builtinId="8" hidden="1"/>
    <cellStyle name="Hipervínculo" xfId="9069" builtinId="8" hidden="1"/>
    <cellStyle name="Hipervínculo" xfId="9085" builtinId="8" hidden="1"/>
    <cellStyle name="Hipervínculo" xfId="9101" builtinId="8" hidden="1"/>
    <cellStyle name="Hipervínculo" xfId="9117" builtinId="8" hidden="1"/>
    <cellStyle name="Hipervínculo" xfId="9133" builtinId="8" hidden="1"/>
    <cellStyle name="Hipervínculo" xfId="9149" builtinId="8" hidden="1"/>
    <cellStyle name="Hipervínculo" xfId="9147" builtinId="8" hidden="1"/>
    <cellStyle name="Hipervínculo" xfId="9131" builtinId="8" hidden="1"/>
    <cellStyle name="Hipervínculo" xfId="9115" builtinId="8" hidden="1"/>
    <cellStyle name="Hipervínculo" xfId="9099" builtinId="8" hidden="1"/>
    <cellStyle name="Hipervínculo" xfId="9083" builtinId="8" hidden="1"/>
    <cellStyle name="Hipervínculo" xfId="9067" builtinId="8" hidden="1"/>
    <cellStyle name="Hipervínculo" xfId="9051" builtinId="8" hidden="1"/>
    <cellStyle name="Hipervínculo" xfId="9035" builtinId="8" hidden="1"/>
    <cellStyle name="Hipervínculo" xfId="9019" builtinId="8" hidden="1"/>
    <cellStyle name="Hipervínculo" xfId="9003" builtinId="8" hidden="1"/>
    <cellStyle name="Hipervínculo" xfId="8989" builtinId="8" hidden="1"/>
    <cellStyle name="Hipervínculo" xfId="8973" builtinId="8" hidden="1"/>
    <cellStyle name="Hipervínculo" xfId="8957" builtinId="8" hidden="1"/>
    <cellStyle name="Hipervínculo" xfId="8941" builtinId="8" hidden="1"/>
    <cellStyle name="Hipervínculo" xfId="8925" builtinId="8" hidden="1"/>
    <cellStyle name="Hipervínculo" xfId="8909" builtinId="8" hidden="1"/>
    <cellStyle name="Hipervínculo" xfId="8892" builtinId="8" hidden="1"/>
    <cellStyle name="Hipervínculo" xfId="8876" builtinId="8" hidden="1"/>
    <cellStyle name="Hipervínculo" xfId="8860" builtinId="8" hidden="1"/>
    <cellStyle name="Hipervínculo" xfId="8846" builtinId="8" hidden="1"/>
    <cellStyle name="Hipervínculo" xfId="8830" builtinId="8" hidden="1"/>
    <cellStyle name="Hipervínculo" xfId="8814" builtinId="8" hidden="1"/>
    <cellStyle name="Hipervínculo" xfId="8798" builtinId="8" hidden="1"/>
    <cellStyle name="Hipervínculo" xfId="8782" builtinId="8" hidden="1"/>
    <cellStyle name="Hipervínculo" xfId="8766" builtinId="8" hidden="1"/>
    <cellStyle name="Hipervínculo" xfId="8750" builtinId="8" hidden="1"/>
    <cellStyle name="Hipervínculo" xfId="8732" builtinId="8" hidden="1"/>
    <cellStyle name="Hipervínculo" xfId="8716" builtinId="8" hidden="1"/>
    <cellStyle name="Hipervínculo" xfId="8700" builtinId="8" hidden="1"/>
    <cellStyle name="Hipervínculo" xfId="8686" builtinId="8" hidden="1"/>
    <cellStyle name="Hipervínculo" xfId="8670" builtinId="8" hidden="1"/>
    <cellStyle name="Hipervínculo" xfId="8654" builtinId="8" hidden="1"/>
    <cellStyle name="Hipervínculo" xfId="8638" builtinId="8" hidden="1"/>
    <cellStyle name="Hipervínculo" xfId="8622" builtinId="8" hidden="1"/>
    <cellStyle name="Hipervínculo" xfId="8606" builtinId="8" hidden="1"/>
    <cellStyle name="Hipervínculo" xfId="8590" builtinId="8" hidden="1"/>
    <cellStyle name="Hipervínculo" xfId="8572" builtinId="8" hidden="1"/>
    <cellStyle name="Hipervínculo" xfId="8556" builtinId="8" hidden="1"/>
    <cellStyle name="Hipervínculo" xfId="8540" builtinId="8" hidden="1"/>
    <cellStyle name="Hipervínculo" xfId="8526" builtinId="8" hidden="1"/>
    <cellStyle name="Hipervínculo" xfId="8510" builtinId="8" hidden="1"/>
    <cellStyle name="Hipervínculo" xfId="8494" builtinId="8" hidden="1"/>
    <cellStyle name="Hipervínculo" xfId="8478" builtinId="8" hidden="1"/>
    <cellStyle name="Hipervínculo" xfId="8462" builtinId="8" hidden="1"/>
    <cellStyle name="Hipervínculo" xfId="8446" builtinId="8" hidden="1"/>
    <cellStyle name="Hipervínculo" xfId="8428" builtinId="8" hidden="1"/>
    <cellStyle name="Hipervínculo" xfId="8412" builtinId="8" hidden="1"/>
    <cellStyle name="Hipervínculo" xfId="8396" builtinId="8" hidden="1"/>
    <cellStyle name="Hipervínculo" xfId="8380" builtinId="8" hidden="1"/>
    <cellStyle name="Hipervínculo" xfId="8366" builtinId="8" hidden="1"/>
    <cellStyle name="Hipervínculo" xfId="8350" builtinId="8" hidden="1"/>
    <cellStyle name="Hipervínculo" xfId="8334" builtinId="8" hidden="1"/>
    <cellStyle name="Hipervínculo" xfId="8318" builtinId="8" hidden="1"/>
    <cellStyle name="Hipervínculo" xfId="8302" builtinId="8" hidden="1"/>
    <cellStyle name="Hipervínculo" xfId="8286" builtinId="8" hidden="1"/>
    <cellStyle name="Hipervínculo" xfId="8268" builtinId="8" hidden="1"/>
    <cellStyle name="Hipervínculo" xfId="8252" builtinId="8" hidden="1"/>
    <cellStyle name="Hipervínculo" xfId="8236" builtinId="8" hidden="1"/>
    <cellStyle name="Hipervínculo" xfId="8222" builtinId="8" hidden="1"/>
    <cellStyle name="Hipervínculo" xfId="8206" builtinId="8" hidden="1"/>
    <cellStyle name="Hipervínculo" xfId="8190" builtinId="8" hidden="1"/>
    <cellStyle name="Hipervínculo" xfId="8174" builtinId="8" hidden="1"/>
    <cellStyle name="Hipervínculo" xfId="8158" builtinId="8" hidden="1"/>
    <cellStyle name="Hipervínculo" xfId="8142" builtinId="8" hidden="1"/>
    <cellStyle name="Hipervínculo" xfId="8126" builtinId="8" hidden="1"/>
    <cellStyle name="Hipervínculo" xfId="8108" builtinId="8" hidden="1"/>
    <cellStyle name="Hipervínculo" xfId="8092" builtinId="8" hidden="1"/>
    <cellStyle name="Hipervínculo" xfId="8076" builtinId="8" hidden="1"/>
    <cellStyle name="Hipervínculo" xfId="8062" builtinId="8" hidden="1"/>
    <cellStyle name="Hipervínculo" xfId="8046" builtinId="8" hidden="1"/>
    <cellStyle name="Hipervínculo" xfId="8030" builtinId="8" hidden="1"/>
    <cellStyle name="Hipervínculo" xfId="8014" builtinId="8" hidden="1"/>
    <cellStyle name="Hipervínculo" xfId="7998" builtinId="8" hidden="1"/>
    <cellStyle name="Hipervínculo" xfId="7982" builtinId="8" hidden="1"/>
    <cellStyle name="Hipervínculo" xfId="7966" builtinId="8" hidden="1"/>
    <cellStyle name="Hipervínculo" xfId="7948" builtinId="8" hidden="1"/>
    <cellStyle name="Hipervínculo" xfId="7932" builtinId="8" hidden="1"/>
    <cellStyle name="Hipervínculo" xfId="7916" builtinId="8" hidden="1"/>
    <cellStyle name="Hipervínculo" xfId="7901" builtinId="8" hidden="1"/>
    <cellStyle name="Hipervínculo" xfId="7885" builtinId="8" hidden="1"/>
    <cellStyle name="Hipervínculo" xfId="7869" builtinId="8" hidden="1"/>
    <cellStyle name="Hipervínculo" xfId="7853" builtinId="8" hidden="1"/>
    <cellStyle name="Hipervínculo" xfId="7837" builtinId="8" hidden="1"/>
    <cellStyle name="Hipervínculo" xfId="7821" builtinId="8" hidden="1"/>
    <cellStyle name="Hipervínculo" xfId="7804" builtinId="8" hidden="1"/>
    <cellStyle name="Hipervínculo" xfId="7788" builtinId="8" hidden="1"/>
    <cellStyle name="Hipervínculo" xfId="7772" builtinId="8" hidden="1"/>
    <cellStyle name="Hipervínculo" xfId="7756" builtinId="8" hidden="1"/>
    <cellStyle name="Hipervínculo" xfId="7742" builtinId="8" hidden="1"/>
    <cellStyle name="Hipervínculo" xfId="7726" builtinId="8" hidden="1"/>
    <cellStyle name="Hipervínculo" xfId="7710" builtinId="8" hidden="1"/>
    <cellStyle name="Hipervínculo" xfId="7694" builtinId="8" hidden="1"/>
    <cellStyle name="Hipervínculo" xfId="7678" builtinId="8" hidden="1"/>
    <cellStyle name="Hipervínculo" xfId="7662" builtinId="8" hidden="1"/>
    <cellStyle name="Hipervínculo" xfId="7644" builtinId="8" hidden="1"/>
    <cellStyle name="Hipervínculo" xfId="7628" builtinId="8" hidden="1"/>
    <cellStyle name="Hipervínculo" xfId="7612" builtinId="8" hidden="1"/>
    <cellStyle name="Hipervínculo" xfId="7598" builtinId="8" hidden="1"/>
    <cellStyle name="Hipervínculo" xfId="7582" builtinId="8" hidden="1"/>
    <cellStyle name="Hipervínculo" xfId="7566" builtinId="8" hidden="1"/>
    <cellStyle name="Hipervínculo" xfId="7550" builtinId="8" hidden="1"/>
    <cellStyle name="Hipervínculo" xfId="7534" builtinId="8" hidden="1"/>
    <cellStyle name="Hipervínculo" xfId="7518" builtinId="8" hidden="1"/>
    <cellStyle name="Hipervínculo" xfId="7502" builtinId="8" hidden="1"/>
    <cellStyle name="Hipervínculo" xfId="7484" builtinId="8" hidden="1"/>
    <cellStyle name="Hipervínculo" xfId="7468" builtinId="8" hidden="1"/>
    <cellStyle name="Hipervínculo" xfId="7452" builtinId="8" hidden="1"/>
    <cellStyle name="Hipervínculo" xfId="7437" builtinId="8" hidden="1"/>
    <cellStyle name="Hipervínculo" xfId="7421" builtinId="8" hidden="1"/>
    <cellStyle name="Hipervínculo" xfId="7405" builtinId="8" hidden="1"/>
    <cellStyle name="Hipervínculo" xfId="7389" builtinId="8" hidden="1"/>
    <cellStyle name="Hipervínculo" xfId="7373" builtinId="8" hidden="1"/>
    <cellStyle name="Hipervínculo" xfId="7357" builtinId="8" hidden="1"/>
    <cellStyle name="Hipervínculo" xfId="7341" builtinId="8" hidden="1"/>
    <cellStyle name="Hipervínculo" xfId="7324" builtinId="8" hidden="1"/>
    <cellStyle name="Hipervínculo" xfId="7308" builtinId="8" hidden="1"/>
    <cellStyle name="Hipervínculo" xfId="7292" builtinId="8" hidden="1"/>
    <cellStyle name="Hipervínculo" xfId="7278" builtinId="8" hidden="1"/>
    <cellStyle name="Hipervínculo" xfId="7262" builtinId="8" hidden="1"/>
    <cellStyle name="Hipervínculo" xfId="7246" builtinId="8" hidden="1"/>
    <cellStyle name="Hipervínculo" xfId="7230" builtinId="8" hidden="1"/>
    <cellStyle name="Hipervínculo" xfId="7214" builtinId="8" hidden="1"/>
    <cellStyle name="Hipervínculo" xfId="7198" builtinId="8" hidden="1"/>
    <cellStyle name="Hipervínculo" xfId="7180" builtinId="8" hidden="1"/>
    <cellStyle name="Hipervínculo" xfId="7164" builtinId="8" hidden="1"/>
    <cellStyle name="Hipervínculo" xfId="7148" builtinId="8" hidden="1"/>
    <cellStyle name="Hipervínculo" xfId="7132" builtinId="8" hidden="1"/>
    <cellStyle name="Hipervínculo" xfId="7115" builtinId="8" hidden="1"/>
    <cellStyle name="Hipervínculo" xfId="7099" builtinId="8" hidden="1"/>
    <cellStyle name="Hipervínculo" xfId="7083" builtinId="8" hidden="1"/>
    <cellStyle name="Hipervínculo" xfId="7068" builtinId="8" hidden="1"/>
    <cellStyle name="Hipervínculo" xfId="7052" builtinId="8" hidden="1"/>
    <cellStyle name="Hipervínculo" xfId="7036" builtinId="8" hidden="1"/>
    <cellStyle name="Hipervínculo" xfId="7019" builtinId="8" hidden="1"/>
    <cellStyle name="Hipervínculo" xfId="7003" builtinId="8" hidden="1"/>
    <cellStyle name="Hipervínculo" xfId="6987" builtinId="8" hidden="1"/>
    <cellStyle name="Hipervínculo" xfId="6971" builtinId="8" hidden="1"/>
    <cellStyle name="Hipervínculo" xfId="6955" builtinId="8" hidden="1"/>
    <cellStyle name="Hipervínculo" xfId="6939" builtinId="8" hidden="1"/>
    <cellStyle name="Hipervínculo" xfId="4585" builtinId="8" hidden="1"/>
    <cellStyle name="Hipervínculo" xfId="4595" builtinId="8" hidden="1"/>
    <cellStyle name="Hipervínculo" xfId="4599" builtinId="8" hidden="1"/>
    <cellStyle name="Hipervínculo" xfId="4633" builtinId="8" hidden="1"/>
    <cellStyle name="Hipervínculo" xfId="4637" builtinId="8" hidden="1"/>
    <cellStyle name="Hipervínculo" xfId="4625" builtinId="8" hidden="1"/>
    <cellStyle name="Hipervínculo" xfId="4613" builtinId="8" hidden="1"/>
    <cellStyle name="Hipervínculo" xfId="4603" builtinId="8" hidden="1"/>
    <cellStyle name="Hipervínculo" xfId="4653" builtinId="8" hidden="1"/>
    <cellStyle name="Hipervínculo" xfId="4669" builtinId="8" hidden="1"/>
    <cellStyle name="Hipervínculo" xfId="4685" builtinId="8" hidden="1"/>
    <cellStyle name="Hipervínculo" xfId="4701" builtinId="8" hidden="1"/>
    <cellStyle name="Hipervínculo" xfId="4717" builtinId="8" hidden="1"/>
    <cellStyle name="Hipervínculo" xfId="4733" builtinId="8" hidden="1"/>
    <cellStyle name="Hipervínculo" xfId="4750" builtinId="8" hidden="1"/>
    <cellStyle name="Hipervínculo" xfId="4766" builtinId="8" hidden="1"/>
    <cellStyle name="Hipervínculo" xfId="4782" builtinId="8" hidden="1"/>
    <cellStyle name="Hipervínculo" xfId="4797" builtinId="8" hidden="1"/>
    <cellStyle name="Hipervínculo" xfId="4813" builtinId="8" hidden="1"/>
    <cellStyle name="Hipervínculo" xfId="4829" builtinId="8" hidden="1"/>
    <cellStyle name="Hipervínculo" xfId="4846" builtinId="8" hidden="1"/>
    <cellStyle name="Hipervínculo" xfId="4862" builtinId="8" hidden="1"/>
    <cellStyle name="Hipervínculo" xfId="4878" builtinId="8" hidden="1"/>
    <cellStyle name="Hipervínculo" xfId="4896" builtinId="8" hidden="1"/>
    <cellStyle name="Hipervínculo" xfId="4912" builtinId="8" hidden="1"/>
    <cellStyle name="Hipervínculo" xfId="4928" builtinId="8" hidden="1"/>
    <cellStyle name="Hipervínculo" xfId="4944" builtinId="8" hidden="1"/>
    <cellStyle name="Hipervínculo" xfId="4960" builtinId="8" hidden="1"/>
    <cellStyle name="Hipervínculo" xfId="4976" builtinId="8" hidden="1"/>
    <cellStyle name="Hipervínculo" xfId="4992" builtinId="8" hidden="1"/>
    <cellStyle name="Hipervínculo" xfId="5006" builtinId="8" hidden="1"/>
    <cellStyle name="Hipervínculo" xfId="5022" builtinId="8" hidden="1"/>
    <cellStyle name="Hipervínculo" xfId="5038" builtinId="8" hidden="1"/>
    <cellStyle name="Hipervínculo" xfId="5055" builtinId="8" hidden="1"/>
    <cellStyle name="Hipervínculo" xfId="5071" builtinId="8" hidden="1"/>
    <cellStyle name="Hipervínculo" xfId="5087" builtinId="8" hidden="1"/>
    <cellStyle name="Hipervínculo" xfId="5103" builtinId="8" hidden="1"/>
    <cellStyle name="Hipervínculo" xfId="5119" builtinId="8" hidden="1"/>
    <cellStyle name="Hipervínculo" xfId="5135" builtinId="8" hidden="1"/>
    <cellStyle name="Hipervínculo" xfId="5151" builtinId="8" hidden="1"/>
    <cellStyle name="Hipervínculo" xfId="5166" builtinId="8" hidden="1"/>
    <cellStyle name="Hipervínculo" xfId="5182" builtinId="8" hidden="1"/>
    <cellStyle name="Hipervínculo" xfId="5198" builtinId="8" hidden="1"/>
    <cellStyle name="Hipervínculo" xfId="5216" builtinId="8" hidden="1"/>
    <cellStyle name="Hipervínculo" xfId="5232" builtinId="8" hidden="1"/>
    <cellStyle name="Hipervínculo" xfId="5248" builtinId="8" hidden="1"/>
    <cellStyle name="Hipervínculo" xfId="5264" builtinId="8" hidden="1"/>
    <cellStyle name="Hipervínculo" xfId="5280" builtinId="8" hidden="1"/>
    <cellStyle name="Hipervínculo" xfId="5296" builtinId="8" hidden="1"/>
    <cellStyle name="Hipervínculo" xfId="4895" builtinId="8" hidden="1"/>
    <cellStyle name="Hipervínculo" xfId="5326" builtinId="8" hidden="1"/>
    <cellStyle name="Hipervínculo" xfId="5342" builtinId="8" hidden="1"/>
    <cellStyle name="Hipervínculo" xfId="5358" builtinId="8" hidden="1"/>
    <cellStyle name="Hipervínculo" xfId="5376" builtinId="8" hidden="1"/>
    <cellStyle name="Hipervínculo" xfId="5392" builtinId="8" hidden="1"/>
    <cellStyle name="Hipervínculo" xfId="5408" builtinId="8" hidden="1"/>
    <cellStyle name="Hipervínculo" xfId="5424" builtinId="8" hidden="1"/>
    <cellStyle name="Hipervínculo" xfId="5440" builtinId="8" hidden="1"/>
    <cellStyle name="Hipervínculo" xfId="5456" builtinId="8" hidden="1"/>
    <cellStyle name="Hipervínculo" xfId="5470" builtinId="8" hidden="1"/>
    <cellStyle name="Hipervínculo" xfId="5486" builtinId="8" hidden="1"/>
    <cellStyle name="Hipervínculo" xfId="5502" builtinId="8" hidden="1"/>
    <cellStyle name="Hipervínculo" xfId="5519" builtinId="8" hidden="1"/>
    <cellStyle name="Hipervínculo" xfId="5535" builtinId="8" hidden="1"/>
    <cellStyle name="Hipervínculo" xfId="5551" builtinId="8" hidden="1"/>
    <cellStyle name="Hipervínculo" xfId="5567" builtinId="8" hidden="1"/>
    <cellStyle name="Hipervínculo" xfId="5583" builtinId="8" hidden="1"/>
    <cellStyle name="Hipervínculo" xfId="5599" builtinId="8" hidden="1"/>
    <cellStyle name="Hipervínculo" xfId="5615" builtinId="8" hidden="1"/>
    <cellStyle name="Hipervínculo" xfId="5630" builtinId="8" hidden="1"/>
    <cellStyle name="Hipervínculo" xfId="5646" builtinId="8" hidden="1"/>
    <cellStyle name="Hipervínculo" xfId="5662" builtinId="8" hidden="1"/>
    <cellStyle name="Hipervínculo" xfId="5680" builtinId="8" hidden="1"/>
    <cellStyle name="Hipervínculo" xfId="5696" builtinId="8" hidden="1"/>
    <cellStyle name="Hipervínculo" xfId="5712" builtinId="8" hidden="1"/>
    <cellStyle name="Hipervínculo" xfId="5728" builtinId="8" hidden="1"/>
    <cellStyle name="Hipervínculo" xfId="5744" builtinId="8" hidden="1"/>
    <cellStyle name="Hipervínculo" xfId="5760" builtinId="8" hidden="1"/>
    <cellStyle name="Hipervínculo" xfId="5776" builtinId="8" hidden="1"/>
    <cellStyle name="Hipervínculo" xfId="5790" builtinId="8" hidden="1"/>
    <cellStyle name="Hipervínculo" xfId="5806" builtinId="8" hidden="1"/>
    <cellStyle name="Hipervínculo" xfId="5822" builtinId="8" hidden="1"/>
    <cellStyle name="Hipervínculo" xfId="5840" builtinId="8" hidden="1"/>
    <cellStyle name="Hipervínculo" xfId="5856" builtinId="8" hidden="1"/>
    <cellStyle name="Hipervínculo" xfId="5872" builtinId="8" hidden="1"/>
    <cellStyle name="Hipervínculo" xfId="5888" builtinId="8" hidden="1"/>
    <cellStyle name="Hipervínculo" xfId="5904" builtinId="8" hidden="1"/>
    <cellStyle name="Hipervínculo" xfId="5920" builtinId="8" hidden="1"/>
    <cellStyle name="Hipervínculo" xfId="5675" builtinId="8" hidden="1"/>
    <cellStyle name="Hipervínculo" xfId="5950" builtinId="8" hidden="1"/>
    <cellStyle name="Hipervínculo" xfId="5966" builtinId="8" hidden="1"/>
    <cellStyle name="Hipervínculo" xfId="5982" builtinId="8" hidden="1"/>
    <cellStyle name="Hipervínculo" xfId="6000" builtinId="8" hidden="1"/>
    <cellStyle name="Hipervínculo" xfId="6016" builtinId="8" hidden="1"/>
    <cellStyle name="Hipervínculo" xfId="6032" builtinId="8" hidden="1"/>
    <cellStyle name="Hipervínculo" xfId="6048" builtinId="8" hidden="1"/>
    <cellStyle name="Hipervínculo" xfId="6064" builtinId="8" hidden="1"/>
    <cellStyle name="Hipervínculo" xfId="6080" builtinId="8" hidden="1"/>
    <cellStyle name="Hipervínculo" xfId="6094" builtinId="8" hidden="1"/>
    <cellStyle name="Hipervínculo" xfId="6110" builtinId="8" hidden="1"/>
    <cellStyle name="Hipervínculo" xfId="6126" builtinId="8" hidden="1"/>
    <cellStyle name="Hipervínculo" xfId="6144" builtinId="8" hidden="1"/>
    <cellStyle name="Hipervínculo" xfId="6160" builtinId="8" hidden="1"/>
    <cellStyle name="Hipervínculo" xfId="6176" builtinId="8" hidden="1"/>
    <cellStyle name="Hipervínculo" xfId="6192" builtinId="8" hidden="1"/>
    <cellStyle name="Hipervínculo" xfId="6208" builtinId="8" hidden="1"/>
    <cellStyle name="Hipervínculo" xfId="6224" builtinId="8" hidden="1"/>
    <cellStyle name="Hipervínculo" xfId="6240" builtinId="8" hidden="1"/>
    <cellStyle name="Hipervínculo" xfId="6254" builtinId="8" hidden="1"/>
    <cellStyle name="Hipervínculo" xfId="6270" builtinId="8" hidden="1"/>
    <cellStyle name="Hipervínculo" xfId="6286" builtinId="8" hidden="1"/>
    <cellStyle name="Hipervínculo" xfId="6304" builtinId="8" hidden="1"/>
    <cellStyle name="Hipervínculo" xfId="6320" builtinId="8" hidden="1"/>
    <cellStyle name="Hipervínculo" xfId="6336" builtinId="8" hidden="1"/>
    <cellStyle name="Hipervínculo" xfId="6352" builtinId="8" hidden="1"/>
    <cellStyle name="Hipervínculo" xfId="6368" builtinId="8" hidden="1"/>
    <cellStyle name="Hipervínculo" xfId="6384" builtinId="8" hidden="1"/>
    <cellStyle name="Hipervínculo" xfId="6400" builtinId="8" hidden="1"/>
    <cellStyle name="Hipervínculo" xfId="6414" builtinId="8" hidden="1"/>
    <cellStyle name="Hipervínculo" xfId="6430" builtinId="8" hidden="1"/>
    <cellStyle name="Hipervínculo" xfId="6446" builtinId="8" hidden="1"/>
    <cellStyle name="Hipervínculo" xfId="6464" builtinId="8" hidden="1"/>
    <cellStyle name="Hipervínculo" xfId="6480" builtinId="8" hidden="1"/>
    <cellStyle name="Hipervínculo" xfId="6496" builtinId="8" hidden="1"/>
    <cellStyle name="Hipervínculo" xfId="6512" builtinId="8" hidden="1"/>
    <cellStyle name="Hipervínculo" xfId="6528" builtinId="8" hidden="1"/>
    <cellStyle name="Hipervínculo" xfId="6544" builtinId="8" hidden="1"/>
    <cellStyle name="Hipervínculo" xfId="6299" builtinId="8" hidden="1"/>
    <cellStyle name="Hipervínculo" xfId="6574" builtinId="8" hidden="1"/>
    <cellStyle name="Hipervínculo" xfId="6590" builtinId="8" hidden="1"/>
    <cellStyle name="Hipervínculo" xfId="6606" builtinId="8" hidden="1"/>
    <cellStyle name="Hipervínculo" xfId="6623" builtinId="8" hidden="1"/>
    <cellStyle name="Hipervínculo" xfId="6639" builtinId="8" hidden="1"/>
    <cellStyle name="Hipervínculo" xfId="6655" builtinId="8" hidden="1"/>
    <cellStyle name="Hipervínculo" xfId="6671" builtinId="8" hidden="1"/>
    <cellStyle name="Hipervínculo" xfId="6687" builtinId="8" hidden="1"/>
    <cellStyle name="Hipervínculo" xfId="6703" builtinId="8" hidden="1"/>
    <cellStyle name="Hipervínculo" xfId="6717" builtinId="8" hidden="1"/>
    <cellStyle name="Hipervínculo" xfId="6733" builtinId="8" hidden="1"/>
    <cellStyle name="Hipervínculo" xfId="6749" builtinId="8" hidden="1"/>
    <cellStyle name="Hipervínculo" xfId="6765" builtinId="8" hidden="1"/>
    <cellStyle name="Hipervínculo" xfId="6781" builtinId="8" hidden="1"/>
    <cellStyle name="Hipervínculo" xfId="6797" builtinId="8" hidden="1"/>
    <cellStyle name="Hipervínculo" xfId="6813" builtinId="8" hidden="1"/>
    <cellStyle name="Hipervínculo" xfId="6829" builtinId="8" hidden="1"/>
    <cellStyle name="Hipervínculo" xfId="6845" builtinId="8" hidden="1"/>
    <cellStyle name="Hipervínculo" xfId="6861" builtinId="8" hidden="1"/>
    <cellStyle name="Hipervínculo" xfId="6859" builtinId="8" hidden="1"/>
    <cellStyle name="Hipervínculo" xfId="6843" builtinId="8" hidden="1"/>
    <cellStyle name="Hipervínculo" xfId="6827" builtinId="8" hidden="1"/>
    <cellStyle name="Hipervínculo" xfId="6811" builtinId="8" hidden="1"/>
    <cellStyle name="Hipervínculo" xfId="6795" builtinId="8" hidden="1"/>
    <cellStyle name="Hipervínculo" xfId="6779" builtinId="8" hidden="1"/>
    <cellStyle name="Hipervínculo" xfId="6763" builtinId="8" hidden="1"/>
    <cellStyle name="Hipervínculo" xfId="6747" builtinId="8" hidden="1"/>
    <cellStyle name="Hipervínculo" xfId="6731" builtinId="8" hidden="1"/>
    <cellStyle name="Hipervínculo" xfId="6715" builtinId="8" hidden="1"/>
    <cellStyle name="Hipervínculo" xfId="6701" builtinId="8" hidden="1"/>
    <cellStyle name="Hipervínculo" xfId="6685" builtinId="8" hidden="1"/>
    <cellStyle name="Hipervínculo" xfId="6669" builtinId="8" hidden="1"/>
    <cellStyle name="Hipervínculo" xfId="6653" builtinId="8" hidden="1"/>
    <cellStyle name="Hipervínculo" xfId="6637" builtinId="8" hidden="1"/>
    <cellStyle name="Hipervínculo" xfId="6621" builtinId="8" hidden="1"/>
    <cellStyle name="Hipervínculo" xfId="6604" builtinId="8" hidden="1"/>
    <cellStyle name="Hipervínculo" xfId="6588" builtinId="8" hidden="1"/>
    <cellStyle name="Hipervínculo" xfId="6572" builtinId="8" hidden="1"/>
    <cellStyle name="Hipervínculo" xfId="6558" builtinId="8" hidden="1"/>
    <cellStyle name="Hipervínculo" xfId="6542" builtinId="8" hidden="1"/>
    <cellStyle name="Hipervínculo" xfId="6526" builtinId="8" hidden="1"/>
    <cellStyle name="Hipervínculo" xfId="6510" builtinId="8" hidden="1"/>
    <cellStyle name="Hipervínculo" xfId="6494" builtinId="8" hidden="1"/>
    <cellStyle name="Hipervínculo" xfId="6478" builtinId="8" hidden="1"/>
    <cellStyle name="Hipervínculo" xfId="6462" builtinId="8" hidden="1"/>
    <cellStyle name="Hipervínculo" xfId="6444" builtinId="8" hidden="1"/>
    <cellStyle name="Hipervínculo" xfId="6428" builtinId="8" hidden="1"/>
    <cellStyle name="Hipervínculo" xfId="6412" builtinId="8" hidden="1"/>
    <cellStyle name="Hipervínculo" xfId="6398" builtinId="8" hidden="1"/>
    <cellStyle name="Hipervínculo" xfId="6382" builtinId="8" hidden="1"/>
    <cellStyle name="Hipervínculo" xfId="6366" builtinId="8" hidden="1"/>
    <cellStyle name="Hipervínculo" xfId="6350" builtinId="8" hidden="1"/>
    <cellStyle name="Hipervínculo" xfId="6334" builtinId="8" hidden="1"/>
    <cellStyle name="Hipervínculo" xfId="6318" builtinId="8" hidden="1"/>
    <cellStyle name="Hipervínculo" xfId="6302" builtinId="8" hidden="1"/>
    <cellStyle name="Hipervínculo" xfId="6284" builtinId="8" hidden="1"/>
    <cellStyle name="Hipervínculo" xfId="6268" builtinId="8" hidden="1"/>
    <cellStyle name="Hipervínculo" xfId="6252" builtinId="8" hidden="1"/>
    <cellStyle name="Hipervínculo" xfId="6238" builtinId="8" hidden="1"/>
    <cellStyle name="Hipervínculo" xfId="6222" builtinId="8" hidden="1"/>
    <cellStyle name="Hipervínculo" xfId="6206" builtinId="8" hidden="1"/>
    <cellStyle name="Hipervínculo" xfId="6190" builtinId="8" hidden="1"/>
    <cellStyle name="Hipervínculo" xfId="6174" builtinId="8" hidden="1"/>
    <cellStyle name="Hipervínculo" xfId="6158" builtinId="8" hidden="1"/>
    <cellStyle name="Hipervínculo" xfId="6140" builtinId="8" hidden="1"/>
    <cellStyle name="Hipervínculo" xfId="6124" builtinId="8" hidden="1"/>
    <cellStyle name="Hipervínculo" xfId="6108" builtinId="8" hidden="1"/>
    <cellStyle name="Hipervínculo" xfId="6092" builtinId="8" hidden="1"/>
    <cellStyle name="Hipervínculo" xfId="6078" builtinId="8" hidden="1"/>
    <cellStyle name="Hipervínculo" xfId="6062" builtinId="8" hidden="1"/>
    <cellStyle name="Hipervínculo" xfId="6046" builtinId="8" hidden="1"/>
    <cellStyle name="Hipervínculo" xfId="6030" builtinId="8" hidden="1"/>
    <cellStyle name="Hipervínculo" xfId="6014" builtinId="8" hidden="1"/>
    <cellStyle name="Hipervínculo" xfId="5998" builtinId="8" hidden="1"/>
    <cellStyle name="Hipervínculo" xfId="5980" builtinId="8" hidden="1"/>
    <cellStyle name="Hipervínculo" xfId="5964" builtinId="8" hidden="1"/>
    <cellStyle name="Hipervínculo" xfId="5948" builtinId="8" hidden="1"/>
    <cellStyle name="Hipervínculo" xfId="5934" builtinId="8" hidden="1"/>
    <cellStyle name="Hipervínculo" xfId="5918" builtinId="8" hidden="1"/>
    <cellStyle name="Hipervínculo" xfId="5902" builtinId="8" hidden="1"/>
    <cellStyle name="Hipervínculo" xfId="5886" builtinId="8" hidden="1"/>
    <cellStyle name="Hipervínculo" xfId="5870" builtinId="8" hidden="1"/>
    <cellStyle name="Hipervínculo" xfId="5854" builtinId="8" hidden="1"/>
    <cellStyle name="Hipervínculo" xfId="5838" builtinId="8" hidden="1"/>
    <cellStyle name="Hipervínculo" xfId="5820" builtinId="8" hidden="1"/>
    <cellStyle name="Hipervínculo" xfId="5804" builtinId="8" hidden="1"/>
    <cellStyle name="Hipervínculo" xfId="5788" builtinId="8" hidden="1"/>
    <cellStyle name="Hipervínculo" xfId="5774" builtinId="8" hidden="1"/>
    <cellStyle name="Hipervínculo" xfId="5758" builtinId="8" hidden="1"/>
    <cellStyle name="Hipervínculo" xfId="5742" builtinId="8" hidden="1"/>
    <cellStyle name="Hipervínculo" xfId="5726" builtinId="8" hidden="1"/>
    <cellStyle name="Hipervínculo" xfId="5710" builtinId="8" hidden="1"/>
    <cellStyle name="Hipervínculo" xfId="5694" builtinId="8" hidden="1"/>
    <cellStyle name="Hipervínculo" xfId="5678" builtinId="8" hidden="1"/>
    <cellStyle name="Hipervínculo" xfId="5660" builtinId="8" hidden="1"/>
    <cellStyle name="Hipervínculo" xfId="5644" builtinId="8" hidden="1"/>
    <cellStyle name="Hipervínculo" xfId="5628" builtinId="8" hidden="1"/>
    <cellStyle name="Hipervínculo" xfId="5613" builtinId="8" hidden="1"/>
    <cellStyle name="Hipervínculo" xfId="5597" builtinId="8" hidden="1"/>
    <cellStyle name="Hipervínculo" xfId="5581" builtinId="8" hidden="1"/>
    <cellStyle name="Hipervínculo" xfId="5565" builtinId="8" hidden="1"/>
    <cellStyle name="Hipervínculo" xfId="5549" builtinId="8" hidden="1"/>
    <cellStyle name="Hipervínculo" xfId="5533" builtinId="8" hidden="1"/>
    <cellStyle name="Hipervínculo" xfId="5516" builtinId="8" hidden="1"/>
    <cellStyle name="Hipervínculo" xfId="5500" builtinId="8" hidden="1"/>
    <cellStyle name="Hipervínculo" xfId="5484" builtinId="8" hidden="1"/>
    <cellStyle name="Hipervínculo" xfId="5468" builtinId="8" hidden="1"/>
    <cellStyle name="Hipervínculo" xfId="5454" builtinId="8" hidden="1"/>
    <cellStyle name="Hipervínculo" xfId="5438" builtinId="8" hidden="1"/>
    <cellStyle name="Hipervínculo" xfId="5422" builtinId="8" hidden="1"/>
    <cellStyle name="Hipervínculo" xfId="5406" builtinId="8" hidden="1"/>
    <cellStyle name="Hipervínculo" xfId="5390" builtinId="8" hidden="1"/>
    <cellStyle name="Hipervínculo" xfId="5374" builtinId="8" hidden="1"/>
    <cellStyle name="Hipervínculo" xfId="5356" builtinId="8" hidden="1"/>
    <cellStyle name="Hipervínculo" xfId="5340" builtinId="8" hidden="1"/>
    <cellStyle name="Hipervínculo" xfId="5324" builtinId="8" hidden="1"/>
    <cellStyle name="Hipervínculo" xfId="5310" builtinId="8" hidden="1"/>
    <cellStyle name="Hipervínculo" xfId="5294" builtinId="8" hidden="1"/>
    <cellStyle name="Hipervínculo" xfId="5278" builtinId="8" hidden="1"/>
    <cellStyle name="Hipervínculo" xfId="5262" builtinId="8" hidden="1"/>
    <cellStyle name="Hipervínculo" xfId="5246" builtinId="8" hidden="1"/>
    <cellStyle name="Hipervínculo" xfId="5230" builtinId="8" hidden="1"/>
    <cellStyle name="Hipervínculo" xfId="5214" builtinId="8" hidden="1"/>
    <cellStyle name="Hipervínculo" xfId="5196" builtinId="8" hidden="1"/>
    <cellStyle name="Hipervínculo" xfId="5180" builtinId="8" hidden="1"/>
    <cellStyle name="Hipervínculo" xfId="5164" builtinId="8" hidden="1"/>
    <cellStyle name="Hipervínculo" xfId="5149" builtinId="8" hidden="1"/>
    <cellStyle name="Hipervínculo" xfId="5133" builtinId="8" hidden="1"/>
    <cellStyle name="Hipervínculo" xfId="5117" builtinId="8" hidden="1"/>
    <cellStyle name="Hipervínculo" xfId="5101" builtinId="8" hidden="1"/>
    <cellStyle name="Hipervínculo" xfId="5085" builtinId="8" hidden="1"/>
    <cellStyle name="Hipervínculo" xfId="5069" builtinId="8" hidden="1"/>
    <cellStyle name="Hipervínculo" xfId="5053" builtinId="8" hidden="1"/>
    <cellStyle name="Hipervínculo" xfId="5036" builtinId="8" hidden="1"/>
    <cellStyle name="Hipervínculo" xfId="5020" builtinId="8" hidden="1"/>
    <cellStyle name="Hipervínculo" xfId="5004" builtinId="8" hidden="1"/>
    <cellStyle name="Hipervínculo" xfId="4990" builtinId="8" hidden="1"/>
    <cellStyle name="Hipervínculo" xfId="4974" builtinId="8" hidden="1"/>
    <cellStyle name="Hipervínculo" xfId="4958" builtinId="8" hidden="1"/>
    <cellStyle name="Hipervínculo" xfId="4942" builtinId="8" hidden="1"/>
    <cellStyle name="Hipervínculo" xfId="4926" builtinId="8" hidden="1"/>
    <cellStyle name="Hipervínculo" xfId="4910" builtinId="8" hidden="1"/>
    <cellStyle name="Hipervínculo" xfId="4892" builtinId="8" hidden="1"/>
    <cellStyle name="Hipervínculo" xfId="4876" builtinId="8" hidden="1"/>
    <cellStyle name="Hipervínculo" xfId="4860" builtinId="8" hidden="1"/>
    <cellStyle name="Hipervínculo" xfId="4844" builtinId="8" hidden="1"/>
    <cellStyle name="Hipervínculo" xfId="4827" builtinId="8" hidden="1"/>
    <cellStyle name="Hipervínculo" xfId="4811" builtinId="8" hidden="1"/>
    <cellStyle name="Hipervínculo" xfId="4795" builtinId="8" hidden="1"/>
    <cellStyle name="Hipervínculo" xfId="4780" builtinId="8" hidden="1"/>
    <cellStyle name="Hipervínculo" xfId="4764" builtinId="8" hidden="1"/>
    <cellStyle name="Hipervínculo" xfId="4748" builtinId="8" hidden="1"/>
    <cellStyle name="Hipervínculo" xfId="4731" builtinId="8" hidden="1"/>
    <cellStyle name="Hipervínculo" xfId="4715" builtinId="8" hidden="1"/>
    <cellStyle name="Hipervínculo" xfId="4699" builtinId="8" hidden="1"/>
    <cellStyle name="Hipervínculo" xfId="4683" builtinId="8" hidden="1"/>
    <cellStyle name="Hipervínculo" xfId="4667" builtinId="8" hidden="1"/>
    <cellStyle name="Hipervínculo" xfId="4651" builtinId="8" hidden="1"/>
    <cellStyle name="Hipervínculo" xfId="4572" builtinId="8" hidden="1"/>
    <cellStyle name="Hipervínculo" xfId="4564" builtinId="8" hidden="1"/>
    <cellStyle name="Hipervínculo" xfId="4556" builtinId="8" hidden="1"/>
    <cellStyle name="Hipervínculo" xfId="4548" builtinId="8" hidden="1"/>
    <cellStyle name="Hipervínculo" xfId="4540" builtinId="8" hidden="1"/>
    <cellStyle name="Hipervínculo" xfId="4532" builtinId="8" hidden="1"/>
    <cellStyle name="Hipervínculo" xfId="4524" builtinId="8" hidden="1"/>
    <cellStyle name="Hipervínculo" xfId="4516" builtinId="8" hidden="1"/>
    <cellStyle name="Hipervínculo" xfId="4508" builtinId="8" hidden="1"/>
    <cellStyle name="Hipervínculo" xfId="4500" builtinId="8" hidden="1"/>
    <cellStyle name="Hipervínculo" xfId="4492" builtinId="8" hidden="1"/>
    <cellStyle name="Hipervínculo" xfId="4484" builtinId="8" hidden="1"/>
    <cellStyle name="Hipervínculo" xfId="4476" builtinId="8" hidden="1"/>
    <cellStyle name="Hipervínculo" xfId="4468" builtinId="8" hidden="1"/>
    <cellStyle name="Hipervínculo" xfId="4460" builtinId="8" hidden="1"/>
    <cellStyle name="Hipervínculo" xfId="4452" builtinId="8" hidden="1"/>
    <cellStyle name="Hipervínculo" xfId="4444" builtinId="8" hidden="1"/>
    <cellStyle name="Hipervínculo" xfId="4436" builtinId="8" hidden="1"/>
    <cellStyle name="Hipervínculo" xfId="4428" builtinId="8" hidden="1"/>
    <cellStyle name="Hipervínculo" xfId="4422" builtinId="8" hidden="1"/>
    <cellStyle name="Hipervínculo" xfId="4414" builtinId="8" hidden="1"/>
    <cellStyle name="Hipervínculo" xfId="4406" builtinId="8" hidden="1"/>
    <cellStyle name="Hipervínculo" xfId="4398" builtinId="8" hidden="1"/>
    <cellStyle name="Hipervínculo" xfId="4390" builtinId="8" hidden="1"/>
    <cellStyle name="Hipervínculo" xfId="4382" builtinId="8" hidden="1"/>
    <cellStyle name="Hipervínculo" xfId="4374" builtinId="8" hidden="1"/>
    <cellStyle name="Hipervínculo" xfId="4366" builtinId="8" hidden="1"/>
    <cellStyle name="Hipervínculo" xfId="4358" builtinId="8" hidden="1"/>
    <cellStyle name="Hipervínculo" xfId="4350" builtinId="8" hidden="1"/>
    <cellStyle name="Hipervínculo" xfId="4342" builtinId="8" hidden="1"/>
    <cellStyle name="Hipervínculo" xfId="4334" builtinId="8" hidden="1"/>
    <cellStyle name="Hipervínculo" xfId="4326" builtinId="8" hidden="1"/>
    <cellStyle name="Hipervínculo" xfId="4317" builtinId="8" hidden="1"/>
    <cellStyle name="Hipervínculo" xfId="4309" builtinId="8" hidden="1"/>
    <cellStyle name="Hipervínculo" xfId="4301" builtinId="8" hidden="1"/>
    <cellStyle name="Hipervínculo" xfId="4293" builtinId="8" hidden="1"/>
    <cellStyle name="Hipervínculo" xfId="4285" builtinId="8" hidden="1"/>
    <cellStyle name="Hipervínculo" xfId="4277" builtinId="8" hidden="1"/>
    <cellStyle name="Hipervínculo" xfId="4269" builtinId="8" hidden="1"/>
    <cellStyle name="Hipervínculo" xfId="4263" builtinId="8" hidden="1"/>
    <cellStyle name="Hipervínculo" xfId="4255" builtinId="8" hidden="1"/>
    <cellStyle name="Hipervínculo" xfId="4247" builtinId="8" hidden="1"/>
    <cellStyle name="Hipervínculo" xfId="4239" builtinId="8" hidden="1"/>
    <cellStyle name="Hipervínculo" xfId="4231" builtinId="8" hidden="1"/>
    <cellStyle name="Hipervínculo" xfId="4223" builtinId="8" hidden="1"/>
    <cellStyle name="Hipervínculo" xfId="4215" builtinId="8" hidden="1"/>
    <cellStyle name="Hipervínculo" xfId="4207" builtinId="8" hidden="1"/>
    <cellStyle name="Hipervínculo" xfId="4199" builtinId="8" hidden="1"/>
    <cellStyle name="Hipervínculo" xfId="4191" builtinId="8" hidden="1"/>
    <cellStyle name="Hipervínculo" xfId="4183" builtinId="8" hidden="1"/>
    <cellStyle name="Hipervínculo" xfId="4175" builtinId="8" hidden="1"/>
    <cellStyle name="Hipervínculo" xfId="4167" builtinId="8" hidden="1"/>
    <cellStyle name="Hipervínculo" xfId="4157" builtinId="8" hidden="1"/>
    <cellStyle name="Hipervínculo" xfId="4149" builtinId="8" hidden="1"/>
    <cellStyle name="Hipervínculo" xfId="4141" builtinId="8" hidden="1"/>
    <cellStyle name="Hipervínculo" xfId="4133" builtinId="8" hidden="1"/>
    <cellStyle name="Hipervínculo" xfId="4125" builtinId="8" hidden="1"/>
    <cellStyle name="Hipervínculo" xfId="4117" builtinId="8" hidden="1"/>
    <cellStyle name="Hipervínculo" xfId="4111" builtinId="8" hidden="1"/>
    <cellStyle name="Hipervínculo" xfId="4103" builtinId="8" hidden="1"/>
    <cellStyle name="Hipervínculo" xfId="4095" builtinId="8" hidden="1"/>
    <cellStyle name="Hipervínculo" xfId="4087" builtinId="8" hidden="1"/>
    <cellStyle name="Hipervínculo" xfId="4079" builtinId="8" hidden="1"/>
    <cellStyle name="Hipervínculo" xfId="4071" builtinId="8" hidden="1"/>
    <cellStyle name="Hipervínculo" xfId="4063" builtinId="8" hidden="1"/>
    <cellStyle name="Hipervínculo" xfId="4055" builtinId="8" hidden="1"/>
    <cellStyle name="Hipervínculo" xfId="4047" builtinId="8" hidden="1"/>
    <cellStyle name="Hipervínculo" xfId="4039" builtinId="8" hidden="1"/>
    <cellStyle name="Hipervínculo" xfId="4031" builtinId="8" hidden="1"/>
    <cellStyle name="Hipervínculo" xfId="4023" builtinId="8" hidden="1"/>
    <cellStyle name="Hipervínculo" xfId="4015" builtinId="8" hidden="1"/>
    <cellStyle name="Hipervínculo" xfId="4005" builtinId="8" hidden="1"/>
    <cellStyle name="Hipervínculo" xfId="3997" builtinId="8" hidden="1"/>
    <cellStyle name="Hipervínculo" xfId="3989" builtinId="8" hidden="1"/>
    <cellStyle name="Hipervínculo" xfId="3981" builtinId="8" hidden="1"/>
    <cellStyle name="Hipervínculo" xfId="3973" builtinId="8" hidden="1"/>
    <cellStyle name="Hipervínculo" xfId="3965" builtinId="8" hidden="1"/>
    <cellStyle name="Hipervínculo" xfId="3957" builtinId="8" hidden="1"/>
    <cellStyle name="Hipervínculo" xfId="3951" builtinId="8" hidden="1"/>
    <cellStyle name="Hipervínculo" xfId="3943" builtinId="8" hidden="1"/>
    <cellStyle name="Hipervínculo" xfId="3935" builtinId="8" hidden="1"/>
    <cellStyle name="Hipervínculo" xfId="3927" builtinId="8" hidden="1"/>
    <cellStyle name="Hipervínculo" xfId="3919" builtinId="8" hidden="1"/>
    <cellStyle name="Hipervínculo" xfId="3911" builtinId="8" hidden="1"/>
    <cellStyle name="Hipervínculo" xfId="3903" builtinId="8" hidden="1"/>
    <cellStyle name="Hipervínculo" xfId="3895" builtinId="8" hidden="1"/>
    <cellStyle name="Hipervínculo" xfId="3887" builtinId="8" hidden="1"/>
    <cellStyle name="Hipervínculo" xfId="3879" builtinId="8" hidden="1"/>
    <cellStyle name="Hipervínculo" xfId="3871" builtinId="8" hidden="1"/>
    <cellStyle name="Hipervínculo" xfId="3863" builtinId="8" hidden="1"/>
    <cellStyle name="Hipervínculo" xfId="3855" builtinId="8" hidden="1"/>
    <cellStyle name="Hipervínculo" xfId="3845" builtinId="8" hidden="1"/>
    <cellStyle name="Hipervínculo" xfId="3837" builtinId="8" hidden="1"/>
    <cellStyle name="Hipervínculo" xfId="3829" builtinId="8" hidden="1"/>
    <cellStyle name="Hipervínculo" xfId="3821" builtinId="8" hidden="1"/>
    <cellStyle name="Hipervínculo" xfId="3813" builtinId="8" hidden="1"/>
    <cellStyle name="Hipervínculo" xfId="3805" builtinId="8" hidden="1"/>
    <cellStyle name="Hipervínculo" xfId="3799" builtinId="8" hidden="1"/>
    <cellStyle name="Hipervínculo" xfId="3791" builtinId="8" hidden="1"/>
    <cellStyle name="Hipervínculo" xfId="3783" builtinId="8" hidden="1"/>
    <cellStyle name="Hipervínculo" xfId="3775" builtinId="8" hidden="1"/>
    <cellStyle name="Hipervínculo" xfId="3767" builtinId="8" hidden="1"/>
    <cellStyle name="Hipervínculo" xfId="3759" builtinId="8" hidden="1"/>
    <cellStyle name="Hipervínculo" xfId="3751" builtinId="8" hidden="1"/>
    <cellStyle name="Hipervínculo" xfId="3743" builtinId="8" hidden="1"/>
    <cellStyle name="Hipervínculo" xfId="3735" builtinId="8" hidden="1"/>
    <cellStyle name="Hipervínculo" xfId="3727" builtinId="8" hidden="1"/>
    <cellStyle name="Hipervínculo" xfId="3719" builtinId="8" hidden="1"/>
    <cellStyle name="Hipervínculo" xfId="3711" builtinId="8" hidden="1"/>
    <cellStyle name="Hipervínculo" xfId="3703" builtinId="8" hidden="1"/>
    <cellStyle name="Hipervínculo" xfId="3693" builtinId="8" hidden="1"/>
    <cellStyle name="Hipervínculo" xfId="3685" builtinId="8" hidden="1"/>
    <cellStyle name="Hipervínculo" xfId="3677" builtinId="8" hidden="1"/>
    <cellStyle name="Hipervínculo" xfId="3669" builtinId="8" hidden="1"/>
    <cellStyle name="Hipervínculo" xfId="3661" builtinId="8" hidden="1"/>
    <cellStyle name="Hipervínculo" xfId="3653" builtinId="8" hidden="1"/>
    <cellStyle name="Hipervínculo" xfId="3645" builtinId="8" hidden="1"/>
    <cellStyle name="Hipervínculo" xfId="3639" builtinId="8" hidden="1"/>
    <cellStyle name="Hipervínculo" xfId="3631" builtinId="8" hidden="1"/>
    <cellStyle name="Hipervínculo" xfId="3623" builtinId="8" hidden="1"/>
    <cellStyle name="Hipervínculo" xfId="3615" builtinId="8" hidden="1"/>
    <cellStyle name="Hipervínculo" xfId="3607" builtinId="8" hidden="1"/>
    <cellStyle name="Hipervínculo" xfId="3599" builtinId="8" hidden="1"/>
    <cellStyle name="Hipervínculo" xfId="3591" builtinId="8" hidden="1"/>
    <cellStyle name="Hipervínculo" xfId="3583" builtinId="8" hidden="1"/>
    <cellStyle name="Hipervínculo" xfId="3575" builtinId="8" hidden="1"/>
    <cellStyle name="Hipervínculo" xfId="3567" builtinId="8" hidden="1"/>
    <cellStyle name="Hipervínculo" xfId="3559" builtinId="8" hidden="1"/>
    <cellStyle name="Hipervínculo" xfId="3551" builtinId="8" hidden="1"/>
    <cellStyle name="Hipervínculo" xfId="3543" builtinId="8" hidden="1"/>
    <cellStyle name="Hipervínculo" xfId="3533" builtinId="8" hidden="1"/>
    <cellStyle name="Hipervínculo" xfId="3525" builtinId="8" hidden="1"/>
    <cellStyle name="Hipervínculo" xfId="3517" builtinId="8" hidden="1"/>
    <cellStyle name="Hipervínculo" xfId="3509" builtinId="8" hidden="1"/>
    <cellStyle name="Hipervínculo" xfId="3501" builtinId="8" hidden="1"/>
    <cellStyle name="Hipervínculo" xfId="3493" builtinId="8" hidden="1"/>
    <cellStyle name="Hipervínculo" xfId="3487" builtinId="8" hidden="1"/>
    <cellStyle name="Hipervínculo" xfId="3479" builtinId="8" hidden="1"/>
    <cellStyle name="Hipervínculo" xfId="3471" builtinId="8" hidden="1"/>
    <cellStyle name="Hipervínculo" xfId="3463" builtinId="8" hidden="1"/>
    <cellStyle name="Hipervínculo" xfId="3455" builtinId="8" hidden="1"/>
    <cellStyle name="Hipervínculo" xfId="3447" builtinId="8" hidden="1"/>
    <cellStyle name="Hipervínculo" xfId="3439" builtinId="8" hidden="1"/>
    <cellStyle name="Hipervínculo" xfId="3431" builtinId="8" hidden="1"/>
    <cellStyle name="Hipervínculo" xfId="3423" builtinId="8" hidden="1"/>
    <cellStyle name="Hipervínculo" xfId="3415" builtinId="8" hidden="1"/>
    <cellStyle name="Hipervínculo" xfId="3407" builtinId="8" hidden="1"/>
    <cellStyle name="Hipervínculo" xfId="3399" builtinId="8" hidden="1"/>
    <cellStyle name="Hipervínculo" xfId="3391" builtinId="8" hidden="1"/>
    <cellStyle name="Hipervínculo" xfId="3381" builtinId="8" hidden="1"/>
    <cellStyle name="Hipervínculo" xfId="3373" builtinId="8" hidden="1"/>
    <cellStyle name="Hipervínculo" xfId="3365" builtinId="8" hidden="1"/>
    <cellStyle name="Hipervínculo" xfId="3357" builtinId="8" hidden="1"/>
    <cellStyle name="Hipervínculo" xfId="3349" builtinId="8" hidden="1"/>
    <cellStyle name="Hipervínculo" xfId="3341" builtinId="8" hidden="1"/>
    <cellStyle name="Hipervínculo" xfId="3333" builtinId="8" hidden="1"/>
    <cellStyle name="Hipervínculo" xfId="3326" builtinId="8" hidden="1"/>
    <cellStyle name="Hipervínculo" xfId="3318" builtinId="8" hidden="1"/>
    <cellStyle name="Hipervínculo" xfId="3310" builtinId="8" hidden="1"/>
    <cellStyle name="Hipervínculo" xfId="3302" builtinId="8" hidden="1"/>
    <cellStyle name="Hipervínculo" xfId="3294" builtinId="8" hidden="1"/>
    <cellStyle name="Hipervínculo" xfId="3286" builtinId="8" hidden="1"/>
    <cellStyle name="Hipervínculo" xfId="3278" builtinId="8" hidden="1"/>
    <cellStyle name="Hipervínculo" xfId="3270" builtinId="8" hidden="1"/>
    <cellStyle name="Hipervínculo" xfId="3262" builtinId="8" hidden="1"/>
    <cellStyle name="Hipervínculo" xfId="3254" builtinId="8" hidden="1"/>
    <cellStyle name="Hipervínculo" xfId="3246" builtinId="8" hidden="1"/>
    <cellStyle name="Hipervínculo" xfId="3238" builtinId="8" hidden="1"/>
    <cellStyle name="Hipervínculo" xfId="3230" builtinId="8" hidden="1"/>
    <cellStyle name="Hipervínculo" xfId="3221" builtinId="8" hidden="1"/>
    <cellStyle name="Hipervínculo" xfId="3213" builtinId="8" hidden="1"/>
    <cellStyle name="Hipervínculo" xfId="3205" builtinId="8" hidden="1"/>
    <cellStyle name="Hipervínculo" xfId="3197" builtinId="8" hidden="1"/>
    <cellStyle name="Hipervínculo" xfId="3189" builtinId="8" hidden="1"/>
    <cellStyle name="Hipervínculo" xfId="3181" builtinId="8" hidden="1"/>
    <cellStyle name="Hipervínculo" xfId="3175" builtinId="8" hidden="1"/>
    <cellStyle name="Hipervínculo" xfId="3167" builtinId="8" hidden="1"/>
    <cellStyle name="Hipervínculo" xfId="3159" builtinId="8" hidden="1"/>
    <cellStyle name="Hipervínculo" xfId="3151" builtinId="8" hidden="1"/>
    <cellStyle name="Hipervínculo" xfId="3143" builtinId="8" hidden="1"/>
    <cellStyle name="Hipervínculo" xfId="3135" builtinId="8" hidden="1"/>
    <cellStyle name="Hipervínculo" xfId="3127" builtinId="8" hidden="1"/>
    <cellStyle name="Hipervínculo" xfId="3119" builtinId="8" hidden="1"/>
    <cellStyle name="Hipervínculo" xfId="3111" builtinId="8" hidden="1"/>
    <cellStyle name="Hipervínculo" xfId="3103" builtinId="8" hidden="1"/>
    <cellStyle name="Hipervínculo" xfId="3095" builtinId="8" hidden="1"/>
    <cellStyle name="Hipervínculo" xfId="3087" builtinId="8" hidden="1"/>
    <cellStyle name="Hipervínculo" xfId="3079" builtinId="8" hidden="1"/>
    <cellStyle name="Hipervínculo" xfId="3069" builtinId="8" hidden="1"/>
    <cellStyle name="Hipervínculo" xfId="3061" builtinId="8" hidden="1"/>
    <cellStyle name="Hipervínculo" xfId="3053" builtinId="8" hidden="1"/>
    <cellStyle name="Hipervínculo" xfId="3045" builtinId="8" hidden="1"/>
    <cellStyle name="Hipervínculo" xfId="3037" builtinId="8" hidden="1"/>
    <cellStyle name="Hipervínculo" xfId="3029" builtinId="8" hidden="1"/>
    <cellStyle name="Hipervínculo" xfId="3021" builtinId="8" hidden="1"/>
    <cellStyle name="Hipervínculo" xfId="3015" builtinId="8" hidden="1"/>
    <cellStyle name="Hipervínculo" xfId="3007" builtinId="8" hidden="1"/>
    <cellStyle name="Hipervínculo" xfId="2999" builtinId="8" hidden="1"/>
    <cellStyle name="Hipervínculo" xfId="2991" builtinId="8" hidden="1"/>
    <cellStyle name="Hipervínculo" xfId="2983" builtinId="8" hidden="1"/>
    <cellStyle name="Hipervínculo" xfId="2975" builtinId="8" hidden="1"/>
    <cellStyle name="Hipervínculo" xfId="2967" builtinId="8" hidden="1"/>
    <cellStyle name="Hipervínculo" xfId="2959" builtinId="8" hidden="1"/>
    <cellStyle name="Hipervínculo" xfId="2951" builtinId="8" hidden="1"/>
    <cellStyle name="Hipervínculo" xfId="2943" builtinId="8" hidden="1"/>
    <cellStyle name="Hipervínculo" xfId="2935" builtinId="8" hidden="1"/>
    <cellStyle name="Hipervínculo" xfId="2927" builtinId="8" hidden="1"/>
    <cellStyle name="Hipervínculo" xfId="2919" builtinId="8" hidden="1"/>
    <cellStyle name="Hipervínculo" xfId="2909" builtinId="8" hidden="1"/>
    <cellStyle name="Hipervínculo" xfId="2901" builtinId="8" hidden="1"/>
    <cellStyle name="Hipervínculo" xfId="2893" builtinId="8" hidden="1"/>
    <cellStyle name="Hipervínculo" xfId="2885" builtinId="8" hidden="1"/>
    <cellStyle name="Hipervínculo" xfId="2877" builtinId="8" hidden="1"/>
    <cellStyle name="Hipervínculo" xfId="2869" builtinId="8" hidden="1"/>
    <cellStyle name="Hipervínculo" xfId="2862" builtinId="8" hidden="1"/>
    <cellStyle name="Hipervínculo" xfId="2854" builtinId="8" hidden="1"/>
    <cellStyle name="Hipervínculo" xfId="2846" builtinId="8" hidden="1"/>
    <cellStyle name="Hipervínculo" xfId="2838" builtinId="8" hidden="1"/>
    <cellStyle name="Hipervínculo" xfId="2830" builtinId="8" hidden="1"/>
    <cellStyle name="Hipervínculo" xfId="2822" builtinId="8" hidden="1"/>
    <cellStyle name="Hipervínculo" xfId="2814" builtinId="8" hidden="1"/>
    <cellStyle name="Hipervínculo" xfId="2806" builtinId="8" hidden="1"/>
    <cellStyle name="Hipervínculo" xfId="2798" builtinId="8" hidden="1"/>
    <cellStyle name="Hipervínculo" xfId="2790" builtinId="8" hidden="1"/>
    <cellStyle name="Hipervínculo" xfId="2782" builtinId="8" hidden="1"/>
    <cellStyle name="Hipervínculo" xfId="2774" builtinId="8" hidden="1"/>
    <cellStyle name="Hipervínculo" xfId="2766" builtinId="8" hidden="1"/>
    <cellStyle name="Hipervínculo" xfId="2757" builtinId="8" hidden="1"/>
    <cellStyle name="Hipervínculo" xfId="2749" builtinId="8" hidden="1"/>
    <cellStyle name="Hipervínculo" xfId="2741" builtinId="8" hidden="1"/>
    <cellStyle name="Hipervínculo" xfId="2733" builtinId="8" hidden="1"/>
    <cellStyle name="Hipervínculo" xfId="2725" builtinId="8" hidden="1"/>
    <cellStyle name="Hipervínculo" xfId="2717" builtinId="8" hidden="1"/>
    <cellStyle name="Hipervínculo" xfId="2709" builtinId="8" hidden="1"/>
    <cellStyle name="Hipervínculo" xfId="2703" builtinId="8" hidden="1"/>
    <cellStyle name="Hipervínculo" xfId="2695" builtinId="8" hidden="1"/>
    <cellStyle name="Hipervínculo" xfId="2687" builtinId="8" hidden="1"/>
    <cellStyle name="Hipervínculo" xfId="2679" builtinId="8" hidden="1"/>
    <cellStyle name="Hipervínculo" xfId="2671" builtinId="8" hidden="1"/>
    <cellStyle name="Hipervínculo" xfId="2663" builtinId="8" hidden="1"/>
    <cellStyle name="Hipervínculo" xfId="2655" builtinId="8" hidden="1"/>
    <cellStyle name="Hipervínculo" xfId="2647" builtinId="8" hidden="1"/>
    <cellStyle name="Hipervínculo" xfId="2639" builtinId="8" hidden="1"/>
    <cellStyle name="Hipervínculo" xfId="2631" builtinId="8" hidden="1"/>
    <cellStyle name="Hipervínculo" xfId="2623" builtinId="8" hidden="1"/>
    <cellStyle name="Hipervínculo" xfId="2615" builtinId="8" hidden="1"/>
    <cellStyle name="Hipervínculo" xfId="2607" builtinId="8" hidden="1"/>
    <cellStyle name="Hipervínculo" xfId="2597" builtinId="8" hidden="1"/>
    <cellStyle name="Hipervínculo" xfId="2589" builtinId="8" hidden="1"/>
    <cellStyle name="Hipervínculo" xfId="2581" builtinId="8" hidden="1"/>
    <cellStyle name="Hipervínculo" xfId="2573" builtinId="8" hidden="1"/>
    <cellStyle name="Hipervínculo" xfId="2565" builtinId="8" hidden="1"/>
    <cellStyle name="Hipervínculo" xfId="2557" builtinId="8" hidden="1"/>
    <cellStyle name="Hipervínculo" xfId="2548" builtinId="8" hidden="1"/>
    <cellStyle name="Hipervínculo" xfId="2540" builtinId="8" hidden="1"/>
    <cellStyle name="Hipervínculo" xfId="2532" builtinId="8" hidden="1"/>
    <cellStyle name="Hipervínculo" xfId="2524" builtinId="8" hidden="1"/>
    <cellStyle name="Hipervínculo" xfId="2516" builtinId="8" hidden="1"/>
    <cellStyle name="Hipervínculo" xfId="2508" builtinId="8" hidden="1"/>
    <cellStyle name="Hipervínculo" xfId="2500" builtinId="8" hidden="1"/>
    <cellStyle name="Hipervínculo" xfId="2493" builtinId="8" hidden="1"/>
    <cellStyle name="Hipervínculo" xfId="2485" builtinId="8" hidden="1"/>
    <cellStyle name="Hipervínculo" xfId="2477" builtinId="8" hidden="1"/>
    <cellStyle name="Hipervínculo" xfId="2469" builtinId="8" hidden="1"/>
    <cellStyle name="Hipervínculo" xfId="2461" builtinId="8" hidden="1"/>
    <cellStyle name="Hipervínculo" xfId="2453" builtinId="8" hidden="1"/>
    <cellStyle name="Hipervínculo" xfId="2444" builtinId="8" hidden="1"/>
    <cellStyle name="Hipervínculo" xfId="2436" builtinId="8" hidden="1"/>
    <cellStyle name="Hipervínculo" xfId="2428" builtinId="8" hidden="1"/>
    <cellStyle name="Hipervínculo" xfId="2420" builtinId="8" hidden="1"/>
    <cellStyle name="Hipervínculo" xfId="2412" builtinId="8" hidden="1"/>
    <cellStyle name="Hipervínculo" xfId="2404" builtinId="8" hidden="1"/>
    <cellStyle name="Hipervínculo" xfId="2396" builtinId="8" hidden="1"/>
    <cellStyle name="Hipervínculo" xfId="2388" builtinId="8" hidden="1"/>
    <cellStyle name="Hipervínculo" xfId="2380" builtinId="8" hidden="1"/>
    <cellStyle name="Hipervínculo" xfId="2372" builtinId="8" hidden="1"/>
    <cellStyle name="Hipervínculo" xfId="2364" builtinId="8" hidden="1"/>
    <cellStyle name="Hipervínculo" xfId="2356" builtinId="8" hidden="1"/>
    <cellStyle name="Hipervínculo" xfId="2348" builtinId="8" hidden="1"/>
    <cellStyle name="Hipervínculo" xfId="2340" builtinId="8" hidden="1"/>
    <cellStyle name="Hipervínculo" xfId="2332" builtinId="8" hidden="1"/>
    <cellStyle name="Hipervínculo" xfId="2324" builtinId="8" hidden="1"/>
    <cellStyle name="Hipervínculo" xfId="2316" builtinId="8" hidden="1"/>
    <cellStyle name="Hipervínculo" xfId="2308" builtinId="8" hidden="1"/>
    <cellStyle name="Hipervínculo" xfId="2300" builtinId="8" hidden="1"/>
    <cellStyle name="Hipervínculo" xfId="2292" builtinId="8" hidden="1"/>
    <cellStyle name="Hipervínculo" xfId="2284" builtinId="8" hidden="1"/>
    <cellStyle name="Hipervínculo" xfId="2276" builtinId="8" hidden="1"/>
    <cellStyle name="Hipervínculo" xfId="2268" builtinId="8" hidden="1"/>
    <cellStyle name="Hipervínculo" xfId="2260" builtinId="8" hidden="1"/>
    <cellStyle name="Hipervínculo" xfId="2252" builtinId="8" hidden="1"/>
    <cellStyle name="Hipervínculo" xfId="2244" builtinId="8" hidden="1"/>
    <cellStyle name="Hipervínculo" xfId="2236" builtinId="8" hidden="1"/>
    <cellStyle name="Hipervínculo" xfId="2228" builtinId="8" hidden="1"/>
    <cellStyle name="Hipervínculo" xfId="2220" builtinId="8" hidden="1"/>
    <cellStyle name="Hipervínculo" xfId="2212" builtinId="8" hidden="1"/>
    <cellStyle name="Hipervínculo" xfId="2204" builtinId="8" hidden="1"/>
    <cellStyle name="Hipervínculo" xfId="2196" builtinId="8" hidden="1"/>
    <cellStyle name="Hipervínculo" xfId="2188" builtinId="8" hidden="1"/>
    <cellStyle name="Hipervínculo" xfId="2180" builtinId="8" hidden="1"/>
    <cellStyle name="Hipervínculo" xfId="2172" builtinId="8" hidden="1"/>
    <cellStyle name="Hipervínculo" xfId="2164" builtinId="8" hidden="1"/>
    <cellStyle name="Hipervínculo" xfId="2156" builtinId="8" hidden="1"/>
    <cellStyle name="Hipervínculo" xfId="2148" builtinId="8" hidden="1"/>
    <cellStyle name="Hipervínculo" xfId="2140" builtinId="8" hidden="1"/>
    <cellStyle name="Hipervínculo" xfId="2134" builtinId="8" hidden="1"/>
    <cellStyle name="Hipervínculo" xfId="2126" builtinId="8" hidden="1"/>
    <cellStyle name="Hipervínculo" xfId="2118" builtinId="8" hidden="1"/>
    <cellStyle name="Hipervínculo" xfId="2110" builtinId="8" hidden="1"/>
    <cellStyle name="Hipervínculo" xfId="2102" builtinId="8" hidden="1"/>
    <cellStyle name="Hipervínculo" xfId="2094" builtinId="8" hidden="1"/>
    <cellStyle name="Hipervínculo" xfId="2086" builtinId="8" hidden="1"/>
    <cellStyle name="Hipervínculo" xfId="2078" builtinId="8" hidden="1"/>
    <cellStyle name="Hipervínculo" xfId="2070" builtinId="8" hidden="1"/>
    <cellStyle name="Hipervínculo" xfId="2062" builtinId="8" hidden="1"/>
    <cellStyle name="Hipervínculo" xfId="2054" builtinId="8" hidden="1"/>
    <cellStyle name="Hipervínculo" xfId="2046" builtinId="8" hidden="1"/>
    <cellStyle name="Hipervínculo" xfId="2038" builtinId="8" hidden="1"/>
    <cellStyle name="Hipervínculo" xfId="2029" builtinId="8" hidden="1"/>
    <cellStyle name="Hipervínculo" xfId="2021" builtinId="8" hidden="1"/>
    <cellStyle name="Hipervínculo" xfId="2013" builtinId="8" hidden="1"/>
    <cellStyle name="Hipervínculo" xfId="2005" builtinId="8" hidden="1"/>
    <cellStyle name="Hipervínculo" xfId="1997" builtinId="8" hidden="1"/>
    <cellStyle name="Hipervínculo" xfId="1989" builtinId="8" hidden="1"/>
    <cellStyle name="Hipervínculo" xfId="1981" builtinId="8" hidden="1"/>
    <cellStyle name="Hipervínculo" xfId="1975" builtinId="8" hidden="1"/>
    <cellStyle name="Hipervínculo" xfId="1967" builtinId="8" hidden="1"/>
    <cellStyle name="Hipervínculo" xfId="1959" builtinId="8" hidden="1"/>
    <cellStyle name="Hipervínculo" xfId="1951" builtinId="8" hidden="1"/>
    <cellStyle name="Hipervínculo" xfId="1943" builtinId="8" hidden="1"/>
    <cellStyle name="Hipervínculo" xfId="1935" builtinId="8" hidden="1"/>
    <cellStyle name="Hipervínculo" xfId="1927" builtinId="8" hidden="1"/>
    <cellStyle name="Hipervínculo" xfId="1919" builtinId="8" hidden="1"/>
    <cellStyle name="Hipervínculo" xfId="1911" builtinId="8" hidden="1"/>
    <cellStyle name="Hipervínculo" xfId="1903" builtinId="8" hidden="1"/>
    <cellStyle name="Hipervínculo" xfId="1895" builtinId="8" hidden="1"/>
    <cellStyle name="Hipervínculo" xfId="1887" builtinId="8" hidden="1"/>
    <cellStyle name="Hipervínculo" xfId="1879" builtinId="8" hidden="1"/>
    <cellStyle name="Hipervínculo" xfId="1869" builtinId="8" hidden="1"/>
    <cellStyle name="Hipervínculo" xfId="1861" builtinId="8" hidden="1"/>
    <cellStyle name="Hipervínculo" xfId="1853" builtinId="8" hidden="1"/>
    <cellStyle name="Hipervínculo" xfId="1845" builtinId="8" hidden="1"/>
    <cellStyle name="Hipervínculo" xfId="1837" builtinId="8" hidden="1"/>
    <cellStyle name="Hipervínculo" xfId="1829" builtinId="8" hidden="1"/>
    <cellStyle name="Hipervínculo" xfId="1823" builtinId="8" hidden="1"/>
    <cellStyle name="Hipervínculo" xfId="1815" builtinId="8" hidden="1"/>
    <cellStyle name="Hipervínculo" xfId="1807" builtinId="8" hidden="1"/>
    <cellStyle name="Hipervínculo" xfId="1799" builtinId="8" hidden="1"/>
    <cellStyle name="Hipervínculo" xfId="1791" builtinId="8" hidden="1"/>
    <cellStyle name="Hipervínculo" xfId="1783" builtinId="8" hidden="1"/>
    <cellStyle name="Hipervínculo" xfId="1775" builtinId="8" hidden="1"/>
    <cellStyle name="Hipervínculo" xfId="1767" builtinId="8" hidden="1"/>
    <cellStyle name="Hipervínculo" xfId="1759" builtinId="8" hidden="1"/>
    <cellStyle name="Hipervínculo" xfId="1751" builtinId="8" hidden="1"/>
    <cellStyle name="Hipervínculo" xfId="1743" builtinId="8" hidden="1"/>
    <cellStyle name="Hipervínculo" xfId="1735" builtinId="8" hidden="1"/>
    <cellStyle name="Hipervínculo" xfId="1727" builtinId="8" hidden="1"/>
    <cellStyle name="Hipervínculo" xfId="1717" builtinId="8" hidden="1"/>
    <cellStyle name="Hipervínculo" xfId="1709" builtinId="8" hidden="1"/>
    <cellStyle name="Hipervínculo" xfId="1701" builtinId="8" hidden="1"/>
    <cellStyle name="Hipervínculo" xfId="1693" builtinId="8" hidden="1"/>
    <cellStyle name="Hipervínculo" xfId="1685" builtinId="8" hidden="1"/>
    <cellStyle name="Hipervínculo" xfId="1677" builtinId="8" hidden="1"/>
    <cellStyle name="Hipervínculo" xfId="1669" builtinId="8" hidden="1"/>
    <cellStyle name="Hipervínculo" xfId="1663" builtinId="8" hidden="1"/>
    <cellStyle name="Hipervínculo" xfId="1655" builtinId="8" hidden="1"/>
    <cellStyle name="Hipervínculo" xfId="1647" builtinId="8" hidden="1"/>
    <cellStyle name="Hipervínculo" xfId="1639" builtinId="8" hidden="1"/>
    <cellStyle name="Hipervínculo" xfId="1631" builtinId="8" hidden="1"/>
    <cellStyle name="Hipervínculo" xfId="1623" builtinId="8" hidden="1"/>
    <cellStyle name="Hipervínculo" xfId="1615" builtinId="8" hidden="1"/>
    <cellStyle name="Hipervínculo" xfId="1607" builtinId="8" hidden="1"/>
    <cellStyle name="Hipervínculo" xfId="1599" builtinId="8" hidden="1"/>
    <cellStyle name="Hipervínculo" xfId="1591" builtinId="8" hidden="1"/>
    <cellStyle name="Hipervínculo" xfId="1583" builtinId="8" hidden="1"/>
    <cellStyle name="Hipervínculo" xfId="1575" builtinId="8" hidden="1"/>
    <cellStyle name="Hipervínculo" xfId="1567" builtinId="8" hidden="1"/>
    <cellStyle name="Hipervínculo" xfId="1557" builtinId="8" hidden="1"/>
    <cellStyle name="Hipervínculo" xfId="1549" builtinId="8" hidden="1"/>
    <cellStyle name="Hipervínculo" xfId="1541" builtinId="8" hidden="1"/>
    <cellStyle name="Hipervínculo" xfId="1533" builtinId="8" hidden="1"/>
    <cellStyle name="Hipervínculo" xfId="1525" builtinId="8" hidden="1"/>
    <cellStyle name="Hipervínculo" xfId="1517" builtinId="8" hidden="1"/>
    <cellStyle name="Hipervínculo" xfId="1511" builtinId="8" hidden="1"/>
    <cellStyle name="Hipervínculo" xfId="1503" builtinId="8" hidden="1"/>
    <cellStyle name="Hipervínculo" xfId="1495" builtinId="8" hidden="1"/>
    <cellStyle name="Hipervínculo" xfId="1487" builtinId="8" hidden="1"/>
    <cellStyle name="Hipervínculo" xfId="1479" builtinId="8" hidden="1"/>
    <cellStyle name="Hipervínculo" xfId="1471" builtinId="8" hidden="1"/>
    <cellStyle name="Hipervínculo" xfId="1463" builtinId="8" hidden="1"/>
    <cellStyle name="Hipervínculo" xfId="1455" builtinId="8" hidden="1"/>
    <cellStyle name="Hipervínculo" xfId="1447" builtinId="8" hidden="1"/>
    <cellStyle name="Hipervínculo" xfId="1439" builtinId="8" hidden="1"/>
    <cellStyle name="Hipervínculo" xfId="1431" builtinId="8" hidden="1"/>
    <cellStyle name="Hipervínculo" xfId="1423" builtinId="8" hidden="1"/>
    <cellStyle name="Hipervínculo" xfId="1415" builtinId="8" hidden="1"/>
    <cellStyle name="Hipervínculo" xfId="1405" builtinId="8" hidden="1"/>
    <cellStyle name="Hipervínculo" xfId="1397" builtinId="8" hidden="1"/>
    <cellStyle name="Hipervínculo" xfId="1389" builtinId="8" hidden="1"/>
    <cellStyle name="Hipervínculo" xfId="1381" builtinId="8" hidden="1"/>
    <cellStyle name="Hipervínculo" xfId="1373" builtinId="8" hidden="1"/>
    <cellStyle name="Hipervínculo" xfId="1365" builtinId="8" hidden="1"/>
    <cellStyle name="Hipervínculo" xfId="1357" builtinId="8" hidden="1"/>
    <cellStyle name="Hipervínculo" xfId="1351" builtinId="8" hidden="1"/>
    <cellStyle name="Hipervínculo" xfId="1343" builtinId="8" hidden="1"/>
    <cellStyle name="Hipervínculo" xfId="1335" builtinId="8" hidden="1"/>
    <cellStyle name="Hipervínculo" xfId="1327" builtinId="8" hidden="1"/>
    <cellStyle name="Hipervínculo" xfId="1319" builtinId="8" hidden="1"/>
    <cellStyle name="Hipervínculo" xfId="1311" builtinId="8" hidden="1"/>
    <cellStyle name="Hipervínculo" xfId="1303" builtinId="8" hidden="1"/>
    <cellStyle name="Hipervínculo" xfId="1295" builtinId="8" hidden="1"/>
    <cellStyle name="Hipervínculo" xfId="1287" builtinId="8" hidden="1"/>
    <cellStyle name="Hipervínculo" xfId="1279" builtinId="8" hidden="1"/>
    <cellStyle name="Hipervínculo" xfId="1271" builtinId="8" hidden="1"/>
    <cellStyle name="Hipervínculo" xfId="1263" builtinId="8" hidden="1"/>
    <cellStyle name="Hipervínculo" xfId="1255" builtinId="8" hidden="1"/>
    <cellStyle name="Hipervínculo" xfId="1245" builtinId="8" hidden="1"/>
    <cellStyle name="Hipervínculo" xfId="1237" builtinId="8" hidden="1"/>
    <cellStyle name="Hipervínculo" xfId="1229" builtinId="8" hidden="1"/>
    <cellStyle name="Hipervínculo" xfId="1221" builtinId="8" hidden="1"/>
    <cellStyle name="Hipervínculo" xfId="1213" builtinId="8" hidden="1"/>
    <cellStyle name="Hipervínculo" xfId="1205" builtinId="8" hidden="1"/>
    <cellStyle name="Hipervínculo" xfId="1199" builtinId="8" hidden="1"/>
    <cellStyle name="Hipervínculo" xfId="1191" builtinId="8" hidden="1"/>
    <cellStyle name="Hipervínculo" xfId="1183" builtinId="8" hidden="1"/>
    <cellStyle name="Hipervínculo" xfId="1175" builtinId="8" hidden="1"/>
    <cellStyle name="Hipervínculo" xfId="1167" builtinId="8" hidden="1"/>
    <cellStyle name="Hipervínculo" xfId="1159" builtinId="8" hidden="1"/>
    <cellStyle name="Hipervínculo" xfId="1151" builtinId="8" hidden="1"/>
    <cellStyle name="Hipervínculo" xfId="1143" builtinId="8" hidden="1"/>
    <cellStyle name="Hipervínculo" xfId="1135" builtinId="8" hidden="1"/>
    <cellStyle name="Hipervínculo" xfId="1127" builtinId="8" hidden="1"/>
    <cellStyle name="Hipervínculo" xfId="1119" builtinId="8" hidden="1"/>
    <cellStyle name="Hipervínculo" xfId="1111" builtinId="8" hidden="1"/>
    <cellStyle name="Hipervínculo" xfId="1103" builtinId="8" hidden="1"/>
    <cellStyle name="Hipervínculo" xfId="1093" builtinId="8" hidden="1"/>
    <cellStyle name="Hipervínculo" xfId="1085" builtinId="8" hidden="1"/>
    <cellStyle name="Hipervínculo" xfId="1077" builtinId="8" hidden="1"/>
    <cellStyle name="Hipervínculo" xfId="1069" builtinId="8" hidden="1"/>
    <cellStyle name="Hipervínculo" xfId="1061" builtinId="8" hidden="1"/>
    <cellStyle name="Hipervínculo" xfId="1053" builtinId="8" hidden="1"/>
    <cellStyle name="Hipervínculo" xfId="1045" builtinId="8" hidden="1"/>
    <cellStyle name="Hipervínculo" xfId="1038" builtinId="8" hidden="1"/>
    <cellStyle name="Hipervínculo" xfId="1030" builtinId="8" hidden="1"/>
    <cellStyle name="Hipervínculo" xfId="1022" builtinId="8" hidden="1"/>
    <cellStyle name="Hipervínculo" xfId="1014" builtinId="8" hidden="1"/>
    <cellStyle name="Hipervínculo" xfId="1006" builtinId="8" hidden="1"/>
    <cellStyle name="Hipervínculo" xfId="998" builtinId="8" hidden="1"/>
    <cellStyle name="Hipervínculo" xfId="990" builtinId="8" hidden="1"/>
    <cellStyle name="Hipervínculo" xfId="982" builtinId="8" hidden="1"/>
    <cellStyle name="Hipervínculo" xfId="974" builtinId="8" hidden="1"/>
    <cellStyle name="Hipervínculo" xfId="966" builtinId="8" hidden="1"/>
    <cellStyle name="Hipervínculo" xfId="958" builtinId="8" hidden="1"/>
    <cellStyle name="Hipervínculo" xfId="950" builtinId="8" hidden="1"/>
    <cellStyle name="Hipervínculo" xfId="942" builtinId="8" hidden="1"/>
    <cellStyle name="Hipervínculo" xfId="933" builtinId="8" hidden="1"/>
    <cellStyle name="Hipervínculo" xfId="925" builtinId="8" hidden="1"/>
    <cellStyle name="Hipervínculo" xfId="917" builtinId="8" hidden="1"/>
    <cellStyle name="Hipervínculo" xfId="909" builtinId="8" hidden="1"/>
    <cellStyle name="Hipervínculo" xfId="901" builtinId="8" hidden="1"/>
    <cellStyle name="Hipervínculo" xfId="893" builtinId="8" hidden="1"/>
    <cellStyle name="Hipervínculo" xfId="887" builtinId="8" hidden="1"/>
    <cellStyle name="Hipervínculo" xfId="879" builtinId="8" hidden="1"/>
    <cellStyle name="Hipervínculo" xfId="871" builtinId="8" hidden="1"/>
    <cellStyle name="Hipervínculo" xfId="863" builtinId="8" hidden="1"/>
    <cellStyle name="Hipervínculo" xfId="855" builtinId="8" hidden="1"/>
    <cellStyle name="Hipervínculo" xfId="847" builtinId="8" hidden="1"/>
    <cellStyle name="Hipervínculo" xfId="839" builtinId="8" hidden="1"/>
    <cellStyle name="Hipervínculo" xfId="831" builtinId="8" hidden="1"/>
    <cellStyle name="Hipervínculo" xfId="823" builtinId="8" hidden="1"/>
    <cellStyle name="Hipervínculo" xfId="815" builtinId="8" hidden="1"/>
    <cellStyle name="Hipervínculo" xfId="807" builtinId="8" hidden="1"/>
    <cellStyle name="Hipervínculo" xfId="799" builtinId="8" hidden="1"/>
    <cellStyle name="Hipervínculo" xfId="791" builtinId="8" hidden="1"/>
    <cellStyle name="Hipervínculo" xfId="781" builtinId="8" hidden="1"/>
    <cellStyle name="Hipervínculo" xfId="773" builtinId="8" hidden="1"/>
    <cellStyle name="Hipervínculo" xfId="765" builtinId="8" hidden="1"/>
    <cellStyle name="Hipervínculo" xfId="757" builtinId="8" hidden="1"/>
    <cellStyle name="Hipervínculo" xfId="749" builtinId="8" hidden="1"/>
    <cellStyle name="Hipervínculo" xfId="741" builtinId="8" hidden="1"/>
    <cellStyle name="Hipervínculo" xfId="733" builtinId="8" hidden="1"/>
    <cellStyle name="Hipervínculo" xfId="727" builtinId="8" hidden="1"/>
    <cellStyle name="Hipervínculo" xfId="719" builtinId="8" hidden="1"/>
    <cellStyle name="Hipervínculo" xfId="711" builtinId="8" hidden="1"/>
    <cellStyle name="Hipervínculo" xfId="703" builtinId="8" hidden="1"/>
    <cellStyle name="Hipervínculo" xfId="695" builtinId="8" hidden="1"/>
    <cellStyle name="Hipervínculo" xfId="687" builtinId="8" hidden="1"/>
    <cellStyle name="Hipervínculo" xfId="679" builtinId="8" hidden="1"/>
    <cellStyle name="Hipervínculo" xfId="671" builtinId="8" hidden="1"/>
    <cellStyle name="Hipervínculo" xfId="663" builtinId="8" hidden="1"/>
    <cellStyle name="Hipervínculo" xfId="655" builtinId="8" hidden="1"/>
    <cellStyle name="Hipervínculo" xfId="647" builtinId="8" hidden="1"/>
    <cellStyle name="Hipervínculo" xfId="639" builtinId="8" hidden="1"/>
    <cellStyle name="Hipervínculo" xfId="631" builtinId="8" hidden="1"/>
    <cellStyle name="Hipervínculo" xfId="621" builtinId="8" hidden="1"/>
    <cellStyle name="Hipervínculo" xfId="613" builtinId="8" hidden="1"/>
    <cellStyle name="Hipervínculo" xfId="605" builtinId="8" hidden="1"/>
    <cellStyle name="Hipervínculo" xfId="597" builtinId="8" hidden="1"/>
    <cellStyle name="Hipervínculo" xfId="589" builtinId="8" hidden="1"/>
    <cellStyle name="Hipervínculo" xfId="581" builtinId="8" hidden="1"/>
    <cellStyle name="Hipervínculo" xfId="574" builtinId="8" hidden="1"/>
    <cellStyle name="Hipervínculo" xfId="566" builtinId="8" hidden="1"/>
    <cellStyle name="Hipervínculo" xfId="558" builtinId="8" hidden="1"/>
    <cellStyle name="Hipervínculo" xfId="550" builtinId="8" hidden="1"/>
    <cellStyle name="Hipervínculo" xfId="542" builtinId="8" hidden="1"/>
    <cellStyle name="Hipervínculo" xfId="534" builtinId="8" hidden="1"/>
    <cellStyle name="Hipervínculo" xfId="526" builtinId="8" hidden="1"/>
    <cellStyle name="Hipervínculo" xfId="518" builtinId="8" hidden="1"/>
    <cellStyle name="Hipervínculo" xfId="510" builtinId="8" hidden="1"/>
    <cellStyle name="Hipervínculo" xfId="502" builtinId="8" hidden="1"/>
    <cellStyle name="Hipervínculo" xfId="494" builtinId="8" hidden="1"/>
    <cellStyle name="Hipervínculo" xfId="486" builtinId="8" hidden="1"/>
    <cellStyle name="Hipervínculo" xfId="478" builtinId="8" hidden="1"/>
    <cellStyle name="Hipervínculo" xfId="469" builtinId="8" hidden="1"/>
    <cellStyle name="Hipervínculo" xfId="461" builtinId="8" hidden="1"/>
    <cellStyle name="Hipervínculo" xfId="453" builtinId="8" hidden="1"/>
    <cellStyle name="Hipervínculo" xfId="445" builtinId="8" hidden="1"/>
    <cellStyle name="Hipervínculo" xfId="437" builtinId="8" hidden="1"/>
    <cellStyle name="Hipervínculo" xfId="429" builtinId="8" hidden="1"/>
    <cellStyle name="Hipervínculo" xfId="421" builtinId="8" hidden="1"/>
    <cellStyle name="Hipervínculo" xfId="415" builtinId="8" hidden="1"/>
    <cellStyle name="Hipervínculo" xfId="407" builtinId="8" hidden="1"/>
    <cellStyle name="Hipervínculo" xfId="399" builtinId="8" hidden="1"/>
    <cellStyle name="Hipervínculo" xfId="391" builtinId="8" hidden="1"/>
    <cellStyle name="Hipervínculo" xfId="383" builtinId="8" hidden="1"/>
    <cellStyle name="Hipervínculo" xfId="375" builtinId="8" hidden="1"/>
    <cellStyle name="Hipervínculo" xfId="367" builtinId="8" hidden="1"/>
    <cellStyle name="Hipervínculo" xfId="359" builtinId="8" hidden="1"/>
    <cellStyle name="Hipervínculo" xfId="351" builtinId="8" hidden="1"/>
    <cellStyle name="Hipervínculo" xfId="343" builtinId="8" hidden="1"/>
    <cellStyle name="Hipervínculo" xfId="335" builtinId="8" hidden="1"/>
    <cellStyle name="Hipervínculo" xfId="327" builtinId="8" hidden="1"/>
    <cellStyle name="Hipervínculo" xfId="319" builtinId="8" hidden="1"/>
    <cellStyle name="Hipervínculo" xfId="309" builtinId="8" hidden="1"/>
    <cellStyle name="Hipervínculo" xfId="301" builtinId="8" hidden="1"/>
    <cellStyle name="Hipervínculo" xfId="293" builtinId="8" hidden="1"/>
    <cellStyle name="Hipervínculo" xfId="285" builtinId="8" hidden="1"/>
    <cellStyle name="Hipervínculo" xfId="277" builtinId="8" hidden="1"/>
    <cellStyle name="Hipervínculo" xfId="269" builtinId="8" hidden="1"/>
    <cellStyle name="Hipervínculo" xfId="260" builtinId="8" hidden="1"/>
    <cellStyle name="Hipervínculo" xfId="252" builtinId="8" hidden="1"/>
    <cellStyle name="Hipervínculo" xfId="244" builtinId="8" hidden="1"/>
    <cellStyle name="Hipervínculo" xfId="236" builtinId="8" hidden="1"/>
    <cellStyle name="Hipervínculo" xfId="228" builtinId="8" hidden="1"/>
    <cellStyle name="Hipervínculo" xfId="220" builtinId="8" hidden="1"/>
    <cellStyle name="Hipervínculo" xfId="212" builtinId="8" hidden="1"/>
    <cellStyle name="Hipervínculo" xfId="205" builtinId="8" hidden="1"/>
    <cellStyle name="Hipervínculo" xfId="197" builtinId="8" hidden="1"/>
    <cellStyle name="Hipervínculo" xfId="112" builtinId="8" hidden="1"/>
    <cellStyle name="Hipervínculo" xfId="116" builtinId="8" hidden="1"/>
    <cellStyle name="Hipervínculo" xfId="120" builtinId="8" hidden="1"/>
    <cellStyle name="Hipervínculo" xfId="128" builtinId="8" hidden="1"/>
    <cellStyle name="Hipervínculo" xfId="132" builtinId="8" hidden="1"/>
    <cellStyle name="Hipervínculo" xfId="136" builtinId="8" hidden="1"/>
    <cellStyle name="Hipervínculo" xfId="144" builtinId="8" hidden="1"/>
    <cellStyle name="Hipervínculo" xfId="148" builtinId="8" hidden="1"/>
    <cellStyle name="Hipervínculo" xfId="152" builtinId="8" hidden="1"/>
    <cellStyle name="Hipervínculo" xfId="161" builtinId="8" hidden="1"/>
    <cellStyle name="Hipervínculo" xfId="165" builtinId="8" hidden="1"/>
    <cellStyle name="Hipervínculo" xfId="169" builtinId="8" hidden="1"/>
    <cellStyle name="Hipervínculo" xfId="177" builtinId="8" hidden="1"/>
    <cellStyle name="Hipervínculo" xfId="181" builtinId="8" hidden="1"/>
    <cellStyle name="Hipervínculo" xfId="185" builtinId="8" hidden="1"/>
    <cellStyle name="Hipervínculo" xfId="193" builtinId="8" hidden="1"/>
    <cellStyle name="Hipervínculo" xfId="189" builtinId="8" hidden="1"/>
    <cellStyle name="Hipervínculo" xfId="173" builtinId="8" hidden="1"/>
    <cellStyle name="Hipervínculo" xfId="156" builtinId="8" hidden="1"/>
    <cellStyle name="Hipervínculo" xfId="140" builtinId="8" hidden="1"/>
    <cellStyle name="Hipervínculo" xfId="124" builtinId="8" hidden="1"/>
    <cellStyle name="Hipervínculo" xfId="108" builtinId="8" hidden="1"/>
    <cellStyle name="Hipervínculo" xfId="84" builtinId="8" hidden="1"/>
    <cellStyle name="Hipervínculo" xfId="88" builtinId="8" hidden="1"/>
    <cellStyle name="Hipervínculo" xfId="96" builtinId="8" hidden="1"/>
    <cellStyle name="Hipervínculo" xfId="100" builtinId="8" hidden="1"/>
    <cellStyle name="Hipervínculo" xfId="104" builtinId="8" hidden="1"/>
    <cellStyle name="Hipervínculo" xfId="92" builtinId="8" hidden="1"/>
    <cellStyle name="Hipervínculo" xfId="76" builtinId="8" hidden="1"/>
    <cellStyle name="Hipervínculo" xfId="80" builtinId="8" hidden="1"/>
    <cellStyle name="Hipervínculo" xfId="72" builtinId="8" hidden="1"/>
    <cellStyle name="Hipervínculo" xfId="68" builtinId="8" hidden="1"/>
    <cellStyle name="Hipervínculo visitado" xfId="47294" builtinId="9" hidden="1"/>
    <cellStyle name="Hipervínculo visitado" xfId="47300" builtinId="9" hidden="1"/>
    <cellStyle name="Hipervínculo visitado" xfId="47304" builtinId="9" hidden="1"/>
    <cellStyle name="Hipervínculo visitado" xfId="47308" builtinId="9" hidden="1"/>
    <cellStyle name="Hipervínculo visitado" xfId="47316" builtinId="9" hidden="1"/>
    <cellStyle name="Hipervínculo visitado" xfId="47318" builtinId="9" hidden="1"/>
    <cellStyle name="Hipervínculo visitado" xfId="47320" builtinId="9" hidden="1"/>
    <cellStyle name="Hipervínculo visitado" xfId="47330" builtinId="9" hidden="1"/>
    <cellStyle name="Hipervínculo visitado" xfId="47334" builtinId="9" hidden="1"/>
    <cellStyle name="Hipervínculo visitado" xfId="47338" builtinId="9" hidden="1"/>
    <cellStyle name="Hipervínculo visitado" xfId="47344" builtinId="9" hidden="1"/>
    <cellStyle name="Hipervínculo visitado" xfId="47350" builtinId="9" hidden="1"/>
    <cellStyle name="Hipervínculo visitado" xfId="47352" builtinId="9" hidden="1"/>
    <cellStyle name="Hipervínculo visitado" xfId="47360" builtinId="9" hidden="1"/>
    <cellStyle name="Hipervínculo visitado" xfId="47362" builtinId="9" hidden="1"/>
    <cellStyle name="Hipervínculo visitado" xfId="47366" builtinId="9" hidden="1"/>
    <cellStyle name="Hipervínculo visitado" xfId="47374" builtinId="9" hidden="1"/>
    <cellStyle name="Hipervínculo visitado" xfId="47376" builtinId="9" hidden="1"/>
    <cellStyle name="Hipervínculo visitado" xfId="47382" builtinId="9" hidden="1"/>
    <cellStyle name="Hipervínculo visitado" xfId="47386" builtinId="9" hidden="1"/>
    <cellStyle name="Hipervínculo visitado" xfId="47392" builtinId="9" hidden="1"/>
    <cellStyle name="Hipervínculo visitado" xfId="47394" builtinId="9" hidden="1"/>
    <cellStyle name="Hipervínculo visitado" xfId="47402" builtinId="9" hidden="1"/>
    <cellStyle name="Hipervínculo visitado" xfId="47406" builtinId="9" hidden="1"/>
    <cellStyle name="Hipervínculo visitado" xfId="47408" builtinId="9" hidden="1"/>
    <cellStyle name="Hipervínculo visitado" xfId="47416" builtinId="9" hidden="1"/>
    <cellStyle name="Hipervínculo visitado" xfId="47418" builtinId="9" hidden="1"/>
    <cellStyle name="Hipervínculo visitado" xfId="47424" builtinId="9" hidden="1"/>
    <cellStyle name="Hipervínculo visitado" xfId="47430" builtinId="9" hidden="1"/>
    <cellStyle name="Hipervínculo visitado" xfId="47432" builtinId="9" hidden="1"/>
    <cellStyle name="Hipervínculo visitado" xfId="47436" builtinId="9" hidden="1"/>
    <cellStyle name="Hipervínculo visitado" xfId="47444" builtinId="9" hidden="1"/>
    <cellStyle name="Hipervínculo visitado" xfId="47446" builtinId="9" hidden="1"/>
    <cellStyle name="Hipervínculo visitado" xfId="47448" builtinId="9" hidden="1"/>
    <cellStyle name="Hipervínculo visitado" xfId="47456" builtinId="9" hidden="1"/>
    <cellStyle name="Hipervínculo visitado" xfId="47460" builtinId="9" hidden="1"/>
    <cellStyle name="Hipervínculo visitado" xfId="47464" builtinId="9" hidden="1"/>
    <cellStyle name="Hipervínculo visitado" xfId="47470" builtinId="9" hidden="1"/>
    <cellStyle name="Hipervínculo visitado" xfId="47476" builtinId="9" hidden="1"/>
    <cellStyle name="Hipervínculo visitado" xfId="47478" builtinId="9" hidden="1"/>
    <cellStyle name="Hipervínculo visitado" xfId="47488" builtinId="9" hidden="1"/>
    <cellStyle name="Hipervínculo visitado" xfId="47490" builtinId="9" hidden="1"/>
    <cellStyle name="Hipervínculo visitado" xfId="47494" builtinId="9" hidden="1"/>
    <cellStyle name="Hipervínculo visitado" xfId="47502" builtinId="9" hidden="1"/>
    <cellStyle name="Hipervínculo visitado" xfId="47504" builtinId="9" hidden="1"/>
    <cellStyle name="Hipervínculo visitado" xfId="47510" builtinId="9" hidden="1"/>
    <cellStyle name="Hipervínculo visitado" xfId="47514" builtinId="9" hidden="1"/>
    <cellStyle name="Hipervínculo visitado" xfId="47520" builtinId="9" hidden="1"/>
    <cellStyle name="Hipervínculo visitado" xfId="47522" builtinId="9" hidden="1"/>
    <cellStyle name="Hipervínculo visitado" xfId="47530" builtinId="9" hidden="1"/>
    <cellStyle name="Hipervínculo visitado" xfId="47534" builtinId="9" hidden="1"/>
    <cellStyle name="Hipervínculo visitado" xfId="47536" builtinId="9" hidden="1"/>
    <cellStyle name="Hipervínculo visitado" xfId="47544" builtinId="9" hidden="1"/>
    <cellStyle name="Hipervínculo visitado" xfId="47546" builtinId="9" hidden="1"/>
    <cellStyle name="Hipervínculo visitado" xfId="47552" builtinId="9" hidden="1"/>
    <cellStyle name="Hipervínculo visitado" xfId="47558" builtinId="9" hidden="1"/>
    <cellStyle name="Hipervínculo visitado" xfId="47562" builtinId="9" hidden="1"/>
    <cellStyle name="Hipervínculo visitado" xfId="47566" builtinId="9" hidden="1"/>
    <cellStyle name="Hipervínculo visitado" xfId="47574" builtinId="9" hidden="1"/>
    <cellStyle name="Hipervínculo visitado" xfId="47576" builtinId="9" hidden="1"/>
    <cellStyle name="Hipervínculo visitado" xfId="47578" builtinId="9" hidden="1"/>
    <cellStyle name="Hipervínculo visitado" xfId="47586" builtinId="9" hidden="1"/>
    <cellStyle name="Hipervínculo visitado" xfId="47588" builtinId="9" hidden="1"/>
    <cellStyle name="Hipervínculo visitado" xfId="47592" builtinId="9" hidden="1"/>
    <cellStyle name="Hipervínculo visitado" xfId="47598" builtinId="9" hidden="1"/>
    <cellStyle name="Hipervínculo visitado" xfId="47604" builtinId="9" hidden="1"/>
    <cellStyle name="Hipervínculo visitado" xfId="47606" builtinId="9" hidden="1"/>
    <cellStyle name="Hipervínculo visitado" xfId="47614" builtinId="9" hidden="1"/>
    <cellStyle name="Hipervínculo visitado" xfId="47616" builtinId="9" hidden="1"/>
    <cellStyle name="Hipervínculo visitado" xfId="47620" builtinId="9" hidden="1"/>
    <cellStyle name="Hipervínculo visitado" xfId="47628" builtinId="9" hidden="1"/>
    <cellStyle name="Hipervínculo visitado" xfId="47630" builtinId="9" hidden="1"/>
    <cellStyle name="Hipervínculo visitado" xfId="47636" builtinId="9" hidden="1"/>
    <cellStyle name="Hipervínculo visitado" xfId="47642" builtinId="9" hidden="1"/>
    <cellStyle name="Hipervínculo visitado" xfId="47648" builtinId="9" hidden="1"/>
    <cellStyle name="Hipervínculo visitado" xfId="47650" builtinId="9" hidden="1"/>
    <cellStyle name="Hipervínculo visitado" xfId="47658" builtinId="9" hidden="1"/>
    <cellStyle name="Hipervínculo visitado" xfId="47662" builtinId="9" hidden="1"/>
    <cellStyle name="Hipervínculo visitado" xfId="47664" builtinId="9" hidden="1"/>
    <cellStyle name="Hipervínculo visitado" xfId="47672" builtinId="9" hidden="1"/>
    <cellStyle name="Hipervínculo visitado" xfId="47674" builtinId="9" hidden="1"/>
    <cellStyle name="Hipervínculo visitado" xfId="47680" builtinId="9" hidden="1"/>
    <cellStyle name="Hipervínculo visitado" xfId="47686" builtinId="9" hidden="1"/>
    <cellStyle name="Hipervínculo visitado" xfId="47690" builtinId="9" hidden="1"/>
    <cellStyle name="Hipervínculo visitado" xfId="47694" builtinId="9" hidden="1"/>
    <cellStyle name="Hipervínculo visitado" xfId="47702" builtinId="9" hidden="1"/>
    <cellStyle name="Hipervínculo visitado" xfId="47704" builtinId="9" hidden="1"/>
    <cellStyle name="Hipervínculo visitado" xfId="47706" builtinId="9" hidden="1"/>
    <cellStyle name="Hipervínculo visitado" xfId="47714" builtinId="9" hidden="1"/>
    <cellStyle name="Hipervínculo visitado" xfId="47718" builtinId="9" hidden="1"/>
    <cellStyle name="Hipervínculo visitado" xfId="47722" builtinId="9" hidden="1"/>
    <cellStyle name="Hipervínculo visitado" xfId="47728" builtinId="9" hidden="1"/>
    <cellStyle name="Hipervínculo visitado" xfId="47734" builtinId="9" hidden="1"/>
    <cellStyle name="Hipervínculo visitado" xfId="47736" builtinId="9" hidden="1"/>
    <cellStyle name="Hipervínculo visitado" xfId="47637" builtinId="9" hidden="1"/>
    <cellStyle name="Hipervínculo visitado" xfId="47744" builtinId="9" hidden="1"/>
    <cellStyle name="Hipervínculo visitado" xfId="47748" builtinId="9" hidden="1"/>
    <cellStyle name="Hipervínculo visitado" xfId="47756" builtinId="9" hidden="1"/>
    <cellStyle name="Hipervínculo visitado" xfId="47758" builtinId="9" hidden="1"/>
    <cellStyle name="Hipervínculo visitado" xfId="47764" builtinId="9" hidden="1"/>
    <cellStyle name="Hipervínculo visitado" xfId="47768" builtinId="9" hidden="1"/>
    <cellStyle name="Hipervínculo visitado" xfId="47774" builtinId="9" hidden="1"/>
    <cellStyle name="Hipervínculo visitado" xfId="47776" builtinId="9" hidden="1"/>
    <cellStyle name="Hipervínculo visitado" xfId="47784" builtinId="9" hidden="1"/>
    <cellStyle name="Hipervínculo visitado" xfId="47788" builtinId="9" hidden="1"/>
    <cellStyle name="Hipervínculo visitado" xfId="47790" builtinId="9" hidden="1"/>
    <cellStyle name="Hipervínculo visitado" xfId="47799" builtinId="9" hidden="1"/>
    <cellStyle name="Hipervínculo visitado" xfId="47801" builtinId="9" hidden="1"/>
    <cellStyle name="Hipervínculo visitado" xfId="47807" builtinId="9" hidden="1"/>
    <cellStyle name="Hipervínculo visitado" xfId="47813" builtinId="9" hidden="1"/>
    <cellStyle name="Hipervínculo visitado" xfId="47817" builtinId="9" hidden="1"/>
    <cellStyle name="Hipervínculo visitado" xfId="47821" builtinId="9" hidden="1"/>
    <cellStyle name="Hipervínculo visitado" xfId="47829" builtinId="9" hidden="1"/>
    <cellStyle name="Hipervínculo visitado" xfId="47831" builtinId="9" hidden="1"/>
    <cellStyle name="Hipervínculo visitado" xfId="47833" builtinId="9" hidden="1"/>
    <cellStyle name="Hipervínculo visitado" xfId="47841" builtinId="9" hidden="1"/>
    <cellStyle name="Hipervínculo visitado" xfId="47845" builtinId="9" hidden="1"/>
    <cellStyle name="Hipervínculo visitado" xfId="47849" builtinId="9" hidden="1"/>
    <cellStyle name="Hipervínculo visitado" xfId="47855" builtinId="9" hidden="1"/>
    <cellStyle name="Hipervínculo visitado" xfId="47861" builtinId="9" hidden="1"/>
    <cellStyle name="Hipervínculo visitado" xfId="47863" builtinId="9" hidden="1"/>
    <cellStyle name="Hipervínculo visitado" xfId="47871" builtinId="9" hidden="1"/>
    <cellStyle name="Hipervínculo visitado" xfId="47873" builtinId="9" hidden="1"/>
    <cellStyle name="Hipervínculo visitado" xfId="47877" builtinId="9" hidden="1"/>
    <cellStyle name="Hipervínculo visitado" xfId="47885" builtinId="9" hidden="1"/>
    <cellStyle name="Hipervínculo visitado" xfId="47887" builtinId="9" hidden="1"/>
    <cellStyle name="Hipervínculo visitado" xfId="47893" builtinId="9" hidden="1"/>
    <cellStyle name="Hipervínculo visitado" xfId="47897" builtinId="9" hidden="1"/>
    <cellStyle name="Hipervínculo visitado" xfId="47901" builtinId="9" hidden="1"/>
    <cellStyle name="Hipervínculo visitado" xfId="47903" builtinId="9" hidden="1"/>
    <cellStyle name="Hipervínculo visitado" xfId="47911" builtinId="9" hidden="1"/>
    <cellStyle name="Hipervínculo visitado" xfId="47915" builtinId="9" hidden="1"/>
    <cellStyle name="Hipervínculo visitado" xfId="47917" builtinId="9" hidden="1"/>
    <cellStyle name="Hipervínculo visitado" xfId="47925" builtinId="9" hidden="1"/>
    <cellStyle name="Hipervínculo visitado" xfId="47927" builtinId="9" hidden="1"/>
    <cellStyle name="Hipervínculo visitado" xfId="47933" builtinId="9" hidden="1"/>
    <cellStyle name="Hipervínculo visitado" xfId="47939" builtinId="9" hidden="1"/>
    <cellStyle name="Hipervínculo visitado" xfId="47943" builtinId="9" hidden="1"/>
    <cellStyle name="Hipervínculo visitado" xfId="47947" builtinId="9" hidden="1"/>
    <cellStyle name="Hipervínculo visitado" xfId="47955" builtinId="9" hidden="1"/>
    <cellStyle name="Hipervínculo visitado" xfId="47957" builtinId="9" hidden="1"/>
    <cellStyle name="Hipervínculo visitado" xfId="47959" builtinId="9" hidden="1"/>
    <cellStyle name="Hipervínculo visitado" xfId="47967" builtinId="9" hidden="1"/>
    <cellStyle name="Hipervínculo visitado" xfId="47971" builtinId="9" hidden="1"/>
    <cellStyle name="Hipervínculo visitado" xfId="47975" builtinId="9" hidden="1"/>
    <cellStyle name="Hipervínculo visitado" xfId="47981" builtinId="9" hidden="1"/>
    <cellStyle name="Hipervínculo visitado" xfId="47987" builtinId="9" hidden="1"/>
    <cellStyle name="Hipervínculo visitado" xfId="47989" builtinId="9" hidden="1"/>
    <cellStyle name="Hipervínculo visitado" xfId="47997" builtinId="9" hidden="1"/>
    <cellStyle name="Hipervínculo visitado" xfId="47999" builtinId="9" hidden="1"/>
    <cellStyle name="Hipervínculo visitado" xfId="48003" builtinId="9" hidden="1"/>
    <cellStyle name="Hipervínculo visitado" xfId="48011" builtinId="9" hidden="1"/>
    <cellStyle name="Hipervínculo visitado" xfId="48013" builtinId="9" hidden="1"/>
    <cellStyle name="Hipervínculo visitado" xfId="48019" builtinId="9" hidden="1"/>
    <cellStyle name="Hipervínculo visitado" xfId="48023" builtinId="9" hidden="1"/>
    <cellStyle name="Hipervínculo visitado" xfId="48029" builtinId="9" hidden="1"/>
    <cellStyle name="Hipervínculo visitado" xfId="48031" builtinId="9" hidden="1"/>
    <cellStyle name="Hipervínculo visitado" xfId="48039" builtinId="9" hidden="1"/>
    <cellStyle name="Hipervínculo visitado" xfId="48043" builtinId="9" hidden="1"/>
    <cellStyle name="Hipervínculo visitado" xfId="48045" builtinId="9" hidden="1"/>
    <cellStyle name="Hipervínculo visitado" xfId="48049" builtinId="9" hidden="1"/>
    <cellStyle name="Hipervínculo visitado" xfId="48041" builtinId="9" hidden="1"/>
    <cellStyle name="Hipervínculo visitado" xfId="48025" builtinId="9" hidden="1"/>
    <cellStyle name="Hipervínculo visitado" xfId="48009" builtinId="9" hidden="1"/>
    <cellStyle name="Hipervínculo visitado" xfId="47993" builtinId="9" hidden="1"/>
    <cellStyle name="Hipervínculo visitado" xfId="47985" builtinId="9" hidden="1"/>
    <cellStyle name="Hipervínculo visitado" xfId="47961" builtinId="9" hidden="1"/>
    <cellStyle name="Hipervínculo visitado" xfId="47953" builtinId="9" hidden="1"/>
    <cellStyle name="Hipervínculo visitado" xfId="47945" builtinId="9" hidden="1"/>
    <cellStyle name="Hipervínculo visitado" xfId="47921" builtinId="9" hidden="1"/>
    <cellStyle name="Hipervínculo visitado" xfId="47913" builtinId="9" hidden="1"/>
    <cellStyle name="Hipervínculo visitado" xfId="47793" builtinId="9" hidden="1"/>
    <cellStyle name="Hipervínculo visitado" xfId="47883" builtinId="9" hidden="1"/>
    <cellStyle name="Hipervínculo visitado" xfId="47867" builtinId="9" hidden="1"/>
    <cellStyle name="Hipervínculo visitado" xfId="47859" builtinId="9" hidden="1"/>
    <cellStyle name="Hipervínculo visitado" xfId="47835" builtinId="9" hidden="1"/>
    <cellStyle name="Hipervínculo visitado" xfId="47827" builtinId="9" hidden="1"/>
    <cellStyle name="Hipervínculo visitado" xfId="47819" builtinId="9" hidden="1"/>
    <cellStyle name="Hipervínculo visitado" xfId="47795" builtinId="9" hidden="1"/>
    <cellStyle name="Hipervínculo visitado" xfId="47786" builtinId="9" hidden="1"/>
    <cellStyle name="Hipervínculo visitado" xfId="47770" builtinId="9" hidden="1"/>
    <cellStyle name="Hipervínculo visitado" xfId="47754" builtinId="9" hidden="1"/>
    <cellStyle name="Hipervínculo visitado" xfId="47740" builtinId="9" hidden="1"/>
    <cellStyle name="Hipervínculo visitado" xfId="47732" builtinId="9" hidden="1"/>
    <cellStyle name="Hipervínculo visitado" xfId="47708" builtinId="9" hidden="1"/>
    <cellStyle name="Hipervínculo visitado" xfId="47700" builtinId="9" hidden="1"/>
    <cellStyle name="Hipervínculo visitado" xfId="47692" builtinId="9" hidden="1"/>
    <cellStyle name="Hipervínculo visitado" xfId="47668" builtinId="9" hidden="1"/>
    <cellStyle name="Hipervínculo visitado" xfId="47660" builtinId="9" hidden="1"/>
    <cellStyle name="Hipervínculo visitado" xfId="47644" builtinId="9" hidden="1"/>
    <cellStyle name="Hipervínculo visitado" xfId="47626" builtinId="9" hidden="1"/>
    <cellStyle name="Hipervínculo visitado" xfId="47610" builtinId="9" hidden="1"/>
    <cellStyle name="Hipervínculo visitado" xfId="47602" builtinId="9" hidden="1"/>
    <cellStyle name="Hipervínculo visitado" xfId="47580" builtinId="9" hidden="1"/>
    <cellStyle name="Hipervínculo visitado" xfId="47572" builtinId="9" hidden="1"/>
    <cellStyle name="Hipervínculo visitado" xfId="47564" builtinId="9" hidden="1"/>
    <cellStyle name="Hipervínculo visitado" xfId="47540" builtinId="9" hidden="1"/>
    <cellStyle name="Hipervínculo visitado" xfId="47532" builtinId="9" hidden="1"/>
    <cellStyle name="Hipervínculo visitado" xfId="47516" builtinId="9" hidden="1"/>
    <cellStyle name="Hipervínculo visitado" xfId="47500" builtinId="9" hidden="1"/>
    <cellStyle name="Hipervínculo visitado" xfId="47484" builtinId="9" hidden="1"/>
    <cellStyle name="Hipervínculo visitado" xfId="47474" builtinId="9" hidden="1"/>
    <cellStyle name="Hipervínculo visitado" xfId="47450" builtinId="9" hidden="1"/>
    <cellStyle name="Hipervínculo visitado" xfId="47442" builtinId="9" hidden="1"/>
    <cellStyle name="Hipervínculo visitado" xfId="47434" builtinId="9" hidden="1"/>
    <cellStyle name="Hipervínculo visitado" xfId="47412" builtinId="9" hidden="1"/>
    <cellStyle name="Hipervínculo visitado" xfId="47404" builtinId="9" hidden="1"/>
    <cellStyle name="Hipervínculo visitado" xfId="47388" builtinId="9" hidden="1"/>
    <cellStyle name="Hipervínculo visitado" xfId="47372" builtinId="9" hidden="1"/>
    <cellStyle name="Hipervínculo visitado" xfId="47356" builtinId="9" hidden="1"/>
    <cellStyle name="Hipervínculo visitado" xfId="47348" builtinId="9" hidden="1"/>
    <cellStyle name="Hipervínculo visitado" xfId="47322" builtinId="9" hidden="1"/>
    <cellStyle name="Hipervínculo visitado" xfId="47314" builtinId="9" hidden="1"/>
    <cellStyle name="Hipervínculo visitado" xfId="47306" builtinId="9" hidden="1"/>
    <cellStyle name="Hipervínculo visitado" xfId="47282" builtinId="9" hidden="1"/>
    <cellStyle name="Hipervínculo visitado" xfId="47169" builtinId="9" hidden="1"/>
    <cellStyle name="Hipervínculo visitado" xfId="47260" builtinId="9" hidden="1"/>
    <cellStyle name="Hipervínculo visitado" xfId="47244" builtinId="9" hidden="1"/>
    <cellStyle name="Hipervínculo visitado" xfId="47228" builtinId="9" hidden="1"/>
    <cellStyle name="Hipervínculo visitado" xfId="47220" builtinId="9" hidden="1"/>
    <cellStyle name="Hipervínculo visitado" xfId="47196" builtinId="9" hidden="1"/>
    <cellStyle name="Hipervínculo visitado" xfId="47188" builtinId="9" hidden="1"/>
    <cellStyle name="Hipervínculo visitado" xfId="47180" builtinId="9" hidden="1"/>
    <cellStyle name="Hipervínculo visitado" xfId="47154" builtinId="9" hidden="1"/>
    <cellStyle name="Hipervínculo visitado" xfId="47146" builtinId="9" hidden="1"/>
    <cellStyle name="Hipervínculo visitado" xfId="47130" builtinId="9" hidden="1"/>
    <cellStyle name="Hipervínculo visitado" xfId="47116" builtinId="9" hidden="1"/>
    <cellStyle name="Hipervínculo visitado" xfId="47100" builtinId="9" hidden="1"/>
    <cellStyle name="Hipervínculo visitado" xfId="47092" builtinId="9" hidden="1"/>
    <cellStyle name="Hipervínculo visitado" xfId="47068" builtinId="9" hidden="1"/>
    <cellStyle name="Hipervínculo visitado" xfId="47060" builtinId="9" hidden="1"/>
    <cellStyle name="Hipervínculo visitado" xfId="47052" builtinId="9" hidden="1"/>
    <cellStyle name="Hipervínculo visitado" xfId="47028" builtinId="9" hidden="1"/>
    <cellStyle name="Hipervínculo visitado" xfId="47020" builtinId="9" hidden="1"/>
    <cellStyle name="Hipervínculo visitado" xfId="47002" builtinId="9" hidden="1"/>
    <cellStyle name="Hipervínculo visitado" xfId="46986" builtinId="9" hidden="1"/>
    <cellStyle name="Hipervínculo visitado" xfId="46970" builtinId="9" hidden="1"/>
    <cellStyle name="Hipervínculo visitado" xfId="46857" builtinId="9" hidden="1"/>
    <cellStyle name="Hipervínculo visitado" xfId="46940" builtinId="9" hidden="1"/>
    <cellStyle name="Hipervínculo visitado" xfId="46932" builtinId="9" hidden="1"/>
    <cellStyle name="Hipervínculo visitado" xfId="46924" builtinId="9" hidden="1"/>
    <cellStyle name="Hipervínculo visitado" xfId="46900" builtinId="9" hidden="1"/>
    <cellStyle name="Hipervínculo visitado" xfId="46892" builtinId="9" hidden="1"/>
    <cellStyle name="Hipervínculo visitado" xfId="46876" builtinId="9" hidden="1"/>
    <cellStyle name="Hipervínculo visitado" xfId="46860" builtinId="9" hidden="1"/>
    <cellStyle name="Hipervínculo visitado" xfId="46842" builtinId="9" hidden="1"/>
    <cellStyle name="Hipervínculo visitado" xfId="46834" builtinId="9" hidden="1"/>
    <cellStyle name="Hipervínculo visitado" xfId="46810" builtinId="9" hidden="1"/>
    <cellStyle name="Hipervínculo visitado" xfId="46803" builtinId="9" hidden="1"/>
    <cellStyle name="Hipervínculo visitado" xfId="46795" builtinId="9" hidden="1"/>
    <cellStyle name="Hipervínculo visitado" xfId="46771" builtinId="9" hidden="1"/>
    <cellStyle name="Hipervínculo visitado" xfId="46763" builtinId="9" hidden="1"/>
    <cellStyle name="Hipervínculo visitado" xfId="46747" builtinId="9" hidden="1"/>
    <cellStyle name="Hipervínculo visitado" xfId="46731" builtinId="9" hidden="1"/>
    <cellStyle name="Hipervínculo visitado" xfId="46715" builtinId="9" hidden="1"/>
    <cellStyle name="Hipervínculo visitado" xfId="46707" builtinId="9" hidden="1"/>
    <cellStyle name="Hipervínculo visitado" xfId="46682" builtinId="9" hidden="1"/>
    <cellStyle name="Hipervínculo visitado" xfId="46674" builtinId="9" hidden="1"/>
    <cellStyle name="Hipervínculo visitado" xfId="46666" builtinId="9" hidden="1"/>
    <cellStyle name="Hipervínculo visitado" xfId="46644" builtinId="9" hidden="1"/>
    <cellStyle name="Hipervínculo visitado" xfId="46636" builtinId="9" hidden="1"/>
    <cellStyle name="Hipervínculo visitado" xfId="46620" builtinId="9" hidden="1"/>
    <cellStyle name="Hipervínculo visitado" xfId="46604" builtinId="9" hidden="1"/>
    <cellStyle name="Hipervínculo visitado" xfId="46588" builtinId="9" hidden="1"/>
    <cellStyle name="Hipervínculo visitado" xfId="46580" builtinId="9" hidden="1"/>
    <cellStyle name="Hipervínculo visitado" xfId="46556" builtinId="9" hidden="1"/>
    <cellStyle name="Hipervínculo visitado" xfId="46104" builtinId="9" hidden="1"/>
    <cellStyle name="Hipervínculo visitado" xfId="46106" builtinId="9" hidden="1"/>
    <cellStyle name="Hipervínculo visitado" xfId="46112" builtinId="9" hidden="1"/>
    <cellStyle name="Hipervínculo visitado" xfId="46114" builtinId="9" hidden="1"/>
    <cellStyle name="Hipervínculo visitado" xfId="46120" builtinId="9" hidden="1"/>
    <cellStyle name="Hipervínculo visitado" xfId="46124" builtinId="9" hidden="1"/>
    <cellStyle name="Hipervínculo visitado" xfId="46128" builtinId="9" hidden="1"/>
    <cellStyle name="Hipervínculo visitado" xfId="46130" builtinId="9" hidden="1"/>
    <cellStyle name="Hipervínculo visitado" xfId="46138" builtinId="9" hidden="1"/>
    <cellStyle name="Hipervínculo visitado" xfId="46140" builtinId="9" hidden="1"/>
    <cellStyle name="Hipervínculo visitado" xfId="46142" builtinId="9" hidden="1"/>
    <cellStyle name="Hipervínculo visitado" xfId="46150" builtinId="9" hidden="1"/>
    <cellStyle name="Hipervínculo visitado" xfId="46152" builtinId="9" hidden="1"/>
    <cellStyle name="Hipervínculo visitado" xfId="46156" builtinId="9" hidden="1"/>
    <cellStyle name="Hipervínculo visitado" xfId="46160" builtinId="9" hidden="1"/>
    <cellStyle name="Hipervínculo visitado" xfId="46166" builtinId="9" hidden="1"/>
    <cellStyle name="Hipervínculo visitado" xfId="46168" builtinId="9" hidden="1"/>
    <cellStyle name="Hipervínculo visitado" xfId="46174" builtinId="9" hidden="1"/>
    <cellStyle name="Hipervínculo visitado" xfId="46176" builtinId="9" hidden="1"/>
    <cellStyle name="Hipervínculo visitado" xfId="46178" builtinId="9" hidden="1"/>
    <cellStyle name="Hipervínculo visitado" xfId="46184" builtinId="9" hidden="1"/>
    <cellStyle name="Hipervínculo visitado" xfId="46186" builtinId="9" hidden="1"/>
    <cellStyle name="Hipervínculo visitado" xfId="46190" builtinId="9" hidden="1"/>
    <cellStyle name="Hipervínculo visitado" xfId="46196" builtinId="9" hidden="1"/>
    <cellStyle name="Hipervínculo visitado" xfId="46200" builtinId="9" hidden="1"/>
    <cellStyle name="Hipervínculo visitado" xfId="46202" builtinId="9" hidden="1"/>
    <cellStyle name="Hipervínculo visitado" xfId="46208" builtinId="9" hidden="1"/>
    <cellStyle name="Hipervínculo visitado" xfId="46212" builtinId="9" hidden="1"/>
    <cellStyle name="Hipervínculo visitado" xfId="46214" builtinId="9" hidden="1"/>
    <cellStyle name="Hipervínculo visitado" xfId="46220" builtinId="9" hidden="1"/>
    <cellStyle name="Hipervínculo visitado" xfId="46222" builtinId="9" hidden="1"/>
    <cellStyle name="Hipervínculo visitado" xfId="46228" builtinId="9" hidden="1"/>
    <cellStyle name="Hipervínculo visitado" xfId="46232" builtinId="9" hidden="1"/>
    <cellStyle name="Hipervínculo visitado" xfId="46237" builtinId="9" hidden="1"/>
    <cellStyle name="Hipervínculo visitado" xfId="46239" builtinId="9" hidden="1"/>
    <cellStyle name="Hipervínculo visitado" xfId="46247" builtinId="9" hidden="1"/>
    <cellStyle name="Hipervínculo visitado" xfId="46249" builtinId="9" hidden="1"/>
    <cellStyle name="Hipervínculo visitado" xfId="46251" builtinId="9" hidden="1"/>
    <cellStyle name="Hipervínculo visitado" xfId="46257" builtinId="9" hidden="1"/>
    <cellStyle name="Hipervínculo visitado" xfId="46261" builtinId="9" hidden="1"/>
    <cellStyle name="Hipervínculo visitado" xfId="46265" builtinId="9" hidden="1"/>
    <cellStyle name="Hipervínculo visitado" xfId="46269" builtinId="9" hidden="1"/>
    <cellStyle name="Hipervínculo visitado" xfId="46273" builtinId="9" hidden="1"/>
    <cellStyle name="Hipervínculo visitado" xfId="46277" builtinId="9" hidden="1"/>
    <cellStyle name="Hipervínculo visitado" xfId="46283" builtinId="9" hidden="1"/>
    <cellStyle name="Hipervínculo visitado" xfId="46285" builtinId="9" hidden="1"/>
    <cellStyle name="Hipervínculo visitado" xfId="46287" builtinId="9" hidden="1"/>
    <cellStyle name="Hipervínculo visitado" xfId="46295" builtinId="9" hidden="1"/>
    <cellStyle name="Hipervínculo visitado" xfId="46297" builtinId="9" hidden="1"/>
    <cellStyle name="Hipervínculo visitado" xfId="46301" builtinId="9" hidden="1"/>
    <cellStyle name="Hipervínculo visitado" xfId="46305" builtinId="9" hidden="1"/>
    <cellStyle name="Hipervínculo visitado" xfId="46311" builtinId="9" hidden="1"/>
    <cellStyle name="Hipervínculo visitado" xfId="46313" builtinId="9" hidden="1"/>
    <cellStyle name="Hipervínculo visitado" xfId="46319" builtinId="9" hidden="1"/>
    <cellStyle name="Hipervínculo visitado" xfId="46321" builtinId="9" hidden="1"/>
    <cellStyle name="Hipervínculo visitado" xfId="46325" builtinId="9" hidden="1"/>
    <cellStyle name="Hipervínculo visitado" xfId="46331" builtinId="9" hidden="1"/>
    <cellStyle name="Hipervínculo visitado" xfId="46333" builtinId="9" hidden="1"/>
    <cellStyle name="Hipervínculo visitado" xfId="46337" builtinId="9" hidden="1"/>
    <cellStyle name="Hipervínculo visitado" xfId="46342" builtinId="9" hidden="1"/>
    <cellStyle name="Hipervínculo visitado" xfId="46346" builtinId="9" hidden="1"/>
    <cellStyle name="Hipervínculo visitado" xfId="46348" builtinId="9" hidden="1"/>
    <cellStyle name="Hipervínculo visitado" xfId="46356" builtinId="9" hidden="1"/>
    <cellStyle name="Hipervínculo visitado" xfId="46358" builtinId="9" hidden="1"/>
    <cellStyle name="Hipervínculo visitado" xfId="46360" builtinId="9" hidden="1"/>
    <cellStyle name="Hipervínculo visitado" xfId="46366" builtinId="9" hidden="1"/>
    <cellStyle name="Hipervínculo visitado" xfId="46368" builtinId="9" hidden="1"/>
    <cellStyle name="Hipervínculo visitado" xfId="46374" builtinId="9" hidden="1"/>
    <cellStyle name="Hipervínculo visitado" xfId="46378" builtinId="9" hidden="1"/>
    <cellStyle name="Hipervínculo visitado" xfId="46382" builtinId="9" hidden="1"/>
    <cellStyle name="Hipervínculo visitado" xfId="46384" builtinId="9" hidden="1"/>
    <cellStyle name="Hipervínculo visitado" xfId="46394" builtinId="9" hidden="1"/>
    <cellStyle name="Hipervínculo visitado" xfId="46396" builtinId="9" hidden="1"/>
    <cellStyle name="Hipervínculo visitado" xfId="46398" builtinId="9" hidden="1"/>
    <cellStyle name="Hipervínculo visitado" xfId="46406" builtinId="9" hidden="1"/>
    <cellStyle name="Hipervínculo visitado" xfId="46408" builtinId="9" hidden="1"/>
    <cellStyle name="Hipervínculo visitado" xfId="46412" builtinId="9" hidden="1"/>
    <cellStyle name="Hipervínculo visitado" xfId="46416" builtinId="9" hidden="1"/>
    <cellStyle name="Hipervínculo visitado" xfId="46422" builtinId="9" hidden="1"/>
    <cellStyle name="Hipervínculo visitado" xfId="46424" builtinId="9" hidden="1"/>
    <cellStyle name="Hipervínculo visitado" xfId="46430" builtinId="9" hidden="1"/>
    <cellStyle name="Hipervínculo visitado" xfId="46432" builtinId="9" hidden="1"/>
    <cellStyle name="Hipervínculo visitado" xfId="46434" builtinId="9" hidden="1"/>
    <cellStyle name="Hipervínculo visitado" xfId="46442" builtinId="9" hidden="1"/>
    <cellStyle name="Hipervínculo visitado" xfId="46444" builtinId="9" hidden="1"/>
    <cellStyle name="Hipervínculo visitado" xfId="46448" builtinId="9" hidden="1"/>
    <cellStyle name="Hipervínculo visitado" xfId="46454" builtinId="9" hidden="1"/>
    <cellStyle name="Hipervínculo visitado" xfId="46458" builtinId="9" hidden="1"/>
    <cellStyle name="Hipervínculo visitado" xfId="46460" builtinId="9" hidden="1"/>
    <cellStyle name="Hipervínculo visitado" xfId="46466" builtinId="9" hidden="1"/>
    <cellStyle name="Hipervínculo visitado" xfId="46470" builtinId="9" hidden="1"/>
    <cellStyle name="Hipervínculo visitado" xfId="46472" builtinId="9" hidden="1"/>
    <cellStyle name="Hipervínculo visitado" xfId="46478" builtinId="9" hidden="1"/>
    <cellStyle name="Hipervínculo visitado" xfId="46480" builtinId="9" hidden="1"/>
    <cellStyle name="Hipervínculo visitado" xfId="46486" builtinId="9" hidden="1"/>
    <cellStyle name="Hipervínculo visitado" xfId="46490" builtinId="9" hidden="1"/>
    <cellStyle name="Hipervínculo visitado" xfId="46494" builtinId="9" hidden="1"/>
    <cellStyle name="Hipervínculo visitado" xfId="46389" builtinId="9" hidden="1"/>
    <cellStyle name="Hipervínculo visitado" xfId="46502" builtinId="9" hidden="1"/>
    <cellStyle name="Hipervínculo visitado" xfId="46504" builtinId="9" hidden="1"/>
    <cellStyle name="Hipervínculo visitado" xfId="46506" builtinId="9" hidden="1"/>
    <cellStyle name="Hipervínculo visitado" xfId="46512" builtinId="9" hidden="1"/>
    <cellStyle name="Hipervínculo visitado" xfId="46516" builtinId="9" hidden="1"/>
    <cellStyle name="Hipervínculo visitado" xfId="46520" builtinId="9" hidden="1"/>
    <cellStyle name="Hipervínculo visitado" xfId="46524" builtinId="9" hidden="1"/>
    <cellStyle name="Hipervínculo visitado" xfId="46528" builtinId="9" hidden="1"/>
    <cellStyle name="Hipervínculo visitado" xfId="46532" builtinId="9" hidden="1"/>
    <cellStyle name="Hipervínculo visitado" xfId="46538" builtinId="9" hidden="1"/>
    <cellStyle name="Hipervínculo visitado" xfId="46540" builtinId="9" hidden="1"/>
    <cellStyle name="Hipervínculo visitado" xfId="46542" builtinId="9" hidden="1"/>
    <cellStyle name="Hipervínculo visitado" xfId="46548" builtinId="9" hidden="1"/>
    <cellStyle name="Hipervínculo visitado" xfId="46530" builtinId="9" hidden="1"/>
    <cellStyle name="Hipervínculo visitado" xfId="46498" builtinId="9" hidden="1"/>
    <cellStyle name="Hipervínculo visitado" xfId="46468" builtinId="9" hidden="1"/>
    <cellStyle name="Hipervínculo visitado" xfId="46436" builtinId="9" hidden="1"/>
    <cellStyle name="Hipervínculo visitado" xfId="46420" builtinId="9" hidden="1"/>
    <cellStyle name="Hipervínculo visitado" xfId="46370" builtinId="9" hidden="1"/>
    <cellStyle name="Hipervínculo visitado" xfId="46354" builtinId="9" hidden="1"/>
    <cellStyle name="Hipervínculo visitado" xfId="46338" builtinId="9" hidden="1"/>
    <cellStyle name="Hipervínculo visitado" xfId="46291" builtinId="9" hidden="1"/>
    <cellStyle name="Hipervínculo visitado" xfId="46275" builtinId="9" hidden="1"/>
    <cellStyle name="Hipervínculo visitado" xfId="46243" builtinId="9" hidden="1"/>
    <cellStyle name="Hipervínculo visitado" xfId="46210" builtinId="9" hidden="1"/>
    <cellStyle name="Hipervínculo visitado" xfId="46180" builtinId="9" hidden="1"/>
    <cellStyle name="Hipervínculo visitado" xfId="46164" builtinId="9" hidden="1"/>
    <cellStyle name="Hipervínculo visitado" xfId="46116" builtinId="9" hidden="1"/>
    <cellStyle name="Hipervínculo visitado" xfId="45922" builtinId="9" hidden="1"/>
    <cellStyle name="Hipervínculo visitado" xfId="45924" builtinId="9" hidden="1"/>
    <cellStyle name="Hipervínculo visitado" xfId="45930" builtinId="9" hidden="1"/>
    <cellStyle name="Hipervínculo visitado" xfId="45932" builtinId="9" hidden="1"/>
    <cellStyle name="Hipervínculo visitado" xfId="45936" builtinId="9" hidden="1"/>
    <cellStyle name="Hipervínculo visitado" xfId="45942" builtinId="9" hidden="1"/>
    <cellStyle name="Hipervínculo visitado" xfId="45946" builtinId="9" hidden="1"/>
    <cellStyle name="Hipervínculo visitado" xfId="45948" builtinId="9" hidden="1"/>
    <cellStyle name="Hipervínculo visitado" xfId="45954" builtinId="9" hidden="1"/>
    <cellStyle name="Hipervínculo visitado" xfId="45956" builtinId="9" hidden="1"/>
    <cellStyle name="Hipervínculo visitado" xfId="45958" builtinId="9" hidden="1"/>
    <cellStyle name="Hipervínculo visitado" xfId="45964" builtinId="9" hidden="1"/>
    <cellStyle name="Hipervínculo visitado" xfId="45966" builtinId="9" hidden="1"/>
    <cellStyle name="Hipervínculo visitado" xfId="45972" builtinId="9" hidden="1"/>
    <cellStyle name="Hipervínculo visitado" xfId="45975" builtinId="9" hidden="1"/>
    <cellStyle name="Hipervínculo visitado" xfId="45979" builtinId="9" hidden="1"/>
    <cellStyle name="Hipervínculo visitado" xfId="45981" builtinId="9" hidden="1"/>
    <cellStyle name="Hipervínculo visitado" xfId="45987" builtinId="9" hidden="1"/>
    <cellStyle name="Hipervínculo visitado" xfId="45989" builtinId="9" hidden="1"/>
    <cellStyle name="Hipervínculo visitado" xfId="45991" builtinId="9" hidden="1"/>
    <cellStyle name="Hipervínculo visitado" xfId="45997" builtinId="9" hidden="1"/>
    <cellStyle name="Hipervínculo visitado" xfId="45999" builtinId="9" hidden="1"/>
    <cellStyle name="Hipervínculo visitado" xfId="46005" builtinId="9" hidden="1"/>
    <cellStyle name="Hipervínculo visitado" xfId="46009" builtinId="9" hidden="1"/>
    <cellStyle name="Hipervínculo visitado" xfId="46013" builtinId="9" hidden="1"/>
    <cellStyle name="Hipervínculo visitado" xfId="46015" builtinId="9" hidden="1"/>
    <cellStyle name="Hipervínculo visitado" xfId="46021" builtinId="9" hidden="1"/>
    <cellStyle name="Hipervínculo visitado" xfId="46023" builtinId="9" hidden="1"/>
    <cellStyle name="Hipervínculo visitado" xfId="46026" builtinId="9" hidden="1"/>
    <cellStyle name="Hipervínculo visitado" xfId="46032" builtinId="9" hidden="1"/>
    <cellStyle name="Hipervínculo visitado" xfId="46036" builtinId="9" hidden="1"/>
    <cellStyle name="Hipervínculo visitado" xfId="46040" builtinId="9" hidden="1"/>
    <cellStyle name="Hipervínculo visitado" xfId="46044" builtinId="9" hidden="1"/>
    <cellStyle name="Hipervínculo visitado" xfId="46048" builtinId="9" hidden="1"/>
    <cellStyle name="Hipervínculo visitado" xfId="46050" builtinId="9" hidden="1"/>
    <cellStyle name="Hipervínculo visitado" xfId="46056" builtinId="9" hidden="1"/>
    <cellStyle name="Hipervínculo visitado" xfId="46058" builtinId="9" hidden="1"/>
    <cellStyle name="Hipervínculo visitado" xfId="46060" builtinId="9" hidden="1"/>
    <cellStyle name="Hipervínculo visitado" xfId="46068" builtinId="9" hidden="1"/>
    <cellStyle name="Hipervínculo visitado" xfId="46070" builtinId="9" hidden="1"/>
    <cellStyle name="Hipervínculo visitado" xfId="46074" builtinId="9" hidden="1"/>
    <cellStyle name="Hipervínculo visitado" xfId="46080" builtinId="9" hidden="1"/>
    <cellStyle name="Hipervínculo visitado" xfId="46084" builtinId="9" hidden="1"/>
    <cellStyle name="Hipervínculo visitado" xfId="46086" builtinId="9" hidden="1"/>
    <cellStyle name="Hipervínculo visitado" xfId="46092" builtinId="9" hidden="1"/>
    <cellStyle name="Hipervínculo visitado" xfId="46094" builtinId="9" hidden="1"/>
    <cellStyle name="Hipervínculo visitado" xfId="46096" builtinId="9" hidden="1"/>
    <cellStyle name="Hipervínculo visitado" xfId="46100" builtinId="9" hidden="1"/>
    <cellStyle name="Hipervínculo visitado" xfId="46066" builtinId="9" hidden="1"/>
    <cellStyle name="Hipervínculo visitado" xfId="46001" builtinId="9" hidden="1"/>
    <cellStyle name="Hipervínculo visitado" xfId="45938" builtinId="9" hidden="1"/>
    <cellStyle name="Hipervínculo visitado" xfId="45843" builtinId="9" hidden="1"/>
    <cellStyle name="Hipervínculo visitado" xfId="45845" builtinId="9" hidden="1"/>
    <cellStyle name="Hipervínculo visitado" xfId="45851" builtinId="9" hidden="1"/>
    <cellStyle name="Hipervínculo visitado" xfId="45853" builtinId="9" hidden="1"/>
    <cellStyle name="Hipervínculo visitado" xfId="45855" builtinId="9" hidden="1"/>
    <cellStyle name="Hipervínculo visitado" xfId="45861" builtinId="9" hidden="1"/>
    <cellStyle name="Hipervínculo visitado" xfId="45863" builtinId="9" hidden="1"/>
    <cellStyle name="Hipervínculo visitado" xfId="45867" builtinId="9" hidden="1"/>
    <cellStyle name="Hipervínculo visitado" xfId="45871" builtinId="9" hidden="1"/>
    <cellStyle name="Hipervínculo visitado" xfId="45875" builtinId="9" hidden="1"/>
    <cellStyle name="Hipervínculo visitado" xfId="45877" builtinId="9" hidden="1"/>
    <cellStyle name="Hipervínculo visitado" xfId="45883" builtinId="9" hidden="1"/>
    <cellStyle name="Hipervínculo visitado" xfId="45885" builtinId="9" hidden="1"/>
    <cellStyle name="Hipervínculo visitado" xfId="45887" builtinId="9" hidden="1"/>
    <cellStyle name="Hipervínculo visitado" xfId="45893" builtinId="9" hidden="1"/>
    <cellStyle name="Hipervínculo visitado" xfId="45895" builtinId="9" hidden="1"/>
    <cellStyle name="Hipervínculo visitado" xfId="45899" builtinId="9" hidden="1"/>
    <cellStyle name="Hipervínculo visitado" xfId="45903" builtinId="9" hidden="1"/>
    <cellStyle name="Hipervínculo visitado" xfId="45909" builtinId="9" hidden="1"/>
    <cellStyle name="Hipervínculo visitado" xfId="45911" builtinId="9" hidden="1"/>
    <cellStyle name="Hipervínculo visitado" xfId="45917" builtinId="9" hidden="1"/>
    <cellStyle name="Hipervínculo visitado" xfId="45919" builtinId="9" hidden="1"/>
    <cellStyle name="Hipervínculo visitado" xfId="45905" builtinId="9" hidden="1"/>
    <cellStyle name="Hipervínculo visitado" xfId="45802" builtinId="9" hidden="1"/>
    <cellStyle name="Hipervínculo visitado" xfId="45804" builtinId="9" hidden="1"/>
    <cellStyle name="Hipervínculo visitado" xfId="45808" builtinId="9" hidden="1"/>
    <cellStyle name="Hipervínculo visitado" xfId="45812" builtinId="9" hidden="1"/>
    <cellStyle name="Hipervínculo visitado" xfId="45817" builtinId="9" hidden="1"/>
    <cellStyle name="Hipervínculo visitado" xfId="45819" builtinId="9" hidden="1"/>
    <cellStyle name="Hipervínculo visitado" xfId="45825" builtinId="9" hidden="1"/>
    <cellStyle name="Hipervínculo visitado" xfId="45827" builtinId="9" hidden="1"/>
    <cellStyle name="Hipervínculo visitado" xfId="45829" builtinId="9" hidden="1"/>
    <cellStyle name="Hipervínculo visitado" xfId="45835" builtinId="9" hidden="1"/>
    <cellStyle name="Hipervínculo visitado" xfId="45837" builtinId="9" hidden="1"/>
    <cellStyle name="Hipervínculo visitado" xfId="45784" builtinId="9" hidden="1"/>
    <cellStyle name="Hipervínculo visitado" xfId="45788" builtinId="9" hidden="1"/>
    <cellStyle name="Hipervínculo visitado" xfId="45792" builtinId="9" hidden="1"/>
    <cellStyle name="Hipervínculo visitado" xfId="45794" builtinId="9" hidden="1"/>
    <cellStyle name="Hipervínculo visitado" xfId="45772" builtinId="9" hidden="1"/>
    <cellStyle name="Hipervínculo visitado" xfId="45774" builtinId="9" hidden="1"/>
    <cellStyle name="Hipervínculo visitado" xfId="45776" builtinId="9" hidden="1"/>
    <cellStyle name="Hipervínculo visitado" xfId="45768" builtinId="9" hidden="1"/>
    <cellStyle name="Hipervínculo visitado" xfId="45770" builtinId="9" hidden="1"/>
    <cellStyle name="Hipervínculo visitado" xfId="43527" builtinId="9" hidden="1"/>
    <cellStyle name="Hipervínculo visitado" xfId="48841" builtinId="9" hidden="1"/>
    <cellStyle name="Hipervínculo visitado" xfId="48847" builtinId="9" hidden="1"/>
    <cellStyle name="Hipervínculo visitado" xfId="48849" builtinId="9" hidden="1"/>
    <cellStyle name="Hipervínculo visitado" xfId="48857" builtinId="9" hidden="1"/>
    <cellStyle name="Hipervínculo visitado" xfId="48861" builtinId="9" hidden="1"/>
    <cellStyle name="Hipervínculo visitado" xfId="48863" builtinId="9" hidden="1"/>
    <cellStyle name="Hipervínculo visitado" xfId="48871" builtinId="9" hidden="1"/>
    <cellStyle name="Hipervínculo visitado" xfId="48873" builtinId="9" hidden="1"/>
    <cellStyle name="Hipervínculo visitado" xfId="48879" builtinId="9" hidden="1"/>
    <cellStyle name="Hipervínculo visitado" xfId="48885" builtinId="9" hidden="1"/>
    <cellStyle name="Hipervínculo visitado" xfId="48889" builtinId="9" hidden="1"/>
    <cellStyle name="Hipervínculo visitado" xfId="48893" builtinId="9" hidden="1"/>
    <cellStyle name="Hipervínculo visitado" xfId="48901" builtinId="9" hidden="1"/>
    <cellStyle name="Hipervínculo visitado" xfId="48903" builtinId="9" hidden="1"/>
    <cellStyle name="Hipervínculo visitado" xfId="48905" builtinId="9" hidden="1"/>
    <cellStyle name="Hipervínculo visitado" xfId="48913" builtinId="9" hidden="1"/>
    <cellStyle name="Hipervínculo visitado" xfId="48917" builtinId="9" hidden="1"/>
    <cellStyle name="Hipervínculo visitado" xfId="48921" builtinId="9" hidden="1"/>
    <cellStyle name="Hipervínculo visitado" xfId="48927" builtinId="9" hidden="1"/>
    <cellStyle name="Hipervínculo visitado" xfId="48933" builtinId="9" hidden="1"/>
    <cellStyle name="Hipervínculo visitado" xfId="48935" builtinId="9" hidden="1"/>
    <cellStyle name="Hipervínculo visitado" xfId="48941" builtinId="9" hidden="1"/>
    <cellStyle name="Hipervínculo visitado" xfId="48943" builtinId="9" hidden="1"/>
    <cellStyle name="Hipervínculo visitado" xfId="48947" builtinId="9" hidden="1"/>
    <cellStyle name="Hipervínculo visitado" xfId="48955" builtinId="9" hidden="1"/>
    <cellStyle name="Hipervínculo visitado" xfId="48957" builtinId="9" hidden="1"/>
    <cellStyle name="Hipervínculo visitado" xfId="48963" builtinId="9" hidden="1"/>
    <cellStyle name="Hipervínculo visitado" xfId="48967" builtinId="9" hidden="1"/>
    <cellStyle name="Hipervínculo visitado" xfId="48973" builtinId="9" hidden="1"/>
    <cellStyle name="Hipervínculo visitado" xfId="48975" builtinId="9" hidden="1"/>
    <cellStyle name="Hipervínculo visitado" xfId="48983" builtinId="9" hidden="1"/>
    <cellStyle name="Hipervínculo visitado" xfId="48987" builtinId="9" hidden="1"/>
    <cellStyle name="Hipervínculo visitado" xfId="48990" builtinId="9" hidden="1"/>
    <cellStyle name="Hipervínculo visitado" xfId="48998" builtinId="9" hidden="1"/>
    <cellStyle name="Hipervínculo visitado" xfId="49000" builtinId="9" hidden="1"/>
    <cellStyle name="Hipervínculo visitado" xfId="49006" builtinId="9" hidden="1"/>
    <cellStyle name="Hipervínculo visitado" xfId="49012" builtinId="9" hidden="1"/>
    <cellStyle name="Hipervínculo visitado" xfId="49016" builtinId="9" hidden="1"/>
    <cellStyle name="Hipervínculo visitado" xfId="49020" builtinId="9" hidden="1"/>
    <cellStyle name="Hipervínculo visitado" xfId="49028" builtinId="9" hidden="1"/>
    <cellStyle name="Hipervínculo visitado" xfId="49030" builtinId="9" hidden="1"/>
    <cellStyle name="Hipervínculo visitado" xfId="49032" builtinId="9" hidden="1"/>
    <cellStyle name="Hipervínculo visitado" xfId="49040" builtinId="9" hidden="1"/>
    <cellStyle name="Hipervínculo visitado" xfId="49044" builtinId="9" hidden="1"/>
    <cellStyle name="Hipervínculo visitado" xfId="49048" builtinId="9" hidden="1"/>
    <cellStyle name="Hipervínculo visitado" xfId="49054" builtinId="9" hidden="1"/>
    <cellStyle name="Hipervínculo visitado" xfId="49060" builtinId="9" hidden="1"/>
    <cellStyle name="Hipervínculo visitado" xfId="49062" builtinId="9" hidden="1"/>
    <cellStyle name="Hipervínculo visitado" xfId="49070" builtinId="9" hidden="1"/>
    <cellStyle name="Hipervínculo visitado" xfId="49072" builtinId="9" hidden="1"/>
    <cellStyle name="Hipervínculo visitado" xfId="49076" builtinId="9" hidden="1"/>
    <cellStyle name="Hipervínculo visitado" xfId="49084" builtinId="9" hidden="1"/>
    <cellStyle name="Hipervínculo visitado" xfId="49086" builtinId="9" hidden="1"/>
    <cellStyle name="Hipervínculo visitado" xfId="49092" builtinId="9" hidden="1"/>
    <cellStyle name="Hipervínculo visitado" xfId="49095" builtinId="9" hidden="1"/>
    <cellStyle name="Hipervínculo visitado" xfId="49101" builtinId="9" hidden="1"/>
    <cellStyle name="Hipervínculo visitado" xfId="49103" builtinId="9" hidden="1"/>
    <cellStyle name="Hipervínculo visitado" xfId="49111" builtinId="9" hidden="1"/>
    <cellStyle name="Hipervínculo visitado" xfId="49115" builtinId="9" hidden="1"/>
    <cellStyle name="Hipervínculo visitado" xfId="49117" builtinId="9" hidden="1"/>
    <cellStyle name="Hipervínculo visitado" xfId="49125" builtinId="9" hidden="1"/>
    <cellStyle name="Hipervínculo visitado" xfId="49127" builtinId="9" hidden="1"/>
    <cellStyle name="Hipervínculo visitado" xfId="49133" builtinId="9" hidden="1"/>
    <cellStyle name="Hipervínculo visitado" xfId="49139" builtinId="9" hidden="1"/>
    <cellStyle name="Hipervínculo visitado" xfId="49143" builtinId="9" hidden="1"/>
    <cellStyle name="Hipervínculo visitado" xfId="49149" builtinId="9" hidden="1"/>
    <cellStyle name="Hipervínculo visitado" xfId="49157" builtinId="9" hidden="1"/>
    <cellStyle name="Hipervínculo visitado" xfId="49159" builtinId="9" hidden="1"/>
    <cellStyle name="Hipervínculo visitado" xfId="49161" builtinId="9" hidden="1"/>
    <cellStyle name="Hipervínculo visitado" xfId="49169" builtinId="9" hidden="1"/>
    <cellStyle name="Hipervínculo visitado" xfId="49173" builtinId="9" hidden="1"/>
    <cellStyle name="Hipervínculo visitado" xfId="49177" builtinId="9" hidden="1"/>
    <cellStyle name="Hipervínculo visitado" xfId="49183" builtinId="9" hidden="1"/>
    <cellStyle name="Hipervínculo visitado" xfId="49189" builtinId="9" hidden="1"/>
    <cellStyle name="Hipervínculo visitado" xfId="49191" builtinId="9" hidden="1"/>
    <cellStyle name="Hipervínculo visitado" xfId="49199" builtinId="9" hidden="1"/>
    <cellStyle name="Hipervínculo visitado" xfId="49201" builtinId="9" hidden="1"/>
    <cellStyle name="Hipervínculo visitado" xfId="49205" builtinId="9" hidden="1"/>
    <cellStyle name="Hipervínculo visitado" xfId="49213" builtinId="9" hidden="1"/>
    <cellStyle name="Hipervínculo visitado" xfId="49215" builtinId="9" hidden="1"/>
    <cellStyle name="Hipervínculo visitado" xfId="49221" builtinId="9" hidden="1"/>
    <cellStyle name="Hipervínculo visitado" xfId="49225" builtinId="9" hidden="1"/>
    <cellStyle name="Hipervínculo visitado" xfId="49231" builtinId="9" hidden="1"/>
    <cellStyle name="Hipervínculo visitado" xfId="49233" builtinId="9" hidden="1"/>
    <cellStyle name="Hipervínculo visitado" xfId="49241" builtinId="9" hidden="1"/>
    <cellStyle name="Hipervínculo visitado" xfId="49245" builtinId="9" hidden="1"/>
    <cellStyle name="Hipervínculo visitado" xfId="49247" builtinId="9" hidden="1"/>
    <cellStyle name="Hipervínculo visitado" xfId="49253" builtinId="9" hidden="1"/>
    <cellStyle name="Hipervínculo visitado" xfId="49255" builtinId="9" hidden="1"/>
    <cellStyle name="Hipervínculo visitado" xfId="49261" builtinId="9" hidden="1"/>
    <cellStyle name="Hipervínculo visitado" xfId="49267" builtinId="9" hidden="1"/>
    <cellStyle name="Hipervínculo visitado" xfId="49271" builtinId="9" hidden="1"/>
    <cellStyle name="Hipervínculo visitado" xfId="49275" builtinId="9" hidden="1"/>
    <cellStyle name="Hipervínculo visitado" xfId="49283" builtinId="9" hidden="1"/>
    <cellStyle name="Hipervínculo visitado" xfId="49285" builtinId="9" hidden="1"/>
    <cellStyle name="Hipervínculo visitado" xfId="49287" builtinId="9" hidden="1"/>
    <cellStyle name="Hipervínculo visitado" xfId="49295" builtinId="9" hidden="1"/>
    <cellStyle name="Hipervínculo visitado" xfId="49299" builtinId="9" hidden="1"/>
    <cellStyle name="Hipervínculo visitado" xfId="49305" builtinId="9" hidden="1"/>
    <cellStyle name="Hipervínculo visitado" xfId="49311" builtinId="9" hidden="1"/>
    <cellStyle name="Hipervínculo visitado" xfId="49317" builtinId="9" hidden="1"/>
    <cellStyle name="Hipervínculo visitado" xfId="49319" builtinId="9" hidden="1"/>
    <cellStyle name="Hipervínculo visitado" xfId="49327" builtinId="9" hidden="1"/>
    <cellStyle name="Hipervínculo visitado" xfId="49329" builtinId="9" hidden="1"/>
    <cellStyle name="Hipervínculo visitado" xfId="49333" builtinId="9" hidden="1"/>
    <cellStyle name="Hipervínculo visitado" xfId="49341" builtinId="9" hidden="1"/>
    <cellStyle name="Hipervínculo visitado" xfId="49343" builtinId="9" hidden="1"/>
    <cellStyle name="Hipervínculo visitado" xfId="49349" builtinId="9" hidden="1"/>
    <cellStyle name="Hipervínculo visitado" xfId="49353" builtinId="9" hidden="1"/>
    <cellStyle name="Hipervínculo visitado" xfId="49359" builtinId="9" hidden="1"/>
    <cellStyle name="Hipervínculo visitado" xfId="49361" builtinId="9" hidden="1"/>
    <cellStyle name="Hipervínculo visitado" xfId="49369" builtinId="9" hidden="1"/>
    <cellStyle name="Hipervínculo visitado" xfId="49373" builtinId="9" hidden="1"/>
    <cellStyle name="Hipervínculo visitado" xfId="49375" builtinId="9" hidden="1"/>
    <cellStyle name="Hipervínculo visitado" xfId="49383" builtinId="9" hidden="1"/>
    <cellStyle name="Hipervínculo visitado" xfId="49385" builtinId="9" hidden="1"/>
    <cellStyle name="Hipervínculo visitado" xfId="49391" builtinId="9" hidden="1"/>
    <cellStyle name="Hipervínculo visitado" xfId="49397" builtinId="9" hidden="1"/>
    <cellStyle name="Hipervínculo visitado" xfId="49401" builtinId="9" hidden="1"/>
    <cellStyle name="Hipervínculo visitado" xfId="49405" builtinId="9" hidden="1"/>
    <cellStyle name="Hipervínculo visitado" xfId="49411" builtinId="9" hidden="1"/>
    <cellStyle name="Hipervínculo visitado" xfId="49413" builtinId="9" hidden="1"/>
    <cellStyle name="Hipervínculo visitado" xfId="49415" builtinId="9" hidden="1"/>
    <cellStyle name="Hipervínculo visitado" xfId="49423" builtinId="9" hidden="1"/>
    <cellStyle name="Hipervínculo visitado" xfId="49427" builtinId="9" hidden="1"/>
    <cellStyle name="Hipervínculo visitado" xfId="49431" builtinId="9" hidden="1"/>
    <cellStyle name="Hipervínculo visitado" xfId="49437" builtinId="9" hidden="1"/>
    <cellStyle name="Hipervínculo visitado" xfId="49443" builtinId="9" hidden="1"/>
    <cellStyle name="Hipervínculo visitado" xfId="49445" builtinId="9" hidden="1"/>
    <cellStyle name="Hipervínculo visitado" xfId="49453" builtinId="9" hidden="1"/>
    <cellStyle name="Hipervínculo visitado" xfId="49455" builtinId="9" hidden="1"/>
    <cellStyle name="Hipervínculo visitado" xfId="49461" builtinId="9" hidden="1"/>
    <cellStyle name="Hipervínculo visitado" xfId="49469" builtinId="9" hidden="1"/>
    <cellStyle name="Hipervínculo visitado" xfId="49471" builtinId="9" hidden="1"/>
    <cellStyle name="Hipervínculo visitado" xfId="49477" builtinId="9" hidden="1"/>
    <cellStyle name="Hipervínculo visitado" xfId="49481" builtinId="9" hidden="1"/>
    <cellStyle name="Hipervínculo visitado" xfId="49487" builtinId="9" hidden="1"/>
    <cellStyle name="Hipervínculo visitado" xfId="49489" builtinId="9" hidden="1"/>
    <cellStyle name="Hipervínculo visitado" xfId="49497" builtinId="9" hidden="1"/>
    <cellStyle name="Hipervínculo visitado" xfId="49501" builtinId="9" hidden="1"/>
    <cellStyle name="Hipervínculo visitado" xfId="49503" builtinId="9" hidden="1"/>
    <cellStyle name="Hipervínculo visitado" xfId="49511" builtinId="9" hidden="1"/>
    <cellStyle name="Hipervínculo visitado" xfId="49513" builtinId="9" hidden="1"/>
    <cellStyle name="Hipervínculo visitado" xfId="49519" builtinId="9" hidden="1"/>
    <cellStyle name="Hipervínculo visitado" xfId="49525" builtinId="9" hidden="1"/>
    <cellStyle name="Hipervínculo visitado" xfId="49529" builtinId="9" hidden="1"/>
    <cellStyle name="Hipervínculo visitado" xfId="49533" builtinId="9" hidden="1"/>
    <cellStyle name="Hipervínculo visitado" xfId="49541" builtinId="9" hidden="1"/>
    <cellStyle name="Hipervínculo visitado" xfId="49543" builtinId="9" hidden="1"/>
    <cellStyle name="Hipervínculo visitado" xfId="49545" builtinId="9" hidden="1"/>
    <cellStyle name="Hipervínculo visitado" xfId="49553" builtinId="9" hidden="1"/>
    <cellStyle name="Hipervínculo visitado" xfId="49557" builtinId="9" hidden="1"/>
    <cellStyle name="Hipervínculo visitado" xfId="49561" builtinId="9" hidden="1"/>
    <cellStyle name="Hipervínculo visitado" xfId="49565" builtinId="9" hidden="1"/>
    <cellStyle name="Hipervínculo visitado" xfId="49571" builtinId="9" hidden="1"/>
    <cellStyle name="Hipervínculo visitado" xfId="49573" builtinId="9" hidden="1"/>
    <cellStyle name="Hipervínculo visitado" xfId="49581" builtinId="9" hidden="1"/>
    <cellStyle name="Hipervínculo visitado" xfId="49583" builtinId="9" hidden="1"/>
    <cellStyle name="Hipervínculo visitado" xfId="49587" builtinId="9" hidden="1"/>
    <cellStyle name="Hipervínculo visitado" xfId="49595" builtinId="9" hidden="1"/>
    <cellStyle name="Hipervínculo visitado" xfId="49597" builtinId="9" hidden="1"/>
    <cellStyle name="Hipervínculo visitado" xfId="49603" builtinId="9" hidden="1"/>
    <cellStyle name="Hipervínculo visitado" xfId="49607" builtinId="9" hidden="1"/>
    <cellStyle name="Hipervínculo visitado" xfId="49615" builtinId="9" hidden="1"/>
    <cellStyle name="Hipervínculo visitado" xfId="49617" builtinId="9" hidden="1"/>
    <cellStyle name="Hipervínculo visitado" xfId="49625" builtinId="9" hidden="1"/>
    <cellStyle name="Hipervínculo visitado" xfId="49629" builtinId="9" hidden="1"/>
    <cellStyle name="Hipervínculo visitado" xfId="49631" builtinId="9" hidden="1"/>
    <cellStyle name="Hipervínculo visitado" xfId="49639" builtinId="9" hidden="1"/>
    <cellStyle name="Hipervínculo visitado" xfId="49641" builtinId="9" hidden="1"/>
    <cellStyle name="Hipervínculo visitado" xfId="49647" builtinId="9" hidden="1"/>
    <cellStyle name="Hipervínculo visitado" xfId="49653" builtinId="9" hidden="1"/>
    <cellStyle name="Hipervínculo visitado" xfId="49657" builtinId="9" hidden="1"/>
    <cellStyle name="Hipervínculo visitado" xfId="49661" builtinId="9" hidden="1"/>
    <cellStyle name="Hipervínculo visitado" xfId="49669" builtinId="9" hidden="1"/>
    <cellStyle name="Hipervínculo visitado" xfId="49671" builtinId="9" hidden="1"/>
    <cellStyle name="Hipervínculo visitado" xfId="49673" builtinId="9" hidden="1"/>
    <cellStyle name="Hipervínculo visitado" xfId="49681" builtinId="9" hidden="1"/>
    <cellStyle name="Hipervínculo visitado" xfId="49685" builtinId="9" hidden="1"/>
    <cellStyle name="Hipervínculo visitado" xfId="49689" builtinId="9" hidden="1"/>
    <cellStyle name="Hipervínculo visitado" xfId="49695" builtinId="9" hidden="1"/>
    <cellStyle name="Hipervínculo visitado" xfId="49701" builtinId="9" hidden="1"/>
    <cellStyle name="Hipervínculo visitado" xfId="49703" builtinId="9" hidden="1"/>
    <cellStyle name="Hipervínculo visitado" xfId="49711" builtinId="9" hidden="1"/>
    <cellStyle name="Hipervínculo visitado" xfId="49713" builtinId="9" hidden="1"/>
    <cellStyle name="Hipervínculo visitado" xfId="49717" builtinId="9" hidden="1"/>
    <cellStyle name="Hipervínculo visitado" xfId="49723" builtinId="9" hidden="1"/>
    <cellStyle name="Hipervínculo visitado" xfId="49725" builtinId="9" hidden="1"/>
    <cellStyle name="Hipervínculo visitado" xfId="49731" builtinId="9" hidden="1"/>
    <cellStyle name="Hipervínculo visitado" xfId="49735" builtinId="9" hidden="1"/>
    <cellStyle name="Hipervínculo visitado" xfId="49741" builtinId="9" hidden="1"/>
    <cellStyle name="Hipervínculo visitado" xfId="49743" builtinId="9" hidden="1"/>
    <cellStyle name="Hipervínculo visitado" xfId="49751" builtinId="9" hidden="1"/>
    <cellStyle name="Hipervínculo visitado" xfId="49755" builtinId="9" hidden="1"/>
    <cellStyle name="Hipervínculo visitado" xfId="49757" builtinId="9" hidden="1"/>
    <cellStyle name="Hipervínculo visitado" xfId="49765" builtinId="9" hidden="1"/>
    <cellStyle name="Hipervínculo visitado" xfId="49767" builtinId="9" hidden="1"/>
    <cellStyle name="Hipervínculo visitado" xfId="49775" builtinId="9" hidden="1"/>
    <cellStyle name="Hipervínculo visitado" xfId="49781" builtinId="9" hidden="1"/>
    <cellStyle name="Hipervínculo visitado" xfId="49785" builtinId="9" hidden="1"/>
    <cellStyle name="Hipervínculo visitado" xfId="49789" builtinId="9" hidden="1"/>
    <cellStyle name="Hipervínculo visitado" xfId="49797" builtinId="9" hidden="1"/>
    <cellStyle name="Hipervínculo visitado" xfId="49799" builtinId="9" hidden="1"/>
    <cellStyle name="Hipervínculo visitado" xfId="49801" builtinId="9" hidden="1"/>
    <cellStyle name="Hipervínculo visitado" xfId="49809" builtinId="9" hidden="1"/>
    <cellStyle name="Hipervínculo visitado" xfId="49813" builtinId="9" hidden="1"/>
    <cellStyle name="Hipervínculo visitado" xfId="49817" builtinId="9" hidden="1"/>
    <cellStyle name="Hipervínculo visitado" xfId="49823" builtinId="9" hidden="1"/>
    <cellStyle name="Hipervínculo visitado" xfId="49829" builtinId="9" hidden="1"/>
    <cellStyle name="Hipervínculo visitado" xfId="49831" builtinId="9" hidden="1"/>
    <cellStyle name="Hipervínculo visitado" xfId="49839" builtinId="9" hidden="1"/>
    <cellStyle name="Hipervínculo visitado" xfId="49841" builtinId="9" hidden="1"/>
    <cellStyle name="Hipervínculo visitado" xfId="49845" builtinId="9" hidden="1"/>
    <cellStyle name="Hipervínculo visitado" xfId="49853" builtinId="9" hidden="1"/>
    <cellStyle name="Hipervínculo visitado" xfId="49855" builtinId="9" hidden="1"/>
    <cellStyle name="Hipervínculo visitado" xfId="49861" builtinId="9" hidden="1"/>
    <cellStyle name="Hipervínculo visitado" xfId="49865" builtinId="9" hidden="1"/>
    <cellStyle name="Hipervínculo visitado" xfId="49871" builtinId="9" hidden="1"/>
    <cellStyle name="Hipervínculo visitado" xfId="49873" builtinId="9" hidden="1"/>
    <cellStyle name="Hipervínculo visitado" xfId="49879" builtinId="9" hidden="1"/>
    <cellStyle name="Hipervínculo visitado" xfId="49883" builtinId="9" hidden="1"/>
    <cellStyle name="Hipervínculo visitado" xfId="49885" builtinId="9" hidden="1"/>
    <cellStyle name="Hipervínculo visitado" xfId="49893" builtinId="9" hidden="1"/>
    <cellStyle name="Hipervínculo visitado" xfId="49895" builtinId="9" hidden="1"/>
    <cellStyle name="Hipervínculo visitado" xfId="49901" builtinId="9" hidden="1"/>
    <cellStyle name="Hipervínculo visitado" xfId="49907" builtinId="9" hidden="1"/>
    <cellStyle name="Hipervínculo visitado" xfId="49911" builtinId="9" hidden="1"/>
    <cellStyle name="Hipervínculo visitado" xfId="49915" builtinId="9" hidden="1"/>
    <cellStyle name="Hipervínculo visitado" xfId="49923" builtinId="9" hidden="1"/>
    <cellStyle name="Hipervínculo visitado" xfId="49927" builtinId="9" hidden="1"/>
    <cellStyle name="Hipervínculo visitado" xfId="49929" builtinId="9" hidden="1"/>
    <cellStyle name="Hipervínculo visitado" xfId="49937" builtinId="9" hidden="1"/>
    <cellStyle name="Hipervínculo visitado" xfId="49941" builtinId="9" hidden="1"/>
    <cellStyle name="Hipervínculo visitado" xfId="49945" builtinId="9" hidden="1"/>
    <cellStyle name="Hipervínculo visitado" xfId="49951" builtinId="9" hidden="1"/>
    <cellStyle name="Hipervínculo visitado" xfId="49957" builtinId="9" hidden="1"/>
    <cellStyle name="Hipervínculo visitado" xfId="49959" builtinId="9" hidden="1"/>
    <cellStyle name="Hipervínculo visitado" xfId="49967" builtinId="9" hidden="1"/>
    <cellStyle name="Hipervínculo visitado" xfId="49969" builtinId="9" hidden="1"/>
    <cellStyle name="Hipervínculo visitado" xfId="49973" builtinId="9" hidden="1"/>
    <cellStyle name="Hipervínculo visitado" xfId="49981" builtinId="9" hidden="1"/>
    <cellStyle name="Hipervínculo visitado" xfId="49983" builtinId="9" hidden="1"/>
    <cellStyle name="Hipervínculo visitado" xfId="49989" builtinId="9" hidden="1"/>
    <cellStyle name="Hipervínculo visitado" xfId="49993" builtinId="9" hidden="1"/>
    <cellStyle name="Hipervínculo visitado" xfId="49999" builtinId="9" hidden="1"/>
    <cellStyle name="Hipervínculo visitado" xfId="50001" builtinId="9" hidden="1"/>
    <cellStyle name="Hipervínculo visitado" xfId="50009" builtinId="9" hidden="1"/>
    <cellStyle name="Hipervínculo visitado" xfId="50013" builtinId="9" hidden="1"/>
    <cellStyle name="Hipervínculo visitado" xfId="50015" builtinId="9" hidden="1"/>
    <cellStyle name="Hipervínculo visitado" xfId="50023" builtinId="9" hidden="1"/>
    <cellStyle name="Hipervínculo visitado" xfId="50025" builtinId="9" hidden="1"/>
    <cellStyle name="Hipervínculo visitado" xfId="49924" builtinId="9" hidden="1"/>
    <cellStyle name="Hipervínculo visitado" xfId="50035" builtinId="9" hidden="1"/>
    <cellStyle name="Hipervínculo visitado" xfId="50039" builtinId="9" hidden="1"/>
    <cellStyle name="Hipervínculo visitado" xfId="50043" builtinId="9" hidden="1"/>
    <cellStyle name="Hipervínculo visitado" xfId="50051" builtinId="9" hidden="1"/>
    <cellStyle name="Hipervínculo visitado" xfId="50053" builtinId="9" hidden="1"/>
    <cellStyle name="Hipervínculo visitado" xfId="50055" builtinId="9" hidden="1"/>
    <cellStyle name="Hipervínculo visitado" xfId="50063" builtinId="9" hidden="1"/>
    <cellStyle name="Hipervínculo visitado" xfId="50067" builtinId="9" hidden="1"/>
    <cellStyle name="Hipervínculo visitado" xfId="50071" builtinId="9" hidden="1"/>
    <cellStyle name="Hipervínculo visitado" xfId="50077" builtinId="9" hidden="1"/>
    <cellStyle name="Hipervínculo visitado" xfId="50084" builtinId="9" hidden="1"/>
    <cellStyle name="Hipervínculo visitado" xfId="50086" builtinId="9" hidden="1"/>
    <cellStyle name="Hipervínculo visitado" xfId="50094" builtinId="9" hidden="1"/>
    <cellStyle name="Hipervínculo visitado" xfId="50096" builtinId="9" hidden="1"/>
    <cellStyle name="Hipervínculo visitado" xfId="50100" builtinId="9" hidden="1"/>
    <cellStyle name="Hipervínculo visitado" xfId="50108" builtinId="9" hidden="1"/>
    <cellStyle name="Hipervínculo visitado" xfId="50110" builtinId="9" hidden="1"/>
    <cellStyle name="Hipervínculo visitado" xfId="50116" builtinId="9" hidden="1"/>
    <cellStyle name="Hipervínculo visitado" xfId="50120" builtinId="9" hidden="1"/>
    <cellStyle name="Hipervínculo visitado" xfId="50126" builtinId="9" hidden="1"/>
    <cellStyle name="Hipervínculo visitado" xfId="50128" builtinId="9" hidden="1"/>
    <cellStyle name="Hipervínculo visitado" xfId="50136" builtinId="9" hidden="1"/>
    <cellStyle name="Hipervínculo visitado" xfId="50140" builtinId="9" hidden="1"/>
    <cellStyle name="Hipervínculo visitado" xfId="50142" builtinId="9" hidden="1"/>
    <cellStyle name="Hipervínculo visitado" xfId="50150" builtinId="9" hidden="1"/>
    <cellStyle name="Hipervínculo visitado" xfId="50152" builtinId="9" hidden="1"/>
    <cellStyle name="Hipervínculo visitado" xfId="50158" builtinId="9" hidden="1"/>
    <cellStyle name="Hipervínculo visitado" xfId="50164" builtinId="9" hidden="1"/>
    <cellStyle name="Hipervínculo visitado" xfId="50168" builtinId="9" hidden="1"/>
    <cellStyle name="Hipervínculo visitado" xfId="50172" builtinId="9" hidden="1"/>
    <cellStyle name="Hipervínculo visitado" xfId="50180" builtinId="9" hidden="1"/>
    <cellStyle name="Hipervínculo visitado" xfId="50182" builtinId="9" hidden="1"/>
    <cellStyle name="Hipervínculo visitado" xfId="50184" builtinId="9" hidden="1"/>
    <cellStyle name="Hipervínculo visitado" xfId="50190" builtinId="9" hidden="1"/>
    <cellStyle name="Hipervínculo visitado" xfId="50194" builtinId="9" hidden="1"/>
    <cellStyle name="Hipervínculo visitado" xfId="50198" builtinId="9" hidden="1"/>
    <cellStyle name="Hipervínculo visitado" xfId="50204" builtinId="9" hidden="1"/>
    <cellStyle name="Hipervínculo visitado" xfId="50210" builtinId="9" hidden="1"/>
    <cellStyle name="Hipervínculo visitado" xfId="50212" builtinId="9" hidden="1"/>
    <cellStyle name="Hipervínculo visitado" xfId="50220" builtinId="9" hidden="1"/>
    <cellStyle name="Hipervínculo visitado" xfId="50222" builtinId="9" hidden="1"/>
    <cellStyle name="Hipervínculo visitado" xfId="50226" builtinId="9" hidden="1"/>
    <cellStyle name="Hipervínculo visitado" xfId="50234" builtinId="9" hidden="1"/>
    <cellStyle name="Hipervínculo visitado" xfId="50236" builtinId="9" hidden="1"/>
    <cellStyle name="Hipervínculo visitado" xfId="50242" builtinId="9" hidden="1"/>
    <cellStyle name="Hipervínculo visitado" xfId="50246" builtinId="9" hidden="1"/>
    <cellStyle name="Hipervínculo visitado" xfId="50252" builtinId="9" hidden="1"/>
    <cellStyle name="Hipervínculo visitado" xfId="50254" builtinId="9" hidden="1"/>
    <cellStyle name="Hipervínculo visitado" xfId="50262" builtinId="9" hidden="1"/>
    <cellStyle name="Hipervínculo visitado" xfId="50266" builtinId="9" hidden="1"/>
    <cellStyle name="Hipervínculo visitado" xfId="50268" builtinId="9" hidden="1"/>
    <cellStyle name="Hipervínculo visitado" xfId="50276" builtinId="9" hidden="1"/>
    <cellStyle name="Hipervínculo visitado" xfId="50278" builtinId="9" hidden="1"/>
    <cellStyle name="Hipervínculo visitado" xfId="50284" builtinId="9" hidden="1"/>
    <cellStyle name="Hipervínculo visitado" xfId="50290" builtinId="9" hidden="1"/>
    <cellStyle name="Hipervínculo visitado" xfId="50294" builtinId="9" hidden="1"/>
    <cellStyle name="Hipervínculo visitado" xfId="50298" builtinId="9" hidden="1"/>
    <cellStyle name="Hipervínculo visitado" xfId="50306" builtinId="9" hidden="1"/>
    <cellStyle name="Hipervínculo visitado" xfId="50308" builtinId="9" hidden="1"/>
    <cellStyle name="Hipervínculo visitado" xfId="50310" builtinId="9" hidden="1"/>
    <cellStyle name="Hipervínculo visitado" xfId="50318" builtinId="9" hidden="1"/>
    <cellStyle name="Hipervínculo visitado" xfId="50322" builtinId="9" hidden="1"/>
    <cellStyle name="Hipervínculo visitado" xfId="50326" builtinId="9" hidden="1"/>
    <cellStyle name="Hipervínculo visitado" xfId="50332" builtinId="9" hidden="1"/>
    <cellStyle name="Hipervínculo visitado" xfId="50338" builtinId="9" hidden="1"/>
    <cellStyle name="Hipervínculo visitado" xfId="50336" builtinId="9" hidden="1"/>
    <cellStyle name="Hipervínculo visitado" xfId="50312" builtinId="9" hidden="1"/>
    <cellStyle name="Hipervínculo visitado" xfId="50304" builtinId="9" hidden="1"/>
    <cellStyle name="Hipervínculo visitado" xfId="50296" builtinId="9" hidden="1"/>
    <cellStyle name="Hipervínculo visitado" xfId="50272" builtinId="9" hidden="1"/>
    <cellStyle name="Hipervínculo visitado" xfId="50264" builtinId="9" hidden="1"/>
    <cellStyle name="Hipervínculo visitado" xfId="50248" builtinId="9" hidden="1"/>
    <cellStyle name="Hipervínculo visitado" xfId="50232" builtinId="9" hidden="1"/>
    <cellStyle name="Hipervínculo visitado" xfId="50216" builtinId="9" hidden="1"/>
    <cellStyle name="Hipervínculo visitado" xfId="50208" builtinId="9" hidden="1"/>
    <cellStyle name="Hipervínculo visitado" xfId="50080" builtinId="9" hidden="1"/>
    <cellStyle name="Hipervínculo visitado" xfId="50178" builtinId="9" hidden="1"/>
    <cellStyle name="Hipervínculo visitado" xfId="50170" builtinId="9" hidden="1"/>
    <cellStyle name="Hipervínculo visitado" xfId="50146" builtinId="9" hidden="1"/>
    <cellStyle name="Hipervínculo visitado" xfId="50138" builtinId="9" hidden="1"/>
    <cellStyle name="Hipervínculo visitado" xfId="50122" builtinId="9" hidden="1"/>
    <cellStyle name="Hipervínculo visitado" xfId="50106" builtinId="9" hidden="1"/>
    <cellStyle name="Hipervínculo visitado" xfId="50090" builtinId="9" hidden="1"/>
    <cellStyle name="Hipervínculo visitado" xfId="50082" builtinId="9" hidden="1"/>
    <cellStyle name="Hipervínculo visitado" xfId="50057" builtinId="9" hidden="1"/>
    <cellStyle name="Hipervínculo visitado" xfId="50049" builtinId="9" hidden="1"/>
    <cellStyle name="Hipervínculo visitado" xfId="50041" builtinId="9" hidden="1"/>
    <cellStyle name="Hipervínculo visitado" xfId="50019" builtinId="9" hidden="1"/>
    <cellStyle name="Hipervínculo visitado" xfId="50011" builtinId="9" hidden="1"/>
    <cellStyle name="Hipervínculo visitado" xfId="49995" builtinId="9" hidden="1"/>
    <cellStyle name="Hipervínculo visitado" xfId="49979" builtinId="9" hidden="1"/>
    <cellStyle name="Hipervínculo visitado" xfId="49963" builtinId="9" hidden="1"/>
    <cellStyle name="Hipervínculo visitado" xfId="49955" builtinId="9" hidden="1"/>
    <cellStyle name="Hipervínculo visitado" xfId="49931" builtinId="9" hidden="1"/>
    <cellStyle name="Hipervínculo visitado" xfId="49921" builtinId="9" hidden="1"/>
    <cellStyle name="Hipervínculo visitado" xfId="49913" builtinId="9" hidden="1"/>
    <cellStyle name="Hipervínculo visitado" xfId="49889" builtinId="9" hidden="1"/>
    <cellStyle name="Hipervínculo visitado" xfId="49881" builtinId="9" hidden="1"/>
    <cellStyle name="Hipervínculo visitado" xfId="49867" builtinId="9" hidden="1"/>
    <cellStyle name="Hipervínculo visitado" xfId="49851" builtinId="9" hidden="1"/>
    <cellStyle name="Hipervínculo visitado" xfId="49835" builtinId="9" hidden="1"/>
    <cellStyle name="Hipervínculo visitado" xfId="49827" builtinId="9" hidden="1"/>
    <cellStyle name="Hipervínculo visitado" xfId="49803" builtinId="9" hidden="1"/>
    <cellStyle name="Hipervínculo visitado" xfId="49795" builtinId="9" hidden="1"/>
    <cellStyle name="Hipervínculo visitado" xfId="49787" builtinId="9" hidden="1"/>
    <cellStyle name="Hipervínculo visitado" xfId="49761" builtinId="9" hidden="1"/>
    <cellStyle name="Hipervínculo visitado" xfId="49753" builtinId="9" hidden="1"/>
    <cellStyle name="Hipervínculo visitado" xfId="49737" builtinId="9" hidden="1"/>
    <cellStyle name="Hipervínculo visitado" xfId="49721" builtinId="9" hidden="1"/>
    <cellStyle name="Hipervínculo visitado" xfId="49707" builtinId="9" hidden="1"/>
    <cellStyle name="Hipervínculo visitado" xfId="49699" builtinId="9" hidden="1"/>
    <cellStyle name="Hipervínculo visitado" xfId="49675" builtinId="9" hidden="1"/>
    <cellStyle name="Hipervínculo visitado" xfId="49667" builtinId="9" hidden="1"/>
    <cellStyle name="Hipervínculo visitado" xfId="49659" builtinId="9" hidden="1"/>
    <cellStyle name="Hipervínculo visitado" xfId="49635" builtinId="9" hidden="1"/>
    <cellStyle name="Hipervínculo visitado" xfId="49627" builtinId="9" hidden="1"/>
    <cellStyle name="Hipervínculo visitado" xfId="49609" builtinId="9" hidden="1"/>
    <cellStyle name="Hipervínculo visitado" xfId="49593" builtinId="9" hidden="1"/>
    <cellStyle name="Hipervínculo visitado" xfId="49577" builtinId="9" hidden="1"/>
    <cellStyle name="Hipervínculo visitado" xfId="49569" builtinId="9" hidden="1"/>
    <cellStyle name="Hipervínculo visitado" xfId="49547" builtinId="9" hidden="1"/>
    <cellStyle name="Hipervínculo visitado" xfId="49539" builtinId="9" hidden="1"/>
    <cellStyle name="Hipervínculo visitado" xfId="49531" builtinId="9" hidden="1"/>
    <cellStyle name="Hipervínculo visitado" xfId="49507" builtinId="9" hidden="1"/>
    <cellStyle name="Hipervínculo visitado" xfId="49499" builtinId="9" hidden="1"/>
    <cellStyle name="Hipervínculo visitado" xfId="49483" builtinId="9" hidden="1"/>
    <cellStyle name="Hipervínculo visitado" xfId="49467" builtinId="9" hidden="1"/>
    <cellStyle name="Hipervínculo visitado" xfId="49449" builtinId="9" hidden="1"/>
    <cellStyle name="Hipervínculo visitado" xfId="49441" builtinId="9" hidden="1"/>
    <cellStyle name="Hipervínculo visitado" xfId="49417" builtinId="9" hidden="1"/>
    <cellStyle name="Hipervínculo visitado" xfId="49409" builtinId="9" hidden="1"/>
    <cellStyle name="Hipervínculo visitado" xfId="49403" builtinId="9" hidden="1"/>
    <cellStyle name="Hipervínculo visitado" xfId="49379" builtinId="9" hidden="1"/>
    <cellStyle name="Hipervínculo visitado" xfId="49371" builtinId="9" hidden="1"/>
    <cellStyle name="Hipervínculo visitado" xfId="49355" builtinId="9" hidden="1"/>
    <cellStyle name="Hipervínculo visitado" xfId="49339" builtinId="9" hidden="1"/>
    <cellStyle name="Hipervínculo visitado" xfId="49323" builtinId="9" hidden="1"/>
    <cellStyle name="Hipervínculo visitado" xfId="49315" builtinId="9" hidden="1"/>
    <cellStyle name="Hipervínculo visitado" xfId="49289" builtinId="9" hidden="1"/>
    <cellStyle name="Hipervínculo visitado" xfId="49281" builtinId="9" hidden="1"/>
    <cellStyle name="Hipervínculo visitado" xfId="49273" builtinId="9" hidden="1"/>
    <cellStyle name="Hipervínculo visitado" xfId="49144" builtinId="9" hidden="1"/>
    <cellStyle name="Hipervínculo visitado" xfId="49243" builtinId="9" hidden="1"/>
    <cellStyle name="Hipervínculo visitado" xfId="49227" builtinId="9" hidden="1"/>
    <cellStyle name="Hipervínculo visitado" xfId="49211" builtinId="9" hidden="1"/>
    <cellStyle name="Hipervínculo visitado" xfId="49195" builtinId="9" hidden="1"/>
    <cellStyle name="Hipervínculo visitado" xfId="49187" builtinId="9" hidden="1"/>
    <cellStyle name="Hipervínculo visitado" xfId="49163" builtinId="9" hidden="1"/>
    <cellStyle name="Hipervínculo visitado" xfId="49155" builtinId="9" hidden="1"/>
    <cellStyle name="Hipervínculo visitado" xfId="49147" builtinId="9" hidden="1"/>
    <cellStyle name="Hipervínculo visitado" xfId="49121" builtinId="9" hidden="1"/>
    <cellStyle name="Hipervínculo visitado" xfId="49113" builtinId="9" hidden="1"/>
    <cellStyle name="Hipervínculo visitado" xfId="49097" builtinId="9" hidden="1"/>
    <cellStyle name="Hipervínculo visitado" xfId="49082" builtinId="9" hidden="1"/>
    <cellStyle name="Hipervínculo visitado" xfId="49066" builtinId="9" hidden="1"/>
    <cellStyle name="Hipervínculo visitado" xfId="49058" builtinId="9" hidden="1"/>
    <cellStyle name="Hipervínculo visitado" xfId="49034" builtinId="9" hidden="1"/>
    <cellStyle name="Hipervínculo visitado" xfId="49026" builtinId="9" hidden="1"/>
    <cellStyle name="Hipervínculo visitado" xfId="49018" builtinId="9" hidden="1"/>
    <cellStyle name="Hipervínculo visitado" xfId="48994" builtinId="9" hidden="1"/>
    <cellStyle name="Hipervínculo visitado" xfId="48985" builtinId="9" hidden="1"/>
    <cellStyle name="Hipervínculo visitado" xfId="48969" builtinId="9" hidden="1"/>
    <cellStyle name="Hipervínculo visitado" xfId="48953" builtinId="9" hidden="1"/>
    <cellStyle name="Hipervínculo visitado" xfId="48832" builtinId="9" hidden="1"/>
    <cellStyle name="Hipervínculo visitado" xfId="48931" builtinId="9" hidden="1"/>
    <cellStyle name="Hipervínculo visitado" xfId="48907" builtinId="9" hidden="1"/>
    <cellStyle name="Hipervínculo visitado" xfId="48899" builtinId="9" hidden="1"/>
    <cellStyle name="Hipervínculo visitado" xfId="48891" builtinId="9" hidden="1"/>
    <cellStyle name="Hipervínculo visitado" xfId="48867" builtinId="9" hidden="1"/>
    <cellStyle name="Hipervínculo visitado" xfId="48859" builtinId="9" hidden="1"/>
    <cellStyle name="Hipervínculo visitado" xfId="48843" builtinId="9" hidden="1"/>
    <cellStyle name="Hipervínculo visitado" xfId="48393" builtinId="9" hidden="1"/>
    <cellStyle name="Hipervínculo visitado" xfId="48397" builtinId="9" hidden="1"/>
    <cellStyle name="Hipervínculo visitado" xfId="48399" builtinId="9" hidden="1"/>
    <cellStyle name="Hipervínculo visitado" xfId="48407" builtinId="9" hidden="1"/>
    <cellStyle name="Hipervínculo visitado" xfId="48409" builtinId="9" hidden="1"/>
    <cellStyle name="Hipervínculo visitado" xfId="48411" builtinId="9" hidden="1"/>
    <cellStyle name="Hipervínculo visitado" xfId="48417" builtinId="9" hidden="1"/>
    <cellStyle name="Hipervínculo visitado" xfId="48421" builtinId="9" hidden="1"/>
    <cellStyle name="Hipervínculo visitado" xfId="48425" builtinId="9" hidden="1"/>
    <cellStyle name="Hipervínculo visitado" xfId="48429" builtinId="9" hidden="1"/>
    <cellStyle name="Hipervínculo visitado" xfId="48433" builtinId="9" hidden="1"/>
    <cellStyle name="Hipervínculo visitado" xfId="48437" builtinId="9" hidden="1"/>
    <cellStyle name="Hipervínculo visitado" xfId="48443" builtinId="9" hidden="1"/>
    <cellStyle name="Hipervínculo visitado" xfId="48445" builtinId="9" hidden="1"/>
    <cellStyle name="Hipervínculo visitado" xfId="48447" builtinId="9" hidden="1"/>
    <cellStyle name="Hipervínculo visitado" xfId="48455" builtinId="9" hidden="1"/>
    <cellStyle name="Hipervínculo visitado" xfId="48457" builtinId="9" hidden="1"/>
    <cellStyle name="Hipervínculo visitado" xfId="48461" builtinId="9" hidden="1"/>
    <cellStyle name="Hipervínculo visitado" xfId="48465" builtinId="9" hidden="1"/>
    <cellStyle name="Hipervínculo visitado" xfId="48364" builtinId="9" hidden="1"/>
    <cellStyle name="Hipervínculo visitado" xfId="48471" builtinId="9" hidden="1"/>
    <cellStyle name="Hipervínculo visitado" xfId="48477" builtinId="9" hidden="1"/>
    <cellStyle name="Hipervínculo visitado" xfId="48479" builtinId="9" hidden="1"/>
    <cellStyle name="Hipervínculo visitado" xfId="48483" builtinId="9" hidden="1"/>
    <cellStyle name="Hipervínculo visitado" xfId="48489" builtinId="9" hidden="1"/>
    <cellStyle name="Hipervínculo visitado" xfId="48491" builtinId="9" hidden="1"/>
    <cellStyle name="Hipervínculo visitado" xfId="48495" builtinId="9" hidden="1"/>
    <cellStyle name="Hipervínculo visitado" xfId="48501" builtinId="9" hidden="1"/>
    <cellStyle name="Hipervínculo visitado" xfId="48505" builtinId="9" hidden="1"/>
    <cellStyle name="Hipervínculo visitado" xfId="48507" builtinId="9" hidden="1"/>
    <cellStyle name="Hipervínculo visitado" xfId="48515" builtinId="9" hidden="1"/>
    <cellStyle name="Hipervínculo visitado" xfId="48517" builtinId="9" hidden="1"/>
    <cellStyle name="Hipervínculo visitado" xfId="48519" builtinId="9" hidden="1"/>
    <cellStyle name="Hipervínculo visitado" xfId="48526" builtinId="9" hidden="1"/>
    <cellStyle name="Hipervínculo visitado" xfId="48528" builtinId="9" hidden="1"/>
    <cellStyle name="Hipervínculo visitado" xfId="48534" builtinId="9" hidden="1"/>
    <cellStyle name="Hipervínculo visitado" xfId="48538" builtinId="9" hidden="1"/>
    <cellStyle name="Hipervínculo visitado" xfId="48542" builtinId="9" hidden="1"/>
    <cellStyle name="Hipervínculo visitado" xfId="48544" builtinId="9" hidden="1"/>
    <cellStyle name="Hipervínculo visitado" xfId="48552" builtinId="9" hidden="1"/>
    <cellStyle name="Hipervínculo visitado" xfId="48554" builtinId="9" hidden="1"/>
    <cellStyle name="Hipervínculo visitado" xfId="48556" builtinId="9" hidden="1"/>
    <cellStyle name="Hipervínculo visitado" xfId="48564" builtinId="9" hidden="1"/>
    <cellStyle name="Hipervínculo visitado" xfId="48566" builtinId="9" hidden="1"/>
    <cellStyle name="Hipervínculo visitado" xfId="48570" builtinId="9" hidden="1"/>
    <cellStyle name="Hipervínculo visitado" xfId="48574" builtinId="9" hidden="1"/>
    <cellStyle name="Hipervínculo visitado" xfId="48580" builtinId="9" hidden="1"/>
    <cellStyle name="Hipervínculo visitado" xfId="48582" builtinId="9" hidden="1"/>
    <cellStyle name="Hipervínculo visitado" xfId="48588" builtinId="9" hidden="1"/>
    <cellStyle name="Hipervínculo visitado" xfId="48590" builtinId="9" hidden="1"/>
    <cellStyle name="Hipervínculo visitado" xfId="48592" builtinId="9" hidden="1"/>
    <cellStyle name="Hipervínculo visitado" xfId="48600" builtinId="9" hidden="1"/>
    <cellStyle name="Hipervínculo visitado" xfId="48602" builtinId="9" hidden="1"/>
    <cellStyle name="Hipervínculo visitado" xfId="48606" builtinId="9" hidden="1"/>
    <cellStyle name="Hipervínculo visitado" xfId="48612" builtinId="9" hidden="1"/>
    <cellStyle name="Hipervínculo visitado" xfId="48616" builtinId="9" hidden="1"/>
    <cellStyle name="Hipervínculo visitado" xfId="48618" builtinId="9" hidden="1"/>
    <cellStyle name="Hipervínculo visitado" xfId="48624" builtinId="9" hidden="1"/>
    <cellStyle name="Hipervínculo visitado" xfId="48627" builtinId="9" hidden="1"/>
    <cellStyle name="Hipervínculo visitado" xfId="48629" builtinId="9" hidden="1"/>
    <cellStyle name="Hipervínculo visitado" xfId="48635" builtinId="9" hidden="1"/>
    <cellStyle name="Hipervínculo visitado" xfId="48637" builtinId="9" hidden="1"/>
    <cellStyle name="Hipervínculo visitado" xfId="48643" builtinId="9" hidden="1"/>
    <cellStyle name="Hipervínculo visitado" xfId="48647" builtinId="9" hidden="1"/>
    <cellStyle name="Hipervínculo visitado" xfId="48651" builtinId="9" hidden="1"/>
    <cellStyle name="Hipervínculo visitado" xfId="48653" builtinId="9" hidden="1"/>
    <cellStyle name="Hipervínculo visitado" xfId="48661" builtinId="9" hidden="1"/>
    <cellStyle name="Hipervínculo visitado" xfId="48663" builtinId="9" hidden="1"/>
    <cellStyle name="Hipervínculo visitado" xfId="48665" builtinId="9" hidden="1"/>
    <cellStyle name="Hipervínculo visitado" xfId="48671" builtinId="9" hidden="1"/>
    <cellStyle name="Hipervínculo visitado" xfId="48675" builtinId="9" hidden="1"/>
    <cellStyle name="Hipervínculo visitado" xfId="48681" builtinId="9" hidden="1"/>
    <cellStyle name="Hipervínculo visitado" xfId="48685" builtinId="9" hidden="1"/>
    <cellStyle name="Hipervínculo visitado" xfId="48689" builtinId="9" hidden="1"/>
    <cellStyle name="Hipervínculo visitado" xfId="48693" builtinId="9" hidden="1"/>
    <cellStyle name="Hipervínculo visitado" xfId="48699" builtinId="9" hidden="1"/>
    <cellStyle name="Hipervínculo visitado" xfId="48701" builtinId="9" hidden="1"/>
    <cellStyle name="Hipervínculo visitado" xfId="48703" builtinId="9" hidden="1"/>
    <cellStyle name="Hipervínculo visitado" xfId="48711" builtinId="9" hidden="1"/>
    <cellStyle name="Hipervínculo visitado" xfId="48713" builtinId="9" hidden="1"/>
    <cellStyle name="Hipervínculo visitado" xfId="48717" builtinId="9" hidden="1"/>
    <cellStyle name="Hipervínculo visitado" xfId="48721" builtinId="9" hidden="1"/>
    <cellStyle name="Hipervínculo visitado" xfId="48727" builtinId="9" hidden="1"/>
    <cellStyle name="Hipervínculo visitado" xfId="48729" builtinId="9" hidden="1"/>
    <cellStyle name="Hipervínculo visitado" xfId="48735" builtinId="9" hidden="1"/>
    <cellStyle name="Hipervínculo visitado" xfId="48737" builtinId="9" hidden="1"/>
    <cellStyle name="Hipervínculo visitado" xfId="48741" builtinId="9" hidden="1"/>
    <cellStyle name="Hipervínculo visitado" xfId="48747" builtinId="9" hidden="1"/>
    <cellStyle name="Hipervínculo visitado" xfId="48749" builtinId="9" hidden="1"/>
    <cellStyle name="Hipervínculo visitado" xfId="48753" builtinId="9" hidden="1"/>
    <cellStyle name="Hipervínculo visitado" xfId="48759" builtinId="9" hidden="1"/>
    <cellStyle name="Hipervínculo visitado" xfId="48763" builtinId="9" hidden="1"/>
    <cellStyle name="Hipervínculo visitado" xfId="48765" builtinId="9" hidden="1"/>
    <cellStyle name="Hipervínculo visitado" xfId="48773" builtinId="9" hidden="1"/>
    <cellStyle name="Hipervínculo visitado" xfId="48775" builtinId="9" hidden="1"/>
    <cellStyle name="Hipervínculo visitado" xfId="48777" builtinId="9" hidden="1"/>
    <cellStyle name="Hipervínculo visitado" xfId="48676" builtinId="9" hidden="1"/>
    <cellStyle name="Hipervínculo visitado" xfId="48783" builtinId="9" hidden="1"/>
    <cellStyle name="Hipervínculo visitado" xfId="48789" builtinId="9" hidden="1"/>
    <cellStyle name="Hipervínculo visitado" xfId="48793" builtinId="9" hidden="1"/>
    <cellStyle name="Hipervínculo visitado" xfId="48797" builtinId="9" hidden="1"/>
    <cellStyle name="Hipervínculo visitado" xfId="48799" builtinId="9" hidden="1"/>
    <cellStyle name="Hipervínculo visitado" xfId="48807" builtinId="9" hidden="1"/>
    <cellStyle name="Hipervínculo visitado" xfId="48809" builtinId="9" hidden="1"/>
    <cellStyle name="Hipervínculo visitado" xfId="48811" builtinId="9" hidden="1"/>
    <cellStyle name="Hipervínculo visitado" xfId="48819" builtinId="9" hidden="1"/>
    <cellStyle name="Hipervínculo visitado" xfId="48821" builtinId="9" hidden="1"/>
    <cellStyle name="Hipervínculo visitado" xfId="48825" builtinId="9" hidden="1"/>
    <cellStyle name="Hipervínculo visitado" xfId="48829" builtinId="9" hidden="1"/>
    <cellStyle name="Hipervínculo visitado" xfId="48837" builtinId="9" hidden="1"/>
    <cellStyle name="Hipervínculo visitado" xfId="48835" builtinId="9" hidden="1"/>
    <cellStyle name="Hipervínculo visitado" xfId="48785" builtinId="9" hidden="1"/>
    <cellStyle name="Hipervínculo visitado" xfId="48771" builtinId="9" hidden="1"/>
    <cellStyle name="Hipervínculo visitado" xfId="48755" builtinId="9" hidden="1"/>
    <cellStyle name="Hipervínculo visitado" xfId="48707" builtinId="9" hidden="1"/>
    <cellStyle name="Hipervínculo visitado" xfId="48691" builtinId="9" hidden="1"/>
    <cellStyle name="Hipervínculo visitado" xfId="48657" builtinId="9" hidden="1"/>
    <cellStyle name="Hipervínculo visitado" xfId="48625" builtinId="9" hidden="1"/>
    <cellStyle name="Hipervínculo visitado" xfId="48594" builtinId="9" hidden="1"/>
    <cellStyle name="Hipervínculo visitado" xfId="48578" builtinId="9" hidden="1"/>
    <cellStyle name="Hipervínculo visitado" xfId="48530" builtinId="9" hidden="1"/>
    <cellStyle name="Hipervínculo visitado" xfId="48513" builtinId="9" hidden="1"/>
    <cellStyle name="Hipervínculo visitado" xfId="48497" builtinId="9" hidden="1"/>
    <cellStyle name="Hipervínculo visitado" xfId="48451" builtinId="9" hidden="1"/>
    <cellStyle name="Hipervínculo visitado" xfId="48435" builtinId="9" hidden="1"/>
    <cellStyle name="Hipervínculo visitado" xfId="48403" builtinId="9" hidden="1"/>
    <cellStyle name="Hipervínculo visitado" xfId="48211" builtinId="9" hidden="1"/>
    <cellStyle name="Hipervínculo visitado" xfId="48215" builtinId="9" hidden="1"/>
    <cellStyle name="Hipervínculo visitado" xfId="48217" builtinId="9" hidden="1"/>
    <cellStyle name="Hipervínculo visitado" xfId="48223" builtinId="9" hidden="1"/>
    <cellStyle name="Hipervínculo visitado" xfId="48227" builtinId="9" hidden="1"/>
    <cellStyle name="Hipervínculo visitado" xfId="48229" builtinId="9" hidden="1"/>
    <cellStyle name="Hipervínculo visitado" xfId="48235" builtinId="9" hidden="1"/>
    <cellStyle name="Hipervínculo visitado" xfId="48237" builtinId="9" hidden="1"/>
    <cellStyle name="Hipervínculo visitado" xfId="48241" builtinId="9" hidden="1"/>
    <cellStyle name="Hipervínculo visitado" xfId="48245" builtinId="9" hidden="1"/>
    <cellStyle name="Hipervínculo visitado" xfId="48249" builtinId="9" hidden="1"/>
    <cellStyle name="Hipervínculo visitado" xfId="48251" builtinId="9" hidden="1"/>
    <cellStyle name="Hipervínculo visitado" xfId="48259" builtinId="9" hidden="1"/>
    <cellStyle name="Hipervínculo visitado" xfId="48260" builtinId="9" hidden="1"/>
    <cellStyle name="Hipervínculo visitado" xfId="48262" builtinId="9" hidden="1"/>
    <cellStyle name="Hipervínculo visitado" xfId="48268" builtinId="9" hidden="1"/>
    <cellStyle name="Hipervínculo visitado" xfId="48270" builtinId="9" hidden="1"/>
    <cellStyle name="Hipervínculo visitado" xfId="48274" builtinId="9" hidden="1"/>
    <cellStyle name="Hipervínculo visitado" xfId="48278" builtinId="9" hidden="1"/>
    <cellStyle name="Hipervínculo visitado" xfId="48282" builtinId="9" hidden="1"/>
    <cellStyle name="Hipervínculo visitado" xfId="48284" builtinId="9" hidden="1"/>
    <cellStyle name="Hipervínculo visitado" xfId="48292" builtinId="9" hidden="1"/>
    <cellStyle name="Hipervínculo visitado" xfId="48294" builtinId="9" hidden="1"/>
    <cellStyle name="Hipervínculo visitado" xfId="48296" builtinId="9" hidden="1"/>
    <cellStyle name="Hipervínculo visitado" xfId="48302" builtinId="9" hidden="1"/>
    <cellStyle name="Hipervínculo visitado" xfId="48304" builtinId="9" hidden="1"/>
    <cellStyle name="Hipervínculo visitado" xfId="48308" builtinId="9" hidden="1"/>
    <cellStyle name="Hipervínculo visitado" xfId="48313" builtinId="9" hidden="1"/>
    <cellStyle name="Hipervínculo visitado" xfId="48317" builtinId="9" hidden="1"/>
    <cellStyle name="Hipervínculo visitado" xfId="48319" builtinId="9" hidden="1"/>
    <cellStyle name="Hipervínculo visitado" xfId="48327" builtinId="9" hidden="1"/>
    <cellStyle name="Hipervínculo visitado" xfId="48329" builtinId="9" hidden="1"/>
    <cellStyle name="Hipervínculo visitado" xfId="48331" builtinId="9" hidden="1"/>
    <cellStyle name="Hipervínculo visitado" xfId="48337" builtinId="9" hidden="1"/>
    <cellStyle name="Hipervínculo visitado" xfId="48339" builtinId="9" hidden="1"/>
    <cellStyle name="Hipervínculo visitado" xfId="48343" builtinId="9" hidden="1"/>
    <cellStyle name="Hipervínculo visitado" xfId="48347" builtinId="9" hidden="1"/>
    <cellStyle name="Hipervínculo visitado" xfId="48351" builtinId="9" hidden="1"/>
    <cellStyle name="Hipervínculo visitado" xfId="48355" builtinId="9" hidden="1"/>
    <cellStyle name="Hipervínculo visitado" xfId="48361" builtinId="9" hidden="1"/>
    <cellStyle name="Hipervínculo visitado" xfId="48363" builtinId="9" hidden="1"/>
    <cellStyle name="Hipervínculo visitado" xfId="48367" builtinId="9" hidden="1"/>
    <cellStyle name="Hipervínculo visitado" xfId="48373" builtinId="9" hidden="1"/>
    <cellStyle name="Hipervínculo visitado" xfId="48375" builtinId="9" hidden="1"/>
    <cellStyle name="Hipervínculo visitado" xfId="48379" builtinId="9" hidden="1"/>
    <cellStyle name="Hipervínculo visitado" xfId="48383" builtinId="9" hidden="1"/>
    <cellStyle name="Hipervínculo visitado" xfId="48389" builtinId="9" hidden="1"/>
    <cellStyle name="Hipervínculo visitado" xfId="48387" builtinId="9" hidden="1"/>
    <cellStyle name="Hipervínculo visitado" xfId="48288" builtinId="9" hidden="1"/>
    <cellStyle name="Hipervínculo visitado" xfId="48257" builtinId="9" hidden="1"/>
    <cellStyle name="Hipervínculo visitado" xfId="48225" builtinId="9" hidden="1"/>
    <cellStyle name="Hipervínculo visitado" xfId="48132" builtinId="9" hidden="1"/>
    <cellStyle name="Hipervínculo visitado" xfId="48134" builtinId="9" hidden="1"/>
    <cellStyle name="Hipervínculo visitado" xfId="48138" builtinId="9" hidden="1"/>
    <cellStyle name="Hipervínculo visitado" xfId="48142" builtinId="9" hidden="1"/>
    <cellStyle name="Hipervínculo visitado" xfId="48146" builtinId="9" hidden="1"/>
    <cellStyle name="Hipervínculo visitado" xfId="48148" builtinId="9" hidden="1"/>
    <cellStyle name="Hipervínculo visitado" xfId="48154" builtinId="9" hidden="1"/>
    <cellStyle name="Hipervínculo visitado" xfId="48156" builtinId="9" hidden="1"/>
    <cellStyle name="Hipervínculo visitado" xfId="48158" builtinId="9" hidden="1"/>
    <cellStyle name="Hipervínculo visitado" xfId="48164" builtinId="9" hidden="1"/>
    <cellStyle name="Hipervínculo visitado" xfId="48166" builtinId="9" hidden="1"/>
    <cellStyle name="Hipervínculo visitado" xfId="48170" builtinId="9" hidden="1"/>
    <cellStyle name="Hipervínculo visitado" xfId="48174" builtinId="9" hidden="1"/>
    <cellStyle name="Hipervínculo visitado" xfId="48178" builtinId="9" hidden="1"/>
    <cellStyle name="Hipervínculo visitado" xfId="48180" builtinId="9" hidden="1"/>
    <cellStyle name="Hipervínculo visitado" xfId="48186" builtinId="9" hidden="1"/>
    <cellStyle name="Hipervínculo visitado" xfId="48188" builtinId="9" hidden="1"/>
    <cellStyle name="Hipervínculo visitado" xfId="48190" builtinId="9" hidden="1"/>
    <cellStyle name="Hipervínculo visitado" xfId="48198" builtinId="9" hidden="1"/>
    <cellStyle name="Hipervínculo visitado" xfId="48200" builtinId="9" hidden="1"/>
    <cellStyle name="Hipervínculo visitado" xfId="48204" builtinId="9" hidden="1"/>
    <cellStyle name="Hipervínculo visitado" xfId="48192" builtinId="9" hidden="1"/>
    <cellStyle name="Hipervínculo visitado" xfId="48087" builtinId="9" hidden="1"/>
    <cellStyle name="Hipervínculo visitado" xfId="48089" builtinId="9" hidden="1"/>
    <cellStyle name="Hipervínculo visitado" xfId="48095" builtinId="9" hidden="1"/>
    <cellStyle name="Hipervínculo visitado" xfId="48097" builtinId="9" hidden="1"/>
    <cellStyle name="Hipervínculo visitado" xfId="48099" builtinId="9" hidden="1"/>
    <cellStyle name="Hipervínculo visitado" xfId="48106" builtinId="9" hidden="1"/>
    <cellStyle name="Hipervínculo visitado" xfId="48108" builtinId="9" hidden="1"/>
    <cellStyle name="Hipervínculo visitado" xfId="48112" builtinId="9" hidden="1"/>
    <cellStyle name="Hipervínculo visitado" xfId="48116" builtinId="9" hidden="1"/>
    <cellStyle name="Hipervínculo visitado" xfId="48120" builtinId="9" hidden="1"/>
    <cellStyle name="Hipervínculo visitado" xfId="48122" builtinId="9" hidden="1"/>
    <cellStyle name="Hipervínculo visitado" xfId="48071" builtinId="9" hidden="1"/>
    <cellStyle name="Hipervínculo visitado" xfId="48073" builtinId="9" hidden="1"/>
    <cellStyle name="Hipervínculo visitado" xfId="48075" builtinId="9" hidden="1"/>
    <cellStyle name="Hipervínculo visitado" xfId="48081" builtinId="9" hidden="1"/>
    <cellStyle name="Hipervínculo visitado" xfId="48083" builtinId="9" hidden="1"/>
    <cellStyle name="Hipervínculo visitado" xfId="48059" builtinId="9" hidden="1"/>
    <cellStyle name="Hipervínculo visitado" xfId="48063" builtinId="9" hidden="1"/>
    <cellStyle name="Hipervínculo visitado" xfId="48067" builtinId="9" hidden="1"/>
    <cellStyle name="Hipervínculo visitado" xfId="48055" builtinId="9" hidden="1"/>
    <cellStyle name="Hipervínculo visitado" xfId="45815" builtinId="9" hidden="1"/>
    <cellStyle name="Hipervínculo visitado" xfId="51129" builtinId="9" hidden="1"/>
    <cellStyle name="Hipervínculo visitado" xfId="51131" builtinId="9" hidden="1"/>
    <cellStyle name="Hipervínculo visitado" xfId="51139" builtinId="9" hidden="1"/>
    <cellStyle name="Hipervínculo visitado" xfId="51143" builtinId="9" hidden="1"/>
    <cellStyle name="Hipervínculo visitado" xfId="51147" builtinId="9" hidden="1"/>
    <cellStyle name="Hipervínculo visitado" xfId="51153" builtinId="9" hidden="1"/>
    <cellStyle name="Hipervínculo visitado" xfId="51159" builtinId="9" hidden="1"/>
    <cellStyle name="Hipervínculo visitado" xfId="51161" builtinId="9" hidden="1"/>
    <cellStyle name="Hipervínculo visitado" xfId="51169" builtinId="9" hidden="1"/>
    <cellStyle name="Hipervínculo visitado" xfId="51171" builtinId="9" hidden="1"/>
    <cellStyle name="Hipervínculo visitado" xfId="51175" builtinId="9" hidden="1"/>
    <cellStyle name="Hipervínculo visitado" xfId="51183" builtinId="9" hidden="1"/>
    <cellStyle name="Hipervínculo visitado" xfId="51185" builtinId="9" hidden="1"/>
    <cellStyle name="Hipervínculo visitado" xfId="51191" builtinId="9" hidden="1"/>
    <cellStyle name="Hipervínculo visitado" xfId="51195" builtinId="9" hidden="1"/>
    <cellStyle name="Hipervínculo visitado" xfId="51201" builtinId="9" hidden="1"/>
    <cellStyle name="Hipervínculo visitado" xfId="51203" builtinId="9" hidden="1"/>
    <cellStyle name="Hipervínculo visitado" xfId="51211" builtinId="9" hidden="1"/>
    <cellStyle name="Hipervínculo visitado" xfId="51215" builtinId="9" hidden="1"/>
    <cellStyle name="Hipervínculo visitado" xfId="51217" builtinId="9" hidden="1"/>
    <cellStyle name="Hipervínculo visitado" xfId="51225" builtinId="9" hidden="1"/>
    <cellStyle name="Hipervínculo visitado" xfId="51227" builtinId="9" hidden="1"/>
    <cellStyle name="Hipervínculo visitado" xfId="51231" builtinId="9" hidden="1"/>
    <cellStyle name="Hipervínculo visitado" xfId="51237" builtinId="9" hidden="1"/>
    <cellStyle name="Hipervínculo visitado" xfId="51241" builtinId="9" hidden="1"/>
    <cellStyle name="Hipervínculo visitado" xfId="51245" builtinId="9" hidden="1"/>
    <cellStyle name="Hipervínculo visitado" xfId="51253" builtinId="9" hidden="1"/>
    <cellStyle name="Hipervínculo visitado" xfId="51255" builtinId="9" hidden="1"/>
    <cellStyle name="Hipervínculo visitado" xfId="51257" builtinId="9" hidden="1"/>
    <cellStyle name="Hipervínculo visitado" xfId="51265" builtinId="9" hidden="1"/>
    <cellStyle name="Hipervínculo visitado" xfId="51269" builtinId="9" hidden="1"/>
    <cellStyle name="Hipervínculo visitado" xfId="51273" builtinId="9" hidden="1"/>
    <cellStyle name="Hipervínculo visitado" xfId="51280" builtinId="9" hidden="1"/>
    <cellStyle name="Hipervínculo visitado" xfId="51286" builtinId="9" hidden="1"/>
    <cellStyle name="Hipervínculo visitado" xfId="51288" builtinId="9" hidden="1"/>
    <cellStyle name="Hipervínculo visitado" xfId="51296" builtinId="9" hidden="1"/>
    <cellStyle name="Hipervínculo visitado" xfId="51298" builtinId="9" hidden="1"/>
    <cellStyle name="Hipervínculo visitado" xfId="51302" builtinId="9" hidden="1"/>
    <cellStyle name="Hipervínculo visitado" xfId="51310" builtinId="9" hidden="1"/>
    <cellStyle name="Hipervínculo visitado" xfId="51312" builtinId="9" hidden="1"/>
    <cellStyle name="Hipervínculo visitado" xfId="51318" builtinId="9" hidden="1"/>
    <cellStyle name="Hipervínculo visitado" xfId="51322" builtinId="9" hidden="1"/>
    <cellStyle name="Hipervínculo visitado" xfId="51328" builtinId="9" hidden="1"/>
    <cellStyle name="Hipervínculo visitado" xfId="51330" builtinId="9" hidden="1"/>
    <cellStyle name="Hipervínculo visitado" xfId="51338" builtinId="9" hidden="1"/>
    <cellStyle name="Hipervínculo visitado" xfId="51342" builtinId="9" hidden="1"/>
    <cellStyle name="Hipervínculo visitado" xfId="51344" builtinId="9" hidden="1"/>
    <cellStyle name="Hipervínculo visitado" xfId="51352" builtinId="9" hidden="1"/>
    <cellStyle name="Hipervínculo visitado" xfId="51354" builtinId="9" hidden="1"/>
    <cellStyle name="Hipervínculo visitado" xfId="51360" builtinId="9" hidden="1"/>
    <cellStyle name="Hipervínculo visitado" xfId="51366" builtinId="9" hidden="1"/>
    <cellStyle name="Hipervínculo visitado" xfId="51370" builtinId="9" hidden="1"/>
    <cellStyle name="Hipervínculo visitado" xfId="51374" builtinId="9" hidden="1"/>
    <cellStyle name="Hipervínculo visitado" xfId="51382" builtinId="9" hidden="1"/>
    <cellStyle name="Hipervínculo visitado" xfId="51383" builtinId="9" hidden="1"/>
    <cellStyle name="Hipervínculo visitado" xfId="51385" builtinId="9" hidden="1"/>
    <cellStyle name="Hipervínculo visitado" xfId="51393" builtinId="9" hidden="1"/>
    <cellStyle name="Hipervínculo visitado" xfId="51397" builtinId="9" hidden="1"/>
    <cellStyle name="Hipervínculo visitado" xfId="51401" builtinId="9" hidden="1"/>
    <cellStyle name="Hipervínculo visitado" xfId="51407" builtinId="9" hidden="1"/>
    <cellStyle name="Hipervínculo visitado" xfId="51413" builtinId="9" hidden="1"/>
    <cellStyle name="Hipervínculo visitado" xfId="51415" builtinId="9" hidden="1"/>
    <cellStyle name="Hipervínculo visitado" xfId="51423" builtinId="9" hidden="1"/>
    <cellStyle name="Hipervínculo visitado" xfId="51425" builtinId="9" hidden="1"/>
    <cellStyle name="Hipervínculo visitado" xfId="51429" builtinId="9" hidden="1"/>
    <cellStyle name="Hipervínculo visitado" xfId="51439" builtinId="9" hidden="1"/>
    <cellStyle name="Hipervínculo visitado" xfId="51441" builtinId="9" hidden="1"/>
    <cellStyle name="Hipervínculo visitado" xfId="51447" builtinId="9" hidden="1"/>
    <cellStyle name="Hipervínculo visitado" xfId="51451" builtinId="9" hidden="1"/>
    <cellStyle name="Hipervínculo visitado" xfId="51457" builtinId="9" hidden="1"/>
    <cellStyle name="Hipervínculo visitado" xfId="51459" builtinId="9" hidden="1"/>
    <cellStyle name="Hipervínculo visitado" xfId="51467" builtinId="9" hidden="1"/>
    <cellStyle name="Hipervínculo visitado" xfId="51471" builtinId="9" hidden="1"/>
    <cellStyle name="Hipervínculo visitado" xfId="51473" builtinId="9" hidden="1"/>
    <cellStyle name="Hipervínculo visitado" xfId="51481" builtinId="9" hidden="1"/>
    <cellStyle name="Hipervínculo visitado" xfId="51483" builtinId="9" hidden="1"/>
    <cellStyle name="Hipervínculo visitado" xfId="51489" builtinId="9" hidden="1"/>
    <cellStyle name="Hipervínculo visitado" xfId="51495" builtinId="9" hidden="1"/>
    <cellStyle name="Hipervínculo visitado" xfId="51499" builtinId="9" hidden="1"/>
    <cellStyle name="Hipervínculo visitado" xfId="51503" builtinId="9" hidden="1"/>
    <cellStyle name="Hipervínculo visitado" xfId="51511" builtinId="9" hidden="1"/>
    <cellStyle name="Hipervínculo visitado" xfId="51513" builtinId="9" hidden="1"/>
    <cellStyle name="Hipervínculo visitado" xfId="51515" builtinId="9" hidden="1"/>
    <cellStyle name="Hipervínculo visitado" xfId="51523" builtinId="9" hidden="1"/>
    <cellStyle name="Hipervínculo visitado" xfId="51527" builtinId="9" hidden="1"/>
    <cellStyle name="Hipervínculo visitado" xfId="51531" builtinId="9" hidden="1"/>
    <cellStyle name="Hipervínculo visitado" xfId="51537" builtinId="9" hidden="1"/>
    <cellStyle name="Hipervínculo visitado" xfId="51541" builtinId="9" hidden="1"/>
    <cellStyle name="Hipervínculo visitado" xfId="51543" builtinId="9" hidden="1"/>
    <cellStyle name="Hipervínculo visitado" xfId="51551" builtinId="9" hidden="1"/>
    <cellStyle name="Hipervínculo visitado" xfId="51553" builtinId="9" hidden="1"/>
    <cellStyle name="Hipervínculo visitado" xfId="51557" builtinId="9" hidden="1"/>
    <cellStyle name="Hipervínculo visitado" xfId="51565" builtinId="9" hidden="1"/>
    <cellStyle name="Hipervínculo visitado" xfId="51567" builtinId="9" hidden="1"/>
    <cellStyle name="Hipervínculo visitado" xfId="51573" builtinId="9" hidden="1"/>
    <cellStyle name="Hipervínculo visitado" xfId="51577" builtinId="9" hidden="1"/>
    <cellStyle name="Hipervínculo visitado" xfId="51583" builtinId="9" hidden="1"/>
    <cellStyle name="Hipervínculo visitado" xfId="51585" builtinId="9" hidden="1"/>
    <cellStyle name="Hipervínculo visitado" xfId="51595" builtinId="9" hidden="1"/>
    <cellStyle name="Hipervínculo visitado" xfId="51599" builtinId="9" hidden="1"/>
    <cellStyle name="Hipervínculo visitado" xfId="51601" builtinId="9" hidden="1"/>
    <cellStyle name="Hipervínculo visitado" xfId="51609" builtinId="9" hidden="1"/>
    <cellStyle name="Hipervínculo visitado" xfId="51611" builtinId="9" hidden="1"/>
    <cellStyle name="Hipervínculo visitado" xfId="51617" builtinId="9" hidden="1"/>
    <cellStyle name="Hipervínculo visitado" xfId="51623" builtinId="9" hidden="1"/>
    <cellStyle name="Hipervínculo visitado" xfId="51627" builtinId="9" hidden="1"/>
    <cellStyle name="Hipervínculo visitado" xfId="51631" builtinId="9" hidden="1"/>
    <cellStyle name="Hipervínculo visitado" xfId="51639" builtinId="9" hidden="1"/>
    <cellStyle name="Hipervínculo visitado" xfId="51641" builtinId="9" hidden="1"/>
    <cellStyle name="Hipervínculo visitado" xfId="51643" builtinId="9" hidden="1"/>
    <cellStyle name="Hipervínculo visitado" xfId="51651" builtinId="9" hidden="1"/>
    <cellStyle name="Hipervínculo visitado" xfId="51655" builtinId="9" hidden="1"/>
    <cellStyle name="Hipervínculo visitado" xfId="51659" builtinId="9" hidden="1"/>
    <cellStyle name="Hipervínculo visitado" xfId="51665" builtinId="9" hidden="1"/>
    <cellStyle name="Hipervínculo visitado" xfId="51671" builtinId="9" hidden="1"/>
    <cellStyle name="Hipervínculo visitado" xfId="51673" builtinId="9" hidden="1"/>
    <cellStyle name="Hipervínculo visitado" xfId="51681" builtinId="9" hidden="1"/>
    <cellStyle name="Hipervínculo visitado" xfId="51683" builtinId="9" hidden="1"/>
    <cellStyle name="Hipervínculo visitado" xfId="51687" builtinId="9" hidden="1"/>
    <cellStyle name="Hipervínculo visitado" xfId="51695" builtinId="9" hidden="1"/>
    <cellStyle name="Hipervínculo visitado" xfId="51590" builtinId="9" hidden="1"/>
    <cellStyle name="Hipervínculo visitado" xfId="51701" builtinId="9" hidden="1"/>
    <cellStyle name="Hipervínculo visitado" xfId="51705" builtinId="9" hidden="1"/>
    <cellStyle name="Hipervínculo visitado" xfId="51711" builtinId="9" hidden="1"/>
    <cellStyle name="Hipervínculo visitado" xfId="51713" builtinId="9" hidden="1"/>
    <cellStyle name="Hipervínculo visitado" xfId="51721" builtinId="9" hidden="1"/>
    <cellStyle name="Hipervínculo visitado" xfId="51725" builtinId="9" hidden="1"/>
    <cellStyle name="Hipervínculo visitado" xfId="51727" builtinId="9" hidden="1"/>
    <cellStyle name="Hipervínculo visitado" xfId="51735" builtinId="9" hidden="1"/>
    <cellStyle name="Hipervínculo visitado" xfId="51737" builtinId="9" hidden="1"/>
    <cellStyle name="Hipervínculo visitado" xfId="51743" builtinId="9" hidden="1"/>
    <cellStyle name="Hipervínculo visitado" xfId="51751" builtinId="9" hidden="1"/>
    <cellStyle name="Hipervínculo visitado" xfId="51755" builtinId="9" hidden="1"/>
    <cellStyle name="Hipervínculo visitado" xfId="51759" builtinId="9" hidden="1"/>
    <cellStyle name="Hipervínculo visitado" xfId="51767" builtinId="9" hidden="1"/>
    <cellStyle name="Hipervínculo visitado" xfId="51769" builtinId="9" hidden="1"/>
    <cellStyle name="Hipervínculo visitado" xfId="51771" builtinId="9" hidden="1"/>
    <cellStyle name="Hipervínculo visitado" xfId="51779" builtinId="9" hidden="1"/>
    <cellStyle name="Hipervínculo visitado" xfId="51783" builtinId="9" hidden="1"/>
    <cellStyle name="Hipervínculo visitado" xfId="51787" builtinId="9" hidden="1"/>
    <cellStyle name="Hipervínculo visitado" xfId="51793" builtinId="9" hidden="1"/>
    <cellStyle name="Hipervínculo visitado" xfId="51799" builtinId="9" hidden="1"/>
    <cellStyle name="Hipervínculo visitado" xfId="51801" builtinId="9" hidden="1"/>
    <cellStyle name="Hipervínculo visitado" xfId="51809" builtinId="9" hidden="1"/>
    <cellStyle name="Hipervínculo visitado" xfId="51811" builtinId="9" hidden="1"/>
    <cellStyle name="Hipervínculo visitado" xfId="51815" builtinId="9" hidden="1"/>
    <cellStyle name="Hipervínculo visitado" xfId="51823" builtinId="9" hidden="1"/>
    <cellStyle name="Hipervínculo visitado" xfId="51825" builtinId="9" hidden="1"/>
    <cellStyle name="Hipervínculo visitado" xfId="51831" builtinId="9" hidden="1"/>
    <cellStyle name="Hipervínculo visitado" xfId="51835" builtinId="9" hidden="1"/>
    <cellStyle name="Hipervínculo visitado" xfId="51841" builtinId="9" hidden="1"/>
    <cellStyle name="Hipervínculo visitado" xfId="51843" builtinId="9" hidden="1"/>
    <cellStyle name="Hipervínculo visitado" xfId="51851" builtinId="9" hidden="1"/>
    <cellStyle name="Hipervínculo visitado" xfId="51853" builtinId="9" hidden="1"/>
    <cellStyle name="Hipervínculo visitado" xfId="51855" builtinId="9" hidden="1"/>
    <cellStyle name="Hipervínculo visitado" xfId="51863" builtinId="9" hidden="1"/>
    <cellStyle name="Hipervínculo visitado" xfId="51865" builtinId="9" hidden="1"/>
    <cellStyle name="Hipervínculo visitado" xfId="51871" builtinId="9" hidden="1"/>
    <cellStyle name="Hipervínculo visitado" xfId="51877" builtinId="9" hidden="1"/>
    <cellStyle name="Hipervínculo visitado" xfId="51881" builtinId="9" hidden="1"/>
    <cellStyle name="Hipervínculo visitado" xfId="51885" builtinId="9" hidden="1"/>
    <cellStyle name="Hipervínculo visitado" xfId="51893" builtinId="9" hidden="1"/>
    <cellStyle name="Hipervínculo visitado" xfId="51895" builtinId="9" hidden="1"/>
    <cellStyle name="Hipervínculo visitado" xfId="51897" builtinId="9" hidden="1"/>
    <cellStyle name="Hipervínculo visitado" xfId="51907" builtinId="9" hidden="1"/>
    <cellStyle name="Hipervínculo visitado" xfId="51911" builtinId="9" hidden="1"/>
    <cellStyle name="Hipervínculo visitado" xfId="51915" builtinId="9" hidden="1"/>
    <cellStyle name="Hipervínculo visitado" xfId="51921" builtinId="9" hidden="1"/>
    <cellStyle name="Hipervínculo visitado" xfId="51927" builtinId="9" hidden="1"/>
    <cellStyle name="Hipervínculo visitado" xfId="51929" builtinId="9" hidden="1"/>
    <cellStyle name="Hipervínculo visitado" xfId="51937" builtinId="9" hidden="1"/>
    <cellStyle name="Hipervínculo visitado" xfId="51939" builtinId="9" hidden="1"/>
    <cellStyle name="Hipervínculo visitado" xfId="51943" builtinId="9" hidden="1"/>
    <cellStyle name="Hipervínculo visitado" xfId="51951" builtinId="9" hidden="1"/>
    <cellStyle name="Hipervínculo visitado" xfId="51953" builtinId="9" hidden="1"/>
    <cellStyle name="Hipervínculo visitado" xfId="51959" builtinId="9" hidden="1"/>
    <cellStyle name="Hipervínculo visitado" xfId="51963" builtinId="9" hidden="1"/>
    <cellStyle name="Hipervínculo visitado" xfId="51969" builtinId="9" hidden="1"/>
    <cellStyle name="Hipervínculo visitado" xfId="51971" builtinId="9" hidden="1"/>
    <cellStyle name="Hipervínculo visitado" xfId="51979" builtinId="9" hidden="1"/>
    <cellStyle name="Hipervínculo visitado" xfId="51983" builtinId="9" hidden="1"/>
    <cellStyle name="Hipervínculo visitado" xfId="51985" builtinId="9" hidden="1"/>
    <cellStyle name="Hipervínculo visitado" xfId="51993" builtinId="9" hidden="1"/>
    <cellStyle name="Hipervínculo visitado" xfId="51995" builtinId="9" hidden="1"/>
    <cellStyle name="Hipervínculo visitado" xfId="52001" builtinId="9" hidden="1"/>
    <cellStyle name="Hipervínculo visitado" xfId="52007" builtinId="9" hidden="1"/>
    <cellStyle name="Hipervínculo visitado" xfId="52009" builtinId="9" hidden="1"/>
    <cellStyle name="Hipervínculo visitado" xfId="52013" builtinId="9" hidden="1"/>
    <cellStyle name="Hipervínculo visitado" xfId="52021" builtinId="9" hidden="1"/>
    <cellStyle name="Hipervínculo visitado" xfId="52023" builtinId="9" hidden="1"/>
    <cellStyle name="Hipervínculo visitado" xfId="52025" builtinId="9" hidden="1"/>
    <cellStyle name="Hipervínculo visitado" xfId="52033" builtinId="9" hidden="1"/>
    <cellStyle name="Hipervínculo visitado" xfId="52037" builtinId="9" hidden="1"/>
    <cellStyle name="Hipervínculo visitado" xfId="52041" builtinId="9" hidden="1"/>
    <cellStyle name="Hipervínculo visitado" xfId="52047" builtinId="9" hidden="1"/>
    <cellStyle name="Hipervínculo visitado" xfId="52053" builtinId="9" hidden="1"/>
    <cellStyle name="Hipervínculo visitado" xfId="52055" builtinId="9" hidden="1"/>
    <cellStyle name="Hipervínculo visitado" xfId="52065" builtinId="9" hidden="1"/>
    <cellStyle name="Hipervínculo visitado" xfId="52067" builtinId="9" hidden="1"/>
    <cellStyle name="Hipervínculo visitado" xfId="52071" builtinId="9" hidden="1"/>
    <cellStyle name="Hipervínculo visitado" xfId="52079" builtinId="9" hidden="1"/>
    <cellStyle name="Hipervínculo visitado" xfId="52081" builtinId="9" hidden="1"/>
    <cellStyle name="Hipervínculo visitado" xfId="52087" builtinId="9" hidden="1"/>
    <cellStyle name="Hipervínculo visitado" xfId="52091" builtinId="9" hidden="1"/>
    <cellStyle name="Hipervínculo visitado" xfId="52097" builtinId="9" hidden="1"/>
    <cellStyle name="Hipervínculo visitado" xfId="52099" builtinId="9" hidden="1"/>
    <cellStyle name="Hipervínculo visitado" xfId="52107" builtinId="9" hidden="1"/>
    <cellStyle name="Hipervínculo visitado" xfId="52111" builtinId="9" hidden="1"/>
    <cellStyle name="Hipervínculo visitado" xfId="52113" builtinId="9" hidden="1"/>
    <cellStyle name="Hipervínculo visitado" xfId="52121" builtinId="9" hidden="1"/>
    <cellStyle name="Hipervínculo visitado" xfId="52123" builtinId="9" hidden="1"/>
    <cellStyle name="Hipervínculo visitado" xfId="52129" builtinId="9" hidden="1"/>
    <cellStyle name="Hipervínculo visitado" xfId="52135" builtinId="9" hidden="1"/>
    <cellStyle name="Hipervínculo visitado" xfId="52139" builtinId="9" hidden="1"/>
    <cellStyle name="Hipervínculo visitado" xfId="52143" builtinId="9" hidden="1"/>
    <cellStyle name="Hipervínculo visitado" xfId="52151" builtinId="9" hidden="1"/>
    <cellStyle name="Hipervínculo visitado" xfId="52153" builtinId="9" hidden="1"/>
    <cellStyle name="Hipervínculo visitado" xfId="52155" builtinId="9" hidden="1"/>
    <cellStyle name="Hipervínculo visitado" xfId="52163" builtinId="9" hidden="1"/>
    <cellStyle name="Hipervínculo visitado" xfId="52165" builtinId="9" hidden="1"/>
    <cellStyle name="Hipervínculo visitado" xfId="52169" builtinId="9" hidden="1"/>
    <cellStyle name="Hipervínculo visitado" xfId="52175" builtinId="9" hidden="1"/>
    <cellStyle name="Hipervínculo visitado" xfId="52181" builtinId="9" hidden="1"/>
    <cellStyle name="Hipervínculo visitado" xfId="52183" builtinId="9" hidden="1"/>
    <cellStyle name="Hipervínculo visitado" xfId="52191" builtinId="9" hidden="1"/>
    <cellStyle name="Hipervínculo visitado" xfId="52193" builtinId="9" hidden="1"/>
    <cellStyle name="Hipervínculo visitado" xfId="52197" builtinId="9" hidden="1"/>
    <cellStyle name="Hipervínculo visitado" xfId="52205" builtinId="9" hidden="1"/>
    <cellStyle name="Hipervínculo visitado" xfId="52207" builtinId="9" hidden="1"/>
    <cellStyle name="Hipervínculo visitado" xfId="52213" builtinId="9" hidden="1"/>
    <cellStyle name="Hipervínculo visitado" xfId="52219" builtinId="9" hidden="1"/>
    <cellStyle name="Hipervínculo visitado" xfId="52225" builtinId="9" hidden="1"/>
    <cellStyle name="Hipervínculo visitado" xfId="52227" builtinId="9" hidden="1"/>
    <cellStyle name="Hipervínculo visitado" xfId="52235" builtinId="9" hidden="1"/>
    <cellStyle name="Hipervínculo visitado" xfId="52239" builtinId="9" hidden="1"/>
    <cellStyle name="Hipervínculo visitado" xfId="52241" builtinId="9" hidden="1"/>
    <cellStyle name="Hipervínculo visitado" xfId="52249" builtinId="9" hidden="1"/>
    <cellStyle name="Hipervínculo visitado" xfId="52251" builtinId="9" hidden="1"/>
    <cellStyle name="Hipervínculo visitado" xfId="52257" builtinId="9" hidden="1"/>
    <cellStyle name="Hipervínculo visitado" xfId="52263" builtinId="9" hidden="1"/>
    <cellStyle name="Hipervínculo visitado" xfId="52267" builtinId="9" hidden="1"/>
    <cellStyle name="Hipervínculo visitado" xfId="52271" builtinId="9" hidden="1"/>
    <cellStyle name="Hipervínculo visitado" xfId="52279" builtinId="9" hidden="1"/>
    <cellStyle name="Hipervínculo visitado" xfId="52281" builtinId="9" hidden="1"/>
    <cellStyle name="Hipervínculo visitado" xfId="52283" builtinId="9" hidden="1"/>
    <cellStyle name="Hipervínculo visitado" xfId="52291" builtinId="9" hidden="1"/>
    <cellStyle name="Hipervínculo visitado" xfId="52295" builtinId="9" hidden="1"/>
    <cellStyle name="Hipervínculo visitado" xfId="52299" builtinId="9" hidden="1"/>
    <cellStyle name="Hipervínculo visitado" xfId="52305" builtinId="9" hidden="1"/>
    <cellStyle name="Hipervínculo visitado" xfId="52311" builtinId="9" hidden="1"/>
    <cellStyle name="Hipervínculo visitado" xfId="52313" builtinId="9" hidden="1"/>
    <cellStyle name="Hipervínculo visitado" xfId="52214" builtinId="9" hidden="1"/>
    <cellStyle name="Hipervínculo visitado" xfId="52321" builtinId="9" hidden="1"/>
    <cellStyle name="Hipervínculo visitado" xfId="52325" builtinId="9" hidden="1"/>
    <cellStyle name="Hipervínculo visitado" xfId="52333" builtinId="9" hidden="1"/>
    <cellStyle name="Hipervínculo visitado" xfId="52335" builtinId="9" hidden="1"/>
    <cellStyle name="Hipervínculo visitado" xfId="52341" builtinId="9" hidden="1"/>
    <cellStyle name="Hipervínculo visitado" xfId="52345" builtinId="9" hidden="1"/>
    <cellStyle name="Hipervínculo visitado" xfId="52351" builtinId="9" hidden="1"/>
    <cellStyle name="Hipervínculo visitado" xfId="52353" builtinId="9" hidden="1"/>
    <cellStyle name="Hipervínculo visitado" xfId="52361" builtinId="9" hidden="1"/>
    <cellStyle name="Hipervínculo visitado" xfId="52365" builtinId="9" hidden="1"/>
    <cellStyle name="Hipervínculo visitado" xfId="52367" builtinId="9" hidden="1"/>
    <cellStyle name="Hipervínculo visitado" xfId="52376" builtinId="9" hidden="1"/>
    <cellStyle name="Hipervínculo visitado" xfId="52378" builtinId="9" hidden="1"/>
    <cellStyle name="Hipervínculo visitado" xfId="52384" builtinId="9" hidden="1"/>
    <cellStyle name="Hipervínculo visitado" xfId="52390" builtinId="9" hidden="1"/>
    <cellStyle name="Hipervínculo visitado" xfId="52394" builtinId="9" hidden="1"/>
    <cellStyle name="Hipervínculo visitado" xfId="52398" builtinId="9" hidden="1"/>
    <cellStyle name="Hipervínculo visitado" xfId="52406" builtinId="9" hidden="1"/>
    <cellStyle name="Hipervínculo visitado" xfId="52408" builtinId="9" hidden="1"/>
    <cellStyle name="Hipervínculo visitado" xfId="52410" builtinId="9" hidden="1"/>
    <cellStyle name="Hipervínculo visitado" xfId="52418" builtinId="9" hidden="1"/>
    <cellStyle name="Hipervínculo visitado" xfId="52422" builtinId="9" hidden="1"/>
    <cellStyle name="Hipervínculo visitado" xfId="52426" builtinId="9" hidden="1"/>
    <cellStyle name="Hipervínculo visitado" xfId="52432" builtinId="9" hidden="1"/>
    <cellStyle name="Hipervínculo visitado" xfId="52438" builtinId="9" hidden="1"/>
    <cellStyle name="Hipervínculo visitado" xfId="52440" builtinId="9" hidden="1"/>
    <cellStyle name="Hipervínculo visitado" xfId="52448" builtinId="9" hidden="1"/>
    <cellStyle name="Hipervínculo visitado" xfId="52450" builtinId="9" hidden="1"/>
    <cellStyle name="Hipervínculo visitado" xfId="52454" builtinId="9" hidden="1"/>
    <cellStyle name="Hipervínculo visitado" xfId="52462" builtinId="9" hidden="1"/>
    <cellStyle name="Hipervínculo visitado" xfId="52464" builtinId="9" hidden="1"/>
    <cellStyle name="Hipervínculo visitado" xfId="52470" builtinId="9" hidden="1"/>
    <cellStyle name="Hipervínculo visitado" xfId="52474" builtinId="9" hidden="1"/>
    <cellStyle name="Hipervínculo visitado" xfId="52478" builtinId="9" hidden="1"/>
    <cellStyle name="Hipervínculo visitado" xfId="52480" builtinId="9" hidden="1"/>
    <cellStyle name="Hipervínculo visitado" xfId="52488" builtinId="9" hidden="1"/>
    <cellStyle name="Hipervínculo visitado" xfId="52492" builtinId="9" hidden="1"/>
    <cellStyle name="Hipervínculo visitado" xfId="52494" builtinId="9" hidden="1"/>
    <cellStyle name="Hipervínculo visitado" xfId="52502" builtinId="9" hidden="1"/>
    <cellStyle name="Hipervínculo visitado" xfId="52504" builtinId="9" hidden="1"/>
    <cellStyle name="Hipervínculo visitado" xfId="52510" builtinId="9" hidden="1"/>
    <cellStyle name="Hipervínculo visitado" xfId="52516" builtinId="9" hidden="1"/>
    <cellStyle name="Hipervínculo visitado" xfId="52520" builtinId="9" hidden="1"/>
    <cellStyle name="Hipervínculo visitado" xfId="52524" builtinId="9" hidden="1"/>
    <cellStyle name="Hipervínculo visitado" xfId="52532" builtinId="9" hidden="1"/>
    <cellStyle name="Hipervínculo visitado" xfId="52534" builtinId="9" hidden="1"/>
    <cellStyle name="Hipervínculo visitado" xfId="52536" builtinId="9" hidden="1"/>
    <cellStyle name="Hipervínculo visitado" xfId="52544" builtinId="9" hidden="1"/>
    <cellStyle name="Hipervínculo visitado" xfId="52548" builtinId="9" hidden="1"/>
    <cellStyle name="Hipervínculo visitado" xfId="52552" builtinId="9" hidden="1"/>
    <cellStyle name="Hipervínculo visitado" xfId="52558" builtinId="9" hidden="1"/>
    <cellStyle name="Hipervínculo visitado" xfId="52564" builtinId="9" hidden="1"/>
    <cellStyle name="Hipervínculo visitado" xfId="52566" builtinId="9" hidden="1"/>
    <cellStyle name="Hipervínculo visitado" xfId="52574" builtinId="9" hidden="1"/>
    <cellStyle name="Hipervínculo visitado" xfId="52576" builtinId="9" hidden="1"/>
    <cellStyle name="Hipervínculo visitado" xfId="52580" builtinId="9" hidden="1"/>
    <cellStyle name="Hipervínculo visitado" xfId="52588" builtinId="9" hidden="1"/>
    <cellStyle name="Hipervínculo visitado" xfId="52590" builtinId="9" hidden="1"/>
    <cellStyle name="Hipervínculo visitado" xfId="52596" builtinId="9" hidden="1"/>
    <cellStyle name="Hipervínculo visitado" xfId="52600" builtinId="9" hidden="1"/>
    <cellStyle name="Hipervínculo visitado" xfId="52606" builtinId="9" hidden="1"/>
    <cellStyle name="Hipervínculo visitado" xfId="52608" builtinId="9" hidden="1"/>
    <cellStyle name="Hipervínculo visitado" xfId="52616" builtinId="9" hidden="1"/>
    <cellStyle name="Hipervínculo visitado" xfId="52620" builtinId="9" hidden="1"/>
    <cellStyle name="Hipervínculo visitado" xfId="52622" builtinId="9" hidden="1"/>
    <cellStyle name="Hipervínculo visitado" xfId="52626" builtinId="9" hidden="1"/>
    <cellStyle name="Hipervínculo visitado" xfId="52618" builtinId="9" hidden="1"/>
    <cellStyle name="Hipervínculo visitado" xfId="52602" builtinId="9" hidden="1"/>
    <cellStyle name="Hipervínculo visitado" xfId="52586" builtinId="9" hidden="1"/>
    <cellStyle name="Hipervínculo visitado" xfId="52570" builtinId="9" hidden="1"/>
    <cellStyle name="Hipervínculo visitado" xfId="52562" builtinId="9" hidden="1"/>
    <cellStyle name="Hipervínculo visitado" xfId="52538" builtinId="9" hidden="1"/>
    <cellStyle name="Hipervínculo visitado" xfId="52530" builtinId="9" hidden="1"/>
    <cellStyle name="Hipervínculo visitado" xfId="52522" builtinId="9" hidden="1"/>
    <cellStyle name="Hipervínculo visitado" xfId="52498" builtinId="9" hidden="1"/>
    <cellStyle name="Hipervínculo visitado" xfId="52490" builtinId="9" hidden="1"/>
    <cellStyle name="Hipervínculo visitado" xfId="52370" builtinId="9" hidden="1"/>
    <cellStyle name="Hipervínculo visitado" xfId="52460" builtinId="9" hidden="1"/>
    <cellStyle name="Hipervínculo visitado" xfId="52444" builtinId="9" hidden="1"/>
    <cellStyle name="Hipervínculo visitado" xfId="52436" builtinId="9" hidden="1"/>
    <cellStyle name="Hipervínculo visitado" xfId="52412" builtinId="9" hidden="1"/>
    <cellStyle name="Hipervínculo visitado" xfId="52404" builtinId="9" hidden="1"/>
    <cellStyle name="Hipervínculo visitado" xfId="52396" builtinId="9" hidden="1"/>
    <cellStyle name="Hipervínculo visitado" xfId="52372" builtinId="9" hidden="1"/>
    <cellStyle name="Hipervínculo visitado" xfId="52363" builtinId="9" hidden="1"/>
    <cellStyle name="Hipervínculo visitado" xfId="52347" builtinId="9" hidden="1"/>
    <cellStyle name="Hipervínculo visitado" xfId="52331" builtinId="9" hidden="1"/>
    <cellStyle name="Hipervínculo visitado" xfId="52317" builtinId="9" hidden="1"/>
    <cellStyle name="Hipervínculo visitado" xfId="52309" builtinId="9" hidden="1"/>
    <cellStyle name="Hipervínculo visitado" xfId="52285" builtinId="9" hidden="1"/>
    <cellStyle name="Hipervínculo visitado" xfId="52277" builtinId="9" hidden="1"/>
    <cellStyle name="Hipervínculo visitado" xfId="52269" builtinId="9" hidden="1"/>
    <cellStyle name="Hipervínculo visitado" xfId="52245" builtinId="9" hidden="1"/>
    <cellStyle name="Hipervínculo visitado" xfId="52237" builtinId="9" hidden="1"/>
    <cellStyle name="Hipervínculo visitado" xfId="52221" builtinId="9" hidden="1"/>
    <cellStyle name="Hipervínculo visitado" xfId="52203" builtinId="9" hidden="1"/>
    <cellStyle name="Hipervínculo visitado" xfId="52187" builtinId="9" hidden="1"/>
    <cellStyle name="Hipervínculo visitado" xfId="52179" builtinId="9" hidden="1"/>
    <cellStyle name="Hipervínculo visitado" xfId="52157" builtinId="9" hidden="1"/>
    <cellStyle name="Hipervínculo visitado" xfId="52149" builtinId="9" hidden="1"/>
    <cellStyle name="Hipervínculo visitado" xfId="52141" builtinId="9" hidden="1"/>
    <cellStyle name="Hipervínculo visitado" xfId="52117" builtinId="9" hidden="1"/>
    <cellStyle name="Hipervínculo visitado" xfId="52109" builtinId="9" hidden="1"/>
    <cellStyle name="Hipervínculo visitado" xfId="52093" builtinId="9" hidden="1"/>
    <cellStyle name="Hipervínculo visitado" xfId="52077" builtinId="9" hidden="1"/>
    <cellStyle name="Hipervínculo visitado" xfId="52061" builtinId="9" hidden="1"/>
    <cellStyle name="Hipervínculo visitado" xfId="52051" builtinId="9" hidden="1"/>
    <cellStyle name="Hipervínculo visitado" xfId="52027" builtinId="9" hidden="1"/>
    <cellStyle name="Hipervínculo visitado" xfId="52019" builtinId="9" hidden="1"/>
    <cellStyle name="Hipervínculo visitado" xfId="52011" builtinId="9" hidden="1"/>
    <cellStyle name="Hipervínculo visitado" xfId="51989" builtinId="9" hidden="1"/>
    <cellStyle name="Hipervínculo visitado" xfId="51981" builtinId="9" hidden="1"/>
    <cellStyle name="Hipervínculo visitado" xfId="51965" builtinId="9" hidden="1"/>
    <cellStyle name="Hipervínculo visitado" xfId="51949" builtinId="9" hidden="1"/>
    <cellStyle name="Hipervínculo visitado" xfId="51933" builtinId="9" hidden="1"/>
    <cellStyle name="Hipervínculo visitado" xfId="51925" builtinId="9" hidden="1"/>
    <cellStyle name="Hipervínculo visitado" xfId="51899" builtinId="9" hidden="1"/>
    <cellStyle name="Hipervínculo visitado" xfId="51891" builtinId="9" hidden="1"/>
    <cellStyle name="Hipervínculo visitado" xfId="51883" builtinId="9" hidden="1"/>
    <cellStyle name="Hipervínculo visitado" xfId="51859" builtinId="9" hidden="1"/>
    <cellStyle name="Hipervínculo visitado" xfId="51746" builtinId="9" hidden="1"/>
    <cellStyle name="Hipervínculo visitado" xfId="51837" builtinId="9" hidden="1"/>
    <cellStyle name="Hipervínculo visitado" xfId="51821" builtinId="9" hidden="1"/>
    <cellStyle name="Hipervínculo visitado" xfId="51805" builtinId="9" hidden="1"/>
    <cellStyle name="Hipervínculo visitado" xfId="51797" builtinId="9" hidden="1"/>
    <cellStyle name="Hipervínculo visitado" xfId="51773" builtinId="9" hidden="1"/>
    <cellStyle name="Hipervínculo visitado" xfId="51765" builtinId="9" hidden="1"/>
    <cellStyle name="Hipervínculo visitado" xfId="51757" builtinId="9" hidden="1"/>
    <cellStyle name="Hipervínculo visitado" xfId="51731" builtinId="9" hidden="1"/>
    <cellStyle name="Hipervínculo visitado" xfId="51723" builtinId="9" hidden="1"/>
    <cellStyle name="Hipervínculo visitado" xfId="51707" builtinId="9" hidden="1"/>
    <cellStyle name="Hipervínculo visitado" xfId="51693" builtinId="9" hidden="1"/>
    <cellStyle name="Hipervínculo visitado" xfId="51677" builtinId="9" hidden="1"/>
    <cellStyle name="Hipervínculo visitado" xfId="51669" builtinId="9" hidden="1"/>
    <cellStyle name="Hipervínculo visitado" xfId="51645" builtinId="9" hidden="1"/>
    <cellStyle name="Hipervínculo visitado" xfId="51637" builtinId="9" hidden="1"/>
    <cellStyle name="Hipervínculo visitado" xfId="51629" builtinId="9" hidden="1"/>
    <cellStyle name="Hipervínculo visitado" xfId="51605" builtinId="9" hidden="1"/>
    <cellStyle name="Hipervínculo visitado" xfId="51597" builtinId="9" hidden="1"/>
    <cellStyle name="Hipervínculo visitado" xfId="51579" builtinId="9" hidden="1"/>
    <cellStyle name="Hipervínculo visitado" xfId="51563" builtinId="9" hidden="1"/>
    <cellStyle name="Hipervínculo visitado" xfId="51547" builtinId="9" hidden="1"/>
    <cellStyle name="Hipervínculo visitado" xfId="51434" builtinId="9" hidden="1"/>
    <cellStyle name="Hipervínculo visitado" xfId="51517" builtinId="9" hidden="1"/>
    <cellStyle name="Hipervínculo visitado" xfId="51509" builtinId="9" hidden="1"/>
    <cellStyle name="Hipervínculo visitado" xfId="51501" builtinId="9" hidden="1"/>
    <cellStyle name="Hipervínculo visitado" xfId="51477" builtinId="9" hidden="1"/>
    <cellStyle name="Hipervínculo visitado" xfId="51469" builtinId="9" hidden="1"/>
    <cellStyle name="Hipervínculo visitado" xfId="51453" builtinId="9" hidden="1"/>
    <cellStyle name="Hipervínculo visitado" xfId="51437" builtinId="9" hidden="1"/>
    <cellStyle name="Hipervínculo visitado" xfId="51419" builtinId="9" hidden="1"/>
    <cellStyle name="Hipervínculo visitado" xfId="51411" builtinId="9" hidden="1"/>
    <cellStyle name="Hipervínculo visitado" xfId="51387" builtinId="9" hidden="1"/>
    <cellStyle name="Hipervínculo visitado" xfId="51380" builtinId="9" hidden="1"/>
    <cellStyle name="Hipervínculo visitado" xfId="51372" builtinId="9" hidden="1"/>
    <cellStyle name="Hipervínculo visitado" xfId="51348" builtinId="9" hidden="1"/>
    <cellStyle name="Hipervínculo visitado" xfId="51340" builtinId="9" hidden="1"/>
    <cellStyle name="Hipervínculo visitado" xfId="51324" builtinId="9" hidden="1"/>
    <cellStyle name="Hipervínculo visitado" xfId="51308" builtinId="9" hidden="1"/>
    <cellStyle name="Hipervínculo visitado" xfId="51292" builtinId="9" hidden="1"/>
    <cellStyle name="Hipervínculo visitado" xfId="51284" builtinId="9" hidden="1"/>
    <cellStyle name="Hipervínculo visitado" xfId="51259" builtinId="9" hidden="1"/>
    <cellStyle name="Hipervínculo visitado" xfId="51251" builtinId="9" hidden="1"/>
    <cellStyle name="Hipervínculo visitado" xfId="51243" builtinId="9" hidden="1"/>
    <cellStyle name="Hipervínculo visitado" xfId="51221" builtinId="9" hidden="1"/>
    <cellStyle name="Hipervínculo visitado" xfId="51213" builtinId="9" hidden="1"/>
    <cellStyle name="Hipervínculo visitado" xfId="51197" builtinId="9" hidden="1"/>
    <cellStyle name="Hipervínculo visitado" xfId="51181" builtinId="9" hidden="1"/>
    <cellStyle name="Hipervínculo visitado" xfId="51165" builtinId="9" hidden="1"/>
    <cellStyle name="Hipervínculo visitado" xfId="51157" builtinId="9" hidden="1"/>
    <cellStyle name="Hipervínculo visitado" xfId="51133" builtinId="9" hidden="1"/>
    <cellStyle name="Hipervínculo visitado" xfId="50681" builtinId="9" hidden="1"/>
    <cellStyle name="Hipervínculo visitado" xfId="50683" builtinId="9" hidden="1"/>
    <cellStyle name="Hipervínculo visitado" xfId="50689" builtinId="9" hidden="1"/>
    <cellStyle name="Hipervínculo visitado" xfId="50691" builtinId="9" hidden="1"/>
    <cellStyle name="Hipervínculo visitado" xfId="50697" builtinId="9" hidden="1"/>
    <cellStyle name="Hipervínculo visitado" xfId="50701" builtinId="9" hidden="1"/>
    <cellStyle name="Hipervínculo visitado" xfId="50705" builtinId="9" hidden="1"/>
    <cellStyle name="Hipervínculo visitado" xfId="50707" builtinId="9" hidden="1"/>
    <cellStyle name="Hipervínculo visitado" xfId="50715" builtinId="9" hidden="1"/>
    <cellStyle name="Hipervínculo visitado" xfId="50717" builtinId="9" hidden="1"/>
    <cellStyle name="Hipervínculo visitado" xfId="50719" builtinId="9" hidden="1"/>
    <cellStyle name="Hipervínculo visitado" xfId="50727" builtinId="9" hidden="1"/>
    <cellStyle name="Hipervínculo visitado" xfId="50729" builtinId="9" hidden="1"/>
    <cellStyle name="Hipervínculo visitado" xfId="50733" builtinId="9" hidden="1"/>
    <cellStyle name="Hipervínculo visitado" xfId="50737" builtinId="9" hidden="1"/>
    <cellStyle name="Hipervínculo visitado" xfId="50743" builtinId="9" hidden="1"/>
    <cellStyle name="Hipervínculo visitado" xfId="50745" builtinId="9" hidden="1"/>
    <cellStyle name="Hipervínculo visitado" xfId="50751" builtinId="9" hidden="1"/>
    <cellStyle name="Hipervínculo visitado" xfId="50753" builtinId="9" hidden="1"/>
    <cellStyle name="Hipervínculo visitado" xfId="50755" builtinId="9" hidden="1"/>
    <cellStyle name="Hipervínculo visitado" xfId="50761" builtinId="9" hidden="1"/>
    <cellStyle name="Hipervínculo visitado" xfId="50763" builtinId="9" hidden="1"/>
    <cellStyle name="Hipervínculo visitado" xfId="50767" builtinId="9" hidden="1"/>
    <cellStyle name="Hipervínculo visitado" xfId="50773" builtinId="9" hidden="1"/>
    <cellStyle name="Hipervínculo visitado" xfId="50777" builtinId="9" hidden="1"/>
    <cellStyle name="Hipervínculo visitado" xfId="50779" builtinId="9" hidden="1"/>
    <cellStyle name="Hipervínculo visitado" xfId="50785" builtinId="9" hidden="1"/>
    <cellStyle name="Hipervínculo visitado" xfId="50789" builtinId="9" hidden="1"/>
    <cellStyle name="Hipervínculo visitado" xfId="50791" builtinId="9" hidden="1"/>
    <cellStyle name="Hipervínculo visitado" xfId="50797" builtinId="9" hidden="1"/>
    <cellStyle name="Hipervínculo visitado" xfId="50799" builtinId="9" hidden="1"/>
    <cellStyle name="Hipervínculo visitado" xfId="50805" builtinId="9" hidden="1"/>
    <cellStyle name="Hipervínculo visitado" xfId="50809" builtinId="9" hidden="1"/>
    <cellStyle name="Hipervínculo visitado" xfId="50814" builtinId="9" hidden="1"/>
    <cellStyle name="Hipervínculo visitado" xfId="50816" builtinId="9" hidden="1"/>
    <cellStyle name="Hipervínculo visitado" xfId="50824" builtinId="9" hidden="1"/>
    <cellStyle name="Hipervínculo visitado" xfId="50826" builtinId="9" hidden="1"/>
    <cellStyle name="Hipervínculo visitado" xfId="50828" builtinId="9" hidden="1"/>
    <cellStyle name="Hipervínculo visitado" xfId="50834" builtinId="9" hidden="1"/>
    <cellStyle name="Hipervínculo visitado" xfId="50838" builtinId="9" hidden="1"/>
    <cellStyle name="Hipervínculo visitado" xfId="50842" builtinId="9" hidden="1"/>
    <cellStyle name="Hipervínculo visitado" xfId="50846" builtinId="9" hidden="1"/>
    <cellStyle name="Hipervínculo visitado" xfId="50850" builtinId="9" hidden="1"/>
    <cellStyle name="Hipervínculo visitado" xfId="50854" builtinId="9" hidden="1"/>
    <cellStyle name="Hipervínculo visitado" xfId="50860" builtinId="9" hidden="1"/>
    <cellStyle name="Hipervínculo visitado" xfId="50862" builtinId="9" hidden="1"/>
    <cellStyle name="Hipervínculo visitado" xfId="50864" builtinId="9" hidden="1"/>
    <cellStyle name="Hipervínculo visitado" xfId="50872" builtinId="9" hidden="1"/>
    <cellStyle name="Hipervínculo visitado" xfId="50874" builtinId="9" hidden="1"/>
    <cellStyle name="Hipervínculo visitado" xfId="50878" builtinId="9" hidden="1"/>
    <cellStyle name="Hipervínculo visitado" xfId="50882" builtinId="9" hidden="1"/>
    <cellStyle name="Hipervínculo visitado" xfId="50888" builtinId="9" hidden="1"/>
    <cellStyle name="Hipervínculo visitado" xfId="50890" builtinId="9" hidden="1"/>
    <cellStyle name="Hipervínculo visitado" xfId="50896" builtinId="9" hidden="1"/>
    <cellStyle name="Hipervínculo visitado" xfId="50898" builtinId="9" hidden="1"/>
    <cellStyle name="Hipervínculo visitado" xfId="50902" builtinId="9" hidden="1"/>
    <cellStyle name="Hipervínculo visitado" xfId="50908" builtinId="9" hidden="1"/>
    <cellStyle name="Hipervínculo visitado" xfId="50910" builtinId="9" hidden="1"/>
    <cellStyle name="Hipervínculo visitado" xfId="50914" builtinId="9" hidden="1"/>
    <cellStyle name="Hipervínculo visitado" xfId="50919" builtinId="9" hidden="1"/>
    <cellStyle name="Hipervínculo visitado" xfId="50923" builtinId="9" hidden="1"/>
    <cellStyle name="Hipervínculo visitado" xfId="50925" builtinId="9" hidden="1"/>
    <cellStyle name="Hipervínculo visitado" xfId="50933" builtinId="9" hidden="1"/>
    <cellStyle name="Hipervínculo visitado" xfId="50935" builtinId="9" hidden="1"/>
    <cellStyle name="Hipervínculo visitado" xfId="50937" builtinId="9" hidden="1"/>
    <cellStyle name="Hipervínculo visitado" xfId="50943" builtinId="9" hidden="1"/>
    <cellStyle name="Hipervínculo visitado" xfId="50945" builtinId="9" hidden="1"/>
    <cellStyle name="Hipervínculo visitado" xfId="50951" builtinId="9" hidden="1"/>
    <cellStyle name="Hipervínculo visitado" xfId="50955" builtinId="9" hidden="1"/>
    <cellStyle name="Hipervínculo visitado" xfId="50959" builtinId="9" hidden="1"/>
    <cellStyle name="Hipervínculo visitado" xfId="50961" builtinId="9" hidden="1"/>
    <cellStyle name="Hipervínculo visitado" xfId="50971" builtinId="9" hidden="1"/>
    <cellStyle name="Hipervínculo visitado" xfId="50973" builtinId="9" hidden="1"/>
    <cellStyle name="Hipervínculo visitado" xfId="50975" builtinId="9" hidden="1"/>
    <cellStyle name="Hipervínculo visitado" xfId="50983" builtinId="9" hidden="1"/>
    <cellStyle name="Hipervínculo visitado" xfId="50985" builtinId="9" hidden="1"/>
    <cellStyle name="Hipervínculo visitado" xfId="50989" builtinId="9" hidden="1"/>
    <cellStyle name="Hipervínculo visitado" xfId="50993" builtinId="9" hidden="1"/>
    <cellStyle name="Hipervínculo visitado" xfId="50999" builtinId="9" hidden="1"/>
    <cellStyle name="Hipervínculo visitado" xfId="51001" builtinId="9" hidden="1"/>
    <cellStyle name="Hipervínculo visitado" xfId="51007" builtinId="9" hidden="1"/>
    <cellStyle name="Hipervínculo visitado" xfId="51009" builtinId="9" hidden="1"/>
    <cellStyle name="Hipervínculo visitado" xfId="51011" builtinId="9" hidden="1"/>
    <cellStyle name="Hipervínculo visitado" xfId="51019" builtinId="9" hidden="1"/>
    <cellStyle name="Hipervínculo visitado" xfId="51021" builtinId="9" hidden="1"/>
    <cellStyle name="Hipervínculo visitado" xfId="51025" builtinId="9" hidden="1"/>
    <cellStyle name="Hipervínculo visitado" xfId="51031" builtinId="9" hidden="1"/>
    <cellStyle name="Hipervínculo visitado" xfId="51035" builtinId="9" hidden="1"/>
    <cellStyle name="Hipervínculo visitado" xfId="51037" builtinId="9" hidden="1"/>
    <cellStyle name="Hipervínculo visitado" xfId="51043" builtinId="9" hidden="1"/>
    <cellStyle name="Hipervínculo visitado" xfId="51047" builtinId="9" hidden="1"/>
    <cellStyle name="Hipervínculo visitado" xfId="51049" builtinId="9" hidden="1"/>
    <cellStyle name="Hipervínculo visitado" xfId="51055" builtinId="9" hidden="1"/>
    <cellStyle name="Hipervínculo visitado" xfId="51057" builtinId="9" hidden="1"/>
    <cellStyle name="Hipervínculo visitado" xfId="51063" builtinId="9" hidden="1"/>
    <cellStyle name="Hipervínculo visitado" xfId="51067" builtinId="9" hidden="1"/>
    <cellStyle name="Hipervínculo visitado" xfId="51071" builtinId="9" hidden="1"/>
    <cellStyle name="Hipervínculo visitado" xfId="50966" builtinId="9" hidden="1"/>
    <cellStyle name="Hipervínculo visitado" xfId="51079" builtinId="9" hidden="1"/>
    <cellStyle name="Hipervínculo visitado" xfId="51081" builtinId="9" hidden="1"/>
    <cellStyle name="Hipervínculo visitado" xfId="51083" builtinId="9" hidden="1"/>
    <cellStyle name="Hipervínculo visitado" xfId="51089" builtinId="9" hidden="1"/>
    <cellStyle name="Hipervínculo visitado" xfId="51093" builtinId="9" hidden="1"/>
    <cellStyle name="Hipervínculo visitado" xfId="51097" builtinId="9" hidden="1"/>
    <cellStyle name="Hipervínculo visitado" xfId="51101" builtinId="9" hidden="1"/>
    <cellStyle name="Hipervínculo visitado" xfId="51105" builtinId="9" hidden="1"/>
    <cellStyle name="Hipervínculo visitado" xfId="51109" builtinId="9" hidden="1"/>
    <cellStyle name="Hipervínculo visitado" xfId="51115" builtinId="9" hidden="1"/>
    <cellStyle name="Hipervínculo visitado" xfId="51117" builtinId="9" hidden="1"/>
    <cellStyle name="Hipervínculo visitado" xfId="51119" builtinId="9" hidden="1"/>
    <cellStyle name="Hipervínculo visitado" xfId="51125" builtinId="9" hidden="1"/>
    <cellStyle name="Hipervínculo visitado" xfId="51107" builtinId="9" hidden="1"/>
    <cellStyle name="Hipervínculo visitado" xfId="51075" builtinId="9" hidden="1"/>
    <cellStyle name="Hipervínculo visitado" xfId="51045" builtinId="9" hidden="1"/>
    <cellStyle name="Hipervínculo visitado" xfId="51013" builtinId="9" hidden="1"/>
    <cellStyle name="Hipervínculo visitado" xfId="50997" builtinId="9" hidden="1"/>
    <cellStyle name="Hipervínculo visitado" xfId="50947" builtinId="9" hidden="1"/>
    <cellStyle name="Hipervínculo visitado" xfId="50931" builtinId="9" hidden="1"/>
    <cellStyle name="Hipervínculo visitado" xfId="50915" builtinId="9" hidden="1"/>
    <cellStyle name="Hipervínculo visitado" xfId="50868" builtinId="9" hidden="1"/>
    <cellStyle name="Hipervínculo visitado" xfId="50852" builtinId="9" hidden="1"/>
    <cellStyle name="Hipervínculo visitado" xfId="50820" builtinId="9" hidden="1"/>
    <cellStyle name="Hipervínculo visitado" xfId="50787" builtinId="9" hidden="1"/>
    <cellStyle name="Hipervínculo visitado" xfId="50757" builtinId="9" hidden="1"/>
    <cellStyle name="Hipervínculo visitado" xfId="50741" builtinId="9" hidden="1"/>
    <cellStyle name="Hipervínculo visitado" xfId="50693" builtinId="9" hidden="1"/>
    <cellStyle name="Hipervínculo visitado" xfId="50499" builtinId="9" hidden="1"/>
    <cellStyle name="Hipervínculo visitado" xfId="50501" builtinId="9" hidden="1"/>
    <cellStyle name="Hipervínculo visitado" xfId="50507" builtinId="9" hidden="1"/>
    <cellStyle name="Hipervínculo visitado" xfId="50509" builtinId="9" hidden="1"/>
    <cellStyle name="Hipervínculo visitado" xfId="50513" builtinId="9" hidden="1"/>
    <cellStyle name="Hipervínculo visitado" xfId="50519" builtinId="9" hidden="1"/>
    <cellStyle name="Hipervínculo visitado" xfId="50523" builtinId="9" hidden="1"/>
    <cellStyle name="Hipervínculo visitado" xfId="50525" builtinId="9" hidden="1"/>
    <cellStyle name="Hipervínculo visitado" xfId="50531" builtinId="9" hidden="1"/>
    <cellStyle name="Hipervínculo visitado" xfId="50533" builtinId="9" hidden="1"/>
    <cellStyle name="Hipervínculo visitado" xfId="50535" builtinId="9" hidden="1"/>
    <cellStyle name="Hipervínculo visitado" xfId="50541" builtinId="9" hidden="1"/>
    <cellStyle name="Hipervínculo visitado" xfId="50543" builtinId="9" hidden="1"/>
    <cellStyle name="Hipervínculo visitado" xfId="50549" builtinId="9" hidden="1"/>
    <cellStyle name="Hipervínculo visitado" xfId="50552" builtinId="9" hidden="1"/>
    <cellStyle name="Hipervínculo visitado" xfId="50556" builtinId="9" hidden="1"/>
    <cellStyle name="Hipervínculo visitado" xfId="50558" builtinId="9" hidden="1"/>
    <cellStyle name="Hipervínculo visitado" xfId="50564" builtinId="9" hidden="1"/>
    <cellStyle name="Hipervínculo visitado" xfId="50566" builtinId="9" hidden="1"/>
    <cellStyle name="Hipervínculo visitado" xfId="50568" builtinId="9" hidden="1"/>
    <cellStyle name="Hipervínculo visitado" xfId="50574" builtinId="9" hidden="1"/>
    <cellStyle name="Hipervínculo visitado" xfId="50576" builtinId="9" hidden="1"/>
    <cellStyle name="Hipervínculo visitado" xfId="50582" builtinId="9" hidden="1"/>
    <cellStyle name="Hipervínculo visitado" xfId="50586" builtinId="9" hidden="1"/>
    <cellStyle name="Hipervínculo visitado" xfId="50590" builtinId="9" hidden="1"/>
    <cellStyle name="Hipervínculo visitado" xfId="50592" builtinId="9" hidden="1"/>
    <cellStyle name="Hipervínculo visitado" xfId="50598" builtinId="9" hidden="1"/>
    <cellStyle name="Hipervínculo visitado" xfId="50600" builtinId="9" hidden="1"/>
    <cellStyle name="Hipervínculo visitado" xfId="50603" builtinId="9" hidden="1"/>
    <cellStyle name="Hipervínculo visitado" xfId="50609" builtinId="9" hidden="1"/>
    <cellStyle name="Hipervínculo visitado" xfId="50613" builtinId="9" hidden="1"/>
    <cellStyle name="Hipervínculo visitado" xfId="50617" builtinId="9" hidden="1"/>
    <cellStyle name="Hipervínculo visitado" xfId="50621" builtinId="9" hidden="1"/>
    <cellStyle name="Hipervínculo visitado" xfId="50625" builtinId="9" hidden="1"/>
    <cellStyle name="Hipervínculo visitado" xfId="50627" builtinId="9" hidden="1"/>
    <cellStyle name="Hipervínculo visitado" xfId="50633" builtinId="9" hidden="1"/>
    <cellStyle name="Hipervínculo visitado" xfId="50635" builtinId="9" hidden="1"/>
    <cellStyle name="Hipervínculo visitado" xfId="50637" builtinId="9" hidden="1"/>
    <cellStyle name="Hipervínculo visitado" xfId="50645" builtinId="9" hidden="1"/>
    <cellStyle name="Hipervínculo visitado" xfId="50647" builtinId="9" hidden="1"/>
    <cellStyle name="Hipervínculo visitado" xfId="50651" builtinId="9" hidden="1"/>
    <cellStyle name="Hipervínculo visitado" xfId="50657" builtinId="9" hidden="1"/>
    <cellStyle name="Hipervínculo visitado" xfId="50661" builtinId="9" hidden="1"/>
    <cellStyle name="Hipervínculo visitado" xfId="50663" builtinId="9" hidden="1"/>
    <cellStyle name="Hipervínculo visitado" xfId="50669" builtinId="9" hidden="1"/>
    <cellStyle name="Hipervínculo visitado" xfId="50671" builtinId="9" hidden="1"/>
    <cellStyle name="Hipervínculo visitado" xfId="50673" builtinId="9" hidden="1"/>
    <cellStyle name="Hipervínculo visitado" xfId="50677" builtinId="9" hidden="1"/>
    <cellStyle name="Hipervínculo visitado" xfId="50643" builtinId="9" hidden="1"/>
    <cellStyle name="Hipervínculo visitado" xfId="50578" builtinId="9" hidden="1"/>
    <cellStyle name="Hipervínculo visitado" xfId="50515" builtinId="9" hidden="1"/>
    <cellStyle name="Hipervínculo visitado" xfId="50420" builtinId="9" hidden="1"/>
    <cellStyle name="Hipervínculo visitado" xfId="50422" builtinId="9" hidden="1"/>
    <cellStyle name="Hipervínculo visitado" xfId="50428" builtinId="9" hidden="1"/>
    <cellStyle name="Hipervínculo visitado" xfId="50430" builtinId="9" hidden="1"/>
    <cellStyle name="Hipervínculo visitado" xfId="50432" builtinId="9" hidden="1"/>
    <cellStyle name="Hipervínculo visitado" xfId="50438" builtinId="9" hidden="1"/>
    <cellStyle name="Hipervínculo visitado" xfId="50440" builtinId="9" hidden="1"/>
    <cellStyle name="Hipervínculo visitado" xfId="50444" builtinId="9" hidden="1"/>
    <cellStyle name="Hipervínculo visitado" xfId="50448" builtinId="9" hidden="1"/>
    <cellStyle name="Hipervínculo visitado" xfId="50452" builtinId="9" hidden="1"/>
    <cellStyle name="Hipervínculo visitado" xfId="50454" builtinId="9" hidden="1"/>
    <cellStyle name="Hipervínculo visitado" xfId="50460" builtinId="9" hidden="1"/>
    <cellStyle name="Hipervínculo visitado" xfId="50462" builtinId="9" hidden="1"/>
    <cellStyle name="Hipervínculo visitado" xfId="50464" builtinId="9" hidden="1"/>
    <cellStyle name="Hipervínculo visitado" xfId="50470" builtinId="9" hidden="1"/>
    <cellStyle name="Hipervínculo visitado" xfId="50472" builtinId="9" hidden="1"/>
    <cellStyle name="Hipervínculo visitado" xfId="50476" builtinId="9" hidden="1"/>
    <cellStyle name="Hipervínculo visitado" xfId="50480" builtinId="9" hidden="1"/>
    <cellStyle name="Hipervínculo visitado" xfId="50486" builtinId="9" hidden="1"/>
    <cellStyle name="Hipervínculo visitado" xfId="50488" builtinId="9" hidden="1"/>
    <cellStyle name="Hipervínculo visitado" xfId="50494" builtinId="9" hidden="1"/>
    <cellStyle name="Hipervínculo visitado" xfId="50496" builtinId="9" hidden="1"/>
    <cellStyle name="Hipervínculo visitado" xfId="50482" builtinId="9" hidden="1"/>
    <cellStyle name="Hipervínculo visitado" xfId="50378" builtinId="9" hidden="1"/>
    <cellStyle name="Hipervínculo visitado" xfId="50380" builtinId="9" hidden="1"/>
    <cellStyle name="Hipervínculo visitado" xfId="50384" builtinId="9" hidden="1"/>
    <cellStyle name="Hipervínculo visitado" xfId="50388" builtinId="9" hidden="1"/>
    <cellStyle name="Hipervínculo visitado" xfId="50394" builtinId="9" hidden="1"/>
    <cellStyle name="Hipervínculo visitado" xfId="50396" builtinId="9" hidden="1"/>
    <cellStyle name="Hipervínculo visitado" xfId="50402" builtinId="9" hidden="1"/>
    <cellStyle name="Hipervínculo visitado" xfId="50404" builtinId="9" hidden="1"/>
    <cellStyle name="Hipervínculo visitado" xfId="50406" builtinId="9" hidden="1"/>
    <cellStyle name="Hipervínculo visitado" xfId="50412" builtinId="9" hidden="1"/>
    <cellStyle name="Hipervínculo visitado" xfId="50414" builtinId="9" hidden="1"/>
    <cellStyle name="Hipervínculo visitado" xfId="50360" builtinId="9" hidden="1"/>
    <cellStyle name="Hipervínculo visitado" xfId="50364" builtinId="9" hidden="1"/>
    <cellStyle name="Hipervínculo visitado" xfId="50368" builtinId="9" hidden="1"/>
    <cellStyle name="Hipervínculo visitado" xfId="50370" builtinId="9" hidden="1"/>
    <cellStyle name="Hipervínculo visitado" xfId="50348" builtinId="9" hidden="1"/>
    <cellStyle name="Hipervínculo visitado" xfId="50350" builtinId="9" hidden="1"/>
    <cellStyle name="Hipervínculo visitado" xfId="50352" builtinId="9" hidden="1"/>
    <cellStyle name="Hipervínculo visitado" xfId="50344" builtinId="9" hidden="1"/>
    <cellStyle name="Hipervínculo visitado" xfId="50346" builtinId="9" hidden="1"/>
    <cellStyle name="Hipervínculo visitado" xfId="50340" builtinId="9" hidden="1"/>
    <cellStyle name="Hipervínculo visitado" xfId="53418" builtinId="9" hidden="1"/>
    <cellStyle name="Hipervínculo visitado" xfId="53424" builtinId="9" hidden="1"/>
    <cellStyle name="Hipervínculo visitado" xfId="53426" builtinId="9" hidden="1"/>
    <cellStyle name="Hipervínculo visitado" xfId="53434" builtinId="9" hidden="1"/>
    <cellStyle name="Hipervínculo visitado" xfId="53438" builtinId="9" hidden="1"/>
    <cellStyle name="Hipervínculo visitado" xfId="53440" builtinId="9" hidden="1"/>
    <cellStyle name="Hipervínculo visitado" xfId="53448" builtinId="9" hidden="1"/>
    <cellStyle name="Hipervínculo visitado" xfId="53450" builtinId="9" hidden="1"/>
    <cellStyle name="Hipervínculo visitado" xfId="53456" builtinId="9" hidden="1"/>
    <cellStyle name="Hipervínculo visitado" xfId="53462" builtinId="9" hidden="1"/>
    <cellStyle name="Hipervínculo visitado" xfId="53466" builtinId="9" hidden="1"/>
    <cellStyle name="Hipervínculo visitado" xfId="53470" builtinId="9" hidden="1"/>
    <cellStyle name="Hipervínculo visitado" xfId="53478" builtinId="9" hidden="1"/>
    <cellStyle name="Hipervínculo visitado" xfId="53480" builtinId="9" hidden="1"/>
    <cellStyle name="Hipervínculo visitado" xfId="53482" builtinId="9" hidden="1"/>
    <cellStyle name="Hipervínculo visitado" xfId="53490" builtinId="9" hidden="1"/>
    <cellStyle name="Hipervínculo visitado" xfId="53494" builtinId="9" hidden="1"/>
    <cellStyle name="Hipervínculo visitado" xfId="53498" builtinId="9" hidden="1"/>
    <cellStyle name="Hipervínculo visitado" xfId="53504" builtinId="9" hidden="1"/>
    <cellStyle name="Hipervínculo visitado" xfId="53510" builtinId="9" hidden="1"/>
    <cellStyle name="Hipervínculo visitado" xfId="53512" builtinId="9" hidden="1"/>
    <cellStyle name="Hipervínculo visitado" xfId="53518" builtinId="9" hidden="1"/>
    <cellStyle name="Hipervínculo visitado" xfId="53520" builtinId="9" hidden="1"/>
    <cellStyle name="Hipervínculo visitado" xfId="53524" builtinId="9" hidden="1"/>
    <cellStyle name="Hipervínculo visitado" xfId="53532" builtinId="9" hidden="1"/>
    <cellStyle name="Hipervínculo visitado" xfId="53534" builtinId="9" hidden="1"/>
    <cellStyle name="Hipervínculo visitado" xfId="53540" builtinId="9" hidden="1"/>
    <cellStyle name="Hipervínculo visitado" xfId="53544" builtinId="9" hidden="1"/>
    <cellStyle name="Hipervínculo visitado" xfId="53550" builtinId="9" hidden="1"/>
    <cellStyle name="Hipervínculo visitado" xfId="53552" builtinId="9" hidden="1"/>
    <cellStyle name="Hipervínculo visitado" xfId="53560" builtinId="9" hidden="1"/>
    <cellStyle name="Hipervínculo visitado" xfId="53564" builtinId="9" hidden="1"/>
    <cellStyle name="Hipervínculo visitado" xfId="53567" builtinId="9" hidden="1"/>
    <cellStyle name="Hipervínculo visitado" xfId="53575" builtinId="9" hidden="1"/>
    <cellStyle name="Hipervínculo visitado" xfId="53577" builtinId="9" hidden="1"/>
    <cellStyle name="Hipervínculo visitado" xfId="53583" builtinId="9" hidden="1"/>
    <cellStyle name="Hipervínculo visitado" xfId="53589" builtinId="9" hidden="1"/>
    <cellStyle name="Hipervínculo visitado" xfId="53593" builtinId="9" hidden="1"/>
    <cellStyle name="Hipervínculo visitado" xfId="53597" builtinId="9" hidden="1"/>
    <cellStyle name="Hipervínculo visitado" xfId="53605" builtinId="9" hidden="1"/>
    <cellStyle name="Hipervínculo visitado" xfId="53607" builtinId="9" hidden="1"/>
    <cellStyle name="Hipervínculo visitado" xfId="53609" builtinId="9" hidden="1"/>
    <cellStyle name="Hipervínculo visitado" xfId="53617" builtinId="9" hidden="1"/>
    <cellStyle name="Hipervínculo visitado" xfId="53621" builtinId="9" hidden="1"/>
    <cellStyle name="Hipervínculo visitado" xfId="53625" builtinId="9" hidden="1"/>
    <cellStyle name="Hipervínculo visitado" xfId="53631" builtinId="9" hidden="1"/>
    <cellStyle name="Hipervínculo visitado" xfId="53637" builtinId="9" hidden="1"/>
    <cellStyle name="Hipervínculo visitado" xfId="53639" builtinId="9" hidden="1"/>
    <cellStyle name="Hipervínculo visitado" xfId="53647" builtinId="9" hidden="1"/>
    <cellStyle name="Hipervínculo visitado" xfId="53649" builtinId="9" hidden="1"/>
    <cellStyle name="Hipervínculo visitado" xfId="53653" builtinId="9" hidden="1"/>
    <cellStyle name="Hipervínculo visitado" xfId="53661" builtinId="9" hidden="1"/>
    <cellStyle name="Hipervínculo visitado" xfId="53663" builtinId="9" hidden="1"/>
    <cellStyle name="Hipervínculo visitado" xfId="53669" builtinId="9" hidden="1"/>
    <cellStyle name="Hipervínculo visitado" xfId="53672" builtinId="9" hidden="1"/>
    <cellStyle name="Hipervínculo visitado" xfId="53678" builtinId="9" hidden="1"/>
    <cellStyle name="Hipervínculo visitado" xfId="53680" builtinId="9" hidden="1"/>
    <cellStyle name="Hipervínculo visitado" xfId="53688" builtinId="9" hidden="1"/>
    <cellStyle name="Hipervínculo visitado" xfId="53692" builtinId="9" hidden="1"/>
    <cellStyle name="Hipervínculo visitado" xfId="53694" builtinId="9" hidden="1"/>
    <cellStyle name="Hipervínculo visitado" xfId="53702" builtinId="9" hidden="1"/>
    <cellStyle name="Hipervínculo visitado" xfId="53704" builtinId="9" hidden="1"/>
    <cellStyle name="Hipervínculo visitado" xfId="53710" builtinId="9" hidden="1"/>
    <cellStyle name="Hipervínculo visitado" xfId="53716" builtinId="9" hidden="1"/>
    <cellStyle name="Hipervínculo visitado" xfId="53720" builtinId="9" hidden="1"/>
    <cellStyle name="Hipervínculo visitado" xfId="53726" builtinId="9" hidden="1"/>
    <cellStyle name="Hipervínculo visitado" xfId="53734" builtinId="9" hidden="1"/>
    <cellStyle name="Hipervínculo visitado" xfId="53736" builtinId="9" hidden="1"/>
    <cellStyle name="Hipervínculo visitado" xfId="53738" builtinId="9" hidden="1"/>
    <cellStyle name="Hipervínculo visitado" xfId="53746" builtinId="9" hidden="1"/>
    <cellStyle name="Hipervínculo visitado" xfId="53750" builtinId="9" hidden="1"/>
    <cellStyle name="Hipervínculo visitado" xfId="53754" builtinId="9" hidden="1"/>
    <cellStyle name="Hipervínculo visitado" xfId="53760" builtinId="9" hidden="1"/>
    <cellStyle name="Hipervínculo visitado" xfId="53766" builtinId="9" hidden="1"/>
    <cellStyle name="Hipervínculo visitado" xfId="53768" builtinId="9" hidden="1"/>
    <cellStyle name="Hipervínculo visitado" xfId="53776" builtinId="9" hidden="1"/>
    <cellStyle name="Hipervínculo visitado" xfId="53778" builtinId="9" hidden="1"/>
    <cellStyle name="Hipervínculo visitado" xfId="53782" builtinId="9" hidden="1"/>
    <cellStyle name="Hipervínculo visitado" xfId="53790" builtinId="9" hidden="1"/>
    <cellStyle name="Hipervínculo visitado" xfId="53792" builtinId="9" hidden="1"/>
    <cellStyle name="Hipervínculo visitado" xfId="53798" builtinId="9" hidden="1"/>
    <cellStyle name="Hipervínculo visitado" xfId="53802" builtinId="9" hidden="1"/>
    <cellStyle name="Hipervínculo visitado" xfId="53808" builtinId="9" hidden="1"/>
    <cellStyle name="Hipervínculo visitado" xfId="53810" builtinId="9" hidden="1"/>
    <cellStyle name="Hipervínculo visitado" xfId="53818" builtinId="9" hidden="1"/>
    <cellStyle name="Hipervínculo visitado" xfId="53822" builtinId="9" hidden="1"/>
    <cellStyle name="Hipervínculo visitado" xfId="53824" builtinId="9" hidden="1"/>
    <cellStyle name="Hipervínculo visitado" xfId="53830" builtinId="9" hidden="1"/>
    <cellStyle name="Hipervínculo visitado" xfId="53832" builtinId="9" hidden="1"/>
    <cellStyle name="Hipervínculo visitado" xfId="53838" builtinId="9" hidden="1"/>
    <cellStyle name="Hipervínculo visitado" xfId="53844" builtinId="9" hidden="1"/>
    <cellStyle name="Hipervínculo visitado" xfId="53848" builtinId="9" hidden="1"/>
    <cellStyle name="Hipervínculo visitado" xfId="53852" builtinId="9" hidden="1"/>
    <cellStyle name="Hipervínculo visitado" xfId="53860" builtinId="9" hidden="1"/>
    <cellStyle name="Hipervínculo visitado" xfId="53862" builtinId="9" hidden="1"/>
    <cellStyle name="Hipervínculo visitado" xfId="53864" builtinId="9" hidden="1"/>
    <cellStyle name="Hipervínculo visitado" xfId="53872" builtinId="9" hidden="1"/>
    <cellStyle name="Hipervínculo visitado" xfId="53876" builtinId="9" hidden="1"/>
    <cellStyle name="Hipervínculo visitado" xfId="53882" builtinId="9" hidden="1"/>
    <cellStyle name="Hipervínculo visitado" xfId="53888" builtinId="9" hidden="1"/>
    <cellStyle name="Hipervínculo visitado" xfId="53894" builtinId="9" hidden="1"/>
    <cellStyle name="Hipervínculo visitado" xfId="53896" builtinId="9" hidden="1"/>
    <cellStyle name="Hipervínculo visitado" xfId="53904" builtinId="9" hidden="1"/>
    <cellStyle name="Hipervínculo visitado" xfId="53906" builtinId="9" hidden="1"/>
    <cellStyle name="Hipervínculo visitado" xfId="53910" builtinId="9" hidden="1"/>
    <cellStyle name="Hipervínculo visitado" xfId="53918" builtinId="9" hidden="1"/>
    <cellStyle name="Hipervínculo visitado" xfId="53920" builtinId="9" hidden="1"/>
    <cellStyle name="Hipervínculo visitado" xfId="53926" builtinId="9" hidden="1"/>
    <cellStyle name="Hipervínculo visitado" xfId="53930" builtinId="9" hidden="1"/>
    <cellStyle name="Hipervínculo visitado" xfId="53936" builtinId="9" hidden="1"/>
    <cellStyle name="Hipervínculo visitado" xfId="53938" builtinId="9" hidden="1"/>
    <cellStyle name="Hipervínculo visitado" xfId="53946" builtinId="9" hidden="1"/>
    <cellStyle name="Hipervínculo visitado" xfId="53950" builtinId="9" hidden="1"/>
    <cellStyle name="Hipervínculo visitado" xfId="53952" builtinId="9" hidden="1"/>
    <cellStyle name="Hipervínculo visitado" xfId="53960" builtinId="9" hidden="1"/>
    <cellStyle name="Hipervínculo visitado" xfId="53962" builtinId="9" hidden="1"/>
    <cellStyle name="Hipervínculo visitado" xfId="53968" builtinId="9" hidden="1"/>
    <cellStyle name="Hipervínculo visitado" xfId="53974" builtinId="9" hidden="1"/>
    <cellStyle name="Hipervínculo visitado" xfId="53978" builtinId="9" hidden="1"/>
    <cellStyle name="Hipervínculo visitado" xfId="53982" builtinId="9" hidden="1"/>
    <cellStyle name="Hipervínculo visitado" xfId="53988" builtinId="9" hidden="1"/>
    <cellStyle name="Hipervínculo visitado" xfId="53990" builtinId="9" hidden="1"/>
    <cellStyle name="Hipervínculo visitado" xfId="53992" builtinId="9" hidden="1"/>
    <cellStyle name="Hipervínculo visitado" xfId="54000" builtinId="9" hidden="1"/>
    <cellStyle name="Hipervínculo visitado" xfId="54004" builtinId="9" hidden="1"/>
    <cellStyle name="Hipervínculo visitado" xfId="54008" builtinId="9" hidden="1"/>
    <cellStyle name="Hipervínculo visitado" xfId="54014" builtinId="9" hidden="1"/>
    <cellStyle name="Hipervínculo visitado" xfId="54020" builtinId="9" hidden="1"/>
    <cellStyle name="Hipervínculo visitado" xfId="54022" builtinId="9" hidden="1"/>
    <cellStyle name="Hipervínculo visitado" xfId="54030" builtinId="9" hidden="1"/>
    <cellStyle name="Hipervínculo visitado" xfId="54032" builtinId="9" hidden="1"/>
    <cellStyle name="Hipervínculo visitado" xfId="54038" builtinId="9" hidden="1"/>
    <cellStyle name="Hipervínculo visitado" xfId="54046" builtinId="9" hidden="1"/>
    <cellStyle name="Hipervínculo visitado" xfId="54048" builtinId="9" hidden="1"/>
    <cellStyle name="Hipervínculo visitado" xfId="54054" builtinId="9" hidden="1"/>
    <cellStyle name="Hipervínculo visitado" xfId="54058" builtinId="9" hidden="1"/>
    <cellStyle name="Hipervínculo visitado" xfId="54064" builtinId="9" hidden="1"/>
    <cellStyle name="Hipervínculo visitado" xfId="54066" builtinId="9" hidden="1"/>
    <cellStyle name="Hipervínculo visitado" xfId="54074" builtinId="9" hidden="1"/>
    <cellStyle name="Hipervínculo visitado" xfId="54078" builtinId="9" hidden="1"/>
    <cellStyle name="Hipervínculo visitado" xfId="54080" builtinId="9" hidden="1"/>
    <cellStyle name="Hipervínculo visitado" xfId="54088" builtinId="9" hidden="1"/>
    <cellStyle name="Hipervínculo visitado" xfId="54090" builtinId="9" hidden="1"/>
    <cellStyle name="Hipervínculo visitado" xfId="54096" builtinId="9" hidden="1"/>
    <cellStyle name="Hipervínculo visitado" xfId="54102" builtinId="9" hidden="1"/>
    <cellStyle name="Hipervínculo visitado" xfId="54106" builtinId="9" hidden="1"/>
    <cellStyle name="Hipervínculo visitado" xfId="54110" builtinId="9" hidden="1"/>
    <cellStyle name="Hipervínculo visitado" xfId="54118" builtinId="9" hidden="1"/>
    <cellStyle name="Hipervínculo visitado" xfId="54120" builtinId="9" hidden="1"/>
    <cellStyle name="Hipervínculo visitado" xfId="54122" builtinId="9" hidden="1"/>
    <cellStyle name="Hipervínculo visitado" xfId="54130" builtinId="9" hidden="1"/>
    <cellStyle name="Hipervínculo visitado" xfId="54134" builtinId="9" hidden="1"/>
    <cellStyle name="Hipervínculo visitado" xfId="54138" builtinId="9" hidden="1"/>
    <cellStyle name="Hipervínculo visitado" xfId="54142" builtinId="9" hidden="1"/>
    <cellStyle name="Hipervínculo visitado" xfId="54148" builtinId="9" hidden="1"/>
    <cellStyle name="Hipervínculo visitado" xfId="54150" builtinId="9" hidden="1"/>
    <cellStyle name="Hipervínculo visitado" xfId="54158" builtinId="9" hidden="1"/>
    <cellStyle name="Hipervínculo visitado" xfId="54160" builtinId="9" hidden="1"/>
    <cellStyle name="Hipervínculo visitado" xfId="54164" builtinId="9" hidden="1"/>
    <cellStyle name="Hipervínculo visitado" xfId="54172" builtinId="9" hidden="1"/>
    <cellStyle name="Hipervínculo visitado" xfId="54174" builtinId="9" hidden="1"/>
    <cellStyle name="Hipervínculo visitado" xfId="54180" builtinId="9" hidden="1"/>
    <cellStyle name="Hipervínculo visitado" xfId="54184" builtinId="9" hidden="1"/>
    <cellStyle name="Hipervínculo visitado" xfId="54192" builtinId="9" hidden="1"/>
    <cellStyle name="Hipervínculo visitado" xfId="54194" builtinId="9" hidden="1"/>
    <cellStyle name="Hipervínculo visitado" xfId="54202" builtinId="9" hidden="1"/>
    <cellStyle name="Hipervínculo visitado" xfId="54206" builtinId="9" hidden="1"/>
    <cellStyle name="Hipervínculo visitado" xfId="54208" builtinId="9" hidden="1"/>
    <cellStyle name="Hipervínculo visitado" xfId="54216" builtinId="9" hidden="1"/>
    <cellStyle name="Hipervínculo visitado" xfId="54218" builtinId="9" hidden="1"/>
    <cellStyle name="Hipervínculo visitado" xfId="54224" builtinId="9" hidden="1"/>
    <cellStyle name="Hipervínculo visitado" xfId="54230" builtinId="9" hidden="1"/>
    <cellStyle name="Hipervínculo visitado" xfId="54234" builtinId="9" hidden="1"/>
    <cellStyle name="Hipervínculo visitado" xfId="54238" builtinId="9" hidden="1"/>
    <cellStyle name="Hipervínculo visitado" xfId="54246" builtinId="9" hidden="1"/>
    <cellStyle name="Hipervínculo visitado" xfId="54248" builtinId="9" hidden="1"/>
    <cellStyle name="Hipervínculo visitado" xfId="54250" builtinId="9" hidden="1"/>
    <cellStyle name="Hipervínculo visitado" xfId="54258" builtinId="9" hidden="1"/>
    <cellStyle name="Hipervínculo visitado" xfId="54262" builtinId="9" hidden="1"/>
    <cellStyle name="Hipervínculo visitado" xfId="54266" builtinId="9" hidden="1"/>
    <cellStyle name="Hipervínculo visitado" xfId="54272" builtinId="9" hidden="1"/>
    <cellStyle name="Hipervínculo visitado" xfId="54278" builtinId="9" hidden="1"/>
    <cellStyle name="Hipervínculo visitado" xfId="54280" builtinId="9" hidden="1"/>
    <cellStyle name="Hipervínculo visitado" xfId="54288" builtinId="9" hidden="1"/>
    <cellStyle name="Hipervínculo visitado" xfId="54290" builtinId="9" hidden="1"/>
    <cellStyle name="Hipervínculo visitado" xfId="54294" builtinId="9" hidden="1"/>
    <cellStyle name="Hipervínculo visitado" xfId="54300" builtinId="9" hidden="1"/>
    <cellStyle name="Hipervínculo visitado" xfId="54302" builtinId="9" hidden="1"/>
    <cellStyle name="Hipervínculo visitado" xfId="54308" builtinId="9" hidden="1"/>
    <cellStyle name="Hipervínculo visitado" xfId="54312" builtinId="9" hidden="1"/>
    <cellStyle name="Hipervínculo visitado" xfId="54318" builtinId="9" hidden="1"/>
    <cellStyle name="Hipervínculo visitado" xfId="54320" builtinId="9" hidden="1"/>
    <cellStyle name="Hipervínculo visitado" xfId="54328" builtinId="9" hidden="1"/>
    <cellStyle name="Hipervínculo visitado" xfId="54332" builtinId="9" hidden="1"/>
    <cellStyle name="Hipervínculo visitado" xfId="54334" builtinId="9" hidden="1"/>
    <cellStyle name="Hipervínculo visitado" xfId="54342" builtinId="9" hidden="1"/>
    <cellStyle name="Hipervínculo visitado" xfId="54344" builtinId="9" hidden="1"/>
    <cellStyle name="Hipervínculo visitado" xfId="54352" builtinId="9" hidden="1"/>
    <cellStyle name="Hipervínculo visitado" xfId="54358" builtinId="9" hidden="1"/>
    <cellStyle name="Hipervínculo visitado" xfId="54362" builtinId="9" hidden="1"/>
    <cellStyle name="Hipervínculo visitado" xfId="54366" builtinId="9" hidden="1"/>
    <cellStyle name="Hipervínculo visitado" xfId="54374" builtinId="9" hidden="1"/>
    <cellStyle name="Hipervínculo visitado" xfId="54376" builtinId="9" hidden="1"/>
    <cellStyle name="Hipervínculo visitado" xfId="54378" builtinId="9" hidden="1"/>
    <cellStyle name="Hipervínculo visitado" xfId="54386" builtinId="9" hidden="1"/>
    <cellStyle name="Hipervínculo visitado" xfId="54390" builtinId="9" hidden="1"/>
    <cellStyle name="Hipervínculo visitado" xfId="54394" builtinId="9" hidden="1"/>
    <cellStyle name="Hipervínculo visitado" xfId="54400" builtinId="9" hidden="1"/>
    <cellStyle name="Hipervínculo visitado" xfId="54406" builtinId="9" hidden="1"/>
    <cellStyle name="Hipervínculo visitado" xfId="54408" builtinId="9" hidden="1"/>
    <cellStyle name="Hipervínculo visitado" xfId="54416" builtinId="9" hidden="1"/>
    <cellStyle name="Hipervínculo visitado" xfId="54418" builtinId="9" hidden="1"/>
    <cellStyle name="Hipervínculo visitado" xfId="54422" builtinId="9" hidden="1"/>
    <cellStyle name="Hipervínculo visitado" xfId="54430" builtinId="9" hidden="1"/>
    <cellStyle name="Hipervínculo visitado" xfId="54432" builtinId="9" hidden="1"/>
    <cellStyle name="Hipervínculo visitado" xfId="54438" builtinId="9" hidden="1"/>
    <cellStyle name="Hipervínculo visitado" xfId="54442" builtinId="9" hidden="1"/>
    <cellStyle name="Hipervínculo visitado" xfId="54448" builtinId="9" hidden="1"/>
    <cellStyle name="Hipervínculo visitado" xfId="54450" builtinId="9" hidden="1"/>
    <cellStyle name="Hipervínculo visitado" xfId="54456" builtinId="9" hidden="1"/>
    <cellStyle name="Hipervínculo visitado" xfId="54460" builtinId="9" hidden="1"/>
    <cellStyle name="Hipervínculo visitado" xfId="54462" builtinId="9" hidden="1"/>
    <cellStyle name="Hipervínculo visitado" xfId="54470" builtinId="9" hidden="1"/>
    <cellStyle name="Hipervínculo visitado" xfId="54472" builtinId="9" hidden="1"/>
    <cellStyle name="Hipervínculo visitado" xfId="54478" builtinId="9" hidden="1"/>
    <cellStyle name="Hipervínculo visitado" xfId="54484" builtinId="9" hidden="1"/>
    <cellStyle name="Hipervínculo visitado" xfId="54488" builtinId="9" hidden="1"/>
    <cellStyle name="Hipervínculo visitado" xfId="54492" builtinId="9" hidden="1"/>
    <cellStyle name="Hipervínculo visitado" xfId="54500" builtinId="9" hidden="1"/>
    <cellStyle name="Hipervínculo visitado" xfId="54504" builtinId="9" hidden="1"/>
    <cellStyle name="Hipervínculo visitado" xfId="54506" builtinId="9" hidden="1"/>
    <cellStyle name="Hipervínculo visitado" xfId="54514" builtinId="9" hidden="1"/>
    <cellStyle name="Hipervínculo visitado" xfId="54518" builtinId="9" hidden="1"/>
    <cellStyle name="Hipervínculo visitado" xfId="54522" builtinId="9" hidden="1"/>
    <cellStyle name="Hipervínculo visitado" xfId="54528" builtinId="9" hidden="1"/>
    <cellStyle name="Hipervínculo visitado" xfId="54534" builtinId="9" hidden="1"/>
    <cellStyle name="Hipervínculo visitado" xfId="54536" builtinId="9" hidden="1"/>
    <cellStyle name="Hipervínculo visitado" xfId="54544" builtinId="9" hidden="1"/>
    <cellStyle name="Hipervínculo visitado" xfId="54546" builtinId="9" hidden="1"/>
    <cellStyle name="Hipervínculo visitado" xfId="54550" builtinId="9" hidden="1"/>
    <cellStyle name="Hipervínculo visitado" xfId="54558" builtinId="9" hidden="1"/>
    <cellStyle name="Hipervínculo visitado" xfId="54560" builtinId="9" hidden="1"/>
    <cellStyle name="Hipervínculo visitado" xfId="54566" builtinId="9" hidden="1"/>
    <cellStyle name="Hipervínculo visitado" xfId="54570" builtinId="9" hidden="1"/>
    <cellStyle name="Hipervínculo visitado" xfId="54576" builtinId="9" hidden="1"/>
    <cellStyle name="Hipervínculo visitado" xfId="54578" builtinId="9" hidden="1"/>
    <cellStyle name="Hipervínculo visitado" xfId="54586" builtinId="9" hidden="1"/>
    <cellStyle name="Hipervínculo visitado" xfId="54590" builtinId="9" hidden="1"/>
    <cellStyle name="Hipervínculo visitado" xfId="54592" builtinId="9" hidden="1"/>
    <cellStyle name="Hipervínculo visitado" xfId="54600" builtinId="9" hidden="1"/>
    <cellStyle name="Hipervínculo visitado" xfId="54602" builtinId="9" hidden="1"/>
    <cellStyle name="Hipervínculo visitado" xfId="54501" builtinId="9" hidden="1"/>
    <cellStyle name="Hipervínculo visitado" xfId="54612" builtinId="9" hidden="1"/>
    <cellStyle name="Hipervínculo visitado" xfId="54616" builtinId="9" hidden="1"/>
    <cellStyle name="Hipervínculo visitado" xfId="54620" builtinId="9" hidden="1"/>
    <cellStyle name="Hipervínculo visitado" xfId="54628" builtinId="9" hidden="1"/>
    <cellStyle name="Hipervínculo visitado" xfId="54630" builtinId="9" hidden="1"/>
    <cellStyle name="Hipervínculo visitado" xfId="54632" builtinId="9" hidden="1"/>
    <cellStyle name="Hipervínculo visitado" xfId="54640" builtinId="9" hidden="1"/>
    <cellStyle name="Hipervínculo visitado" xfId="54644" builtinId="9" hidden="1"/>
    <cellStyle name="Hipervínculo visitado" xfId="54648" builtinId="9" hidden="1"/>
    <cellStyle name="Hipervínculo visitado" xfId="54654" builtinId="9" hidden="1"/>
    <cellStyle name="Hipervínculo visitado" xfId="54661" builtinId="9" hidden="1"/>
    <cellStyle name="Hipervínculo visitado" xfId="54663" builtinId="9" hidden="1"/>
    <cellStyle name="Hipervínculo visitado" xfId="54671" builtinId="9" hidden="1"/>
    <cellStyle name="Hipervínculo visitado" xfId="54673" builtinId="9" hidden="1"/>
    <cellStyle name="Hipervínculo visitado" xfId="54677" builtinId="9" hidden="1"/>
    <cellStyle name="Hipervínculo visitado" xfId="54685" builtinId="9" hidden="1"/>
    <cellStyle name="Hipervínculo visitado" xfId="54687" builtinId="9" hidden="1"/>
    <cellStyle name="Hipervínculo visitado" xfId="54693" builtinId="9" hidden="1"/>
    <cellStyle name="Hipervínculo visitado" xfId="54697" builtinId="9" hidden="1"/>
    <cellStyle name="Hipervínculo visitado" xfId="54703" builtinId="9" hidden="1"/>
    <cellStyle name="Hipervínculo visitado" xfId="54705" builtinId="9" hidden="1"/>
    <cellStyle name="Hipervínculo visitado" xfId="54713" builtinId="9" hidden="1"/>
    <cellStyle name="Hipervínculo visitado" xfId="54717" builtinId="9" hidden="1"/>
    <cellStyle name="Hipervínculo visitado" xfId="54719" builtinId="9" hidden="1"/>
    <cellStyle name="Hipervínculo visitado" xfId="54727" builtinId="9" hidden="1"/>
    <cellStyle name="Hipervínculo visitado" xfId="54729" builtinId="9" hidden="1"/>
    <cellStyle name="Hipervínculo visitado" xfId="54735" builtinId="9" hidden="1"/>
    <cellStyle name="Hipervínculo visitado" xfId="54741" builtinId="9" hidden="1"/>
    <cellStyle name="Hipervínculo visitado" xfId="54745" builtinId="9" hidden="1"/>
    <cellStyle name="Hipervínculo visitado" xfId="54749" builtinId="9" hidden="1"/>
    <cellStyle name="Hipervínculo visitado" xfId="54757" builtinId="9" hidden="1"/>
    <cellStyle name="Hipervínculo visitado" xfId="54759" builtinId="9" hidden="1"/>
    <cellStyle name="Hipervínculo visitado" xfId="54761" builtinId="9" hidden="1"/>
    <cellStyle name="Hipervínculo visitado" xfId="54767" builtinId="9" hidden="1"/>
    <cellStyle name="Hipervínculo visitado" xfId="54771" builtinId="9" hidden="1"/>
    <cellStyle name="Hipervínculo visitado" xfId="54775" builtinId="9" hidden="1"/>
    <cellStyle name="Hipervínculo visitado" xfId="54781" builtinId="9" hidden="1"/>
    <cellStyle name="Hipervínculo visitado" xfId="54787" builtinId="9" hidden="1"/>
    <cellStyle name="Hipervínculo visitado" xfId="54789" builtinId="9" hidden="1"/>
    <cellStyle name="Hipervínculo visitado" xfId="54797" builtinId="9" hidden="1"/>
    <cellStyle name="Hipervínculo visitado" xfId="54799" builtinId="9" hidden="1"/>
    <cellStyle name="Hipervínculo visitado" xfId="54803" builtinId="9" hidden="1"/>
    <cellStyle name="Hipervínculo visitado" xfId="54811" builtinId="9" hidden="1"/>
    <cellStyle name="Hipervínculo visitado" xfId="54813" builtinId="9" hidden="1"/>
    <cellStyle name="Hipervínculo visitado" xfId="54819" builtinId="9" hidden="1"/>
    <cellStyle name="Hipervínculo visitado" xfId="54823" builtinId="9" hidden="1"/>
    <cellStyle name="Hipervínculo visitado" xfId="54829" builtinId="9" hidden="1"/>
    <cellStyle name="Hipervínculo visitado" xfId="54831" builtinId="9" hidden="1"/>
    <cellStyle name="Hipervínculo visitado" xfId="54839" builtinId="9" hidden="1"/>
    <cellStyle name="Hipervínculo visitado" xfId="54843" builtinId="9" hidden="1"/>
    <cellStyle name="Hipervínculo visitado" xfId="54845" builtinId="9" hidden="1"/>
    <cellStyle name="Hipervínculo visitado" xfId="54853" builtinId="9" hidden="1"/>
    <cellStyle name="Hipervínculo visitado" xfId="54855" builtinId="9" hidden="1"/>
    <cellStyle name="Hipervínculo visitado" xfId="54861" builtinId="9" hidden="1"/>
    <cellStyle name="Hipervínculo visitado" xfId="54867" builtinId="9" hidden="1"/>
    <cellStyle name="Hipervínculo visitado" xfId="54871" builtinId="9" hidden="1"/>
    <cellStyle name="Hipervínculo visitado" xfId="54875" builtinId="9" hidden="1"/>
    <cellStyle name="Hipervínculo visitado" xfId="54883" builtinId="9" hidden="1"/>
    <cellStyle name="Hipervínculo visitado" xfId="54885" builtinId="9" hidden="1"/>
    <cellStyle name="Hipervínculo visitado" xfId="54887" builtinId="9" hidden="1"/>
    <cellStyle name="Hipervínculo visitado" xfId="54895" builtinId="9" hidden="1"/>
    <cellStyle name="Hipervínculo visitado" xfId="54899" builtinId="9" hidden="1"/>
    <cellStyle name="Hipervínculo visitado" xfId="54903" builtinId="9" hidden="1"/>
    <cellStyle name="Hipervínculo visitado" xfId="54909" builtinId="9" hidden="1"/>
    <cellStyle name="Hipervínculo visitado" xfId="54915" builtinId="9" hidden="1"/>
    <cellStyle name="Hipervínculo visitado" xfId="54913" builtinId="9" hidden="1"/>
    <cellStyle name="Hipervínculo visitado" xfId="54889" builtinId="9" hidden="1"/>
    <cellStyle name="Hipervínculo visitado" xfId="54881" builtinId="9" hidden="1"/>
    <cellStyle name="Hipervínculo visitado" xfId="54873" builtinId="9" hidden="1"/>
    <cellStyle name="Hipervínculo visitado" xfId="54849" builtinId="9" hidden="1"/>
    <cellStyle name="Hipervínculo visitado" xfId="54841" builtinId="9" hidden="1"/>
    <cellStyle name="Hipervínculo visitado" xfId="54825" builtinId="9" hidden="1"/>
    <cellStyle name="Hipervínculo visitado" xfId="54809" builtinId="9" hidden="1"/>
    <cellStyle name="Hipervínculo visitado" xfId="54793" builtinId="9" hidden="1"/>
    <cellStyle name="Hipervínculo visitado" xfId="54785" builtinId="9" hidden="1"/>
    <cellStyle name="Hipervínculo visitado" xfId="54657" builtinId="9" hidden="1"/>
    <cellStyle name="Hipervínculo visitado" xfId="54755" builtinId="9" hidden="1"/>
    <cellStyle name="Hipervínculo visitado" xfId="54747" builtinId="9" hidden="1"/>
    <cellStyle name="Hipervínculo visitado" xfId="54723" builtinId="9" hidden="1"/>
    <cellStyle name="Hipervínculo visitado" xfId="54715" builtinId="9" hidden="1"/>
    <cellStyle name="Hipervínculo visitado" xfId="54699" builtinId="9" hidden="1"/>
    <cellStyle name="Hipervínculo visitado" xfId="54683" builtinId="9" hidden="1"/>
    <cellStyle name="Hipervínculo visitado" xfId="54667" builtinId="9" hidden="1"/>
    <cellStyle name="Hipervínculo visitado" xfId="54659" builtinId="9" hidden="1"/>
    <cellStyle name="Hipervínculo visitado" xfId="54634" builtinId="9" hidden="1"/>
    <cellStyle name="Hipervínculo visitado" xfId="54626" builtinId="9" hidden="1"/>
    <cellStyle name="Hipervínculo visitado" xfId="54618" builtinId="9" hidden="1"/>
    <cellStyle name="Hipervínculo visitado" xfId="54596" builtinId="9" hidden="1"/>
    <cellStyle name="Hipervínculo visitado" xfId="54588" builtinId="9" hidden="1"/>
    <cellStyle name="Hipervínculo visitado" xfId="54572" builtinId="9" hidden="1"/>
    <cellStyle name="Hipervínculo visitado" xfId="54556" builtinId="9" hidden="1"/>
    <cellStyle name="Hipervínculo visitado" xfId="54540" builtinId="9" hidden="1"/>
    <cellStyle name="Hipervínculo visitado" xfId="54532" builtinId="9" hidden="1"/>
    <cellStyle name="Hipervínculo visitado" xfId="54508" builtinId="9" hidden="1"/>
    <cellStyle name="Hipervínculo visitado" xfId="54498" builtinId="9" hidden="1"/>
    <cellStyle name="Hipervínculo visitado" xfId="54490" builtinId="9" hidden="1"/>
    <cellStyle name="Hipervínculo visitado" xfId="54466" builtinId="9" hidden="1"/>
    <cellStyle name="Hipervínculo visitado" xfId="54458" builtinId="9" hidden="1"/>
    <cellStyle name="Hipervínculo visitado" xfId="54444" builtinId="9" hidden="1"/>
    <cellStyle name="Hipervínculo visitado" xfId="54428" builtinId="9" hidden="1"/>
    <cellStyle name="Hipervínculo visitado" xfId="54412" builtinId="9" hidden="1"/>
    <cellStyle name="Hipervínculo visitado" xfId="54404" builtinId="9" hidden="1"/>
    <cellStyle name="Hipervínculo visitado" xfId="54380" builtinId="9" hidden="1"/>
    <cellStyle name="Hipervínculo visitado" xfId="54372" builtinId="9" hidden="1"/>
    <cellStyle name="Hipervínculo visitado" xfId="54364" builtinId="9" hidden="1"/>
    <cellStyle name="Hipervínculo visitado" xfId="54338" builtinId="9" hidden="1"/>
    <cellStyle name="Hipervínculo visitado" xfId="54330" builtinId="9" hidden="1"/>
    <cellStyle name="Hipervínculo visitado" xfId="54314" builtinId="9" hidden="1"/>
    <cellStyle name="Hipervínculo visitado" xfId="54298" builtinId="9" hidden="1"/>
    <cellStyle name="Hipervínculo visitado" xfId="54284" builtinId="9" hidden="1"/>
    <cellStyle name="Hipervínculo visitado" xfId="54276" builtinId="9" hidden="1"/>
    <cellStyle name="Hipervínculo visitado" xfId="54252" builtinId="9" hidden="1"/>
    <cellStyle name="Hipervínculo visitado" xfId="54244" builtinId="9" hidden="1"/>
    <cellStyle name="Hipervínculo visitado" xfId="54236" builtinId="9" hidden="1"/>
    <cellStyle name="Hipervínculo visitado" xfId="54212" builtinId="9" hidden="1"/>
    <cellStyle name="Hipervínculo visitado" xfId="54204" builtinId="9" hidden="1"/>
    <cellStyle name="Hipervínculo visitado" xfId="54186" builtinId="9" hidden="1"/>
    <cellStyle name="Hipervínculo visitado" xfId="54170" builtinId="9" hidden="1"/>
    <cellStyle name="Hipervínculo visitado" xfId="54154" builtinId="9" hidden="1"/>
    <cellStyle name="Hipervínculo visitado" xfId="54146" builtinId="9" hidden="1"/>
    <cellStyle name="Hipervínculo visitado" xfId="54124" builtinId="9" hidden="1"/>
    <cellStyle name="Hipervínculo visitado" xfId="54116" builtinId="9" hidden="1"/>
    <cellStyle name="Hipervínculo visitado" xfId="54108" builtinId="9" hidden="1"/>
    <cellStyle name="Hipervínculo visitado" xfId="54084" builtinId="9" hidden="1"/>
    <cellStyle name="Hipervínculo visitado" xfId="54076" builtinId="9" hidden="1"/>
    <cellStyle name="Hipervínculo visitado" xfId="54060" builtinId="9" hidden="1"/>
    <cellStyle name="Hipervínculo visitado" xfId="54044" builtinId="9" hidden="1"/>
    <cellStyle name="Hipervínculo visitado" xfId="54026" builtinId="9" hidden="1"/>
    <cellStyle name="Hipervínculo visitado" xfId="54018" builtinId="9" hidden="1"/>
    <cellStyle name="Hipervínculo visitado" xfId="53994" builtinId="9" hidden="1"/>
    <cellStyle name="Hipervínculo visitado" xfId="53986" builtinId="9" hidden="1"/>
    <cellStyle name="Hipervínculo visitado" xfId="53980" builtinId="9" hidden="1"/>
    <cellStyle name="Hipervínculo visitado" xfId="53956" builtinId="9" hidden="1"/>
    <cellStyle name="Hipervínculo visitado" xfId="53948" builtinId="9" hidden="1"/>
    <cellStyle name="Hipervínculo visitado" xfId="53932" builtinId="9" hidden="1"/>
    <cellStyle name="Hipervínculo visitado" xfId="53916" builtinId="9" hidden="1"/>
    <cellStyle name="Hipervínculo visitado" xfId="53900" builtinId="9" hidden="1"/>
    <cellStyle name="Hipervínculo visitado" xfId="53892" builtinId="9" hidden="1"/>
    <cellStyle name="Hipervínculo visitado" xfId="53866" builtinId="9" hidden="1"/>
    <cellStyle name="Hipervínculo visitado" xfId="53858" builtinId="9" hidden="1"/>
    <cellStyle name="Hipervínculo visitado" xfId="53850" builtinId="9" hidden="1"/>
    <cellStyle name="Hipervínculo visitado" xfId="53721" builtinId="9" hidden="1"/>
    <cellStyle name="Hipervínculo visitado" xfId="53820" builtinId="9" hidden="1"/>
    <cellStyle name="Hipervínculo visitado" xfId="53804" builtinId="9" hidden="1"/>
    <cellStyle name="Hipervínculo visitado" xfId="53788" builtinId="9" hidden="1"/>
    <cellStyle name="Hipervínculo visitado" xfId="53772" builtinId="9" hidden="1"/>
    <cellStyle name="Hipervínculo visitado" xfId="53764" builtinId="9" hidden="1"/>
    <cellStyle name="Hipervínculo visitado" xfId="53740" builtinId="9" hidden="1"/>
    <cellStyle name="Hipervínculo visitado" xfId="53732" builtinId="9" hidden="1"/>
    <cellStyle name="Hipervínculo visitado" xfId="53724" builtinId="9" hidden="1"/>
    <cellStyle name="Hipervínculo visitado" xfId="53698" builtinId="9" hidden="1"/>
    <cellStyle name="Hipervínculo visitado" xfId="53690" builtinId="9" hidden="1"/>
    <cellStyle name="Hipervínculo visitado" xfId="53674" builtinId="9" hidden="1"/>
    <cellStyle name="Hipervínculo visitado" xfId="53659" builtinId="9" hidden="1"/>
    <cellStyle name="Hipervínculo visitado" xfId="53643" builtinId="9" hidden="1"/>
    <cellStyle name="Hipervínculo visitado" xfId="53635" builtinId="9" hidden="1"/>
    <cellStyle name="Hipervínculo visitado" xfId="53611" builtinId="9" hidden="1"/>
    <cellStyle name="Hipervínculo visitado" xfId="53603" builtinId="9" hidden="1"/>
    <cellStyle name="Hipervínculo visitado" xfId="53595" builtinId="9" hidden="1"/>
    <cellStyle name="Hipervínculo visitado" xfId="53571" builtinId="9" hidden="1"/>
    <cellStyle name="Hipervínculo visitado" xfId="53562" builtinId="9" hidden="1"/>
    <cellStyle name="Hipervínculo visitado" xfId="53546" builtinId="9" hidden="1"/>
    <cellStyle name="Hipervínculo visitado" xfId="53530" builtinId="9" hidden="1"/>
    <cellStyle name="Hipervínculo visitado" xfId="53409" builtinId="9" hidden="1"/>
    <cellStyle name="Hipervínculo visitado" xfId="53508" builtinId="9" hidden="1"/>
    <cellStyle name="Hipervínculo visitado" xfId="53484" builtinId="9" hidden="1"/>
    <cellStyle name="Hipervínculo visitado" xfId="53476" builtinId="9" hidden="1"/>
    <cellStyle name="Hipervínculo visitado" xfId="53468" builtinId="9" hidden="1"/>
    <cellStyle name="Hipervínculo visitado" xfId="53444" builtinId="9" hidden="1"/>
    <cellStyle name="Hipervínculo visitado" xfId="53436" builtinId="9" hidden="1"/>
    <cellStyle name="Hipervínculo visitado" xfId="53420" builtinId="9" hidden="1"/>
    <cellStyle name="Hipervínculo visitado" xfId="52970" builtinId="9" hidden="1"/>
    <cellStyle name="Hipervínculo visitado" xfId="52974" builtinId="9" hidden="1"/>
    <cellStyle name="Hipervínculo visitado" xfId="52976" builtinId="9" hidden="1"/>
    <cellStyle name="Hipervínculo visitado" xfId="52984" builtinId="9" hidden="1"/>
    <cellStyle name="Hipervínculo visitado" xfId="52986" builtinId="9" hidden="1"/>
    <cellStyle name="Hipervínculo visitado" xfId="52988" builtinId="9" hidden="1"/>
    <cellStyle name="Hipervínculo visitado" xfId="52994" builtinId="9" hidden="1"/>
    <cellStyle name="Hipervínculo visitado" xfId="52998" builtinId="9" hidden="1"/>
    <cellStyle name="Hipervínculo visitado" xfId="53002" builtinId="9" hidden="1"/>
    <cellStyle name="Hipervínculo visitado" xfId="53006" builtinId="9" hidden="1"/>
    <cellStyle name="Hipervínculo visitado" xfId="53010" builtinId="9" hidden="1"/>
    <cellStyle name="Hipervínculo visitado" xfId="53014" builtinId="9" hidden="1"/>
    <cellStyle name="Hipervínculo visitado" xfId="53020" builtinId="9" hidden="1"/>
    <cellStyle name="Hipervínculo visitado" xfId="53022" builtinId="9" hidden="1"/>
    <cellStyle name="Hipervínculo visitado" xfId="53024" builtinId="9" hidden="1"/>
    <cellStyle name="Hipervínculo visitado" xfId="53032" builtinId="9" hidden="1"/>
    <cellStyle name="Hipervínculo visitado" xfId="53034" builtinId="9" hidden="1"/>
    <cellStyle name="Hipervínculo visitado" xfId="53038" builtinId="9" hidden="1"/>
    <cellStyle name="Hipervínculo visitado" xfId="53042" builtinId="9" hidden="1"/>
    <cellStyle name="Hipervínculo visitado" xfId="52941" builtinId="9" hidden="1"/>
    <cellStyle name="Hipervínculo visitado" xfId="53048" builtinId="9" hidden="1"/>
    <cellStyle name="Hipervínculo visitado" xfId="53054" builtinId="9" hidden="1"/>
    <cellStyle name="Hipervínculo visitado" xfId="53056" builtinId="9" hidden="1"/>
    <cellStyle name="Hipervínculo visitado" xfId="53060" builtinId="9" hidden="1"/>
    <cellStyle name="Hipervínculo visitado" xfId="53066" builtinId="9" hidden="1"/>
    <cellStyle name="Hipervínculo visitado" xfId="53068" builtinId="9" hidden="1"/>
    <cellStyle name="Hipervínculo visitado" xfId="53072" builtinId="9" hidden="1"/>
    <cellStyle name="Hipervínculo visitado" xfId="53078" builtinId="9" hidden="1"/>
    <cellStyle name="Hipervínculo visitado" xfId="53082" builtinId="9" hidden="1"/>
    <cellStyle name="Hipervínculo visitado" xfId="53084" builtinId="9" hidden="1"/>
    <cellStyle name="Hipervínculo visitado" xfId="53092" builtinId="9" hidden="1"/>
    <cellStyle name="Hipervínculo visitado" xfId="53094" builtinId="9" hidden="1"/>
    <cellStyle name="Hipervínculo visitado" xfId="53096" builtinId="9" hidden="1"/>
    <cellStyle name="Hipervínculo visitado" xfId="53103" builtinId="9" hidden="1"/>
    <cellStyle name="Hipervínculo visitado" xfId="53105" builtinId="9" hidden="1"/>
    <cellStyle name="Hipervínculo visitado" xfId="53111" builtinId="9" hidden="1"/>
    <cellStyle name="Hipervínculo visitado" xfId="53115" builtinId="9" hidden="1"/>
    <cellStyle name="Hipervínculo visitado" xfId="53119" builtinId="9" hidden="1"/>
    <cellStyle name="Hipervínculo visitado" xfId="53121" builtinId="9" hidden="1"/>
    <cellStyle name="Hipervínculo visitado" xfId="53129" builtinId="9" hidden="1"/>
    <cellStyle name="Hipervínculo visitado" xfId="53131" builtinId="9" hidden="1"/>
    <cellStyle name="Hipervínculo visitado" xfId="53133" builtinId="9" hidden="1"/>
    <cellStyle name="Hipervínculo visitado" xfId="53141" builtinId="9" hidden="1"/>
    <cellStyle name="Hipervínculo visitado" xfId="53143" builtinId="9" hidden="1"/>
    <cellStyle name="Hipervínculo visitado" xfId="53147" builtinId="9" hidden="1"/>
    <cellStyle name="Hipervínculo visitado" xfId="53151" builtinId="9" hidden="1"/>
    <cellStyle name="Hipervínculo visitado" xfId="53157" builtinId="9" hidden="1"/>
    <cellStyle name="Hipervínculo visitado" xfId="53159" builtinId="9" hidden="1"/>
    <cellStyle name="Hipervínculo visitado" xfId="53165" builtinId="9" hidden="1"/>
    <cellStyle name="Hipervínculo visitado" xfId="53167" builtinId="9" hidden="1"/>
    <cellStyle name="Hipervínculo visitado" xfId="53169" builtinId="9" hidden="1"/>
    <cellStyle name="Hipervínculo visitado" xfId="53177" builtinId="9" hidden="1"/>
    <cellStyle name="Hipervínculo visitado" xfId="53179" builtinId="9" hidden="1"/>
    <cellStyle name="Hipervínculo visitado" xfId="53183" builtinId="9" hidden="1"/>
    <cellStyle name="Hipervínculo visitado" xfId="53189" builtinId="9" hidden="1"/>
    <cellStyle name="Hipervínculo visitado" xfId="53193" builtinId="9" hidden="1"/>
    <cellStyle name="Hipervínculo visitado" xfId="53195" builtinId="9" hidden="1"/>
    <cellStyle name="Hipervínculo visitado" xfId="53201" builtinId="9" hidden="1"/>
    <cellStyle name="Hipervínculo visitado" xfId="53204" builtinId="9" hidden="1"/>
    <cellStyle name="Hipervínculo visitado" xfId="53206" builtinId="9" hidden="1"/>
    <cellStyle name="Hipervínculo visitado" xfId="53212" builtinId="9" hidden="1"/>
    <cellStyle name="Hipervínculo visitado" xfId="53214" builtinId="9" hidden="1"/>
    <cellStyle name="Hipervínculo visitado" xfId="53220" builtinId="9" hidden="1"/>
    <cellStyle name="Hipervínculo visitado" xfId="53224" builtinId="9" hidden="1"/>
    <cellStyle name="Hipervínculo visitado" xfId="53228" builtinId="9" hidden="1"/>
    <cellStyle name="Hipervínculo visitado" xfId="53230" builtinId="9" hidden="1"/>
    <cellStyle name="Hipervínculo visitado" xfId="53238" builtinId="9" hidden="1"/>
    <cellStyle name="Hipervínculo visitado" xfId="53240" builtinId="9" hidden="1"/>
    <cellStyle name="Hipervínculo visitado" xfId="53242" builtinId="9" hidden="1"/>
    <cellStyle name="Hipervínculo visitado" xfId="53248" builtinId="9" hidden="1"/>
    <cellStyle name="Hipervínculo visitado" xfId="53252" builtinId="9" hidden="1"/>
    <cellStyle name="Hipervínculo visitado" xfId="53258" builtinId="9" hidden="1"/>
    <cellStyle name="Hipervínculo visitado" xfId="53262" builtinId="9" hidden="1"/>
    <cellStyle name="Hipervínculo visitado" xfId="53266" builtinId="9" hidden="1"/>
    <cellStyle name="Hipervínculo visitado" xfId="53270" builtinId="9" hidden="1"/>
    <cellStyle name="Hipervínculo visitado" xfId="53276" builtinId="9" hidden="1"/>
    <cellStyle name="Hipervínculo visitado" xfId="53278" builtinId="9" hidden="1"/>
    <cellStyle name="Hipervínculo visitado" xfId="53280" builtinId="9" hidden="1"/>
    <cellStyle name="Hipervínculo visitado" xfId="53288" builtinId="9" hidden="1"/>
    <cellStyle name="Hipervínculo visitado" xfId="53290" builtinId="9" hidden="1"/>
    <cellStyle name="Hipervínculo visitado" xfId="53294" builtinId="9" hidden="1"/>
    <cellStyle name="Hipervínculo visitado" xfId="53298" builtinId="9" hidden="1"/>
    <cellStyle name="Hipervínculo visitado" xfId="53304" builtinId="9" hidden="1"/>
    <cellStyle name="Hipervínculo visitado" xfId="53306" builtinId="9" hidden="1"/>
    <cellStyle name="Hipervínculo visitado" xfId="53312" builtinId="9" hidden="1"/>
    <cellStyle name="Hipervínculo visitado" xfId="53314" builtinId="9" hidden="1"/>
    <cellStyle name="Hipervínculo visitado" xfId="53318" builtinId="9" hidden="1"/>
    <cellStyle name="Hipervínculo visitado" xfId="53324" builtinId="9" hidden="1"/>
    <cellStyle name="Hipervínculo visitado" xfId="53326" builtinId="9" hidden="1"/>
    <cellStyle name="Hipervínculo visitado" xfId="53330" builtinId="9" hidden="1"/>
    <cellStyle name="Hipervínculo visitado" xfId="53336" builtinId="9" hidden="1"/>
    <cellStyle name="Hipervínculo visitado" xfId="53340" builtinId="9" hidden="1"/>
    <cellStyle name="Hipervínculo visitado" xfId="53342" builtinId="9" hidden="1"/>
    <cellStyle name="Hipervínculo visitado" xfId="53350" builtinId="9" hidden="1"/>
    <cellStyle name="Hipervínculo visitado" xfId="53352" builtinId="9" hidden="1"/>
    <cellStyle name="Hipervínculo visitado" xfId="53354" builtinId="9" hidden="1"/>
    <cellStyle name="Hipervínculo visitado" xfId="53253" builtinId="9" hidden="1"/>
    <cellStyle name="Hipervínculo visitado" xfId="53360" builtinId="9" hidden="1"/>
    <cellStyle name="Hipervínculo visitado" xfId="53366" builtinId="9" hidden="1"/>
    <cellStyle name="Hipervínculo visitado" xfId="53370" builtinId="9" hidden="1"/>
    <cellStyle name="Hipervínculo visitado" xfId="53374" builtinId="9" hidden="1"/>
    <cellStyle name="Hipervínculo visitado" xfId="53376" builtinId="9" hidden="1"/>
    <cellStyle name="Hipervínculo visitado" xfId="53384" builtinId="9" hidden="1"/>
    <cellStyle name="Hipervínculo visitado" xfId="53386" builtinId="9" hidden="1"/>
    <cellStyle name="Hipervínculo visitado" xfId="53388" builtinId="9" hidden="1"/>
    <cellStyle name="Hipervínculo visitado" xfId="53396" builtinId="9" hidden="1"/>
    <cellStyle name="Hipervínculo visitado" xfId="53398" builtinId="9" hidden="1"/>
    <cellStyle name="Hipervínculo visitado" xfId="53402" builtinId="9" hidden="1"/>
    <cellStyle name="Hipervínculo visitado" xfId="53406" builtinId="9" hidden="1"/>
    <cellStyle name="Hipervínculo visitado" xfId="53414" builtinId="9" hidden="1"/>
    <cellStyle name="Hipervínculo visitado" xfId="53412" builtinId="9" hidden="1"/>
    <cellStyle name="Hipervínculo visitado" xfId="53362" builtinId="9" hidden="1"/>
    <cellStyle name="Hipervínculo visitado" xfId="53348" builtinId="9" hidden="1"/>
    <cellStyle name="Hipervínculo visitado" xfId="53332" builtinId="9" hidden="1"/>
    <cellStyle name="Hipervínculo visitado" xfId="53284" builtinId="9" hidden="1"/>
    <cellStyle name="Hipervínculo visitado" xfId="53268" builtinId="9" hidden="1"/>
    <cellStyle name="Hipervínculo visitado" xfId="53234" builtinId="9" hidden="1"/>
    <cellStyle name="Hipervínculo visitado" xfId="53202" builtinId="9" hidden="1"/>
    <cellStyle name="Hipervínculo visitado" xfId="53171" builtinId="9" hidden="1"/>
    <cellStyle name="Hipervínculo visitado" xfId="53155" builtinId="9" hidden="1"/>
    <cellStyle name="Hipervínculo visitado" xfId="53107" builtinId="9" hidden="1"/>
    <cellStyle name="Hipervínculo visitado" xfId="53090" builtinId="9" hidden="1"/>
    <cellStyle name="Hipervínculo visitado" xfId="53074" builtinId="9" hidden="1"/>
    <cellStyle name="Hipervínculo visitado" xfId="53028" builtinId="9" hidden="1"/>
    <cellStyle name="Hipervínculo visitado" xfId="53012" builtinId="9" hidden="1"/>
    <cellStyle name="Hipervínculo visitado" xfId="52980" builtinId="9" hidden="1"/>
    <cellStyle name="Hipervínculo visitado" xfId="52788" builtinId="9" hidden="1"/>
    <cellStyle name="Hipervínculo visitado" xfId="52792" builtinId="9" hidden="1"/>
    <cellStyle name="Hipervínculo visitado" xfId="52794" builtinId="9" hidden="1"/>
    <cellStyle name="Hipervínculo visitado" xfId="52800" builtinId="9" hidden="1"/>
    <cellStyle name="Hipervínculo visitado" xfId="52804" builtinId="9" hidden="1"/>
    <cellStyle name="Hipervínculo visitado" xfId="52806" builtinId="9" hidden="1"/>
    <cellStyle name="Hipervínculo visitado" xfId="52812" builtinId="9" hidden="1"/>
    <cellStyle name="Hipervínculo visitado" xfId="52814" builtinId="9" hidden="1"/>
    <cellStyle name="Hipervínculo visitado" xfId="52818" builtinId="9" hidden="1"/>
    <cellStyle name="Hipervínculo visitado" xfId="52822" builtinId="9" hidden="1"/>
    <cellStyle name="Hipervínculo visitado" xfId="52826" builtinId="9" hidden="1"/>
    <cellStyle name="Hipervínculo visitado" xfId="52828" builtinId="9" hidden="1"/>
    <cellStyle name="Hipervínculo visitado" xfId="52836" builtinId="9" hidden="1"/>
    <cellStyle name="Hipervínculo visitado" xfId="52837" builtinId="9" hidden="1"/>
    <cellStyle name="Hipervínculo visitado" xfId="52839" builtinId="9" hidden="1"/>
    <cellStyle name="Hipervínculo visitado" xfId="52845" builtinId="9" hidden="1"/>
    <cellStyle name="Hipervínculo visitado" xfId="52847" builtinId="9" hidden="1"/>
    <cellStyle name="Hipervínculo visitado" xfId="52851" builtinId="9" hidden="1"/>
    <cellStyle name="Hipervínculo visitado" xfId="52855" builtinId="9" hidden="1"/>
    <cellStyle name="Hipervínculo visitado" xfId="52859" builtinId="9" hidden="1"/>
    <cellStyle name="Hipervínculo visitado" xfId="52861" builtinId="9" hidden="1"/>
    <cellStyle name="Hipervínculo visitado" xfId="52869" builtinId="9" hidden="1"/>
    <cellStyle name="Hipervínculo visitado" xfId="52871" builtinId="9" hidden="1"/>
    <cellStyle name="Hipervínculo visitado" xfId="52873" builtinId="9" hidden="1"/>
    <cellStyle name="Hipervínculo visitado" xfId="52879" builtinId="9" hidden="1"/>
    <cellStyle name="Hipervínculo visitado" xfId="52881" builtinId="9" hidden="1"/>
    <cellStyle name="Hipervínculo visitado" xfId="52885" builtinId="9" hidden="1"/>
    <cellStyle name="Hipervínculo visitado" xfId="52890" builtinId="9" hidden="1"/>
    <cellStyle name="Hipervínculo visitado" xfId="52894" builtinId="9" hidden="1"/>
    <cellStyle name="Hipervínculo visitado" xfId="52896" builtinId="9" hidden="1"/>
    <cellStyle name="Hipervínculo visitado" xfId="52904" builtinId="9" hidden="1"/>
    <cellStyle name="Hipervínculo visitado" xfId="52906" builtinId="9" hidden="1"/>
    <cellStyle name="Hipervínculo visitado" xfId="52908" builtinId="9" hidden="1"/>
    <cellStyle name="Hipervínculo visitado" xfId="52914" builtinId="9" hidden="1"/>
    <cellStyle name="Hipervínculo visitado" xfId="52916" builtinId="9" hidden="1"/>
    <cellStyle name="Hipervínculo visitado" xfId="52920" builtinId="9" hidden="1"/>
    <cellStyle name="Hipervínculo visitado" xfId="52924" builtinId="9" hidden="1"/>
    <cellStyle name="Hipervínculo visitado" xfId="52928" builtinId="9" hidden="1"/>
    <cellStyle name="Hipervínculo visitado" xfId="52932" builtinId="9" hidden="1"/>
    <cellStyle name="Hipervínculo visitado" xfId="52938" builtinId="9" hidden="1"/>
    <cellStyle name="Hipervínculo visitado" xfId="52940" builtinId="9" hidden="1"/>
    <cellStyle name="Hipervínculo visitado" xfId="52944" builtinId="9" hidden="1"/>
    <cellStyle name="Hipervínculo visitado" xfId="52950" builtinId="9" hidden="1"/>
    <cellStyle name="Hipervínculo visitado" xfId="52952" builtinId="9" hidden="1"/>
    <cellStyle name="Hipervínculo visitado" xfId="52956" builtinId="9" hidden="1"/>
    <cellStyle name="Hipervínculo visitado" xfId="52960" builtinId="9" hidden="1"/>
    <cellStyle name="Hipervínculo visitado" xfId="52966" builtinId="9" hidden="1"/>
    <cellStyle name="Hipervínculo visitado" xfId="52964" builtinId="9" hidden="1"/>
    <cellStyle name="Hipervínculo visitado" xfId="52865" builtinId="9" hidden="1"/>
    <cellStyle name="Hipervínculo visitado" xfId="52834" builtinId="9" hidden="1"/>
    <cellStyle name="Hipervínculo visitado" xfId="52802" builtinId="9" hidden="1"/>
    <cellStyle name="Hipervínculo visitado" xfId="52709" builtinId="9" hidden="1"/>
    <cellStyle name="Hipervínculo visitado" xfId="52711" builtinId="9" hidden="1"/>
    <cellStyle name="Hipervínculo visitado" xfId="52715" builtinId="9" hidden="1"/>
    <cellStyle name="Hipervínculo visitado" xfId="52719" builtinId="9" hidden="1"/>
    <cellStyle name="Hipervínculo visitado" xfId="52723" builtinId="9" hidden="1"/>
    <cellStyle name="Hipervínculo visitado" xfId="52725" builtinId="9" hidden="1"/>
    <cellStyle name="Hipervínculo visitado" xfId="52731" builtinId="9" hidden="1"/>
    <cellStyle name="Hipervínculo visitado" xfId="52733" builtinId="9" hidden="1"/>
    <cellStyle name="Hipervínculo visitado" xfId="52735" builtinId="9" hidden="1"/>
    <cellStyle name="Hipervínculo visitado" xfId="52741" builtinId="9" hidden="1"/>
    <cellStyle name="Hipervínculo visitado" xfId="52743" builtinId="9" hidden="1"/>
    <cellStyle name="Hipervínculo visitado" xfId="52747" builtinId="9" hidden="1"/>
    <cellStyle name="Hipervínculo visitado" xfId="52751" builtinId="9" hidden="1"/>
    <cellStyle name="Hipervínculo visitado" xfId="52755" builtinId="9" hidden="1"/>
    <cellStyle name="Hipervínculo visitado" xfId="52757" builtinId="9" hidden="1"/>
    <cellStyle name="Hipervínculo visitado" xfId="52763" builtinId="9" hidden="1"/>
    <cellStyle name="Hipervínculo visitado" xfId="52765" builtinId="9" hidden="1"/>
    <cellStyle name="Hipervínculo visitado" xfId="52767" builtinId="9" hidden="1"/>
    <cellStyle name="Hipervínculo visitado" xfId="52775" builtinId="9" hidden="1"/>
    <cellStyle name="Hipervínculo visitado" xfId="52777" builtinId="9" hidden="1"/>
    <cellStyle name="Hipervínculo visitado" xfId="52781" builtinId="9" hidden="1"/>
    <cellStyle name="Hipervínculo visitado" xfId="52769" builtinId="9" hidden="1"/>
    <cellStyle name="Hipervínculo visitado" xfId="52664" builtinId="9" hidden="1"/>
    <cellStyle name="Hipervínculo visitado" xfId="52666" builtinId="9" hidden="1"/>
    <cellStyle name="Hipervínculo visitado" xfId="52672" builtinId="9" hidden="1"/>
    <cellStyle name="Hipervínculo visitado" xfId="52674" builtinId="9" hidden="1"/>
    <cellStyle name="Hipervínculo visitado" xfId="52676" builtinId="9" hidden="1"/>
    <cellStyle name="Hipervínculo visitado" xfId="52683" builtinId="9" hidden="1"/>
    <cellStyle name="Hipervínculo visitado" xfId="52685" builtinId="9" hidden="1"/>
    <cellStyle name="Hipervínculo visitado" xfId="52689" builtinId="9" hidden="1"/>
    <cellStyle name="Hipervínculo visitado" xfId="52693" builtinId="9" hidden="1"/>
    <cellStyle name="Hipervínculo visitado" xfId="52697" builtinId="9" hidden="1"/>
    <cellStyle name="Hipervínculo visitado" xfId="52699" builtinId="9" hidden="1"/>
    <cellStyle name="Hipervínculo visitado" xfId="52648" builtinId="9" hidden="1"/>
    <cellStyle name="Hipervínculo visitado" xfId="52650" builtinId="9" hidden="1"/>
    <cellStyle name="Hipervínculo visitado" xfId="52652" builtinId="9" hidden="1"/>
    <cellStyle name="Hipervínculo visitado" xfId="52658" builtinId="9" hidden="1"/>
    <cellStyle name="Hipervínculo visitado" xfId="52660" builtinId="9" hidden="1"/>
    <cellStyle name="Hipervínculo visitado" xfId="52636" builtinId="9" hidden="1"/>
    <cellStyle name="Hipervínculo visitado" xfId="52640" builtinId="9" hidden="1"/>
    <cellStyle name="Hipervínculo visitado" xfId="52644" builtinId="9" hidden="1"/>
    <cellStyle name="Hipervínculo visitado" xfId="52632" builtinId="9" hidden="1"/>
    <cellStyle name="Hipervínculo visitado" xfId="50391" builtinId="9" hidden="1"/>
    <cellStyle name="Hipervínculo visitado" xfId="55702" builtinId="9" hidden="1"/>
    <cellStyle name="Hipervínculo visitado" xfId="55704" builtinId="9" hidden="1"/>
    <cellStyle name="Hipervínculo visitado" xfId="55712" builtinId="9" hidden="1"/>
    <cellStyle name="Hipervínculo visitado" xfId="55716" builtinId="9" hidden="1"/>
    <cellStyle name="Hipervínculo visitado" xfId="55720" builtinId="9" hidden="1"/>
    <cellStyle name="Hipervínculo visitado" xfId="55726" builtinId="9" hidden="1"/>
    <cellStyle name="Hipervínculo visitado" xfId="55732" builtinId="9" hidden="1"/>
    <cellStyle name="Hipervínculo visitado" xfId="55734" builtinId="9" hidden="1"/>
    <cellStyle name="Hipervínculo visitado" xfId="55742" builtinId="9" hidden="1"/>
    <cellStyle name="Hipervínculo visitado" xfId="55744" builtinId="9" hidden="1"/>
    <cellStyle name="Hipervínculo visitado" xfId="55748" builtinId="9" hidden="1"/>
    <cellStyle name="Hipervínculo visitado" xfId="55756" builtinId="9" hidden="1"/>
    <cellStyle name="Hipervínculo visitado" xfId="55758" builtinId="9" hidden="1"/>
    <cellStyle name="Hipervínculo visitado" xfId="55764" builtinId="9" hidden="1"/>
    <cellStyle name="Hipervínculo visitado" xfId="55768" builtinId="9" hidden="1"/>
    <cellStyle name="Hipervínculo visitado" xfId="55774" builtinId="9" hidden="1"/>
    <cellStyle name="Hipervínculo visitado" xfId="55776" builtinId="9" hidden="1"/>
    <cellStyle name="Hipervínculo visitado" xfId="55784" builtinId="9" hidden="1"/>
    <cellStyle name="Hipervínculo visitado" xfId="55788" builtinId="9" hidden="1"/>
    <cellStyle name="Hipervínculo visitado" xfId="55790" builtinId="9" hidden="1"/>
    <cellStyle name="Hipervínculo visitado" xfId="55798" builtinId="9" hidden="1"/>
    <cellStyle name="Hipervínculo visitado" xfId="55800" builtinId="9" hidden="1"/>
    <cellStyle name="Hipervínculo visitado" xfId="55804" builtinId="9" hidden="1"/>
    <cellStyle name="Hipervínculo visitado" xfId="55810" builtinId="9" hidden="1"/>
    <cellStyle name="Hipervínculo visitado" xfId="55814" builtinId="9" hidden="1"/>
    <cellStyle name="Hipervínculo visitado" xfId="55818" builtinId="9" hidden="1"/>
    <cellStyle name="Hipervínculo visitado" xfId="55826" builtinId="9" hidden="1"/>
    <cellStyle name="Hipervínculo visitado" xfId="55828" builtinId="9" hidden="1"/>
    <cellStyle name="Hipervínculo visitado" xfId="55830" builtinId="9" hidden="1"/>
    <cellStyle name="Hipervínculo visitado" xfId="55838" builtinId="9" hidden="1"/>
    <cellStyle name="Hipervínculo visitado" xfId="55842" builtinId="9" hidden="1"/>
    <cellStyle name="Hipervínculo visitado" xfId="55846" builtinId="9" hidden="1"/>
    <cellStyle name="Hipervínculo visitado" xfId="55853" builtinId="9" hidden="1"/>
    <cellStyle name="Hipervínculo visitado" xfId="55859" builtinId="9" hidden="1"/>
    <cellStyle name="Hipervínculo visitado" xfId="55861" builtinId="9" hidden="1"/>
    <cellStyle name="Hipervínculo visitado" xfId="55869" builtinId="9" hidden="1"/>
    <cellStyle name="Hipervínculo visitado" xfId="55871" builtinId="9" hidden="1"/>
    <cellStyle name="Hipervínculo visitado" xfId="55875" builtinId="9" hidden="1"/>
    <cellStyle name="Hipervínculo visitado" xfId="55883" builtinId="9" hidden="1"/>
    <cellStyle name="Hipervínculo visitado" xfId="55885" builtinId="9" hidden="1"/>
    <cellStyle name="Hipervínculo visitado" xfId="55891" builtinId="9" hidden="1"/>
    <cellStyle name="Hipervínculo visitado" xfId="55895" builtinId="9" hidden="1"/>
    <cellStyle name="Hipervínculo visitado" xfId="55901" builtinId="9" hidden="1"/>
    <cellStyle name="Hipervínculo visitado" xfId="55903" builtinId="9" hidden="1"/>
    <cellStyle name="Hipervínculo visitado" xfId="55911" builtinId="9" hidden="1"/>
    <cellStyle name="Hipervínculo visitado" xfId="55915" builtinId="9" hidden="1"/>
    <cellStyle name="Hipervínculo visitado" xfId="55917" builtinId="9" hidden="1"/>
    <cellStyle name="Hipervínculo visitado" xfId="55925" builtinId="9" hidden="1"/>
    <cellStyle name="Hipervínculo visitado" xfId="55927" builtinId="9" hidden="1"/>
    <cellStyle name="Hipervínculo visitado" xfId="55933" builtinId="9" hidden="1"/>
    <cellStyle name="Hipervínculo visitado" xfId="55939" builtinId="9" hidden="1"/>
    <cellStyle name="Hipervínculo visitado" xfId="55943" builtinId="9" hidden="1"/>
    <cellStyle name="Hipervínculo visitado" xfId="55947" builtinId="9" hidden="1"/>
    <cellStyle name="Hipervínculo visitado" xfId="55955" builtinId="9" hidden="1"/>
    <cellStyle name="Hipervínculo visitado" xfId="55956" builtinId="9" hidden="1"/>
    <cellStyle name="Hipervínculo visitado" xfId="55958" builtinId="9" hidden="1"/>
    <cellStyle name="Hipervínculo visitado" xfId="55966" builtinId="9" hidden="1"/>
    <cellStyle name="Hipervínculo visitado" xfId="55970" builtinId="9" hidden="1"/>
    <cellStyle name="Hipervínculo visitado" xfId="55974" builtinId="9" hidden="1"/>
    <cellStyle name="Hipervínculo visitado" xfId="55980" builtinId="9" hidden="1"/>
    <cellStyle name="Hipervínculo visitado" xfId="55986" builtinId="9" hidden="1"/>
    <cellStyle name="Hipervínculo visitado" xfId="55988" builtinId="9" hidden="1"/>
    <cellStyle name="Hipervínculo visitado" xfId="55996" builtinId="9" hidden="1"/>
    <cellStyle name="Hipervínculo visitado" xfId="55998" builtinId="9" hidden="1"/>
    <cellStyle name="Hipervínculo visitado" xfId="56002" builtinId="9" hidden="1"/>
    <cellStyle name="Hipervínculo visitado" xfId="56012" builtinId="9" hidden="1"/>
    <cellStyle name="Hipervínculo visitado" xfId="56014" builtinId="9" hidden="1"/>
    <cellStyle name="Hipervínculo visitado" xfId="56020" builtinId="9" hidden="1"/>
    <cellStyle name="Hipervínculo visitado" xfId="56024" builtinId="9" hidden="1"/>
    <cellStyle name="Hipervínculo visitado" xfId="56030" builtinId="9" hidden="1"/>
    <cellStyle name="Hipervínculo visitado" xfId="56032" builtinId="9" hidden="1"/>
    <cellStyle name="Hipervínculo visitado" xfId="56040" builtinId="9" hidden="1"/>
    <cellStyle name="Hipervínculo visitado" xfId="56044" builtinId="9" hidden="1"/>
    <cellStyle name="Hipervínculo visitado" xfId="56046" builtinId="9" hidden="1"/>
    <cellStyle name="Hipervínculo visitado" xfId="56054" builtinId="9" hidden="1"/>
    <cellStyle name="Hipervínculo visitado" xfId="56056" builtinId="9" hidden="1"/>
    <cellStyle name="Hipervínculo visitado" xfId="56062" builtinId="9" hidden="1"/>
    <cellStyle name="Hipervínculo visitado" xfId="56068" builtinId="9" hidden="1"/>
    <cellStyle name="Hipervínculo visitado" xfId="56072" builtinId="9" hidden="1"/>
    <cellStyle name="Hipervínculo visitado" xfId="56076" builtinId="9" hidden="1"/>
    <cellStyle name="Hipervínculo visitado" xfId="56084" builtinId="9" hidden="1"/>
    <cellStyle name="Hipervínculo visitado" xfId="56086" builtinId="9" hidden="1"/>
    <cellStyle name="Hipervínculo visitado" xfId="56088" builtinId="9" hidden="1"/>
    <cellStyle name="Hipervínculo visitado" xfId="56096" builtinId="9" hidden="1"/>
    <cellStyle name="Hipervínculo visitado" xfId="56100" builtinId="9" hidden="1"/>
    <cellStyle name="Hipervínculo visitado" xfId="56104" builtinId="9" hidden="1"/>
    <cellStyle name="Hipervínculo visitado" xfId="56110" builtinId="9" hidden="1"/>
    <cellStyle name="Hipervínculo visitado" xfId="56114" builtinId="9" hidden="1"/>
    <cellStyle name="Hipervínculo visitado" xfId="56116" builtinId="9" hidden="1"/>
    <cellStyle name="Hipervínculo visitado" xfId="56124" builtinId="9" hidden="1"/>
    <cellStyle name="Hipervínculo visitado" xfId="56126" builtinId="9" hidden="1"/>
    <cellStyle name="Hipervínculo visitado" xfId="56130" builtinId="9" hidden="1"/>
    <cellStyle name="Hipervínculo visitado" xfId="56138" builtinId="9" hidden="1"/>
    <cellStyle name="Hipervínculo visitado" xfId="56140" builtinId="9" hidden="1"/>
    <cellStyle name="Hipervínculo visitado" xfId="56146" builtinId="9" hidden="1"/>
    <cellStyle name="Hipervínculo visitado" xfId="56150" builtinId="9" hidden="1"/>
    <cellStyle name="Hipervínculo visitado" xfId="56156" builtinId="9" hidden="1"/>
    <cellStyle name="Hipervínculo visitado" xfId="56158" builtinId="9" hidden="1"/>
    <cellStyle name="Hipervínculo visitado" xfId="56168" builtinId="9" hidden="1"/>
    <cellStyle name="Hipervínculo visitado" xfId="56172" builtinId="9" hidden="1"/>
    <cellStyle name="Hipervínculo visitado" xfId="56174" builtinId="9" hidden="1"/>
    <cellStyle name="Hipervínculo visitado" xfId="56182" builtinId="9" hidden="1"/>
    <cellStyle name="Hipervínculo visitado" xfId="56184" builtinId="9" hidden="1"/>
    <cellStyle name="Hipervínculo visitado" xfId="56190" builtinId="9" hidden="1"/>
    <cellStyle name="Hipervínculo visitado" xfId="56196" builtinId="9" hidden="1"/>
    <cellStyle name="Hipervínculo visitado" xfId="56200" builtinId="9" hidden="1"/>
    <cellStyle name="Hipervínculo visitado" xfId="56204" builtinId="9" hidden="1"/>
    <cellStyle name="Hipervínculo visitado" xfId="56212" builtinId="9" hidden="1"/>
    <cellStyle name="Hipervínculo visitado" xfId="56214" builtinId="9" hidden="1"/>
    <cellStyle name="Hipervínculo visitado" xfId="56216" builtinId="9" hidden="1"/>
    <cellStyle name="Hipervínculo visitado" xfId="56224" builtinId="9" hidden="1"/>
    <cellStyle name="Hipervínculo visitado" xfId="56228" builtinId="9" hidden="1"/>
    <cellStyle name="Hipervínculo visitado" xfId="56232" builtinId="9" hidden="1"/>
    <cellStyle name="Hipervínculo visitado" xfId="56238" builtinId="9" hidden="1"/>
    <cellStyle name="Hipervínculo visitado" xfId="56244" builtinId="9" hidden="1"/>
    <cellStyle name="Hipervínculo visitado" xfId="56246" builtinId="9" hidden="1"/>
    <cellStyle name="Hipervínculo visitado" xfId="56254" builtinId="9" hidden="1"/>
    <cellStyle name="Hipervínculo visitado" xfId="56256" builtinId="9" hidden="1"/>
    <cellStyle name="Hipervínculo visitado" xfId="56260" builtinId="9" hidden="1"/>
    <cellStyle name="Hipervínculo visitado" xfId="56268" builtinId="9" hidden="1"/>
    <cellStyle name="Hipervínculo visitado" xfId="56163" builtinId="9" hidden="1"/>
    <cellStyle name="Hipervínculo visitado" xfId="56274" builtinId="9" hidden="1"/>
    <cellStyle name="Hipervínculo visitado" xfId="56278" builtinId="9" hidden="1"/>
    <cellStyle name="Hipervínculo visitado" xfId="56284" builtinId="9" hidden="1"/>
    <cellStyle name="Hipervínculo visitado" xfId="56286" builtinId="9" hidden="1"/>
    <cellStyle name="Hipervínculo visitado" xfId="56294" builtinId="9" hidden="1"/>
    <cellStyle name="Hipervínculo visitado" xfId="56298" builtinId="9" hidden="1"/>
    <cellStyle name="Hipervínculo visitado" xfId="56300" builtinId="9" hidden="1"/>
    <cellStyle name="Hipervínculo visitado" xfId="56308" builtinId="9" hidden="1"/>
    <cellStyle name="Hipervínculo visitado" xfId="56310" builtinId="9" hidden="1"/>
    <cellStyle name="Hipervínculo visitado" xfId="56316" builtinId="9" hidden="1"/>
    <cellStyle name="Hipervínculo visitado" xfId="56324" builtinId="9" hidden="1"/>
    <cellStyle name="Hipervínculo visitado" xfId="56328" builtinId="9" hidden="1"/>
    <cellStyle name="Hipervínculo visitado" xfId="56332" builtinId="9" hidden="1"/>
    <cellStyle name="Hipervínculo visitado" xfId="56340" builtinId="9" hidden="1"/>
    <cellStyle name="Hipervínculo visitado" xfId="56342" builtinId="9" hidden="1"/>
    <cellStyle name="Hipervínculo visitado" xfId="56344" builtinId="9" hidden="1"/>
    <cellStyle name="Hipervínculo visitado" xfId="56352" builtinId="9" hidden="1"/>
    <cellStyle name="Hipervínculo visitado" xfId="56356" builtinId="9" hidden="1"/>
    <cellStyle name="Hipervínculo visitado" xfId="56360" builtinId="9" hidden="1"/>
    <cellStyle name="Hipervínculo visitado" xfId="56366" builtinId="9" hidden="1"/>
    <cellStyle name="Hipervínculo visitado" xfId="56372" builtinId="9" hidden="1"/>
    <cellStyle name="Hipervínculo visitado" xfId="56374" builtinId="9" hidden="1"/>
    <cellStyle name="Hipervínculo visitado" xfId="56382" builtinId="9" hidden="1"/>
    <cellStyle name="Hipervínculo visitado" xfId="56384" builtinId="9" hidden="1"/>
    <cellStyle name="Hipervínculo visitado" xfId="56388" builtinId="9" hidden="1"/>
    <cellStyle name="Hipervínculo visitado" xfId="56396" builtinId="9" hidden="1"/>
    <cellStyle name="Hipervínculo visitado" xfId="56398" builtinId="9" hidden="1"/>
    <cellStyle name="Hipervínculo visitado" xfId="56404" builtinId="9" hidden="1"/>
    <cellStyle name="Hipervínculo visitado" xfId="56408" builtinId="9" hidden="1"/>
    <cellStyle name="Hipervínculo visitado" xfId="56414" builtinId="9" hidden="1"/>
    <cellStyle name="Hipervínculo visitado" xfId="56416" builtinId="9" hidden="1"/>
    <cellStyle name="Hipervínculo visitado" xfId="56424" builtinId="9" hidden="1"/>
    <cellStyle name="Hipervínculo visitado" xfId="56426" builtinId="9" hidden="1"/>
    <cellStyle name="Hipervínculo visitado" xfId="56428" builtinId="9" hidden="1"/>
    <cellStyle name="Hipervínculo visitado" xfId="56436" builtinId="9" hidden="1"/>
    <cellStyle name="Hipervínculo visitado" xfId="56438" builtinId="9" hidden="1"/>
    <cellStyle name="Hipervínculo visitado" xfId="56444" builtinId="9" hidden="1"/>
    <cellStyle name="Hipervínculo visitado" xfId="56450" builtinId="9" hidden="1"/>
    <cellStyle name="Hipervínculo visitado" xfId="56454" builtinId="9" hidden="1"/>
    <cellStyle name="Hipervínculo visitado" xfId="56458" builtinId="9" hidden="1"/>
    <cellStyle name="Hipervínculo visitado" xfId="56466" builtinId="9" hidden="1"/>
    <cellStyle name="Hipervínculo visitado" xfId="56468" builtinId="9" hidden="1"/>
    <cellStyle name="Hipervínculo visitado" xfId="56470" builtinId="9" hidden="1"/>
    <cellStyle name="Hipervínculo visitado" xfId="56480" builtinId="9" hidden="1"/>
    <cellStyle name="Hipervínculo visitado" xfId="56484" builtinId="9" hidden="1"/>
    <cellStyle name="Hipervínculo visitado" xfId="56488" builtinId="9" hidden="1"/>
    <cellStyle name="Hipervínculo visitado" xfId="56494" builtinId="9" hidden="1"/>
    <cellStyle name="Hipervínculo visitado" xfId="56500" builtinId="9" hidden="1"/>
    <cellStyle name="Hipervínculo visitado" xfId="56502" builtinId="9" hidden="1"/>
    <cellStyle name="Hipervínculo visitado" xfId="56510" builtinId="9" hidden="1"/>
    <cellStyle name="Hipervínculo visitado" xfId="56512" builtinId="9" hidden="1"/>
    <cellStyle name="Hipervínculo visitado" xfId="56516" builtinId="9" hidden="1"/>
    <cellStyle name="Hipervínculo visitado" xfId="56524" builtinId="9" hidden="1"/>
    <cellStyle name="Hipervínculo visitado" xfId="56526" builtinId="9" hidden="1"/>
    <cellStyle name="Hipervínculo visitado" xfId="56532" builtinId="9" hidden="1"/>
    <cellStyle name="Hipervínculo visitado" xfId="56536" builtinId="9" hidden="1"/>
    <cellStyle name="Hipervínculo visitado" xfId="56542" builtinId="9" hidden="1"/>
    <cellStyle name="Hipervínculo visitado" xfId="56544" builtinId="9" hidden="1"/>
    <cellStyle name="Hipervínculo visitado" xfId="56552" builtinId="9" hidden="1"/>
    <cellStyle name="Hipervínculo visitado" xfId="56556" builtinId="9" hidden="1"/>
    <cellStyle name="Hipervínculo visitado" xfId="56558" builtinId="9" hidden="1"/>
    <cellStyle name="Hipervínculo visitado" xfId="56566" builtinId="9" hidden="1"/>
    <cellStyle name="Hipervínculo visitado" xfId="56568" builtinId="9" hidden="1"/>
    <cellStyle name="Hipervínculo visitado" xfId="56574" builtinId="9" hidden="1"/>
    <cellStyle name="Hipervínculo visitado" xfId="56580" builtinId="9" hidden="1"/>
    <cellStyle name="Hipervínculo visitado" xfId="56582" builtinId="9" hidden="1"/>
    <cellStyle name="Hipervínculo visitado" xfId="56586" builtinId="9" hidden="1"/>
    <cellStyle name="Hipervínculo visitado" xfId="56594" builtinId="9" hidden="1"/>
    <cellStyle name="Hipervínculo visitado" xfId="56596" builtinId="9" hidden="1"/>
    <cellStyle name="Hipervínculo visitado" xfId="56598" builtinId="9" hidden="1"/>
    <cellStyle name="Hipervínculo visitado" xfId="56606" builtinId="9" hidden="1"/>
    <cellStyle name="Hipervínculo visitado" xfId="56610" builtinId="9" hidden="1"/>
    <cellStyle name="Hipervínculo visitado" xfId="56614" builtinId="9" hidden="1"/>
    <cellStyle name="Hipervínculo visitado" xfId="56620" builtinId="9" hidden="1"/>
    <cellStyle name="Hipervínculo visitado" xfId="56626" builtinId="9" hidden="1"/>
    <cellStyle name="Hipervínculo visitado" xfId="56628" builtinId="9" hidden="1"/>
    <cellStyle name="Hipervínculo visitado" xfId="56638" builtinId="9" hidden="1"/>
    <cellStyle name="Hipervínculo visitado" xfId="56640" builtinId="9" hidden="1"/>
    <cellStyle name="Hipervínculo visitado" xfId="56644" builtinId="9" hidden="1"/>
    <cellStyle name="Hipervínculo visitado" xfId="56652" builtinId="9" hidden="1"/>
    <cellStyle name="Hipervínculo visitado" xfId="56654" builtinId="9" hidden="1"/>
    <cellStyle name="Hipervínculo visitado" xfId="56660" builtinId="9" hidden="1"/>
    <cellStyle name="Hipervínculo visitado" xfId="56664" builtinId="9" hidden="1"/>
    <cellStyle name="Hipervínculo visitado" xfId="56670" builtinId="9" hidden="1"/>
    <cellStyle name="Hipervínculo visitado" xfId="56672" builtinId="9" hidden="1"/>
    <cellStyle name="Hipervínculo visitado" xfId="56680" builtinId="9" hidden="1"/>
    <cellStyle name="Hipervínculo visitado" xfId="56684" builtinId="9" hidden="1"/>
    <cellStyle name="Hipervínculo visitado" xfId="56686" builtinId="9" hidden="1"/>
    <cellStyle name="Hipervínculo visitado" xfId="56694" builtinId="9" hidden="1"/>
    <cellStyle name="Hipervínculo visitado" xfId="56696" builtinId="9" hidden="1"/>
    <cellStyle name="Hipervínculo visitado" xfId="56702" builtinId="9" hidden="1"/>
    <cellStyle name="Hipervínculo visitado" xfId="56708" builtinId="9" hidden="1"/>
    <cellStyle name="Hipervínculo visitado" xfId="56712" builtinId="9" hidden="1"/>
    <cellStyle name="Hipervínculo visitado" xfId="56716" builtinId="9" hidden="1"/>
    <cellStyle name="Hipervínculo visitado" xfId="56724" builtinId="9" hidden="1"/>
    <cellStyle name="Hipervínculo visitado" xfId="56726" builtinId="9" hidden="1"/>
    <cellStyle name="Hipervínculo visitado" xfId="56728" builtinId="9" hidden="1"/>
    <cellStyle name="Hipervínculo visitado" xfId="56736" builtinId="9" hidden="1"/>
    <cellStyle name="Hipervínculo visitado" xfId="56738" builtinId="9" hidden="1"/>
    <cellStyle name="Hipervínculo visitado" xfId="56742" builtinId="9" hidden="1"/>
    <cellStyle name="Hipervínculo visitado" xfId="56748" builtinId="9" hidden="1"/>
    <cellStyle name="Hipervínculo visitado" xfId="56754" builtinId="9" hidden="1"/>
    <cellStyle name="Hipervínculo visitado" xfId="56756" builtinId="9" hidden="1"/>
    <cellStyle name="Hipervínculo visitado" xfId="56764" builtinId="9" hidden="1"/>
    <cellStyle name="Hipervínculo visitado" xfId="56766" builtinId="9" hidden="1"/>
    <cellStyle name="Hipervínculo visitado" xfId="56770" builtinId="9" hidden="1"/>
    <cellStyle name="Hipervínculo visitado" xfId="56778" builtinId="9" hidden="1"/>
    <cellStyle name="Hipervínculo visitado" xfId="56780" builtinId="9" hidden="1"/>
    <cellStyle name="Hipervínculo visitado" xfId="56786" builtinId="9" hidden="1"/>
    <cellStyle name="Hipervínculo visitado" xfId="56792" builtinId="9" hidden="1"/>
    <cellStyle name="Hipervínculo visitado" xfId="56798" builtinId="9" hidden="1"/>
    <cellStyle name="Hipervínculo visitado" xfId="56800" builtinId="9" hidden="1"/>
    <cellStyle name="Hipervínculo visitado" xfId="56808" builtinId="9" hidden="1"/>
    <cellStyle name="Hipervínculo visitado" xfId="56812" builtinId="9" hidden="1"/>
    <cellStyle name="Hipervínculo visitado" xfId="56814" builtinId="9" hidden="1"/>
    <cellStyle name="Hipervínculo visitado" xfId="56822" builtinId="9" hidden="1"/>
    <cellStyle name="Hipervínculo visitado" xfId="56824" builtinId="9" hidden="1"/>
    <cellStyle name="Hipervínculo visitado" xfId="56830" builtinId="9" hidden="1"/>
    <cellStyle name="Hipervínculo visitado" xfId="56836" builtinId="9" hidden="1"/>
    <cellStyle name="Hipervínculo visitado" xfId="56840" builtinId="9" hidden="1"/>
    <cellStyle name="Hipervínculo visitado" xfId="56844" builtinId="9" hidden="1"/>
    <cellStyle name="Hipervínculo visitado" xfId="56852" builtinId="9" hidden="1"/>
    <cellStyle name="Hipervínculo visitado" xfId="56854" builtinId="9" hidden="1"/>
    <cellStyle name="Hipervínculo visitado" xfId="56856" builtinId="9" hidden="1"/>
    <cellStyle name="Hipervínculo visitado" xfId="56864" builtinId="9" hidden="1"/>
    <cellStyle name="Hipervínculo visitado" xfId="56868" builtinId="9" hidden="1"/>
    <cellStyle name="Hipervínculo visitado" xfId="56872" builtinId="9" hidden="1"/>
    <cellStyle name="Hipervínculo visitado" xfId="56878" builtinId="9" hidden="1"/>
    <cellStyle name="Hipervínculo visitado" xfId="56884" builtinId="9" hidden="1"/>
    <cellStyle name="Hipervínculo visitado" xfId="56886" builtinId="9" hidden="1"/>
    <cellStyle name="Hipervínculo visitado" xfId="56787" builtinId="9" hidden="1"/>
    <cellStyle name="Hipervínculo visitado" xfId="56894" builtinId="9" hidden="1"/>
    <cellStyle name="Hipervínculo visitado" xfId="56898" builtinId="9" hidden="1"/>
    <cellStyle name="Hipervínculo visitado" xfId="56906" builtinId="9" hidden="1"/>
    <cellStyle name="Hipervínculo visitado" xfId="56908" builtinId="9" hidden="1"/>
    <cellStyle name="Hipervínculo visitado" xfId="56914" builtinId="9" hidden="1"/>
    <cellStyle name="Hipervínculo visitado" xfId="56918" builtinId="9" hidden="1"/>
    <cellStyle name="Hipervínculo visitado" xfId="56924" builtinId="9" hidden="1"/>
    <cellStyle name="Hipervínculo visitado" xfId="56926" builtinId="9" hidden="1"/>
    <cellStyle name="Hipervínculo visitado" xfId="56934" builtinId="9" hidden="1"/>
    <cellStyle name="Hipervínculo visitado" xfId="56938" builtinId="9" hidden="1"/>
    <cellStyle name="Hipervínculo visitado" xfId="56940" builtinId="9" hidden="1"/>
    <cellStyle name="Hipervínculo visitado" xfId="56949" builtinId="9" hidden="1"/>
    <cellStyle name="Hipervínculo visitado" xfId="56951" builtinId="9" hidden="1"/>
    <cellStyle name="Hipervínculo visitado" xfId="56957" builtinId="9" hidden="1"/>
    <cellStyle name="Hipervínculo visitado" xfId="56963" builtinId="9" hidden="1"/>
    <cellStyle name="Hipervínculo visitado" xfId="56967" builtinId="9" hidden="1"/>
    <cellStyle name="Hipervínculo visitado" xfId="56971" builtinId="9" hidden="1"/>
    <cellStyle name="Hipervínculo visitado" xfId="56979" builtinId="9" hidden="1"/>
    <cellStyle name="Hipervínculo visitado" xfId="56981" builtinId="9" hidden="1"/>
    <cellStyle name="Hipervínculo visitado" xfId="56983" builtinId="9" hidden="1"/>
    <cellStyle name="Hipervínculo visitado" xfId="56991" builtinId="9" hidden="1"/>
    <cellStyle name="Hipervínculo visitado" xfId="56995" builtinId="9" hidden="1"/>
    <cellStyle name="Hipervínculo visitado" xfId="56999" builtinId="9" hidden="1"/>
    <cellStyle name="Hipervínculo visitado" xfId="57005" builtinId="9" hidden="1"/>
    <cellStyle name="Hipervínculo visitado" xfId="57011" builtinId="9" hidden="1"/>
    <cellStyle name="Hipervínculo visitado" xfId="57013" builtinId="9" hidden="1"/>
    <cellStyle name="Hipervínculo visitado" xfId="57021" builtinId="9" hidden="1"/>
    <cellStyle name="Hipervínculo visitado" xfId="57023" builtinId="9" hidden="1"/>
    <cellStyle name="Hipervínculo visitado" xfId="57027" builtinId="9" hidden="1"/>
    <cellStyle name="Hipervínculo visitado" xfId="57035" builtinId="9" hidden="1"/>
    <cellStyle name="Hipervínculo visitado" xfId="57037" builtinId="9" hidden="1"/>
    <cellStyle name="Hipervínculo visitado" xfId="57043" builtinId="9" hidden="1"/>
    <cellStyle name="Hipervínculo visitado" xfId="57047" builtinId="9" hidden="1"/>
    <cellStyle name="Hipervínculo visitado" xfId="57051" builtinId="9" hidden="1"/>
    <cellStyle name="Hipervínculo visitado" xfId="57053" builtinId="9" hidden="1"/>
    <cellStyle name="Hipervínculo visitado" xfId="57061" builtinId="9" hidden="1"/>
    <cellStyle name="Hipervínculo visitado" xfId="57065" builtinId="9" hidden="1"/>
    <cellStyle name="Hipervínculo visitado" xfId="57067" builtinId="9" hidden="1"/>
    <cellStyle name="Hipervínculo visitado" xfId="57075" builtinId="9" hidden="1"/>
    <cellStyle name="Hipervínculo visitado" xfId="57077" builtinId="9" hidden="1"/>
    <cellStyle name="Hipervínculo visitado" xfId="57083" builtinId="9" hidden="1"/>
    <cellStyle name="Hipervínculo visitado" xfId="57089" builtinId="9" hidden="1"/>
    <cellStyle name="Hipervínculo visitado" xfId="57093" builtinId="9" hidden="1"/>
    <cellStyle name="Hipervínculo visitado" xfId="57097" builtinId="9" hidden="1"/>
    <cellStyle name="Hipervínculo visitado" xfId="57105" builtinId="9" hidden="1"/>
    <cellStyle name="Hipervínculo visitado" xfId="57107" builtinId="9" hidden="1"/>
    <cellStyle name="Hipervínculo visitado" xfId="57109" builtinId="9" hidden="1"/>
    <cellStyle name="Hipervínculo visitado" xfId="57117" builtinId="9" hidden="1"/>
    <cellStyle name="Hipervínculo visitado" xfId="57121" builtinId="9" hidden="1"/>
    <cellStyle name="Hipervínculo visitado" xfId="57125" builtinId="9" hidden="1"/>
    <cellStyle name="Hipervínculo visitado" xfId="57131" builtinId="9" hidden="1"/>
    <cellStyle name="Hipervínculo visitado" xfId="57137" builtinId="9" hidden="1"/>
    <cellStyle name="Hipervínculo visitado" xfId="57139" builtinId="9" hidden="1"/>
    <cellStyle name="Hipervínculo visitado" xfId="57147" builtinId="9" hidden="1"/>
    <cellStyle name="Hipervínculo visitado" xfId="57149" builtinId="9" hidden="1"/>
    <cellStyle name="Hipervínculo visitado" xfId="57153" builtinId="9" hidden="1"/>
    <cellStyle name="Hipervínculo visitado" xfId="57161" builtinId="9" hidden="1"/>
    <cellStyle name="Hipervínculo visitado" xfId="57163" builtinId="9" hidden="1"/>
    <cellStyle name="Hipervínculo visitado" xfId="57169" builtinId="9" hidden="1"/>
    <cellStyle name="Hipervínculo visitado" xfId="57173" builtinId="9" hidden="1"/>
    <cellStyle name="Hipervínculo visitado" xfId="57179" builtinId="9" hidden="1"/>
    <cellStyle name="Hipervínculo visitado" xfId="57181" builtinId="9" hidden="1"/>
    <cellStyle name="Hipervínculo visitado" xfId="57189" builtinId="9" hidden="1"/>
    <cellStyle name="Hipervínculo visitado" xfId="57193" builtinId="9" hidden="1"/>
    <cellStyle name="Hipervínculo visitado" xfId="57195" builtinId="9" hidden="1"/>
    <cellStyle name="Hipervínculo visitado" xfId="57199" builtinId="9" hidden="1"/>
    <cellStyle name="Hipervínculo visitado" xfId="57191" builtinId="9" hidden="1"/>
    <cellStyle name="Hipervínculo visitado" xfId="57175" builtinId="9" hidden="1"/>
    <cellStyle name="Hipervínculo visitado" xfId="57159" builtinId="9" hidden="1"/>
    <cellStyle name="Hipervínculo visitado" xfId="57143" builtinId="9" hidden="1"/>
    <cellStyle name="Hipervínculo visitado" xfId="57135" builtinId="9" hidden="1"/>
    <cellStyle name="Hipervínculo visitado" xfId="57111" builtinId="9" hidden="1"/>
    <cellStyle name="Hipervínculo visitado" xfId="57103" builtinId="9" hidden="1"/>
    <cellStyle name="Hipervínculo visitado" xfId="57095" builtinId="9" hidden="1"/>
    <cellStyle name="Hipervínculo visitado" xfId="57071" builtinId="9" hidden="1"/>
    <cellStyle name="Hipervínculo visitado" xfId="57063" builtinId="9" hidden="1"/>
    <cellStyle name="Hipervínculo visitado" xfId="56943" builtinId="9" hidden="1"/>
    <cellStyle name="Hipervínculo visitado" xfId="57033" builtinId="9" hidden="1"/>
    <cellStyle name="Hipervínculo visitado" xfId="57017" builtinId="9" hidden="1"/>
    <cellStyle name="Hipervínculo visitado" xfId="57009" builtinId="9" hidden="1"/>
    <cellStyle name="Hipervínculo visitado" xfId="56985" builtinId="9" hidden="1"/>
    <cellStyle name="Hipervínculo visitado" xfId="56977" builtinId="9" hidden="1"/>
    <cellStyle name="Hipervínculo visitado" xfId="56969" builtinId="9" hidden="1"/>
    <cellStyle name="Hipervínculo visitado" xfId="56945" builtinId="9" hidden="1"/>
    <cellStyle name="Hipervínculo visitado" xfId="56936" builtinId="9" hidden="1"/>
    <cellStyle name="Hipervínculo visitado" xfId="56920" builtinId="9" hidden="1"/>
    <cellStyle name="Hipervínculo visitado" xfId="56904" builtinId="9" hidden="1"/>
    <cellStyle name="Hipervínculo visitado" xfId="56890" builtinId="9" hidden="1"/>
    <cellStyle name="Hipervínculo visitado" xfId="56882" builtinId="9" hidden="1"/>
    <cellStyle name="Hipervínculo visitado" xfId="56858" builtinId="9" hidden="1"/>
    <cellStyle name="Hipervínculo visitado" xfId="56850" builtinId="9" hidden="1"/>
    <cellStyle name="Hipervínculo visitado" xfId="56842" builtinId="9" hidden="1"/>
    <cellStyle name="Hipervínculo visitado" xfId="56818" builtinId="9" hidden="1"/>
    <cellStyle name="Hipervínculo visitado" xfId="56810" builtinId="9" hidden="1"/>
    <cellStyle name="Hipervínculo visitado" xfId="56794" builtinId="9" hidden="1"/>
    <cellStyle name="Hipervínculo visitado" xfId="56776" builtinId="9" hidden="1"/>
    <cellStyle name="Hipervínculo visitado" xfId="56760" builtinId="9" hidden="1"/>
    <cellStyle name="Hipervínculo visitado" xfId="56752" builtinId="9" hidden="1"/>
    <cellStyle name="Hipervínculo visitado" xfId="56730" builtinId="9" hidden="1"/>
    <cellStyle name="Hipervínculo visitado" xfId="56722" builtinId="9" hidden="1"/>
    <cellStyle name="Hipervínculo visitado" xfId="56714" builtinId="9" hidden="1"/>
    <cellStyle name="Hipervínculo visitado" xfId="56690" builtinId="9" hidden="1"/>
    <cellStyle name="Hipervínculo visitado" xfId="56682" builtinId="9" hidden="1"/>
    <cellStyle name="Hipervínculo visitado" xfId="56666" builtinId="9" hidden="1"/>
    <cellStyle name="Hipervínculo visitado" xfId="56650" builtinId="9" hidden="1"/>
    <cellStyle name="Hipervínculo visitado" xfId="56634" builtinId="9" hidden="1"/>
    <cellStyle name="Hipervínculo visitado" xfId="56624" builtinId="9" hidden="1"/>
    <cellStyle name="Hipervínculo visitado" xfId="56600" builtinId="9" hidden="1"/>
    <cellStyle name="Hipervínculo visitado" xfId="56592" builtinId="9" hidden="1"/>
    <cellStyle name="Hipervínculo visitado" xfId="56584" builtinId="9" hidden="1"/>
    <cellStyle name="Hipervínculo visitado" xfId="56562" builtinId="9" hidden="1"/>
    <cellStyle name="Hipervínculo visitado" xfId="56554" builtinId="9" hidden="1"/>
    <cellStyle name="Hipervínculo visitado" xfId="56538" builtinId="9" hidden="1"/>
    <cellStyle name="Hipervínculo visitado" xfId="56522" builtinId="9" hidden="1"/>
    <cellStyle name="Hipervínculo visitado" xfId="56506" builtinId="9" hidden="1"/>
    <cellStyle name="Hipervínculo visitado" xfId="56498" builtinId="9" hidden="1"/>
    <cellStyle name="Hipervínculo visitado" xfId="56472" builtinId="9" hidden="1"/>
    <cellStyle name="Hipervínculo visitado" xfId="56464" builtinId="9" hidden="1"/>
    <cellStyle name="Hipervínculo visitado" xfId="56456" builtinId="9" hidden="1"/>
    <cellStyle name="Hipervínculo visitado" xfId="56432" builtinId="9" hidden="1"/>
    <cellStyle name="Hipervínculo visitado" xfId="56319" builtinId="9" hidden="1"/>
    <cellStyle name="Hipervínculo visitado" xfId="56410" builtinId="9" hidden="1"/>
    <cellStyle name="Hipervínculo visitado" xfId="56394" builtinId="9" hidden="1"/>
    <cellStyle name="Hipervínculo visitado" xfId="56378" builtinId="9" hidden="1"/>
    <cellStyle name="Hipervínculo visitado" xfId="56370" builtinId="9" hidden="1"/>
    <cellStyle name="Hipervínculo visitado" xfId="56346" builtinId="9" hidden="1"/>
    <cellStyle name="Hipervínculo visitado" xfId="56338" builtinId="9" hidden="1"/>
    <cellStyle name="Hipervínculo visitado" xfId="56330" builtinId="9" hidden="1"/>
    <cellStyle name="Hipervínculo visitado" xfId="56304" builtinId="9" hidden="1"/>
    <cellStyle name="Hipervínculo visitado" xfId="56296" builtinId="9" hidden="1"/>
    <cellStyle name="Hipervínculo visitado" xfId="56280" builtinId="9" hidden="1"/>
    <cellStyle name="Hipervínculo visitado" xfId="56266" builtinId="9" hidden="1"/>
    <cellStyle name="Hipervínculo visitado" xfId="56250" builtinId="9" hidden="1"/>
    <cellStyle name="Hipervínculo visitado" xfId="56242" builtinId="9" hidden="1"/>
    <cellStyle name="Hipervínculo visitado" xfId="56218" builtinId="9" hidden="1"/>
    <cellStyle name="Hipervínculo visitado" xfId="56210" builtinId="9" hidden="1"/>
    <cellStyle name="Hipervínculo visitado" xfId="56202" builtinId="9" hidden="1"/>
    <cellStyle name="Hipervínculo visitado" xfId="56178" builtinId="9" hidden="1"/>
    <cellStyle name="Hipervínculo visitado" xfId="56170" builtinId="9" hidden="1"/>
    <cellStyle name="Hipervínculo visitado" xfId="56152" builtinId="9" hidden="1"/>
    <cellStyle name="Hipervínculo visitado" xfId="56136" builtinId="9" hidden="1"/>
    <cellStyle name="Hipervínculo visitado" xfId="56120" builtinId="9" hidden="1"/>
    <cellStyle name="Hipervínculo visitado" xfId="56007" builtinId="9" hidden="1"/>
    <cellStyle name="Hipervínculo visitado" xfId="56090" builtinId="9" hidden="1"/>
    <cellStyle name="Hipervínculo visitado" xfId="56082" builtinId="9" hidden="1"/>
    <cellStyle name="Hipervínculo visitado" xfId="56074" builtinId="9" hidden="1"/>
    <cellStyle name="Hipervínculo visitado" xfId="56050" builtinId="9" hidden="1"/>
    <cellStyle name="Hipervínculo visitado" xfId="56042" builtinId="9" hidden="1"/>
    <cellStyle name="Hipervínculo visitado" xfId="56026" builtinId="9" hidden="1"/>
    <cellStyle name="Hipervínculo visitado" xfId="56010" builtinId="9" hidden="1"/>
    <cellStyle name="Hipervínculo visitado" xfId="55992" builtinId="9" hidden="1"/>
    <cellStyle name="Hipervínculo visitado" xfId="55984" builtinId="9" hidden="1"/>
    <cellStyle name="Hipervínculo visitado" xfId="55960" builtinId="9" hidden="1"/>
    <cellStyle name="Hipervínculo visitado" xfId="55953" builtinId="9" hidden="1"/>
    <cellStyle name="Hipervínculo visitado" xfId="55945" builtinId="9" hidden="1"/>
    <cellStyle name="Hipervínculo visitado" xfId="55921" builtinId="9" hidden="1"/>
    <cellStyle name="Hipervínculo visitado" xfId="55913" builtinId="9" hidden="1"/>
    <cellStyle name="Hipervínculo visitado" xfId="55897" builtinId="9" hidden="1"/>
    <cellStyle name="Hipervínculo visitado" xfId="55881" builtinId="9" hidden="1"/>
    <cellStyle name="Hipervínculo visitado" xfId="55865" builtinId="9" hidden="1"/>
    <cellStyle name="Hipervínculo visitado" xfId="55857" builtinId="9" hidden="1"/>
    <cellStyle name="Hipervínculo visitado" xfId="55832" builtinId="9" hidden="1"/>
    <cellStyle name="Hipervínculo visitado" xfId="55824" builtinId="9" hidden="1"/>
    <cellStyle name="Hipervínculo visitado" xfId="55816" builtinId="9" hidden="1"/>
    <cellStyle name="Hipervínculo visitado" xfId="55794" builtinId="9" hidden="1"/>
    <cellStyle name="Hipervínculo visitado" xfId="55786" builtinId="9" hidden="1"/>
    <cellStyle name="Hipervínculo visitado" xfId="55770" builtinId="9" hidden="1"/>
    <cellStyle name="Hipervínculo visitado" xfId="55754" builtinId="9" hidden="1"/>
    <cellStyle name="Hipervínculo visitado" xfId="55738" builtinId="9" hidden="1"/>
    <cellStyle name="Hipervínculo visitado" xfId="55730" builtinId="9" hidden="1"/>
    <cellStyle name="Hipervínculo visitado" xfId="55706" builtinId="9" hidden="1"/>
    <cellStyle name="Hipervínculo visitado" xfId="55254" builtinId="9" hidden="1"/>
    <cellStyle name="Hipervínculo visitado" xfId="55256" builtinId="9" hidden="1"/>
    <cellStyle name="Hipervínculo visitado" xfId="55262" builtinId="9" hidden="1"/>
    <cellStyle name="Hipervínculo visitado" xfId="55264" builtinId="9" hidden="1"/>
    <cellStyle name="Hipervínculo visitado" xfId="55270" builtinId="9" hidden="1"/>
    <cellStyle name="Hipervínculo visitado" xfId="55274" builtinId="9" hidden="1"/>
    <cellStyle name="Hipervínculo visitado" xfId="55278" builtinId="9" hidden="1"/>
    <cellStyle name="Hipervínculo visitado" xfId="55280" builtinId="9" hidden="1"/>
    <cellStyle name="Hipervínculo visitado" xfId="55288" builtinId="9" hidden="1"/>
    <cellStyle name="Hipervínculo visitado" xfId="55290" builtinId="9" hidden="1"/>
    <cellStyle name="Hipervínculo visitado" xfId="55292" builtinId="9" hidden="1"/>
    <cellStyle name="Hipervínculo visitado" xfId="55300" builtinId="9" hidden="1"/>
    <cellStyle name="Hipervínculo visitado" xfId="55302" builtinId="9" hidden="1"/>
    <cellStyle name="Hipervínculo visitado" xfId="55306" builtinId="9" hidden="1"/>
    <cellStyle name="Hipervínculo visitado" xfId="55310" builtinId="9" hidden="1"/>
    <cellStyle name="Hipervínculo visitado" xfId="55316" builtinId="9" hidden="1"/>
    <cellStyle name="Hipervínculo visitado" xfId="55318" builtinId="9" hidden="1"/>
    <cellStyle name="Hipervínculo visitado" xfId="55324" builtinId="9" hidden="1"/>
    <cellStyle name="Hipervínculo visitado" xfId="55326" builtinId="9" hidden="1"/>
    <cellStyle name="Hipervínculo visitado" xfId="55328" builtinId="9" hidden="1"/>
    <cellStyle name="Hipervínculo visitado" xfId="55334" builtinId="9" hidden="1"/>
    <cellStyle name="Hipervínculo visitado" xfId="55336" builtinId="9" hidden="1"/>
    <cellStyle name="Hipervínculo visitado" xfId="55340" builtinId="9" hidden="1"/>
    <cellStyle name="Hipervínculo visitado" xfId="55346" builtinId="9" hidden="1"/>
    <cellStyle name="Hipervínculo visitado" xfId="55350" builtinId="9" hidden="1"/>
    <cellStyle name="Hipervínculo visitado" xfId="55352" builtinId="9" hidden="1"/>
    <cellStyle name="Hipervínculo visitado" xfId="55358" builtinId="9" hidden="1"/>
    <cellStyle name="Hipervínculo visitado" xfId="55362" builtinId="9" hidden="1"/>
    <cellStyle name="Hipervínculo visitado" xfId="55364" builtinId="9" hidden="1"/>
    <cellStyle name="Hipervínculo visitado" xfId="55370" builtinId="9" hidden="1"/>
    <cellStyle name="Hipervínculo visitado" xfId="55372" builtinId="9" hidden="1"/>
    <cellStyle name="Hipervínculo visitado" xfId="55378" builtinId="9" hidden="1"/>
    <cellStyle name="Hipervínculo visitado" xfId="55382" builtinId="9" hidden="1"/>
    <cellStyle name="Hipervínculo visitado" xfId="55387" builtinId="9" hidden="1"/>
    <cellStyle name="Hipervínculo visitado" xfId="55389" builtinId="9" hidden="1"/>
    <cellStyle name="Hipervínculo visitado" xfId="55397" builtinId="9" hidden="1"/>
    <cellStyle name="Hipervínculo visitado" xfId="55399" builtinId="9" hidden="1"/>
    <cellStyle name="Hipervínculo visitado" xfId="55401" builtinId="9" hidden="1"/>
    <cellStyle name="Hipervínculo visitado" xfId="55407" builtinId="9" hidden="1"/>
    <cellStyle name="Hipervínculo visitado" xfId="55411" builtinId="9" hidden="1"/>
    <cellStyle name="Hipervínculo visitado" xfId="55415" builtinId="9" hidden="1"/>
    <cellStyle name="Hipervínculo visitado" xfId="55419" builtinId="9" hidden="1"/>
    <cellStyle name="Hipervínculo visitado" xfId="55423" builtinId="9" hidden="1"/>
    <cellStyle name="Hipervínculo visitado" xfId="55427" builtinId="9" hidden="1"/>
    <cellStyle name="Hipervínculo visitado" xfId="55433" builtinId="9" hidden="1"/>
    <cellStyle name="Hipervínculo visitado" xfId="55435" builtinId="9" hidden="1"/>
    <cellStyle name="Hipervínculo visitado" xfId="55437" builtinId="9" hidden="1"/>
    <cellStyle name="Hipervínculo visitado" xfId="55445" builtinId="9" hidden="1"/>
    <cellStyle name="Hipervínculo visitado" xfId="55447" builtinId="9" hidden="1"/>
    <cellStyle name="Hipervínculo visitado" xfId="55451" builtinId="9" hidden="1"/>
    <cellStyle name="Hipervínculo visitado" xfId="55455" builtinId="9" hidden="1"/>
    <cellStyle name="Hipervínculo visitado" xfId="55461" builtinId="9" hidden="1"/>
    <cellStyle name="Hipervínculo visitado" xfId="55463" builtinId="9" hidden="1"/>
    <cellStyle name="Hipervínculo visitado" xfId="55469" builtinId="9" hidden="1"/>
    <cellStyle name="Hipervínculo visitado" xfId="55471" builtinId="9" hidden="1"/>
    <cellStyle name="Hipervínculo visitado" xfId="55475" builtinId="9" hidden="1"/>
    <cellStyle name="Hipervínculo visitado" xfId="55481" builtinId="9" hidden="1"/>
    <cellStyle name="Hipervínculo visitado" xfId="55483" builtinId="9" hidden="1"/>
    <cellStyle name="Hipervínculo visitado" xfId="55487" builtinId="9" hidden="1"/>
    <cellStyle name="Hipervínculo visitado" xfId="55492" builtinId="9" hidden="1"/>
    <cellStyle name="Hipervínculo visitado" xfId="55496" builtinId="9" hidden="1"/>
    <cellStyle name="Hipervínculo visitado" xfId="55498" builtinId="9" hidden="1"/>
    <cellStyle name="Hipervínculo visitado" xfId="55506" builtinId="9" hidden="1"/>
    <cellStyle name="Hipervínculo visitado" xfId="55508" builtinId="9" hidden="1"/>
    <cellStyle name="Hipervínculo visitado" xfId="55510" builtinId="9" hidden="1"/>
    <cellStyle name="Hipervínculo visitado" xfId="55516" builtinId="9" hidden="1"/>
    <cellStyle name="Hipervínculo visitado" xfId="55518" builtinId="9" hidden="1"/>
    <cellStyle name="Hipervínculo visitado" xfId="55524" builtinId="9" hidden="1"/>
    <cellStyle name="Hipervínculo visitado" xfId="55528" builtinId="9" hidden="1"/>
    <cellStyle name="Hipervínculo visitado" xfId="55532" builtinId="9" hidden="1"/>
    <cellStyle name="Hipervínculo visitado" xfId="55534" builtinId="9" hidden="1"/>
    <cellStyle name="Hipervínculo visitado" xfId="55544" builtinId="9" hidden="1"/>
    <cellStyle name="Hipervínculo visitado" xfId="55546" builtinId="9" hidden="1"/>
    <cellStyle name="Hipervínculo visitado" xfId="55548" builtinId="9" hidden="1"/>
    <cellStyle name="Hipervínculo visitado" xfId="55556" builtinId="9" hidden="1"/>
    <cellStyle name="Hipervínculo visitado" xfId="55558" builtinId="9" hidden="1"/>
    <cellStyle name="Hipervínculo visitado" xfId="55562" builtinId="9" hidden="1"/>
    <cellStyle name="Hipervínculo visitado" xfId="55566" builtinId="9" hidden="1"/>
    <cellStyle name="Hipervínculo visitado" xfId="55572" builtinId="9" hidden="1"/>
    <cellStyle name="Hipervínculo visitado" xfId="55574" builtinId="9" hidden="1"/>
    <cellStyle name="Hipervínculo visitado" xfId="55580" builtinId="9" hidden="1"/>
    <cellStyle name="Hipervínculo visitado" xfId="55582" builtinId="9" hidden="1"/>
    <cellStyle name="Hipervínculo visitado" xfId="55584" builtinId="9" hidden="1"/>
    <cellStyle name="Hipervínculo visitado" xfId="55592" builtinId="9" hidden="1"/>
    <cellStyle name="Hipervínculo visitado" xfId="55594" builtinId="9" hidden="1"/>
    <cellStyle name="Hipervínculo visitado" xfId="55598" builtinId="9" hidden="1"/>
    <cellStyle name="Hipervínculo visitado" xfId="55604" builtinId="9" hidden="1"/>
    <cellStyle name="Hipervínculo visitado" xfId="55608" builtinId="9" hidden="1"/>
    <cellStyle name="Hipervínculo visitado" xfId="55610" builtinId="9" hidden="1"/>
    <cellStyle name="Hipervínculo visitado" xfId="55616" builtinId="9" hidden="1"/>
    <cellStyle name="Hipervínculo visitado" xfId="55620" builtinId="9" hidden="1"/>
    <cellStyle name="Hipervínculo visitado" xfId="55622" builtinId="9" hidden="1"/>
    <cellStyle name="Hipervínculo visitado" xfId="55628" builtinId="9" hidden="1"/>
    <cellStyle name="Hipervínculo visitado" xfId="55630" builtinId="9" hidden="1"/>
    <cellStyle name="Hipervínculo visitado" xfId="55636" builtinId="9" hidden="1"/>
    <cellStyle name="Hipervínculo visitado" xfId="55640" builtinId="9" hidden="1"/>
    <cellStyle name="Hipervínculo visitado" xfId="55644" builtinId="9" hidden="1"/>
    <cellStyle name="Hipervínculo visitado" xfId="55539" builtinId="9" hidden="1"/>
    <cellStyle name="Hipervínculo visitado" xfId="55652" builtinId="9" hidden="1"/>
    <cellStyle name="Hipervínculo visitado" xfId="55654" builtinId="9" hidden="1"/>
    <cellStyle name="Hipervínculo visitado" xfId="55656" builtinId="9" hidden="1"/>
    <cellStyle name="Hipervínculo visitado" xfId="55662" builtinId="9" hidden="1"/>
    <cellStyle name="Hipervínculo visitado" xfId="55666" builtinId="9" hidden="1"/>
    <cellStyle name="Hipervínculo visitado" xfId="55670" builtinId="9" hidden="1"/>
    <cellStyle name="Hipervínculo visitado" xfId="55674" builtinId="9" hidden="1"/>
    <cellStyle name="Hipervínculo visitado" xfId="55678" builtinId="9" hidden="1"/>
    <cellStyle name="Hipervínculo visitado" xfId="55682" builtinId="9" hidden="1"/>
    <cellStyle name="Hipervínculo visitado" xfId="55688" builtinId="9" hidden="1"/>
    <cellStyle name="Hipervínculo visitado" xfId="55690" builtinId="9" hidden="1"/>
    <cellStyle name="Hipervínculo visitado" xfId="55692" builtinId="9" hidden="1"/>
    <cellStyle name="Hipervínculo visitado" xfId="55698" builtinId="9" hidden="1"/>
    <cellStyle name="Hipervínculo visitado" xfId="55680" builtinId="9" hidden="1"/>
    <cellStyle name="Hipervínculo visitado" xfId="55648" builtinId="9" hidden="1"/>
    <cellStyle name="Hipervínculo visitado" xfId="55618" builtinId="9" hidden="1"/>
    <cellStyle name="Hipervínculo visitado" xfId="55586" builtinId="9" hidden="1"/>
    <cellStyle name="Hipervínculo visitado" xfId="55570" builtinId="9" hidden="1"/>
    <cellStyle name="Hipervínculo visitado" xfId="55520" builtinId="9" hidden="1"/>
    <cellStyle name="Hipervínculo visitado" xfId="55504" builtinId="9" hidden="1"/>
    <cellStyle name="Hipervínculo visitado" xfId="55488" builtinId="9" hidden="1"/>
    <cellStyle name="Hipervínculo visitado" xfId="55441" builtinId="9" hidden="1"/>
    <cellStyle name="Hipervínculo visitado" xfId="55425" builtinId="9" hidden="1"/>
    <cellStyle name="Hipervínculo visitado" xfId="55393" builtinId="9" hidden="1"/>
    <cellStyle name="Hipervínculo visitado" xfId="55360" builtinId="9" hidden="1"/>
    <cellStyle name="Hipervínculo visitado" xfId="55330" builtinId="9" hidden="1"/>
    <cellStyle name="Hipervínculo visitado" xfId="55314" builtinId="9" hidden="1"/>
    <cellStyle name="Hipervínculo visitado" xfId="55266" builtinId="9" hidden="1"/>
    <cellStyle name="Hipervínculo visitado" xfId="55072" builtinId="9" hidden="1"/>
    <cellStyle name="Hipervínculo visitado" xfId="55074" builtinId="9" hidden="1"/>
    <cellStyle name="Hipervínculo visitado" xfId="55080" builtinId="9" hidden="1"/>
    <cellStyle name="Hipervínculo visitado" xfId="55082" builtinId="9" hidden="1"/>
    <cellStyle name="Hipervínculo visitado" xfId="55086" builtinId="9" hidden="1"/>
    <cellStyle name="Hipervínculo visitado" xfId="55092" builtinId="9" hidden="1"/>
    <cellStyle name="Hipervínculo visitado" xfId="55096" builtinId="9" hidden="1"/>
    <cellStyle name="Hipervínculo visitado" xfId="55098" builtinId="9" hidden="1"/>
    <cellStyle name="Hipervínculo visitado" xfId="55104" builtinId="9" hidden="1"/>
    <cellStyle name="Hipervínculo visitado" xfId="55106" builtinId="9" hidden="1"/>
    <cellStyle name="Hipervínculo visitado" xfId="55108" builtinId="9" hidden="1"/>
    <cellStyle name="Hipervínculo visitado" xfId="55114" builtinId="9" hidden="1"/>
    <cellStyle name="Hipervínculo visitado" xfId="55116" builtinId="9" hidden="1"/>
    <cellStyle name="Hipervínculo visitado" xfId="55122" builtinId="9" hidden="1"/>
    <cellStyle name="Hipervínculo visitado" xfId="55125" builtinId="9" hidden="1"/>
    <cellStyle name="Hipervínculo visitado" xfId="55129" builtinId="9" hidden="1"/>
    <cellStyle name="Hipervínculo visitado" xfId="55131" builtinId="9" hidden="1"/>
    <cellStyle name="Hipervínculo visitado" xfId="55137" builtinId="9" hidden="1"/>
    <cellStyle name="Hipervínculo visitado" xfId="55139" builtinId="9" hidden="1"/>
    <cellStyle name="Hipervínculo visitado" xfId="55141" builtinId="9" hidden="1"/>
    <cellStyle name="Hipervínculo visitado" xfId="55147" builtinId="9" hidden="1"/>
    <cellStyle name="Hipervínculo visitado" xfId="55149" builtinId="9" hidden="1"/>
    <cellStyle name="Hipervínculo visitado" xfId="55155" builtinId="9" hidden="1"/>
    <cellStyle name="Hipervínculo visitado" xfId="55159" builtinId="9" hidden="1"/>
    <cellStyle name="Hipervínculo visitado" xfId="55163" builtinId="9" hidden="1"/>
    <cellStyle name="Hipervínculo visitado" xfId="55165" builtinId="9" hidden="1"/>
    <cellStyle name="Hipervínculo visitado" xfId="55171" builtinId="9" hidden="1"/>
    <cellStyle name="Hipervínculo visitado" xfId="55173" builtinId="9" hidden="1"/>
    <cellStyle name="Hipervínculo visitado" xfId="55176" builtinId="9" hidden="1"/>
    <cellStyle name="Hipervínculo visitado" xfId="55182" builtinId="9" hidden="1"/>
    <cellStyle name="Hipervínculo visitado" xfId="55186" builtinId="9" hidden="1"/>
    <cellStyle name="Hipervínculo visitado" xfId="55190" builtinId="9" hidden="1"/>
    <cellStyle name="Hipervínculo visitado" xfId="55194" builtinId="9" hidden="1"/>
    <cellStyle name="Hipervínculo visitado" xfId="55198" builtinId="9" hidden="1"/>
    <cellStyle name="Hipervínculo visitado" xfId="55200" builtinId="9" hidden="1"/>
    <cellStyle name="Hipervínculo visitado" xfId="55206" builtinId="9" hidden="1"/>
    <cellStyle name="Hipervínculo visitado" xfId="55208" builtinId="9" hidden="1"/>
    <cellStyle name="Hipervínculo visitado" xfId="55210" builtinId="9" hidden="1"/>
    <cellStyle name="Hipervínculo visitado" xfId="55218" builtinId="9" hidden="1"/>
    <cellStyle name="Hipervínculo visitado" xfId="55220" builtinId="9" hidden="1"/>
    <cellStyle name="Hipervínculo visitado" xfId="55224" builtinId="9" hidden="1"/>
    <cellStyle name="Hipervínculo visitado" xfId="55230" builtinId="9" hidden="1"/>
    <cellStyle name="Hipervínculo visitado" xfId="55234" builtinId="9" hidden="1"/>
    <cellStyle name="Hipervínculo visitado" xfId="55236" builtinId="9" hidden="1"/>
    <cellStyle name="Hipervínculo visitado" xfId="55242" builtinId="9" hidden="1"/>
    <cellStyle name="Hipervínculo visitado" xfId="55244" builtinId="9" hidden="1"/>
    <cellStyle name="Hipervínculo visitado" xfId="55246" builtinId="9" hidden="1"/>
    <cellStyle name="Hipervínculo visitado" xfId="55250" builtinId="9" hidden="1"/>
    <cellStyle name="Hipervínculo visitado" xfId="55216" builtinId="9" hidden="1"/>
    <cellStyle name="Hipervínculo visitado" xfId="55151" builtinId="9" hidden="1"/>
    <cellStyle name="Hipervínculo visitado" xfId="55088" builtinId="9" hidden="1"/>
    <cellStyle name="Hipervínculo visitado" xfId="54993" builtinId="9" hidden="1"/>
    <cellStyle name="Hipervínculo visitado" xfId="54995" builtinId="9" hidden="1"/>
    <cellStyle name="Hipervínculo visitado" xfId="55001" builtinId="9" hidden="1"/>
    <cellStyle name="Hipervínculo visitado" xfId="55003" builtinId="9" hidden="1"/>
    <cellStyle name="Hipervínculo visitado" xfId="55005" builtinId="9" hidden="1"/>
    <cellStyle name="Hipervínculo visitado" xfId="55011" builtinId="9" hidden="1"/>
    <cellStyle name="Hipervínculo visitado" xfId="55013" builtinId="9" hidden="1"/>
    <cellStyle name="Hipervínculo visitado" xfId="55017" builtinId="9" hidden="1"/>
    <cellStyle name="Hipervínculo visitado" xfId="55021" builtinId="9" hidden="1"/>
    <cellStyle name="Hipervínculo visitado" xfId="55025" builtinId="9" hidden="1"/>
    <cellStyle name="Hipervínculo visitado" xfId="55027" builtinId="9" hidden="1"/>
    <cellStyle name="Hipervínculo visitado" xfId="55033" builtinId="9" hidden="1"/>
    <cellStyle name="Hipervínculo visitado" xfId="55035" builtinId="9" hidden="1"/>
    <cellStyle name="Hipervínculo visitado" xfId="55037" builtinId="9" hidden="1"/>
    <cellStyle name="Hipervínculo visitado" xfId="55043" builtinId="9" hidden="1"/>
    <cellStyle name="Hipervínculo visitado" xfId="55045" builtinId="9" hidden="1"/>
    <cellStyle name="Hipervínculo visitado" xfId="55049" builtinId="9" hidden="1"/>
    <cellStyle name="Hipervínculo visitado" xfId="55053" builtinId="9" hidden="1"/>
    <cellStyle name="Hipervínculo visitado" xfId="55059" builtinId="9" hidden="1"/>
    <cellStyle name="Hipervínculo visitado" xfId="55061" builtinId="9" hidden="1"/>
    <cellStyle name="Hipervínculo visitado" xfId="55067" builtinId="9" hidden="1"/>
    <cellStyle name="Hipervínculo visitado" xfId="55069" builtinId="9" hidden="1"/>
    <cellStyle name="Hipervínculo visitado" xfId="55055" builtinId="9" hidden="1"/>
    <cellStyle name="Hipervínculo visitado" xfId="54953" builtinId="9" hidden="1"/>
    <cellStyle name="Hipervínculo visitado" xfId="54955" builtinId="9" hidden="1"/>
    <cellStyle name="Hipervínculo visitado" xfId="54959" builtinId="9" hidden="1"/>
    <cellStyle name="Hipervínculo visitado" xfId="54963" builtinId="9" hidden="1"/>
    <cellStyle name="Hipervínculo visitado" xfId="54967" builtinId="9" hidden="1"/>
    <cellStyle name="Hipervínculo visitado" xfId="54969" builtinId="9" hidden="1"/>
    <cellStyle name="Hipervínculo visitado" xfId="54975" builtinId="9" hidden="1"/>
    <cellStyle name="Hipervínculo visitado" xfId="54977" builtinId="9" hidden="1"/>
    <cellStyle name="Hipervínculo visitado" xfId="54979" builtinId="9" hidden="1"/>
    <cellStyle name="Hipervínculo visitado" xfId="54985" builtinId="9" hidden="1"/>
    <cellStyle name="Hipervínculo visitado" xfId="54987" builtinId="9" hidden="1"/>
    <cellStyle name="Hipervínculo visitado" xfId="54935" builtinId="9" hidden="1"/>
    <cellStyle name="Hipervínculo visitado" xfId="54939" builtinId="9" hidden="1"/>
    <cellStyle name="Hipervínculo visitado" xfId="54943" builtinId="9" hidden="1"/>
    <cellStyle name="Hipervínculo visitado" xfId="54945" builtinId="9" hidden="1"/>
    <cellStyle name="Hipervínculo visitado" xfId="54923" builtinId="9" hidden="1"/>
    <cellStyle name="Hipervínculo visitado" xfId="54925" builtinId="9" hidden="1"/>
    <cellStyle name="Hipervínculo visitado" xfId="54927" builtinId="9" hidden="1"/>
    <cellStyle name="Hipervínculo visitado" xfId="54919" builtinId="9" hidden="1"/>
    <cellStyle name="Hipervínculo visitado" xfId="54921" builtinId="9" hidden="1"/>
    <cellStyle name="Hipervínculo visitado" xfId="52679" builtinId="9" hidden="1"/>
    <cellStyle name="Hipervínculo visitado" xfId="57205" builtinId="9" hidden="1"/>
    <cellStyle name="Hipervínculo visitado" xfId="57209" builtinId="9" hidden="1"/>
    <cellStyle name="Hipervínculo visitado" xfId="57211" builtinId="9" hidden="1"/>
    <cellStyle name="Hipervínculo visitado" xfId="57217" builtinId="9" hidden="1"/>
    <cellStyle name="Hipervínculo visitado" xfId="57219" builtinId="9" hidden="1"/>
    <cellStyle name="Hipervínculo visitado" xfId="57221" builtinId="9" hidden="1"/>
    <cellStyle name="Hipervínculo visitado" xfId="57227" builtinId="9" hidden="1"/>
    <cellStyle name="Hipervínculo visitado" xfId="57229" builtinId="9" hidden="1"/>
    <cellStyle name="Hipervínculo visitado" xfId="57233" builtinId="9" hidden="1"/>
    <cellStyle name="Hipervínculo visitado" xfId="57237" builtinId="9" hidden="1"/>
    <cellStyle name="Hipervínculo visitado" xfId="57241" builtinId="9" hidden="1"/>
    <cellStyle name="Hipervínculo visitado" xfId="57243" builtinId="9" hidden="1"/>
    <cellStyle name="Hipervínculo visitado" xfId="57249" builtinId="9" hidden="1"/>
    <cellStyle name="Hipervínculo visitado" xfId="57251" builtinId="9" hidden="1"/>
    <cellStyle name="Hipervínculo visitado" xfId="57253" builtinId="9" hidden="1"/>
    <cellStyle name="Hipervínculo visitado" xfId="57259" builtinId="9" hidden="1"/>
    <cellStyle name="Hipervínculo visitado" xfId="57261" builtinId="9" hidden="1"/>
    <cellStyle name="Hipervínculo visitado" xfId="57265" builtinId="9" hidden="1"/>
    <cellStyle name="Hipervínculo visitado" xfId="57269" builtinId="9" hidden="1"/>
    <cellStyle name="Hipervínculo visitado" xfId="57273" builtinId="9" hidden="1"/>
    <cellStyle name="Hipervínculo visitado" xfId="57275" builtinId="9" hidden="1"/>
    <cellStyle name="Hipervínculo visitado" xfId="57281" builtinId="9" hidden="1"/>
    <cellStyle name="Hipervínculo visitado" xfId="57283" builtinId="9" hidden="1"/>
    <cellStyle name="Hipervínculo visitado" xfId="57285" builtinId="9" hidden="1"/>
    <cellStyle name="Hipervínculo visitado" xfId="57291" builtinId="9" hidden="1"/>
    <cellStyle name="Hipervínculo visitado" xfId="57293" builtinId="9" hidden="1"/>
    <cellStyle name="Hipervínculo visitado" xfId="57297" builtinId="9" hidden="1"/>
    <cellStyle name="Hipervínculo visitado" xfId="57301" builtinId="9" hidden="1"/>
    <cellStyle name="Hipervínculo visitado" xfId="57305" builtinId="9" hidden="1"/>
    <cellStyle name="Hipervínculo visitado" xfId="57307" builtinId="9" hidden="1"/>
    <cellStyle name="Hipervínculo visitado" xfId="57313" builtinId="9" hidden="1"/>
    <cellStyle name="Hipervínculo visitado" xfId="57315" builtinId="9" hidden="1"/>
    <cellStyle name="Hipervínculo visitado" xfId="57317" builtinId="9" hidden="1"/>
    <cellStyle name="Hipervínculo visitado" xfId="57323" builtinId="9" hidden="1"/>
    <cellStyle name="Hipervínculo visitado" xfId="57325" builtinId="9" hidden="1"/>
    <cellStyle name="Hipervínculo visitado" xfId="57329" builtinId="9" hidden="1"/>
    <cellStyle name="Hipervínculo visitado" xfId="57333" builtinId="9" hidden="1"/>
    <cellStyle name="Hipervínculo visitado" xfId="57337" builtinId="9" hidden="1"/>
    <cellStyle name="Hipervínculo visitado" xfId="57339" builtinId="9" hidden="1"/>
    <cellStyle name="Hipervínculo visitado" xfId="57345" builtinId="9" hidden="1"/>
    <cellStyle name="Hipervínculo visitado" xfId="57347" builtinId="9" hidden="1"/>
    <cellStyle name="Hipervínculo visitado" xfId="57349" builtinId="9" hidden="1"/>
    <cellStyle name="Hipervínculo visitado" xfId="57355" builtinId="9" hidden="1"/>
    <cellStyle name="Hipervínculo visitado" xfId="57357" builtinId="9" hidden="1"/>
    <cellStyle name="Hipervínculo visitado" xfId="57362" builtinId="9" hidden="1"/>
    <cellStyle name="Hipervínculo visitado" xfId="57366" builtinId="9" hidden="1"/>
    <cellStyle name="Hipervínculo visitado" xfId="57370" builtinId="9" hidden="1"/>
    <cellStyle name="Hipervínculo visitado" xfId="57372" builtinId="9" hidden="1"/>
    <cellStyle name="Hipervínculo visitado" xfId="57378" builtinId="9" hidden="1"/>
    <cellStyle name="Hipervínculo visitado" xfId="57380" builtinId="9" hidden="1"/>
    <cellStyle name="Hipervínculo visitado" xfId="57382" builtinId="9" hidden="1"/>
    <cellStyle name="Hipervínculo visitado" xfId="57388" builtinId="9" hidden="1"/>
    <cellStyle name="Hipervínculo visitado" xfId="57390" builtinId="9" hidden="1"/>
    <cellStyle name="Hipervínculo visitado" xfId="57394" builtinId="9" hidden="1"/>
    <cellStyle name="Hipervínculo visitado" xfId="57398" builtinId="9" hidden="1"/>
    <cellStyle name="Hipervínculo visitado" xfId="57402" builtinId="9" hidden="1"/>
    <cellStyle name="Hipervínculo visitado" xfId="57404" builtinId="9" hidden="1"/>
    <cellStyle name="Hipervínculo visitado" xfId="57410" builtinId="9" hidden="1"/>
    <cellStyle name="Hipervínculo visitado" xfId="57411" builtinId="9" hidden="1"/>
    <cellStyle name="Hipervínculo visitado" xfId="57413" builtinId="9" hidden="1"/>
    <cellStyle name="Hipervínculo visitado" xfId="57419" builtinId="9" hidden="1"/>
    <cellStyle name="Hipervínculo visitado" xfId="57421" builtinId="9" hidden="1"/>
    <cellStyle name="Hipervínculo visitado" xfId="57425" builtinId="9" hidden="1"/>
    <cellStyle name="Hipervínculo visitado" xfId="57429" builtinId="9" hidden="1"/>
    <cellStyle name="Hipervínculo visitado" xfId="57433" builtinId="9" hidden="1"/>
    <cellStyle name="Hipervínculo visitado" xfId="57435" builtinId="9" hidden="1"/>
    <cellStyle name="Hipervínculo visitado" xfId="57441" builtinId="9" hidden="1"/>
    <cellStyle name="Hipervínculo visitado" xfId="57443" builtinId="9" hidden="1"/>
    <cellStyle name="Hipervínculo visitado" xfId="57445" builtinId="9" hidden="1"/>
    <cellStyle name="Hipervínculo visitado" xfId="57451" builtinId="9" hidden="1"/>
    <cellStyle name="Hipervínculo visitado" xfId="57453" builtinId="9" hidden="1"/>
    <cellStyle name="Hipervínculo visitado" xfId="57457" builtinId="9" hidden="1"/>
    <cellStyle name="Hipervínculo visitado" xfId="57461" builtinId="9" hidden="1"/>
    <cellStyle name="Hipervínculo visitado" xfId="57466" builtinId="9" hidden="1"/>
    <cellStyle name="Hipervínculo visitado" xfId="57468" builtinId="9" hidden="1"/>
    <cellStyle name="Hipervínculo visitado" xfId="57474" builtinId="9" hidden="1"/>
    <cellStyle name="Hipervínculo visitado" xfId="57476" builtinId="9" hidden="1"/>
    <cellStyle name="Hipervínculo visitado" xfId="57478" builtinId="9" hidden="1"/>
    <cellStyle name="Hipervínculo visitado" xfId="57484" builtinId="9" hidden="1"/>
    <cellStyle name="Hipervínculo visitado" xfId="57486" builtinId="9" hidden="1"/>
    <cellStyle name="Hipervínculo visitado" xfId="57490" builtinId="9" hidden="1"/>
    <cellStyle name="Hipervínculo visitado" xfId="57494" builtinId="9" hidden="1"/>
    <cellStyle name="Hipervínculo visitado" xfId="57498" builtinId="9" hidden="1"/>
    <cellStyle name="Hipervínculo visitado" xfId="57500" builtinId="9" hidden="1"/>
    <cellStyle name="Hipervínculo visitado" xfId="57506" builtinId="9" hidden="1"/>
    <cellStyle name="Hipervínculo visitado" xfId="57508" builtinId="9" hidden="1"/>
    <cellStyle name="Hipervínculo visitado" xfId="57510" builtinId="9" hidden="1"/>
    <cellStyle name="Hipervínculo visitado" xfId="57518" builtinId="9" hidden="1"/>
    <cellStyle name="Hipervínculo visitado" xfId="57520" builtinId="9" hidden="1"/>
    <cellStyle name="Hipervínculo visitado" xfId="57524" builtinId="9" hidden="1"/>
    <cellStyle name="Hipervínculo visitado" xfId="57528" builtinId="9" hidden="1"/>
    <cellStyle name="Hipervínculo visitado" xfId="57532" builtinId="9" hidden="1"/>
    <cellStyle name="Hipervínculo visitado" xfId="57534" builtinId="9" hidden="1"/>
    <cellStyle name="Hipervínculo visitado" xfId="57540" builtinId="9" hidden="1"/>
    <cellStyle name="Hipervínculo visitado" xfId="57542" builtinId="9" hidden="1"/>
    <cellStyle name="Hipervínculo visitado" xfId="57544" builtinId="9" hidden="1"/>
    <cellStyle name="Hipervínculo visitado" xfId="57550" builtinId="9" hidden="1"/>
    <cellStyle name="Hipervínculo visitado" xfId="57552" builtinId="9" hidden="1"/>
    <cellStyle name="Hipervínculo visitado" xfId="57556" builtinId="9" hidden="1"/>
    <cellStyle name="Hipervínculo visitado" xfId="57560" builtinId="9" hidden="1"/>
    <cellStyle name="Hipervínculo visitado" xfId="57564" builtinId="9" hidden="1"/>
    <cellStyle name="Hipervínculo visitado" xfId="57566" builtinId="9" hidden="1"/>
    <cellStyle name="Hipervínculo visitado" xfId="57572" builtinId="9" hidden="1"/>
    <cellStyle name="Hipervínculo visitado" xfId="57574" builtinId="9" hidden="1"/>
    <cellStyle name="Hipervínculo visitado" xfId="57576" builtinId="9" hidden="1"/>
    <cellStyle name="Hipervínculo visitado" xfId="57582" builtinId="9" hidden="1"/>
    <cellStyle name="Hipervínculo visitado" xfId="57584" builtinId="9" hidden="1"/>
    <cellStyle name="Hipervínculo visitado" xfId="57588" builtinId="9" hidden="1"/>
    <cellStyle name="Hipervínculo visitado" xfId="57592" builtinId="9" hidden="1"/>
    <cellStyle name="Hipervínculo visitado" xfId="57596" builtinId="9" hidden="1"/>
    <cellStyle name="Hipervínculo visitado" xfId="57598" builtinId="9" hidden="1"/>
    <cellStyle name="Hipervínculo visitado" xfId="57604" builtinId="9" hidden="1"/>
    <cellStyle name="Hipervínculo visitado" xfId="57606" builtinId="9" hidden="1"/>
    <cellStyle name="Hipervínculo visitado" xfId="57608" builtinId="9" hidden="1"/>
    <cellStyle name="Hipervínculo visitado" xfId="57614" builtinId="9" hidden="1"/>
    <cellStyle name="Hipervínculo visitado" xfId="57616" builtinId="9" hidden="1"/>
    <cellStyle name="Hipervínculo visitado" xfId="57620" builtinId="9" hidden="1"/>
    <cellStyle name="Hipervínculo visitado" xfId="57622" builtinId="9" hidden="1"/>
    <cellStyle name="Hipervínculo visitado" xfId="57626" builtinId="9" hidden="1"/>
    <cellStyle name="Hipervínculo visitado" xfId="57628" builtinId="9" hidden="1"/>
    <cellStyle name="Hipervínculo visitado" xfId="57634" builtinId="9" hidden="1"/>
    <cellStyle name="Hipervínculo visitado" xfId="57636" builtinId="9" hidden="1"/>
    <cellStyle name="Hipervínculo visitado" xfId="57638" builtinId="9" hidden="1"/>
    <cellStyle name="Hipervínculo visitado" xfId="57644" builtinId="9" hidden="1"/>
    <cellStyle name="Hipervínculo visitado" xfId="57646" builtinId="9" hidden="1"/>
    <cellStyle name="Hipervínculo visitado" xfId="57650" builtinId="9" hidden="1"/>
    <cellStyle name="Hipervínculo visitado" xfId="57654" builtinId="9" hidden="1"/>
    <cellStyle name="Hipervínculo visitado" xfId="57658" builtinId="9" hidden="1"/>
    <cellStyle name="Hipervínculo visitado" xfId="57660" builtinId="9" hidden="1"/>
    <cellStyle name="Hipervínculo visitado" xfId="57666" builtinId="9" hidden="1"/>
    <cellStyle name="Hipervínculo visitado" xfId="57668" builtinId="9" hidden="1"/>
    <cellStyle name="Hipervínculo visitado" xfId="57670" builtinId="9" hidden="1"/>
    <cellStyle name="Hipervínculo visitado" xfId="57677" builtinId="9" hidden="1"/>
    <cellStyle name="Hipervínculo visitado" xfId="57679" builtinId="9" hidden="1"/>
    <cellStyle name="Hipervínculo visitado" xfId="57683" builtinId="9" hidden="1"/>
    <cellStyle name="Hipervínculo visitado" xfId="57687" builtinId="9" hidden="1"/>
    <cellStyle name="Hipervínculo visitado" xfId="57691" builtinId="9" hidden="1"/>
    <cellStyle name="Hipervínculo visitado" xfId="57693" builtinId="9" hidden="1"/>
    <cellStyle name="Hipervínculo visitado" xfId="57699" builtinId="9" hidden="1"/>
    <cellStyle name="Hipervínculo visitado" xfId="57701" builtinId="9" hidden="1"/>
    <cellStyle name="Hipervínculo visitado" xfId="57703" builtinId="9" hidden="1"/>
    <cellStyle name="Hipervínculo visitado" xfId="57709" builtinId="9" hidden="1"/>
    <cellStyle name="Hipervínculo visitado" xfId="57711" builtinId="9" hidden="1"/>
    <cellStyle name="Hipervínculo visitado" xfId="57715" builtinId="9" hidden="1"/>
    <cellStyle name="Hipervínculo visitado" xfId="57719" builtinId="9" hidden="1"/>
    <cellStyle name="Hipervínculo visitado" xfId="57723" builtinId="9" hidden="1"/>
    <cellStyle name="Hipervínculo visitado" xfId="57725" builtinId="9" hidden="1"/>
    <cellStyle name="Hipervínculo visitado" xfId="57731" builtinId="9" hidden="1"/>
    <cellStyle name="Hipervínculo visitado" xfId="57733" builtinId="9" hidden="1"/>
    <cellStyle name="Hipervínculo visitado" xfId="57735" builtinId="9" hidden="1"/>
    <cellStyle name="Hipervínculo visitado" xfId="57741" builtinId="9" hidden="1"/>
    <cellStyle name="Hipervínculo visitado" xfId="57743" builtinId="9" hidden="1"/>
    <cellStyle name="Hipervínculo visitado" xfId="57747" builtinId="9" hidden="1"/>
    <cellStyle name="Hipervínculo visitado" xfId="57751" builtinId="9" hidden="1"/>
    <cellStyle name="Hipervínculo visitado" xfId="57755" builtinId="9" hidden="1"/>
    <cellStyle name="Hipervínculo visitado" xfId="57757" builtinId="9" hidden="1"/>
    <cellStyle name="Hipervínculo visitado" xfId="57763" builtinId="9" hidden="1"/>
    <cellStyle name="Hipervínculo visitado" xfId="57765" builtinId="9" hidden="1"/>
    <cellStyle name="Hipervínculo visitado" xfId="57767" builtinId="9" hidden="1"/>
    <cellStyle name="Hipervínculo visitado" xfId="57773" builtinId="9" hidden="1"/>
    <cellStyle name="Hipervínculo visitado" xfId="57775" builtinId="9" hidden="1"/>
    <cellStyle name="Hipervínculo visitado" xfId="57778" builtinId="9" hidden="1"/>
    <cellStyle name="Hipervínculo visitado" xfId="57782" builtinId="9" hidden="1"/>
    <cellStyle name="Hipervínculo visitado" xfId="57786" builtinId="9" hidden="1"/>
    <cellStyle name="Hipervínculo visitado" xfId="57788" builtinId="9" hidden="1"/>
    <cellStyle name="Hipervínculo visitado" xfId="57794" builtinId="9" hidden="1"/>
    <cellStyle name="Hipervínculo visitado" xfId="57796" builtinId="9" hidden="1"/>
    <cellStyle name="Hipervínculo visitado" xfId="57798" builtinId="9" hidden="1"/>
    <cellStyle name="Hipervínculo visitado" xfId="57804" builtinId="9" hidden="1"/>
    <cellStyle name="Hipervínculo visitado" xfId="57806" builtinId="9" hidden="1"/>
    <cellStyle name="Hipervínculo visitado" xfId="57810" builtinId="9" hidden="1"/>
    <cellStyle name="Hipervínculo visitado" xfId="57814" builtinId="9" hidden="1"/>
    <cellStyle name="Hipervínculo visitado" xfId="57818" builtinId="9" hidden="1"/>
    <cellStyle name="Hipervínculo visitado" xfId="57820" builtinId="9" hidden="1"/>
    <cellStyle name="Hipervínculo visitado" xfId="57826" builtinId="9" hidden="1"/>
    <cellStyle name="Hipervínculo visitado" xfId="57830" builtinId="9" hidden="1"/>
    <cellStyle name="Hipervínculo visitado" xfId="57832" builtinId="9" hidden="1"/>
    <cellStyle name="Hipervínculo visitado" xfId="57838" builtinId="9" hidden="1"/>
    <cellStyle name="Hipervínculo visitado" xfId="57840" builtinId="9" hidden="1"/>
    <cellStyle name="Hipervínculo visitado" xfId="57844" builtinId="9" hidden="1"/>
    <cellStyle name="Hipervínculo visitado" xfId="57848" builtinId="9" hidden="1"/>
    <cellStyle name="Hipervínculo visitado" xfId="57852" builtinId="9" hidden="1"/>
    <cellStyle name="Hipervínculo visitado" xfId="57854" builtinId="9" hidden="1"/>
    <cellStyle name="Hipervínculo visitado" xfId="57860" builtinId="9" hidden="1"/>
    <cellStyle name="Hipervínculo visitado" xfId="57862" builtinId="9" hidden="1"/>
    <cellStyle name="Hipervínculo visitado" xfId="57864" builtinId="9" hidden="1"/>
    <cellStyle name="Hipervínculo visitado" xfId="57870" builtinId="9" hidden="1"/>
    <cellStyle name="Hipervínculo visitado" xfId="57872" builtinId="9" hidden="1"/>
    <cellStyle name="Hipervínculo visitado" xfId="57876" builtinId="9" hidden="1"/>
    <cellStyle name="Hipervínculo visitado" xfId="57880" builtinId="9" hidden="1"/>
    <cellStyle name="Hipervínculo visitado" xfId="57884" builtinId="9" hidden="1"/>
    <cellStyle name="Hipervínculo visitado" xfId="57886" builtinId="9" hidden="1"/>
    <cellStyle name="Hipervínculo visitado" xfId="57892" builtinId="9" hidden="1"/>
    <cellStyle name="Hipervínculo visitado" xfId="57894" builtinId="9" hidden="1"/>
    <cellStyle name="Hipervínculo visitado" xfId="57896" builtinId="9" hidden="1"/>
    <cellStyle name="Hipervínculo visitado" xfId="57902" builtinId="9" hidden="1"/>
    <cellStyle name="Hipervínculo visitado" xfId="57904" builtinId="9" hidden="1"/>
    <cellStyle name="Hipervínculo visitado" xfId="57908" builtinId="9" hidden="1"/>
    <cellStyle name="Hipervínculo visitado" xfId="57912" builtinId="9" hidden="1"/>
    <cellStyle name="Hipervínculo visitado" xfId="57916" builtinId="9" hidden="1"/>
    <cellStyle name="Hipervínculo visitado" xfId="57918" builtinId="9" hidden="1"/>
    <cellStyle name="Hipervínculo visitado" xfId="57924" builtinId="9" hidden="1"/>
    <cellStyle name="Hipervínculo visitado" xfId="57926" builtinId="9" hidden="1"/>
    <cellStyle name="Hipervínculo visitado" xfId="57928" builtinId="9" hidden="1"/>
    <cellStyle name="Hipervínculo visitado" xfId="57827" builtinId="9" hidden="1"/>
    <cellStyle name="Hipervínculo visitado" xfId="57934" builtinId="9" hidden="1"/>
    <cellStyle name="Hipervínculo visitado" xfId="57938" builtinId="9" hidden="1"/>
    <cellStyle name="Hipervínculo visitado" xfId="57942" builtinId="9" hidden="1"/>
    <cellStyle name="Hipervínculo visitado" xfId="57946" builtinId="9" hidden="1"/>
    <cellStyle name="Hipervínculo visitado" xfId="57948" builtinId="9" hidden="1"/>
    <cellStyle name="Hipervínculo visitado" xfId="57954" builtinId="9" hidden="1"/>
    <cellStyle name="Hipervínculo visitado" xfId="57956" builtinId="9" hidden="1"/>
    <cellStyle name="Hipervínculo visitado" xfId="57958" builtinId="9" hidden="1"/>
    <cellStyle name="Hipervínculo visitado" xfId="57964" builtinId="9" hidden="1"/>
    <cellStyle name="Hipervínculo visitado" xfId="57966" builtinId="9" hidden="1"/>
    <cellStyle name="Hipervínculo visitado" xfId="57970" builtinId="9" hidden="1"/>
    <cellStyle name="Hipervínculo visitado" xfId="57974" builtinId="9" hidden="1"/>
    <cellStyle name="Hipervínculo visitado" xfId="57978" builtinId="9" hidden="1"/>
    <cellStyle name="Hipervínculo visitado" xfId="57980" builtinId="9" hidden="1"/>
    <cellStyle name="Hipervínculo visitado" xfId="57988" builtinId="9" hidden="1"/>
    <cellStyle name="Hipervínculo visitado" xfId="57990" builtinId="9" hidden="1"/>
    <cellStyle name="Hipervínculo visitado" xfId="57992" builtinId="9" hidden="1"/>
    <cellStyle name="Hipervínculo visitado" xfId="57998" builtinId="9" hidden="1"/>
    <cellStyle name="Hipervínculo visitado" xfId="58000" builtinId="9" hidden="1"/>
    <cellStyle name="Hipervínculo visitado" xfId="58004" builtinId="9" hidden="1"/>
    <cellStyle name="Hipervínculo visitado" xfId="58008" builtinId="9" hidden="1"/>
    <cellStyle name="Hipervínculo visitado" xfId="58012" builtinId="9" hidden="1"/>
    <cellStyle name="Hipervínculo visitado" xfId="58014" builtinId="9" hidden="1"/>
    <cellStyle name="Hipervínculo visitado" xfId="58020" builtinId="9" hidden="1"/>
    <cellStyle name="Hipervínculo visitado" xfId="58022" builtinId="9" hidden="1"/>
    <cellStyle name="Hipervínculo visitado" xfId="58024" builtinId="9" hidden="1"/>
    <cellStyle name="Hipervínculo visitado" xfId="58030" builtinId="9" hidden="1"/>
    <cellStyle name="Hipervínculo visitado" xfId="58032" builtinId="9" hidden="1"/>
    <cellStyle name="Hipervínculo visitado" xfId="58036" builtinId="9" hidden="1"/>
    <cellStyle name="Hipervínculo visitado" xfId="58040" builtinId="9" hidden="1"/>
    <cellStyle name="Hipervínculo visitado" xfId="58044" builtinId="9" hidden="1"/>
    <cellStyle name="Hipervínculo visitado" xfId="58046" builtinId="9" hidden="1"/>
    <cellStyle name="Hipervínculo visitado" xfId="58052" builtinId="9" hidden="1"/>
    <cellStyle name="Hipervínculo visitado" xfId="58054" builtinId="9" hidden="1"/>
    <cellStyle name="Hipervínculo visitado" xfId="58056" builtinId="9" hidden="1"/>
    <cellStyle name="Hipervínculo visitado" xfId="58062" builtinId="9" hidden="1"/>
    <cellStyle name="Hipervínculo visitado" xfId="58064" builtinId="9" hidden="1"/>
    <cellStyle name="Hipervínculo visitado" xfId="58068" builtinId="9" hidden="1"/>
    <cellStyle name="Hipervínculo visitado" xfId="58072" builtinId="9" hidden="1"/>
    <cellStyle name="Hipervínculo visitado" xfId="58076" builtinId="9" hidden="1"/>
    <cellStyle name="Hipervínculo visitado" xfId="58078" builtinId="9" hidden="1"/>
    <cellStyle name="Hipervínculo visitado" xfId="58084" builtinId="9" hidden="1"/>
    <cellStyle name="Hipervínculo visitado" xfId="58086" builtinId="9" hidden="1"/>
    <cellStyle name="Hipervínculo visitado" xfId="58088" builtinId="9" hidden="1"/>
    <cellStyle name="Hipervínculo visitado" xfId="58092" builtinId="9" hidden="1"/>
    <cellStyle name="Hipervínculo visitado" xfId="58094" builtinId="9" hidden="1"/>
    <cellStyle name="Hipervínculo visitado" xfId="58098" builtinId="9" hidden="1"/>
    <cellStyle name="Hipervínculo visitado" xfId="58102" builtinId="9" hidden="1"/>
    <cellStyle name="Hipervínculo visitado" xfId="58106" builtinId="9" hidden="1"/>
    <cellStyle name="Hipervínculo visitado" xfId="58108" builtinId="9" hidden="1"/>
    <cellStyle name="Hipervínculo visitado" xfId="58114" builtinId="9" hidden="1"/>
    <cellStyle name="Hipervínculo visitado" xfId="58116" builtinId="9" hidden="1"/>
    <cellStyle name="Hipervínculo visitado" xfId="58118" builtinId="9" hidden="1"/>
    <cellStyle name="Hipervínculo visitado" xfId="58124" builtinId="9" hidden="1"/>
    <cellStyle name="Hipervínculo visitado" xfId="58126" builtinId="9" hidden="1"/>
    <cellStyle name="Hipervínculo visitado" xfId="58130" builtinId="9" hidden="1"/>
    <cellStyle name="Hipervínculo visitado" xfId="58134" builtinId="9" hidden="1"/>
    <cellStyle name="Hipervínculo visitado" xfId="58138" builtinId="9" hidden="1"/>
    <cellStyle name="Hipervínculo visitado" xfId="58141" builtinId="9" hidden="1"/>
    <cellStyle name="Hipervínculo visitado" xfId="58147" builtinId="9" hidden="1"/>
    <cellStyle name="Hipervínculo visitado" xfId="58149" builtinId="9" hidden="1"/>
    <cellStyle name="Hipervínculo visitado" xfId="58151" builtinId="9" hidden="1"/>
    <cellStyle name="Hipervínculo visitado" xfId="58157" builtinId="9" hidden="1"/>
    <cellStyle name="Hipervínculo visitado" xfId="58159" builtinId="9" hidden="1"/>
    <cellStyle name="Hipervínculo visitado" xfId="58163" builtinId="9" hidden="1"/>
    <cellStyle name="Hipervínculo visitado" xfId="58167" builtinId="9" hidden="1"/>
    <cellStyle name="Hipervínculo visitado" xfId="58171" builtinId="9" hidden="1"/>
    <cellStyle name="Hipervínculo visitado" xfId="58173" builtinId="9" hidden="1"/>
    <cellStyle name="Hipervínculo visitado" xfId="58179" builtinId="9" hidden="1"/>
    <cellStyle name="Hipervínculo visitado" xfId="58181" builtinId="9" hidden="1"/>
    <cellStyle name="Hipervínculo visitado" xfId="58183" builtinId="9" hidden="1"/>
    <cellStyle name="Hipervínculo visitado" xfId="58189" builtinId="9" hidden="1"/>
    <cellStyle name="Hipervínculo visitado" xfId="58191" builtinId="9" hidden="1"/>
    <cellStyle name="Hipervínculo visitado" xfId="58195" builtinId="9" hidden="1"/>
    <cellStyle name="Hipervínculo visitado" xfId="58199" builtinId="9" hidden="1"/>
    <cellStyle name="Hipervínculo visitado" xfId="58203" builtinId="9" hidden="1"/>
    <cellStyle name="Hipervínculo visitado" xfId="58205" builtinId="9" hidden="1"/>
    <cellStyle name="Hipervínculo visitado" xfId="58211" builtinId="9" hidden="1"/>
    <cellStyle name="Hipervínculo visitado" xfId="58213" builtinId="9" hidden="1"/>
    <cellStyle name="Hipervínculo visitado" xfId="58215" builtinId="9" hidden="1"/>
    <cellStyle name="Hipervínculo visitado" xfId="58221" builtinId="9" hidden="1"/>
    <cellStyle name="Hipervínculo visitado" xfId="58223" builtinId="9" hidden="1"/>
    <cellStyle name="Hipervínculo visitado" xfId="58227" builtinId="9" hidden="1"/>
    <cellStyle name="Hipervínculo visitado" xfId="58231" builtinId="9" hidden="1"/>
    <cellStyle name="Hipervínculo visitado" xfId="58235" builtinId="9" hidden="1"/>
    <cellStyle name="Hipervínculo visitado" xfId="58237" builtinId="9" hidden="1"/>
    <cellStyle name="Hipervínculo visitado" xfId="58243" builtinId="9" hidden="1"/>
    <cellStyle name="Hipervínculo visitado" xfId="58244" builtinId="9" hidden="1"/>
    <cellStyle name="Hipervínculo visitado" xfId="58246" builtinId="9" hidden="1"/>
    <cellStyle name="Hipervínculo visitado" xfId="58252" builtinId="9" hidden="1"/>
    <cellStyle name="Hipervínculo visitado" xfId="58254" builtinId="9" hidden="1"/>
    <cellStyle name="Hipervínculo visitado" xfId="58258" builtinId="9" hidden="1"/>
    <cellStyle name="Hipervínculo visitado" xfId="58262" builtinId="9" hidden="1"/>
    <cellStyle name="Hipervínculo visitado" xfId="58266" builtinId="9" hidden="1"/>
    <cellStyle name="Hipervínculo visitado" xfId="58268" builtinId="9" hidden="1"/>
    <cellStyle name="Hipervínculo visitado" xfId="58274" builtinId="9" hidden="1"/>
    <cellStyle name="Hipervínculo visitado" xfId="58276" builtinId="9" hidden="1"/>
    <cellStyle name="Hipervínculo visitado" xfId="58278" builtinId="9" hidden="1"/>
    <cellStyle name="Hipervínculo visitado" xfId="58284" builtinId="9" hidden="1"/>
    <cellStyle name="Hipervínculo visitado" xfId="58286" builtinId="9" hidden="1"/>
    <cellStyle name="Hipervínculo visitado" xfId="58290" builtinId="9" hidden="1"/>
    <cellStyle name="Hipervínculo visitado" xfId="58294" builtinId="9" hidden="1"/>
    <cellStyle name="Hipervínculo visitado" xfId="58300" builtinId="9" hidden="1"/>
    <cellStyle name="Hipervínculo visitado" xfId="58302" builtinId="9" hidden="1"/>
    <cellStyle name="Hipervínculo visitado" xfId="58308" builtinId="9" hidden="1"/>
    <cellStyle name="Hipervínculo visitado" xfId="58310" builtinId="9" hidden="1"/>
    <cellStyle name="Hipervínculo visitado" xfId="58312" builtinId="9" hidden="1"/>
    <cellStyle name="Hipervínculo visitado" xfId="58318" builtinId="9" hidden="1"/>
    <cellStyle name="Hipervínculo visitado" xfId="58320" builtinId="9" hidden="1"/>
    <cellStyle name="Hipervínculo visitado" xfId="58324" builtinId="9" hidden="1"/>
    <cellStyle name="Hipervínculo visitado" xfId="58328" builtinId="9" hidden="1"/>
    <cellStyle name="Hipervínculo visitado" xfId="58332" builtinId="9" hidden="1"/>
    <cellStyle name="Hipervínculo visitado" xfId="58334" builtinId="9" hidden="1"/>
    <cellStyle name="Hipervínculo visitado" xfId="58340" builtinId="9" hidden="1"/>
    <cellStyle name="Hipervínculo visitado" xfId="58342" builtinId="9" hidden="1"/>
    <cellStyle name="Hipervínculo visitado" xfId="58344" builtinId="9" hidden="1"/>
    <cellStyle name="Hipervínculo visitado" xfId="58350" builtinId="9" hidden="1"/>
    <cellStyle name="Hipervínculo visitado" xfId="58352" builtinId="9" hidden="1"/>
    <cellStyle name="Hipervínculo visitado" xfId="58356" builtinId="9" hidden="1"/>
    <cellStyle name="Hipervínculo visitado" xfId="58360" builtinId="9" hidden="1"/>
    <cellStyle name="Hipervínculo visitado" xfId="58364" builtinId="9" hidden="1"/>
    <cellStyle name="Hipervínculo visitado" xfId="58366" builtinId="9" hidden="1"/>
    <cellStyle name="Hipervínculo visitado" xfId="58372" builtinId="9" hidden="1"/>
    <cellStyle name="Hipervínculo visitado" xfId="58374" builtinId="9" hidden="1"/>
    <cellStyle name="Hipervínculo visitado" xfId="58376" builtinId="9" hidden="1"/>
    <cellStyle name="Hipervínculo visitado" xfId="58382" builtinId="9" hidden="1"/>
    <cellStyle name="Hipervínculo visitado" xfId="58384" builtinId="9" hidden="1"/>
    <cellStyle name="Hipervínculo visitado" xfId="58388" builtinId="9" hidden="1"/>
    <cellStyle name="Hipervínculo visitado" xfId="58392" builtinId="9" hidden="1"/>
    <cellStyle name="Hipervínculo visitado" xfId="58396" builtinId="9" hidden="1"/>
    <cellStyle name="Hipervínculo visitado" xfId="58398" builtinId="9" hidden="1"/>
    <cellStyle name="Hipervínculo visitado" xfId="58402" builtinId="9" hidden="1"/>
    <cellStyle name="Hipervínculo visitado" xfId="58404" builtinId="9" hidden="1"/>
    <cellStyle name="Hipervínculo visitado" xfId="58406" builtinId="9" hidden="1"/>
    <cellStyle name="Hipervínculo visitado" xfId="58412" builtinId="9" hidden="1"/>
    <cellStyle name="Hipervínculo visitado" xfId="58414" builtinId="9" hidden="1"/>
    <cellStyle name="Hipervínculo visitado" xfId="58418" builtinId="9" hidden="1"/>
    <cellStyle name="Hipervínculo visitado" xfId="58422" builtinId="9" hidden="1"/>
    <cellStyle name="Hipervínculo visitado" xfId="58426" builtinId="9" hidden="1"/>
    <cellStyle name="Hipervínculo visitado" xfId="58428" builtinId="9" hidden="1"/>
    <cellStyle name="Hipervínculo visitado" xfId="58434" builtinId="9" hidden="1"/>
    <cellStyle name="Hipervínculo visitado" xfId="58436" builtinId="9" hidden="1"/>
    <cellStyle name="Hipervínculo visitado" xfId="58438" builtinId="9" hidden="1"/>
    <cellStyle name="Hipervínculo visitado" xfId="58444" builtinId="9" hidden="1"/>
    <cellStyle name="Hipervínculo visitado" xfId="58446" builtinId="9" hidden="1"/>
    <cellStyle name="Hipervínculo visitado" xfId="58450" builtinId="9" hidden="1"/>
    <cellStyle name="Hipervínculo visitado" xfId="58456" builtinId="9" hidden="1"/>
    <cellStyle name="Hipervínculo visitado" xfId="58460" builtinId="9" hidden="1"/>
    <cellStyle name="Hipervínculo visitado" xfId="58462" builtinId="9" hidden="1"/>
    <cellStyle name="Hipervínculo visitado" xfId="58468" builtinId="9" hidden="1"/>
    <cellStyle name="Hipervínculo visitado" xfId="58470" builtinId="9" hidden="1"/>
    <cellStyle name="Hipervínculo visitado" xfId="58472" builtinId="9" hidden="1"/>
    <cellStyle name="Hipervínculo visitado" xfId="58478" builtinId="9" hidden="1"/>
    <cellStyle name="Hipervínculo visitado" xfId="58480" builtinId="9" hidden="1"/>
    <cellStyle name="Hipervínculo visitado" xfId="58484" builtinId="9" hidden="1"/>
    <cellStyle name="Hipervínculo visitado" xfId="58488" builtinId="9" hidden="1"/>
    <cellStyle name="Hipervínculo visitado" xfId="58492" builtinId="9" hidden="1"/>
    <cellStyle name="Hipervínculo visitado" xfId="58494" builtinId="9" hidden="1"/>
    <cellStyle name="Hipervínculo visitado" xfId="58500" builtinId="9" hidden="1"/>
    <cellStyle name="Hipervínculo visitado" xfId="58502" builtinId="9" hidden="1"/>
    <cellStyle name="Hipervínculo visitado" xfId="58504" builtinId="9" hidden="1"/>
    <cellStyle name="Hipervínculo visitado" xfId="58510" builtinId="9" hidden="1"/>
    <cellStyle name="Hipervínculo visitado" xfId="58512" builtinId="9" hidden="1"/>
    <cellStyle name="Hipervínculo visitado" xfId="58516" builtinId="9" hidden="1"/>
    <cellStyle name="Hipervínculo visitado" xfId="58520" builtinId="9" hidden="1"/>
    <cellStyle name="Hipervínculo visitado" xfId="58524" builtinId="9" hidden="1"/>
    <cellStyle name="Hipervínculo visitado" xfId="58526" builtinId="9" hidden="1"/>
    <cellStyle name="Hipervínculo visitado" xfId="58532" builtinId="9" hidden="1"/>
    <cellStyle name="Hipervínculo visitado" xfId="58534" builtinId="9" hidden="1"/>
    <cellStyle name="Hipervínculo visitado" xfId="58536" builtinId="9" hidden="1"/>
    <cellStyle name="Hipervínculo visitado" xfId="58542" builtinId="9" hidden="1"/>
    <cellStyle name="Hipervínculo visitado" xfId="58544" builtinId="9" hidden="1"/>
    <cellStyle name="Hipervínculo visitado" xfId="58548" builtinId="9" hidden="1"/>
    <cellStyle name="Hipervínculo visitado" xfId="58552" builtinId="9" hidden="1"/>
    <cellStyle name="Hipervínculo visitado" xfId="58556" builtinId="9" hidden="1"/>
    <cellStyle name="Hipervínculo visitado" xfId="58451" builtinId="9" hidden="1"/>
    <cellStyle name="Hipervínculo visitado" xfId="58562" builtinId="9" hidden="1"/>
    <cellStyle name="Hipervínculo visitado" xfId="58564" builtinId="9" hidden="1"/>
    <cellStyle name="Hipervínculo visitado" xfId="58566" builtinId="9" hidden="1"/>
    <cellStyle name="Hipervínculo visitado" xfId="58572" builtinId="9" hidden="1"/>
    <cellStyle name="Hipervínculo visitado" xfId="58574" builtinId="9" hidden="1"/>
    <cellStyle name="Hipervínculo visitado" xfId="58578" builtinId="9" hidden="1"/>
    <cellStyle name="Hipervínculo visitado" xfId="58582" builtinId="9" hidden="1"/>
    <cellStyle name="Hipervínculo visitado" xfId="58586" builtinId="9" hidden="1"/>
    <cellStyle name="Hipervínculo visitado" xfId="58588" builtinId="9" hidden="1"/>
    <cellStyle name="Hipervínculo visitado" xfId="58594" builtinId="9" hidden="1"/>
    <cellStyle name="Hipervínculo visitado" xfId="58596" builtinId="9" hidden="1"/>
    <cellStyle name="Hipervínculo visitado" xfId="58598" builtinId="9" hidden="1"/>
    <cellStyle name="Hipervínculo visitado" xfId="58604" builtinId="9" hidden="1"/>
    <cellStyle name="Hipervínculo visitado" xfId="58606" builtinId="9" hidden="1"/>
    <cellStyle name="Hipervínculo visitado" xfId="58612" builtinId="9" hidden="1"/>
    <cellStyle name="Hipervínculo visitado" xfId="58616" builtinId="9" hidden="1"/>
    <cellStyle name="Hipervínculo visitado" xfId="58620" builtinId="9" hidden="1"/>
    <cellStyle name="Hipervínculo visitado" xfId="58622" builtinId="9" hidden="1"/>
    <cellStyle name="Hipervínculo visitado" xfId="58628" builtinId="9" hidden="1"/>
    <cellStyle name="Hipervínculo visitado" xfId="58630" builtinId="9" hidden="1"/>
    <cellStyle name="Hipervínculo visitado" xfId="58632" builtinId="9" hidden="1"/>
    <cellStyle name="Hipervínculo visitado" xfId="58638" builtinId="9" hidden="1"/>
    <cellStyle name="Hipervínculo visitado" xfId="58640" builtinId="9" hidden="1"/>
    <cellStyle name="Hipervínculo visitado" xfId="58644" builtinId="9" hidden="1"/>
    <cellStyle name="Hipervínculo visitado" xfId="58648" builtinId="9" hidden="1"/>
    <cellStyle name="Hipervínculo visitado" xfId="58652" builtinId="9" hidden="1"/>
    <cellStyle name="Hipervínculo visitado" xfId="58654" builtinId="9" hidden="1"/>
    <cellStyle name="Hipervínculo visitado" xfId="58660" builtinId="9" hidden="1"/>
    <cellStyle name="Hipervínculo visitado" xfId="58662" builtinId="9" hidden="1"/>
    <cellStyle name="Hipervínculo visitado" xfId="58664" builtinId="9" hidden="1"/>
    <cellStyle name="Hipervínculo visitado" xfId="58670" builtinId="9" hidden="1"/>
    <cellStyle name="Hipervínculo visitado" xfId="58672" builtinId="9" hidden="1"/>
    <cellStyle name="Hipervínculo visitado" xfId="58676" builtinId="9" hidden="1"/>
    <cellStyle name="Hipervínculo visitado" xfId="58680" builtinId="9" hidden="1"/>
    <cellStyle name="Hipervínculo visitado" xfId="58684" builtinId="9" hidden="1"/>
    <cellStyle name="Hipervínculo visitado" xfId="58686" builtinId="9" hidden="1"/>
    <cellStyle name="Hipervínculo visitado" xfId="58692" builtinId="9" hidden="1"/>
    <cellStyle name="Hipervínculo visitado" xfId="58694" builtinId="9" hidden="1"/>
    <cellStyle name="Hipervínculo visitado" xfId="58696" builtinId="9" hidden="1"/>
    <cellStyle name="Hipervínculo visitado" xfId="58702" builtinId="9" hidden="1"/>
    <cellStyle name="Hipervínculo visitado" xfId="58704" builtinId="9" hidden="1"/>
    <cellStyle name="Hipervínculo visitado" xfId="58708" builtinId="9" hidden="1"/>
    <cellStyle name="Hipervínculo visitado" xfId="58712" builtinId="9" hidden="1"/>
    <cellStyle name="Hipervínculo visitado" xfId="58714" builtinId="9" hidden="1"/>
    <cellStyle name="Hipervínculo visitado" xfId="58716" builtinId="9" hidden="1"/>
    <cellStyle name="Hipervínculo visitado" xfId="58722" builtinId="9" hidden="1"/>
    <cellStyle name="Hipervínculo visitado" xfId="58724" builtinId="9" hidden="1"/>
    <cellStyle name="Hipervínculo visitado" xfId="58726" builtinId="9" hidden="1"/>
    <cellStyle name="Hipervínculo visitado" xfId="58732" builtinId="9" hidden="1"/>
    <cellStyle name="Hipervínculo visitado" xfId="58734" builtinId="9" hidden="1"/>
    <cellStyle name="Hipervínculo visitado" xfId="58738" builtinId="9" hidden="1"/>
    <cellStyle name="Hipervínculo visitado" xfId="58742" builtinId="9" hidden="1"/>
    <cellStyle name="Hipervínculo visitado" xfId="58746" builtinId="9" hidden="1"/>
    <cellStyle name="Hipervínculo visitado" xfId="58748" builtinId="9" hidden="1"/>
    <cellStyle name="Hipervínculo visitado" xfId="58754" builtinId="9" hidden="1"/>
    <cellStyle name="Hipervínculo visitado" xfId="58756" builtinId="9" hidden="1"/>
    <cellStyle name="Hipervínculo visitado" xfId="58758" builtinId="9" hidden="1"/>
    <cellStyle name="Hipervínculo visitado" xfId="58766" builtinId="9" hidden="1"/>
    <cellStyle name="Hipervínculo visitado" xfId="58768" builtinId="9" hidden="1"/>
    <cellStyle name="Hipervínculo visitado" xfId="58772" builtinId="9" hidden="1"/>
    <cellStyle name="Hipervínculo visitado" xfId="58776" builtinId="9" hidden="1"/>
    <cellStyle name="Hipervínculo visitado" xfId="58780" builtinId="9" hidden="1"/>
    <cellStyle name="Hipervínculo visitado" xfId="58782" builtinId="9" hidden="1"/>
    <cellStyle name="Hipervínculo visitado" xfId="58788" builtinId="9" hidden="1"/>
    <cellStyle name="Hipervínculo visitado" xfId="58790" builtinId="9" hidden="1"/>
    <cellStyle name="Hipervínculo visitado" xfId="58792" builtinId="9" hidden="1"/>
    <cellStyle name="Hipervínculo visitado" xfId="58798" builtinId="9" hidden="1"/>
    <cellStyle name="Hipervínculo visitado" xfId="58800" builtinId="9" hidden="1"/>
    <cellStyle name="Hipervínculo visitado" xfId="58804" builtinId="9" hidden="1"/>
    <cellStyle name="Hipervínculo visitado" xfId="58808" builtinId="9" hidden="1"/>
    <cellStyle name="Hipervínculo visitado" xfId="58812" builtinId="9" hidden="1"/>
    <cellStyle name="Hipervínculo visitado" xfId="58814" builtinId="9" hidden="1"/>
    <cellStyle name="Hipervínculo visitado" xfId="58820" builtinId="9" hidden="1"/>
    <cellStyle name="Hipervínculo visitado" xfId="58822" builtinId="9" hidden="1"/>
    <cellStyle name="Hipervínculo visitado" xfId="58824" builtinId="9" hidden="1"/>
    <cellStyle name="Hipervínculo visitado" xfId="58830" builtinId="9" hidden="1"/>
    <cellStyle name="Hipervínculo visitado" xfId="58832" builtinId="9" hidden="1"/>
    <cellStyle name="Hipervínculo visitado" xfId="58836" builtinId="9" hidden="1"/>
    <cellStyle name="Hipervínculo visitado" xfId="58840" builtinId="9" hidden="1"/>
    <cellStyle name="Hipervínculo visitado" xfId="58844" builtinId="9" hidden="1"/>
    <cellStyle name="Hipervínculo visitado" xfId="58846" builtinId="9" hidden="1"/>
    <cellStyle name="Hipervínculo visitado" xfId="58852" builtinId="9" hidden="1"/>
    <cellStyle name="Hipervínculo visitado" xfId="58854" builtinId="9" hidden="1"/>
    <cellStyle name="Hipervínculo visitado" xfId="58856" builtinId="9" hidden="1"/>
    <cellStyle name="Hipervínculo visitado" xfId="58862" builtinId="9" hidden="1"/>
    <cellStyle name="Hipervínculo visitado" xfId="58864" builtinId="9" hidden="1"/>
    <cellStyle name="Hipervínculo visitado" xfId="58868" builtinId="9" hidden="1"/>
    <cellStyle name="Hipervínculo visitado" xfId="58870" builtinId="9" hidden="1"/>
    <cellStyle name="Hipervínculo visitado" xfId="58874" builtinId="9" hidden="1"/>
    <cellStyle name="Hipervínculo visitado" xfId="58876" builtinId="9" hidden="1"/>
    <cellStyle name="Hipervínculo visitado" xfId="58882" builtinId="9" hidden="1"/>
    <cellStyle name="Hipervínculo visitado" xfId="58884" builtinId="9" hidden="1"/>
    <cellStyle name="Hipervínculo visitado" xfId="58886" builtinId="9" hidden="1"/>
    <cellStyle name="Hipervínculo visitado" xfId="58892" builtinId="9" hidden="1"/>
    <cellStyle name="Hipervínculo visitado" xfId="58894" builtinId="9" hidden="1"/>
    <cellStyle name="Hipervínculo visitado" xfId="58898" builtinId="9" hidden="1"/>
    <cellStyle name="Hipervínculo visitado" xfId="58902" builtinId="9" hidden="1"/>
    <cellStyle name="Hipervínculo visitado" xfId="58906" builtinId="9" hidden="1"/>
    <cellStyle name="Hipervínculo visitado" xfId="58908" builtinId="9" hidden="1"/>
    <cellStyle name="Hipervínculo visitado" xfId="58914" builtinId="9" hidden="1"/>
    <cellStyle name="Hipervínculo visitado" xfId="58916" builtinId="9" hidden="1"/>
    <cellStyle name="Hipervínculo visitado" xfId="58918" builtinId="9" hidden="1"/>
    <cellStyle name="Hipervínculo visitado" xfId="58926" builtinId="9" hidden="1"/>
    <cellStyle name="Hipervínculo visitado" xfId="58928" builtinId="9" hidden="1"/>
    <cellStyle name="Hipervínculo visitado" xfId="58932" builtinId="9" hidden="1"/>
    <cellStyle name="Hipervínculo visitado" xfId="58936" builtinId="9" hidden="1"/>
    <cellStyle name="Hipervínculo visitado" xfId="58940" builtinId="9" hidden="1"/>
    <cellStyle name="Hipervínculo visitado" xfId="58942" builtinId="9" hidden="1"/>
    <cellStyle name="Hipervínculo visitado" xfId="58948" builtinId="9" hidden="1"/>
    <cellStyle name="Hipervínculo visitado" xfId="58950" builtinId="9" hidden="1"/>
    <cellStyle name="Hipervínculo visitado" xfId="58952" builtinId="9" hidden="1"/>
    <cellStyle name="Hipervínculo visitado" xfId="58958" builtinId="9" hidden="1"/>
    <cellStyle name="Hipervínculo visitado" xfId="58960" builtinId="9" hidden="1"/>
    <cellStyle name="Hipervínculo visitado" xfId="58964" builtinId="9" hidden="1"/>
    <cellStyle name="Hipervínculo visitado" xfId="58968" builtinId="9" hidden="1"/>
    <cellStyle name="Hipervínculo visitado" xfId="58972" builtinId="9" hidden="1"/>
    <cellStyle name="Hipervínculo visitado" xfId="58974" builtinId="9" hidden="1"/>
    <cellStyle name="Hipervínculo visitado" xfId="58980" builtinId="9" hidden="1"/>
    <cellStyle name="Hipervínculo visitado" xfId="58982" builtinId="9" hidden="1"/>
    <cellStyle name="Hipervínculo visitado" xfId="58984" builtinId="9" hidden="1"/>
    <cellStyle name="Hipervínculo visitado" xfId="58990" builtinId="9" hidden="1"/>
    <cellStyle name="Hipervínculo visitado" xfId="58992" builtinId="9" hidden="1"/>
    <cellStyle name="Hipervínculo visitado" xfId="58996" builtinId="9" hidden="1"/>
    <cellStyle name="Hipervínculo visitado" xfId="59000" builtinId="9" hidden="1"/>
    <cellStyle name="Hipervínculo visitado" xfId="59004" builtinId="9" hidden="1"/>
    <cellStyle name="Hipervínculo visitado" xfId="59006" builtinId="9" hidden="1"/>
    <cellStyle name="Hipervínculo visitado" xfId="59012" builtinId="9" hidden="1"/>
    <cellStyle name="Hipervínculo visitado" xfId="59014" builtinId="9" hidden="1"/>
    <cellStyle name="Hipervínculo visitado" xfId="59016" builtinId="9" hidden="1"/>
    <cellStyle name="Hipervínculo visitado" xfId="59022" builtinId="9" hidden="1"/>
    <cellStyle name="Hipervínculo visitado" xfId="59024" builtinId="9" hidden="1"/>
    <cellStyle name="Hipervínculo visitado" xfId="59026" builtinId="9" hidden="1"/>
    <cellStyle name="Hipervínculo visitado" xfId="59030" builtinId="9" hidden="1"/>
    <cellStyle name="Hipervínculo visitado" xfId="59034" builtinId="9" hidden="1"/>
    <cellStyle name="Hipervínculo visitado" xfId="59036" builtinId="9" hidden="1"/>
    <cellStyle name="Hipervínculo visitado" xfId="59042" builtinId="9" hidden="1"/>
    <cellStyle name="Hipervínculo visitado" xfId="59044" builtinId="9" hidden="1"/>
    <cellStyle name="Hipervínculo visitado" xfId="59046" builtinId="9" hidden="1"/>
    <cellStyle name="Hipervínculo visitado" xfId="59052" builtinId="9" hidden="1"/>
    <cellStyle name="Hipervínculo visitado" xfId="59054" builtinId="9" hidden="1"/>
    <cellStyle name="Hipervínculo visitado" xfId="59058" builtinId="9" hidden="1"/>
    <cellStyle name="Hipervínculo visitado" xfId="59062" builtinId="9" hidden="1"/>
    <cellStyle name="Hipervínculo visitado" xfId="59066" builtinId="9" hidden="1"/>
    <cellStyle name="Hipervínculo visitado" xfId="59068" builtinId="9" hidden="1"/>
    <cellStyle name="Hipervínculo visitado" xfId="59074" builtinId="9" hidden="1"/>
    <cellStyle name="Hipervínculo visitado" xfId="59078" builtinId="9" hidden="1"/>
    <cellStyle name="Hipervínculo visitado" xfId="59080" builtinId="9" hidden="1"/>
    <cellStyle name="Hipervínculo visitado" xfId="59086" builtinId="9" hidden="1"/>
    <cellStyle name="Hipervínculo visitado" xfId="59088" builtinId="9" hidden="1"/>
    <cellStyle name="Hipervínculo visitado" xfId="59092" builtinId="9" hidden="1"/>
    <cellStyle name="Hipervínculo visitado" xfId="59096" builtinId="9" hidden="1"/>
    <cellStyle name="Hipervínculo visitado" xfId="59100" builtinId="9" hidden="1"/>
    <cellStyle name="Hipervínculo visitado" xfId="59102" builtinId="9" hidden="1"/>
    <cellStyle name="Hipervínculo visitado" xfId="59108" builtinId="9" hidden="1"/>
    <cellStyle name="Hipervínculo visitado" xfId="59110" builtinId="9" hidden="1"/>
    <cellStyle name="Hipervínculo visitado" xfId="59112" builtinId="9" hidden="1"/>
    <cellStyle name="Hipervínculo visitado" xfId="59118" builtinId="9" hidden="1"/>
    <cellStyle name="Hipervínculo visitado" xfId="59120" builtinId="9" hidden="1"/>
    <cellStyle name="Hipervínculo visitado" xfId="59124" builtinId="9" hidden="1"/>
    <cellStyle name="Hipervínculo visitado" xfId="59128" builtinId="9" hidden="1"/>
    <cellStyle name="Hipervínculo visitado" xfId="59132" builtinId="9" hidden="1"/>
    <cellStyle name="Hipervínculo visitado" xfId="59134" builtinId="9" hidden="1"/>
    <cellStyle name="Hipervínculo visitado" xfId="59140" builtinId="9" hidden="1"/>
    <cellStyle name="Hipervínculo visitado" xfId="59142" builtinId="9" hidden="1"/>
    <cellStyle name="Hipervínculo visitado" xfId="59144" builtinId="9" hidden="1"/>
    <cellStyle name="Hipervínculo visitado" xfId="59150" builtinId="9" hidden="1"/>
    <cellStyle name="Hipervínculo visitado" xfId="59152" builtinId="9" hidden="1"/>
    <cellStyle name="Hipervínculo visitado" xfId="59156" builtinId="9" hidden="1"/>
    <cellStyle name="Hipervínculo visitado" xfId="59160" builtinId="9" hidden="1"/>
    <cellStyle name="Hipervínculo visitado" xfId="59164" builtinId="9" hidden="1"/>
    <cellStyle name="Hipervínculo visitado" xfId="59166" builtinId="9" hidden="1"/>
    <cellStyle name="Hipervínculo visitado" xfId="59172" builtinId="9" hidden="1"/>
    <cellStyle name="Hipervínculo visitado" xfId="59174" builtinId="9" hidden="1"/>
    <cellStyle name="Hipervínculo visitado" xfId="59176" builtinId="9" hidden="1"/>
    <cellStyle name="Hipervínculo visitado" xfId="59075" builtinId="9" hidden="1"/>
    <cellStyle name="Hipervínculo visitado" xfId="59182" builtinId="9" hidden="1"/>
    <cellStyle name="Hipervínculo visitado" xfId="59186" builtinId="9" hidden="1"/>
    <cellStyle name="Hipervínculo visitado" xfId="59190" builtinId="9" hidden="1"/>
    <cellStyle name="Hipervínculo visitado" xfId="59194" builtinId="9" hidden="1"/>
    <cellStyle name="Hipervínculo visitado" xfId="59196" builtinId="9" hidden="1"/>
    <cellStyle name="Hipervínculo visitado" xfId="59202" builtinId="9" hidden="1"/>
    <cellStyle name="Hipervínculo visitado" xfId="59204" builtinId="9" hidden="1"/>
    <cellStyle name="Hipervínculo visitado" xfId="59206" builtinId="9" hidden="1"/>
    <cellStyle name="Hipervínculo visitado" xfId="59212" builtinId="9" hidden="1"/>
    <cellStyle name="Hipervínculo visitado" xfId="59214" builtinId="9" hidden="1"/>
    <cellStyle name="Hipervínculo visitado" xfId="59218" builtinId="9" hidden="1"/>
    <cellStyle name="Hipervínculo visitado" xfId="59222" builtinId="9" hidden="1"/>
    <cellStyle name="Hipervínculo visitado" xfId="59226" builtinId="9" hidden="1"/>
    <cellStyle name="Hipervínculo visitado" xfId="59228" builtinId="9" hidden="1"/>
    <cellStyle name="Hipervínculo visitado" xfId="59235" builtinId="9" hidden="1"/>
    <cellStyle name="Hipervínculo visitado" xfId="59237" builtinId="9" hidden="1"/>
    <cellStyle name="Hipervínculo visitado" xfId="59239" builtinId="9" hidden="1"/>
    <cellStyle name="Hipervínculo visitado" xfId="59245" builtinId="9" hidden="1"/>
    <cellStyle name="Hipervínculo visitado" xfId="59247" builtinId="9" hidden="1"/>
    <cellStyle name="Hipervínculo visitado" xfId="59251" builtinId="9" hidden="1"/>
    <cellStyle name="Hipervínculo visitado" xfId="59255" builtinId="9" hidden="1"/>
    <cellStyle name="Hipervínculo visitado" xfId="59259" builtinId="9" hidden="1"/>
    <cellStyle name="Hipervínculo visitado" xfId="59261" builtinId="9" hidden="1"/>
    <cellStyle name="Hipervínculo visitado" xfId="59267" builtinId="9" hidden="1"/>
    <cellStyle name="Hipervínculo visitado" xfId="59269" builtinId="9" hidden="1"/>
    <cellStyle name="Hipervínculo visitado" xfId="59271" builtinId="9" hidden="1"/>
    <cellStyle name="Hipervínculo visitado" xfId="59277" builtinId="9" hidden="1"/>
    <cellStyle name="Hipervínculo visitado" xfId="59279" builtinId="9" hidden="1"/>
    <cellStyle name="Hipervínculo visitado" xfId="59283" builtinId="9" hidden="1"/>
    <cellStyle name="Hipervínculo visitado" xfId="59287" builtinId="9" hidden="1"/>
    <cellStyle name="Hipervínculo visitado" xfId="59291" builtinId="9" hidden="1"/>
    <cellStyle name="Hipervínculo visitado" xfId="59293" builtinId="9" hidden="1"/>
    <cellStyle name="Hipervínculo visitado" xfId="59299" builtinId="9" hidden="1"/>
    <cellStyle name="Hipervínculo visitado" xfId="59301" builtinId="9" hidden="1"/>
    <cellStyle name="Hipervínculo visitado" xfId="59303" builtinId="9" hidden="1"/>
    <cellStyle name="Hipervínculo visitado" xfId="59309" builtinId="9" hidden="1"/>
    <cellStyle name="Hipervínculo visitado" xfId="59311" builtinId="9" hidden="1"/>
    <cellStyle name="Hipervínculo visitado" xfId="59315" builtinId="9" hidden="1"/>
    <cellStyle name="Hipervínculo visitado" xfId="59319" builtinId="9" hidden="1"/>
    <cellStyle name="Hipervínculo visitado" xfId="59323" builtinId="9" hidden="1"/>
    <cellStyle name="Hipervínculo visitado" xfId="59325" builtinId="9" hidden="1"/>
    <cellStyle name="Hipervínculo visitado" xfId="59331" builtinId="9" hidden="1"/>
    <cellStyle name="Hipervínculo visitado" xfId="59333" builtinId="9" hidden="1"/>
    <cellStyle name="Hipervínculo visitado" xfId="59335" builtinId="9" hidden="1"/>
    <cellStyle name="Hipervínculo visitado" xfId="59339" builtinId="9" hidden="1"/>
    <cellStyle name="Hipervínculo visitado" xfId="59341" builtinId="9" hidden="1"/>
    <cellStyle name="Hipervínculo visitado" xfId="59345" builtinId="9" hidden="1"/>
    <cellStyle name="Hipervínculo visitado" xfId="59349" builtinId="9" hidden="1"/>
    <cellStyle name="Hipervínculo visitado" xfId="59353" builtinId="9" hidden="1"/>
    <cellStyle name="Hipervínculo visitado" xfId="59355" builtinId="9" hidden="1"/>
    <cellStyle name="Hipervínculo visitado" xfId="59361" builtinId="9" hidden="1"/>
    <cellStyle name="Hipervínculo visitado" xfId="59363" builtinId="9" hidden="1"/>
    <cellStyle name="Hipervínculo visitado" xfId="59365" builtinId="9" hidden="1"/>
    <cellStyle name="Hipervínculo visitado" xfId="59371" builtinId="9" hidden="1"/>
    <cellStyle name="Hipervínculo visitado" xfId="59373" builtinId="9" hidden="1"/>
    <cellStyle name="Hipervínculo visitado" xfId="59377" builtinId="9" hidden="1"/>
    <cellStyle name="Hipervínculo visitado" xfId="59381" builtinId="9" hidden="1"/>
    <cellStyle name="Hipervínculo visitado" xfId="59385" builtinId="9" hidden="1"/>
    <cellStyle name="Hipervínculo visitado" xfId="59387" builtinId="9" hidden="1"/>
    <cellStyle name="Hipervínculo visitado" xfId="59393" builtinId="9" hidden="1"/>
    <cellStyle name="Hipervínculo visitado" xfId="59395" builtinId="9" hidden="1"/>
    <cellStyle name="Hipervínculo visitado" xfId="59397" builtinId="9" hidden="1"/>
    <cellStyle name="Hipervínculo visitado" xfId="59403" builtinId="9" hidden="1"/>
    <cellStyle name="Hipervínculo visitado" xfId="59405" builtinId="9" hidden="1"/>
    <cellStyle name="Hipervínculo visitado" xfId="59409" builtinId="9" hidden="1"/>
    <cellStyle name="Hipervínculo visitado" xfId="59413" builtinId="9" hidden="1"/>
    <cellStyle name="Hipervínculo visitado" xfId="59417" builtinId="9" hidden="1"/>
    <cellStyle name="Hipervínculo visitado" xfId="59419" builtinId="9" hidden="1"/>
    <cellStyle name="Hipervínculo visitado" xfId="59425" builtinId="9" hidden="1"/>
    <cellStyle name="Hipervínculo visitado" xfId="59427" builtinId="9" hidden="1"/>
    <cellStyle name="Hipervínculo visitado" xfId="59429" builtinId="9" hidden="1"/>
    <cellStyle name="Hipervínculo visitado" xfId="59435" builtinId="9" hidden="1"/>
    <cellStyle name="Hipervínculo visitado" xfId="59437" builtinId="9" hidden="1"/>
    <cellStyle name="Hipervínculo visitado" xfId="59441" builtinId="9" hidden="1"/>
    <cellStyle name="Hipervínculo visitado" xfId="59445" builtinId="9" hidden="1"/>
    <cellStyle name="Hipervínculo visitado" xfId="59449" builtinId="9" hidden="1"/>
    <cellStyle name="Hipervínculo visitado" xfId="59451" builtinId="9" hidden="1"/>
    <cellStyle name="Hipervínculo visitado" xfId="59457" builtinId="9" hidden="1"/>
    <cellStyle name="Hipervínculo visitado" xfId="59459" builtinId="9" hidden="1"/>
    <cellStyle name="Hipervínculo visitado" xfId="59461" builtinId="9" hidden="1"/>
    <cellStyle name="Hipervínculo visitado" xfId="59467" builtinId="9" hidden="1"/>
    <cellStyle name="Hipervínculo visitado" xfId="59469" builtinId="9" hidden="1"/>
    <cellStyle name="Hipervínculo visitado" xfId="59473" builtinId="9" hidden="1"/>
    <cellStyle name="Hipervínculo visitado" xfId="59477" builtinId="9" hidden="1"/>
    <cellStyle name="Hipervínculo visitado" xfId="59481" builtinId="9" hidden="1"/>
    <cellStyle name="Hipervínculo visitado" xfId="59483" builtinId="9" hidden="1"/>
    <cellStyle name="Hipervínculo visitado" xfId="59489" builtinId="9" hidden="1"/>
    <cellStyle name="Hipervínculo visitado" xfId="59487" builtinId="9" hidden="1"/>
    <cellStyle name="Hipervínculo visitado" xfId="59479" builtinId="9" hidden="1"/>
    <cellStyle name="Hipervínculo visitado" xfId="59463" builtinId="9" hidden="1"/>
    <cellStyle name="Hipervínculo visitado" xfId="59455" builtinId="9" hidden="1"/>
    <cellStyle name="Hipervínculo visitado" xfId="59447" builtinId="9" hidden="1"/>
    <cellStyle name="Hipervínculo visitado" xfId="59431" builtinId="9" hidden="1"/>
    <cellStyle name="Hipervínculo visitado" xfId="59423" builtinId="9" hidden="1"/>
    <cellStyle name="Hipervínculo visitado" xfId="59415" builtinId="9" hidden="1"/>
    <cellStyle name="Hipervínculo visitado" xfId="59399" builtinId="9" hidden="1"/>
    <cellStyle name="Hipervínculo visitado" xfId="59391" builtinId="9" hidden="1"/>
    <cellStyle name="Hipervínculo visitado" xfId="59383" builtinId="9" hidden="1"/>
    <cellStyle name="Hipervínculo visitado" xfId="59367" builtinId="9" hidden="1"/>
    <cellStyle name="Hipervínculo visitado" xfId="59359" builtinId="9" hidden="1"/>
    <cellStyle name="Hipervínculo visitado" xfId="59351" builtinId="9" hidden="1"/>
    <cellStyle name="Hipervínculo visitado" xfId="59231" builtinId="9" hidden="1"/>
    <cellStyle name="Hipervínculo visitado" xfId="59329" builtinId="9" hidden="1"/>
    <cellStyle name="Hipervínculo visitado" xfId="59321" builtinId="9" hidden="1"/>
    <cellStyle name="Hipervínculo visitado" xfId="59305" builtinId="9" hidden="1"/>
    <cellStyle name="Hipervínculo visitado" xfId="59297" builtinId="9" hidden="1"/>
    <cellStyle name="Hipervínculo visitado" xfId="59289" builtinId="9" hidden="1"/>
    <cellStyle name="Hipervínculo visitado" xfId="59273" builtinId="9" hidden="1"/>
    <cellStyle name="Hipervínculo visitado" xfId="59265" builtinId="9" hidden="1"/>
    <cellStyle name="Hipervínculo visitado" xfId="59257" builtinId="9" hidden="1"/>
    <cellStyle name="Hipervínculo visitado" xfId="59241" builtinId="9" hidden="1"/>
    <cellStyle name="Hipervínculo visitado" xfId="59233" builtinId="9" hidden="1"/>
    <cellStyle name="Hipervínculo visitado" xfId="59224" builtinId="9" hidden="1"/>
    <cellStyle name="Hipervínculo visitado" xfId="59208" builtinId="9" hidden="1"/>
    <cellStyle name="Hipervínculo visitado" xfId="59200" builtinId="9" hidden="1"/>
    <cellStyle name="Hipervínculo visitado" xfId="59192" builtinId="9" hidden="1"/>
    <cellStyle name="Hipervínculo visitado" xfId="59178" builtinId="9" hidden="1"/>
    <cellStyle name="Hipervínculo visitado" xfId="59170" builtinId="9" hidden="1"/>
    <cellStyle name="Hipervínculo visitado" xfId="59162" builtinId="9" hidden="1"/>
    <cellStyle name="Hipervínculo visitado" xfId="59146" builtinId="9" hidden="1"/>
    <cellStyle name="Hipervínculo visitado" xfId="59138" builtinId="9" hidden="1"/>
    <cellStyle name="Hipervínculo visitado" xfId="59130" builtinId="9" hidden="1"/>
    <cellStyle name="Hipervínculo visitado" xfId="59114" builtinId="9" hidden="1"/>
    <cellStyle name="Hipervínculo visitado" xfId="59106" builtinId="9" hidden="1"/>
    <cellStyle name="Hipervínculo visitado" xfId="59098" builtinId="9" hidden="1"/>
    <cellStyle name="Hipervínculo visitado" xfId="59082" builtinId="9" hidden="1"/>
    <cellStyle name="Hipervínculo visitado" xfId="59072" builtinId="9" hidden="1"/>
    <cellStyle name="Hipervínculo visitado" xfId="59064" builtinId="9" hidden="1"/>
    <cellStyle name="Hipervínculo visitado" xfId="59048" builtinId="9" hidden="1"/>
    <cellStyle name="Hipervínculo visitado" xfId="59040" builtinId="9" hidden="1"/>
    <cellStyle name="Hipervínculo visitado" xfId="59032" builtinId="9" hidden="1"/>
    <cellStyle name="Hipervínculo visitado" xfId="59018" builtinId="9" hidden="1"/>
    <cellStyle name="Hipervínculo visitado" xfId="59010" builtinId="9" hidden="1"/>
    <cellStyle name="Hipervínculo visitado" xfId="59002" builtinId="9" hidden="1"/>
    <cellStyle name="Hipervínculo visitado" xfId="58986" builtinId="9" hidden="1"/>
    <cellStyle name="Hipervínculo visitado" xfId="58978" builtinId="9" hidden="1"/>
    <cellStyle name="Hipervínculo visitado" xfId="58970" builtinId="9" hidden="1"/>
    <cellStyle name="Hipervínculo visitado" xfId="58954" builtinId="9" hidden="1"/>
    <cellStyle name="Hipervínculo visitado" xfId="58946" builtinId="9" hidden="1"/>
    <cellStyle name="Hipervínculo visitado" xfId="58938" builtinId="9" hidden="1"/>
    <cellStyle name="Hipervínculo visitado" xfId="58922" builtinId="9" hidden="1"/>
    <cellStyle name="Hipervínculo visitado" xfId="58912" builtinId="9" hidden="1"/>
    <cellStyle name="Hipervínculo visitado" xfId="58904" builtinId="9" hidden="1"/>
    <cellStyle name="Hipervínculo visitado" xfId="58888" builtinId="9" hidden="1"/>
    <cellStyle name="Hipervínculo visitado" xfId="58880" builtinId="9" hidden="1"/>
    <cellStyle name="Hipervínculo visitado" xfId="58872" builtinId="9" hidden="1"/>
    <cellStyle name="Hipervínculo visitado" xfId="58858" builtinId="9" hidden="1"/>
    <cellStyle name="Hipervínculo visitado" xfId="58850" builtinId="9" hidden="1"/>
    <cellStyle name="Hipervínculo visitado" xfId="58842" builtinId="9" hidden="1"/>
    <cellStyle name="Hipervínculo visitado" xfId="58826" builtinId="9" hidden="1"/>
    <cellStyle name="Hipervínculo visitado" xfId="58818" builtinId="9" hidden="1"/>
    <cellStyle name="Hipervínculo visitado" xfId="58810" builtinId="9" hidden="1"/>
    <cellStyle name="Hipervínculo visitado" xfId="58794" builtinId="9" hidden="1"/>
    <cellStyle name="Hipervínculo visitado" xfId="58786" builtinId="9" hidden="1"/>
    <cellStyle name="Hipervínculo visitado" xfId="58778" builtinId="9" hidden="1"/>
    <cellStyle name="Hipervínculo visitado" xfId="58760" builtinId="9" hidden="1"/>
    <cellStyle name="Hipervínculo visitado" xfId="58752" builtinId="9" hidden="1"/>
    <cellStyle name="Hipervínculo visitado" xfId="58744" builtinId="9" hidden="1"/>
    <cellStyle name="Hipervínculo visitado" xfId="58728" builtinId="9" hidden="1"/>
    <cellStyle name="Hipervínculo visitado" xfId="58720" builtinId="9" hidden="1"/>
    <cellStyle name="Hipervínculo visitado" xfId="58607" builtinId="9" hidden="1"/>
    <cellStyle name="Hipervínculo visitado" xfId="58698" builtinId="9" hidden="1"/>
    <cellStyle name="Hipervínculo visitado" xfId="58690" builtinId="9" hidden="1"/>
    <cellStyle name="Hipervínculo visitado" xfId="58682" builtinId="9" hidden="1"/>
    <cellStyle name="Hipervínculo visitado" xfId="58666" builtinId="9" hidden="1"/>
    <cellStyle name="Hipervínculo visitado" xfId="58658" builtinId="9" hidden="1"/>
    <cellStyle name="Hipervínculo visitado" xfId="58650" builtinId="9" hidden="1"/>
    <cellStyle name="Hipervínculo visitado" xfId="58634" builtinId="9" hidden="1"/>
    <cellStyle name="Hipervínculo visitado" xfId="58626" builtinId="9" hidden="1"/>
    <cellStyle name="Hipervínculo visitado" xfId="58618" builtinId="9" hidden="1"/>
    <cellStyle name="Hipervínculo visitado" xfId="58600" builtinId="9" hidden="1"/>
    <cellStyle name="Hipervínculo visitado" xfId="58592" builtinId="9" hidden="1"/>
    <cellStyle name="Hipervínculo visitado" xfId="58584" builtinId="9" hidden="1"/>
    <cellStyle name="Hipervínculo visitado" xfId="58568" builtinId="9" hidden="1"/>
    <cellStyle name="Hipervínculo visitado" xfId="58560" builtinId="9" hidden="1"/>
    <cellStyle name="Hipervínculo visitado" xfId="58554" builtinId="9" hidden="1"/>
    <cellStyle name="Hipervínculo visitado" xfId="58538" builtinId="9" hidden="1"/>
    <cellStyle name="Hipervínculo visitado" xfId="58530" builtinId="9" hidden="1"/>
    <cellStyle name="Hipervínculo visitado" xfId="58522" builtinId="9" hidden="1"/>
    <cellStyle name="Hipervínculo visitado" xfId="58506" builtinId="9" hidden="1"/>
    <cellStyle name="Hipervínculo visitado" xfId="58498" builtinId="9" hidden="1"/>
    <cellStyle name="Hipervínculo visitado" xfId="58490" builtinId="9" hidden="1"/>
    <cellStyle name="Hipervínculo visitado" xfId="58474" builtinId="9" hidden="1"/>
    <cellStyle name="Hipervínculo visitado" xfId="58466" builtinId="9" hidden="1"/>
    <cellStyle name="Hipervínculo visitado" xfId="58458" builtinId="9" hidden="1"/>
    <cellStyle name="Hipervínculo visitado" xfId="58440" builtinId="9" hidden="1"/>
    <cellStyle name="Hipervínculo visitado" xfId="58432" builtinId="9" hidden="1"/>
    <cellStyle name="Hipervínculo visitado" xfId="58424" builtinId="9" hidden="1"/>
    <cellStyle name="Hipervínculo visitado" xfId="58408" builtinId="9" hidden="1"/>
    <cellStyle name="Hipervínculo visitado" xfId="58295" builtinId="9" hidden="1"/>
    <cellStyle name="Hipervínculo visitado" xfId="58394" builtinId="9" hidden="1"/>
    <cellStyle name="Hipervínculo visitado" xfId="58378" builtinId="9" hidden="1"/>
    <cellStyle name="Hipervínculo visitado" xfId="58370" builtinId="9" hidden="1"/>
    <cellStyle name="Hipervínculo visitado" xfId="58362" builtinId="9" hidden="1"/>
    <cellStyle name="Hipervínculo visitado" xfId="58346" builtinId="9" hidden="1"/>
    <cellStyle name="Hipervínculo visitado" xfId="58338" builtinId="9" hidden="1"/>
    <cellStyle name="Hipervínculo visitado" xfId="58330" builtinId="9" hidden="1"/>
    <cellStyle name="Hipervínculo visitado" xfId="58314" builtinId="9" hidden="1"/>
    <cellStyle name="Hipervínculo visitado" xfId="58306" builtinId="9" hidden="1"/>
    <cellStyle name="Hipervínculo visitado" xfId="58298" builtinId="9" hidden="1"/>
    <cellStyle name="Hipervínculo visitado" xfId="58280" builtinId="9" hidden="1"/>
    <cellStyle name="Hipervínculo visitado" xfId="58272" builtinId="9" hidden="1"/>
    <cellStyle name="Hipervínculo visitado" xfId="58264" builtinId="9" hidden="1"/>
    <cellStyle name="Hipervínculo visitado" xfId="58248" builtinId="9" hidden="1"/>
    <cellStyle name="Hipervínculo visitado" xfId="58241" builtinId="9" hidden="1"/>
    <cellStyle name="Hipervínculo visitado" xfId="58233" builtinId="9" hidden="1"/>
    <cellStyle name="Hipervínculo visitado" xfId="58217" builtinId="9" hidden="1"/>
    <cellStyle name="Hipervínculo visitado" xfId="58209" builtinId="9" hidden="1"/>
    <cellStyle name="Hipervínculo visitado" xfId="58201" builtinId="9" hidden="1"/>
    <cellStyle name="Hipervínculo visitado" xfId="58185" builtinId="9" hidden="1"/>
    <cellStyle name="Hipervínculo visitado" xfId="58177" builtinId="9" hidden="1"/>
    <cellStyle name="Hipervínculo visitado" xfId="58169" builtinId="9" hidden="1"/>
    <cellStyle name="Hipervínculo visitado" xfId="58153" builtinId="9" hidden="1"/>
    <cellStyle name="Hipervínculo visitado" xfId="58145" builtinId="9" hidden="1"/>
    <cellStyle name="Hipervínculo visitado" xfId="58136" builtinId="9" hidden="1"/>
    <cellStyle name="Hipervínculo visitado" xfId="58120" builtinId="9" hidden="1"/>
    <cellStyle name="Hipervínculo visitado" xfId="58112" builtinId="9" hidden="1"/>
    <cellStyle name="Hipervínculo visitado" xfId="58104" builtinId="9" hidden="1"/>
    <cellStyle name="Hipervínculo visitado" xfId="57983" builtinId="9" hidden="1"/>
    <cellStyle name="Hipervínculo visitado" xfId="58082" builtinId="9" hidden="1"/>
    <cellStyle name="Hipervínculo visitado" xfId="58074" builtinId="9" hidden="1"/>
    <cellStyle name="Hipervínculo visitado" xfId="58058" builtinId="9" hidden="1"/>
    <cellStyle name="Hipervínculo visitado" xfId="58050" builtinId="9" hidden="1"/>
    <cellStyle name="Hipervínculo visitado" xfId="58042" builtinId="9" hidden="1"/>
    <cellStyle name="Hipervínculo visitado" xfId="58026" builtinId="9" hidden="1"/>
    <cellStyle name="Hipervínculo visitado" xfId="58018" builtinId="9" hidden="1"/>
    <cellStyle name="Hipervínculo visitado" xfId="58010" builtinId="9" hidden="1"/>
    <cellStyle name="Hipervínculo visitado" xfId="57994" builtinId="9" hidden="1"/>
    <cellStyle name="Hipervínculo visitado" xfId="57986" builtinId="9" hidden="1"/>
    <cellStyle name="Hipervínculo visitado" xfId="57976" builtinId="9" hidden="1"/>
    <cellStyle name="Hipervínculo visitado" xfId="57960" builtinId="9" hidden="1"/>
    <cellStyle name="Hipervínculo visitado" xfId="57952" builtinId="9" hidden="1"/>
    <cellStyle name="Hipervínculo visitado" xfId="57944" builtinId="9" hidden="1"/>
    <cellStyle name="Hipervínculo visitado" xfId="57930" builtinId="9" hidden="1"/>
    <cellStyle name="Hipervínculo visitado" xfId="57922" builtinId="9" hidden="1"/>
    <cellStyle name="Hipervínculo visitado" xfId="57914" builtinId="9" hidden="1"/>
    <cellStyle name="Hipervínculo visitado" xfId="57898" builtinId="9" hidden="1"/>
    <cellStyle name="Hipervínculo visitado" xfId="57890" builtinId="9" hidden="1"/>
    <cellStyle name="Hipervínculo visitado" xfId="57882" builtinId="9" hidden="1"/>
    <cellStyle name="Hipervínculo visitado" xfId="57866" builtinId="9" hidden="1"/>
    <cellStyle name="Hipervínculo visitado" xfId="57858" builtinId="9" hidden="1"/>
    <cellStyle name="Hipervínculo visitado" xfId="57850" builtinId="9" hidden="1"/>
    <cellStyle name="Hipervínculo visitado" xfId="57834" builtinId="9" hidden="1"/>
    <cellStyle name="Hipervínculo visitado" xfId="57824" builtinId="9" hidden="1"/>
    <cellStyle name="Hipervínculo visitado" xfId="57816" builtinId="9" hidden="1"/>
    <cellStyle name="Hipervínculo visitado" xfId="57800" builtinId="9" hidden="1"/>
    <cellStyle name="Hipervínculo visitado" xfId="57792" builtinId="9" hidden="1"/>
    <cellStyle name="Hipervínculo visitado" xfId="57784" builtinId="9" hidden="1"/>
    <cellStyle name="Hipervínculo visitado" xfId="57769" builtinId="9" hidden="1"/>
    <cellStyle name="Hipervínculo visitado" xfId="57761" builtinId="9" hidden="1"/>
    <cellStyle name="Hipervínculo visitado" xfId="57753" builtinId="9" hidden="1"/>
    <cellStyle name="Hipervínculo visitado" xfId="57737" builtinId="9" hidden="1"/>
    <cellStyle name="Hipervínculo visitado" xfId="57729" builtinId="9" hidden="1"/>
    <cellStyle name="Hipervínculo visitado" xfId="57721" builtinId="9" hidden="1"/>
    <cellStyle name="Hipervínculo visitado" xfId="57705" builtinId="9" hidden="1"/>
    <cellStyle name="Hipervínculo visitado" xfId="57697" builtinId="9" hidden="1"/>
    <cellStyle name="Hipervínculo visitado" xfId="57689" builtinId="9" hidden="1"/>
    <cellStyle name="Hipervínculo visitado" xfId="57673" builtinId="9" hidden="1"/>
    <cellStyle name="Hipervínculo visitado" xfId="57664" builtinId="9" hidden="1"/>
    <cellStyle name="Hipervínculo visitado" xfId="57656" builtinId="9" hidden="1"/>
    <cellStyle name="Hipervínculo visitado" xfId="57640" builtinId="9" hidden="1"/>
    <cellStyle name="Hipervínculo visitado" xfId="57632" builtinId="9" hidden="1"/>
    <cellStyle name="Hipervínculo visitado" xfId="57624" builtinId="9" hidden="1"/>
    <cellStyle name="Hipervínculo visitado" xfId="57610" builtinId="9" hidden="1"/>
    <cellStyle name="Hipervínculo visitado" xfId="57602" builtinId="9" hidden="1"/>
    <cellStyle name="Hipervínculo visitado" xfId="57594" builtinId="9" hidden="1"/>
    <cellStyle name="Hipervínculo visitado" xfId="57578" builtinId="9" hidden="1"/>
    <cellStyle name="Hipervínculo visitado" xfId="57570" builtinId="9" hidden="1"/>
    <cellStyle name="Hipervínculo visitado" xfId="57562" builtinId="9" hidden="1"/>
    <cellStyle name="Hipervínculo visitado" xfId="57546" builtinId="9" hidden="1"/>
    <cellStyle name="Hipervínculo visitado" xfId="57538" builtinId="9" hidden="1"/>
    <cellStyle name="Hipervínculo visitado" xfId="57530" builtinId="9" hidden="1"/>
    <cellStyle name="Hipervínculo visitado" xfId="57512" builtinId="9" hidden="1"/>
    <cellStyle name="Hipervínculo visitado" xfId="57504" builtinId="9" hidden="1"/>
    <cellStyle name="Hipervínculo visitado" xfId="57496" builtinId="9" hidden="1"/>
    <cellStyle name="Hipervínculo visitado" xfId="57480" builtinId="9" hidden="1"/>
    <cellStyle name="Hipervínculo visitado" xfId="57472" builtinId="9" hidden="1"/>
    <cellStyle name="Hipervínculo visitado" xfId="57464" builtinId="9" hidden="1"/>
    <cellStyle name="Hipervínculo visitado" xfId="57447" builtinId="9" hidden="1"/>
    <cellStyle name="Hipervínculo visitado" xfId="57439" builtinId="9" hidden="1"/>
    <cellStyle name="Hipervínculo visitado" xfId="57431" builtinId="9" hidden="1"/>
    <cellStyle name="Hipervínculo visitado" xfId="57415" builtinId="9" hidden="1"/>
    <cellStyle name="Hipervínculo visitado" xfId="57408" builtinId="9" hidden="1"/>
    <cellStyle name="Hipervínculo visitado" xfId="57400" builtinId="9" hidden="1"/>
    <cellStyle name="Hipervínculo visitado" xfId="57384" builtinId="9" hidden="1"/>
    <cellStyle name="Hipervínculo visitado" xfId="57376" builtinId="9" hidden="1"/>
    <cellStyle name="Hipervínculo visitado" xfId="57368" builtinId="9" hidden="1"/>
    <cellStyle name="Hipervínculo visitado" xfId="57351" builtinId="9" hidden="1"/>
    <cellStyle name="Hipervínculo visitado" xfId="57343" builtinId="9" hidden="1"/>
    <cellStyle name="Hipervínculo visitado" xfId="57335" builtinId="9" hidden="1"/>
    <cellStyle name="Hipervínculo visitado" xfId="57319" builtinId="9" hidden="1"/>
    <cellStyle name="Hipervínculo visitado" xfId="57311" builtinId="9" hidden="1"/>
    <cellStyle name="Hipervínculo visitado" xfId="57303" builtinId="9" hidden="1"/>
    <cellStyle name="Hipervínculo visitado" xfId="57287" builtinId="9" hidden="1"/>
    <cellStyle name="Hipervínculo visitado" xfId="57279" builtinId="9" hidden="1"/>
    <cellStyle name="Hipervínculo visitado" xfId="57271" builtinId="9" hidden="1"/>
    <cellStyle name="Hipervínculo visitado" xfId="57255" builtinId="9" hidden="1"/>
    <cellStyle name="Hipervínculo visitado" xfId="57247" builtinId="9" hidden="1"/>
    <cellStyle name="Hipervínculo visitado" xfId="57239" builtinId="9" hidden="1"/>
    <cellStyle name="Hipervínculo visitado" xfId="57223" builtinId="9" hidden="1"/>
    <cellStyle name="Hipervínculo visitado" xfId="57215" builtinId="9" hidden="1"/>
    <cellStyle name="Hipervínculo visitado" xfId="57207" builtinId="9" hidden="1"/>
    <cellStyle name="Hipervínculo visitado" xfId="54929" builtinId="9" hidden="1"/>
    <cellStyle name="Hipervínculo visitado" xfId="54949" builtinId="9" hidden="1"/>
    <cellStyle name="Hipervínculo visitado" xfId="54941" builtinId="9" hidden="1"/>
    <cellStyle name="Hipervínculo visitado" xfId="54981" builtinId="9" hidden="1"/>
    <cellStyle name="Hipervínculo visitado" xfId="54973" builtinId="9" hidden="1"/>
    <cellStyle name="Hipervínculo visitado" xfId="54965" builtinId="9" hidden="1"/>
    <cellStyle name="Hipervínculo visitado" xfId="54991" builtinId="9" hidden="1"/>
    <cellStyle name="Hipervínculo visitado" xfId="55065" builtinId="9" hidden="1"/>
    <cellStyle name="Hipervínculo visitado" xfId="55057" builtinId="9" hidden="1"/>
    <cellStyle name="Hipervínculo visitado" xfId="55039" builtinId="9" hidden="1"/>
    <cellStyle name="Hipervínculo visitado" xfId="55031" builtinId="9" hidden="1"/>
    <cellStyle name="Hipervínculo visitado" xfId="55023" builtinId="9" hidden="1"/>
    <cellStyle name="Hipervínculo visitado" xfId="55007" builtinId="9" hidden="1"/>
    <cellStyle name="Hipervínculo visitado" xfId="54999" builtinId="9" hidden="1"/>
    <cellStyle name="Hipervínculo visitado" xfId="54989" builtinId="9" hidden="1"/>
    <cellStyle name="Hipervínculo visitado" xfId="55248" builtinId="9" hidden="1"/>
    <cellStyle name="Hipervínculo visitado" xfId="55240" builtinId="9" hidden="1"/>
    <cellStyle name="Hipervínculo visitado" xfId="55232" builtinId="9" hidden="1"/>
    <cellStyle name="Hipervínculo visitado" xfId="55212" builtinId="9" hidden="1"/>
    <cellStyle name="Hipervínculo visitado" xfId="55204" builtinId="9" hidden="1"/>
    <cellStyle name="Hipervínculo visitado" xfId="55196" builtinId="9" hidden="1"/>
    <cellStyle name="Hipervínculo visitado" xfId="55178" builtinId="9" hidden="1"/>
    <cellStyle name="Hipervínculo visitado" xfId="55169" builtinId="9" hidden="1"/>
    <cellStyle name="Hipervínculo visitado" xfId="55161" builtinId="9" hidden="1"/>
    <cellStyle name="Hipervínculo visitado" xfId="55143" builtinId="9" hidden="1"/>
    <cellStyle name="Hipervínculo visitado" xfId="55135" builtinId="9" hidden="1"/>
    <cellStyle name="Hipervínculo visitado" xfId="55127" builtinId="9" hidden="1"/>
    <cellStyle name="Hipervínculo visitado" xfId="55110" builtinId="9" hidden="1"/>
    <cellStyle name="Hipervínculo visitado" xfId="55102" builtinId="9" hidden="1"/>
    <cellStyle name="Hipervínculo visitado" xfId="55094" builtinId="9" hidden="1"/>
    <cellStyle name="Hipervínculo visitado" xfId="55076" builtinId="9" hidden="1"/>
    <cellStyle name="Hipervínculo visitado" xfId="55282" builtinId="9" hidden="1"/>
    <cellStyle name="Hipervínculo visitado" xfId="55344" builtinId="9" hidden="1"/>
    <cellStyle name="Hipervínculo visitado" xfId="55473" builtinId="9" hidden="1"/>
    <cellStyle name="Hipervínculo visitado" xfId="55536" builtinId="9" hidden="1"/>
    <cellStyle name="Hipervínculo visitado" xfId="55602" builtinId="9" hidden="1"/>
    <cellStyle name="Hipervínculo visitado" xfId="55694" builtinId="9" hidden="1"/>
    <cellStyle name="Hipervínculo visitado" xfId="55686" builtinId="9" hidden="1"/>
    <cellStyle name="Hipervínculo visitado" xfId="55676" builtinId="9" hidden="1"/>
    <cellStyle name="Hipervínculo visitado" xfId="55658" builtinId="9" hidden="1"/>
    <cellStyle name="Hipervínculo visitado" xfId="55650" builtinId="9" hidden="1"/>
    <cellStyle name="Hipervínculo visitado" xfId="55642" builtinId="9" hidden="1"/>
    <cellStyle name="Hipervínculo visitado" xfId="55624" builtinId="9" hidden="1"/>
    <cellStyle name="Hipervínculo visitado" xfId="55614" builtinId="9" hidden="1"/>
    <cellStyle name="Hipervínculo visitado" xfId="55606" builtinId="9" hidden="1"/>
    <cellStyle name="Hipervínculo visitado" xfId="55588" builtinId="9" hidden="1"/>
    <cellStyle name="Hipervínculo visitado" xfId="55578" builtinId="9" hidden="1"/>
    <cellStyle name="Hipervínculo visitado" xfId="55568" builtinId="9" hidden="1"/>
    <cellStyle name="Hipervínculo visitado" xfId="55550" builtinId="9" hidden="1"/>
    <cellStyle name="Hipervínculo visitado" xfId="55542" builtinId="9" hidden="1"/>
    <cellStyle name="Hipervínculo visitado" xfId="55530" builtinId="9" hidden="1"/>
    <cellStyle name="Hipervínculo visitado" xfId="55512" builtinId="9" hidden="1"/>
    <cellStyle name="Hipervínculo visitado" xfId="55502" builtinId="9" hidden="1"/>
    <cellStyle name="Hipervínculo visitado" xfId="55494" builtinId="9" hidden="1"/>
    <cellStyle name="Hipervínculo visitado" xfId="55477" builtinId="9" hidden="1"/>
    <cellStyle name="Hipervínculo visitado" xfId="55467" builtinId="9" hidden="1"/>
    <cellStyle name="Hipervínculo visitado" xfId="55459" builtinId="9" hidden="1"/>
    <cellStyle name="Hipervínculo visitado" xfId="55439" builtinId="9" hidden="1"/>
    <cellStyle name="Hipervínculo visitado" xfId="55431" builtinId="9" hidden="1"/>
    <cellStyle name="Hipervínculo visitado" xfId="55421" builtinId="9" hidden="1"/>
    <cellStyle name="Hipervínculo visitado" xfId="55403" builtinId="9" hidden="1"/>
    <cellStyle name="Hipervínculo visitado" xfId="55395" builtinId="9" hidden="1"/>
    <cellStyle name="Hipervínculo visitado" xfId="55385" builtinId="9" hidden="1"/>
    <cellStyle name="Hipervínculo visitado" xfId="55366" builtinId="9" hidden="1"/>
    <cellStyle name="Hipervínculo visitado" xfId="55356" builtinId="9" hidden="1"/>
    <cellStyle name="Hipervínculo visitado" xfId="55348" builtinId="9" hidden="1"/>
    <cellStyle name="Hipervínculo visitado" xfId="55332" builtinId="9" hidden="1"/>
    <cellStyle name="Hipervínculo visitado" xfId="55322" builtinId="9" hidden="1"/>
    <cellStyle name="Hipervínculo visitado" xfId="55312" builtinId="9" hidden="1"/>
    <cellStyle name="Hipervínculo visitado" xfId="55294" builtinId="9" hidden="1"/>
    <cellStyle name="Hipervínculo visitado" xfId="55286" builtinId="9" hidden="1"/>
    <cellStyle name="Hipervínculo visitado" xfId="55276" builtinId="9" hidden="1"/>
    <cellStyle name="Hipervínculo visitado" xfId="55258" builtinId="9" hidden="1"/>
    <cellStyle name="Hipervínculo visitado" xfId="55714" builtinId="9" hidden="1"/>
    <cellStyle name="Hipervínculo visitado" xfId="55746" builtinId="9" hidden="1"/>
    <cellStyle name="Hipervínculo visitado" xfId="55808" builtinId="9" hidden="1"/>
    <cellStyle name="Hipervínculo visitado" xfId="55840" builtinId="9" hidden="1"/>
    <cellStyle name="Hipervínculo visitado" xfId="55873" builtinId="9" hidden="1"/>
    <cellStyle name="Hipervínculo visitado" xfId="55937" builtinId="9" hidden="1"/>
    <cellStyle name="Hipervínculo visitado" xfId="55968" builtinId="9" hidden="1"/>
    <cellStyle name="Hipervínculo visitado" xfId="56000" builtinId="9" hidden="1"/>
    <cellStyle name="Hipervínculo visitado" xfId="56066" builtinId="9" hidden="1"/>
    <cellStyle name="Hipervínculo visitado" xfId="56098" builtinId="9" hidden="1"/>
    <cellStyle name="Hipervínculo visitado" xfId="56128" builtinId="9" hidden="1"/>
    <cellStyle name="Hipervínculo visitado" xfId="56194" builtinId="9" hidden="1"/>
    <cellStyle name="Hipervínculo visitado" xfId="56226" builtinId="9" hidden="1"/>
    <cellStyle name="Hipervínculo visitado" xfId="56258" builtinId="9" hidden="1"/>
    <cellStyle name="Hipervínculo visitado" xfId="56322" builtinId="9" hidden="1"/>
    <cellStyle name="Hipervínculo visitado" xfId="56354" builtinId="9" hidden="1"/>
    <cellStyle name="Hipervínculo visitado" xfId="56386" builtinId="9" hidden="1"/>
    <cellStyle name="Hipervínculo visitado" xfId="56448" builtinId="9" hidden="1"/>
    <cellStyle name="Hipervínculo visitado" xfId="56482" builtinId="9" hidden="1"/>
    <cellStyle name="Hipervínculo visitado" xfId="56514" builtinId="9" hidden="1"/>
    <cellStyle name="Hipervínculo visitado" xfId="56578" builtinId="9" hidden="1"/>
    <cellStyle name="Hipervínculo visitado" xfId="56608" builtinId="9" hidden="1"/>
    <cellStyle name="Hipervínculo visitado" xfId="56642" builtinId="9" hidden="1"/>
    <cellStyle name="Hipervínculo visitado" xfId="56706" builtinId="9" hidden="1"/>
    <cellStyle name="Hipervínculo visitado" xfId="56631" builtinId="9" hidden="1"/>
    <cellStyle name="Hipervínculo visitado" xfId="56768" builtinId="9" hidden="1"/>
    <cellStyle name="Hipervínculo visitado" xfId="56834" builtinId="9" hidden="1"/>
    <cellStyle name="Hipervínculo visitado" xfId="56866" builtinId="9" hidden="1"/>
    <cellStyle name="Hipervínculo visitado" xfId="56896" builtinId="9" hidden="1"/>
    <cellStyle name="Hipervínculo visitado" xfId="56961" builtinId="9" hidden="1"/>
    <cellStyle name="Hipervínculo visitado" xfId="56993" builtinId="9" hidden="1"/>
    <cellStyle name="Hipervínculo visitado" xfId="57025" builtinId="9" hidden="1"/>
    <cellStyle name="Hipervínculo visitado" xfId="57087" builtinId="9" hidden="1"/>
    <cellStyle name="Hipervínculo visitado" xfId="57119" builtinId="9" hidden="1"/>
    <cellStyle name="Hipervínculo visitado" xfId="57151" builtinId="9" hidden="1"/>
    <cellStyle name="Hipervínculo visitado" xfId="57197" builtinId="9" hidden="1"/>
    <cellStyle name="Hipervínculo visitado" xfId="57187" builtinId="9" hidden="1"/>
    <cellStyle name="Hipervínculo visitado" xfId="57177" builtinId="9" hidden="1"/>
    <cellStyle name="Hipervínculo visitado" xfId="57155" builtinId="9" hidden="1"/>
    <cellStyle name="Hipervínculo visitado" xfId="57145" builtinId="9" hidden="1"/>
    <cellStyle name="Hipervínculo visitado" xfId="57133" builtinId="9" hidden="1"/>
    <cellStyle name="Hipervínculo visitado" xfId="57113" builtinId="9" hidden="1"/>
    <cellStyle name="Hipervínculo visitado" xfId="57101" builtinId="9" hidden="1"/>
    <cellStyle name="Hipervínculo visitado" xfId="57091" builtinId="9" hidden="1"/>
    <cellStyle name="Hipervínculo visitado" xfId="57069" builtinId="9" hidden="1"/>
    <cellStyle name="Hipervínculo visitado" xfId="57059" builtinId="9" hidden="1"/>
    <cellStyle name="Hipervínculo visitado" xfId="57049" builtinId="9" hidden="1"/>
    <cellStyle name="Hipervínculo visitado" xfId="57029" builtinId="9" hidden="1"/>
    <cellStyle name="Hipervínculo visitado" xfId="57019" builtinId="9" hidden="1"/>
    <cellStyle name="Hipervínculo visitado" xfId="57007" builtinId="9" hidden="1"/>
    <cellStyle name="Hipervínculo visitado" xfId="56987" builtinId="9" hidden="1"/>
    <cellStyle name="Hipervínculo visitado" xfId="56975" builtinId="9" hidden="1"/>
    <cellStyle name="Hipervínculo visitado" xfId="56965" builtinId="9" hidden="1"/>
    <cellStyle name="Hipervínculo visitado" xfId="56942" builtinId="9" hidden="1"/>
    <cellStyle name="Hipervínculo visitado" xfId="56932" builtinId="9" hidden="1"/>
    <cellStyle name="Hipervínculo visitado" xfId="56922" builtinId="9" hidden="1"/>
    <cellStyle name="Hipervínculo visitado" xfId="56900" builtinId="9" hidden="1"/>
    <cellStyle name="Hipervínculo visitado" xfId="56892" builtinId="9" hidden="1"/>
    <cellStyle name="Hipervínculo visitado" xfId="56880" builtinId="9" hidden="1"/>
    <cellStyle name="Hipervínculo visitado" xfId="56860" builtinId="9" hidden="1"/>
    <cellStyle name="Hipervínculo visitado" xfId="56848" builtinId="9" hidden="1"/>
    <cellStyle name="Hipervínculo visitado" xfId="56838" builtinId="9" hidden="1"/>
    <cellStyle name="Hipervínculo visitado" xfId="56816" builtinId="9" hidden="1"/>
    <cellStyle name="Hipervínculo visitado" xfId="56806" builtinId="9" hidden="1"/>
    <cellStyle name="Hipervínculo visitado" xfId="56796" builtinId="9" hidden="1"/>
    <cellStyle name="Hipervínculo visitado" xfId="56772" builtinId="9" hidden="1"/>
    <cellStyle name="Hipervínculo visitado" xfId="56762" builtinId="9" hidden="1"/>
    <cellStyle name="Hipervínculo visitado" xfId="56750" builtinId="9" hidden="1"/>
    <cellStyle name="Hipervínculo visitado" xfId="56732" builtinId="9" hidden="1"/>
    <cellStyle name="Hipervínculo visitado" xfId="56720" builtinId="9" hidden="1"/>
    <cellStyle name="Hipervínculo visitado" xfId="56710" builtinId="9" hidden="1"/>
    <cellStyle name="Hipervínculo visitado" xfId="56688" builtinId="9" hidden="1"/>
    <cellStyle name="Hipervínculo visitado" xfId="56678" builtinId="9" hidden="1"/>
    <cellStyle name="Hipervínculo visitado" xfId="56668" builtinId="9" hidden="1"/>
    <cellStyle name="Hipervínculo visitado" xfId="56646" builtinId="9" hidden="1"/>
    <cellStyle name="Hipervínculo visitado" xfId="56636" builtinId="9" hidden="1"/>
    <cellStyle name="Hipervínculo visitado" xfId="56622" builtinId="9" hidden="1"/>
    <cellStyle name="Hipervínculo visitado" xfId="56602" builtinId="9" hidden="1"/>
    <cellStyle name="Hipervínculo visitado" xfId="56590" builtinId="9" hidden="1"/>
    <cellStyle name="Hipervínculo visitado" xfId="56475" builtinId="9" hidden="1"/>
    <cellStyle name="Hipervínculo visitado" xfId="56560" builtinId="9" hidden="1"/>
    <cellStyle name="Hipervínculo visitado" xfId="56550" builtinId="9" hidden="1"/>
    <cellStyle name="Hipervínculo visitado" xfId="56540" builtinId="9" hidden="1"/>
    <cellStyle name="Hipervínculo visitado" xfId="56518" builtinId="9" hidden="1"/>
    <cellStyle name="Hipervínculo visitado" xfId="56508" builtinId="9" hidden="1"/>
    <cellStyle name="Hipervínculo visitado" xfId="56496" builtinId="9" hidden="1"/>
    <cellStyle name="Hipervínculo visitado" xfId="56474" builtinId="9" hidden="1"/>
    <cellStyle name="Hipervínculo visitado" xfId="56462" builtinId="9" hidden="1"/>
    <cellStyle name="Hipervínculo visitado" xfId="56452" builtinId="9" hidden="1"/>
    <cellStyle name="Hipervínculo visitado" xfId="56430" builtinId="9" hidden="1"/>
    <cellStyle name="Hipervínculo visitado" xfId="56422" builtinId="9" hidden="1"/>
    <cellStyle name="Hipervínculo visitado" xfId="56412" builtinId="9" hidden="1"/>
    <cellStyle name="Hipervínculo visitado" xfId="56390" builtinId="9" hidden="1"/>
    <cellStyle name="Hipervínculo visitado" xfId="56380" builtinId="9" hidden="1"/>
    <cellStyle name="Hipervínculo visitado" xfId="56368" builtinId="9" hidden="1"/>
    <cellStyle name="Hipervínculo visitado" xfId="56348" builtinId="9" hidden="1"/>
    <cellStyle name="Hipervínculo visitado" xfId="56336" builtinId="9" hidden="1"/>
    <cellStyle name="Hipervínculo visitado" xfId="56326" builtinId="9" hidden="1"/>
    <cellStyle name="Hipervínculo visitado" xfId="56302" builtinId="9" hidden="1"/>
    <cellStyle name="Hipervínculo visitado" xfId="56292" builtinId="9" hidden="1"/>
    <cellStyle name="Hipervínculo visitado" xfId="56282" builtinId="9" hidden="1"/>
    <cellStyle name="Hipervínculo visitado" xfId="56262" builtinId="9" hidden="1"/>
    <cellStyle name="Hipervínculo visitado" xfId="56252" builtinId="9" hidden="1"/>
    <cellStyle name="Hipervínculo visitado" xfId="56240" builtinId="9" hidden="1"/>
    <cellStyle name="Hipervínculo visitado" xfId="56220" builtinId="9" hidden="1"/>
    <cellStyle name="Hipervínculo visitado" xfId="56208" builtinId="9" hidden="1"/>
    <cellStyle name="Hipervínculo visitado" xfId="56198" builtinId="9" hidden="1"/>
    <cellStyle name="Hipervínculo visitado" xfId="56176" builtinId="9" hidden="1"/>
    <cellStyle name="Hipervínculo visitado" xfId="56166" builtinId="9" hidden="1"/>
    <cellStyle name="Hipervínculo visitado" xfId="56154" builtinId="9" hidden="1"/>
    <cellStyle name="Hipervínculo visitado" xfId="56132" builtinId="9" hidden="1"/>
    <cellStyle name="Hipervínculo visitado" xfId="56122" builtinId="9" hidden="1"/>
    <cellStyle name="Hipervínculo visitado" xfId="56112" builtinId="9" hidden="1"/>
    <cellStyle name="Hipervínculo visitado" xfId="56092" builtinId="9" hidden="1"/>
    <cellStyle name="Hipervínculo visitado" xfId="56080" builtinId="9" hidden="1"/>
    <cellStyle name="Hipervínculo visitado" xfId="56070" builtinId="9" hidden="1"/>
    <cellStyle name="Hipervínculo visitado" xfId="56048" builtinId="9" hidden="1"/>
    <cellStyle name="Hipervínculo visitado" xfId="56038" builtinId="9" hidden="1"/>
    <cellStyle name="Hipervínculo visitado" xfId="56028" builtinId="9" hidden="1"/>
    <cellStyle name="Hipervínculo visitado" xfId="56004" builtinId="9" hidden="1"/>
    <cellStyle name="Hipervínculo visitado" xfId="55994" builtinId="9" hidden="1"/>
    <cellStyle name="Hipervínculo visitado" xfId="55982" builtinId="9" hidden="1"/>
    <cellStyle name="Hipervínculo visitado" xfId="55962" builtinId="9" hidden="1"/>
    <cellStyle name="Hipervínculo visitado" xfId="55951" builtinId="9" hidden="1"/>
    <cellStyle name="Hipervínculo visitado" xfId="55941" builtinId="9" hidden="1"/>
    <cellStyle name="Hipervínculo visitado" xfId="55919" builtinId="9" hidden="1"/>
    <cellStyle name="Hipervínculo visitado" xfId="55909" builtinId="9" hidden="1"/>
    <cellStyle name="Hipervínculo visitado" xfId="55899" builtinId="9" hidden="1"/>
    <cellStyle name="Hipervínculo visitado" xfId="55877" builtinId="9" hidden="1"/>
    <cellStyle name="Hipervínculo visitado" xfId="55867" builtinId="9" hidden="1"/>
    <cellStyle name="Hipervínculo visitado" xfId="55855" builtinId="9" hidden="1"/>
    <cellStyle name="Hipervínculo visitado" xfId="55834" builtinId="9" hidden="1"/>
    <cellStyle name="Hipervínculo visitado" xfId="55822" builtinId="9" hidden="1"/>
    <cellStyle name="Hipervínculo visitado" xfId="55812" builtinId="9" hidden="1"/>
    <cellStyle name="Hipervínculo visitado" xfId="55792" builtinId="9" hidden="1"/>
    <cellStyle name="Hipervínculo visitado" xfId="55782" builtinId="9" hidden="1"/>
    <cellStyle name="Hipervínculo visitado" xfId="55772" builtinId="9" hidden="1"/>
    <cellStyle name="Hipervínculo visitado" xfId="55750" builtinId="9" hidden="1"/>
    <cellStyle name="Hipervínculo visitado" xfId="55740" builtinId="9" hidden="1"/>
    <cellStyle name="Hipervínculo visitado" xfId="55728" builtinId="9" hidden="1"/>
    <cellStyle name="Hipervínculo visitado" xfId="55708" builtinId="9" hidden="1"/>
    <cellStyle name="Hipervínculo visitado" xfId="52630" builtinId="9" hidden="1"/>
    <cellStyle name="Hipervínculo visitado" xfId="52642" builtinId="9" hidden="1"/>
    <cellStyle name="Hipervínculo visitado" xfId="52654" builtinId="9" hidden="1"/>
    <cellStyle name="Hipervínculo visitado" xfId="52646" builtinId="9" hidden="1"/>
    <cellStyle name="Hipervínculo visitado" xfId="52695" builtinId="9" hidden="1"/>
    <cellStyle name="Hipervínculo visitado" xfId="52678" builtinId="9" hidden="1"/>
    <cellStyle name="Hipervínculo visitado" xfId="52670" builtinId="9" hidden="1"/>
    <cellStyle name="Hipervínculo visitado" xfId="52705" builtinId="9" hidden="1"/>
    <cellStyle name="Hipervínculo visitado" xfId="52771" builtinId="9" hidden="1"/>
    <cellStyle name="Hipervínculo visitado" xfId="52761" builtinId="9" hidden="1"/>
    <cellStyle name="Hipervínculo visitado" xfId="52753" builtinId="9" hidden="1"/>
    <cellStyle name="Hipervínculo visitado" xfId="52737" builtinId="9" hidden="1"/>
    <cellStyle name="Hipervínculo visitado" xfId="52729" builtinId="9" hidden="1"/>
    <cellStyle name="Hipervínculo visitado" xfId="52721" builtinId="9" hidden="1"/>
    <cellStyle name="Hipervínculo visitado" xfId="52703" builtinId="9" hidden="1"/>
    <cellStyle name="Hipervínculo visitado" xfId="52898" builtinId="9" hidden="1"/>
    <cellStyle name="Hipervínculo visitado" xfId="52962" builtinId="9" hidden="1"/>
    <cellStyle name="Hipervínculo visitado" xfId="52946" builtinId="9" hidden="1"/>
    <cellStyle name="Hipervínculo visitado" xfId="52936" builtinId="9" hidden="1"/>
    <cellStyle name="Hipervínculo visitado" xfId="52926" builtinId="9" hidden="1"/>
    <cellStyle name="Hipervínculo visitado" xfId="52910" builtinId="9" hidden="1"/>
    <cellStyle name="Hipervínculo visitado" xfId="52902" builtinId="9" hidden="1"/>
    <cellStyle name="Hipervínculo visitado" xfId="52892" builtinId="9" hidden="1"/>
    <cellStyle name="Hipervínculo visitado" xfId="52875" builtinId="9" hidden="1"/>
    <cellStyle name="Hipervínculo visitado" xfId="52867" builtinId="9" hidden="1"/>
    <cellStyle name="Hipervínculo visitado" xfId="52857" builtinId="9" hidden="1"/>
    <cellStyle name="Hipervínculo visitado" xfId="52841" builtinId="9" hidden="1"/>
    <cellStyle name="Hipervínculo visitado" xfId="52832" builtinId="9" hidden="1"/>
    <cellStyle name="Hipervínculo visitado" xfId="52824" builtinId="9" hidden="1"/>
    <cellStyle name="Hipervínculo visitado" xfId="52808" builtinId="9" hidden="1"/>
    <cellStyle name="Hipervínculo visitado" xfId="52798" builtinId="9" hidden="1"/>
    <cellStyle name="Hipervínculo visitado" xfId="52790" builtinId="9" hidden="1"/>
    <cellStyle name="Hipervínculo visitado" xfId="53058" builtinId="9" hidden="1"/>
    <cellStyle name="Hipervínculo visitado" xfId="53123" builtinId="9" hidden="1"/>
    <cellStyle name="Hipervínculo visitado" xfId="53187" builtinId="9" hidden="1"/>
    <cellStyle name="Hipervínculo visitado" xfId="53316" builtinId="9" hidden="1"/>
    <cellStyle name="Hipervínculo visitado" xfId="53378" builtinId="9" hidden="1"/>
    <cellStyle name="Hipervínculo visitado" xfId="53408" builtinId="9" hidden="1"/>
    <cellStyle name="Hipervínculo visitado" xfId="53390" builtinId="9" hidden="1"/>
    <cellStyle name="Hipervínculo visitado" xfId="53382" builtinId="9" hidden="1"/>
    <cellStyle name="Hipervínculo visitado" xfId="53372" builtinId="9" hidden="1"/>
    <cellStyle name="Hipervínculo visitado" xfId="53356" builtinId="9" hidden="1"/>
    <cellStyle name="Hipervínculo visitado" xfId="53346" builtinId="9" hidden="1"/>
    <cellStyle name="Hipervínculo visitado" xfId="53338" builtinId="9" hidden="1"/>
    <cellStyle name="Hipervínculo visitado" xfId="53320" builtinId="9" hidden="1"/>
    <cellStyle name="Hipervínculo visitado" xfId="53310" builtinId="9" hidden="1"/>
    <cellStyle name="Hipervínculo visitado" xfId="53302" builtinId="9" hidden="1"/>
    <cellStyle name="Hipervínculo visitado" xfId="53282" builtinId="9" hidden="1"/>
    <cellStyle name="Hipervínculo visitado" xfId="53274" builtinId="9" hidden="1"/>
    <cellStyle name="Hipervínculo visitado" xfId="53264" builtinId="9" hidden="1"/>
    <cellStyle name="Hipervínculo visitado" xfId="53244" builtinId="9" hidden="1"/>
    <cellStyle name="Hipervínculo visitado" xfId="53236" builtinId="9" hidden="1"/>
    <cellStyle name="Hipervínculo visitado" xfId="53226" builtinId="9" hidden="1"/>
    <cellStyle name="Hipervínculo visitado" xfId="53208" builtinId="9" hidden="1"/>
    <cellStyle name="Hipervínculo visitado" xfId="53199" builtinId="9" hidden="1"/>
    <cellStyle name="Hipervínculo visitado" xfId="53191" builtinId="9" hidden="1"/>
    <cellStyle name="Hipervínculo visitado" xfId="53173" builtinId="9" hidden="1"/>
    <cellStyle name="Hipervínculo visitado" xfId="53163" builtinId="9" hidden="1"/>
    <cellStyle name="Hipervínculo visitado" xfId="53153" builtinId="9" hidden="1"/>
    <cellStyle name="Hipervínculo visitado" xfId="53135" builtinId="9" hidden="1"/>
    <cellStyle name="Hipervínculo visitado" xfId="53127" builtinId="9" hidden="1"/>
    <cellStyle name="Hipervínculo visitado" xfId="53117" builtinId="9" hidden="1"/>
    <cellStyle name="Hipervínculo visitado" xfId="53099" builtinId="9" hidden="1"/>
    <cellStyle name="Hipervínculo visitado" xfId="53088" builtinId="9" hidden="1"/>
    <cellStyle name="Hipervínculo visitado" xfId="53080" builtinId="9" hidden="1"/>
    <cellStyle name="Hipervínculo visitado" xfId="53062" builtinId="9" hidden="1"/>
    <cellStyle name="Hipervínculo visitado" xfId="53052" builtinId="9" hidden="1"/>
    <cellStyle name="Hipervínculo visitado" xfId="53046" builtinId="9" hidden="1"/>
    <cellStyle name="Hipervínculo visitado" xfId="53026" builtinId="9" hidden="1"/>
    <cellStyle name="Hipervínculo visitado" xfId="53018" builtinId="9" hidden="1"/>
    <cellStyle name="Hipervínculo visitado" xfId="53008" builtinId="9" hidden="1"/>
    <cellStyle name="Hipervínculo visitado" xfId="52990" builtinId="9" hidden="1"/>
    <cellStyle name="Hipervínculo visitado" xfId="52982" builtinId="9" hidden="1"/>
    <cellStyle name="Hipervínculo visitado" xfId="52972" builtinId="9" hidden="1"/>
    <cellStyle name="Hipervínculo visitado" xfId="53460" builtinId="9" hidden="1"/>
    <cellStyle name="Hipervínculo visitado" xfId="53492" builtinId="9" hidden="1"/>
    <cellStyle name="Hipervínculo visitado" xfId="53522" builtinId="9" hidden="1"/>
    <cellStyle name="Hipervínculo visitado" xfId="53587" builtinId="9" hidden="1"/>
    <cellStyle name="Hipervínculo visitado" xfId="53619" builtinId="9" hidden="1"/>
    <cellStyle name="Hipervínculo visitado" xfId="53651" builtinId="9" hidden="1"/>
    <cellStyle name="Hipervínculo visitado" xfId="53714" builtinId="9" hidden="1"/>
    <cellStyle name="Hipervínculo visitado" xfId="53748" builtinId="9" hidden="1"/>
    <cellStyle name="Hipervínculo visitado" xfId="53780" builtinId="9" hidden="1"/>
    <cellStyle name="Hipervínculo visitado" xfId="53842" builtinId="9" hidden="1"/>
    <cellStyle name="Hipervínculo visitado" xfId="53874" builtinId="9" hidden="1"/>
    <cellStyle name="Hipervínculo visitado" xfId="53908" builtinId="9" hidden="1"/>
    <cellStyle name="Hipervínculo visitado" xfId="53972" builtinId="9" hidden="1"/>
    <cellStyle name="Hipervínculo visitado" xfId="54002" builtinId="9" hidden="1"/>
    <cellStyle name="Hipervínculo visitado" xfId="54036" builtinId="9" hidden="1"/>
    <cellStyle name="Hipervínculo visitado" xfId="54100" builtinId="9" hidden="1"/>
    <cellStyle name="Hipervínculo visitado" xfId="54132" builtinId="9" hidden="1"/>
    <cellStyle name="Hipervínculo visitado" xfId="54162" builtinId="9" hidden="1"/>
    <cellStyle name="Hipervínculo visitado" xfId="54228" builtinId="9" hidden="1"/>
    <cellStyle name="Hipervínculo visitado" xfId="54260" builtinId="9" hidden="1"/>
    <cellStyle name="Hipervínculo visitado" xfId="54292" builtinId="9" hidden="1"/>
    <cellStyle name="Hipervínculo visitado" xfId="54356" builtinId="9" hidden="1"/>
    <cellStyle name="Hipervínculo visitado" xfId="54388" builtinId="9" hidden="1"/>
    <cellStyle name="Hipervínculo visitado" xfId="54420" builtinId="9" hidden="1"/>
    <cellStyle name="Hipervínculo visitado" xfId="54482" builtinId="9" hidden="1"/>
    <cellStyle name="Hipervínculo visitado" xfId="54516" builtinId="9" hidden="1"/>
    <cellStyle name="Hipervínculo visitado" xfId="54548" builtinId="9" hidden="1"/>
    <cellStyle name="Hipervínculo visitado" xfId="54610" builtinId="9" hidden="1"/>
    <cellStyle name="Hipervínculo visitado" xfId="54642" builtinId="9" hidden="1"/>
    <cellStyle name="Hipervínculo visitado" xfId="54675" builtinId="9" hidden="1"/>
    <cellStyle name="Hipervínculo visitado" xfId="54739" builtinId="9" hidden="1"/>
    <cellStyle name="Hipervínculo visitado" xfId="54769" builtinId="9" hidden="1"/>
    <cellStyle name="Hipervínculo visitado" xfId="54801" builtinId="9" hidden="1"/>
    <cellStyle name="Hipervínculo visitado" xfId="54865" builtinId="9" hidden="1"/>
    <cellStyle name="Hipervínculo visitado" xfId="54897" builtinId="9" hidden="1"/>
    <cellStyle name="Hipervínculo visitado" xfId="54911" builtinId="9" hidden="1"/>
    <cellStyle name="Hipervínculo visitado" xfId="54891" builtinId="9" hidden="1"/>
    <cellStyle name="Hipervínculo visitado" xfId="54879" builtinId="9" hidden="1"/>
    <cellStyle name="Hipervínculo visitado" xfId="54869" builtinId="9" hidden="1"/>
    <cellStyle name="Hipervínculo visitado" xfId="54847" builtinId="9" hidden="1"/>
    <cellStyle name="Hipervínculo visitado" xfId="54837" builtinId="9" hidden="1"/>
    <cellStyle name="Hipervínculo visitado" xfId="54827" builtinId="9" hidden="1"/>
    <cellStyle name="Hipervínculo visitado" xfId="54805" builtinId="9" hidden="1"/>
    <cellStyle name="Hipervínculo visitado" xfId="54795" builtinId="9" hidden="1"/>
    <cellStyle name="Hipervínculo visitado" xfId="54783" builtinId="9" hidden="1"/>
    <cellStyle name="Hipervínculo visitado" xfId="54763" builtinId="9" hidden="1"/>
    <cellStyle name="Hipervínculo visitado" xfId="54753" builtinId="9" hidden="1"/>
    <cellStyle name="Hipervínculo visitado" xfId="54743" builtinId="9" hidden="1"/>
    <cellStyle name="Hipervínculo visitado" xfId="54721" builtinId="9" hidden="1"/>
    <cellStyle name="Hipervínculo visitado" xfId="54711" builtinId="9" hidden="1"/>
    <cellStyle name="Hipervínculo visitado" xfId="54701" builtinId="9" hidden="1"/>
    <cellStyle name="Hipervínculo visitado" xfId="54679" builtinId="9" hidden="1"/>
    <cellStyle name="Hipervínculo visitado" xfId="54669" builtinId="9" hidden="1"/>
    <cellStyle name="Hipervínculo visitado" xfId="54656" builtinId="9" hidden="1"/>
    <cellStyle name="Hipervínculo visitado" xfId="54636" builtinId="9" hidden="1"/>
    <cellStyle name="Hipervínculo visitado" xfId="54624" builtinId="9" hidden="1"/>
    <cellStyle name="Hipervínculo visitado" xfId="54614" builtinId="9" hidden="1"/>
    <cellStyle name="Hipervínculo visitado" xfId="54594" builtinId="9" hidden="1"/>
    <cellStyle name="Hipervínculo visitado" xfId="54584" builtinId="9" hidden="1"/>
    <cellStyle name="Hipervínculo visitado" xfId="54574" builtinId="9" hidden="1"/>
    <cellStyle name="Hipervínculo visitado" xfId="54552" builtinId="9" hidden="1"/>
    <cellStyle name="Hipervínculo visitado" xfId="54542" builtinId="9" hidden="1"/>
    <cellStyle name="Hipervínculo visitado" xfId="54530" builtinId="9" hidden="1"/>
    <cellStyle name="Hipervínculo visitado" xfId="54510" builtinId="9" hidden="1"/>
    <cellStyle name="Hipervínculo visitado" xfId="54496" builtinId="9" hidden="1"/>
    <cellStyle name="Hipervínculo visitado" xfId="54486" builtinId="9" hidden="1"/>
    <cellStyle name="Hipervínculo visitado" xfId="54464" builtinId="9" hidden="1"/>
    <cellStyle name="Hipervínculo visitado" xfId="54454" builtinId="9" hidden="1"/>
    <cellStyle name="Hipervínculo visitado" xfId="54446" builtinId="9" hidden="1"/>
    <cellStyle name="Hipervínculo visitado" xfId="54424" builtinId="9" hidden="1"/>
    <cellStyle name="Hipervínculo visitado" xfId="54414" builtinId="9" hidden="1"/>
    <cellStyle name="Hipervínculo visitado" xfId="54402" builtinId="9" hidden="1"/>
    <cellStyle name="Hipervínculo visitado" xfId="54382" builtinId="9" hidden="1"/>
    <cellStyle name="Hipervínculo visitado" xfId="54370" builtinId="9" hidden="1"/>
    <cellStyle name="Hipervínculo visitado" xfId="54360" builtinId="9" hidden="1"/>
    <cellStyle name="Hipervínculo visitado" xfId="54336" builtinId="9" hidden="1"/>
    <cellStyle name="Hipervínculo visitado" xfId="54326" builtinId="9" hidden="1"/>
    <cellStyle name="Hipervínculo visitado" xfId="54316" builtinId="9" hidden="1"/>
    <cellStyle name="Hipervínculo visitado" xfId="54189" builtinId="9" hidden="1"/>
    <cellStyle name="Hipervínculo visitado" xfId="54286" builtinId="9" hidden="1"/>
    <cellStyle name="Hipervínculo visitado" xfId="54274" builtinId="9" hidden="1"/>
    <cellStyle name="Hipervínculo visitado" xfId="54254" builtinId="9" hidden="1"/>
    <cellStyle name="Hipervínculo visitado" xfId="54242" builtinId="9" hidden="1"/>
    <cellStyle name="Hipervínculo visitado" xfId="54232" builtinId="9" hidden="1"/>
    <cellStyle name="Hipervínculo visitado" xfId="54210" builtinId="9" hidden="1"/>
    <cellStyle name="Hipervínculo visitado" xfId="54200" builtinId="9" hidden="1"/>
    <cellStyle name="Hipervínculo visitado" xfId="54188" builtinId="9" hidden="1"/>
    <cellStyle name="Hipervínculo visitado" xfId="54166" builtinId="9" hidden="1"/>
    <cellStyle name="Hipervínculo visitado" xfId="54156" builtinId="9" hidden="1"/>
    <cellStyle name="Hipervínculo visitado" xfId="54144" builtinId="9" hidden="1"/>
    <cellStyle name="Hipervínculo visitado" xfId="54126" builtinId="9" hidden="1"/>
    <cellStyle name="Hipervínculo visitado" xfId="54114" builtinId="9" hidden="1"/>
    <cellStyle name="Hipervínculo visitado" xfId="54104" builtinId="9" hidden="1"/>
    <cellStyle name="Hipervínculo visitado" xfId="54082" builtinId="9" hidden="1"/>
    <cellStyle name="Hipervínculo visitado" xfId="54072" builtinId="9" hidden="1"/>
    <cellStyle name="Hipervínculo visitado" xfId="54062" builtinId="9" hidden="1"/>
    <cellStyle name="Hipervínculo visitado" xfId="54040" builtinId="9" hidden="1"/>
    <cellStyle name="Hipervínculo visitado" xfId="54028" builtinId="9" hidden="1"/>
    <cellStyle name="Hipervínculo visitado" xfId="54016" builtinId="9" hidden="1"/>
    <cellStyle name="Hipervínculo visitado" xfId="53996" builtinId="9" hidden="1"/>
    <cellStyle name="Hipervínculo visitado" xfId="53984" builtinId="9" hidden="1"/>
    <cellStyle name="Hipervínculo visitado" xfId="53976" builtinId="9" hidden="1"/>
    <cellStyle name="Hipervínculo visitado" xfId="53954" builtinId="9" hidden="1"/>
    <cellStyle name="Hipervínculo visitado" xfId="53944" builtinId="9" hidden="1"/>
    <cellStyle name="Hipervínculo visitado" xfId="53934" builtinId="9" hidden="1"/>
    <cellStyle name="Hipervínculo visitado" xfId="53912" builtinId="9" hidden="1"/>
    <cellStyle name="Hipervínculo visitado" xfId="53902" builtinId="9" hidden="1"/>
    <cellStyle name="Hipervínculo visitado" xfId="53890" builtinId="9" hidden="1"/>
    <cellStyle name="Hipervínculo visitado" xfId="53868" builtinId="9" hidden="1"/>
    <cellStyle name="Hipervínculo visitado" xfId="53856" builtinId="9" hidden="1"/>
    <cellStyle name="Hipervínculo visitado" xfId="53846" builtinId="9" hidden="1"/>
    <cellStyle name="Hipervínculo visitado" xfId="53826" builtinId="9" hidden="1"/>
    <cellStyle name="Hipervínculo visitado" xfId="53816" builtinId="9" hidden="1"/>
    <cellStyle name="Hipervínculo visitado" xfId="53806" builtinId="9" hidden="1"/>
    <cellStyle name="Hipervínculo visitado" xfId="53784" builtinId="9" hidden="1"/>
    <cellStyle name="Hipervínculo visitado" xfId="53774" builtinId="9" hidden="1"/>
    <cellStyle name="Hipervínculo visitado" xfId="53762" builtinId="9" hidden="1"/>
    <cellStyle name="Hipervínculo visitado" xfId="53742" builtinId="9" hidden="1"/>
    <cellStyle name="Hipervínculo visitado" xfId="53730" builtinId="9" hidden="1"/>
    <cellStyle name="Hipervínculo visitado" xfId="53718" builtinId="9" hidden="1"/>
    <cellStyle name="Hipervínculo visitado" xfId="53696" builtinId="9" hidden="1"/>
    <cellStyle name="Hipervínculo visitado" xfId="53686" builtinId="9" hidden="1"/>
    <cellStyle name="Hipervínculo visitado" xfId="53676" builtinId="9" hidden="1"/>
    <cellStyle name="Hipervínculo visitado" xfId="53655" builtinId="9" hidden="1"/>
    <cellStyle name="Hipervínculo visitado" xfId="53645" builtinId="9" hidden="1"/>
    <cellStyle name="Hipervínculo visitado" xfId="53633" builtinId="9" hidden="1"/>
    <cellStyle name="Hipervínculo visitado" xfId="53613" builtinId="9" hidden="1"/>
    <cellStyle name="Hipervínculo visitado" xfId="53601" builtinId="9" hidden="1"/>
    <cellStyle name="Hipervínculo visitado" xfId="53591" builtinId="9" hidden="1"/>
    <cellStyle name="Hipervínculo visitado" xfId="53569" builtinId="9" hidden="1"/>
    <cellStyle name="Hipervínculo visitado" xfId="53558" builtinId="9" hidden="1"/>
    <cellStyle name="Hipervínculo visitado" xfId="53548" builtinId="9" hidden="1"/>
    <cellStyle name="Hipervínculo visitado" xfId="53526" builtinId="9" hidden="1"/>
    <cellStyle name="Hipervínculo visitado" xfId="53516" builtinId="9" hidden="1"/>
    <cellStyle name="Hipervínculo visitado" xfId="53506" builtinId="9" hidden="1"/>
    <cellStyle name="Hipervínculo visitado" xfId="53486" builtinId="9" hidden="1"/>
    <cellStyle name="Hipervínculo visitado" xfId="53474" builtinId="9" hidden="1"/>
    <cellStyle name="Hipervínculo visitado" xfId="53464" builtinId="9" hidden="1"/>
    <cellStyle name="Hipervínculo visitado" xfId="53442" builtinId="9" hidden="1"/>
    <cellStyle name="Hipervínculo visitado" xfId="53432" builtinId="9" hidden="1"/>
    <cellStyle name="Hipervínculo visitado" xfId="53422" builtinId="9" hidden="1"/>
    <cellStyle name="Hipervínculo visitado" xfId="50354" builtinId="9" hidden="1"/>
    <cellStyle name="Hipervínculo visitado" xfId="50374" builtinId="9" hidden="1"/>
    <cellStyle name="Hipervínculo visitado" xfId="50366" builtinId="9" hidden="1"/>
    <cellStyle name="Hipervínculo visitado" xfId="50408" builtinId="9" hidden="1"/>
    <cellStyle name="Hipervínculo visitado" xfId="50400" builtinId="9" hidden="1"/>
    <cellStyle name="Hipervínculo visitado" xfId="50390" builtinId="9" hidden="1"/>
    <cellStyle name="Hipervínculo visitado" xfId="50418" builtinId="9" hidden="1"/>
    <cellStyle name="Hipervínculo visitado" xfId="50492" builtinId="9" hidden="1"/>
    <cellStyle name="Hipervínculo visitado" xfId="50484" builtinId="9" hidden="1"/>
    <cellStyle name="Hipervínculo visitado" xfId="50466" builtinId="9" hidden="1"/>
    <cellStyle name="Hipervínculo visitado" xfId="50458" builtinId="9" hidden="1"/>
    <cellStyle name="Hipervínculo visitado" xfId="50450" builtinId="9" hidden="1"/>
    <cellStyle name="Hipervínculo visitado" xfId="50434" builtinId="9" hidden="1"/>
    <cellStyle name="Hipervínculo visitado" xfId="50426" builtinId="9" hidden="1"/>
    <cellStyle name="Hipervínculo visitado" xfId="50416" builtinId="9" hidden="1"/>
    <cellStyle name="Hipervínculo visitado" xfId="50675" builtinId="9" hidden="1"/>
    <cellStyle name="Hipervínculo visitado" xfId="50667" builtinId="9" hidden="1"/>
    <cellStyle name="Hipervínculo visitado" xfId="50659" builtinId="9" hidden="1"/>
    <cellStyle name="Hipervínculo visitado" xfId="50639" builtinId="9" hidden="1"/>
    <cellStyle name="Hipervínculo visitado" xfId="50631" builtinId="9" hidden="1"/>
    <cellStyle name="Hipervínculo visitado" xfId="50623" builtinId="9" hidden="1"/>
    <cellStyle name="Hipervínculo visitado" xfId="50605" builtinId="9" hidden="1"/>
    <cellStyle name="Hipervínculo visitado" xfId="50596" builtinId="9" hidden="1"/>
    <cellStyle name="Hipervínculo visitado" xfId="50588" builtinId="9" hidden="1"/>
    <cellStyle name="Hipervínculo visitado" xfId="50570" builtinId="9" hidden="1"/>
    <cellStyle name="Hipervínculo visitado" xfId="50562" builtinId="9" hidden="1"/>
    <cellStyle name="Hipervínculo visitado" xfId="50554" builtinId="9" hidden="1"/>
    <cellStyle name="Hipervínculo visitado" xfId="50537" builtinId="9" hidden="1"/>
    <cellStyle name="Hipervínculo visitado" xfId="50529" builtinId="9" hidden="1"/>
    <cellStyle name="Hipervínculo visitado" xfId="50521" builtinId="9" hidden="1"/>
    <cellStyle name="Hipervínculo visitado" xfId="50503" builtinId="9" hidden="1"/>
    <cellStyle name="Hipervínculo visitado" xfId="50709" builtinId="9" hidden="1"/>
    <cellStyle name="Hipervínculo visitado" xfId="50771" builtinId="9" hidden="1"/>
    <cellStyle name="Hipervínculo visitado" xfId="50900" builtinId="9" hidden="1"/>
    <cellStyle name="Hipervínculo visitado" xfId="50963" builtinId="9" hidden="1"/>
    <cellStyle name="Hipervínculo visitado" xfId="51029" builtinId="9" hidden="1"/>
    <cellStyle name="Hipervínculo visitado" xfId="51121" builtinId="9" hidden="1"/>
    <cellStyle name="Hipervínculo visitado" xfId="51113" builtinId="9" hidden="1"/>
    <cellStyle name="Hipervínculo visitado" xfId="51103" builtinId="9" hidden="1"/>
    <cellStyle name="Hipervínculo visitado" xfId="51085" builtinId="9" hidden="1"/>
    <cellStyle name="Hipervínculo visitado" xfId="51077" builtinId="9" hidden="1"/>
    <cellStyle name="Hipervínculo visitado" xfId="51069" builtinId="9" hidden="1"/>
    <cellStyle name="Hipervínculo visitado" xfId="51051" builtinId="9" hidden="1"/>
    <cellStyle name="Hipervínculo visitado" xfId="51041" builtinId="9" hidden="1"/>
    <cellStyle name="Hipervínculo visitado" xfId="51033" builtinId="9" hidden="1"/>
    <cellStyle name="Hipervínculo visitado" xfId="51015" builtinId="9" hidden="1"/>
    <cellStyle name="Hipervínculo visitado" xfId="51005" builtinId="9" hidden="1"/>
    <cellStyle name="Hipervínculo visitado" xfId="50995" builtinId="9" hidden="1"/>
    <cellStyle name="Hipervínculo visitado" xfId="50977" builtinId="9" hidden="1"/>
    <cellStyle name="Hipervínculo visitado" xfId="50969" builtinId="9" hidden="1"/>
    <cellStyle name="Hipervínculo visitado" xfId="50957" builtinId="9" hidden="1"/>
    <cellStyle name="Hipervínculo visitado" xfId="50939" builtinId="9" hidden="1"/>
    <cellStyle name="Hipervínculo visitado" xfId="50929" builtinId="9" hidden="1"/>
    <cellStyle name="Hipervínculo visitado" xfId="50921" builtinId="9" hidden="1"/>
    <cellStyle name="Hipervínculo visitado" xfId="50904" builtinId="9" hidden="1"/>
    <cellStyle name="Hipervínculo visitado" xfId="50894" builtinId="9" hidden="1"/>
    <cellStyle name="Hipervínculo visitado" xfId="50886" builtinId="9" hidden="1"/>
    <cellStyle name="Hipervínculo visitado" xfId="50866" builtinId="9" hidden="1"/>
    <cellStyle name="Hipervínculo visitado" xfId="50858" builtinId="9" hidden="1"/>
    <cellStyle name="Hipervínculo visitado" xfId="50848" builtinId="9" hidden="1"/>
    <cellStyle name="Hipervínculo visitado" xfId="50830" builtinId="9" hidden="1"/>
    <cellStyle name="Hipervínculo visitado" xfId="50822" builtinId="9" hidden="1"/>
    <cellStyle name="Hipervínculo visitado" xfId="50812" builtinId="9" hidden="1"/>
    <cellStyle name="Hipervínculo visitado" xfId="50793" builtinId="9" hidden="1"/>
    <cellStyle name="Hipervínculo visitado" xfId="50783" builtinId="9" hidden="1"/>
    <cellStyle name="Hipervínculo visitado" xfId="50775" builtinId="9" hidden="1"/>
    <cellStyle name="Hipervínculo visitado" xfId="50759" builtinId="9" hidden="1"/>
    <cellStyle name="Hipervínculo visitado" xfId="50749" builtinId="9" hidden="1"/>
    <cellStyle name="Hipervínculo visitado" xfId="50739" builtinId="9" hidden="1"/>
    <cellStyle name="Hipervínculo visitado" xfId="50721" builtinId="9" hidden="1"/>
    <cellStyle name="Hipervínculo visitado" xfId="50713" builtinId="9" hidden="1"/>
    <cellStyle name="Hipervínculo visitado" xfId="50703" builtinId="9" hidden="1"/>
    <cellStyle name="Hipervínculo visitado" xfId="50685" builtinId="9" hidden="1"/>
    <cellStyle name="Hipervínculo visitado" xfId="51141" builtinId="9" hidden="1"/>
    <cellStyle name="Hipervínculo visitado" xfId="51173" builtinId="9" hidden="1"/>
    <cellStyle name="Hipervínculo visitado" xfId="51235" builtinId="9" hidden="1"/>
    <cellStyle name="Hipervínculo visitado" xfId="51267" builtinId="9" hidden="1"/>
    <cellStyle name="Hipervínculo visitado" xfId="51300" builtinId="9" hidden="1"/>
    <cellStyle name="Hipervínculo visitado" xfId="51364" builtinId="9" hidden="1"/>
    <cellStyle name="Hipervínculo visitado" xfId="51395" builtinId="9" hidden="1"/>
    <cellStyle name="Hipervínculo visitado" xfId="51427" builtinId="9" hidden="1"/>
    <cellStyle name="Hipervínculo visitado" xfId="51493" builtinId="9" hidden="1"/>
    <cellStyle name="Hipervínculo visitado" xfId="51525" builtinId="9" hidden="1"/>
    <cellStyle name="Hipervínculo visitado" xfId="51555" builtinId="9" hidden="1"/>
    <cellStyle name="Hipervínculo visitado" xfId="51621" builtinId="9" hidden="1"/>
    <cellStyle name="Hipervínculo visitado" xfId="51653" builtinId="9" hidden="1"/>
    <cellStyle name="Hipervínculo visitado" xfId="51685" builtinId="9" hidden="1"/>
    <cellStyle name="Hipervínculo visitado" xfId="51749" builtinId="9" hidden="1"/>
    <cellStyle name="Hipervínculo visitado" xfId="51781" builtinId="9" hidden="1"/>
    <cellStyle name="Hipervínculo visitado" xfId="51813" builtinId="9" hidden="1"/>
    <cellStyle name="Hipervínculo visitado" xfId="51875" builtinId="9" hidden="1"/>
    <cellStyle name="Hipervínculo visitado" xfId="51909" builtinId="9" hidden="1"/>
    <cellStyle name="Hipervínculo visitado" xfId="51941" builtinId="9" hidden="1"/>
    <cellStyle name="Hipervínculo visitado" xfId="52005" builtinId="9" hidden="1"/>
    <cellStyle name="Hipervínculo visitado" xfId="52035" builtinId="9" hidden="1"/>
    <cellStyle name="Hipervínculo visitado" xfId="52069" builtinId="9" hidden="1"/>
    <cellStyle name="Hipervínculo visitado" xfId="52133" builtinId="9" hidden="1"/>
    <cellStyle name="Hipervínculo visitado" xfId="52058" builtinId="9" hidden="1"/>
    <cellStyle name="Hipervínculo visitado" xfId="52195" builtinId="9" hidden="1"/>
    <cellStyle name="Hipervínculo visitado" xfId="52261" builtinId="9" hidden="1"/>
    <cellStyle name="Hipervínculo visitado" xfId="52293" builtinId="9" hidden="1"/>
    <cellStyle name="Hipervínculo visitado" xfId="52323" builtinId="9" hidden="1"/>
    <cellStyle name="Hipervínculo visitado" xfId="52388" builtinId="9" hidden="1"/>
    <cellStyle name="Hipervínculo visitado" xfId="52420" builtinId="9" hidden="1"/>
    <cellStyle name="Hipervínculo visitado" xfId="52452" builtinId="9" hidden="1"/>
    <cellStyle name="Hipervínculo visitado" xfId="52514" builtinId="9" hidden="1"/>
    <cellStyle name="Hipervínculo visitado" xfId="52546" builtinId="9" hidden="1"/>
    <cellStyle name="Hipervínculo visitado" xfId="52578" builtinId="9" hidden="1"/>
    <cellStyle name="Hipervínculo visitado" xfId="52624" builtinId="9" hidden="1"/>
    <cellStyle name="Hipervínculo visitado" xfId="52614" builtinId="9" hidden="1"/>
    <cellStyle name="Hipervínculo visitado" xfId="52604" builtinId="9" hidden="1"/>
    <cellStyle name="Hipervínculo visitado" xfId="52582" builtinId="9" hidden="1"/>
    <cellStyle name="Hipervínculo visitado" xfId="52572" builtinId="9" hidden="1"/>
    <cellStyle name="Hipervínculo visitado" xfId="52560" builtinId="9" hidden="1"/>
    <cellStyle name="Hipervínculo visitado" xfId="52540" builtinId="9" hidden="1"/>
    <cellStyle name="Hipervínculo visitado" xfId="52528" builtinId="9" hidden="1"/>
    <cellStyle name="Hipervínculo visitado" xfId="52518" builtinId="9" hidden="1"/>
    <cellStyle name="Hipervínculo visitado" xfId="52496" builtinId="9" hidden="1"/>
    <cellStyle name="Hipervínculo visitado" xfId="52486" builtinId="9" hidden="1"/>
    <cellStyle name="Hipervínculo visitado" xfId="52476" builtinId="9" hidden="1"/>
    <cellStyle name="Hipervínculo visitado" xfId="52456" builtinId="9" hidden="1"/>
    <cellStyle name="Hipervínculo visitado" xfId="52446" builtinId="9" hidden="1"/>
    <cellStyle name="Hipervínculo visitado" xfId="52434" builtinId="9" hidden="1"/>
    <cellStyle name="Hipervínculo visitado" xfId="52414" builtinId="9" hidden="1"/>
    <cellStyle name="Hipervínculo visitado" xfId="52402" builtinId="9" hidden="1"/>
    <cellStyle name="Hipervínculo visitado" xfId="52392" builtinId="9" hidden="1"/>
    <cellStyle name="Hipervínculo visitado" xfId="52369" builtinId="9" hidden="1"/>
    <cellStyle name="Hipervínculo visitado" xfId="52359" builtinId="9" hidden="1"/>
    <cellStyle name="Hipervínculo visitado" xfId="52349" builtinId="9" hidden="1"/>
    <cellStyle name="Hipervínculo visitado" xfId="52327" builtinId="9" hidden="1"/>
    <cellStyle name="Hipervínculo visitado" xfId="52319" builtinId="9" hidden="1"/>
    <cellStyle name="Hipervínculo visitado" xfId="52307" builtinId="9" hidden="1"/>
    <cellStyle name="Hipervínculo visitado" xfId="52287" builtinId="9" hidden="1"/>
    <cellStyle name="Hipervínculo visitado" xfId="52275" builtinId="9" hidden="1"/>
    <cellStyle name="Hipervínculo visitado" xfId="52265" builtinId="9" hidden="1"/>
    <cellStyle name="Hipervínculo visitado" xfId="52243" builtinId="9" hidden="1"/>
    <cellStyle name="Hipervínculo visitado" xfId="52233" builtinId="9" hidden="1"/>
    <cellStyle name="Hipervínculo visitado" xfId="52223" builtinId="9" hidden="1"/>
    <cellStyle name="Hipervínculo visitado" xfId="52199" builtinId="9" hidden="1"/>
    <cellStyle name="Hipervínculo visitado" xfId="52189" builtinId="9" hidden="1"/>
    <cellStyle name="Hipervínculo visitado" xfId="52177" builtinId="9" hidden="1"/>
    <cellStyle name="Hipervínculo visitado" xfId="52159" builtinId="9" hidden="1"/>
    <cellStyle name="Hipervínculo visitado" xfId="52147" builtinId="9" hidden="1"/>
    <cellStyle name="Hipervínculo visitado" xfId="52137" builtinId="9" hidden="1"/>
    <cellStyle name="Hipervínculo visitado" xfId="52115" builtinId="9" hidden="1"/>
    <cellStyle name="Hipervínculo visitado" xfId="52105" builtinId="9" hidden="1"/>
    <cellStyle name="Hipervínculo visitado" xfId="52095" builtinId="9" hidden="1"/>
    <cellStyle name="Hipervínculo visitado" xfId="52073" builtinId="9" hidden="1"/>
    <cellStyle name="Hipervínculo visitado" xfId="52063" builtinId="9" hidden="1"/>
    <cellStyle name="Hipervínculo visitado" xfId="52049" builtinId="9" hidden="1"/>
    <cellStyle name="Hipervínculo visitado" xfId="52029" builtinId="9" hidden="1"/>
    <cellStyle name="Hipervínculo visitado" xfId="52017" builtinId="9" hidden="1"/>
    <cellStyle name="Hipervínculo visitado" xfId="51902" builtinId="9" hidden="1"/>
    <cellStyle name="Hipervínculo visitado" xfId="51987" builtinId="9" hidden="1"/>
    <cellStyle name="Hipervínculo visitado" xfId="51977" builtinId="9" hidden="1"/>
    <cellStyle name="Hipervínculo visitado" xfId="51967" builtinId="9" hidden="1"/>
    <cellStyle name="Hipervínculo visitado" xfId="51945" builtinId="9" hidden="1"/>
    <cellStyle name="Hipervínculo visitado" xfId="51935" builtinId="9" hidden="1"/>
    <cellStyle name="Hipervínculo visitado" xfId="51923" builtinId="9" hidden="1"/>
    <cellStyle name="Hipervínculo visitado" xfId="51901" builtinId="9" hidden="1"/>
    <cellStyle name="Hipervínculo visitado" xfId="51889" builtinId="9" hidden="1"/>
    <cellStyle name="Hipervínculo visitado" xfId="51879" builtinId="9" hidden="1"/>
    <cellStyle name="Hipervínculo visitado" xfId="51857" builtinId="9" hidden="1"/>
    <cellStyle name="Hipervínculo visitado" xfId="51849" builtinId="9" hidden="1"/>
    <cellStyle name="Hipervínculo visitado" xfId="51839" builtinId="9" hidden="1"/>
    <cellStyle name="Hipervínculo visitado" xfId="51817" builtinId="9" hidden="1"/>
    <cellStyle name="Hipervínculo visitado" xfId="51807" builtinId="9" hidden="1"/>
    <cellStyle name="Hipervínculo visitado" xfId="51795" builtinId="9" hidden="1"/>
    <cellStyle name="Hipervínculo visitado" xfId="51775" builtinId="9" hidden="1"/>
    <cellStyle name="Hipervínculo visitado" xfId="51763" builtinId="9" hidden="1"/>
    <cellStyle name="Hipervínculo visitado" xfId="51753" builtinId="9" hidden="1"/>
    <cellStyle name="Hipervínculo visitado" xfId="51729" builtinId="9" hidden="1"/>
    <cellStyle name="Hipervínculo visitado" xfId="51719" builtinId="9" hidden="1"/>
    <cellStyle name="Hipervínculo visitado" xfId="51709" builtinId="9" hidden="1"/>
    <cellStyle name="Hipervínculo visitado" xfId="51689" builtinId="9" hidden="1"/>
    <cellStyle name="Hipervínculo visitado" xfId="51679" builtinId="9" hidden="1"/>
    <cellStyle name="Hipervínculo visitado" xfId="51667" builtinId="9" hidden="1"/>
    <cellStyle name="Hipervínculo visitado" xfId="51647" builtinId="9" hidden="1"/>
    <cellStyle name="Hipervínculo visitado" xfId="51635" builtinId="9" hidden="1"/>
    <cellStyle name="Hipervínculo visitado" xfId="51625" builtinId="9" hidden="1"/>
    <cellStyle name="Hipervínculo visitado" xfId="51603" builtinId="9" hidden="1"/>
    <cellStyle name="Hipervínculo visitado" xfId="51593" builtinId="9" hidden="1"/>
    <cellStyle name="Hipervínculo visitado" xfId="51581" builtinId="9" hidden="1"/>
    <cellStyle name="Hipervínculo visitado" xfId="51559" builtinId="9" hidden="1"/>
    <cellStyle name="Hipervínculo visitado" xfId="51549" builtinId="9" hidden="1"/>
    <cellStyle name="Hipervínculo visitado" xfId="51539" builtinId="9" hidden="1"/>
    <cellStyle name="Hipervínculo visitado" xfId="51519" builtinId="9" hidden="1"/>
    <cellStyle name="Hipervínculo visitado" xfId="51507" builtinId="9" hidden="1"/>
    <cellStyle name="Hipervínculo visitado" xfId="51497" builtinId="9" hidden="1"/>
    <cellStyle name="Hipervínculo visitado" xfId="51475" builtinId="9" hidden="1"/>
    <cellStyle name="Hipervínculo visitado" xfId="51465" builtinId="9" hidden="1"/>
    <cellStyle name="Hipervínculo visitado" xfId="51455" builtinId="9" hidden="1"/>
    <cellStyle name="Hipervínculo visitado" xfId="51431" builtinId="9" hidden="1"/>
    <cellStyle name="Hipervínculo visitado" xfId="51421" builtinId="9" hidden="1"/>
    <cellStyle name="Hipervínculo visitado" xfId="51409" builtinId="9" hidden="1"/>
    <cellStyle name="Hipervínculo visitado" xfId="51389" builtinId="9" hidden="1"/>
    <cellStyle name="Hipervínculo visitado" xfId="51378" builtinId="9" hidden="1"/>
    <cellStyle name="Hipervínculo visitado" xfId="51368" builtinId="9" hidden="1"/>
    <cellStyle name="Hipervínculo visitado" xfId="51346" builtinId="9" hidden="1"/>
    <cellStyle name="Hipervínculo visitado" xfId="51336" builtinId="9" hidden="1"/>
    <cellStyle name="Hipervínculo visitado" xfId="51326" builtinId="9" hidden="1"/>
    <cellStyle name="Hipervínculo visitado" xfId="51304" builtinId="9" hidden="1"/>
    <cellStyle name="Hipervínculo visitado" xfId="51294" builtinId="9" hidden="1"/>
    <cellStyle name="Hipervínculo visitado" xfId="51282" builtinId="9" hidden="1"/>
    <cellStyle name="Hipervínculo visitado" xfId="51261" builtinId="9" hidden="1"/>
    <cellStyle name="Hipervínculo visitado" xfId="51249" builtinId="9" hidden="1"/>
    <cellStyle name="Hipervínculo visitado" xfId="51239" builtinId="9" hidden="1"/>
    <cellStyle name="Hipervínculo visitado" xfId="51219" builtinId="9" hidden="1"/>
    <cellStyle name="Hipervínculo visitado" xfId="51209" builtinId="9" hidden="1"/>
    <cellStyle name="Hipervínculo visitado" xfId="51199" builtinId="9" hidden="1"/>
    <cellStyle name="Hipervínculo visitado" xfId="51177" builtinId="9" hidden="1"/>
    <cellStyle name="Hipervínculo visitado" xfId="51167" builtinId="9" hidden="1"/>
    <cellStyle name="Hipervínculo visitado" xfId="51155" builtinId="9" hidden="1"/>
    <cellStyle name="Hipervínculo visitado" xfId="51135" builtinId="9" hidden="1"/>
    <cellStyle name="Hipervínculo visitado" xfId="48053" builtinId="9" hidden="1"/>
    <cellStyle name="Hipervínculo visitado" xfId="48065" builtinId="9" hidden="1"/>
    <cellStyle name="Hipervínculo visitado" xfId="48077" builtinId="9" hidden="1"/>
    <cellStyle name="Hipervínculo visitado" xfId="48069" builtinId="9" hidden="1"/>
    <cellStyle name="Hipervínculo visitado" xfId="48118" builtinId="9" hidden="1"/>
    <cellStyle name="Hipervínculo visitado" xfId="48101" builtinId="9" hidden="1"/>
    <cellStyle name="Hipervínculo visitado" xfId="48093" builtinId="9" hidden="1"/>
    <cellStyle name="Hipervínculo visitado" xfId="48128" builtinId="9" hidden="1"/>
    <cellStyle name="Hipervínculo visitado" xfId="48194" builtinId="9" hidden="1"/>
    <cellStyle name="Hipervínculo visitado" xfId="48184" builtinId="9" hidden="1"/>
    <cellStyle name="Hipervínculo visitado" xfId="48176" builtinId="9" hidden="1"/>
    <cellStyle name="Hipervínculo visitado" xfId="48160" builtinId="9" hidden="1"/>
    <cellStyle name="Hipervínculo visitado" xfId="48152" builtinId="9" hidden="1"/>
    <cellStyle name="Hipervínculo visitado" xfId="48144" builtinId="9" hidden="1"/>
    <cellStyle name="Hipervínculo visitado" xfId="48126" builtinId="9" hidden="1"/>
    <cellStyle name="Hipervínculo visitado" xfId="48321" builtinId="9" hidden="1"/>
    <cellStyle name="Hipervínculo visitado" xfId="48385" builtinId="9" hidden="1"/>
    <cellStyle name="Hipervínculo visitado" xfId="48369" builtinId="9" hidden="1"/>
    <cellStyle name="Hipervínculo visitado" xfId="48359" builtinId="9" hidden="1"/>
    <cellStyle name="Hipervínculo visitado" xfId="48349" builtinId="9" hidden="1"/>
    <cellStyle name="Hipervínculo visitado" xfId="48333" builtinId="9" hidden="1"/>
    <cellStyle name="Hipervínculo visitado" xfId="48325" builtinId="9" hidden="1"/>
    <cellStyle name="Hipervínculo visitado" xfId="48315" builtinId="9" hidden="1"/>
    <cellStyle name="Hipervínculo visitado" xfId="48298" builtinId="9" hidden="1"/>
    <cellStyle name="Hipervínculo visitado" xfId="48290" builtinId="9" hidden="1"/>
    <cellStyle name="Hipervínculo visitado" xfId="48280" builtinId="9" hidden="1"/>
    <cellStyle name="Hipervínculo visitado" xfId="48264" builtinId="9" hidden="1"/>
    <cellStyle name="Hipervínculo visitado" xfId="48255" builtinId="9" hidden="1"/>
    <cellStyle name="Hipervínculo visitado" xfId="48247" builtinId="9" hidden="1"/>
    <cellStyle name="Hipervínculo visitado" xfId="48231" builtinId="9" hidden="1"/>
    <cellStyle name="Hipervínculo visitado" xfId="48221" builtinId="9" hidden="1"/>
    <cellStyle name="Hipervínculo visitado" xfId="48213" builtinId="9" hidden="1"/>
    <cellStyle name="Hipervínculo visitado" xfId="48481" builtinId="9" hidden="1"/>
    <cellStyle name="Hipervínculo visitado" xfId="48546" builtinId="9" hidden="1"/>
    <cellStyle name="Hipervínculo visitado" xfId="48610" builtinId="9" hidden="1"/>
    <cellStyle name="Hipervínculo visitado" xfId="48739" builtinId="9" hidden="1"/>
    <cellStyle name="Hipervínculo visitado" xfId="48801" builtinId="9" hidden="1"/>
    <cellStyle name="Hipervínculo visitado" xfId="48831" builtinId="9" hidden="1"/>
    <cellStyle name="Hipervínculo visitado" xfId="48813" builtinId="9" hidden="1"/>
    <cellStyle name="Hipervínculo visitado" xfId="48805" builtinId="9" hidden="1"/>
    <cellStyle name="Hipervínculo visitado" xfId="48795" builtinId="9" hidden="1"/>
    <cellStyle name="Hipervínculo visitado" xfId="48779" builtinId="9" hidden="1"/>
    <cellStyle name="Hipervínculo visitado" xfId="48769" builtinId="9" hidden="1"/>
    <cellStyle name="Hipervínculo visitado" xfId="48761" builtinId="9" hidden="1"/>
    <cellStyle name="Hipervínculo visitado" xfId="48743" builtinId="9" hidden="1"/>
    <cellStyle name="Hipervínculo visitado" xfId="48733" builtinId="9" hidden="1"/>
    <cellStyle name="Hipervínculo visitado" xfId="48725" builtinId="9" hidden="1"/>
    <cellStyle name="Hipervínculo visitado" xfId="48705" builtinId="9" hidden="1"/>
    <cellStyle name="Hipervínculo visitado" xfId="48697" builtinId="9" hidden="1"/>
    <cellStyle name="Hipervínculo visitado" xfId="48687" builtinId="9" hidden="1"/>
    <cellStyle name="Hipervínculo visitado" xfId="48667" builtinId="9" hidden="1"/>
    <cellStyle name="Hipervínculo visitado" xfId="48659" builtinId="9" hidden="1"/>
    <cellStyle name="Hipervínculo visitado" xfId="48649" builtinId="9" hidden="1"/>
    <cellStyle name="Hipervínculo visitado" xfId="48631" builtinId="9" hidden="1"/>
    <cellStyle name="Hipervínculo visitado" xfId="48622" builtinId="9" hidden="1"/>
    <cellStyle name="Hipervínculo visitado" xfId="48614" builtinId="9" hidden="1"/>
    <cellStyle name="Hipervínculo visitado" xfId="48596" builtinId="9" hidden="1"/>
    <cellStyle name="Hipervínculo visitado" xfId="48586" builtinId="9" hidden="1"/>
    <cellStyle name="Hipervínculo visitado" xfId="48576" builtinId="9" hidden="1"/>
    <cellStyle name="Hipervínculo visitado" xfId="48558" builtinId="9" hidden="1"/>
    <cellStyle name="Hipervínculo visitado" xfId="48550" builtinId="9" hidden="1"/>
    <cellStyle name="Hipervínculo visitado" xfId="48540" builtinId="9" hidden="1"/>
    <cellStyle name="Hipervínculo visitado" xfId="48522" builtinId="9" hidden="1"/>
    <cellStyle name="Hipervínculo visitado" xfId="48511" builtinId="9" hidden="1"/>
    <cellStyle name="Hipervínculo visitado" xfId="48503" builtinId="9" hidden="1"/>
    <cellStyle name="Hipervínculo visitado" xfId="48485" builtinId="9" hidden="1"/>
    <cellStyle name="Hipervínculo visitado" xfId="48475" builtinId="9" hidden="1"/>
    <cellStyle name="Hipervínculo visitado" xfId="48469" builtinId="9" hidden="1"/>
    <cellStyle name="Hipervínculo visitado" xfId="48449" builtinId="9" hidden="1"/>
    <cellStyle name="Hipervínculo visitado" xfId="48441" builtinId="9" hidden="1"/>
    <cellStyle name="Hipervínculo visitado" xfId="48431" builtinId="9" hidden="1"/>
    <cellStyle name="Hipervínculo visitado" xfId="48413" builtinId="9" hidden="1"/>
    <cellStyle name="Hipervínculo visitado" xfId="48405" builtinId="9" hidden="1"/>
    <cellStyle name="Hipervínculo visitado" xfId="48395" builtinId="9" hidden="1"/>
    <cellStyle name="Hipervínculo visitado" xfId="48883" builtinId="9" hidden="1"/>
    <cellStyle name="Hipervínculo visitado" xfId="48915" builtinId="9" hidden="1"/>
    <cellStyle name="Hipervínculo visitado" xfId="48945" builtinId="9" hidden="1"/>
    <cellStyle name="Hipervínculo visitado" xfId="49010" builtinId="9" hidden="1"/>
    <cellStyle name="Hipervínculo visitado" xfId="49042" builtinId="9" hidden="1"/>
    <cellStyle name="Hipervínculo visitado" xfId="49074" builtinId="9" hidden="1"/>
    <cellStyle name="Hipervínculo visitado" xfId="49137" builtinId="9" hidden="1"/>
    <cellStyle name="Hipervínculo visitado" xfId="49171" builtinId="9" hidden="1"/>
    <cellStyle name="Hipervínculo visitado" xfId="49203" builtinId="9" hidden="1"/>
    <cellStyle name="Hipervínculo visitado" xfId="49265" builtinId="9" hidden="1"/>
    <cellStyle name="Hipervínculo visitado" xfId="49297" builtinId="9" hidden="1"/>
    <cellStyle name="Hipervínculo visitado" xfId="49331" builtinId="9" hidden="1"/>
    <cellStyle name="Hipervínculo visitado" xfId="49395" builtinId="9" hidden="1"/>
    <cellStyle name="Hipervínculo visitado" xfId="49425" builtinId="9" hidden="1"/>
    <cellStyle name="Hipervínculo visitado" xfId="49459" builtinId="9" hidden="1"/>
    <cellStyle name="Hipervínculo visitado" xfId="49523" builtinId="9" hidden="1"/>
    <cellStyle name="Hipervínculo visitado" xfId="49555" builtinId="9" hidden="1"/>
    <cellStyle name="Hipervínculo visitado" xfId="49585" builtinId="9" hidden="1"/>
    <cellStyle name="Hipervínculo visitado" xfId="49651" builtinId="9" hidden="1"/>
    <cellStyle name="Hipervínculo visitado" xfId="49683" builtinId="9" hidden="1"/>
    <cellStyle name="Hipervínculo visitado" xfId="49715" builtinId="9" hidden="1"/>
    <cellStyle name="Hipervínculo visitado" xfId="49779" builtinId="9" hidden="1"/>
    <cellStyle name="Hipervínculo visitado" xfId="49811" builtinId="9" hidden="1"/>
    <cellStyle name="Hipervínculo visitado" xfId="49843" builtinId="9" hidden="1"/>
    <cellStyle name="Hipervínculo visitado" xfId="49905" builtinId="9" hidden="1"/>
    <cellStyle name="Hipervínculo visitado" xfId="49939" builtinId="9" hidden="1"/>
    <cellStyle name="Hipervínculo visitado" xfId="49971" builtinId="9" hidden="1"/>
    <cellStyle name="Hipervínculo visitado" xfId="50033" builtinId="9" hidden="1"/>
    <cellStyle name="Hipervínculo visitado" xfId="50065" builtinId="9" hidden="1"/>
    <cellStyle name="Hipervínculo visitado" xfId="50098" builtinId="9" hidden="1"/>
    <cellStyle name="Hipervínculo visitado" xfId="50162" builtinId="9" hidden="1"/>
    <cellStyle name="Hipervínculo visitado" xfId="50192" builtinId="9" hidden="1"/>
    <cellStyle name="Hipervínculo visitado" xfId="50224" builtinId="9" hidden="1"/>
    <cellStyle name="Hipervínculo visitado" xfId="50288" builtinId="9" hidden="1"/>
    <cellStyle name="Hipervínculo visitado" xfId="50320" builtinId="9" hidden="1"/>
    <cellStyle name="Hipervínculo visitado" xfId="50334" builtinId="9" hidden="1"/>
    <cellStyle name="Hipervínculo visitado" xfId="50314" builtinId="9" hidden="1"/>
    <cellStyle name="Hipervínculo visitado" xfId="50302" builtinId="9" hidden="1"/>
    <cellStyle name="Hipervínculo visitado" xfId="50292" builtinId="9" hidden="1"/>
    <cellStyle name="Hipervínculo visitado" xfId="50270" builtinId="9" hidden="1"/>
    <cellStyle name="Hipervínculo visitado" xfId="50260" builtinId="9" hidden="1"/>
    <cellStyle name="Hipervínculo visitado" xfId="50250" builtinId="9" hidden="1"/>
    <cellStyle name="Hipervínculo visitado" xfId="50228" builtinId="9" hidden="1"/>
    <cellStyle name="Hipervínculo visitado" xfId="50218" builtinId="9" hidden="1"/>
    <cellStyle name="Hipervínculo visitado" xfId="50206" builtinId="9" hidden="1"/>
    <cellStyle name="Hipervínculo visitado" xfId="50186" builtinId="9" hidden="1"/>
    <cellStyle name="Hipervínculo visitado" xfId="50176" builtinId="9" hidden="1"/>
    <cellStyle name="Hipervínculo visitado" xfId="50166" builtinId="9" hidden="1"/>
    <cellStyle name="Hipervínculo visitado" xfId="50144" builtinId="9" hidden="1"/>
    <cellStyle name="Hipervínculo visitado" xfId="50134" builtinId="9" hidden="1"/>
    <cellStyle name="Hipervínculo visitado" xfId="50124" builtinId="9" hidden="1"/>
    <cellStyle name="Hipervínculo visitado" xfId="50102" builtinId="9" hidden="1"/>
    <cellStyle name="Hipervínculo visitado" xfId="50092" builtinId="9" hidden="1"/>
    <cellStyle name="Hipervínculo visitado" xfId="50079" builtinId="9" hidden="1"/>
    <cellStyle name="Hipervínculo visitado" xfId="50059" builtinId="9" hidden="1"/>
    <cellStyle name="Hipervínculo visitado" xfId="50047" builtinId="9" hidden="1"/>
    <cellStyle name="Hipervínculo visitado" xfId="50037" builtinId="9" hidden="1"/>
    <cellStyle name="Hipervínculo visitado" xfId="50017" builtinId="9" hidden="1"/>
    <cellStyle name="Hipervínculo visitado" xfId="50007" builtinId="9" hidden="1"/>
    <cellStyle name="Hipervínculo visitado" xfId="49997" builtinId="9" hidden="1"/>
    <cellStyle name="Hipervínculo visitado" xfId="49975" builtinId="9" hidden="1"/>
    <cellStyle name="Hipervínculo visitado" xfId="49965" builtinId="9" hidden="1"/>
    <cellStyle name="Hipervínculo visitado" xfId="49953" builtinId="9" hidden="1"/>
    <cellStyle name="Hipervínculo visitado" xfId="49933" builtinId="9" hidden="1"/>
    <cellStyle name="Hipervínculo visitado" xfId="49919" builtinId="9" hidden="1"/>
    <cellStyle name="Hipervínculo visitado" xfId="49909" builtinId="9" hidden="1"/>
    <cellStyle name="Hipervínculo visitado" xfId="49887" builtinId="9" hidden="1"/>
    <cellStyle name="Hipervínculo visitado" xfId="49877" builtinId="9" hidden="1"/>
    <cellStyle name="Hipervínculo visitado" xfId="49869" builtinId="9" hidden="1"/>
    <cellStyle name="Hipervínculo visitado" xfId="49847" builtinId="9" hidden="1"/>
    <cellStyle name="Hipervínculo visitado" xfId="49837" builtinId="9" hidden="1"/>
    <cellStyle name="Hipervínculo visitado" xfId="49825" builtinId="9" hidden="1"/>
    <cellStyle name="Hipervínculo visitado" xfId="49805" builtinId="9" hidden="1"/>
    <cellStyle name="Hipervínculo visitado" xfId="49793" builtinId="9" hidden="1"/>
    <cellStyle name="Hipervínculo visitado" xfId="49783" builtinId="9" hidden="1"/>
    <cellStyle name="Hipervínculo visitado" xfId="49759" builtinId="9" hidden="1"/>
    <cellStyle name="Hipervínculo visitado" xfId="49749" builtinId="9" hidden="1"/>
    <cellStyle name="Hipervínculo visitado" xfId="49739" builtinId="9" hidden="1"/>
    <cellStyle name="Hipervínculo visitado" xfId="49612" builtinId="9" hidden="1"/>
    <cellStyle name="Hipervínculo visitado" xfId="49709" builtinId="9" hidden="1"/>
    <cellStyle name="Hipervínculo visitado" xfId="49697" builtinId="9" hidden="1"/>
    <cellStyle name="Hipervínculo visitado" xfId="49677" builtinId="9" hidden="1"/>
    <cellStyle name="Hipervínculo visitado" xfId="49665" builtinId="9" hidden="1"/>
    <cellStyle name="Hipervínculo visitado" xfId="49655" builtinId="9" hidden="1"/>
    <cellStyle name="Hipervínculo visitado" xfId="49633" builtinId="9" hidden="1"/>
    <cellStyle name="Hipervínculo visitado" xfId="49623" builtinId="9" hidden="1"/>
    <cellStyle name="Hipervínculo visitado" xfId="49611" builtinId="9" hidden="1"/>
    <cellStyle name="Hipervínculo visitado" xfId="49589" builtinId="9" hidden="1"/>
    <cellStyle name="Hipervínculo visitado" xfId="49579" builtinId="9" hidden="1"/>
    <cellStyle name="Hipervínculo visitado" xfId="49567" builtinId="9" hidden="1"/>
    <cellStyle name="Hipervínculo visitado" xfId="49549" builtinId="9" hidden="1"/>
    <cellStyle name="Hipervínculo visitado" xfId="49537" builtinId="9" hidden="1"/>
    <cellStyle name="Hipervínculo visitado" xfId="49527" builtinId="9" hidden="1"/>
    <cellStyle name="Hipervínculo visitado" xfId="49505" builtinId="9" hidden="1"/>
    <cellStyle name="Hipervínculo visitado" xfId="49495" builtinId="9" hidden="1"/>
    <cellStyle name="Hipervínculo visitado" xfId="49485" builtinId="9" hidden="1"/>
    <cellStyle name="Hipervínculo visitado" xfId="49463" builtinId="9" hidden="1"/>
    <cellStyle name="Hipervínculo visitado" xfId="49451" builtinId="9" hidden="1"/>
    <cellStyle name="Hipervínculo visitado" xfId="49439" builtinId="9" hidden="1"/>
    <cellStyle name="Hipervínculo visitado" xfId="49419" builtinId="9" hidden="1"/>
    <cellStyle name="Hipervínculo visitado" xfId="49407" builtinId="9" hidden="1"/>
    <cellStyle name="Hipervínculo visitado" xfId="49399" builtinId="9" hidden="1"/>
    <cellStyle name="Hipervínculo visitado" xfId="49377" builtinId="9" hidden="1"/>
    <cellStyle name="Hipervínculo visitado" xfId="49367" builtinId="9" hidden="1"/>
    <cellStyle name="Hipervínculo visitado" xfId="49357" builtinId="9" hidden="1"/>
    <cellStyle name="Hipervínculo visitado" xfId="49335" builtinId="9" hidden="1"/>
    <cellStyle name="Hipervínculo visitado" xfId="49325" builtinId="9" hidden="1"/>
    <cellStyle name="Hipervínculo visitado" xfId="49313" builtinId="9" hidden="1"/>
    <cellStyle name="Hipervínculo visitado" xfId="49291" builtinId="9" hidden="1"/>
    <cellStyle name="Hipervínculo visitado" xfId="49279" builtinId="9" hidden="1"/>
    <cellStyle name="Hipervínculo visitado" xfId="49269" builtinId="9" hidden="1"/>
    <cellStyle name="Hipervínculo visitado" xfId="49249" builtinId="9" hidden="1"/>
    <cellStyle name="Hipervínculo visitado" xfId="49239" builtinId="9" hidden="1"/>
    <cellStyle name="Hipervínculo visitado" xfId="49229" builtinId="9" hidden="1"/>
    <cellStyle name="Hipervínculo visitado" xfId="49207" builtinId="9" hidden="1"/>
    <cellStyle name="Hipervínculo visitado" xfId="49197" builtinId="9" hidden="1"/>
    <cellStyle name="Hipervínculo visitado" xfId="49185" builtinId="9" hidden="1"/>
    <cellStyle name="Hipervínculo visitado" xfId="49165" builtinId="9" hidden="1"/>
    <cellStyle name="Hipervínculo visitado" xfId="49153" builtinId="9" hidden="1"/>
    <cellStyle name="Hipervínculo visitado" xfId="49141" builtinId="9" hidden="1"/>
    <cellStyle name="Hipervínculo visitado" xfId="49119" builtinId="9" hidden="1"/>
    <cellStyle name="Hipervínculo visitado" xfId="49109" builtinId="9" hidden="1"/>
    <cellStyle name="Hipervínculo visitado" xfId="49099" builtinId="9" hidden="1"/>
    <cellStyle name="Hipervínculo visitado" xfId="49078" builtinId="9" hidden="1"/>
    <cellStyle name="Hipervínculo visitado" xfId="49068" builtinId="9" hidden="1"/>
    <cellStyle name="Hipervínculo visitado" xfId="49056" builtinId="9" hidden="1"/>
    <cellStyle name="Hipervínculo visitado" xfId="49036" builtinId="9" hidden="1"/>
    <cellStyle name="Hipervínculo visitado" xfId="49024" builtinId="9" hidden="1"/>
    <cellStyle name="Hipervínculo visitado" xfId="49014" builtinId="9" hidden="1"/>
    <cellStyle name="Hipervínculo visitado" xfId="48992" builtinId="9" hidden="1"/>
    <cellStyle name="Hipervínculo visitado" xfId="48981" builtinId="9" hidden="1"/>
    <cellStyle name="Hipervínculo visitado" xfId="48971" builtinId="9" hidden="1"/>
    <cellStyle name="Hipervínculo visitado" xfId="48949" builtinId="9" hidden="1"/>
    <cellStyle name="Hipervínculo visitado" xfId="48939" builtinId="9" hidden="1"/>
    <cellStyle name="Hipervínculo visitado" xfId="48929" builtinId="9" hidden="1"/>
    <cellStyle name="Hipervínculo visitado" xfId="48909" builtinId="9" hidden="1"/>
    <cellStyle name="Hipervínculo visitado" xfId="48897" builtinId="9" hidden="1"/>
    <cellStyle name="Hipervínculo visitado" xfId="48887" builtinId="9" hidden="1"/>
    <cellStyle name="Hipervínculo visitado" xfId="48865" builtinId="9" hidden="1"/>
    <cellStyle name="Hipervínculo visitado" xfId="48855" builtinId="9" hidden="1"/>
    <cellStyle name="Hipervínculo visitado" xfId="48845" builtinId="9" hidden="1"/>
    <cellStyle name="Hipervínculo visitado" xfId="45778" builtinId="9" hidden="1"/>
    <cellStyle name="Hipervínculo visitado" xfId="45798" builtinId="9" hidden="1"/>
    <cellStyle name="Hipervínculo visitado" xfId="45790" builtinId="9" hidden="1"/>
    <cellStyle name="Hipervínculo visitado" xfId="45831" builtinId="9" hidden="1"/>
    <cellStyle name="Hipervínculo visitado" xfId="45823" builtinId="9" hidden="1"/>
    <cellStyle name="Hipervínculo visitado" xfId="45814" builtinId="9" hidden="1"/>
    <cellStyle name="Hipervínculo visitado" xfId="45841" builtinId="9" hidden="1"/>
    <cellStyle name="Hipervínculo visitado" xfId="45915" builtinId="9" hidden="1"/>
    <cellStyle name="Hipervínculo visitado" xfId="45907" builtinId="9" hidden="1"/>
    <cellStyle name="Hipervínculo visitado" xfId="45889" builtinId="9" hidden="1"/>
    <cellStyle name="Hipervínculo visitado" xfId="45881" builtinId="9" hidden="1"/>
    <cellStyle name="Hipervínculo visitado" xfId="45873" builtinId="9" hidden="1"/>
    <cellStyle name="Hipervínculo visitado" xfId="45857" builtinId="9" hidden="1"/>
    <cellStyle name="Hipervínculo visitado" xfId="45849" builtinId="9" hidden="1"/>
    <cellStyle name="Hipervínculo visitado" xfId="45839" builtinId="9" hidden="1"/>
    <cellStyle name="Hipervínculo visitado" xfId="46098" builtinId="9" hidden="1"/>
    <cellStyle name="Hipervínculo visitado" xfId="46090" builtinId="9" hidden="1"/>
    <cellStyle name="Hipervínculo visitado" xfId="46082" builtinId="9" hidden="1"/>
    <cellStyle name="Hipervínculo visitado" xfId="46062" builtinId="9" hidden="1"/>
    <cellStyle name="Hipervínculo visitado" xfId="46054" builtinId="9" hidden="1"/>
    <cellStyle name="Hipervínculo visitado" xfId="46046" builtinId="9" hidden="1"/>
    <cellStyle name="Hipervínculo visitado" xfId="46028" builtinId="9" hidden="1"/>
    <cellStyle name="Hipervínculo visitado" xfId="46019" builtinId="9" hidden="1"/>
    <cellStyle name="Hipervínculo visitado" xfId="46011" builtinId="9" hidden="1"/>
    <cellStyle name="Hipervínculo visitado" xfId="45993" builtinId="9" hidden="1"/>
    <cellStyle name="Hipervínculo visitado" xfId="45985" builtinId="9" hidden="1"/>
    <cellStyle name="Hipervínculo visitado" xfId="45977" builtinId="9" hidden="1"/>
    <cellStyle name="Hipervínculo visitado" xfId="45960" builtinId="9" hidden="1"/>
    <cellStyle name="Hipervínculo visitado" xfId="45952" builtinId="9" hidden="1"/>
    <cellStyle name="Hipervínculo visitado" xfId="45944" builtinId="9" hidden="1"/>
    <cellStyle name="Hipervínculo visitado" xfId="45926" builtinId="9" hidden="1"/>
    <cellStyle name="Hipervínculo visitado" xfId="46132" builtinId="9" hidden="1"/>
    <cellStyle name="Hipervínculo visitado" xfId="46194" builtinId="9" hidden="1"/>
    <cellStyle name="Hipervínculo visitado" xfId="46323" builtinId="9" hidden="1"/>
    <cellStyle name="Hipervínculo visitado" xfId="46386" builtinId="9" hidden="1"/>
    <cellStyle name="Hipervínculo visitado" xfId="46452" builtinId="9" hidden="1"/>
    <cellStyle name="Hipervínculo visitado" xfId="46544" builtinId="9" hidden="1"/>
    <cellStyle name="Hipervínculo visitado" xfId="46536" builtinId="9" hidden="1"/>
    <cellStyle name="Hipervínculo visitado" xfId="46526" builtinId="9" hidden="1"/>
    <cellStyle name="Hipervínculo visitado" xfId="46508" builtinId="9" hidden="1"/>
    <cellStyle name="Hipervínculo visitado" xfId="46500" builtinId="9" hidden="1"/>
    <cellStyle name="Hipervínculo visitado" xfId="46492" builtinId="9" hidden="1"/>
    <cellStyle name="Hipervínculo visitado" xfId="46474" builtinId="9" hidden="1"/>
    <cellStyle name="Hipervínculo visitado" xfId="46464" builtinId="9" hidden="1"/>
    <cellStyle name="Hipervínculo visitado" xfId="46456" builtinId="9" hidden="1"/>
    <cellStyle name="Hipervínculo visitado" xfId="46438" builtinId="9" hidden="1"/>
    <cellStyle name="Hipervínculo visitado" xfId="46428" builtinId="9" hidden="1"/>
    <cellStyle name="Hipervínculo visitado" xfId="46418" builtinId="9" hidden="1"/>
    <cellStyle name="Hipervínculo visitado" xfId="46400" builtinId="9" hidden="1"/>
    <cellStyle name="Hipervínculo visitado" xfId="46392" builtinId="9" hidden="1"/>
    <cellStyle name="Hipervínculo visitado" xfId="46380" builtinId="9" hidden="1"/>
    <cellStyle name="Hipervínculo visitado" xfId="46362" builtinId="9" hidden="1"/>
    <cellStyle name="Hipervínculo visitado" xfId="46352" builtinId="9" hidden="1"/>
    <cellStyle name="Hipervínculo visitado" xfId="46344" builtinId="9" hidden="1"/>
    <cellStyle name="Hipervínculo visitado" xfId="46327" builtinId="9" hidden="1"/>
    <cellStyle name="Hipervínculo visitado" xfId="46317" builtinId="9" hidden="1"/>
    <cellStyle name="Hipervínculo visitado" xfId="46309" builtinId="9" hidden="1"/>
    <cellStyle name="Hipervínculo visitado" xfId="46289" builtinId="9" hidden="1"/>
    <cellStyle name="Hipervínculo visitado" xfId="46281" builtinId="9" hidden="1"/>
    <cellStyle name="Hipervínculo visitado" xfId="46271" builtinId="9" hidden="1"/>
    <cellStyle name="Hipervínculo visitado" xfId="46253" builtinId="9" hidden="1"/>
    <cellStyle name="Hipervínculo visitado" xfId="46245" builtinId="9" hidden="1"/>
    <cellStyle name="Hipervínculo visitado" xfId="46235" builtinId="9" hidden="1"/>
    <cellStyle name="Hipervínculo visitado" xfId="46216" builtinId="9" hidden="1"/>
    <cellStyle name="Hipervínculo visitado" xfId="46206" builtinId="9" hidden="1"/>
    <cellStyle name="Hipervínculo visitado" xfId="46198" builtinId="9" hidden="1"/>
    <cellStyle name="Hipervínculo visitado" xfId="46182" builtinId="9" hidden="1"/>
    <cellStyle name="Hipervínculo visitado" xfId="46172" builtinId="9" hidden="1"/>
    <cellStyle name="Hipervínculo visitado" xfId="46162" builtinId="9" hidden="1"/>
    <cellStyle name="Hipervínculo visitado" xfId="46144" builtinId="9" hidden="1"/>
    <cellStyle name="Hipervínculo visitado" xfId="46136" builtinId="9" hidden="1"/>
    <cellStyle name="Hipervínculo visitado" xfId="46126" builtinId="9" hidden="1"/>
    <cellStyle name="Hipervínculo visitado" xfId="46108" builtinId="9" hidden="1"/>
    <cellStyle name="Hipervínculo visitado" xfId="46564" builtinId="9" hidden="1"/>
    <cellStyle name="Hipervínculo visitado" xfId="46596" builtinId="9" hidden="1"/>
    <cellStyle name="Hipervínculo visitado" xfId="46658" builtinId="9" hidden="1"/>
    <cellStyle name="Hipervínculo visitado" xfId="46690" builtinId="9" hidden="1"/>
    <cellStyle name="Hipervínculo visitado" xfId="46723" builtinId="9" hidden="1"/>
    <cellStyle name="Hipervínculo visitado" xfId="46787" builtinId="9" hidden="1"/>
    <cellStyle name="Hipervínculo visitado" xfId="46818" builtinId="9" hidden="1"/>
    <cellStyle name="Hipervínculo visitado" xfId="46850" builtinId="9" hidden="1"/>
    <cellStyle name="Hipervínculo visitado" xfId="46916" builtinId="9" hidden="1"/>
    <cellStyle name="Hipervínculo visitado" xfId="46948" builtinId="9" hidden="1"/>
    <cellStyle name="Hipervínculo visitado" xfId="46978" builtinId="9" hidden="1"/>
    <cellStyle name="Hipervínculo visitado" xfId="47044" builtinId="9" hidden="1"/>
    <cellStyle name="Hipervínculo visitado" xfId="47076" builtinId="9" hidden="1"/>
    <cellStyle name="Hipervínculo visitado" xfId="47108" builtinId="9" hidden="1"/>
    <cellStyle name="Hipervínculo visitado" xfId="47172" builtinId="9" hidden="1"/>
    <cellStyle name="Hipervínculo visitado" xfId="47204" builtinId="9" hidden="1"/>
    <cellStyle name="Hipervínculo visitado" xfId="47236" builtinId="9" hidden="1"/>
    <cellStyle name="Hipervínculo visitado" xfId="47298" builtinId="9" hidden="1"/>
    <cellStyle name="Hipervínculo visitado" xfId="47332" builtinId="9" hidden="1"/>
    <cellStyle name="Hipervínculo visitado" xfId="47364" builtinId="9" hidden="1"/>
    <cellStyle name="Hipervínculo visitado" xfId="47428" builtinId="9" hidden="1"/>
    <cellStyle name="Hipervínculo visitado" xfId="47458" builtinId="9" hidden="1"/>
    <cellStyle name="Hipervínculo visitado" xfId="47492" builtinId="9" hidden="1"/>
    <cellStyle name="Hipervínculo visitado" xfId="47556" builtinId="9" hidden="1"/>
    <cellStyle name="Hipervínculo visitado" xfId="47481" builtinId="9" hidden="1"/>
    <cellStyle name="Hipervínculo visitado" xfId="47618" builtinId="9" hidden="1"/>
    <cellStyle name="Hipervínculo visitado" xfId="47684" builtinId="9" hidden="1"/>
    <cellStyle name="Hipervínculo visitado" xfId="47716" builtinId="9" hidden="1"/>
    <cellStyle name="Hipervínculo visitado" xfId="47746" builtinId="9" hidden="1"/>
    <cellStyle name="Hipervínculo visitado" xfId="47811" builtinId="9" hidden="1"/>
    <cellStyle name="Hipervínculo visitado" xfId="47843" builtinId="9" hidden="1"/>
    <cellStyle name="Hipervínculo visitado" xfId="47875" builtinId="9" hidden="1"/>
    <cellStyle name="Hipervínculo visitado" xfId="47937" builtinId="9" hidden="1"/>
    <cellStyle name="Hipervínculo visitado" xfId="47969" builtinId="9" hidden="1"/>
    <cellStyle name="Hipervínculo visitado" xfId="48001" builtinId="9" hidden="1"/>
    <cellStyle name="Hipervínculo visitado" xfId="48047" builtinId="9" hidden="1"/>
    <cellStyle name="Hipervínculo visitado" xfId="48037" builtinId="9" hidden="1"/>
    <cellStyle name="Hipervínculo visitado" xfId="48027" builtinId="9" hidden="1"/>
    <cellStyle name="Hipervínculo visitado" xfId="48005" builtinId="9" hidden="1"/>
    <cellStyle name="Hipervínculo visitado" xfId="47995" builtinId="9" hidden="1"/>
    <cellStyle name="Hipervínculo visitado" xfId="47983" builtinId="9" hidden="1"/>
    <cellStyle name="Hipervínculo visitado" xfId="47963" builtinId="9" hidden="1"/>
    <cellStyle name="Hipervínculo visitado" xfId="47951" builtinId="9" hidden="1"/>
    <cellStyle name="Hipervínculo visitado" xfId="47941" builtinId="9" hidden="1"/>
    <cellStyle name="Hipervínculo visitado" xfId="47919" builtinId="9" hidden="1"/>
    <cellStyle name="Hipervínculo visitado" xfId="47909" builtinId="9" hidden="1"/>
    <cellStyle name="Hipervínculo visitado" xfId="47899" builtinId="9" hidden="1"/>
    <cellStyle name="Hipervínculo visitado" xfId="47879" builtinId="9" hidden="1"/>
    <cellStyle name="Hipervínculo visitado" xfId="47869" builtinId="9" hidden="1"/>
    <cellStyle name="Hipervínculo visitado" xfId="47857" builtinId="9" hidden="1"/>
    <cellStyle name="Hipervínculo visitado" xfId="47837" builtinId="9" hidden="1"/>
    <cellStyle name="Hipervínculo visitado" xfId="47825" builtinId="9" hidden="1"/>
    <cellStyle name="Hipervínculo visitado" xfId="47815" builtinId="9" hidden="1"/>
    <cellStyle name="Hipervínculo visitado" xfId="47792" builtinId="9" hidden="1"/>
    <cellStyle name="Hipervínculo visitado" xfId="47782" builtinId="9" hidden="1"/>
    <cellStyle name="Hipervínculo visitado" xfId="47772" builtinId="9" hidden="1"/>
    <cellStyle name="Hipervínculo visitado" xfId="47750" builtinId="9" hidden="1"/>
    <cellStyle name="Hipervínculo visitado" xfId="47742" builtinId="9" hidden="1"/>
    <cellStyle name="Hipervínculo visitado" xfId="47730" builtinId="9" hidden="1"/>
    <cellStyle name="Hipervínculo visitado" xfId="47710" builtinId="9" hidden="1"/>
    <cellStyle name="Hipervínculo visitado" xfId="47698" builtinId="9" hidden="1"/>
    <cellStyle name="Hipervínculo visitado" xfId="47688" builtinId="9" hidden="1"/>
    <cellStyle name="Hipervínculo visitado" xfId="47666" builtinId="9" hidden="1"/>
    <cellStyle name="Hipervínculo visitado" xfId="47656" builtinId="9" hidden="1"/>
    <cellStyle name="Hipervínculo visitado" xfId="47646" builtinId="9" hidden="1"/>
    <cellStyle name="Hipervínculo visitado" xfId="47622" builtinId="9" hidden="1"/>
    <cellStyle name="Hipervínculo visitado" xfId="47612" builtinId="9" hidden="1"/>
    <cellStyle name="Hipervínculo visitado" xfId="47600" builtinId="9" hidden="1"/>
    <cellStyle name="Hipervínculo visitado" xfId="47582" builtinId="9" hidden="1"/>
    <cellStyle name="Hipervínculo visitado" xfId="47570" builtinId="9" hidden="1"/>
    <cellStyle name="Hipervínculo visitado" xfId="47560" builtinId="9" hidden="1"/>
    <cellStyle name="Hipervínculo visitado" xfId="47538" builtinId="9" hidden="1"/>
    <cellStyle name="Hipervínculo visitado" xfId="47528" builtinId="9" hidden="1"/>
    <cellStyle name="Hipervínculo visitado" xfId="47518" builtinId="9" hidden="1"/>
    <cellStyle name="Hipervínculo visitado" xfId="47496" builtinId="9" hidden="1"/>
    <cellStyle name="Hipervínculo visitado" xfId="47486" builtinId="9" hidden="1"/>
    <cellStyle name="Hipervínculo visitado" xfId="47472" builtinId="9" hidden="1"/>
    <cellStyle name="Hipervínculo visitado" xfId="47452" builtinId="9" hidden="1"/>
    <cellStyle name="Hipervínculo visitado" xfId="47440" builtinId="9" hidden="1"/>
    <cellStyle name="Hipervínculo visitado" xfId="47325" builtinId="9" hidden="1"/>
    <cellStyle name="Hipervínculo visitado" xfId="47410" builtinId="9" hidden="1"/>
    <cellStyle name="Hipervínculo visitado" xfId="47400" builtinId="9" hidden="1"/>
    <cellStyle name="Hipervínculo visitado" xfId="47390" builtinId="9" hidden="1"/>
    <cellStyle name="Hipervínculo visitado" xfId="47368" builtinId="9" hidden="1"/>
    <cellStyle name="Hipervínculo visitado" xfId="47358" builtinId="9" hidden="1"/>
    <cellStyle name="Hipervínculo visitado" xfId="47346" builtinId="9" hidden="1"/>
    <cellStyle name="Hipervínculo visitado" xfId="47324" builtinId="9" hidden="1"/>
    <cellStyle name="Hipervínculo visitado" xfId="47312" builtinId="9" hidden="1"/>
    <cellStyle name="Hipervínculo visitado" xfId="47302" builtinId="9" hidden="1"/>
    <cellStyle name="Hipervínculo visitado" xfId="47280" builtinId="9" hidden="1"/>
    <cellStyle name="Hipervínculo visitado" xfId="47272" builtinId="9" hidden="1"/>
    <cellStyle name="Hipervínculo visitado" xfId="47262" builtinId="9" hidden="1"/>
    <cellStyle name="Hipervínculo visitado" xfId="47240" builtinId="9" hidden="1"/>
    <cellStyle name="Hipervínculo visitado" xfId="47230" builtinId="9" hidden="1"/>
    <cellStyle name="Hipervínculo visitado" xfId="47218" builtinId="9" hidden="1"/>
    <cellStyle name="Hipervínculo visitado" xfId="47198" builtinId="9" hidden="1"/>
    <cellStyle name="Hipervínculo visitado" xfId="47186" builtinId="9" hidden="1"/>
    <cellStyle name="Hipervínculo visitado" xfId="47176" builtinId="9" hidden="1"/>
    <cellStyle name="Hipervínculo visitado" xfId="47152" builtinId="9" hidden="1"/>
    <cellStyle name="Hipervínculo visitado" xfId="47142" builtinId="9" hidden="1"/>
    <cellStyle name="Hipervínculo visitado" xfId="47132" builtinId="9" hidden="1"/>
    <cellStyle name="Hipervínculo visitado" xfId="47112" builtinId="9" hidden="1"/>
    <cellStyle name="Hipervínculo visitado" xfId="47102" builtinId="9" hidden="1"/>
    <cellStyle name="Hipervínculo visitado" xfId="47090" builtinId="9" hidden="1"/>
    <cellStyle name="Hipervínculo visitado" xfId="47070" builtinId="9" hidden="1"/>
    <cellStyle name="Hipervínculo visitado" xfId="47058" builtinId="9" hidden="1"/>
    <cellStyle name="Hipervínculo visitado" xfId="47048" builtinId="9" hidden="1"/>
    <cellStyle name="Hipervínculo visitado" xfId="47026" builtinId="9" hidden="1"/>
    <cellStyle name="Hipervínculo visitado" xfId="47016" builtinId="9" hidden="1"/>
    <cellStyle name="Hipervínculo visitado" xfId="47004" builtinId="9" hidden="1"/>
    <cellStyle name="Hipervínculo visitado" xfId="46982" builtinId="9" hidden="1"/>
    <cellStyle name="Hipervínculo visitado" xfId="46972" builtinId="9" hidden="1"/>
    <cellStyle name="Hipervínculo visitado" xfId="46962" builtinId="9" hidden="1"/>
    <cellStyle name="Hipervínculo visitado" xfId="46942" builtinId="9" hidden="1"/>
    <cellStyle name="Hipervínculo visitado" xfId="46930" builtinId="9" hidden="1"/>
    <cellStyle name="Hipervínculo visitado" xfId="46920" builtinId="9" hidden="1"/>
    <cellStyle name="Hipervínculo visitado" xfId="46898" builtinId="9" hidden="1"/>
    <cellStyle name="Hipervínculo visitado" xfId="46888" builtinId="9" hidden="1"/>
    <cellStyle name="Hipervínculo visitado" xfId="46878" builtinId="9" hidden="1"/>
    <cellStyle name="Hipervínculo visitado" xfId="46854" builtinId="9" hidden="1"/>
    <cellStyle name="Hipervínculo visitado" xfId="46844" builtinId="9" hidden="1"/>
    <cellStyle name="Hipervínculo visitado" xfId="46832" builtinId="9" hidden="1"/>
    <cellStyle name="Hipervínculo visitado" xfId="46812" builtinId="9" hidden="1"/>
    <cellStyle name="Hipervínculo visitado" xfId="46801" builtinId="9" hidden="1"/>
    <cellStyle name="Hipervínculo visitado" xfId="46791" builtinId="9" hidden="1"/>
    <cellStyle name="Hipervínculo visitado" xfId="46769" builtinId="9" hidden="1"/>
    <cellStyle name="Hipervínculo visitado" xfId="46759" builtinId="9" hidden="1"/>
    <cellStyle name="Hipervínculo visitado" xfId="46749" builtinId="9" hidden="1"/>
    <cellStyle name="Hipervínculo visitado" xfId="46727" builtinId="9" hidden="1"/>
    <cellStyle name="Hipervínculo visitado" xfId="46717" builtinId="9" hidden="1"/>
    <cellStyle name="Hipervínculo visitado" xfId="46705" builtinId="9" hidden="1"/>
    <cellStyle name="Hipervínculo visitado" xfId="46684" builtinId="9" hidden="1"/>
    <cellStyle name="Hipervínculo visitado" xfId="46672" builtinId="9" hidden="1"/>
    <cellStyle name="Hipervínculo visitado" xfId="46662" builtinId="9" hidden="1"/>
    <cellStyle name="Hipervínculo visitado" xfId="46642" builtinId="9" hidden="1"/>
    <cellStyle name="Hipervínculo visitado" xfId="46632" builtinId="9" hidden="1"/>
    <cellStyle name="Hipervínculo visitado" xfId="46622" builtinId="9" hidden="1"/>
    <cellStyle name="Hipervínculo visitado" xfId="46600" builtinId="9" hidden="1"/>
    <cellStyle name="Hipervínculo visitado" xfId="46590" builtinId="9" hidden="1"/>
    <cellStyle name="Hipervínculo visitado" xfId="46578" builtinId="9" hidden="1"/>
    <cellStyle name="Hipervínculo visitado" xfId="46558" builtinId="9" hidden="1"/>
    <cellStyle name="Hipervínculo visitado" xfId="43478" builtinId="9" hidden="1"/>
    <cellStyle name="Hipervínculo visitado" xfId="43490" builtinId="9" hidden="1"/>
    <cellStyle name="Hipervínculo visitado" xfId="43502" builtinId="9" hidden="1"/>
    <cellStyle name="Hipervínculo visitado" xfId="43494" builtinId="9" hidden="1"/>
    <cellStyle name="Hipervínculo visitado" xfId="43544" builtinId="9" hidden="1"/>
    <cellStyle name="Hipervínculo visitado" xfId="43526" builtinId="9" hidden="1"/>
    <cellStyle name="Hipervínculo visitado" xfId="43518" builtinId="9" hidden="1"/>
    <cellStyle name="Hipervínculo visitado" xfId="43554" builtinId="9" hidden="1"/>
    <cellStyle name="Hipervínculo visitado" xfId="43620" builtinId="9" hidden="1"/>
    <cellStyle name="Hipervínculo visitado" xfId="43610" builtinId="9" hidden="1"/>
    <cellStyle name="Hipervínculo visitado" xfId="43602" builtinId="9" hidden="1"/>
    <cellStyle name="Hipervínculo visitado" xfId="43586" builtinId="9" hidden="1"/>
    <cellStyle name="Hipervínculo visitado" xfId="43578" builtinId="9" hidden="1"/>
    <cellStyle name="Hipervínculo visitado" xfId="43570" builtinId="9" hidden="1"/>
    <cellStyle name="Hipervínculo visitado" xfId="43552" builtinId="9" hidden="1"/>
    <cellStyle name="Hipervínculo visitado" xfId="43747" builtinId="9" hidden="1"/>
    <cellStyle name="Hipervínculo visitado" xfId="43811" builtinId="9" hidden="1"/>
    <cellStyle name="Hipervínculo visitado" xfId="43795" builtinId="9" hidden="1"/>
    <cellStyle name="Hipervínculo visitado" xfId="43785" builtinId="9" hidden="1"/>
    <cellStyle name="Hipervínculo visitado" xfId="43775" builtinId="9" hidden="1"/>
    <cellStyle name="Hipervínculo visitado" xfId="43759" builtinId="9" hidden="1"/>
    <cellStyle name="Hipervínculo visitado" xfId="43751" builtinId="9" hidden="1"/>
    <cellStyle name="Hipervínculo visitado" xfId="43741" builtinId="9" hidden="1"/>
    <cellStyle name="Hipervínculo visitado" xfId="43724" builtinId="9" hidden="1"/>
    <cellStyle name="Hipervínculo visitado" xfId="43716" builtinId="9" hidden="1"/>
    <cellStyle name="Hipervínculo visitado" xfId="43706" builtinId="9" hidden="1"/>
    <cellStyle name="Hipervínculo visitado" xfId="43690" builtinId="9" hidden="1"/>
    <cellStyle name="Hipervínculo visitado" xfId="43681" builtinId="9" hidden="1"/>
    <cellStyle name="Hipervínculo visitado" xfId="43673" builtinId="9" hidden="1"/>
    <cellStyle name="Hipervínculo visitado" xfId="43657" builtinId="9" hidden="1"/>
    <cellStyle name="Hipervínculo visitado" xfId="43647" builtinId="9" hidden="1"/>
    <cellStyle name="Hipervínculo visitado" xfId="43639" builtinId="9" hidden="1"/>
    <cellStyle name="Hipervínculo visitado" xfId="43907" builtinId="9" hidden="1"/>
    <cellStyle name="Hipervínculo visitado" xfId="43972" builtinId="9" hidden="1"/>
    <cellStyle name="Hipervínculo visitado" xfId="44036" builtinId="9" hidden="1"/>
    <cellStyle name="Hipervínculo visitado" xfId="44165" builtinId="9" hidden="1"/>
    <cellStyle name="Hipervínculo visitado" xfId="44227" builtinId="9" hidden="1"/>
    <cellStyle name="Hipervínculo visitado" xfId="44257" builtinId="9" hidden="1"/>
    <cellStyle name="Hipervínculo visitado" xfId="44239" builtinId="9" hidden="1"/>
    <cellStyle name="Hipervínculo visitado" xfId="44231" builtinId="9" hidden="1"/>
    <cellStyle name="Hipervínculo visitado" xfId="44221" builtinId="9" hidden="1"/>
    <cellStyle name="Hipervínculo visitado" xfId="44205" builtinId="9" hidden="1"/>
    <cellStyle name="Hipervínculo visitado" xfId="44195" builtinId="9" hidden="1"/>
    <cellStyle name="Hipervínculo visitado" xfId="44187" builtinId="9" hidden="1"/>
    <cellStyle name="Hipervínculo visitado" xfId="44169" builtinId="9" hidden="1"/>
    <cellStyle name="Hipervínculo visitado" xfId="44159" builtinId="9" hidden="1"/>
    <cellStyle name="Hipervínculo visitado" xfId="44151" builtinId="9" hidden="1"/>
    <cellStyle name="Hipervínculo visitado" xfId="44131" builtinId="9" hidden="1"/>
    <cellStyle name="Hipervínculo visitado" xfId="44123" builtinId="9" hidden="1"/>
    <cellStyle name="Hipervínculo visitado" xfId="44113" builtinId="9" hidden="1"/>
    <cellStyle name="Hipervínculo visitado" xfId="44093" builtinId="9" hidden="1"/>
    <cellStyle name="Hipervínculo visitado" xfId="44085" builtinId="9" hidden="1"/>
    <cellStyle name="Hipervínculo visitado" xfId="44075" builtinId="9" hidden="1"/>
    <cellStyle name="Hipervínculo visitado" xfId="44057" builtinId="9" hidden="1"/>
    <cellStyle name="Hipervínculo visitado" xfId="44048" builtinId="9" hidden="1"/>
    <cellStyle name="Hipervínculo visitado" xfId="44040" builtinId="9" hidden="1"/>
    <cellStyle name="Hipervínculo visitado" xfId="44022" builtinId="9" hidden="1"/>
    <cellStyle name="Hipervínculo visitado" xfId="44012" builtinId="9" hidden="1"/>
    <cellStyle name="Hipervínculo visitado" xfId="44002" builtinId="9" hidden="1"/>
    <cellStyle name="Hipervínculo visitado" xfId="43984" builtinId="9" hidden="1"/>
    <cellStyle name="Hipervínculo visitado" xfId="43976" builtinId="9" hidden="1"/>
    <cellStyle name="Hipervínculo visitado" xfId="43966" builtinId="9" hidden="1"/>
    <cellStyle name="Hipervínculo visitado" xfId="43948" builtinId="9" hidden="1"/>
    <cellStyle name="Hipervínculo visitado" xfId="43937" builtinId="9" hidden="1"/>
    <cellStyle name="Hipervínculo visitado" xfId="43929" builtinId="9" hidden="1"/>
    <cellStyle name="Hipervínculo visitado" xfId="43911" builtinId="9" hidden="1"/>
    <cellStyle name="Hipervínculo visitado" xfId="43901" builtinId="9" hidden="1"/>
    <cellStyle name="Hipervínculo visitado" xfId="43895" builtinId="9" hidden="1"/>
    <cellStyle name="Hipervínculo visitado" xfId="43875" builtinId="9" hidden="1"/>
    <cellStyle name="Hipervínculo visitado" xfId="43867" builtinId="9" hidden="1"/>
    <cellStyle name="Hipervínculo visitado" xfId="43857" builtinId="9" hidden="1"/>
    <cellStyle name="Hipervínculo visitado" xfId="43839" builtinId="9" hidden="1"/>
    <cellStyle name="Hipervínculo visitado" xfId="43831" builtinId="9" hidden="1"/>
    <cellStyle name="Hipervínculo visitado" xfId="43821" builtinId="9" hidden="1"/>
    <cellStyle name="Hipervínculo visitado" xfId="44309" builtinId="9" hidden="1"/>
    <cellStyle name="Hipervínculo visitado" xfId="44341" builtinId="9" hidden="1"/>
    <cellStyle name="Hipervínculo visitado" xfId="44371" builtinId="9" hidden="1"/>
    <cellStyle name="Hipervínculo visitado" xfId="44436" builtinId="9" hidden="1"/>
    <cellStyle name="Hipervínculo visitado" xfId="44468" builtinId="9" hidden="1"/>
    <cellStyle name="Hipervínculo visitado" xfId="44500" builtinId="9" hidden="1"/>
    <cellStyle name="Hipervínculo visitado" xfId="44563" builtinId="9" hidden="1"/>
    <cellStyle name="Hipervínculo visitado" xfId="44597" builtinId="9" hidden="1"/>
    <cellStyle name="Hipervínculo visitado" xfId="44629" builtinId="9" hidden="1"/>
    <cellStyle name="Hipervínculo visitado" xfId="44691" builtinId="9" hidden="1"/>
    <cellStyle name="Hipervínculo visitado" xfId="44723" builtinId="9" hidden="1"/>
    <cellStyle name="Hipervínculo visitado" xfId="44757" builtinId="9" hidden="1"/>
    <cellStyle name="Hipervínculo visitado" xfId="44821" builtinId="9" hidden="1"/>
    <cellStyle name="Hipervínculo visitado" xfId="44851" builtinId="9" hidden="1"/>
    <cellStyle name="Hipervínculo visitado" xfId="44885" builtinId="9" hidden="1"/>
    <cellStyle name="Hipervínculo visitado" xfId="44949" builtinId="9" hidden="1"/>
    <cellStyle name="Hipervínculo visitado" xfId="44981" builtinId="9" hidden="1"/>
    <cellStyle name="Hipervínculo visitado" xfId="45011" builtinId="9" hidden="1"/>
    <cellStyle name="Hipervínculo visitado" xfId="45077" builtinId="9" hidden="1"/>
    <cellStyle name="Hipervínculo visitado" xfId="45109" builtinId="9" hidden="1"/>
    <cellStyle name="Hipervínculo visitado" xfId="45141" builtinId="9" hidden="1"/>
    <cellStyle name="Hipervínculo visitado" xfId="45205" builtinId="9" hidden="1"/>
    <cellStyle name="Hipervínculo visitado" xfId="45237" builtinId="9" hidden="1"/>
    <cellStyle name="Hipervínculo visitado" xfId="45269" builtinId="9" hidden="1"/>
    <cellStyle name="Hipervínculo visitado" xfId="45331" builtinId="9" hidden="1"/>
    <cellStyle name="Hipervínculo visitado" xfId="45365" builtinId="9" hidden="1"/>
    <cellStyle name="Hipervínculo visitado" xfId="45397" builtinId="9" hidden="1"/>
    <cellStyle name="Hipervínculo visitado" xfId="45459" builtinId="9" hidden="1"/>
    <cellStyle name="Hipervínculo visitado" xfId="45491" builtinId="9" hidden="1"/>
    <cellStyle name="Hipervínculo visitado" xfId="45524" builtinId="9" hidden="1"/>
    <cellStyle name="Hipervínculo visitado" xfId="45588" builtinId="9" hidden="1"/>
    <cellStyle name="Hipervínculo visitado" xfId="45618" builtinId="9" hidden="1"/>
    <cellStyle name="Hipervínculo visitado" xfId="45650" builtinId="9" hidden="1"/>
    <cellStyle name="Hipervínculo visitado" xfId="45714" builtinId="9" hidden="1"/>
    <cellStyle name="Hipervínculo visitado" xfId="45746" builtinId="9" hidden="1"/>
    <cellStyle name="Hipervínculo visitado" xfId="45760" builtinId="9" hidden="1"/>
    <cellStyle name="Hipervínculo visitado" xfId="45740" builtinId="9" hidden="1"/>
    <cellStyle name="Hipervínculo visitado" xfId="45728" builtinId="9" hidden="1"/>
    <cellStyle name="Hipervínculo visitado" xfId="45718" builtinId="9" hidden="1"/>
    <cellStyle name="Hipervínculo visitado" xfId="45696" builtinId="9" hidden="1"/>
    <cellStyle name="Hipervínculo visitado" xfId="45686" builtinId="9" hidden="1"/>
    <cellStyle name="Hipervínculo visitado" xfId="45676" builtinId="9" hidden="1"/>
    <cellStyle name="Hipervínculo visitado" xfId="45654" builtinId="9" hidden="1"/>
    <cellStyle name="Hipervínculo visitado" xfId="45644" builtinId="9" hidden="1"/>
    <cellStyle name="Hipervínculo visitado" xfId="45632" builtinId="9" hidden="1"/>
    <cellStyle name="Hipervínculo visitado" xfId="45612" builtinId="9" hidden="1"/>
    <cellStyle name="Hipervínculo visitado" xfId="45602" builtinId="9" hidden="1"/>
    <cellStyle name="Hipervínculo visitado" xfId="45592" builtinId="9" hidden="1"/>
    <cellStyle name="Hipervínculo visitado" xfId="45570" builtinId="9" hidden="1"/>
    <cellStyle name="Hipervínculo visitado" xfId="45560" builtinId="9" hidden="1"/>
    <cellStyle name="Hipervínculo visitado" xfId="45550" builtinId="9" hidden="1"/>
    <cellStyle name="Hipervínculo visitado" xfId="45528" builtinId="9" hidden="1"/>
    <cellStyle name="Hipervínculo visitado" xfId="45518" builtinId="9" hidden="1"/>
    <cellStyle name="Hipervínculo visitado" xfId="45505" builtinId="9" hidden="1"/>
    <cellStyle name="Hipervínculo visitado" xfId="45485" builtinId="9" hidden="1"/>
    <cellStyle name="Hipervínculo visitado" xfId="45473" builtinId="9" hidden="1"/>
    <cellStyle name="Hipervínculo visitado" xfId="45463" builtinId="9" hidden="1"/>
    <cellStyle name="Hipervínculo visitado" xfId="45443" builtinId="9" hidden="1"/>
    <cellStyle name="Hipervínculo visitado" xfId="45433" builtinId="9" hidden="1"/>
    <cellStyle name="Hipervínculo visitado" xfId="45423" builtinId="9" hidden="1"/>
    <cellStyle name="Hipervínculo visitado" xfId="45401" builtinId="9" hidden="1"/>
    <cellStyle name="Hipervínculo visitado" xfId="45391" builtinId="9" hidden="1"/>
    <cellStyle name="Hipervínculo visitado" xfId="45379" builtinId="9" hidden="1"/>
    <cellStyle name="Hipervínculo visitado" xfId="45359" builtinId="9" hidden="1"/>
    <cellStyle name="Hipervínculo visitado" xfId="45345" builtinId="9" hidden="1"/>
    <cellStyle name="Hipervínculo visitado" xfId="45335" builtinId="9" hidden="1"/>
    <cellStyle name="Hipervínculo visitado" xfId="45313" builtinId="9" hidden="1"/>
    <cellStyle name="Hipervínculo visitado" xfId="45303" builtinId="9" hidden="1"/>
    <cellStyle name="Hipervínculo visitado" xfId="45295" builtinId="9" hidden="1"/>
    <cellStyle name="Hipervínculo visitado" xfId="45273" builtinId="9" hidden="1"/>
    <cellStyle name="Hipervínculo visitado" xfId="45263" builtinId="9" hidden="1"/>
    <cellStyle name="Hipervínculo visitado" xfId="45251" builtinId="9" hidden="1"/>
    <cellStyle name="Hipervínculo visitado" xfId="45231" builtinId="9" hidden="1"/>
    <cellStyle name="Hipervínculo visitado" xfId="45219" builtinId="9" hidden="1"/>
    <cellStyle name="Hipervínculo visitado" xfId="45209" builtinId="9" hidden="1"/>
    <cellStyle name="Hipervínculo visitado" xfId="45185" builtinId="9" hidden="1"/>
    <cellStyle name="Hipervínculo visitado" xfId="45175" builtinId="9" hidden="1"/>
    <cellStyle name="Hipervínculo visitado" xfId="45165" builtinId="9" hidden="1"/>
    <cellStyle name="Hipervínculo visitado" xfId="45038" builtinId="9" hidden="1"/>
    <cellStyle name="Hipervínculo visitado" xfId="45135" builtinId="9" hidden="1"/>
    <cellStyle name="Hipervínculo visitado" xfId="45123" builtinId="9" hidden="1"/>
    <cellStyle name="Hipervínculo visitado" xfId="45103" builtinId="9" hidden="1"/>
    <cellStyle name="Hipervínculo visitado" xfId="45091" builtinId="9" hidden="1"/>
    <cellStyle name="Hipervínculo visitado" xfId="45081" builtinId="9" hidden="1"/>
    <cellStyle name="Hipervínculo visitado" xfId="45059" builtinId="9" hidden="1"/>
    <cellStyle name="Hipervínculo visitado" xfId="45049" builtinId="9" hidden="1"/>
    <cellStyle name="Hipervínculo visitado" xfId="45037" builtinId="9" hidden="1"/>
    <cellStyle name="Hipervínculo visitado" xfId="45015" builtinId="9" hidden="1"/>
    <cellStyle name="Hipervínculo visitado" xfId="45005" builtinId="9" hidden="1"/>
    <cellStyle name="Hipervínculo visitado" xfId="44993" builtinId="9" hidden="1"/>
    <cellStyle name="Hipervínculo visitado" xfId="44975" builtinId="9" hidden="1"/>
    <cellStyle name="Hipervínculo visitado" xfId="44963" builtinId="9" hidden="1"/>
    <cellStyle name="Hipervínculo visitado" xfId="44953" builtinId="9" hidden="1"/>
    <cellStyle name="Hipervínculo visitado" xfId="44931" builtinId="9" hidden="1"/>
    <cellStyle name="Hipervínculo visitado" xfId="44921" builtinId="9" hidden="1"/>
    <cellStyle name="Hipervínculo visitado" xfId="44911" builtinId="9" hidden="1"/>
    <cellStyle name="Hipervínculo visitado" xfId="44889" builtinId="9" hidden="1"/>
    <cellStyle name="Hipervínculo visitado" xfId="44877" builtinId="9" hidden="1"/>
    <cellStyle name="Hipervínculo visitado" xfId="44865" builtinId="9" hidden="1"/>
    <cellStyle name="Hipervínculo visitado" xfId="44845" builtinId="9" hidden="1"/>
    <cellStyle name="Hipervínculo visitado" xfId="44833" builtinId="9" hidden="1"/>
    <cellStyle name="Hipervínculo visitado" xfId="44825" builtinId="9" hidden="1"/>
    <cellStyle name="Hipervínculo visitado" xfId="44803" builtinId="9" hidden="1"/>
    <cellStyle name="Hipervínculo visitado" xfId="44793" builtinId="9" hidden="1"/>
    <cellStyle name="Hipervínculo visitado" xfId="44783" builtinId="9" hidden="1"/>
    <cellStyle name="Hipervínculo visitado" xfId="44761" builtinId="9" hidden="1"/>
    <cellStyle name="Hipervínculo visitado" xfId="44751" builtinId="9" hidden="1"/>
    <cellStyle name="Hipervínculo visitado" xfId="44739" builtinId="9" hidden="1"/>
    <cellStyle name="Hipervínculo visitado" xfId="44717" builtinId="9" hidden="1"/>
    <cellStyle name="Hipervínculo visitado" xfId="44705" builtinId="9" hidden="1"/>
    <cellStyle name="Hipervínculo visitado" xfId="44695" builtinId="9" hidden="1"/>
    <cellStyle name="Hipervínculo visitado" xfId="44675" builtinId="9" hidden="1"/>
    <cellStyle name="Hipervínculo visitado" xfId="44665" builtinId="9" hidden="1"/>
    <cellStyle name="Hipervínculo visitado" xfId="44655" builtinId="9" hidden="1"/>
    <cellStyle name="Hipervínculo visitado" xfId="44633" builtinId="9" hidden="1"/>
    <cellStyle name="Hipervínculo visitado" xfId="44623" builtinId="9" hidden="1"/>
    <cellStyle name="Hipervínculo visitado" xfId="44611" builtinId="9" hidden="1"/>
    <cellStyle name="Hipervínculo visitado" xfId="44591" builtinId="9" hidden="1"/>
    <cellStyle name="Hipervínculo visitado" xfId="44579" builtinId="9" hidden="1"/>
    <cellStyle name="Hipervínculo visitado" xfId="44567" builtinId="9" hidden="1"/>
    <cellStyle name="Hipervínculo visitado" xfId="44545" builtinId="9" hidden="1"/>
    <cellStyle name="Hipervínculo visitado" xfId="44535" builtinId="9" hidden="1"/>
    <cellStyle name="Hipervínculo visitado" xfId="44525" builtinId="9" hidden="1"/>
    <cellStyle name="Hipervínculo visitado" xfId="44504" builtinId="9" hidden="1"/>
    <cellStyle name="Hipervínculo visitado" xfId="44494" builtinId="9" hidden="1"/>
    <cellStyle name="Hipervínculo visitado" xfId="44482" builtinId="9" hidden="1"/>
    <cellStyle name="Hipervínculo visitado" xfId="44462" builtinId="9" hidden="1"/>
    <cellStyle name="Hipervínculo visitado" xfId="44450" builtinId="9" hidden="1"/>
    <cellStyle name="Hipervínculo visitado" xfId="44440" builtinId="9" hidden="1"/>
    <cellStyle name="Hipervínculo visitado" xfId="44418" builtinId="9" hidden="1"/>
    <cellStyle name="Hipervínculo visitado" xfId="44407" builtinId="9" hidden="1"/>
    <cellStyle name="Hipervínculo visitado" xfId="44397" builtinId="9" hidden="1"/>
    <cellStyle name="Hipervínculo visitado" xfId="44375" builtinId="9" hidden="1"/>
    <cellStyle name="Hipervínculo visitado" xfId="44365" builtinId="9" hidden="1"/>
    <cellStyle name="Hipervínculo visitado" xfId="44355" builtinId="9" hidden="1"/>
    <cellStyle name="Hipervínculo visitado" xfId="44335" builtinId="9" hidden="1"/>
    <cellStyle name="Hipervínculo visitado" xfId="44323" builtinId="9" hidden="1"/>
    <cellStyle name="Hipervínculo visitado" xfId="44313" builtinId="9" hidden="1"/>
    <cellStyle name="Hipervínculo visitado" xfId="44291" builtinId="9" hidden="1"/>
    <cellStyle name="Hipervínculo visitado" xfId="44281" builtinId="9" hidden="1"/>
    <cellStyle name="Hipervínculo visitado" xfId="44271" builtinId="9" hidden="1"/>
    <cellStyle name="Hipervínculo visitado" xfId="41202" builtinId="9" hidden="1"/>
    <cellStyle name="Hipervínculo visitado" xfId="41222" builtinId="9" hidden="1"/>
    <cellStyle name="Hipervínculo visitado" xfId="41214" builtinId="9" hidden="1"/>
    <cellStyle name="Hipervínculo visitado" xfId="41256" builtinId="9" hidden="1"/>
    <cellStyle name="Hipervínculo visitado" xfId="41248" builtinId="9" hidden="1"/>
    <cellStyle name="Hipervínculo visitado" xfId="41238" builtinId="9" hidden="1"/>
    <cellStyle name="Hipervínculo visitado" xfId="41266" builtinId="9" hidden="1"/>
    <cellStyle name="Hipervínculo visitado" xfId="41340" builtinId="9" hidden="1"/>
    <cellStyle name="Hipervínculo visitado" xfId="41332" builtinId="9" hidden="1"/>
    <cellStyle name="Hipervínculo visitado" xfId="41314" builtinId="9" hidden="1"/>
    <cellStyle name="Hipervínculo visitado" xfId="41306" builtinId="9" hidden="1"/>
    <cellStyle name="Hipervínculo visitado" xfId="41298" builtinId="9" hidden="1"/>
    <cellStyle name="Hipervínculo visitado" xfId="41282" builtinId="9" hidden="1"/>
    <cellStyle name="Hipervínculo visitado" xfId="41274" builtinId="9" hidden="1"/>
    <cellStyle name="Hipervínculo visitado" xfId="41264" builtinId="9" hidden="1"/>
    <cellStyle name="Hipervínculo visitado" xfId="41523" builtinId="9" hidden="1"/>
    <cellStyle name="Hipervínculo visitado" xfId="41515" builtinId="9" hidden="1"/>
    <cellStyle name="Hipervínculo visitado" xfId="41507" builtinId="9" hidden="1"/>
    <cellStyle name="Hipervínculo visitado" xfId="41487" builtinId="9" hidden="1"/>
    <cellStyle name="Hipervínculo visitado" xfId="41479" builtinId="9" hidden="1"/>
    <cellStyle name="Hipervínculo visitado" xfId="41471" builtinId="9" hidden="1"/>
    <cellStyle name="Hipervínculo visitado" xfId="41453" builtinId="9" hidden="1"/>
    <cellStyle name="Hipervínculo visitado" xfId="41444" builtinId="9" hidden="1"/>
    <cellStyle name="Hipervínculo visitado" xfId="41436" builtinId="9" hidden="1"/>
    <cellStyle name="Hipervínculo visitado" xfId="41418" builtinId="9" hidden="1"/>
    <cellStyle name="Hipervínculo visitado" xfId="41410" builtinId="9" hidden="1"/>
    <cellStyle name="Hipervínculo visitado" xfId="41402" builtinId="9" hidden="1"/>
    <cellStyle name="Hipervínculo visitado" xfId="41385" builtinId="9" hidden="1"/>
    <cellStyle name="Hipervínculo visitado" xfId="41377" builtinId="9" hidden="1"/>
    <cellStyle name="Hipervínculo visitado" xfId="41369" builtinId="9" hidden="1"/>
    <cellStyle name="Hipervínculo visitado" xfId="41351" builtinId="9" hidden="1"/>
    <cellStyle name="Hipervínculo visitado" xfId="41557" builtinId="9" hidden="1"/>
    <cellStyle name="Hipervínculo visitado" xfId="41619" builtinId="9" hidden="1"/>
    <cellStyle name="Hipervínculo visitado" xfId="41748" builtinId="9" hidden="1"/>
    <cellStyle name="Hipervínculo visitado" xfId="41811" builtinId="9" hidden="1"/>
    <cellStyle name="Hipervínculo visitado" xfId="41877" builtinId="9" hidden="1"/>
    <cellStyle name="Hipervínculo visitado" xfId="41969" builtinId="9" hidden="1"/>
    <cellStyle name="Hipervínculo visitado" xfId="41961" builtinId="9" hidden="1"/>
    <cellStyle name="Hipervínculo visitado" xfId="41951" builtinId="9" hidden="1"/>
    <cellStyle name="Hipervínculo visitado" xfId="41933" builtinId="9" hidden="1"/>
    <cellStyle name="Hipervínculo visitado" xfId="41925" builtinId="9" hidden="1"/>
    <cellStyle name="Hipervínculo visitado" xfId="41917" builtinId="9" hidden="1"/>
    <cellStyle name="Hipervínculo visitado" xfId="41899" builtinId="9" hidden="1"/>
    <cellStyle name="Hipervínculo visitado" xfId="41889" builtinId="9" hidden="1"/>
    <cellStyle name="Hipervínculo visitado" xfId="41881" builtinId="9" hidden="1"/>
    <cellStyle name="Hipervínculo visitado" xfId="41863" builtinId="9" hidden="1"/>
    <cellStyle name="Hipervínculo visitado" xfId="41853" builtinId="9" hidden="1"/>
    <cellStyle name="Hipervínculo visitado" xfId="41843" builtinId="9" hidden="1"/>
    <cellStyle name="Hipervínculo visitado" xfId="41825" builtinId="9" hidden="1"/>
    <cellStyle name="Hipervínculo visitado" xfId="41817" builtinId="9" hidden="1"/>
    <cellStyle name="Hipervínculo visitado" xfId="41805" builtinId="9" hidden="1"/>
    <cellStyle name="Hipervínculo visitado" xfId="41787" builtinId="9" hidden="1"/>
    <cellStyle name="Hipervínculo visitado" xfId="41777" builtinId="9" hidden="1"/>
    <cellStyle name="Hipervínculo visitado" xfId="41769" builtinId="9" hidden="1"/>
    <cellStyle name="Hipervínculo visitado" xfId="41752" builtinId="9" hidden="1"/>
    <cellStyle name="Hipervínculo visitado" xfId="41742" builtinId="9" hidden="1"/>
    <cellStyle name="Hipervínculo visitado" xfId="41734" builtinId="9" hidden="1"/>
    <cellStyle name="Hipervínculo visitado" xfId="41714" builtinId="9" hidden="1"/>
    <cellStyle name="Hipervínculo visitado" xfId="41706" builtinId="9" hidden="1"/>
    <cellStyle name="Hipervínculo visitado" xfId="41696" builtinId="9" hidden="1"/>
    <cellStyle name="Hipervínculo visitado" xfId="41678" builtinId="9" hidden="1"/>
    <cellStyle name="Hipervínculo visitado" xfId="41670" builtinId="9" hidden="1"/>
    <cellStyle name="Hipervínculo visitado" xfId="41660" builtinId="9" hidden="1"/>
    <cellStyle name="Hipervínculo visitado" xfId="41641" builtinId="9" hidden="1"/>
    <cellStyle name="Hipervínculo visitado" xfId="41631" builtinId="9" hidden="1"/>
    <cellStyle name="Hipervínculo visitado" xfId="41623" builtinId="9" hidden="1"/>
    <cellStyle name="Hipervínculo visitado" xfId="41607" builtinId="9" hidden="1"/>
    <cellStyle name="Hipervínculo visitado" xfId="41597" builtinId="9" hidden="1"/>
    <cellStyle name="Hipervínculo visitado" xfId="41587" builtinId="9" hidden="1"/>
    <cellStyle name="Hipervínculo visitado" xfId="41569" builtinId="9" hidden="1"/>
    <cellStyle name="Hipervínculo visitado" xfId="41561" builtinId="9" hidden="1"/>
    <cellStyle name="Hipervínculo visitado" xfId="41551" builtinId="9" hidden="1"/>
    <cellStyle name="Hipervínculo visitado" xfId="41533" builtinId="9" hidden="1"/>
    <cellStyle name="Hipervínculo visitado" xfId="41989" builtinId="9" hidden="1"/>
    <cellStyle name="Hipervínculo visitado" xfId="42021" builtinId="9" hidden="1"/>
    <cellStyle name="Hipervínculo visitado" xfId="42083" builtinId="9" hidden="1"/>
    <cellStyle name="Hipervínculo visitado" xfId="42115" builtinId="9" hidden="1"/>
    <cellStyle name="Hipervínculo visitado" xfId="42148" builtinId="9" hidden="1"/>
    <cellStyle name="Hipervínculo visitado" xfId="42212" builtinId="9" hidden="1"/>
    <cellStyle name="Hipervínculo visitado" xfId="42243" builtinId="9" hidden="1"/>
    <cellStyle name="Hipervínculo visitado" xfId="42275" builtinId="9" hidden="1"/>
    <cellStyle name="Hipervínculo visitado" xfId="42341" builtinId="9" hidden="1"/>
    <cellStyle name="Hipervínculo visitado" xfId="42373" builtinId="9" hidden="1"/>
    <cellStyle name="Hipervínculo visitado" xfId="42403" builtinId="9" hidden="1"/>
    <cellStyle name="Hipervínculo visitado" xfId="42469" builtinId="9" hidden="1"/>
    <cellStyle name="Hipervínculo visitado" xfId="42501" builtinId="9" hidden="1"/>
    <cellStyle name="Hipervínculo visitado" xfId="42533" builtinId="9" hidden="1"/>
    <cellStyle name="Hipervínculo visitado" xfId="42597" builtinId="9" hidden="1"/>
    <cellStyle name="Hipervínculo visitado" xfId="42629" builtinId="9" hidden="1"/>
    <cellStyle name="Hipervínculo visitado" xfId="42661" builtinId="9" hidden="1"/>
    <cellStyle name="Hipervínculo visitado" xfId="42723" builtinId="9" hidden="1"/>
    <cellStyle name="Hipervínculo visitado" xfId="42757" builtinId="9" hidden="1"/>
    <cellStyle name="Hipervínculo visitado" xfId="42789" builtinId="9" hidden="1"/>
    <cellStyle name="Hipervínculo visitado" xfId="42853" builtinId="9" hidden="1"/>
    <cellStyle name="Hipervínculo visitado" xfId="42883" builtinId="9" hidden="1"/>
    <cellStyle name="Hipervínculo visitado" xfId="42917" builtinId="9" hidden="1"/>
    <cellStyle name="Hipervínculo visitado" xfId="42981" builtinId="9" hidden="1"/>
    <cellStyle name="Hipervínculo visitado" xfId="42906" builtinId="9" hidden="1"/>
    <cellStyle name="Hipervínculo visitado" xfId="43043" builtinId="9" hidden="1"/>
    <cellStyle name="Hipervínculo visitado" xfId="43109" builtinId="9" hidden="1"/>
    <cellStyle name="Hipervínculo visitado" xfId="43141" builtinId="9" hidden="1"/>
    <cellStyle name="Hipervínculo visitado" xfId="43171" builtinId="9" hidden="1"/>
    <cellStyle name="Hipervínculo visitado" xfId="43236" builtinId="9" hidden="1"/>
    <cellStyle name="Hipervínculo visitado" xfId="43268" builtinId="9" hidden="1"/>
    <cellStyle name="Hipervínculo visitado" xfId="43300" builtinId="9" hidden="1"/>
    <cellStyle name="Hipervínculo visitado" xfId="43362" builtinId="9" hidden="1"/>
    <cellStyle name="Hipervínculo visitado" xfId="43394" builtinId="9" hidden="1"/>
    <cellStyle name="Hipervínculo visitado" xfId="43426" builtinId="9" hidden="1"/>
    <cellStyle name="Hipervínculo visitado" xfId="43472" builtinId="9" hidden="1"/>
    <cellStyle name="Hipervínculo visitado" xfId="43462" builtinId="9" hidden="1"/>
    <cellStyle name="Hipervínculo visitado" xfId="43452" builtinId="9" hidden="1"/>
    <cellStyle name="Hipervínculo visitado" xfId="43430" builtinId="9" hidden="1"/>
    <cellStyle name="Hipervínculo visitado" xfId="43420" builtinId="9" hidden="1"/>
    <cellStyle name="Hipervínculo visitado" xfId="43408" builtinId="9" hidden="1"/>
    <cellStyle name="Hipervínculo visitado" xfId="43388" builtinId="9" hidden="1"/>
    <cellStyle name="Hipervínculo visitado" xfId="43376" builtinId="9" hidden="1"/>
    <cellStyle name="Hipervínculo visitado" xfId="43366" builtinId="9" hidden="1"/>
    <cellStyle name="Hipervínculo visitado" xfId="43344" builtinId="9" hidden="1"/>
    <cellStyle name="Hipervínculo visitado" xfId="43334" builtinId="9" hidden="1"/>
    <cellStyle name="Hipervínculo visitado" xfId="43324" builtinId="9" hidden="1"/>
    <cellStyle name="Hipervínculo visitado" xfId="43304" builtinId="9" hidden="1"/>
    <cellStyle name="Hipervínculo visitado" xfId="43294" builtinId="9" hidden="1"/>
    <cellStyle name="Hipervínculo visitado" xfId="43282" builtinId="9" hidden="1"/>
    <cellStyle name="Hipervínculo visitado" xfId="43262" builtinId="9" hidden="1"/>
    <cellStyle name="Hipervínculo visitado" xfId="43250" builtinId="9" hidden="1"/>
    <cellStyle name="Hipervínculo visitado" xfId="43240" builtinId="9" hidden="1"/>
    <cellStyle name="Hipervínculo visitado" xfId="43217" builtinId="9" hidden="1"/>
    <cellStyle name="Hipervínculo visitado" xfId="43207" builtinId="9" hidden="1"/>
    <cellStyle name="Hipervínculo visitado" xfId="43197" builtinId="9" hidden="1"/>
    <cellStyle name="Hipervínculo visitado" xfId="43175" builtinId="9" hidden="1"/>
    <cellStyle name="Hipervínculo visitado" xfId="43167" builtinId="9" hidden="1"/>
    <cellStyle name="Hipervínculo visitado" xfId="43155" builtinId="9" hidden="1"/>
    <cellStyle name="Hipervínculo visitado" xfId="43135" builtinId="9" hidden="1"/>
    <cellStyle name="Hipervínculo visitado" xfId="43123" builtinId="9" hidden="1"/>
    <cellStyle name="Hipervínculo visitado" xfId="43113" builtinId="9" hidden="1"/>
    <cellStyle name="Hipervínculo visitado" xfId="43091" builtinId="9" hidden="1"/>
    <cellStyle name="Hipervínculo visitado" xfId="43081" builtinId="9" hidden="1"/>
    <cellStyle name="Hipervínculo visitado" xfId="43071" builtinId="9" hidden="1"/>
    <cellStyle name="Hipervínculo visitado" xfId="43047" builtinId="9" hidden="1"/>
    <cellStyle name="Hipervínculo visitado" xfId="43037" builtinId="9" hidden="1"/>
    <cellStyle name="Hipervínculo visitado" xfId="43025" builtinId="9" hidden="1"/>
    <cellStyle name="Hipervínculo visitado" xfId="43007" builtinId="9" hidden="1"/>
    <cellStyle name="Hipervínculo visitado" xfId="42995" builtinId="9" hidden="1"/>
    <cellStyle name="Hipervínculo visitado" xfId="42985" builtinId="9" hidden="1"/>
    <cellStyle name="Hipervínculo visitado" xfId="42963" builtinId="9" hidden="1"/>
    <cellStyle name="Hipervínculo visitado" xfId="42953" builtinId="9" hidden="1"/>
    <cellStyle name="Hipervínculo visitado" xfId="42943" builtinId="9" hidden="1"/>
    <cellStyle name="Hipervínculo visitado" xfId="42921" builtinId="9" hidden="1"/>
    <cellStyle name="Hipervínculo visitado" xfId="42911" builtinId="9" hidden="1"/>
    <cellStyle name="Hipervínculo visitado" xfId="42897" builtinId="9" hidden="1"/>
    <cellStyle name="Hipervínculo visitado" xfId="42877" builtinId="9" hidden="1"/>
    <cellStyle name="Hipervínculo visitado" xfId="42865" builtinId="9" hidden="1"/>
    <cellStyle name="Hipervínculo visitado" xfId="42750" builtinId="9" hidden="1"/>
    <cellStyle name="Hipervínculo visitado" xfId="42835" builtinId="9" hidden="1"/>
    <cellStyle name="Hipervínculo visitado" xfId="42825" builtinId="9" hidden="1"/>
    <cellStyle name="Hipervínculo visitado" xfId="42815" builtinId="9" hidden="1"/>
    <cellStyle name="Hipervínculo visitado" xfId="42793" builtinId="9" hidden="1"/>
    <cellStyle name="Hipervínculo visitado" xfId="42783" builtinId="9" hidden="1"/>
    <cellStyle name="Hipervínculo visitado" xfId="42771" builtinId="9" hidden="1"/>
    <cellStyle name="Hipervínculo visitado" xfId="42749" builtinId="9" hidden="1"/>
    <cellStyle name="Hipervínculo visitado" xfId="42737" builtinId="9" hidden="1"/>
    <cellStyle name="Hipervínculo visitado" xfId="42727" builtinId="9" hidden="1"/>
    <cellStyle name="Hipervínculo visitado" xfId="42705" builtinId="9" hidden="1"/>
    <cellStyle name="Hipervínculo visitado" xfId="42697" builtinId="9" hidden="1"/>
    <cellStyle name="Hipervínculo visitado" xfId="42687" builtinId="9" hidden="1"/>
    <cellStyle name="Hipervínculo visitado" xfId="42665" builtinId="9" hidden="1"/>
    <cellStyle name="Hipervínculo visitado" xfId="42655" builtinId="9" hidden="1"/>
    <cellStyle name="Hipervínculo visitado" xfId="42643" builtinId="9" hidden="1"/>
    <cellStyle name="Hipervínculo visitado" xfId="42623" builtinId="9" hidden="1"/>
    <cellStyle name="Hipervínculo visitado" xfId="42611" builtinId="9" hidden="1"/>
    <cellStyle name="Hipervínculo visitado" xfId="42601" builtinId="9" hidden="1"/>
    <cellStyle name="Hipervínculo visitado" xfId="42577" builtinId="9" hidden="1"/>
    <cellStyle name="Hipervínculo visitado" xfId="42567" builtinId="9" hidden="1"/>
    <cellStyle name="Hipervínculo visitado" xfId="42557" builtinId="9" hidden="1"/>
    <cellStyle name="Hipervínculo visitado" xfId="42537" builtinId="9" hidden="1"/>
    <cellStyle name="Hipervínculo visitado" xfId="42527" builtinId="9" hidden="1"/>
    <cellStyle name="Hipervínculo visitado" xfId="42515" builtinId="9" hidden="1"/>
    <cellStyle name="Hipervínculo visitado" xfId="42495" builtinId="9" hidden="1"/>
    <cellStyle name="Hipervínculo visitado" xfId="42483" builtinId="9" hidden="1"/>
    <cellStyle name="Hipervínculo visitado" xfId="42473" builtinId="9" hidden="1"/>
    <cellStyle name="Hipervínculo visitado" xfId="42451" builtinId="9" hidden="1"/>
    <cellStyle name="Hipervínculo visitado" xfId="42441" builtinId="9" hidden="1"/>
    <cellStyle name="Hipervínculo visitado" xfId="42429" builtinId="9" hidden="1"/>
    <cellStyle name="Hipervínculo visitado" xfId="42407" builtinId="9" hidden="1"/>
    <cellStyle name="Hipervínculo visitado" xfId="42397" builtinId="9" hidden="1"/>
    <cellStyle name="Hipervínculo visitado" xfId="42387" builtinId="9" hidden="1"/>
    <cellStyle name="Hipervínculo visitado" xfId="42367" builtinId="9" hidden="1"/>
    <cellStyle name="Hipervínculo visitado" xfId="42355" builtinId="9" hidden="1"/>
    <cellStyle name="Hipervínculo visitado" xfId="42345" builtinId="9" hidden="1"/>
    <cellStyle name="Hipervínculo visitado" xfId="42323" builtinId="9" hidden="1"/>
    <cellStyle name="Hipervínculo visitado" xfId="42313" builtinId="9" hidden="1"/>
    <cellStyle name="Hipervínculo visitado" xfId="42303" builtinId="9" hidden="1"/>
    <cellStyle name="Hipervínculo visitado" xfId="42279" builtinId="9" hidden="1"/>
    <cellStyle name="Hipervínculo visitado" xfId="42269" builtinId="9" hidden="1"/>
    <cellStyle name="Hipervínculo visitado" xfId="42257" builtinId="9" hidden="1"/>
    <cellStyle name="Hipervínculo visitado" xfId="42237" builtinId="9" hidden="1"/>
    <cellStyle name="Hipervínculo visitado" xfId="42226" builtinId="9" hidden="1"/>
    <cellStyle name="Hipervínculo visitado" xfId="42216" builtinId="9" hidden="1"/>
    <cellStyle name="Hipervínculo visitado" xfId="42194" builtinId="9" hidden="1"/>
    <cellStyle name="Hipervínculo visitado" xfId="42184" builtinId="9" hidden="1"/>
    <cellStyle name="Hipervínculo visitado" xfId="42174" builtinId="9" hidden="1"/>
    <cellStyle name="Hipervínculo visitado" xfId="42152" builtinId="9" hidden="1"/>
    <cellStyle name="Hipervínculo visitado" xfId="42142" builtinId="9" hidden="1"/>
    <cellStyle name="Hipervínculo visitado" xfId="42130" builtinId="9" hidden="1"/>
    <cellStyle name="Hipervínculo visitado" xfId="42109" builtinId="9" hidden="1"/>
    <cellStyle name="Hipervínculo visitado" xfId="42097" builtinId="9" hidden="1"/>
    <cellStyle name="Hipervínculo visitado" xfId="42087" builtinId="9" hidden="1"/>
    <cellStyle name="Hipervínculo visitado" xfId="42067" builtinId="9" hidden="1"/>
    <cellStyle name="Hipervínculo visitado" xfId="42057" builtinId="9" hidden="1"/>
    <cellStyle name="Hipervínculo visitado" xfId="42047" builtinId="9" hidden="1"/>
    <cellStyle name="Hipervínculo visitado" xfId="42025" builtinId="9" hidden="1"/>
    <cellStyle name="Hipervínculo visitado" xfId="42015" builtinId="9" hidden="1"/>
    <cellStyle name="Hipervínculo visitado" xfId="42003" builtinId="9" hidden="1"/>
    <cellStyle name="Hipervínculo visitado" xfId="41983" builtinId="9" hidden="1"/>
    <cellStyle name="Hipervínculo visitado" xfId="38902" builtinId="9" hidden="1"/>
    <cellStyle name="Hipervínculo visitado" xfId="38914" builtinId="9" hidden="1"/>
    <cellStyle name="Hipervínculo visitado" xfId="38926" builtinId="9" hidden="1"/>
    <cellStyle name="Hipervínculo visitado" xfId="38918" builtinId="9" hidden="1"/>
    <cellStyle name="Hipervínculo visitado" xfId="38968" builtinId="9" hidden="1"/>
    <cellStyle name="Hipervínculo visitado" xfId="38950" builtinId="9" hidden="1"/>
    <cellStyle name="Hipervínculo visitado" xfId="38942" builtinId="9" hidden="1"/>
    <cellStyle name="Hipervínculo visitado" xfId="38978" builtinId="9" hidden="1"/>
    <cellStyle name="Hipervínculo visitado" xfId="39044" builtinId="9" hidden="1"/>
    <cellStyle name="Hipervínculo visitado" xfId="39034" builtinId="9" hidden="1"/>
    <cellStyle name="Hipervínculo visitado" xfId="39026" builtinId="9" hidden="1"/>
    <cellStyle name="Hipervínculo visitado" xfId="39010" builtinId="9" hidden="1"/>
    <cellStyle name="Hipervínculo visitado" xfId="39002" builtinId="9" hidden="1"/>
    <cellStyle name="Hipervínculo visitado" xfId="38994" builtinId="9" hidden="1"/>
    <cellStyle name="Hipervínculo visitado" xfId="38976" builtinId="9" hidden="1"/>
    <cellStyle name="Hipervínculo visitado" xfId="39171" builtinId="9" hidden="1"/>
    <cellStyle name="Hipervínculo visitado" xfId="39235" builtinId="9" hidden="1"/>
    <cellStyle name="Hipervínculo visitado" xfId="39219" builtinId="9" hidden="1"/>
    <cellStyle name="Hipervínculo visitado" xfId="39209" builtinId="9" hidden="1"/>
    <cellStyle name="Hipervínculo visitado" xfId="39199" builtinId="9" hidden="1"/>
    <cellStyle name="Hipervínculo visitado" xfId="39183" builtinId="9" hidden="1"/>
    <cellStyle name="Hipervínculo visitado" xfId="39175" builtinId="9" hidden="1"/>
    <cellStyle name="Hipervínculo visitado" xfId="39165" builtinId="9" hidden="1"/>
    <cellStyle name="Hipervínculo visitado" xfId="39148" builtinId="9" hidden="1"/>
    <cellStyle name="Hipervínculo visitado" xfId="39140" builtinId="9" hidden="1"/>
    <cellStyle name="Hipervínculo visitado" xfId="39130" builtinId="9" hidden="1"/>
    <cellStyle name="Hipervínculo visitado" xfId="39114" builtinId="9" hidden="1"/>
    <cellStyle name="Hipervínculo visitado" xfId="39105" builtinId="9" hidden="1"/>
    <cellStyle name="Hipervínculo visitado" xfId="39097" builtinId="9" hidden="1"/>
    <cellStyle name="Hipervínculo visitado" xfId="39081" builtinId="9" hidden="1"/>
    <cellStyle name="Hipervínculo visitado" xfId="39071" builtinId="9" hidden="1"/>
    <cellStyle name="Hipervínculo visitado" xfId="39063" builtinId="9" hidden="1"/>
    <cellStyle name="Hipervínculo visitado" xfId="39331" builtinId="9" hidden="1"/>
    <cellStyle name="Hipervínculo visitado" xfId="39396" builtinId="9" hidden="1"/>
    <cellStyle name="Hipervínculo visitado" xfId="39460" builtinId="9" hidden="1"/>
    <cellStyle name="Hipervínculo visitado" xfId="39589" builtinId="9" hidden="1"/>
    <cellStyle name="Hipervínculo visitado" xfId="39651" builtinId="9" hidden="1"/>
    <cellStyle name="Hipervínculo visitado" xfId="39681" builtinId="9" hidden="1"/>
    <cellStyle name="Hipervínculo visitado" xfId="39663" builtinId="9" hidden="1"/>
    <cellStyle name="Hipervínculo visitado" xfId="39655" builtinId="9" hidden="1"/>
    <cellStyle name="Hipervínculo visitado" xfId="39645" builtinId="9" hidden="1"/>
    <cellStyle name="Hipervínculo visitado" xfId="39629" builtinId="9" hidden="1"/>
    <cellStyle name="Hipervínculo visitado" xfId="39619" builtinId="9" hidden="1"/>
    <cellStyle name="Hipervínculo visitado" xfId="39611" builtinId="9" hidden="1"/>
    <cellStyle name="Hipervínculo visitado" xfId="39593" builtinId="9" hidden="1"/>
    <cellStyle name="Hipervínculo visitado" xfId="39583" builtinId="9" hidden="1"/>
    <cellStyle name="Hipervínculo visitado" xfId="39575" builtinId="9" hidden="1"/>
    <cellStyle name="Hipervínculo visitado" xfId="39555" builtinId="9" hidden="1"/>
    <cellStyle name="Hipervínculo visitado" xfId="39547" builtinId="9" hidden="1"/>
    <cellStyle name="Hipervínculo visitado" xfId="39537" builtinId="9" hidden="1"/>
    <cellStyle name="Hipervínculo visitado" xfId="39517" builtinId="9" hidden="1"/>
    <cellStyle name="Hipervínculo visitado" xfId="39509" builtinId="9" hidden="1"/>
    <cellStyle name="Hipervínculo visitado" xfId="39499" builtinId="9" hidden="1"/>
    <cellStyle name="Hipervínculo visitado" xfId="39481" builtinId="9" hidden="1"/>
    <cellStyle name="Hipervínculo visitado" xfId="39472" builtinId="9" hidden="1"/>
    <cellStyle name="Hipervínculo visitado" xfId="39464" builtinId="9" hidden="1"/>
    <cellStyle name="Hipervínculo visitado" xfId="39446" builtinId="9" hidden="1"/>
    <cellStyle name="Hipervínculo visitado" xfId="39436" builtinId="9" hidden="1"/>
    <cellStyle name="Hipervínculo visitado" xfId="39426" builtinId="9" hidden="1"/>
    <cellStyle name="Hipervínculo visitado" xfId="39408" builtinId="9" hidden="1"/>
    <cellStyle name="Hipervínculo visitado" xfId="39400" builtinId="9" hidden="1"/>
    <cellStyle name="Hipervínculo visitado" xfId="39390" builtinId="9" hidden="1"/>
    <cellStyle name="Hipervínculo visitado" xfId="39372" builtinId="9" hidden="1"/>
    <cellStyle name="Hipervínculo visitado" xfId="39361" builtinId="9" hidden="1"/>
    <cellStyle name="Hipervínculo visitado" xfId="39353" builtinId="9" hidden="1"/>
    <cellStyle name="Hipervínculo visitado" xfId="39335" builtinId="9" hidden="1"/>
    <cellStyle name="Hipervínculo visitado" xfId="39325" builtinId="9" hidden="1"/>
    <cellStyle name="Hipervínculo visitado" xfId="39319" builtinId="9" hidden="1"/>
    <cellStyle name="Hipervínculo visitado" xfId="39299" builtinId="9" hidden="1"/>
    <cellStyle name="Hipervínculo visitado" xfId="39291" builtinId="9" hidden="1"/>
    <cellStyle name="Hipervínculo visitado" xfId="39281" builtinId="9" hidden="1"/>
    <cellStyle name="Hipervínculo visitado" xfId="39263" builtinId="9" hidden="1"/>
    <cellStyle name="Hipervínculo visitado" xfId="39255" builtinId="9" hidden="1"/>
    <cellStyle name="Hipervínculo visitado" xfId="39245" builtinId="9" hidden="1"/>
    <cellStyle name="Hipervínculo visitado" xfId="39733" builtinId="9" hidden="1"/>
    <cellStyle name="Hipervínculo visitado" xfId="39765" builtinId="9" hidden="1"/>
    <cellStyle name="Hipervínculo visitado" xfId="39795" builtinId="9" hidden="1"/>
    <cellStyle name="Hipervínculo visitado" xfId="39860" builtinId="9" hidden="1"/>
    <cellStyle name="Hipervínculo visitado" xfId="39892" builtinId="9" hidden="1"/>
    <cellStyle name="Hipervínculo visitado" xfId="39924" builtinId="9" hidden="1"/>
    <cellStyle name="Hipervínculo visitado" xfId="39987" builtinId="9" hidden="1"/>
    <cellStyle name="Hipervínculo visitado" xfId="40021" builtinId="9" hidden="1"/>
    <cellStyle name="Hipervínculo visitado" xfId="40053" builtinId="9" hidden="1"/>
    <cellStyle name="Hipervínculo visitado" xfId="40115" builtinId="9" hidden="1"/>
    <cellStyle name="Hipervínculo visitado" xfId="40147" builtinId="9" hidden="1"/>
    <cellStyle name="Hipervínculo visitado" xfId="40181" builtinId="9" hidden="1"/>
    <cellStyle name="Hipervínculo visitado" xfId="40245" builtinId="9" hidden="1"/>
    <cellStyle name="Hipervínculo visitado" xfId="40275" builtinId="9" hidden="1"/>
    <cellStyle name="Hipervínculo visitado" xfId="40309" builtinId="9" hidden="1"/>
    <cellStyle name="Hipervínculo visitado" xfId="40373" builtinId="9" hidden="1"/>
    <cellStyle name="Hipervínculo visitado" xfId="40405" builtinId="9" hidden="1"/>
    <cellStyle name="Hipervínculo visitado" xfId="40435" builtinId="9" hidden="1"/>
    <cellStyle name="Hipervínculo visitado" xfId="40501" builtinId="9" hidden="1"/>
    <cellStyle name="Hipervínculo visitado" xfId="40533" builtinId="9" hidden="1"/>
    <cellStyle name="Hipervínculo visitado" xfId="40565" builtinId="9" hidden="1"/>
    <cellStyle name="Hipervínculo visitado" xfId="40629" builtinId="9" hidden="1"/>
    <cellStyle name="Hipervínculo visitado" xfId="40661" builtinId="9" hidden="1"/>
    <cellStyle name="Hipervínculo visitado" xfId="40693" builtinId="9" hidden="1"/>
    <cellStyle name="Hipervínculo visitado" xfId="40755" builtinId="9" hidden="1"/>
    <cellStyle name="Hipervínculo visitado" xfId="40789" builtinId="9" hidden="1"/>
    <cellStyle name="Hipervínculo visitado" xfId="40821" builtinId="9" hidden="1"/>
    <cellStyle name="Hipervínculo visitado" xfId="40883" builtinId="9" hidden="1"/>
    <cellStyle name="Hipervínculo visitado" xfId="40915" builtinId="9" hidden="1"/>
    <cellStyle name="Hipervínculo visitado" xfId="40948" builtinId="9" hidden="1"/>
    <cellStyle name="Hipervínculo visitado" xfId="41012" builtinId="9" hidden="1"/>
    <cellStyle name="Hipervínculo visitado" xfId="41042" builtinId="9" hidden="1"/>
    <cellStyle name="Hipervínculo visitado" xfId="41074" builtinId="9" hidden="1"/>
    <cellStyle name="Hipervínculo visitado" xfId="41138" builtinId="9" hidden="1"/>
    <cellStyle name="Hipervínculo visitado" xfId="41170" builtinId="9" hidden="1"/>
    <cellStyle name="Hipervínculo visitado" xfId="41184" builtinId="9" hidden="1"/>
    <cellStyle name="Hipervínculo visitado" xfId="41164" builtinId="9" hidden="1"/>
    <cellStyle name="Hipervínculo visitado" xfId="41152" builtinId="9" hidden="1"/>
    <cellStyle name="Hipervínculo visitado" xfId="41142" builtinId="9" hidden="1"/>
    <cellStyle name="Hipervínculo visitado" xfId="41120" builtinId="9" hidden="1"/>
    <cellStyle name="Hipervínculo visitado" xfId="41110" builtinId="9" hidden="1"/>
    <cellStyle name="Hipervínculo visitado" xfId="41100" builtinId="9" hidden="1"/>
    <cellStyle name="Hipervínculo visitado" xfId="41078" builtinId="9" hidden="1"/>
    <cellStyle name="Hipervínculo visitado" xfId="41068" builtinId="9" hidden="1"/>
    <cellStyle name="Hipervínculo visitado" xfId="41056" builtinId="9" hidden="1"/>
    <cellStyle name="Hipervínculo visitado" xfId="41036" builtinId="9" hidden="1"/>
    <cellStyle name="Hipervínculo visitado" xfId="41026" builtinId="9" hidden="1"/>
    <cellStyle name="Hipervínculo visitado" xfId="41016" builtinId="9" hidden="1"/>
    <cellStyle name="Hipervínculo visitado" xfId="40994" builtinId="9" hidden="1"/>
    <cellStyle name="Hipervínculo visitado" xfId="40984" builtinId="9" hidden="1"/>
    <cellStyle name="Hipervínculo visitado" xfId="40974" builtinId="9" hidden="1"/>
    <cellStyle name="Hipervínculo visitado" xfId="40952" builtinId="9" hidden="1"/>
    <cellStyle name="Hipervínculo visitado" xfId="40942" builtinId="9" hidden="1"/>
    <cellStyle name="Hipervínculo visitado" xfId="40929" builtinId="9" hidden="1"/>
    <cellStyle name="Hipervínculo visitado" xfId="40909" builtinId="9" hidden="1"/>
    <cellStyle name="Hipervínculo visitado" xfId="40897" builtinId="9" hidden="1"/>
    <cellStyle name="Hipervínculo visitado" xfId="40887" builtinId="9" hidden="1"/>
    <cellStyle name="Hipervínculo visitado" xfId="40867" builtinId="9" hidden="1"/>
    <cellStyle name="Hipervínculo visitado" xfId="40857" builtinId="9" hidden="1"/>
    <cellStyle name="Hipervínculo visitado" xfId="40847" builtinId="9" hidden="1"/>
    <cellStyle name="Hipervínculo visitado" xfId="40825" builtinId="9" hidden="1"/>
    <cellStyle name="Hipervínculo visitado" xfId="40815" builtinId="9" hidden="1"/>
    <cellStyle name="Hipervínculo visitado" xfId="40803" builtinId="9" hidden="1"/>
    <cellStyle name="Hipervínculo visitado" xfId="40783" builtinId="9" hidden="1"/>
    <cellStyle name="Hipervínculo visitado" xfId="40769" builtinId="9" hidden="1"/>
    <cellStyle name="Hipervínculo visitado" xfId="40759" builtinId="9" hidden="1"/>
    <cellStyle name="Hipervínculo visitado" xfId="40737" builtinId="9" hidden="1"/>
    <cellStyle name="Hipervínculo visitado" xfId="40727" builtinId="9" hidden="1"/>
    <cellStyle name="Hipervínculo visitado" xfId="40719" builtinId="9" hidden="1"/>
    <cellStyle name="Hipervínculo visitado" xfId="40697" builtinId="9" hidden="1"/>
    <cellStyle name="Hipervínculo visitado" xfId="40687" builtinId="9" hidden="1"/>
    <cellStyle name="Hipervínculo visitado" xfId="40675" builtinId="9" hidden="1"/>
    <cellStyle name="Hipervínculo visitado" xfId="40655" builtinId="9" hidden="1"/>
    <cellStyle name="Hipervínculo visitado" xfId="40643" builtinId="9" hidden="1"/>
    <cellStyle name="Hipervínculo visitado" xfId="40633" builtinId="9" hidden="1"/>
    <cellStyle name="Hipervínculo visitado" xfId="40609" builtinId="9" hidden="1"/>
    <cellStyle name="Hipervínculo visitado" xfId="40599" builtinId="9" hidden="1"/>
    <cellStyle name="Hipervínculo visitado" xfId="40589" builtinId="9" hidden="1"/>
    <cellStyle name="Hipervínculo visitado" xfId="40462" builtinId="9" hidden="1"/>
    <cellStyle name="Hipervínculo visitado" xfId="40559" builtinId="9" hidden="1"/>
    <cellStyle name="Hipervínculo visitado" xfId="40547" builtinId="9" hidden="1"/>
    <cellStyle name="Hipervínculo visitado" xfId="40527" builtinId="9" hidden="1"/>
    <cellStyle name="Hipervínculo visitado" xfId="40515" builtinId="9" hidden="1"/>
    <cellStyle name="Hipervínculo visitado" xfId="40505" builtinId="9" hidden="1"/>
    <cellStyle name="Hipervínculo visitado" xfId="40483" builtinId="9" hidden="1"/>
    <cellStyle name="Hipervínculo visitado" xfId="40473" builtinId="9" hidden="1"/>
    <cellStyle name="Hipervínculo visitado" xfId="40461" builtinId="9" hidden="1"/>
    <cellStyle name="Hipervínculo visitado" xfId="40439" builtinId="9" hidden="1"/>
    <cellStyle name="Hipervínculo visitado" xfId="40429" builtinId="9" hidden="1"/>
    <cellStyle name="Hipervínculo visitado" xfId="40417" builtinId="9" hidden="1"/>
    <cellStyle name="Hipervínculo visitado" xfId="40399" builtinId="9" hidden="1"/>
    <cellStyle name="Hipervínculo visitado" xfId="40387" builtinId="9" hidden="1"/>
    <cellStyle name="Hipervínculo visitado" xfId="40377" builtinId="9" hidden="1"/>
    <cellStyle name="Hipervínculo visitado" xfId="40355" builtinId="9" hidden="1"/>
    <cellStyle name="Hipervínculo visitado" xfId="40345" builtinId="9" hidden="1"/>
    <cellStyle name="Hipervínculo visitado" xfId="40335" builtinId="9" hidden="1"/>
    <cellStyle name="Hipervínculo visitado" xfId="40313" builtinId="9" hidden="1"/>
    <cellStyle name="Hipervínculo visitado" xfId="40301" builtinId="9" hidden="1"/>
    <cellStyle name="Hipervínculo visitado" xfId="40289" builtinId="9" hidden="1"/>
    <cellStyle name="Hipervínculo visitado" xfId="40269" builtinId="9" hidden="1"/>
    <cellStyle name="Hipervínculo visitado" xfId="40257" builtinId="9" hidden="1"/>
    <cellStyle name="Hipervínculo visitado" xfId="40249" builtinId="9" hidden="1"/>
    <cellStyle name="Hipervínculo visitado" xfId="40227" builtinId="9" hidden="1"/>
    <cellStyle name="Hipervínculo visitado" xfId="40217" builtinId="9" hidden="1"/>
    <cellStyle name="Hipervínculo visitado" xfId="40207" builtinId="9" hidden="1"/>
    <cellStyle name="Hipervínculo visitado" xfId="40185" builtinId="9" hidden="1"/>
    <cellStyle name="Hipervínculo visitado" xfId="40175" builtinId="9" hidden="1"/>
    <cellStyle name="Hipervínculo visitado" xfId="40163" builtinId="9" hidden="1"/>
    <cellStyle name="Hipervínculo visitado" xfId="40141" builtinId="9" hidden="1"/>
    <cellStyle name="Hipervínculo visitado" xfId="40129" builtinId="9" hidden="1"/>
    <cellStyle name="Hipervínculo visitado" xfId="40119" builtinId="9" hidden="1"/>
    <cellStyle name="Hipervínculo visitado" xfId="40099" builtinId="9" hidden="1"/>
    <cellStyle name="Hipervínculo visitado" xfId="40089" builtinId="9" hidden="1"/>
    <cellStyle name="Hipervínculo visitado" xfId="40079" builtinId="9" hidden="1"/>
    <cellStyle name="Hipervínculo visitado" xfId="40057" builtinId="9" hidden="1"/>
    <cellStyle name="Hipervínculo visitado" xfId="40047" builtinId="9" hidden="1"/>
    <cellStyle name="Hipervínculo visitado" xfId="40035" builtinId="9" hidden="1"/>
    <cellStyle name="Hipervínculo visitado" xfId="40015" builtinId="9" hidden="1"/>
    <cellStyle name="Hipervínculo visitado" xfId="40003" builtinId="9" hidden="1"/>
    <cellStyle name="Hipervínculo visitado" xfId="39991" builtinId="9" hidden="1"/>
    <cellStyle name="Hipervínculo visitado" xfId="39969" builtinId="9" hidden="1"/>
    <cellStyle name="Hipervínculo visitado" xfId="39959" builtinId="9" hidden="1"/>
    <cellStyle name="Hipervínculo visitado" xfId="39949" builtinId="9" hidden="1"/>
    <cellStyle name="Hipervínculo visitado" xfId="39928" builtinId="9" hidden="1"/>
    <cellStyle name="Hipervínculo visitado" xfId="39918" builtinId="9" hidden="1"/>
    <cellStyle name="Hipervínculo visitado" xfId="39906" builtinId="9" hidden="1"/>
    <cellStyle name="Hipervínculo visitado" xfId="39886" builtinId="9" hidden="1"/>
    <cellStyle name="Hipervínculo visitado" xfId="39874" builtinId="9" hidden="1"/>
    <cellStyle name="Hipervínculo visitado" xfId="39864" builtinId="9" hidden="1"/>
    <cellStyle name="Hipervínculo visitado" xfId="39842" builtinId="9" hidden="1"/>
    <cellStyle name="Hipervínculo visitado" xfId="39831" builtinId="9" hidden="1"/>
    <cellStyle name="Hipervínculo visitado" xfId="39821" builtinId="9" hidden="1"/>
    <cellStyle name="Hipervínculo visitado" xfId="39799" builtinId="9" hidden="1"/>
    <cellStyle name="Hipervínculo visitado" xfId="39789" builtinId="9" hidden="1"/>
    <cellStyle name="Hipervínculo visitado" xfId="39779" builtinId="9" hidden="1"/>
    <cellStyle name="Hipervínculo visitado" xfId="39759" builtinId="9" hidden="1"/>
    <cellStyle name="Hipervínculo visitado" xfId="39747" builtinId="9" hidden="1"/>
    <cellStyle name="Hipervínculo visitado" xfId="39737" builtinId="9" hidden="1"/>
    <cellStyle name="Hipervínculo visitado" xfId="39715" builtinId="9" hidden="1"/>
    <cellStyle name="Hipervínculo visitado" xfId="39705" builtinId="9" hidden="1"/>
    <cellStyle name="Hipervínculo visitado" xfId="39695" builtinId="9" hidden="1"/>
    <cellStyle name="Hipervínculo visitado" xfId="36625" builtinId="9" hidden="1"/>
    <cellStyle name="Hipervínculo visitado" xfId="36645" builtinId="9" hidden="1"/>
    <cellStyle name="Hipervínculo visitado" xfId="36637" builtinId="9" hidden="1"/>
    <cellStyle name="Hipervínculo visitado" xfId="36677" builtinId="9" hidden="1"/>
    <cellStyle name="Hipervínculo visitado" xfId="36669" builtinId="9" hidden="1"/>
    <cellStyle name="Hipervínculo visitado" xfId="36661" builtinId="9" hidden="1"/>
    <cellStyle name="Hipervínculo visitado" xfId="36687" builtinId="9" hidden="1"/>
    <cellStyle name="Hipervínculo visitado" xfId="36761" builtinId="9" hidden="1"/>
    <cellStyle name="Hipervínculo visitado" xfId="36753" builtinId="9" hidden="1"/>
    <cellStyle name="Hipervínculo visitado" xfId="36735" builtinId="9" hidden="1"/>
    <cellStyle name="Hipervínculo visitado" xfId="36727" builtinId="9" hidden="1"/>
    <cellStyle name="Hipervínculo visitado" xfId="36719" builtinId="9" hidden="1"/>
    <cellStyle name="Hipervínculo visitado" xfId="36703" builtinId="9" hidden="1"/>
    <cellStyle name="Hipervínculo visitado" xfId="36695" builtinId="9" hidden="1"/>
    <cellStyle name="Hipervínculo visitado" xfId="36685" builtinId="9" hidden="1"/>
    <cellStyle name="Hipervínculo visitado" xfId="36944" builtinId="9" hidden="1"/>
    <cellStyle name="Hipervínculo visitado" xfId="36936" builtinId="9" hidden="1"/>
    <cellStyle name="Hipervínculo visitado" xfId="36928" builtinId="9" hidden="1"/>
    <cellStyle name="Hipervínculo visitado" xfId="36908" builtinId="9" hidden="1"/>
    <cellStyle name="Hipervínculo visitado" xfId="36900" builtinId="9" hidden="1"/>
    <cellStyle name="Hipervínculo visitado" xfId="36892" builtinId="9" hidden="1"/>
    <cellStyle name="Hipervínculo visitado" xfId="36874" builtinId="9" hidden="1"/>
    <cellStyle name="Hipervínculo visitado" xfId="36865" builtinId="9" hidden="1"/>
    <cellStyle name="Hipervínculo visitado" xfId="36857" builtinId="9" hidden="1"/>
    <cellStyle name="Hipervínculo visitado" xfId="36839" builtinId="9" hidden="1"/>
    <cellStyle name="Hipervínculo visitado" xfId="36831" builtinId="9" hidden="1"/>
    <cellStyle name="Hipervínculo visitado" xfId="36823" builtinId="9" hidden="1"/>
    <cellStyle name="Hipervínculo visitado" xfId="36806" builtinId="9" hidden="1"/>
    <cellStyle name="Hipervínculo visitado" xfId="36798" builtinId="9" hidden="1"/>
    <cellStyle name="Hipervínculo visitado" xfId="36790" builtinId="9" hidden="1"/>
    <cellStyle name="Hipervínculo visitado" xfId="36772" builtinId="9" hidden="1"/>
    <cellStyle name="Hipervínculo visitado" xfId="36978" builtinId="9" hidden="1"/>
    <cellStyle name="Hipervínculo visitado" xfId="37040" builtinId="9" hidden="1"/>
    <cellStyle name="Hipervínculo visitado" xfId="37169" builtinId="9" hidden="1"/>
    <cellStyle name="Hipervínculo visitado" xfId="37232" builtinId="9" hidden="1"/>
    <cellStyle name="Hipervínculo visitado" xfId="37298" builtinId="9" hidden="1"/>
    <cellStyle name="Hipervínculo visitado" xfId="37390" builtinId="9" hidden="1"/>
    <cellStyle name="Hipervínculo visitado" xfId="37382" builtinId="9" hidden="1"/>
    <cellStyle name="Hipervínculo visitado" xfId="37372" builtinId="9" hidden="1"/>
    <cellStyle name="Hipervínculo visitado" xfId="37354" builtinId="9" hidden="1"/>
    <cellStyle name="Hipervínculo visitado" xfId="37346" builtinId="9" hidden="1"/>
    <cellStyle name="Hipervínculo visitado" xfId="37338" builtinId="9" hidden="1"/>
    <cellStyle name="Hipervínculo visitado" xfId="37320" builtinId="9" hidden="1"/>
    <cellStyle name="Hipervínculo visitado" xfId="37310" builtinId="9" hidden="1"/>
    <cellStyle name="Hipervínculo visitado" xfId="37302" builtinId="9" hidden="1"/>
    <cellStyle name="Hipervínculo visitado" xfId="37284" builtinId="9" hidden="1"/>
    <cellStyle name="Hipervínculo visitado" xfId="37274" builtinId="9" hidden="1"/>
    <cellStyle name="Hipervínculo visitado" xfId="37264" builtinId="9" hidden="1"/>
    <cellStyle name="Hipervínculo visitado" xfId="37246" builtinId="9" hidden="1"/>
    <cellStyle name="Hipervínculo visitado" xfId="37238" builtinId="9" hidden="1"/>
    <cellStyle name="Hipervínculo visitado" xfId="37226" builtinId="9" hidden="1"/>
    <cellStyle name="Hipervínculo visitado" xfId="37208" builtinId="9" hidden="1"/>
    <cellStyle name="Hipervínculo visitado" xfId="37198" builtinId="9" hidden="1"/>
    <cellStyle name="Hipervínculo visitado" xfId="37190" builtinId="9" hidden="1"/>
    <cellStyle name="Hipervínculo visitado" xfId="37173" builtinId="9" hidden="1"/>
    <cellStyle name="Hipervínculo visitado" xfId="37163" builtinId="9" hidden="1"/>
    <cellStyle name="Hipervínculo visitado" xfId="37155" builtinId="9" hidden="1"/>
    <cellStyle name="Hipervínculo visitado" xfId="37135" builtinId="9" hidden="1"/>
    <cellStyle name="Hipervínculo visitado" xfId="37127" builtinId="9" hidden="1"/>
    <cellStyle name="Hipervínculo visitado" xfId="37117" builtinId="9" hidden="1"/>
    <cellStyle name="Hipervínculo visitado" xfId="37099" builtinId="9" hidden="1"/>
    <cellStyle name="Hipervínculo visitado" xfId="37091" builtinId="9" hidden="1"/>
    <cellStyle name="Hipervínculo visitado" xfId="37081" builtinId="9" hidden="1"/>
    <cellStyle name="Hipervínculo visitado" xfId="37062" builtinId="9" hidden="1"/>
    <cellStyle name="Hipervínculo visitado" xfId="37052" builtinId="9" hidden="1"/>
    <cellStyle name="Hipervínculo visitado" xfId="37044" builtinId="9" hidden="1"/>
    <cellStyle name="Hipervínculo visitado" xfId="37028" builtinId="9" hidden="1"/>
    <cellStyle name="Hipervínculo visitado" xfId="37018" builtinId="9" hidden="1"/>
    <cellStyle name="Hipervínculo visitado" xfId="37008" builtinId="9" hidden="1"/>
    <cellStyle name="Hipervínculo visitado" xfId="36990" builtinId="9" hidden="1"/>
    <cellStyle name="Hipervínculo visitado" xfId="36982" builtinId="9" hidden="1"/>
    <cellStyle name="Hipervínculo visitado" xfId="36972" builtinId="9" hidden="1"/>
    <cellStyle name="Hipervínculo visitado" xfId="36954" builtinId="9" hidden="1"/>
    <cellStyle name="Hipervínculo visitado" xfId="37410" builtinId="9" hidden="1"/>
    <cellStyle name="Hipervínculo visitado" xfId="37442" builtinId="9" hidden="1"/>
    <cellStyle name="Hipervínculo visitado" xfId="37504" builtinId="9" hidden="1"/>
    <cellStyle name="Hipervínculo visitado" xfId="37536" builtinId="9" hidden="1"/>
    <cellStyle name="Hipervínculo visitado" xfId="37569" builtinId="9" hidden="1"/>
    <cellStyle name="Hipervínculo visitado" xfId="37633" builtinId="9" hidden="1"/>
    <cellStyle name="Hipervínculo visitado" xfId="37664" builtinId="9" hidden="1"/>
    <cellStyle name="Hipervínculo visitado" xfId="37696" builtinId="9" hidden="1"/>
    <cellStyle name="Hipervínculo visitado" xfId="37762" builtinId="9" hidden="1"/>
    <cellStyle name="Hipervínculo visitado" xfId="37794" builtinId="9" hidden="1"/>
    <cellStyle name="Hipervínculo visitado" xfId="37824" builtinId="9" hidden="1"/>
    <cellStyle name="Hipervínculo visitado" xfId="37890" builtinId="9" hidden="1"/>
    <cellStyle name="Hipervínculo visitado" xfId="37922" builtinId="9" hidden="1"/>
    <cellStyle name="Hipervínculo visitado" xfId="37954" builtinId="9" hidden="1"/>
    <cellStyle name="Hipervínculo visitado" xfId="38018" builtinId="9" hidden="1"/>
    <cellStyle name="Hipervínculo visitado" xfId="38050" builtinId="9" hidden="1"/>
    <cellStyle name="Hipervínculo visitado" xfId="38082" builtinId="9" hidden="1"/>
    <cellStyle name="Hipervínculo visitado" xfId="38144" builtinId="9" hidden="1"/>
    <cellStyle name="Hipervínculo visitado" xfId="38178" builtinId="9" hidden="1"/>
    <cellStyle name="Hipervínculo visitado" xfId="38210" builtinId="9" hidden="1"/>
    <cellStyle name="Hipervínculo visitado" xfId="38274" builtinId="9" hidden="1"/>
    <cellStyle name="Hipervínculo visitado" xfId="38304" builtinId="9" hidden="1"/>
    <cellStyle name="Hipervínculo visitado" xfId="38338" builtinId="9" hidden="1"/>
    <cellStyle name="Hipervínculo visitado" xfId="38402" builtinId="9" hidden="1"/>
    <cellStyle name="Hipervínculo visitado" xfId="38327" builtinId="9" hidden="1"/>
    <cellStyle name="Hipervínculo visitado" xfId="38464" builtinId="9" hidden="1"/>
    <cellStyle name="Hipervínculo visitado" xfId="38530" builtinId="9" hidden="1"/>
    <cellStyle name="Hipervínculo visitado" xfId="38562" builtinId="9" hidden="1"/>
    <cellStyle name="Hipervínculo visitado" xfId="38592" builtinId="9" hidden="1"/>
    <cellStyle name="Hipervínculo visitado" xfId="38657" builtinId="9" hidden="1"/>
    <cellStyle name="Hipervínculo visitado" xfId="38689" builtinId="9" hidden="1"/>
    <cellStyle name="Hipervínculo visitado" xfId="38721" builtinId="9" hidden="1"/>
    <cellStyle name="Hipervínculo visitado" xfId="38783" builtinId="9" hidden="1"/>
    <cellStyle name="Hipervínculo visitado" xfId="38815" builtinId="9" hidden="1"/>
    <cellStyle name="Hipervínculo visitado" xfId="38847" builtinId="9" hidden="1"/>
    <cellStyle name="Hipervínculo visitado" xfId="38893" builtinId="9" hidden="1"/>
    <cellStyle name="Hipervínculo visitado" xfId="38883" builtinId="9" hidden="1"/>
    <cellStyle name="Hipervínculo visitado" xfId="38873" builtinId="9" hidden="1"/>
    <cellStyle name="Hipervínculo visitado" xfId="38851" builtinId="9" hidden="1"/>
    <cellStyle name="Hipervínculo visitado" xfId="38841" builtinId="9" hidden="1"/>
    <cellStyle name="Hipervínculo visitado" xfId="38829" builtinId="9" hidden="1"/>
    <cellStyle name="Hipervínculo visitado" xfId="38809" builtinId="9" hidden="1"/>
    <cellStyle name="Hipervínculo visitado" xfId="38797" builtinId="9" hidden="1"/>
    <cellStyle name="Hipervínculo visitado" xfId="38787" builtinId="9" hidden="1"/>
    <cellStyle name="Hipervínculo visitado" xfId="38765" builtinId="9" hidden="1"/>
    <cellStyle name="Hipervínculo visitado" xfId="38755" builtinId="9" hidden="1"/>
    <cellStyle name="Hipervínculo visitado" xfId="38745" builtinId="9" hidden="1"/>
    <cellStyle name="Hipervínculo visitado" xfId="38725" builtinId="9" hidden="1"/>
    <cellStyle name="Hipervínculo visitado" xfId="38715" builtinId="9" hidden="1"/>
    <cellStyle name="Hipervínculo visitado" xfId="38703" builtinId="9" hidden="1"/>
    <cellStyle name="Hipervínculo visitado" xfId="38683" builtinId="9" hidden="1"/>
    <cellStyle name="Hipervínculo visitado" xfId="38671" builtinId="9" hidden="1"/>
    <cellStyle name="Hipervínculo visitado" xfId="38661" builtinId="9" hidden="1"/>
    <cellStyle name="Hipervínculo visitado" xfId="38638" builtinId="9" hidden="1"/>
    <cellStyle name="Hipervínculo visitado" xfId="38628" builtinId="9" hidden="1"/>
    <cellStyle name="Hipervínculo visitado" xfId="38618" builtinId="9" hidden="1"/>
    <cellStyle name="Hipervínculo visitado" xfId="38596" builtinId="9" hidden="1"/>
    <cellStyle name="Hipervínculo visitado" xfId="38588" builtinId="9" hidden="1"/>
    <cellStyle name="Hipervínculo visitado" xfId="38576" builtinId="9" hidden="1"/>
    <cellStyle name="Hipervínculo visitado" xfId="38556" builtinId="9" hidden="1"/>
    <cellStyle name="Hipervínculo visitado" xfId="38544" builtinId="9" hidden="1"/>
    <cellStyle name="Hipervínculo visitado" xfId="38534" builtinId="9" hidden="1"/>
    <cellStyle name="Hipervínculo visitado" xfId="38512" builtinId="9" hidden="1"/>
    <cellStyle name="Hipervínculo visitado" xfId="38502" builtinId="9" hidden="1"/>
    <cellStyle name="Hipervínculo visitado" xfId="38492" builtinId="9" hidden="1"/>
    <cellStyle name="Hipervínculo visitado" xfId="38468" builtinId="9" hidden="1"/>
    <cellStyle name="Hipervínculo visitado" xfId="38458" builtinId="9" hidden="1"/>
    <cellStyle name="Hipervínculo visitado" xfId="38446" builtinId="9" hidden="1"/>
    <cellStyle name="Hipervínculo visitado" xfId="38428" builtinId="9" hidden="1"/>
    <cellStyle name="Hipervínculo visitado" xfId="38416" builtinId="9" hidden="1"/>
    <cellStyle name="Hipervínculo visitado" xfId="38406" builtinId="9" hidden="1"/>
    <cellStyle name="Hipervínculo visitado" xfId="38384" builtinId="9" hidden="1"/>
    <cellStyle name="Hipervínculo visitado" xfId="38374" builtinId="9" hidden="1"/>
    <cellStyle name="Hipervínculo visitado" xfId="38364" builtinId="9" hidden="1"/>
    <cellStyle name="Hipervínculo visitado" xfId="38342" builtinId="9" hidden="1"/>
    <cellStyle name="Hipervínculo visitado" xfId="38332" builtinId="9" hidden="1"/>
    <cellStyle name="Hipervínculo visitado" xfId="38318" builtinId="9" hidden="1"/>
    <cellStyle name="Hipervínculo visitado" xfId="38298" builtinId="9" hidden="1"/>
    <cellStyle name="Hipervínculo visitado" xfId="38286" builtinId="9" hidden="1"/>
    <cellStyle name="Hipervínculo visitado" xfId="38171" builtinId="9" hidden="1"/>
    <cellStyle name="Hipervínculo visitado" xfId="38256" builtinId="9" hidden="1"/>
    <cellStyle name="Hipervínculo visitado" xfId="38246" builtinId="9" hidden="1"/>
    <cellStyle name="Hipervínculo visitado" xfId="38236" builtinId="9" hidden="1"/>
    <cellStyle name="Hipervínculo visitado" xfId="38214" builtinId="9" hidden="1"/>
    <cellStyle name="Hipervínculo visitado" xfId="38204" builtinId="9" hidden="1"/>
    <cellStyle name="Hipervínculo visitado" xfId="38192" builtinId="9" hidden="1"/>
    <cellStyle name="Hipervínculo visitado" xfId="38170" builtinId="9" hidden="1"/>
    <cellStyle name="Hipervínculo visitado" xfId="38158" builtinId="9" hidden="1"/>
    <cellStyle name="Hipervínculo visitado" xfId="38148" builtinId="9" hidden="1"/>
    <cellStyle name="Hipervínculo visitado" xfId="38126" builtinId="9" hidden="1"/>
    <cellStyle name="Hipervínculo visitado" xfId="38118" builtinId="9" hidden="1"/>
    <cellStyle name="Hipervínculo visitado" xfId="38108" builtinId="9" hidden="1"/>
    <cellStyle name="Hipervínculo visitado" xfId="38086" builtinId="9" hidden="1"/>
    <cellStyle name="Hipervínculo visitado" xfId="38076" builtinId="9" hidden="1"/>
    <cellStyle name="Hipervínculo visitado" xfId="38064" builtinId="9" hidden="1"/>
    <cellStyle name="Hipervínculo visitado" xfId="38044" builtinId="9" hidden="1"/>
    <cellStyle name="Hipervínculo visitado" xfId="38032" builtinId="9" hidden="1"/>
    <cellStyle name="Hipervínculo visitado" xfId="38022" builtinId="9" hidden="1"/>
    <cellStyle name="Hipervínculo visitado" xfId="37998" builtinId="9" hidden="1"/>
    <cellStyle name="Hipervínculo visitado" xfId="37988" builtinId="9" hidden="1"/>
    <cellStyle name="Hipervínculo visitado" xfId="37978" builtinId="9" hidden="1"/>
    <cellStyle name="Hipervínculo visitado" xfId="37958" builtinId="9" hidden="1"/>
    <cellStyle name="Hipervínculo visitado" xfId="37948" builtinId="9" hidden="1"/>
    <cellStyle name="Hipervínculo visitado" xfId="37936" builtinId="9" hidden="1"/>
    <cellStyle name="Hipervínculo visitado" xfId="37916" builtinId="9" hidden="1"/>
    <cellStyle name="Hipervínculo visitado" xfId="37904" builtinId="9" hidden="1"/>
    <cellStyle name="Hipervínculo visitado" xfId="37894" builtinId="9" hidden="1"/>
    <cellStyle name="Hipervínculo visitado" xfId="37872" builtinId="9" hidden="1"/>
    <cellStyle name="Hipervínculo visitado" xfId="37862" builtinId="9" hidden="1"/>
    <cellStyle name="Hipervínculo visitado" xfId="37850" builtinId="9" hidden="1"/>
    <cellStyle name="Hipervínculo visitado" xfId="37828" builtinId="9" hidden="1"/>
    <cellStyle name="Hipervínculo visitado" xfId="37818" builtinId="9" hidden="1"/>
    <cellStyle name="Hipervínculo visitado" xfId="37808" builtinId="9" hidden="1"/>
    <cellStyle name="Hipervínculo visitado" xfId="37788" builtinId="9" hidden="1"/>
    <cellStyle name="Hipervínculo visitado" xfId="37776" builtinId="9" hidden="1"/>
    <cellStyle name="Hipervínculo visitado" xfId="37766" builtinId="9" hidden="1"/>
    <cellStyle name="Hipervínculo visitado" xfId="37744" builtinId="9" hidden="1"/>
    <cellStyle name="Hipervínculo visitado" xfId="37734" builtinId="9" hidden="1"/>
    <cellStyle name="Hipervínculo visitado" xfId="37724" builtinId="9" hidden="1"/>
    <cellStyle name="Hipervínculo visitado" xfId="37700" builtinId="9" hidden="1"/>
    <cellStyle name="Hipervínculo visitado" xfId="37690" builtinId="9" hidden="1"/>
    <cellStyle name="Hipervínculo visitado" xfId="37678" builtinId="9" hidden="1"/>
    <cellStyle name="Hipervínculo visitado" xfId="37658" builtinId="9" hidden="1"/>
    <cellStyle name="Hipervínculo visitado" xfId="37647" builtinId="9" hidden="1"/>
    <cellStyle name="Hipervínculo visitado" xfId="37637" builtinId="9" hidden="1"/>
    <cellStyle name="Hipervínculo visitado" xfId="37615" builtinId="9" hidden="1"/>
    <cellStyle name="Hipervínculo visitado" xfId="37605" builtinId="9" hidden="1"/>
    <cellStyle name="Hipervínculo visitado" xfId="37595" builtinId="9" hidden="1"/>
    <cellStyle name="Hipervínculo visitado" xfId="37573" builtinId="9" hidden="1"/>
    <cellStyle name="Hipervínculo visitado" xfId="37563" builtinId="9" hidden="1"/>
    <cellStyle name="Hipervínculo visitado" xfId="37551" builtinId="9" hidden="1"/>
    <cellStyle name="Hipervínculo visitado" xfId="37530" builtinId="9" hidden="1"/>
    <cellStyle name="Hipervínculo visitado" xfId="37518" builtinId="9" hidden="1"/>
    <cellStyle name="Hipervínculo visitado" xfId="37508" builtinId="9" hidden="1"/>
    <cellStyle name="Hipervínculo visitado" xfId="37488" builtinId="9" hidden="1"/>
    <cellStyle name="Hipervínculo visitado" xfId="37478" builtinId="9" hidden="1"/>
    <cellStyle name="Hipervínculo visitado" xfId="37468" builtinId="9" hidden="1"/>
    <cellStyle name="Hipervínculo visitado" xfId="37446" builtinId="9" hidden="1"/>
    <cellStyle name="Hipervínculo visitado" xfId="37436" builtinId="9" hidden="1"/>
    <cellStyle name="Hipervínculo visitado" xfId="37424" builtinId="9" hidden="1"/>
    <cellStyle name="Hipervínculo visitado" xfId="37404" builtinId="9" hidden="1"/>
    <cellStyle name="Hipervínculo visitado" xfId="34326" builtinId="9" hidden="1"/>
    <cellStyle name="Hipervínculo visitado" xfId="34338" builtinId="9" hidden="1"/>
    <cellStyle name="Hipervínculo visitado" xfId="34350" builtinId="9" hidden="1"/>
    <cellStyle name="Hipervínculo visitado" xfId="34342" builtinId="9" hidden="1"/>
    <cellStyle name="Hipervínculo visitado" xfId="34391" builtinId="9" hidden="1"/>
    <cellStyle name="Hipervínculo visitado" xfId="34374" builtinId="9" hidden="1"/>
    <cellStyle name="Hipervínculo visitado" xfId="34366" builtinId="9" hidden="1"/>
    <cellStyle name="Hipervínculo visitado" xfId="34401" builtinId="9" hidden="1"/>
    <cellStyle name="Hipervínculo visitado" xfId="34467" builtinId="9" hidden="1"/>
    <cellStyle name="Hipervínculo visitado" xfId="34457" builtinId="9" hidden="1"/>
    <cellStyle name="Hipervínculo visitado" xfId="34449" builtinId="9" hidden="1"/>
    <cellStyle name="Hipervínculo visitado" xfId="34433" builtinId="9" hidden="1"/>
    <cellStyle name="Hipervínculo visitado" xfId="34425" builtinId="9" hidden="1"/>
    <cellStyle name="Hipervínculo visitado" xfId="34417" builtinId="9" hidden="1"/>
    <cellStyle name="Hipervínculo visitado" xfId="34399" builtinId="9" hidden="1"/>
    <cellStyle name="Hipervínculo visitado" xfId="34594" builtinId="9" hidden="1"/>
    <cellStyle name="Hipervínculo visitado" xfId="34658" builtinId="9" hidden="1"/>
    <cellStyle name="Hipervínculo visitado" xfId="34642" builtinId="9" hidden="1"/>
    <cellStyle name="Hipervínculo visitado" xfId="34632" builtinId="9" hidden="1"/>
    <cellStyle name="Hipervínculo visitado" xfId="34622" builtinId="9" hidden="1"/>
    <cellStyle name="Hipervínculo visitado" xfId="34606" builtinId="9" hidden="1"/>
    <cellStyle name="Hipervínculo visitado" xfId="34598" builtinId="9" hidden="1"/>
    <cellStyle name="Hipervínculo visitado" xfId="34588" builtinId="9" hidden="1"/>
    <cellStyle name="Hipervínculo visitado" xfId="34571" builtinId="9" hidden="1"/>
    <cellStyle name="Hipervínculo visitado" xfId="34563" builtinId="9" hidden="1"/>
    <cellStyle name="Hipervínculo visitado" xfId="34553" builtinId="9" hidden="1"/>
    <cellStyle name="Hipervínculo visitado" xfId="34537" builtinId="9" hidden="1"/>
    <cellStyle name="Hipervínculo visitado" xfId="34528" builtinId="9" hidden="1"/>
    <cellStyle name="Hipervínculo visitado" xfId="34520" builtinId="9" hidden="1"/>
    <cellStyle name="Hipervínculo visitado" xfId="34504" builtinId="9" hidden="1"/>
    <cellStyle name="Hipervínculo visitado" xfId="34494" builtinId="9" hidden="1"/>
    <cellStyle name="Hipervínculo visitado" xfId="34486" builtinId="9" hidden="1"/>
    <cellStyle name="Hipervínculo visitado" xfId="34754" builtinId="9" hidden="1"/>
    <cellStyle name="Hipervínculo visitado" xfId="34819" builtinId="9" hidden="1"/>
    <cellStyle name="Hipervínculo visitado" xfId="34883" builtinId="9" hidden="1"/>
    <cellStyle name="Hipervínculo visitado" xfId="35012" builtinId="9" hidden="1"/>
    <cellStyle name="Hipervínculo visitado" xfId="35074" builtinId="9" hidden="1"/>
    <cellStyle name="Hipervínculo visitado" xfId="35104" builtinId="9" hidden="1"/>
    <cellStyle name="Hipervínculo visitado" xfId="35086" builtinId="9" hidden="1"/>
    <cellStyle name="Hipervínculo visitado" xfId="35078" builtinId="9" hidden="1"/>
    <cellStyle name="Hipervínculo visitado" xfId="35068" builtinId="9" hidden="1"/>
    <cellStyle name="Hipervínculo visitado" xfId="35052" builtinId="9" hidden="1"/>
    <cellStyle name="Hipervínculo visitado" xfId="35042" builtinId="9" hidden="1"/>
    <cellStyle name="Hipervínculo visitado" xfId="35034" builtinId="9" hidden="1"/>
    <cellStyle name="Hipervínculo visitado" xfId="35016" builtinId="9" hidden="1"/>
    <cellStyle name="Hipervínculo visitado" xfId="35006" builtinId="9" hidden="1"/>
    <cellStyle name="Hipervínculo visitado" xfId="34998" builtinId="9" hidden="1"/>
    <cellStyle name="Hipervínculo visitado" xfId="34978" builtinId="9" hidden="1"/>
    <cellStyle name="Hipervínculo visitado" xfId="34970" builtinId="9" hidden="1"/>
    <cellStyle name="Hipervínculo visitado" xfId="34960" builtinId="9" hidden="1"/>
    <cellStyle name="Hipervínculo visitado" xfId="34940" builtinId="9" hidden="1"/>
    <cellStyle name="Hipervínculo visitado" xfId="34932" builtinId="9" hidden="1"/>
    <cellStyle name="Hipervínculo visitado" xfId="34922" builtinId="9" hidden="1"/>
    <cellStyle name="Hipervínculo visitado" xfId="34904" builtinId="9" hidden="1"/>
    <cellStyle name="Hipervínculo visitado" xfId="34895" builtinId="9" hidden="1"/>
    <cellStyle name="Hipervínculo visitado" xfId="34887" builtinId="9" hidden="1"/>
    <cellStyle name="Hipervínculo visitado" xfId="34869" builtinId="9" hidden="1"/>
    <cellStyle name="Hipervínculo visitado" xfId="34859" builtinId="9" hidden="1"/>
    <cellStyle name="Hipervínculo visitado" xfId="34849" builtinId="9" hidden="1"/>
    <cellStyle name="Hipervínculo visitado" xfId="34831" builtinId="9" hidden="1"/>
    <cellStyle name="Hipervínculo visitado" xfId="34823" builtinId="9" hidden="1"/>
    <cellStyle name="Hipervínculo visitado" xfId="34813" builtinId="9" hidden="1"/>
    <cellStyle name="Hipervínculo visitado" xfId="34795" builtinId="9" hidden="1"/>
    <cellStyle name="Hipervínculo visitado" xfId="34784" builtinId="9" hidden="1"/>
    <cellStyle name="Hipervínculo visitado" xfId="34776" builtinId="9" hidden="1"/>
    <cellStyle name="Hipervínculo visitado" xfId="34758" builtinId="9" hidden="1"/>
    <cellStyle name="Hipervínculo visitado" xfId="34748" builtinId="9" hidden="1"/>
    <cellStyle name="Hipervínculo visitado" xfId="34742" builtinId="9" hidden="1"/>
    <cellStyle name="Hipervínculo visitado" xfId="34722" builtinId="9" hidden="1"/>
    <cellStyle name="Hipervínculo visitado" xfId="34714" builtinId="9" hidden="1"/>
    <cellStyle name="Hipervínculo visitado" xfId="34704" builtinId="9" hidden="1"/>
    <cellStyle name="Hipervínculo visitado" xfId="34686" builtinId="9" hidden="1"/>
    <cellStyle name="Hipervínculo visitado" xfId="34678" builtinId="9" hidden="1"/>
    <cellStyle name="Hipervínculo visitado" xfId="34668" builtinId="9" hidden="1"/>
    <cellStyle name="Hipervínculo visitado" xfId="35156" builtinId="9" hidden="1"/>
    <cellStyle name="Hipervínculo visitado" xfId="35188" builtinId="9" hidden="1"/>
    <cellStyle name="Hipervínculo visitado" xfId="35218" builtinId="9" hidden="1"/>
    <cellStyle name="Hipervínculo visitado" xfId="35283" builtinId="9" hidden="1"/>
    <cellStyle name="Hipervínculo visitado" xfId="35315" builtinId="9" hidden="1"/>
    <cellStyle name="Hipervínculo visitado" xfId="35347" builtinId="9" hidden="1"/>
    <cellStyle name="Hipervínculo visitado" xfId="35410" builtinId="9" hidden="1"/>
    <cellStyle name="Hipervínculo visitado" xfId="35444" builtinId="9" hidden="1"/>
    <cellStyle name="Hipervínculo visitado" xfId="35476" builtinId="9" hidden="1"/>
    <cellStyle name="Hipervínculo visitado" xfId="35538" builtinId="9" hidden="1"/>
    <cellStyle name="Hipervínculo visitado" xfId="35570" builtinId="9" hidden="1"/>
    <cellStyle name="Hipervínculo visitado" xfId="35604" builtinId="9" hidden="1"/>
    <cellStyle name="Hipervínculo visitado" xfId="35668" builtinId="9" hidden="1"/>
    <cellStyle name="Hipervínculo visitado" xfId="35698" builtinId="9" hidden="1"/>
    <cellStyle name="Hipervínculo visitado" xfId="35732" builtinId="9" hidden="1"/>
    <cellStyle name="Hipervínculo visitado" xfId="35796" builtinId="9" hidden="1"/>
    <cellStyle name="Hipervínculo visitado" xfId="35828" builtinId="9" hidden="1"/>
    <cellStyle name="Hipervínculo visitado" xfId="35858" builtinId="9" hidden="1"/>
    <cellStyle name="Hipervínculo visitado" xfId="35924" builtinId="9" hidden="1"/>
    <cellStyle name="Hipervínculo visitado" xfId="35956" builtinId="9" hidden="1"/>
    <cellStyle name="Hipervínculo visitado" xfId="35988" builtinId="9" hidden="1"/>
    <cellStyle name="Hipervínculo visitado" xfId="36052" builtinId="9" hidden="1"/>
    <cellStyle name="Hipervínculo visitado" xfId="36084" builtinId="9" hidden="1"/>
    <cellStyle name="Hipervínculo visitado" xfId="36116" builtinId="9" hidden="1"/>
    <cellStyle name="Hipervínculo visitado" xfId="36178" builtinId="9" hidden="1"/>
    <cellStyle name="Hipervínculo visitado" xfId="36212" builtinId="9" hidden="1"/>
    <cellStyle name="Hipervínculo visitado" xfId="36244" builtinId="9" hidden="1"/>
    <cellStyle name="Hipervínculo visitado" xfId="36306" builtinId="9" hidden="1"/>
    <cellStyle name="Hipervínculo visitado" xfId="36338" builtinId="9" hidden="1"/>
    <cellStyle name="Hipervínculo visitado" xfId="36371" builtinId="9" hidden="1"/>
    <cellStyle name="Hipervínculo visitado" xfId="36435" builtinId="9" hidden="1"/>
    <cellStyle name="Hipervínculo visitado" xfId="36465" builtinId="9" hidden="1"/>
    <cellStyle name="Hipervínculo visitado" xfId="36497" builtinId="9" hidden="1"/>
    <cellStyle name="Hipervínculo visitado" xfId="36561" builtinId="9" hidden="1"/>
    <cellStyle name="Hipervínculo visitado" xfId="36593" builtinId="9" hidden="1"/>
    <cellStyle name="Hipervínculo visitado" xfId="36607" builtinId="9" hidden="1"/>
    <cellStyle name="Hipervínculo visitado" xfId="36587" builtinId="9" hidden="1"/>
    <cellStyle name="Hipervínculo visitado" xfId="36575" builtinId="9" hidden="1"/>
    <cellStyle name="Hipervínculo visitado" xfId="36565" builtinId="9" hidden="1"/>
    <cellStyle name="Hipervínculo visitado" xfId="36543" builtinId="9" hidden="1"/>
    <cellStyle name="Hipervínculo visitado" xfId="36533" builtinId="9" hidden="1"/>
    <cellStyle name="Hipervínculo visitado" xfId="36523" builtinId="9" hidden="1"/>
    <cellStyle name="Hipervínculo visitado" xfId="36501" builtinId="9" hidden="1"/>
    <cellStyle name="Hipervínculo visitado" xfId="36491" builtinId="9" hidden="1"/>
    <cellStyle name="Hipervínculo visitado" xfId="36479" builtinId="9" hidden="1"/>
    <cellStyle name="Hipervínculo visitado" xfId="36459" builtinId="9" hidden="1"/>
    <cellStyle name="Hipervínculo visitado" xfId="36449" builtinId="9" hidden="1"/>
    <cellStyle name="Hipervínculo visitado" xfId="36439" builtinId="9" hidden="1"/>
    <cellStyle name="Hipervínculo visitado" xfId="36417" builtinId="9" hidden="1"/>
    <cellStyle name="Hipervínculo visitado" xfId="36407" builtinId="9" hidden="1"/>
    <cellStyle name="Hipervínculo visitado" xfId="36397" builtinId="9" hidden="1"/>
    <cellStyle name="Hipervínculo visitado" xfId="36375" builtinId="9" hidden="1"/>
    <cellStyle name="Hipervínculo visitado" xfId="36365" builtinId="9" hidden="1"/>
    <cellStyle name="Hipervínculo visitado" xfId="36352" builtinId="9" hidden="1"/>
    <cellStyle name="Hipervínculo visitado" xfId="36332" builtinId="9" hidden="1"/>
    <cellStyle name="Hipervínculo visitado" xfId="36320" builtinId="9" hidden="1"/>
    <cellStyle name="Hipervínculo visitado" xfId="36310" builtinId="9" hidden="1"/>
    <cellStyle name="Hipervínculo visitado" xfId="36290" builtinId="9" hidden="1"/>
    <cellStyle name="Hipervínculo visitado" xfId="36280" builtinId="9" hidden="1"/>
    <cellStyle name="Hipervínculo visitado" xfId="36270" builtinId="9" hidden="1"/>
    <cellStyle name="Hipervínculo visitado" xfId="36248" builtinId="9" hidden="1"/>
    <cellStyle name="Hipervínculo visitado" xfId="36238" builtinId="9" hidden="1"/>
    <cellStyle name="Hipervínculo visitado" xfId="36226" builtinId="9" hidden="1"/>
    <cellStyle name="Hipervínculo visitado" xfId="36206" builtinId="9" hidden="1"/>
    <cellStyle name="Hipervínculo visitado" xfId="36192" builtinId="9" hidden="1"/>
    <cellStyle name="Hipervínculo visitado" xfId="36182" builtinId="9" hidden="1"/>
    <cellStyle name="Hipervínculo visitado" xfId="36160" builtinId="9" hidden="1"/>
    <cellStyle name="Hipervínculo visitado" xfId="36150" builtinId="9" hidden="1"/>
    <cellStyle name="Hipervínculo visitado" xfId="36142" builtinId="9" hidden="1"/>
    <cellStyle name="Hipervínculo visitado" xfId="36120" builtinId="9" hidden="1"/>
    <cellStyle name="Hipervínculo visitado" xfId="36110" builtinId="9" hidden="1"/>
    <cellStyle name="Hipervínculo visitado" xfId="36098" builtinId="9" hidden="1"/>
    <cellStyle name="Hipervínculo visitado" xfId="36078" builtinId="9" hidden="1"/>
    <cellStyle name="Hipervínculo visitado" xfId="36066" builtinId="9" hidden="1"/>
    <cellStyle name="Hipervínculo visitado" xfId="36056" builtinId="9" hidden="1"/>
    <cellStyle name="Hipervínculo visitado" xfId="36032" builtinId="9" hidden="1"/>
    <cellStyle name="Hipervínculo visitado" xfId="36022" builtinId="9" hidden="1"/>
    <cellStyle name="Hipervínculo visitado" xfId="36012" builtinId="9" hidden="1"/>
    <cellStyle name="Hipervínculo visitado" xfId="35885" builtinId="9" hidden="1"/>
    <cellStyle name="Hipervínculo visitado" xfId="35982" builtinId="9" hidden="1"/>
    <cellStyle name="Hipervínculo visitado" xfId="35970" builtinId="9" hidden="1"/>
    <cellStyle name="Hipervínculo visitado" xfId="35950" builtinId="9" hidden="1"/>
    <cellStyle name="Hipervínculo visitado" xfId="35938" builtinId="9" hidden="1"/>
    <cellStyle name="Hipervínculo visitado" xfId="35928" builtinId="9" hidden="1"/>
    <cellStyle name="Hipervínculo visitado" xfId="35906" builtinId="9" hidden="1"/>
    <cellStyle name="Hipervínculo visitado" xfId="35896" builtinId="9" hidden="1"/>
    <cellStyle name="Hipervínculo visitado" xfId="35884" builtinId="9" hidden="1"/>
    <cellStyle name="Hipervínculo visitado" xfId="35862" builtinId="9" hidden="1"/>
    <cellStyle name="Hipervínculo visitado" xfId="35852" builtinId="9" hidden="1"/>
    <cellStyle name="Hipervínculo visitado" xfId="35840" builtinId="9" hidden="1"/>
    <cellStyle name="Hipervínculo visitado" xfId="35822" builtinId="9" hidden="1"/>
    <cellStyle name="Hipervínculo visitado" xfId="35810" builtinId="9" hidden="1"/>
    <cellStyle name="Hipervínculo visitado" xfId="35800" builtinId="9" hidden="1"/>
    <cellStyle name="Hipervínculo visitado" xfId="35778" builtinId="9" hidden="1"/>
    <cellStyle name="Hipervínculo visitado" xfId="35768" builtinId="9" hidden="1"/>
    <cellStyle name="Hipervínculo visitado" xfId="35758" builtinId="9" hidden="1"/>
    <cellStyle name="Hipervínculo visitado" xfId="35736" builtinId="9" hidden="1"/>
    <cellStyle name="Hipervínculo visitado" xfId="35724" builtinId="9" hidden="1"/>
    <cellStyle name="Hipervínculo visitado" xfId="35712" builtinId="9" hidden="1"/>
    <cellStyle name="Hipervínculo visitado" xfId="35692" builtinId="9" hidden="1"/>
    <cellStyle name="Hipervínculo visitado" xfId="35680" builtinId="9" hidden="1"/>
    <cellStyle name="Hipervínculo visitado" xfId="35672" builtinId="9" hidden="1"/>
    <cellStyle name="Hipervínculo visitado" xfId="35650" builtinId="9" hidden="1"/>
    <cellStyle name="Hipervínculo visitado" xfId="35640" builtinId="9" hidden="1"/>
    <cellStyle name="Hipervínculo visitado" xfId="35630" builtinId="9" hidden="1"/>
    <cellStyle name="Hipervínculo visitado" xfId="35608" builtinId="9" hidden="1"/>
    <cellStyle name="Hipervínculo visitado" xfId="35598" builtinId="9" hidden="1"/>
    <cellStyle name="Hipervínculo visitado" xfId="35586" builtinId="9" hidden="1"/>
    <cellStyle name="Hipervínculo visitado" xfId="35564" builtinId="9" hidden="1"/>
    <cellStyle name="Hipervínculo visitado" xfId="35552" builtinId="9" hidden="1"/>
    <cellStyle name="Hipervínculo visitado" xfId="35542" builtinId="9" hidden="1"/>
    <cellStyle name="Hipervínculo visitado" xfId="35522" builtinId="9" hidden="1"/>
    <cellStyle name="Hipervínculo visitado" xfId="35512" builtinId="9" hidden="1"/>
    <cellStyle name="Hipervínculo visitado" xfId="35502" builtinId="9" hidden="1"/>
    <cellStyle name="Hipervínculo visitado" xfId="35480" builtinId="9" hidden="1"/>
    <cellStyle name="Hipervínculo visitado" xfId="35470" builtinId="9" hidden="1"/>
    <cellStyle name="Hipervínculo visitado" xfId="35458" builtinId="9" hidden="1"/>
    <cellStyle name="Hipervínculo visitado" xfId="35438" builtinId="9" hidden="1"/>
    <cellStyle name="Hipervínculo visitado" xfId="35426" builtinId="9" hidden="1"/>
    <cellStyle name="Hipervínculo visitado" xfId="35414" builtinId="9" hidden="1"/>
    <cellStyle name="Hipervínculo visitado" xfId="35392" builtinId="9" hidden="1"/>
    <cellStyle name="Hipervínculo visitado" xfId="35382" builtinId="9" hidden="1"/>
    <cellStyle name="Hipervínculo visitado" xfId="35372" builtinId="9" hidden="1"/>
    <cellStyle name="Hipervínculo visitado" xfId="35351" builtinId="9" hidden="1"/>
    <cellStyle name="Hipervínculo visitado" xfId="35341" builtinId="9" hidden="1"/>
    <cellStyle name="Hipervínculo visitado" xfId="35329" builtinId="9" hidden="1"/>
    <cellStyle name="Hipervínculo visitado" xfId="35309" builtinId="9" hidden="1"/>
    <cellStyle name="Hipervínculo visitado" xfId="35297" builtinId="9" hidden="1"/>
    <cellStyle name="Hipervínculo visitado" xfId="35287" builtinId="9" hidden="1"/>
    <cellStyle name="Hipervínculo visitado" xfId="35265" builtinId="9" hidden="1"/>
    <cellStyle name="Hipervínculo visitado" xfId="35254" builtinId="9" hidden="1"/>
    <cellStyle name="Hipervínculo visitado" xfId="35244" builtinId="9" hidden="1"/>
    <cellStyle name="Hipervínculo visitado" xfId="35222" builtinId="9" hidden="1"/>
    <cellStyle name="Hipervínculo visitado" xfId="35212" builtinId="9" hidden="1"/>
    <cellStyle name="Hipervínculo visitado" xfId="35202" builtinId="9" hidden="1"/>
    <cellStyle name="Hipervínculo visitado" xfId="35182" builtinId="9" hidden="1"/>
    <cellStyle name="Hipervínculo visitado" xfId="35170" builtinId="9" hidden="1"/>
    <cellStyle name="Hipervínculo visitado" xfId="35160" builtinId="9" hidden="1"/>
    <cellStyle name="Hipervínculo visitado" xfId="35138" builtinId="9" hidden="1"/>
    <cellStyle name="Hipervínculo visitado" xfId="35128" builtinId="9" hidden="1"/>
    <cellStyle name="Hipervínculo visitado" xfId="35118" builtinId="9" hidden="1"/>
    <cellStyle name="Hipervínculo visitado" xfId="32050" builtinId="9" hidden="1"/>
    <cellStyle name="Hipervínculo visitado" xfId="32070" builtinId="9" hidden="1"/>
    <cellStyle name="Hipervínculo visitado" xfId="32062" builtinId="9" hidden="1"/>
    <cellStyle name="Hipervínculo visitado" xfId="32104" builtinId="9" hidden="1"/>
    <cellStyle name="Hipervínculo visitado" xfId="32096" builtinId="9" hidden="1"/>
    <cellStyle name="Hipervínculo visitado" xfId="32086" builtinId="9" hidden="1"/>
    <cellStyle name="Hipervínculo visitado" xfId="32114" builtinId="9" hidden="1"/>
    <cellStyle name="Hipervínculo visitado" xfId="32188" builtinId="9" hidden="1"/>
    <cellStyle name="Hipervínculo visitado" xfId="32180" builtinId="9" hidden="1"/>
    <cellStyle name="Hipervínculo visitado" xfId="32162" builtinId="9" hidden="1"/>
    <cellStyle name="Hipervínculo visitado" xfId="32154" builtinId="9" hidden="1"/>
    <cellStyle name="Hipervínculo visitado" xfId="32146" builtinId="9" hidden="1"/>
    <cellStyle name="Hipervínculo visitado" xfId="32130" builtinId="9" hidden="1"/>
    <cellStyle name="Hipervínculo visitado" xfId="32122" builtinId="9" hidden="1"/>
    <cellStyle name="Hipervínculo visitado" xfId="32112" builtinId="9" hidden="1"/>
    <cellStyle name="Hipervínculo visitado" xfId="32371" builtinId="9" hidden="1"/>
    <cellStyle name="Hipervínculo visitado" xfId="32363" builtinId="9" hidden="1"/>
    <cellStyle name="Hipervínculo visitado" xfId="32355" builtinId="9" hidden="1"/>
    <cellStyle name="Hipervínculo visitado" xfId="32335" builtinId="9" hidden="1"/>
    <cellStyle name="Hipervínculo visitado" xfId="32327" builtinId="9" hidden="1"/>
    <cellStyle name="Hipervínculo visitado" xfId="32319" builtinId="9" hidden="1"/>
    <cellStyle name="Hipervínculo visitado" xfId="32301" builtinId="9" hidden="1"/>
    <cellStyle name="Hipervínculo visitado" xfId="32292" builtinId="9" hidden="1"/>
    <cellStyle name="Hipervínculo visitado" xfId="32284" builtinId="9" hidden="1"/>
    <cellStyle name="Hipervínculo visitado" xfId="32266" builtinId="9" hidden="1"/>
    <cellStyle name="Hipervínculo visitado" xfId="32258" builtinId="9" hidden="1"/>
    <cellStyle name="Hipervínculo visitado" xfId="32250" builtinId="9" hidden="1"/>
    <cellStyle name="Hipervínculo visitado" xfId="32233" builtinId="9" hidden="1"/>
    <cellStyle name="Hipervínculo visitado" xfId="32225" builtinId="9" hidden="1"/>
    <cellStyle name="Hipervínculo visitado" xfId="32217" builtinId="9" hidden="1"/>
    <cellStyle name="Hipervínculo visitado" xfId="32199" builtinId="9" hidden="1"/>
    <cellStyle name="Hipervínculo visitado" xfId="32405" builtinId="9" hidden="1"/>
    <cellStyle name="Hipervínculo visitado" xfId="32467" builtinId="9" hidden="1"/>
    <cellStyle name="Hipervínculo visitado" xfId="32596" builtinId="9" hidden="1"/>
    <cellStyle name="Hipervínculo visitado" xfId="32659" builtinId="9" hidden="1"/>
    <cellStyle name="Hipervínculo visitado" xfId="32725" builtinId="9" hidden="1"/>
    <cellStyle name="Hipervínculo visitado" xfId="32817" builtinId="9" hidden="1"/>
    <cellStyle name="Hipervínculo visitado" xfId="32809" builtinId="9" hidden="1"/>
    <cellStyle name="Hipervínculo visitado" xfId="32799" builtinId="9" hidden="1"/>
    <cellStyle name="Hipervínculo visitado" xfId="32781" builtinId="9" hidden="1"/>
    <cellStyle name="Hipervínculo visitado" xfId="32773" builtinId="9" hidden="1"/>
    <cellStyle name="Hipervínculo visitado" xfId="32765" builtinId="9" hidden="1"/>
    <cellStyle name="Hipervínculo visitado" xfId="32747" builtinId="9" hidden="1"/>
    <cellStyle name="Hipervínculo visitado" xfId="32737" builtinId="9" hidden="1"/>
    <cellStyle name="Hipervínculo visitado" xfId="32729" builtinId="9" hidden="1"/>
    <cellStyle name="Hipervínculo visitado" xfId="32711" builtinId="9" hidden="1"/>
    <cellStyle name="Hipervínculo visitado" xfId="32701" builtinId="9" hidden="1"/>
    <cellStyle name="Hipervínculo visitado" xfId="32691" builtinId="9" hidden="1"/>
    <cellStyle name="Hipervínculo visitado" xfId="32673" builtinId="9" hidden="1"/>
    <cellStyle name="Hipervínculo visitado" xfId="32665" builtinId="9" hidden="1"/>
    <cellStyle name="Hipervínculo visitado" xfId="32653" builtinId="9" hidden="1"/>
    <cellStyle name="Hipervínculo visitado" xfId="32635" builtinId="9" hidden="1"/>
    <cellStyle name="Hipervínculo visitado" xfId="32625" builtinId="9" hidden="1"/>
    <cellStyle name="Hipervínculo visitado" xfId="32617" builtinId="9" hidden="1"/>
    <cellStyle name="Hipervínculo visitado" xfId="32600" builtinId="9" hidden="1"/>
    <cellStyle name="Hipervínculo visitado" xfId="32590" builtinId="9" hidden="1"/>
    <cellStyle name="Hipervínculo visitado" xfId="32582" builtinId="9" hidden="1"/>
    <cellStyle name="Hipervínculo visitado" xfId="32562" builtinId="9" hidden="1"/>
    <cellStyle name="Hipervínculo visitado" xfId="32554" builtinId="9" hidden="1"/>
    <cellStyle name="Hipervínculo visitado" xfId="32544" builtinId="9" hidden="1"/>
    <cellStyle name="Hipervínculo visitado" xfId="32526" builtinId="9" hidden="1"/>
    <cellStyle name="Hipervínculo visitado" xfId="32518" builtinId="9" hidden="1"/>
    <cellStyle name="Hipervínculo visitado" xfId="32508" builtinId="9" hidden="1"/>
    <cellStyle name="Hipervínculo visitado" xfId="32489" builtinId="9" hidden="1"/>
    <cellStyle name="Hipervínculo visitado" xfId="32479" builtinId="9" hidden="1"/>
    <cellStyle name="Hipervínculo visitado" xfId="32471" builtinId="9" hidden="1"/>
    <cellStyle name="Hipervínculo visitado" xfId="32455" builtinId="9" hidden="1"/>
    <cellStyle name="Hipervínculo visitado" xfId="32445" builtinId="9" hidden="1"/>
    <cellStyle name="Hipervínculo visitado" xfId="32435" builtinId="9" hidden="1"/>
    <cellStyle name="Hipervínculo visitado" xfId="32417" builtinId="9" hidden="1"/>
    <cellStyle name="Hipervínculo visitado" xfId="32409" builtinId="9" hidden="1"/>
    <cellStyle name="Hipervínculo visitado" xfId="32399" builtinId="9" hidden="1"/>
    <cellStyle name="Hipervínculo visitado" xfId="32381" builtinId="9" hidden="1"/>
    <cellStyle name="Hipervínculo visitado" xfId="32837" builtinId="9" hidden="1"/>
    <cellStyle name="Hipervínculo visitado" xfId="32869" builtinId="9" hidden="1"/>
    <cellStyle name="Hipervínculo visitado" xfId="32931" builtinId="9" hidden="1"/>
    <cellStyle name="Hipervínculo visitado" xfId="32963" builtinId="9" hidden="1"/>
    <cellStyle name="Hipervínculo visitado" xfId="32996" builtinId="9" hidden="1"/>
    <cellStyle name="Hipervínculo visitado" xfId="33060" builtinId="9" hidden="1"/>
    <cellStyle name="Hipervínculo visitado" xfId="33091" builtinId="9" hidden="1"/>
    <cellStyle name="Hipervínculo visitado" xfId="33123" builtinId="9" hidden="1"/>
    <cellStyle name="Hipervínculo visitado" xfId="33189" builtinId="9" hidden="1"/>
    <cellStyle name="Hipervínculo visitado" xfId="33221" builtinId="9" hidden="1"/>
    <cellStyle name="Hipervínculo visitado" xfId="33251" builtinId="9" hidden="1"/>
    <cellStyle name="Hipervínculo visitado" xfId="33317" builtinId="9" hidden="1"/>
    <cellStyle name="Hipervínculo visitado" xfId="33349" builtinId="9" hidden="1"/>
    <cellStyle name="Hipervínculo visitado" xfId="33381" builtinId="9" hidden="1"/>
    <cellStyle name="Hipervínculo visitado" xfId="33445" builtinId="9" hidden="1"/>
    <cellStyle name="Hipervínculo visitado" xfId="33477" builtinId="9" hidden="1"/>
    <cellStyle name="Hipervínculo visitado" xfId="33509" builtinId="9" hidden="1"/>
    <cellStyle name="Hipervínculo visitado" xfId="33571" builtinId="9" hidden="1"/>
    <cellStyle name="Hipervínculo visitado" xfId="33605" builtinId="9" hidden="1"/>
    <cellStyle name="Hipervínculo visitado" xfId="33637" builtinId="9" hidden="1"/>
    <cellStyle name="Hipervínculo visitado" xfId="33701" builtinId="9" hidden="1"/>
    <cellStyle name="Hipervínculo visitado" xfId="33731" builtinId="9" hidden="1"/>
    <cellStyle name="Hipervínculo visitado" xfId="33765" builtinId="9" hidden="1"/>
    <cellStyle name="Hipervínculo visitado" xfId="33829" builtinId="9" hidden="1"/>
    <cellStyle name="Hipervínculo visitado" xfId="33754" builtinId="9" hidden="1"/>
    <cellStyle name="Hipervínculo visitado" xfId="33891" builtinId="9" hidden="1"/>
    <cellStyle name="Hipervínculo visitado" xfId="33957" builtinId="9" hidden="1"/>
    <cellStyle name="Hipervínculo visitado" xfId="33989" builtinId="9" hidden="1"/>
    <cellStyle name="Hipervínculo visitado" xfId="34019" builtinId="9" hidden="1"/>
    <cellStyle name="Hipervínculo visitado" xfId="34084" builtinId="9" hidden="1"/>
    <cellStyle name="Hipervínculo visitado" xfId="34116" builtinId="9" hidden="1"/>
    <cellStyle name="Hipervínculo visitado" xfId="34148" builtinId="9" hidden="1"/>
    <cellStyle name="Hipervínculo visitado" xfId="34210" builtinId="9" hidden="1"/>
    <cellStyle name="Hipervínculo visitado" xfId="34242" builtinId="9" hidden="1"/>
    <cellStyle name="Hipervínculo visitado" xfId="34274" builtinId="9" hidden="1"/>
    <cellStyle name="Hipervínculo visitado" xfId="34320" builtinId="9" hidden="1"/>
    <cellStyle name="Hipervínculo visitado" xfId="34310" builtinId="9" hidden="1"/>
    <cellStyle name="Hipervínculo visitado" xfId="34300" builtinId="9" hidden="1"/>
    <cellStyle name="Hipervínculo visitado" xfId="34278" builtinId="9" hidden="1"/>
    <cellStyle name="Hipervínculo visitado" xfId="34268" builtinId="9" hidden="1"/>
    <cellStyle name="Hipervínculo visitado" xfId="34256" builtinId="9" hidden="1"/>
    <cellStyle name="Hipervínculo visitado" xfId="34236" builtinId="9" hidden="1"/>
    <cellStyle name="Hipervínculo visitado" xfId="34224" builtinId="9" hidden="1"/>
    <cellStyle name="Hipervínculo visitado" xfId="34214" builtinId="9" hidden="1"/>
    <cellStyle name="Hipervínculo visitado" xfId="34192" builtinId="9" hidden="1"/>
    <cellStyle name="Hipervínculo visitado" xfId="34182" builtinId="9" hidden="1"/>
    <cellStyle name="Hipervínculo visitado" xfId="34172" builtinId="9" hidden="1"/>
    <cellStyle name="Hipervínculo visitado" xfId="34152" builtinId="9" hidden="1"/>
    <cellStyle name="Hipervínculo visitado" xfId="34142" builtinId="9" hidden="1"/>
    <cellStyle name="Hipervínculo visitado" xfId="34130" builtinId="9" hidden="1"/>
    <cellStyle name="Hipervínculo visitado" xfId="34110" builtinId="9" hidden="1"/>
    <cellStyle name="Hipervínculo visitado" xfId="34098" builtinId="9" hidden="1"/>
    <cellStyle name="Hipervínculo visitado" xfId="34088" builtinId="9" hidden="1"/>
    <cellStyle name="Hipervínculo visitado" xfId="34065" builtinId="9" hidden="1"/>
    <cellStyle name="Hipervínculo visitado" xfId="34055" builtinId="9" hidden="1"/>
    <cellStyle name="Hipervínculo visitado" xfId="34045" builtinId="9" hidden="1"/>
    <cellStyle name="Hipervínculo visitado" xfId="34023" builtinId="9" hidden="1"/>
    <cellStyle name="Hipervínculo visitado" xfId="34015" builtinId="9" hidden="1"/>
    <cellStyle name="Hipervínculo visitado" xfId="34003" builtinId="9" hidden="1"/>
    <cellStyle name="Hipervínculo visitado" xfId="33983" builtinId="9" hidden="1"/>
    <cellStyle name="Hipervínculo visitado" xfId="33971" builtinId="9" hidden="1"/>
    <cellStyle name="Hipervínculo visitado" xfId="33961" builtinId="9" hidden="1"/>
    <cellStyle name="Hipervínculo visitado" xfId="33939" builtinId="9" hidden="1"/>
    <cellStyle name="Hipervínculo visitado" xfId="33929" builtinId="9" hidden="1"/>
    <cellStyle name="Hipervínculo visitado" xfId="33919" builtinId="9" hidden="1"/>
    <cellStyle name="Hipervínculo visitado" xfId="33895" builtinId="9" hidden="1"/>
    <cellStyle name="Hipervínculo visitado" xfId="33885" builtinId="9" hidden="1"/>
    <cellStyle name="Hipervínculo visitado" xfId="33873" builtinId="9" hidden="1"/>
    <cellStyle name="Hipervínculo visitado" xfId="33855" builtinId="9" hidden="1"/>
    <cellStyle name="Hipervínculo visitado" xfId="33843" builtinId="9" hidden="1"/>
    <cellStyle name="Hipervínculo visitado" xfId="33833" builtinId="9" hidden="1"/>
    <cellStyle name="Hipervínculo visitado" xfId="33811" builtinId="9" hidden="1"/>
    <cellStyle name="Hipervínculo visitado" xfId="33801" builtinId="9" hidden="1"/>
    <cellStyle name="Hipervínculo visitado" xfId="33791" builtinId="9" hidden="1"/>
    <cellStyle name="Hipervínculo visitado" xfId="33769" builtinId="9" hidden="1"/>
    <cellStyle name="Hipervínculo visitado" xfId="33759" builtinId="9" hidden="1"/>
    <cellStyle name="Hipervínculo visitado" xfId="33745" builtinId="9" hidden="1"/>
    <cellStyle name="Hipervínculo visitado" xfId="33725" builtinId="9" hidden="1"/>
    <cellStyle name="Hipervínculo visitado" xfId="33713" builtinId="9" hidden="1"/>
    <cellStyle name="Hipervínculo visitado" xfId="33598" builtinId="9" hidden="1"/>
    <cellStyle name="Hipervínculo visitado" xfId="33683" builtinId="9" hidden="1"/>
    <cellStyle name="Hipervínculo visitado" xfId="33673" builtinId="9" hidden="1"/>
    <cellStyle name="Hipervínculo visitado" xfId="33663" builtinId="9" hidden="1"/>
    <cellStyle name="Hipervínculo visitado" xfId="33641" builtinId="9" hidden="1"/>
    <cellStyle name="Hipervínculo visitado" xfId="33631" builtinId="9" hidden="1"/>
    <cellStyle name="Hipervínculo visitado" xfId="33619" builtinId="9" hidden="1"/>
    <cellStyle name="Hipervínculo visitado" xfId="33597" builtinId="9" hidden="1"/>
    <cellStyle name="Hipervínculo visitado" xfId="33585" builtinId="9" hidden="1"/>
    <cellStyle name="Hipervínculo visitado" xfId="33575" builtinId="9" hidden="1"/>
    <cellStyle name="Hipervínculo visitado" xfId="33553" builtinId="9" hidden="1"/>
    <cellStyle name="Hipervínculo visitado" xfId="33545" builtinId="9" hidden="1"/>
    <cellStyle name="Hipervínculo visitado" xfId="33535" builtinId="9" hidden="1"/>
    <cellStyle name="Hipervínculo visitado" xfId="33513" builtinId="9" hidden="1"/>
    <cellStyle name="Hipervínculo visitado" xfId="33503" builtinId="9" hidden="1"/>
    <cellStyle name="Hipervínculo visitado" xfId="33491" builtinId="9" hidden="1"/>
    <cellStyle name="Hipervínculo visitado" xfId="33471" builtinId="9" hidden="1"/>
    <cellStyle name="Hipervínculo visitado" xfId="33459" builtinId="9" hidden="1"/>
    <cellStyle name="Hipervínculo visitado" xfId="33449" builtinId="9" hidden="1"/>
    <cellStyle name="Hipervínculo visitado" xfId="33425" builtinId="9" hidden="1"/>
    <cellStyle name="Hipervínculo visitado" xfId="33415" builtinId="9" hidden="1"/>
    <cellStyle name="Hipervínculo visitado" xfId="33405" builtinId="9" hidden="1"/>
    <cellStyle name="Hipervínculo visitado" xfId="33385" builtinId="9" hidden="1"/>
    <cellStyle name="Hipervínculo visitado" xfId="33375" builtinId="9" hidden="1"/>
    <cellStyle name="Hipervínculo visitado" xfId="33363" builtinId="9" hidden="1"/>
    <cellStyle name="Hipervínculo visitado" xfId="33343" builtinId="9" hidden="1"/>
    <cellStyle name="Hipervínculo visitado" xfId="33331" builtinId="9" hidden="1"/>
    <cellStyle name="Hipervínculo visitado" xfId="33321" builtinId="9" hidden="1"/>
    <cellStyle name="Hipervínculo visitado" xfId="33299" builtinId="9" hidden="1"/>
    <cellStyle name="Hipervínculo visitado" xfId="33289" builtinId="9" hidden="1"/>
    <cellStyle name="Hipervínculo visitado" xfId="33277" builtinId="9" hidden="1"/>
    <cellStyle name="Hipervínculo visitado" xfId="33255" builtinId="9" hidden="1"/>
    <cellStyle name="Hipervínculo visitado" xfId="33245" builtinId="9" hidden="1"/>
    <cellStyle name="Hipervínculo visitado" xfId="33235" builtinId="9" hidden="1"/>
    <cellStyle name="Hipervínculo visitado" xfId="33215" builtinId="9" hidden="1"/>
    <cellStyle name="Hipervínculo visitado" xfId="33203" builtinId="9" hidden="1"/>
    <cellStyle name="Hipervínculo visitado" xfId="33193" builtinId="9" hidden="1"/>
    <cellStyle name="Hipervínculo visitado" xfId="33171" builtinId="9" hidden="1"/>
    <cellStyle name="Hipervínculo visitado" xfId="33161" builtinId="9" hidden="1"/>
    <cellStyle name="Hipervínculo visitado" xfId="33151" builtinId="9" hidden="1"/>
    <cellStyle name="Hipervínculo visitado" xfId="33127" builtinId="9" hidden="1"/>
    <cellStyle name="Hipervínculo visitado" xfId="33117" builtinId="9" hidden="1"/>
    <cellStyle name="Hipervínculo visitado" xfId="33105" builtinId="9" hidden="1"/>
    <cellStyle name="Hipervínculo visitado" xfId="33085" builtinId="9" hidden="1"/>
    <cellStyle name="Hipervínculo visitado" xfId="33074" builtinId="9" hidden="1"/>
    <cellStyle name="Hipervínculo visitado" xfId="33064" builtinId="9" hidden="1"/>
    <cellStyle name="Hipervínculo visitado" xfId="33042" builtinId="9" hidden="1"/>
    <cellStyle name="Hipervínculo visitado" xfId="33032" builtinId="9" hidden="1"/>
    <cellStyle name="Hipervínculo visitado" xfId="33022" builtinId="9" hidden="1"/>
    <cellStyle name="Hipervínculo visitado" xfId="33000" builtinId="9" hidden="1"/>
    <cellStyle name="Hipervínculo visitado" xfId="32990" builtinId="9" hidden="1"/>
    <cellStyle name="Hipervínculo visitado" xfId="32978" builtinId="9" hidden="1"/>
    <cellStyle name="Hipervínculo visitado" xfId="32957" builtinId="9" hidden="1"/>
    <cellStyle name="Hipervínculo visitado" xfId="32945" builtinId="9" hidden="1"/>
    <cellStyle name="Hipervínculo visitado" xfId="32935" builtinId="9" hidden="1"/>
    <cellStyle name="Hipervínculo visitado" xfId="32915" builtinId="9" hidden="1"/>
    <cellStyle name="Hipervínculo visitado" xfId="32905" builtinId="9" hidden="1"/>
    <cellStyle name="Hipervínculo visitado" xfId="32895" builtinId="9" hidden="1"/>
    <cellStyle name="Hipervínculo visitado" xfId="32873" builtinId="9" hidden="1"/>
    <cellStyle name="Hipervínculo visitado" xfId="32863" builtinId="9" hidden="1"/>
    <cellStyle name="Hipervínculo visitado" xfId="32851" builtinId="9" hidden="1"/>
    <cellStyle name="Hipervínculo visitado" xfId="32831" builtinId="9" hidden="1"/>
    <cellStyle name="Hipervínculo visitado" xfId="29750" builtinId="9" hidden="1"/>
    <cellStyle name="Hipervínculo visitado" xfId="29762" builtinId="9" hidden="1"/>
    <cellStyle name="Hipervínculo visitado" xfId="29774" builtinId="9" hidden="1"/>
    <cellStyle name="Hipervínculo visitado" xfId="29766" builtinId="9" hidden="1"/>
    <cellStyle name="Hipervínculo visitado" xfId="29816" builtinId="9" hidden="1"/>
    <cellStyle name="Hipervínculo visitado" xfId="29798" builtinId="9" hidden="1"/>
    <cellStyle name="Hipervínculo visitado" xfId="29790" builtinId="9" hidden="1"/>
    <cellStyle name="Hipervínculo visitado" xfId="29826" builtinId="9" hidden="1"/>
    <cellStyle name="Hipervínculo visitado" xfId="29892" builtinId="9" hidden="1"/>
    <cellStyle name="Hipervínculo visitado" xfId="29882" builtinId="9" hidden="1"/>
    <cellStyle name="Hipervínculo visitado" xfId="29874" builtinId="9" hidden="1"/>
    <cellStyle name="Hipervínculo visitado" xfId="29858" builtinId="9" hidden="1"/>
    <cellStyle name="Hipervínculo visitado" xfId="29850" builtinId="9" hidden="1"/>
    <cellStyle name="Hipervínculo visitado" xfId="29842" builtinId="9" hidden="1"/>
    <cellStyle name="Hipervínculo visitado" xfId="29824" builtinId="9" hidden="1"/>
    <cellStyle name="Hipervínculo visitado" xfId="30019" builtinId="9" hidden="1"/>
    <cellStyle name="Hipervínculo visitado" xfId="30083" builtinId="9" hidden="1"/>
    <cellStyle name="Hipervínculo visitado" xfId="30067" builtinId="9" hidden="1"/>
    <cellStyle name="Hipervínculo visitado" xfId="30057" builtinId="9" hidden="1"/>
    <cellStyle name="Hipervínculo visitado" xfId="30047" builtinId="9" hidden="1"/>
    <cellStyle name="Hipervínculo visitado" xfId="30031" builtinId="9" hidden="1"/>
    <cellStyle name="Hipervínculo visitado" xfId="30023" builtinId="9" hidden="1"/>
    <cellStyle name="Hipervínculo visitado" xfId="30013" builtinId="9" hidden="1"/>
    <cellStyle name="Hipervínculo visitado" xfId="29996" builtinId="9" hidden="1"/>
    <cellStyle name="Hipervínculo visitado" xfId="29988" builtinId="9" hidden="1"/>
    <cellStyle name="Hipervínculo visitado" xfId="29978" builtinId="9" hidden="1"/>
    <cellStyle name="Hipervínculo visitado" xfId="29962" builtinId="9" hidden="1"/>
    <cellStyle name="Hipervínculo visitado" xfId="29953" builtinId="9" hidden="1"/>
    <cellStyle name="Hipervínculo visitado" xfId="29945" builtinId="9" hidden="1"/>
    <cellStyle name="Hipervínculo visitado" xfId="29929" builtinId="9" hidden="1"/>
    <cellStyle name="Hipervínculo visitado" xfId="29919" builtinId="9" hidden="1"/>
    <cellStyle name="Hipervínculo visitado" xfId="29911" builtinId="9" hidden="1"/>
    <cellStyle name="Hipervínculo visitado" xfId="30179" builtinId="9" hidden="1"/>
    <cellStyle name="Hipervínculo visitado" xfId="30244" builtinId="9" hidden="1"/>
    <cellStyle name="Hipervínculo visitado" xfId="30308" builtinId="9" hidden="1"/>
    <cellStyle name="Hipervínculo visitado" xfId="30437" builtinId="9" hidden="1"/>
    <cellStyle name="Hipervínculo visitado" xfId="30499" builtinId="9" hidden="1"/>
    <cellStyle name="Hipervínculo visitado" xfId="30529" builtinId="9" hidden="1"/>
    <cellStyle name="Hipervínculo visitado" xfId="30511" builtinId="9" hidden="1"/>
    <cellStyle name="Hipervínculo visitado" xfId="30503" builtinId="9" hidden="1"/>
    <cellStyle name="Hipervínculo visitado" xfId="30493" builtinId="9" hidden="1"/>
    <cellStyle name="Hipervínculo visitado" xfId="30477" builtinId="9" hidden="1"/>
    <cellStyle name="Hipervínculo visitado" xfId="30467" builtinId="9" hidden="1"/>
    <cellStyle name="Hipervínculo visitado" xfId="30459" builtinId="9" hidden="1"/>
    <cellStyle name="Hipervínculo visitado" xfId="30441" builtinId="9" hidden="1"/>
    <cellStyle name="Hipervínculo visitado" xfId="30431" builtinId="9" hidden="1"/>
    <cellStyle name="Hipervínculo visitado" xfId="30423" builtinId="9" hidden="1"/>
    <cellStyle name="Hipervínculo visitado" xfId="30403" builtinId="9" hidden="1"/>
    <cellStyle name="Hipervínculo visitado" xfId="30395" builtinId="9" hidden="1"/>
    <cellStyle name="Hipervínculo visitado" xfId="30385" builtinId="9" hidden="1"/>
    <cellStyle name="Hipervínculo visitado" xfId="30365" builtinId="9" hidden="1"/>
    <cellStyle name="Hipervínculo visitado" xfId="30357" builtinId="9" hidden="1"/>
    <cellStyle name="Hipervínculo visitado" xfId="30347" builtinId="9" hidden="1"/>
    <cellStyle name="Hipervínculo visitado" xfId="30329" builtinId="9" hidden="1"/>
    <cellStyle name="Hipervínculo visitado" xfId="30320" builtinId="9" hidden="1"/>
    <cellStyle name="Hipervínculo visitado" xfId="30312" builtinId="9" hidden="1"/>
    <cellStyle name="Hipervínculo visitado" xfId="30294" builtinId="9" hidden="1"/>
    <cellStyle name="Hipervínculo visitado" xfId="30284" builtinId="9" hidden="1"/>
    <cellStyle name="Hipervínculo visitado" xfId="30274" builtinId="9" hidden="1"/>
    <cellStyle name="Hipervínculo visitado" xfId="30256" builtinId="9" hidden="1"/>
    <cellStyle name="Hipervínculo visitado" xfId="30248" builtinId="9" hidden="1"/>
    <cellStyle name="Hipervínculo visitado" xfId="30238" builtinId="9" hidden="1"/>
    <cellStyle name="Hipervínculo visitado" xfId="30220" builtinId="9" hidden="1"/>
    <cellStyle name="Hipervínculo visitado" xfId="30209" builtinId="9" hidden="1"/>
    <cellStyle name="Hipervínculo visitado" xfId="30201" builtinId="9" hidden="1"/>
    <cellStyle name="Hipervínculo visitado" xfId="30183" builtinId="9" hidden="1"/>
    <cellStyle name="Hipervínculo visitado" xfId="30173" builtinId="9" hidden="1"/>
    <cellStyle name="Hipervínculo visitado" xfId="30167" builtinId="9" hidden="1"/>
    <cellStyle name="Hipervínculo visitado" xfId="30147" builtinId="9" hidden="1"/>
    <cellStyle name="Hipervínculo visitado" xfId="30139" builtinId="9" hidden="1"/>
    <cellStyle name="Hipervínculo visitado" xfId="30129" builtinId="9" hidden="1"/>
    <cellStyle name="Hipervínculo visitado" xfId="30111" builtinId="9" hidden="1"/>
    <cellStyle name="Hipervínculo visitado" xfId="30103" builtinId="9" hidden="1"/>
    <cellStyle name="Hipervínculo visitado" xfId="30093" builtinId="9" hidden="1"/>
    <cellStyle name="Hipervínculo visitado" xfId="30581" builtinId="9" hidden="1"/>
    <cellStyle name="Hipervínculo visitado" xfId="30613" builtinId="9" hidden="1"/>
    <cellStyle name="Hipervínculo visitado" xfId="30643" builtinId="9" hidden="1"/>
    <cellStyle name="Hipervínculo visitado" xfId="30708" builtinId="9" hidden="1"/>
    <cellStyle name="Hipervínculo visitado" xfId="30740" builtinId="9" hidden="1"/>
    <cellStyle name="Hipervínculo visitado" xfId="30772" builtinId="9" hidden="1"/>
    <cellStyle name="Hipervínculo visitado" xfId="30835" builtinId="9" hidden="1"/>
    <cellStyle name="Hipervínculo visitado" xfId="30869" builtinId="9" hidden="1"/>
    <cellStyle name="Hipervínculo visitado" xfId="30901" builtinId="9" hidden="1"/>
    <cellStyle name="Hipervínculo visitado" xfId="30963" builtinId="9" hidden="1"/>
    <cellStyle name="Hipervínculo visitado" xfId="30995" builtinId="9" hidden="1"/>
    <cellStyle name="Hipervínculo visitado" xfId="31029" builtinId="9" hidden="1"/>
    <cellStyle name="Hipervínculo visitado" xfId="31093" builtinId="9" hidden="1"/>
    <cellStyle name="Hipervínculo visitado" xfId="31123" builtinId="9" hidden="1"/>
    <cellStyle name="Hipervínculo visitado" xfId="31157" builtinId="9" hidden="1"/>
    <cellStyle name="Hipervínculo visitado" xfId="31221" builtinId="9" hidden="1"/>
    <cellStyle name="Hipervínculo visitado" xfId="31253" builtinId="9" hidden="1"/>
    <cellStyle name="Hipervínculo visitado" xfId="31283" builtinId="9" hidden="1"/>
    <cellStyle name="Hipervínculo visitado" xfId="31349" builtinId="9" hidden="1"/>
    <cellStyle name="Hipervínculo visitado" xfId="31381" builtinId="9" hidden="1"/>
    <cellStyle name="Hipervínculo visitado" xfId="31413" builtinId="9" hidden="1"/>
    <cellStyle name="Hipervínculo visitado" xfId="31477" builtinId="9" hidden="1"/>
    <cellStyle name="Hipervínculo visitado" xfId="31509" builtinId="9" hidden="1"/>
    <cellStyle name="Hipervínculo visitado" xfId="31541" builtinId="9" hidden="1"/>
    <cellStyle name="Hipervínculo visitado" xfId="31603" builtinId="9" hidden="1"/>
    <cellStyle name="Hipervínculo visitado" xfId="31637" builtinId="9" hidden="1"/>
    <cellStyle name="Hipervínculo visitado" xfId="31669" builtinId="9" hidden="1"/>
    <cellStyle name="Hipervínculo visitado" xfId="31731" builtinId="9" hidden="1"/>
    <cellStyle name="Hipervínculo visitado" xfId="31763" builtinId="9" hidden="1"/>
    <cellStyle name="Hipervínculo visitado" xfId="31796" builtinId="9" hidden="1"/>
    <cellStyle name="Hipervínculo visitado" xfId="31860" builtinId="9" hidden="1"/>
    <cellStyle name="Hipervínculo visitado" xfId="31890" builtinId="9" hidden="1"/>
    <cellStyle name="Hipervínculo visitado" xfId="31922" builtinId="9" hidden="1"/>
    <cellStyle name="Hipervínculo visitado" xfId="31986" builtinId="9" hidden="1"/>
    <cellStyle name="Hipervínculo visitado" xfId="32018" builtinId="9" hidden="1"/>
    <cellStyle name="Hipervínculo visitado" xfId="32032" builtinId="9" hidden="1"/>
    <cellStyle name="Hipervínculo visitado" xfId="32012" builtinId="9" hidden="1"/>
    <cellStyle name="Hipervínculo visitado" xfId="32000" builtinId="9" hidden="1"/>
    <cellStyle name="Hipervínculo visitado" xfId="31990" builtinId="9" hidden="1"/>
    <cellStyle name="Hipervínculo visitado" xfId="31968" builtinId="9" hidden="1"/>
    <cellStyle name="Hipervínculo visitado" xfId="31958" builtinId="9" hidden="1"/>
    <cellStyle name="Hipervínculo visitado" xfId="31948" builtinId="9" hidden="1"/>
    <cellStyle name="Hipervínculo visitado" xfId="31926" builtinId="9" hidden="1"/>
    <cellStyle name="Hipervínculo visitado" xfId="31916" builtinId="9" hidden="1"/>
    <cellStyle name="Hipervínculo visitado" xfId="31904" builtinId="9" hidden="1"/>
    <cellStyle name="Hipervínculo visitado" xfId="31884" builtinId="9" hidden="1"/>
    <cellStyle name="Hipervínculo visitado" xfId="31874" builtinId="9" hidden="1"/>
    <cellStyle name="Hipervínculo visitado" xfId="31864" builtinId="9" hidden="1"/>
    <cellStyle name="Hipervínculo visitado" xfId="31842" builtinId="9" hidden="1"/>
    <cellStyle name="Hipervínculo visitado" xfId="31832" builtinId="9" hidden="1"/>
    <cellStyle name="Hipervínculo visitado" xfId="31822" builtinId="9" hidden="1"/>
    <cellStyle name="Hipervínculo visitado" xfId="31800" builtinId="9" hidden="1"/>
    <cellStyle name="Hipervínculo visitado" xfId="31790" builtinId="9" hidden="1"/>
    <cellStyle name="Hipervínculo visitado" xfId="31777" builtinId="9" hidden="1"/>
    <cellStyle name="Hipervínculo visitado" xfId="31757" builtinId="9" hidden="1"/>
    <cellStyle name="Hipervínculo visitado" xfId="31745" builtinId="9" hidden="1"/>
    <cellStyle name="Hipervínculo visitado" xfId="31735" builtinId="9" hidden="1"/>
    <cellStyle name="Hipervínculo visitado" xfId="31715" builtinId="9" hidden="1"/>
    <cellStyle name="Hipervínculo visitado" xfId="31705" builtinId="9" hidden="1"/>
    <cellStyle name="Hipervínculo visitado" xfId="31695" builtinId="9" hidden="1"/>
    <cellStyle name="Hipervínculo visitado" xfId="31673" builtinId="9" hidden="1"/>
    <cellStyle name="Hipervínculo visitado" xfId="31663" builtinId="9" hidden="1"/>
    <cellStyle name="Hipervínculo visitado" xfId="31651" builtinId="9" hidden="1"/>
    <cellStyle name="Hipervínculo visitado" xfId="31631" builtinId="9" hidden="1"/>
    <cellStyle name="Hipervínculo visitado" xfId="31617" builtinId="9" hidden="1"/>
    <cellStyle name="Hipervínculo visitado" xfId="31607" builtinId="9" hidden="1"/>
    <cellStyle name="Hipervínculo visitado" xfId="31585" builtinId="9" hidden="1"/>
    <cellStyle name="Hipervínculo visitado" xfId="31575" builtinId="9" hidden="1"/>
    <cellStyle name="Hipervínculo visitado" xfId="31567" builtinId="9" hidden="1"/>
    <cellStyle name="Hipervínculo visitado" xfId="31545" builtinId="9" hidden="1"/>
    <cellStyle name="Hipervínculo visitado" xfId="31535" builtinId="9" hidden="1"/>
    <cellStyle name="Hipervínculo visitado" xfId="31523" builtinId="9" hidden="1"/>
    <cellStyle name="Hipervínculo visitado" xfId="31503" builtinId="9" hidden="1"/>
    <cellStyle name="Hipervínculo visitado" xfId="31491" builtinId="9" hidden="1"/>
    <cellStyle name="Hipervínculo visitado" xfId="31481" builtinId="9" hidden="1"/>
    <cellStyle name="Hipervínculo visitado" xfId="31457" builtinId="9" hidden="1"/>
    <cellStyle name="Hipervínculo visitado" xfId="31447" builtinId="9" hidden="1"/>
    <cellStyle name="Hipervínculo visitado" xfId="31437" builtinId="9" hidden="1"/>
    <cellStyle name="Hipervínculo visitado" xfId="31310" builtinId="9" hidden="1"/>
    <cellStyle name="Hipervínculo visitado" xfId="31407" builtinId="9" hidden="1"/>
    <cellStyle name="Hipervínculo visitado" xfId="31395" builtinId="9" hidden="1"/>
    <cellStyle name="Hipervínculo visitado" xfId="31375" builtinId="9" hidden="1"/>
    <cellStyle name="Hipervínculo visitado" xfId="31363" builtinId="9" hidden="1"/>
    <cellStyle name="Hipervínculo visitado" xfId="31353" builtinId="9" hidden="1"/>
    <cellStyle name="Hipervínculo visitado" xfId="31331" builtinId="9" hidden="1"/>
    <cellStyle name="Hipervínculo visitado" xfId="31321" builtinId="9" hidden="1"/>
    <cellStyle name="Hipervínculo visitado" xfId="31309" builtinId="9" hidden="1"/>
    <cellStyle name="Hipervínculo visitado" xfId="31287" builtinId="9" hidden="1"/>
    <cellStyle name="Hipervínculo visitado" xfId="31277" builtinId="9" hidden="1"/>
    <cellStyle name="Hipervínculo visitado" xfId="31265" builtinId="9" hidden="1"/>
    <cellStyle name="Hipervínculo visitado" xfId="31247" builtinId="9" hidden="1"/>
    <cellStyle name="Hipervínculo visitado" xfId="31235" builtinId="9" hidden="1"/>
    <cellStyle name="Hipervínculo visitado" xfId="31225" builtinId="9" hidden="1"/>
    <cellStyle name="Hipervínculo visitado" xfId="31203" builtinId="9" hidden="1"/>
    <cellStyle name="Hipervínculo visitado" xfId="31193" builtinId="9" hidden="1"/>
    <cellStyle name="Hipervínculo visitado" xfId="31183" builtinId="9" hidden="1"/>
    <cellStyle name="Hipervínculo visitado" xfId="31161" builtinId="9" hidden="1"/>
    <cellStyle name="Hipervínculo visitado" xfId="31149" builtinId="9" hidden="1"/>
    <cellStyle name="Hipervínculo visitado" xfId="31137" builtinId="9" hidden="1"/>
    <cellStyle name="Hipervínculo visitado" xfId="31117" builtinId="9" hidden="1"/>
    <cellStyle name="Hipervínculo visitado" xfId="31105" builtinId="9" hidden="1"/>
    <cellStyle name="Hipervínculo visitado" xfId="31097" builtinId="9" hidden="1"/>
    <cellStyle name="Hipervínculo visitado" xfId="31075" builtinId="9" hidden="1"/>
    <cellStyle name="Hipervínculo visitado" xfId="31065" builtinId="9" hidden="1"/>
    <cellStyle name="Hipervínculo visitado" xfId="31055" builtinId="9" hidden="1"/>
    <cellStyle name="Hipervínculo visitado" xfId="31033" builtinId="9" hidden="1"/>
    <cellStyle name="Hipervínculo visitado" xfId="31023" builtinId="9" hidden="1"/>
    <cellStyle name="Hipervínculo visitado" xfId="31011" builtinId="9" hidden="1"/>
    <cellStyle name="Hipervínculo visitado" xfId="30989" builtinId="9" hidden="1"/>
    <cellStyle name="Hipervínculo visitado" xfId="30977" builtinId="9" hidden="1"/>
    <cellStyle name="Hipervínculo visitado" xfId="30967" builtinId="9" hidden="1"/>
    <cellStyle name="Hipervínculo visitado" xfId="30947" builtinId="9" hidden="1"/>
    <cellStyle name="Hipervínculo visitado" xfId="30937" builtinId="9" hidden="1"/>
    <cellStyle name="Hipervínculo visitado" xfId="30927" builtinId="9" hidden="1"/>
    <cellStyle name="Hipervínculo visitado" xfId="30905" builtinId="9" hidden="1"/>
    <cellStyle name="Hipervínculo visitado" xfId="30895" builtinId="9" hidden="1"/>
    <cellStyle name="Hipervínculo visitado" xfId="30883" builtinId="9" hidden="1"/>
    <cellStyle name="Hipervínculo visitado" xfId="30863" builtinId="9" hidden="1"/>
    <cellStyle name="Hipervínculo visitado" xfId="30851" builtinId="9" hidden="1"/>
    <cellStyle name="Hipervínculo visitado" xfId="30839" builtinId="9" hidden="1"/>
    <cellStyle name="Hipervínculo visitado" xfId="30817" builtinId="9" hidden="1"/>
    <cellStyle name="Hipervínculo visitado" xfId="30807" builtinId="9" hidden="1"/>
    <cellStyle name="Hipervínculo visitado" xfId="30797" builtinId="9" hidden="1"/>
    <cellStyle name="Hipervínculo visitado" xfId="30776" builtinId="9" hidden="1"/>
    <cellStyle name="Hipervínculo visitado" xfId="30766" builtinId="9" hidden="1"/>
    <cellStyle name="Hipervínculo visitado" xfId="30754" builtinId="9" hidden="1"/>
    <cellStyle name="Hipervínculo visitado" xfId="30734" builtinId="9" hidden="1"/>
    <cellStyle name="Hipervínculo visitado" xfId="30722" builtinId="9" hidden="1"/>
    <cellStyle name="Hipervínculo visitado" xfId="30712" builtinId="9" hidden="1"/>
    <cellStyle name="Hipervínculo visitado" xfId="30690" builtinId="9" hidden="1"/>
    <cellStyle name="Hipervínculo visitado" xfId="30679" builtinId="9" hidden="1"/>
    <cellStyle name="Hipervínculo visitado" xfId="30669" builtinId="9" hidden="1"/>
    <cellStyle name="Hipervínculo visitado" xfId="30647" builtinId="9" hidden="1"/>
    <cellStyle name="Hipervínculo visitado" xfId="30637" builtinId="9" hidden="1"/>
    <cellStyle name="Hipervínculo visitado" xfId="30627" builtinId="9" hidden="1"/>
    <cellStyle name="Hipervínculo visitado" xfId="30607" builtinId="9" hidden="1"/>
    <cellStyle name="Hipervínculo visitado" xfId="30595" builtinId="9" hidden="1"/>
    <cellStyle name="Hipervínculo visitado" xfId="30585" builtinId="9" hidden="1"/>
    <cellStyle name="Hipervínculo visitado" xfId="30563" builtinId="9" hidden="1"/>
    <cellStyle name="Hipervínculo visitado" xfId="30553" builtinId="9" hidden="1"/>
    <cellStyle name="Hipervínculo visitado" xfId="30543" builtinId="9" hidden="1"/>
    <cellStyle name="Hipervínculo visitado" xfId="27473" builtinId="9" hidden="1"/>
    <cellStyle name="Hipervínculo visitado" xfId="27493" builtinId="9" hidden="1"/>
    <cellStyle name="Hipervínculo visitado" xfId="27485" builtinId="9" hidden="1"/>
    <cellStyle name="Hipervínculo visitado" xfId="27525" builtinId="9" hidden="1"/>
    <cellStyle name="Hipervínculo visitado" xfId="27517" builtinId="9" hidden="1"/>
    <cellStyle name="Hipervínculo visitado" xfId="27509" builtinId="9" hidden="1"/>
    <cellStyle name="Hipervínculo visitado" xfId="27535" builtinId="9" hidden="1"/>
    <cellStyle name="Hipervínculo visitado" xfId="27609" builtinId="9" hidden="1"/>
    <cellStyle name="Hipervínculo visitado" xfId="27601" builtinId="9" hidden="1"/>
    <cellStyle name="Hipervínculo visitado" xfId="27583" builtinId="9" hidden="1"/>
    <cellStyle name="Hipervínculo visitado" xfId="27575" builtinId="9" hidden="1"/>
    <cellStyle name="Hipervínculo visitado" xfId="27567" builtinId="9" hidden="1"/>
    <cellStyle name="Hipervínculo visitado" xfId="27551" builtinId="9" hidden="1"/>
    <cellStyle name="Hipervínculo visitado" xfId="27543" builtinId="9" hidden="1"/>
    <cellStyle name="Hipervínculo visitado" xfId="27533" builtinId="9" hidden="1"/>
    <cellStyle name="Hipervínculo visitado" xfId="27792" builtinId="9" hidden="1"/>
    <cellStyle name="Hipervínculo visitado" xfId="27784" builtinId="9" hidden="1"/>
    <cellStyle name="Hipervínculo visitado" xfId="27776" builtinId="9" hidden="1"/>
    <cellStyle name="Hipervínculo visitado" xfId="27756" builtinId="9" hidden="1"/>
    <cellStyle name="Hipervínculo visitado" xfId="27748" builtinId="9" hidden="1"/>
    <cellStyle name="Hipervínculo visitado" xfId="27740" builtinId="9" hidden="1"/>
    <cellStyle name="Hipervínculo visitado" xfId="27722" builtinId="9" hidden="1"/>
    <cellStyle name="Hipervínculo visitado" xfId="27713" builtinId="9" hidden="1"/>
    <cellStyle name="Hipervínculo visitado" xfId="27705" builtinId="9" hidden="1"/>
    <cellStyle name="Hipervínculo visitado" xfId="27687" builtinId="9" hidden="1"/>
    <cellStyle name="Hipervínculo visitado" xfId="27679" builtinId="9" hidden="1"/>
    <cellStyle name="Hipervínculo visitado" xfId="27671" builtinId="9" hidden="1"/>
    <cellStyle name="Hipervínculo visitado" xfId="27654" builtinId="9" hidden="1"/>
    <cellStyle name="Hipervínculo visitado" xfId="27646" builtinId="9" hidden="1"/>
    <cellStyle name="Hipervínculo visitado" xfId="27638" builtinId="9" hidden="1"/>
    <cellStyle name="Hipervínculo visitado" xfId="27620" builtinId="9" hidden="1"/>
    <cellStyle name="Hipervínculo visitado" xfId="27826" builtinId="9" hidden="1"/>
    <cellStyle name="Hipervínculo visitado" xfId="27888" builtinId="9" hidden="1"/>
    <cellStyle name="Hipervínculo visitado" xfId="28017" builtinId="9" hidden="1"/>
    <cellStyle name="Hipervínculo visitado" xfId="28080" builtinId="9" hidden="1"/>
    <cellStyle name="Hipervínculo visitado" xfId="28146" builtinId="9" hidden="1"/>
    <cellStyle name="Hipervínculo visitado" xfId="28238" builtinId="9" hidden="1"/>
    <cellStyle name="Hipervínculo visitado" xfId="28230" builtinId="9" hidden="1"/>
    <cellStyle name="Hipervínculo visitado" xfId="28220" builtinId="9" hidden="1"/>
    <cellStyle name="Hipervínculo visitado" xfId="28202" builtinId="9" hidden="1"/>
    <cellStyle name="Hipervínculo visitado" xfId="28194" builtinId="9" hidden="1"/>
    <cellStyle name="Hipervínculo visitado" xfId="28186" builtinId="9" hidden="1"/>
    <cellStyle name="Hipervínculo visitado" xfId="28168" builtinId="9" hidden="1"/>
    <cellStyle name="Hipervínculo visitado" xfId="28158" builtinId="9" hidden="1"/>
    <cellStyle name="Hipervínculo visitado" xfId="28150" builtinId="9" hidden="1"/>
    <cellStyle name="Hipervínculo visitado" xfId="28132" builtinId="9" hidden="1"/>
    <cellStyle name="Hipervínculo visitado" xfId="28122" builtinId="9" hidden="1"/>
    <cellStyle name="Hipervínculo visitado" xfId="28112" builtinId="9" hidden="1"/>
    <cellStyle name="Hipervínculo visitado" xfId="28094" builtinId="9" hidden="1"/>
    <cellStyle name="Hipervínculo visitado" xfId="28086" builtinId="9" hidden="1"/>
    <cellStyle name="Hipervínculo visitado" xfId="28074" builtinId="9" hidden="1"/>
    <cellStyle name="Hipervínculo visitado" xfId="28056" builtinId="9" hidden="1"/>
    <cellStyle name="Hipervínculo visitado" xfId="28046" builtinId="9" hidden="1"/>
    <cellStyle name="Hipervínculo visitado" xfId="28038" builtinId="9" hidden="1"/>
    <cellStyle name="Hipervínculo visitado" xfId="28021" builtinId="9" hidden="1"/>
    <cellStyle name="Hipervínculo visitado" xfId="28011" builtinId="9" hidden="1"/>
    <cellStyle name="Hipervínculo visitado" xfId="28003" builtinId="9" hidden="1"/>
    <cellStyle name="Hipervínculo visitado" xfId="27983" builtinId="9" hidden="1"/>
    <cellStyle name="Hipervínculo visitado" xfId="27975" builtinId="9" hidden="1"/>
    <cellStyle name="Hipervínculo visitado" xfId="27965" builtinId="9" hidden="1"/>
    <cellStyle name="Hipervínculo visitado" xfId="27947" builtinId="9" hidden="1"/>
    <cellStyle name="Hipervínculo visitado" xfId="27939" builtinId="9" hidden="1"/>
    <cellStyle name="Hipervínculo visitado" xfId="27929" builtinId="9" hidden="1"/>
    <cellStyle name="Hipervínculo visitado" xfId="27910" builtinId="9" hidden="1"/>
    <cellStyle name="Hipervínculo visitado" xfId="27900" builtinId="9" hidden="1"/>
    <cellStyle name="Hipervínculo visitado" xfId="27892" builtinId="9" hidden="1"/>
    <cellStyle name="Hipervínculo visitado" xfId="27876" builtinId="9" hidden="1"/>
    <cellStyle name="Hipervínculo visitado" xfId="27866" builtinId="9" hidden="1"/>
    <cellStyle name="Hipervínculo visitado" xfId="27856" builtinId="9" hidden="1"/>
    <cellStyle name="Hipervínculo visitado" xfId="27838" builtinId="9" hidden="1"/>
    <cellStyle name="Hipervínculo visitado" xfId="27830" builtinId="9" hidden="1"/>
    <cellStyle name="Hipervínculo visitado" xfId="27820" builtinId="9" hidden="1"/>
    <cellStyle name="Hipervínculo visitado" xfId="27802" builtinId="9" hidden="1"/>
    <cellStyle name="Hipervínculo visitado" xfId="28258" builtinId="9" hidden="1"/>
    <cellStyle name="Hipervínculo visitado" xfId="28290" builtinId="9" hidden="1"/>
    <cellStyle name="Hipervínculo visitado" xfId="28352" builtinId="9" hidden="1"/>
    <cellStyle name="Hipervínculo visitado" xfId="28384" builtinId="9" hidden="1"/>
    <cellStyle name="Hipervínculo visitado" xfId="28417" builtinId="9" hidden="1"/>
    <cellStyle name="Hipervínculo visitado" xfId="28481" builtinId="9" hidden="1"/>
    <cellStyle name="Hipervínculo visitado" xfId="28512" builtinId="9" hidden="1"/>
    <cellStyle name="Hipervínculo visitado" xfId="28544" builtinId="9" hidden="1"/>
    <cellStyle name="Hipervínculo visitado" xfId="28610" builtinId="9" hidden="1"/>
    <cellStyle name="Hipervínculo visitado" xfId="28642" builtinId="9" hidden="1"/>
    <cellStyle name="Hipervínculo visitado" xfId="28672" builtinId="9" hidden="1"/>
    <cellStyle name="Hipervínculo visitado" xfId="28738" builtinId="9" hidden="1"/>
    <cellStyle name="Hipervínculo visitado" xfId="28770" builtinId="9" hidden="1"/>
    <cellStyle name="Hipervínculo visitado" xfId="28802" builtinId="9" hidden="1"/>
    <cellStyle name="Hipervínculo visitado" xfId="28866" builtinId="9" hidden="1"/>
    <cellStyle name="Hipervínculo visitado" xfId="28898" builtinId="9" hidden="1"/>
    <cellStyle name="Hipervínculo visitado" xfId="28930" builtinId="9" hidden="1"/>
    <cellStyle name="Hipervínculo visitado" xfId="28992" builtinId="9" hidden="1"/>
    <cellStyle name="Hipervínculo visitado" xfId="29026" builtinId="9" hidden="1"/>
    <cellStyle name="Hipervínculo visitado" xfId="29058" builtinId="9" hidden="1"/>
    <cellStyle name="Hipervínculo visitado" xfId="29122" builtinId="9" hidden="1"/>
    <cellStyle name="Hipervínculo visitado" xfId="29152" builtinId="9" hidden="1"/>
    <cellStyle name="Hipervínculo visitado" xfId="29186" builtinId="9" hidden="1"/>
    <cellStyle name="Hipervínculo visitado" xfId="29250" builtinId="9" hidden="1"/>
    <cellStyle name="Hipervínculo visitado" xfId="29175" builtinId="9" hidden="1"/>
    <cellStyle name="Hipervínculo visitado" xfId="29312" builtinId="9" hidden="1"/>
    <cellStyle name="Hipervínculo visitado" xfId="29378" builtinId="9" hidden="1"/>
    <cellStyle name="Hipervínculo visitado" xfId="29410" builtinId="9" hidden="1"/>
    <cellStyle name="Hipervínculo visitado" xfId="29440" builtinId="9" hidden="1"/>
    <cellStyle name="Hipervínculo visitado" xfId="29505" builtinId="9" hidden="1"/>
    <cellStyle name="Hipervínculo visitado" xfId="29537" builtinId="9" hidden="1"/>
    <cellStyle name="Hipervínculo visitado" xfId="29569" builtinId="9" hidden="1"/>
    <cellStyle name="Hipervínculo visitado" xfId="29631" builtinId="9" hidden="1"/>
    <cellStyle name="Hipervínculo visitado" xfId="29663" builtinId="9" hidden="1"/>
    <cellStyle name="Hipervínculo visitado" xfId="29695" builtinId="9" hidden="1"/>
    <cellStyle name="Hipervínculo visitado" xfId="29741" builtinId="9" hidden="1"/>
    <cellStyle name="Hipervínculo visitado" xfId="29731" builtinId="9" hidden="1"/>
    <cellStyle name="Hipervínculo visitado" xfId="29721" builtinId="9" hidden="1"/>
    <cellStyle name="Hipervínculo visitado" xfId="29699" builtinId="9" hidden="1"/>
    <cellStyle name="Hipervínculo visitado" xfId="29689" builtinId="9" hidden="1"/>
    <cellStyle name="Hipervínculo visitado" xfId="29677" builtinId="9" hidden="1"/>
    <cellStyle name="Hipervínculo visitado" xfId="29657" builtinId="9" hidden="1"/>
    <cellStyle name="Hipervínculo visitado" xfId="29645" builtinId="9" hidden="1"/>
    <cellStyle name="Hipervínculo visitado" xfId="29635" builtinId="9" hidden="1"/>
    <cellStyle name="Hipervínculo visitado" xfId="29613" builtinId="9" hidden="1"/>
    <cellStyle name="Hipervínculo visitado" xfId="29603" builtinId="9" hidden="1"/>
    <cellStyle name="Hipervínculo visitado" xfId="29593" builtinId="9" hidden="1"/>
    <cellStyle name="Hipervínculo visitado" xfId="29573" builtinId="9" hidden="1"/>
    <cellStyle name="Hipervínculo visitado" xfId="29563" builtinId="9" hidden="1"/>
    <cellStyle name="Hipervínculo visitado" xfId="29551" builtinId="9" hidden="1"/>
    <cellStyle name="Hipervínculo visitado" xfId="29531" builtinId="9" hidden="1"/>
    <cellStyle name="Hipervínculo visitado" xfId="29519" builtinId="9" hidden="1"/>
    <cellStyle name="Hipervínculo visitado" xfId="29509" builtinId="9" hidden="1"/>
    <cellStyle name="Hipervínculo visitado" xfId="29486" builtinId="9" hidden="1"/>
    <cellStyle name="Hipervínculo visitado" xfId="29476" builtinId="9" hidden="1"/>
    <cellStyle name="Hipervínculo visitado" xfId="29466" builtinId="9" hidden="1"/>
    <cellStyle name="Hipervínculo visitado" xfId="29444" builtinId="9" hidden="1"/>
    <cellStyle name="Hipervínculo visitado" xfId="29436" builtinId="9" hidden="1"/>
    <cellStyle name="Hipervínculo visitado" xfId="29424" builtinId="9" hidden="1"/>
    <cellStyle name="Hipervínculo visitado" xfId="29404" builtinId="9" hidden="1"/>
    <cellStyle name="Hipervínculo visitado" xfId="29392" builtinId="9" hidden="1"/>
    <cellStyle name="Hipervínculo visitado" xfId="29382" builtinId="9" hidden="1"/>
    <cellStyle name="Hipervínculo visitado" xfId="29360" builtinId="9" hidden="1"/>
    <cellStyle name="Hipervínculo visitado" xfId="29350" builtinId="9" hidden="1"/>
    <cellStyle name="Hipervínculo visitado" xfId="29340" builtinId="9" hidden="1"/>
    <cellStyle name="Hipervínculo visitado" xfId="29316" builtinId="9" hidden="1"/>
    <cellStyle name="Hipervínculo visitado" xfId="29306" builtinId="9" hidden="1"/>
    <cellStyle name="Hipervínculo visitado" xfId="29294" builtinId="9" hidden="1"/>
    <cellStyle name="Hipervínculo visitado" xfId="29276" builtinId="9" hidden="1"/>
    <cellStyle name="Hipervínculo visitado" xfId="29264" builtinId="9" hidden="1"/>
    <cellStyle name="Hipervínculo visitado" xfId="29254" builtinId="9" hidden="1"/>
    <cellStyle name="Hipervínculo visitado" xfId="29232" builtinId="9" hidden="1"/>
    <cellStyle name="Hipervínculo visitado" xfId="29222" builtinId="9" hidden="1"/>
    <cellStyle name="Hipervínculo visitado" xfId="29212" builtinId="9" hidden="1"/>
    <cellStyle name="Hipervínculo visitado" xfId="29190" builtinId="9" hidden="1"/>
    <cellStyle name="Hipervínculo visitado" xfId="29180" builtinId="9" hidden="1"/>
    <cellStyle name="Hipervínculo visitado" xfId="29166" builtinId="9" hidden="1"/>
    <cellStyle name="Hipervínculo visitado" xfId="29146" builtinId="9" hidden="1"/>
    <cellStyle name="Hipervínculo visitado" xfId="29134" builtinId="9" hidden="1"/>
    <cellStyle name="Hipervínculo visitado" xfId="29019" builtinId="9" hidden="1"/>
    <cellStyle name="Hipervínculo visitado" xfId="29104" builtinId="9" hidden="1"/>
    <cellStyle name="Hipervínculo visitado" xfId="29094" builtinId="9" hidden="1"/>
    <cellStyle name="Hipervínculo visitado" xfId="29084" builtinId="9" hidden="1"/>
    <cellStyle name="Hipervínculo visitado" xfId="29062" builtinId="9" hidden="1"/>
    <cellStyle name="Hipervínculo visitado" xfId="29052" builtinId="9" hidden="1"/>
    <cellStyle name="Hipervínculo visitado" xfId="29040" builtinId="9" hidden="1"/>
    <cellStyle name="Hipervínculo visitado" xfId="29018" builtinId="9" hidden="1"/>
    <cellStyle name="Hipervínculo visitado" xfId="29006" builtinId="9" hidden="1"/>
    <cellStyle name="Hipervínculo visitado" xfId="28996" builtinId="9" hidden="1"/>
    <cellStyle name="Hipervínculo visitado" xfId="28974" builtinId="9" hidden="1"/>
    <cellStyle name="Hipervínculo visitado" xfId="28966" builtinId="9" hidden="1"/>
    <cellStyle name="Hipervínculo visitado" xfId="28956" builtinId="9" hidden="1"/>
    <cellStyle name="Hipervínculo visitado" xfId="28934" builtinId="9" hidden="1"/>
    <cellStyle name="Hipervínculo visitado" xfId="28924" builtinId="9" hidden="1"/>
    <cellStyle name="Hipervínculo visitado" xfId="28912" builtinId="9" hidden="1"/>
    <cellStyle name="Hipervínculo visitado" xfId="28892" builtinId="9" hidden="1"/>
    <cellStyle name="Hipervínculo visitado" xfId="28880" builtinId="9" hidden="1"/>
    <cellStyle name="Hipervínculo visitado" xfId="28870" builtinId="9" hidden="1"/>
    <cellStyle name="Hipervínculo visitado" xfId="28846" builtinId="9" hidden="1"/>
    <cellStyle name="Hipervínculo visitado" xfId="28836" builtinId="9" hidden="1"/>
    <cellStyle name="Hipervínculo visitado" xfId="28826" builtinId="9" hidden="1"/>
    <cellStyle name="Hipervínculo visitado" xfId="28806" builtinId="9" hidden="1"/>
    <cellStyle name="Hipervínculo visitado" xfId="28796" builtinId="9" hidden="1"/>
    <cellStyle name="Hipervínculo visitado" xfId="28784" builtinId="9" hidden="1"/>
    <cellStyle name="Hipervínculo visitado" xfId="28764" builtinId="9" hidden="1"/>
    <cellStyle name="Hipervínculo visitado" xfId="28752" builtinId="9" hidden="1"/>
    <cellStyle name="Hipervínculo visitado" xfId="28742" builtinId="9" hidden="1"/>
    <cellStyle name="Hipervínculo visitado" xfId="28720" builtinId="9" hidden="1"/>
    <cellStyle name="Hipervínculo visitado" xfId="28710" builtinId="9" hidden="1"/>
    <cellStyle name="Hipervínculo visitado" xfId="28698" builtinId="9" hidden="1"/>
    <cellStyle name="Hipervínculo visitado" xfId="28676" builtinId="9" hidden="1"/>
    <cellStyle name="Hipervínculo visitado" xfId="28666" builtinId="9" hidden="1"/>
    <cellStyle name="Hipervínculo visitado" xfId="28656" builtinId="9" hidden="1"/>
    <cellStyle name="Hipervínculo visitado" xfId="28636" builtinId="9" hidden="1"/>
    <cellStyle name="Hipervínculo visitado" xfId="28624" builtinId="9" hidden="1"/>
    <cellStyle name="Hipervínculo visitado" xfId="28614" builtinId="9" hidden="1"/>
    <cellStyle name="Hipervínculo visitado" xfId="28592" builtinId="9" hidden="1"/>
    <cellStyle name="Hipervínculo visitado" xfId="28582" builtinId="9" hidden="1"/>
    <cellStyle name="Hipervínculo visitado" xfId="28572" builtinId="9" hidden="1"/>
    <cellStyle name="Hipervínculo visitado" xfId="28548" builtinId="9" hidden="1"/>
    <cellStyle name="Hipervínculo visitado" xfId="28538" builtinId="9" hidden="1"/>
    <cellStyle name="Hipervínculo visitado" xfId="28526" builtinId="9" hidden="1"/>
    <cellStyle name="Hipervínculo visitado" xfId="28506" builtinId="9" hidden="1"/>
    <cellStyle name="Hipervínculo visitado" xfId="28495" builtinId="9" hidden="1"/>
    <cellStyle name="Hipervínculo visitado" xfId="28485" builtinId="9" hidden="1"/>
    <cellStyle name="Hipervínculo visitado" xfId="28463" builtinId="9" hidden="1"/>
    <cellStyle name="Hipervínculo visitado" xfId="28453" builtinId="9" hidden="1"/>
    <cellStyle name="Hipervínculo visitado" xfId="28443" builtinId="9" hidden="1"/>
    <cellStyle name="Hipervínculo visitado" xfId="28421" builtinId="9" hidden="1"/>
    <cellStyle name="Hipervínculo visitado" xfId="28411" builtinId="9" hidden="1"/>
    <cellStyle name="Hipervínculo visitado" xfId="28399" builtinId="9" hidden="1"/>
    <cellStyle name="Hipervínculo visitado" xfId="28378" builtinId="9" hidden="1"/>
    <cellStyle name="Hipervínculo visitado" xfId="28366" builtinId="9" hidden="1"/>
    <cellStyle name="Hipervínculo visitado" xfId="28356" builtinId="9" hidden="1"/>
    <cellStyle name="Hipervínculo visitado" xfId="28336" builtinId="9" hidden="1"/>
    <cellStyle name="Hipervínculo visitado" xfId="28326" builtinId="9" hidden="1"/>
    <cellStyle name="Hipervínculo visitado" xfId="28316" builtinId="9" hidden="1"/>
    <cellStyle name="Hipervínculo visitado" xfId="28294" builtinId="9" hidden="1"/>
    <cellStyle name="Hipervínculo visitado" xfId="28284" builtinId="9" hidden="1"/>
    <cellStyle name="Hipervínculo visitado" xfId="28272" builtinId="9" hidden="1"/>
    <cellStyle name="Hipervínculo visitado" xfId="28252" builtinId="9" hidden="1"/>
    <cellStyle name="Hipervínculo visitado" xfId="25173" builtinId="9" hidden="1"/>
    <cellStyle name="Hipervínculo visitado" xfId="25185" builtinId="9" hidden="1"/>
    <cellStyle name="Hipervínculo visitado" xfId="25197" builtinId="9" hidden="1"/>
    <cellStyle name="Hipervínculo visitado" xfId="25189" builtinId="9" hidden="1"/>
    <cellStyle name="Hipervínculo visitado" xfId="25237" builtinId="9" hidden="1"/>
    <cellStyle name="Hipervínculo visitado" xfId="25221" builtinId="9" hidden="1"/>
    <cellStyle name="Hipervínculo visitado" xfId="25213" builtinId="9" hidden="1"/>
    <cellStyle name="Hipervínculo visitado" xfId="25247" builtinId="9" hidden="1"/>
    <cellStyle name="Hipervínculo visitado" xfId="25313" builtinId="9" hidden="1"/>
    <cellStyle name="Hipervínculo visitado" xfId="25303" builtinId="9" hidden="1"/>
    <cellStyle name="Hipervínculo visitado" xfId="25295" builtinId="9" hidden="1"/>
    <cellStyle name="Hipervínculo visitado" xfId="25279" builtinId="9" hidden="1"/>
    <cellStyle name="Hipervínculo visitado" xfId="25271" builtinId="9" hidden="1"/>
    <cellStyle name="Hipervínculo visitado" xfId="25263" builtinId="9" hidden="1"/>
    <cellStyle name="Hipervínculo visitado" xfId="25245" builtinId="9" hidden="1"/>
    <cellStyle name="Hipervínculo visitado" xfId="25440" builtinId="9" hidden="1"/>
    <cellStyle name="Hipervínculo visitado" xfId="25504" builtinId="9" hidden="1"/>
    <cellStyle name="Hipervínculo visitado" xfId="25488" builtinId="9" hidden="1"/>
    <cellStyle name="Hipervínculo visitado" xfId="25478" builtinId="9" hidden="1"/>
    <cellStyle name="Hipervínculo visitado" xfId="25468" builtinId="9" hidden="1"/>
    <cellStyle name="Hipervínculo visitado" xfId="25452" builtinId="9" hidden="1"/>
    <cellStyle name="Hipervínculo visitado" xfId="25444" builtinId="9" hidden="1"/>
    <cellStyle name="Hipervínculo visitado" xfId="25434" builtinId="9" hidden="1"/>
    <cellStyle name="Hipervínculo visitado" xfId="25417" builtinId="9" hidden="1"/>
    <cellStyle name="Hipervínculo visitado" xfId="25409" builtinId="9" hidden="1"/>
    <cellStyle name="Hipervínculo visitado" xfId="25399" builtinId="9" hidden="1"/>
    <cellStyle name="Hipervínculo visitado" xfId="25383" builtinId="9" hidden="1"/>
    <cellStyle name="Hipervínculo visitado" xfId="25374" builtinId="9" hidden="1"/>
    <cellStyle name="Hipervínculo visitado" xfId="25366" builtinId="9" hidden="1"/>
    <cellStyle name="Hipervínculo visitado" xfId="25350" builtinId="9" hidden="1"/>
    <cellStyle name="Hipervínculo visitado" xfId="25340" builtinId="9" hidden="1"/>
    <cellStyle name="Hipervínculo visitado" xfId="25332" builtinId="9" hidden="1"/>
    <cellStyle name="Hipervínculo visitado" xfId="25600" builtinId="9" hidden="1"/>
    <cellStyle name="Hipervínculo visitado" xfId="25665" builtinId="9" hidden="1"/>
    <cellStyle name="Hipervínculo visitado" xfId="25729" builtinId="9" hidden="1"/>
    <cellStyle name="Hipervínculo visitado" xfId="25858" builtinId="9" hidden="1"/>
    <cellStyle name="Hipervínculo visitado" xfId="25920" builtinId="9" hidden="1"/>
    <cellStyle name="Hipervínculo visitado" xfId="25950" builtinId="9" hidden="1"/>
    <cellStyle name="Hipervínculo visitado" xfId="25932" builtinId="9" hidden="1"/>
    <cellStyle name="Hipervínculo visitado" xfId="25924" builtinId="9" hidden="1"/>
    <cellStyle name="Hipervínculo visitado" xfId="25914" builtinId="9" hidden="1"/>
    <cellStyle name="Hipervínculo visitado" xfId="25898" builtinId="9" hidden="1"/>
    <cellStyle name="Hipervínculo visitado" xfId="25888" builtinId="9" hidden="1"/>
    <cellStyle name="Hipervínculo visitado" xfId="25880" builtinId="9" hidden="1"/>
    <cellStyle name="Hipervínculo visitado" xfId="25862" builtinId="9" hidden="1"/>
    <cellStyle name="Hipervínculo visitado" xfId="25852" builtinId="9" hidden="1"/>
    <cellStyle name="Hipervínculo visitado" xfId="25844" builtinId="9" hidden="1"/>
    <cellStyle name="Hipervínculo visitado" xfId="25824" builtinId="9" hidden="1"/>
    <cellStyle name="Hipervínculo visitado" xfId="25816" builtinId="9" hidden="1"/>
    <cellStyle name="Hipervínculo visitado" xfId="25806" builtinId="9" hidden="1"/>
    <cellStyle name="Hipervínculo visitado" xfId="25786" builtinId="9" hidden="1"/>
    <cellStyle name="Hipervínculo visitado" xfId="25778" builtinId="9" hidden="1"/>
    <cellStyle name="Hipervínculo visitado" xfId="25768" builtinId="9" hidden="1"/>
    <cellStyle name="Hipervínculo visitado" xfId="25750" builtinId="9" hidden="1"/>
    <cellStyle name="Hipervínculo visitado" xfId="25741" builtinId="9" hidden="1"/>
    <cellStyle name="Hipervínculo visitado" xfId="25733" builtinId="9" hidden="1"/>
    <cellStyle name="Hipervínculo visitado" xfId="25715" builtinId="9" hidden="1"/>
    <cellStyle name="Hipervínculo visitado" xfId="25705" builtinId="9" hidden="1"/>
    <cellStyle name="Hipervínculo visitado" xfId="25695" builtinId="9" hidden="1"/>
    <cellStyle name="Hipervínculo visitado" xfId="25677" builtinId="9" hidden="1"/>
    <cellStyle name="Hipervínculo visitado" xfId="25669" builtinId="9" hidden="1"/>
    <cellStyle name="Hipervínculo visitado" xfId="25659" builtinId="9" hidden="1"/>
    <cellStyle name="Hipervínculo visitado" xfId="25641" builtinId="9" hidden="1"/>
    <cellStyle name="Hipervínculo visitado" xfId="25630" builtinId="9" hidden="1"/>
    <cellStyle name="Hipervínculo visitado" xfId="25622" builtinId="9" hidden="1"/>
    <cellStyle name="Hipervínculo visitado" xfId="25604" builtinId="9" hidden="1"/>
    <cellStyle name="Hipervínculo visitado" xfId="25594" builtinId="9" hidden="1"/>
    <cellStyle name="Hipervínculo visitado" xfId="25588" builtinId="9" hidden="1"/>
    <cellStyle name="Hipervínculo visitado" xfId="25568" builtinId="9" hidden="1"/>
    <cellStyle name="Hipervínculo visitado" xfId="25560" builtinId="9" hidden="1"/>
    <cellStyle name="Hipervínculo visitado" xfId="25550" builtinId="9" hidden="1"/>
    <cellStyle name="Hipervínculo visitado" xfId="25532" builtinId="9" hidden="1"/>
    <cellStyle name="Hipervínculo visitado" xfId="25524" builtinId="9" hidden="1"/>
    <cellStyle name="Hipervínculo visitado" xfId="25514" builtinId="9" hidden="1"/>
    <cellStyle name="Hipervínculo visitado" xfId="26002" builtinId="9" hidden="1"/>
    <cellStyle name="Hipervínculo visitado" xfId="26034" builtinId="9" hidden="1"/>
    <cellStyle name="Hipervínculo visitado" xfId="26064" builtinId="9" hidden="1"/>
    <cellStyle name="Hipervínculo visitado" xfId="26129" builtinId="9" hidden="1"/>
    <cellStyle name="Hipervínculo visitado" xfId="26161" builtinId="9" hidden="1"/>
    <cellStyle name="Hipervínculo visitado" xfId="26193" builtinId="9" hidden="1"/>
    <cellStyle name="Hipervínculo visitado" xfId="26256" builtinId="9" hidden="1"/>
    <cellStyle name="Hipervínculo visitado" xfId="26290" builtinId="9" hidden="1"/>
    <cellStyle name="Hipervínculo visitado" xfId="26322" builtinId="9" hidden="1"/>
    <cellStyle name="Hipervínculo visitado" xfId="26384" builtinId="9" hidden="1"/>
    <cellStyle name="Hipervínculo visitado" xfId="26416" builtinId="9" hidden="1"/>
    <cellStyle name="Hipervínculo visitado" xfId="26450" builtinId="9" hidden="1"/>
    <cellStyle name="Hipervínculo visitado" xfId="26514" builtinId="9" hidden="1"/>
    <cellStyle name="Hipervínculo visitado" xfId="26544" builtinId="9" hidden="1"/>
    <cellStyle name="Hipervínculo visitado" xfId="26578" builtinId="9" hidden="1"/>
    <cellStyle name="Hipervínculo visitado" xfId="26642" builtinId="9" hidden="1"/>
    <cellStyle name="Hipervínculo visitado" xfId="26674" builtinId="9" hidden="1"/>
    <cellStyle name="Hipervínculo visitado" xfId="26704" builtinId="9" hidden="1"/>
    <cellStyle name="Hipervínculo visitado" xfId="26770" builtinId="9" hidden="1"/>
    <cellStyle name="Hipervínculo visitado" xfId="26802" builtinId="9" hidden="1"/>
    <cellStyle name="Hipervínculo visitado" xfId="26834" builtinId="9" hidden="1"/>
    <cellStyle name="Hipervínculo visitado" xfId="26898" builtinId="9" hidden="1"/>
    <cellStyle name="Hipervínculo visitado" xfId="26930" builtinId="9" hidden="1"/>
    <cellStyle name="Hipervínculo visitado" xfId="26962" builtinId="9" hidden="1"/>
    <cellStyle name="Hipervínculo visitado" xfId="27024" builtinId="9" hidden="1"/>
    <cellStyle name="Hipervínculo visitado" xfId="27058" builtinId="9" hidden="1"/>
    <cellStyle name="Hipervínculo visitado" xfId="27090" builtinId="9" hidden="1"/>
    <cellStyle name="Hipervínculo visitado" xfId="27152" builtinId="9" hidden="1"/>
    <cellStyle name="Hipervínculo visitado" xfId="27184" builtinId="9" hidden="1"/>
    <cellStyle name="Hipervínculo visitado" xfId="27217" builtinId="9" hidden="1"/>
    <cellStyle name="Hipervínculo visitado" xfId="27281" builtinId="9" hidden="1"/>
    <cellStyle name="Hipervínculo visitado" xfId="27311" builtinId="9" hidden="1"/>
    <cellStyle name="Hipervínculo visitado" xfId="27343" builtinId="9" hidden="1"/>
    <cellStyle name="Hipervínculo visitado" xfId="27407" builtinId="9" hidden="1"/>
    <cellStyle name="Hipervínculo visitado" xfId="27439" builtinId="9" hidden="1"/>
    <cellStyle name="Hipervínculo visitado" xfId="27453" builtinId="9" hidden="1"/>
    <cellStyle name="Hipervínculo visitado" xfId="27433" builtinId="9" hidden="1"/>
    <cellStyle name="Hipervínculo visitado" xfId="27421" builtinId="9" hidden="1"/>
    <cellStyle name="Hipervínculo visitado" xfId="27411" builtinId="9" hidden="1"/>
    <cellStyle name="Hipervínculo visitado" xfId="27389" builtinId="9" hidden="1"/>
    <cellStyle name="Hipervínculo visitado" xfId="27379" builtinId="9" hidden="1"/>
    <cellStyle name="Hipervínculo visitado" xfId="27369" builtinId="9" hidden="1"/>
    <cellStyle name="Hipervínculo visitado" xfId="27347" builtinId="9" hidden="1"/>
    <cellStyle name="Hipervínculo visitado" xfId="27337" builtinId="9" hidden="1"/>
    <cellStyle name="Hipervínculo visitado" xfId="27325" builtinId="9" hidden="1"/>
    <cellStyle name="Hipervínculo visitado" xfId="27305" builtinId="9" hidden="1"/>
    <cellStyle name="Hipervínculo visitado" xfId="27295" builtinId="9" hidden="1"/>
    <cellStyle name="Hipervínculo visitado" xfId="27285" builtinId="9" hidden="1"/>
    <cellStyle name="Hipervínculo visitado" xfId="27263" builtinId="9" hidden="1"/>
    <cellStyle name="Hipervínculo visitado" xfId="27253" builtinId="9" hidden="1"/>
    <cellStyle name="Hipervínculo visitado" xfId="27243" builtinId="9" hidden="1"/>
    <cellStyle name="Hipervínculo visitado" xfId="27221" builtinId="9" hidden="1"/>
    <cellStyle name="Hipervínculo visitado" xfId="27211" builtinId="9" hidden="1"/>
    <cellStyle name="Hipervínculo visitado" xfId="27198" builtinId="9" hidden="1"/>
    <cellStyle name="Hipervínculo visitado" xfId="27178" builtinId="9" hidden="1"/>
    <cellStyle name="Hipervínculo visitado" xfId="27166" builtinId="9" hidden="1"/>
    <cellStyle name="Hipervínculo visitado" xfId="27156" builtinId="9" hidden="1"/>
    <cellStyle name="Hipervínculo visitado" xfId="27136" builtinId="9" hidden="1"/>
    <cellStyle name="Hipervínculo visitado" xfId="27126" builtinId="9" hidden="1"/>
    <cellStyle name="Hipervínculo visitado" xfId="27116" builtinId="9" hidden="1"/>
    <cellStyle name="Hipervínculo visitado" xfId="27094" builtinId="9" hidden="1"/>
    <cellStyle name="Hipervínculo visitado" xfId="27084" builtinId="9" hidden="1"/>
    <cellStyle name="Hipervínculo visitado" xfId="27072" builtinId="9" hidden="1"/>
    <cellStyle name="Hipervínculo visitado" xfId="27052" builtinId="9" hidden="1"/>
    <cellStyle name="Hipervínculo visitado" xfId="27038" builtinId="9" hidden="1"/>
    <cellStyle name="Hipervínculo visitado" xfId="27028" builtinId="9" hidden="1"/>
    <cellStyle name="Hipervínculo visitado" xfId="27006" builtinId="9" hidden="1"/>
    <cellStyle name="Hipervínculo visitado" xfId="26996" builtinId="9" hidden="1"/>
    <cellStyle name="Hipervínculo visitado" xfId="26988" builtinId="9" hidden="1"/>
    <cellStyle name="Hipervínculo visitado" xfId="26966" builtinId="9" hidden="1"/>
    <cellStyle name="Hipervínculo visitado" xfId="26956" builtinId="9" hidden="1"/>
    <cellStyle name="Hipervínculo visitado" xfId="26944" builtinId="9" hidden="1"/>
    <cellStyle name="Hipervínculo visitado" xfId="26924" builtinId="9" hidden="1"/>
    <cellStyle name="Hipervínculo visitado" xfId="26912" builtinId="9" hidden="1"/>
    <cellStyle name="Hipervínculo visitado" xfId="26902" builtinId="9" hidden="1"/>
    <cellStyle name="Hipervínculo visitado" xfId="26878" builtinId="9" hidden="1"/>
    <cellStyle name="Hipervínculo visitado" xfId="26868" builtinId="9" hidden="1"/>
    <cellStyle name="Hipervínculo visitado" xfId="26858" builtinId="9" hidden="1"/>
    <cellStyle name="Hipervínculo visitado" xfId="26731" builtinId="9" hidden="1"/>
    <cellStyle name="Hipervínculo visitado" xfId="26828" builtinId="9" hidden="1"/>
    <cellStyle name="Hipervínculo visitado" xfId="26816" builtinId="9" hidden="1"/>
    <cellStyle name="Hipervínculo visitado" xfId="26796" builtinId="9" hidden="1"/>
    <cellStyle name="Hipervínculo visitado" xfId="26784" builtinId="9" hidden="1"/>
    <cellStyle name="Hipervínculo visitado" xfId="26774" builtinId="9" hidden="1"/>
    <cellStyle name="Hipervínculo visitado" xfId="26752" builtinId="9" hidden="1"/>
    <cellStyle name="Hipervínculo visitado" xfId="26742" builtinId="9" hidden="1"/>
    <cellStyle name="Hipervínculo visitado" xfId="26730" builtinId="9" hidden="1"/>
    <cellStyle name="Hipervínculo visitado" xfId="26708" builtinId="9" hidden="1"/>
    <cellStyle name="Hipervínculo visitado" xfId="26698" builtinId="9" hidden="1"/>
    <cellStyle name="Hipervínculo visitado" xfId="26686" builtinId="9" hidden="1"/>
    <cellStyle name="Hipervínculo visitado" xfId="26668" builtinId="9" hidden="1"/>
    <cellStyle name="Hipervínculo visitado" xfId="26656" builtinId="9" hidden="1"/>
    <cellStyle name="Hipervínculo visitado" xfId="26646" builtinId="9" hidden="1"/>
    <cellStyle name="Hipervínculo visitado" xfId="26624" builtinId="9" hidden="1"/>
    <cellStyle name="Hipervínculo visitado" xfId="26614" builtinId="9" hidden="1"/>
    <cellStyle name="Hipervínculo visitado" xfId="26604" builtinId="9" hidden="1"/>
    <cellStyle name="Hipervínculo visitado" xfId="26582" builtinId="9" hidden="1"/>
    <cellStyle name="Hipervínculo visitado" xfId="26570" builtinId="9" hidden="1"/>
    <cellStyle name="Hipervínculo visitado" xfId="26558" builtinId="9" hidden="1"/>
    <cellStyle name="Hipervínculo visitado" xfId="26538" builtinId="9" hidden="1"/>
    <cellStyle name="Hipervínculo visitado" xfId="26526" builtinId="9" hidden="1"/>
    <cellStyle name="Hipervínculo visitado" xfId="26518" builtinId="9" hidden="1"/>
    <cellStyle name="Hipervínculo visitado" xfId="26496" builtinId="9" hidden="1"/>
    <cellStyle name="Hipervínculo visitado" xfId="26486" builtinId="9" hidden="1"/>
    <cellStyle name="Hipervínculo visitado" xfId="26476" builtinId="9" hidden="1"/>
    <cellStyle name="Hipervínculo visitado" xfId="26454" builtinId="9" hidden="1"/>
    <cellStyle name="Hipervínculo visitado" xfId="26444" builtinId="9" hidden="1"/>
    <cellStyle name="Hipervínculo visitado" xfId="26432" builtinId="9" hidden="1"/>
    <cellStyle name="Hipervínculo visitado" xfId="26410" builtinId="9" hidden="1"/>
    <cellStyle name="Hipervínculo visitado" xfId="26398" builtinId="9" hidden="1"/>
    <cellStyle name="Hipervínculo visitado" xfId="26388" builtinId="9" hidden="1"/>
    <cellStyle name="Hipervínculo visitado" xfId="26368" builtinId="9" hidden="1"/>
    <cellStyle name="Hipervínculo visitado" xfId="26358" builtinId="9" hidden="1"/>
    <cellStyle name="Hipervínculo visitado" xfId="26348" builtinId="9" hidden="1"/>
    <cellStyle name="Hipervínculo visitado" xfId="26326" builtinId="9" hidden="1"/>
    <cellStyle name="Hipervínculo visitado" xfId="26316" builtinId="9" hidden="1"/>
    <cellStyle name="Hipervínculo visitado" xfId="26304" builtinId="9" hidden="1"/>
    <cellStyle name="Hipervínculo visitado" xfId="26284" builtinId="9" hidden="1"/>
    <cellStyle name="Hipervínculo visitado" xfId="26272" builtinId="9" hidden="1"/>
    <cellStyle name="Hipervínculo visitado" xfId="26260" builtinId="9" hidden="1"/>
    <cellStyle name="Hipervínculo visitado" xfId="26238" builtinId="9" hidden="1"/>
    <cellStyle name="Hipervínculo visitado" xfId="26228" builtinId="9" hidden="1"/>
    <cellStyle name="Hipervínculo visitado" xfId="26218" builtinId="9" hidden="1"/>
    <cellStyle name="Hipervínculo visitado" xfId="26197" builtinId="9" hidden="1"/>
    <cellStyle name="Hipervínculo visitado" xfId="26187" builtinId="9" hidden="1"/>
    <cellStyle name="Hipervínculo visitado" xfId="26175" builtinId="9" hidden="1"/>
    <cellStyle name="Hipervínculo visitado" xfId="26155" builtinId="9" hidden="1"/>
    <cellStyle name="Hipervínculo visitado" xfId="26143" builtinId="9" hidden="1"/>
    <cellStyle name="Hipervínculo visitado" xfId="26133" builtinId="9" hidden="1"/>
    <cellStyle name="Hipervínculo visitado" xfId="26111" builtinId="9" hidden="1"/>
    <cellStyle name="Hipervínculo visitado" xfId="26100" builtinId="9" hidden="1"/>
    <cellStyle name="Hipervínculo visitado" xfId="26090" builtinId="9" hidden="1"/>
    <cellStyle name="Hipervínculo visitado" xfId="26068" builtinId="9" hidden="1"/>
    <cellStyle name="Hipervínculo visitado" xfId="26058" builtinId="9" hidden="1"/>
    <cellStyle name="Hipervínculo visitado" xfId="26048" builtinId="9" hidden="1"/>
    <cellStyle name="Hipervínculo visitado" xfId="26028" builtinId="9" hidden="1"/>
    <cellStyle name="Hipervínculo visitado" xfId="26016" builtinId="9" hidden="1"/>
    <cellStyle name="Hipervínculo visitado" xfId="26006" builtinId="9" hidden="1"/>
    <cellStyle name="Hipervínculo visitado" xfId="25984" builtinId="9" hidden="1"/>
    <cellStyle name="Hipervínculo visitado" xfId="25974" builtinId="9" hidden="1"/>
    <cellStyle name="Hipervínculo visitado" xfId="25964" builtinId="9" hidden="1"/>
    <cellStyle name="Hipervínculo visitado" xfId="22897" builtinId="9" hidden="1"/>
    <cellStyle name="Hipervínculo visitado" xfId="22917" builtinId="9" hidden="1"/>
    <cellStyle name="Hipervínculo visitado" xfId="22909" builtinId="9" hidden="1"/>
    <cellStyle name="Hipervínculo visitado" xfId="22949" builtinId="9" hidden="1"/>
    <cellStyle name="Hipervínculo visitado" xfId="22941" builtinId="9" hidden="1"/>
    <cellStyle name="Hipervínculo visitado" xfId="22933" builtinId="9" hidden="1"/>
    <cellStyle name="Hipervínculo visitado" xfId="22959" builtinId="9" hidden="1"/>
    <cellStyle name="Hipervínculo visitado" xfId="23033" builtinId="9" hidden="1"/>
    <cellStyle name="Hipervínculo visitado" xfId="23025" builtinId="9" hidden="1"/>
    <cellStyle name="Hipervínculo visitado" xfId="23007" builtinId="9" hidden="1"/>
    <cellStyle name="Hipervínculo visitado" xfId="22999" builtinId="9" hidden="1"/>
    <cellStyle name="Hipervínculo visitado" xfId="22991" builtinId="9" hidden="1"/>
    <cellStyle name="Hipervínculo visitado" xfId="22975" builtinId="9" hidden="1"/>
    <cellStyle name="Hipervínculo visitado" xfId="22967" builtinId="9" hidden="1"/>
    <cellStyle name="Hipervínculo visitado" xfId="22957" builtinId="9" hidden="1"/>
    <cellStyle name="Hipervínculo visitado" xfId="23216" builtinId="9" hidden="1"/>
    <cellStyle name="Hipervínculo visitado" xfId="23208" builtinId="9" hidden="1"/>
    <cellStyle name="Hipervínculo visitado" xfId="23200" builtinId="9" hidden="1"/>
    <cellStyle name="Hipervínculo visitado" xfId="23180" builtinId="9" hidden="1"/>
    <cellStyle name="Hipervínculo visitado" xfId="23172" builtinId="9" hidden="1"/>
    <cellStyle name="Hipervínculo visitado" xfId="23164" builtinId="9" hidden="1"/>
    <cellStyle name="Hipervínculo visitado" xfId="23146" builtinId="9" hidden="1"/>
    <cellStyle name="Hipervínculo visitado" xfId="23137" builtinId="9" hidden="1"/>
    <cellStyle name="Hipervínculo visitado" xfId="23129" builtinId="9" hidden="1"/>
    <cellStyle name="Hipervínculo visitado" xfId="23111" builtinId="9" hidden="1"/>
    <cellStyle name="Hipervínculo visitado" xfId="23103" builtinId="9" hidden="1"/>
    <cellStyle name="Hipervínculo visitado" xfId="23095" builtinId="9" hidden="1"/>
    <cellStyle name="Hipervínculo visitado" xfId="23078" builtinId="9" hidden="1"/>
    <cellStyle name="Hipervínculo visitado" xfId="23070" builtinId="9" hidden="1"/>
    <cellStyle name="Hipervínculo visitado" xfId="23062" builtinId="9" hidden="1"/>
    <cellStyle name="Hipervínculo visitado" xfId="23044" builtinId="9" hidden="1"/>
    <cellStyle name="Hipervínculo visitado" xfId="23250" builtinId="9" hidden="1"/>
    <cellStyle name="Hipervínculo visitado" xfId="23312" builtinId="9" hidden="1"/>
    <cellStyle name="Hipervínculo visitado" xfId="23441" builtinId="9" hidden="1"/>
    <cellStyle name="Hipervínculo visitado" xfId="23504" builtinId="9" hidden="1"/>
    <cellStyle name="Hipervínculo visitado" xfId="23570" builtinId="9" hidden="1"/>
    <cellStyle name="Hipervínculo visitado" xfId="23662" builtinId="9" hidden="1"/>
    <cellStyle name="Hipervínculo visitado" xfId="23654" builtinId="9" hidden="1"/>
    <cellStyle name="Hipervínculo visitado" xfId="23644" builtinId="9" hidden="1"/>
    <cellStyle name="Hipervínculo visitado" xfId="23626" builtinId="9" hidden="1"/>
    <cellStyle name="Hipervínculo visitado" xfId="23618" builtinId="9" hidden="1"/>
    <cellStyle name="Hipervínculo visitado" xfId="23610" builtinId="9" hidden="1"/>
    <cellStyle name="Hipervínculo visitado" xfId="23592" builtinId="9" hidden="1"/>
    <cellStyle name="Hipervínculo visitado" xfId="23582" builtinId="9" hidden="1"/>
    <cellStyle name="Hipervínculo visitado" xfId="23574" builtinId="9" hidden="1"/>
    <cellStyle name="Hipervínculo visitado" xfId="23556" builtinId="9" hidden="1"/>
    <cellStyle name="Hipervínculo visitado" xfId="23546" builtinId="9" hidden="1"/>
    <cellStyle name="Hipervínculo visitado" xfId="23536" builtinId="9" hidden="1"/>
    <cellStyle name="Hipervínculo visitado" xfId="23518" builtinId="9" hidden="1"/>
    <cellStyle name="Hipervínculo visitado" xfId="23510" builtinId="9" hidden="1"/>
    <cellStyle name="Hipervínculo visitado" xfId="23498" builtinId="9" hidden="1"/>
    <cellStyle name="Hipervínculo visitado" xfId="23480" builtinId="9" hidden="1"/>
    <cellStyle name="Hipervínculo visitado" xfId="23470" builtinId="9" hidden="1"/>
    <cellStyle name="Hipervínculo visitado" xfId="23462" builtinId="9" hidden="1"/>
    <cellStyle name="Hipervínculo visitado" xfId="23445" builtinId="9" hidden="1"/>
    <cellStyle name="Hipervínculo visitado" xfId="23435" builtinId="9" hidden="1"/>
    <cellStyle name="Hipervínculo visitado" xfId="23427" builtinId="9" hidden="1"/>
    <cellStyle name="Hipervínculo visitado" xfId="23407" builtinId="9" hidden="1"/>
    <cellStyle name="Hipervínculo visitado" xfId="23399" builtinId="9" hidden="1"/>
    <cellStyle name="Hipervínculo visitado" xfId="23389" builtinId="9" hidden="1"/>
    <cellStyle name="Hipervínculo visitado" xfId="23371" builtinId="9" hidden="1"/>
    <cellStyle name="Hipervínculo visitado" xfId="23363" builtinId="9" hidden="1"/>
    <cellStyle name="Hipervínculo visitado" xfId="23353" builtinId="9" hidden="1"/>
    <cellStyle name="Hipervínculo visitado" xfId="23334" builtinId="9" hidden="1"/>
    <cellStyle name="Hipervínculo visitado" xfId="23324" builtinId="9" hidden="1"/>
    <cellStyle name="Hipervínculo visitado" xfId="23316" builtinId="9" hidden="1"/>
    <cellStyle name="Hipervínculo visitado" xfId="23300" builtinId="9" hidden="1"/>
    <cellStyle name="Hipervínculo visitado" xfId="23290" builtinId="9" hidden="1"/>
    <cellStyle name="Hipervínculo visitado" xfId="23280" builtinId="9" hidden="1"/>
    <cellStyle name="Hipervínculo visitado" xfId="23262" builtinId="9" hidden="1"/>
    <cellStyle name="Hipervínculo visitado" xfId="23254" builtinId="9" hidden="1"/>
    <cellStyle name="Hipervínculo visitado" xfId="23244" builtinId="9" hidden="1"/>
    <cellStyle name="Hipervínculo visitado" xfId="23226" builtinId="9" hidden="1"/>
    <cellStyle name="Hipervínculo visitado" xfId="23682" builtinId="9" hidden="1"/>
    <cellStyle name="Hipervínculo visitado" xfId="23714" builtinId="9" hidden="1"/>
    <cellStyle name="Hipervínculo visitado" xfId="23776" builtinId="9" hidden="1"/>
    <cellStyle name="Hipervínculo visitado" xfId="23808" builtinId="9" hidden="1"/>
    <cellStyle name="Hipervínculo visitado" xfId="23841" builtinId="9" hidden="1"/>
    <cellStyle name="Hipervínculo visitado" xfId="23905" builtinId="9" hidden="1"/>
    <cellStyle name="Hipervínculo visitado" xfId="23936" builtinId="9" hidden="1"/>
    <cellStyle name="Hipervínculo visitado" xfId="23968" builtinId="9" hidden="1"/>
    <cellStyle name="Hipervínculo visitado" xfId="24034" builtinId="9" hidden="1"/>
    <cellStyle name="Hipervínculo visitado" xfId="24066" builtinId="9" hidden="1"/>
    <cellStyle name="Hipervínculo visitado" xfId="24096" builtinId="9" hidden="1"/>
    <cellStyle name="Hipervínculo visitado" xfId="24162" builtinId="9" hidden="1"/>
    <cellStyle name="Hipervínculo visitado" xfId="24194" builtinId="9" hidden="1"/>
    <cellStyle name="Hipervínculo visitado" xfId="24226" builtinId="9" hidden="1"/>
    <cellStyle name="Hipervínculo visitado" xfId="24290" builtinId="9" hidden="1"/>
    <cellStyle name="Hipervínculo visitado" xfId="24322" builtinId="9" hidden="1"/>
    <cellStyle name="Hipervínculo visitado" xfId="24354" builtinId="9" hidden="1"/>
    <cellStyle name="Hipervínculo visitado" xfId="24416" builtinId="9" hidden="1"/>
    <cellStyle name="Hipervínculo visitado" xfId="24450" builtinId="9" hidden="1"/>
    <cellStyle name="Hipervínculo visitado" xfId="24482" builtinId="9" hidden="1"/>
    <cellStyle name="Hipervínculo visitado" xfId="24546" builtinId="9" hidden="1"/>
    <cellStyle name="Hipervínculo visitado" xfId="24576" builtinId="9" hidden="1"/>
    <cellStyle name="Hipervínculo visitado" xfId="24610" builtinId="9" hidden="1"/>
    <cellStyle name="Hipervínculo visitado" xfId="24674" builtinId="9" hidden="1"/>
    <cellStyle name="Hipervínculo visitado" xfId="24599" builtinId="9" hidden="1"/>
    <cellStyle name="Hipervínculo visitado" xfId="24736" builtinId="9" hidden="1"/>
    <cellStyle name="Hipervínculo visitado" xfId="24802" builtinId="9" hidden="1"/>
    <cellStyle name="Hipervínculo visitado" xfId="24834" builtinId="9" hidden="1"/>
    <cellStyle name="Hipervínculo visitado" xfId="24864" builtinId="9" hidden="1"/>
    <cellStyle name="Hipervínculo visitado" xfId="24929" builtinId="9" hidden="1"/>
    <cellStyle name="Hipervínculo visitado" xfId="24961" builtinId="9" hidden="1"/>
    <cellStyle name="Hipervínculo visitado" xfId="24993" builtinId="9" hidden="1"/>
    <cellStyle name="Hipervínculo visitado" xfId="25055" builtinId="9" hidden="1"/>
    <cellStyle name="Hipervínculo visitado" xfId="25087" builtinId="9" hidden="1"/>
    <cellStyle name="Hipervínculo visitado" xfId="25119" builtinId="9" hidden="1"/>
    <cellStyle name="Hipervínculo visitado" xfId="25165" builtinId="9" hidden="1"/>
    <cellStyle name="Hipervínculo visitado" xfId="25155" builtinId="9" hidden="1"/>
    <cellStyle name="Hipervínculo visitado" xfId="25145" builtinId="9" hidden="1"/>
    <cellStyle name="Hipervínculo visitado" xfId="25123" builtinId="9" hidden="1"/>
    <cellStyle name="Hipervínculo visitado" xfId="25113" builtinId="9" hidden="1"/>
    <cellStyle name="Hipervínculo visitado" xfId="25101" builtinId="9" hidden="1"/>
    <cellStyle name="Hipervínculo visitado" xfId="25081" builtinId="9" hidden="1"/>
    <cellStyle name="Hipervínculo visitado" xfId="25069" builtinId="9" hidden="1"/>
    <cellStyle name="Hipervínculo visitado" xfId="25059" builtinId="9" hidden="1"/>
    <cellStyle name="Hipervínculo visitado" xfId="25037" builtinId="9" hidden="1"/>
    <cellStyle name="Hipervínculo visitado" xfId="25027" builtinId="9" hidden="1"/>
    <cellStyle name="Hipervínculo visitado" xfId="25017" builtinId="9" hidden="1"/>
    <cellStyle name="Hipervínculo visitado" xfId="24997" builtinId="9" hidden="1"/>
    <cellStyle name="Hipervínculo visitado" xfId="24987" builtinId="9" hidden="1"/>
    <cellStyle name="Hipervínculo visitado" xfId="24975" builtinId="9" hidden="1"/>
    <cellStyle name="Hipervínculo visitado" xfId="24955" builtinId="9" hidden="1"/>
    <cellStyle name="Hipervínculo visitado" xfId="24943" builtinId="9" hidden="1"/>
    <cellStyle name="Hipervínculo visitado" xfId="24933" builtinId="9" hidden="1"/>
    <cellStyle name="Hipervínculo visitado" xfId="24910" builtinId="9" hidden="1"/>
    <cellStyle name="Hipervínculo visitado" xfId="24900" builtinId="9" hidden="1"/>
    <cellStyle name="Hipervínculo visitado" xfId="24890" builtinId="9" hidden="1"/>
    <cellStyle name="Hipervínculo visitado" xfId="24868" builtinId="9" hidden="1"/>
    <cellStyle name="Hipervínculo visitado" xfId="24860" builtinId="9" hidden="1"/>
    <cellStyle name="Hipervínculo visitado" xfId="24848" builtinId="9" hidden="1"/>
    <cellStyle name="Hipervínculo visitado" xfId="24828" builtinId="9" hidden="1"/>
    <cellStyle name="Hipervínculo visitado" xfId="24816" builtinId="9" hidden="1"/>
    <cellStyle name="Hipervínculo visitado" xfId="24806" builtinId="9" hidden="1"/>
    <cellStyle name="Hipervínculo visitado" xfId="24784" builtinId="9" hidden="1"/>
    <cellStyle name="Hipervínculo visitado" xfId="24774" builtinId="9" hidden="1"/>
    <cellStyle name="Hipervínculo visitado" xfId="24764" builtinId="9" hidden="1"/>
    <cellStyle name="Hipervínculo visitado" xfId="24740" builtinId="9" hidden="1"/>
    <cellStyle name="Hipervínculo visitado" xfId="24730" builtinId="9" hidden="1"/>
    <cellStyle name="Hipervínculo visitado" xfId="24718" builtinId="9" hidden="1"/>
    <cellStyle name="Hipervínculo visitado" xfId="24700" builtinId="9" hidden="1"/>
    <cellStyle name="Hipervínculo visitado" xfId="24688" builtinId="9" hidden="1"/>
    <cellStyle name="Hipervínculo visitado" xfId="24678" builtinId="9" hidden="1"/>
    <cellStyle name="Hipervínculo visitado" xfId="24656" builtinId="9" hidden="1"/>
    <cellStyle name="Hipervínculo visitado" xfId="24646" builtinId="9" hidden="1"/>
    <cellStyle name="Hipervínculo visitado" xfId="24636" builtinId="9" hidden="1"/>
    <cellStyle name="Hipervínculo visitado" xfId="24614" builtinId="9" hidden="1"/>
    <cellStyle name="Hipervínculo visitado" xfId="24604" builtinId="9" hidden="1"/>
    <cellStyle name="Hipervínculo visitado" xfId="24590" builtinId="9" hidden="1"/>
    <cellStyle name="Hipervínculo visitado" xfId="24570" builtinId="9" hidden="1"/>
    <cellStyle name="Hipervínculo visitado" xfId="24558" builtinId="9" hidden="1"/>
    <cellStyle name="Hipervínculo visitado" xfId="24443" builtinId="9" hidden="1"/>
    <cellStyle name="Hipervínculo visitado" xfId="24528" builtinId="9" hidden="1"/>
    <cellStyle name="Hipervínculo visitado" xfId="24518" builtinId="9" hidden="1"/>
    <cellStyle name="Hipervínculo visitado" xfId="24508" builtinId="9" hidden="1"/>
    <cellStyle name="Hipervínculo visitado" xfId="24486" builtinId="9" hidden="1"/>
    <cellStyle name="Hipervínculo visitado" xfId="24476" builtinId="9" hidden="1"/>
    <cellStyle name="Hipervínculo visitado" xfId="24464" builtinId="9" hidden="1"/>
    <cellStyle name="Hipervínculo visitado" xfId="24442" builtinId="9" hidden="1"/>
    <cellStyle name="Hipervínculo visitado" xfId="24430" builtinId="9" hidden="1"/>
    <cellStyle name="Hipervínculo visitado" xfId="24420" builtinId="9" hidden="1"/>
    <cellStyle name="Hipervínculo visitado" xfId="24398" builtinId="9" hidden="1"/>
    <cellStyle name="Hipervínculo visitado" xfId="24390" builtinId="9" hidden="1"/>
    <cellStyle name="Hipervínculo visitado" xfId="24380" builtinId="9" hidden="1"/>
    <cellStyle name="Hipervínculo visitado" xfId="24358" builtinId="9" hidden="1"/>
    <cellStyle name="Hipervínculo visitado" xfId="24348" builtinId="9" hidden="1"/>
    <cellStyle name="Hipervínculo visitado" xfId="24336" builtinId="9" hidden="1"/>
    <cellStyle name="Hipervínculo visitado" xfId="24316" builtinId="9" hidden="1"/>
    <cellStyle name="Hipervínculo visitado" xfId="24304" builtinId="9" hidden="1"/>
    <cellStyle name="Hipervínculo visitado" xfId="24294" builtinId="9" hidden="1"/>
    <cellStyle name="Hipervínculo visitado" xfId="24270" builtinId="9" hidden="1"/>
    <cellStyle name="Hipervínculo visitado" xfId="24260" builtinId="9" hidden="1"/>
    <cellStyle name="Hipervínculo visitado" xfId="24250" builtinId="9" hidden="1"/>
    <cellStyle name="Hipervínculo visitado" xfId="24230" builtinId="9" hidden="1"/>
    <cellStyle name="Hipervínculo visitado" xfId="24220" builtinId="9" hidden="1"/>
    <cellStyle name="Hipervínculo visitado" xfId="24208" builtinId="9" hidden="1"/>
    <cellStyle name="Hipervínculo visitado" xfId="24188" builtinId="9" hidden="1"/>
    <cellStyle name="Hipervínculo visitado" xfId="24176" builtinId="9" hidden="1"/>
    <cellStyle name="Hipervínculo visitado" xfId="24166" builtinId="9" hidden="1"/>
    <cellStyle name="Hipervínculo visitado" xfId="24144" builtinId="9" hidden="1"/>
    <cellStyle name="Hipervínculo visitado" xfId="24134" builtinId="9" hidden="1"/>
    <cellStyle name="Hipervínculo visitado" xfId="24122" builtinId="9" hidden="1"/>
    <cellStyle name="Hipervínculo visitado" xfId="24100" builtinId="9" hidden="1"/>
    <cellStyle name="Hipervínculo visitado" xfId="24090" builtinId="9" hidden="1"/>
    <cellStyle name="Hipervínculo visitado" xfId="24080" builtinId="9" hidden="1"/>
    <cellStyle name="Hipervínculo visitado" xfId="24060" builtinId="9" hidden="1"/>
    <cellStyle name="Hipervínculo visitado" xfId="24048" builtinId="9" hidden="1"/>
    <cellStyle name="Hipervínculo visitado" xfId="24038" builtinId="9" hidden="1"/>
    <cellStyle name="Hipervínculo visitado" xfId="24016" builtinId="9" hidden="1"/>
    <cellStyle name="Hipervínculo visitado" xfId="24006" builtinId="9" hidden="1"/>
    <cellStyle name="Hipervínculo visitado" xfId="23996" builtinId="9" hidden="1"/>
    <cellStyle name="Hipervínculo visitado" xfId="23972" builtinId="9" hidden="1"/>
    <cellStyle name="Hipervínculo visitado" xfId="23962" builtinId="9" hidden="1"/>
    <cellStyle name="Hipervínculo visitado" xfId="23950" builtinId="9" hidden="1"/>
    <cellStyle name="Hipervínculo visitado" xfId="23930" builtinId="9" hidden="1"/>
    <cellStyle name="Hipervínculo visitado" xfId="23919" builtinId="9" hidden="1"/>
    <cellStyle name="Hipervínculo visitado" xfId="23909" builtinId="9" hidden="1"/>
    <cellStyle name="Hipervínculo visitado" xfId="23887" builtinId="9" hidden="1"/>
    <cellStyle name="Hipervínculo visitado" xfId="23877" builtinId="9" hidden="1"/>
    <cellStyle name="Hipervínculo visitado" xfId="23867" builtinId="9" hidden="1"/>
    <cellStyle name="Hipervínculo visitado" xfId="23845" builtinId="9" hidden="1"/>
    <cellStyle name="Hipervínculo visitado" xfId="23835" builtinId="9" hidden="1"/>
    <cellStyle name="Hipervínculo visitado" xfId="23823" builtinId="9" hidden="1"/>
    <cellStyle name="Hipervínculo visitado" xfId="23802" builtinId="9" hidden="1"/>
    <cellStyle name="Hipervínculo visitado" xfId="23790" builtinId="9" hidden="1"/>
    <cellStyle name="Hipervínculo visitado" xfId="23780" builtinId="9" hidden="1"/>
    <cellStyle name="Hipervínculo visitado" xfId="23760" builtinId="9" hidden="1"/>
    <cellStyle name="Hipervínculo visitado" xfId="23750" builtinId="9" hidden="1"/>
    <cellStyle name="Hipervínculo visitado" xfId="23740" builtinId="9" hidden="1"/>
    <cellStyle name="Hipervínculo visitado" xfId="23718" builtinId="9" hidden="1"/>
    <cellStyle name="Hipervínculo visitado" xfId="23708" builtinId="9" hidden="1"/>
    <cellStyle name="Hipervínculo visitado" xfId="23696" builtinId="9" hidden="1"/>
    <cellStyle name="Hipervínculo visitado" xfId="23676" builtinId="9" hidden="1"/>
    <cellStyle name="Hipervínculo visitado" xfId="20598" builtinId="9" hidden="1"/>
    <cellStyle name="Hipervínculo visitado" xfId="20610" builtinId="9" hidden="1"/>
    <cellStyle name="Hipervínculo visitado" xfId="20622" builtinId="9" hidden="1"/>
    <cellStyle name="Hipervínculo visitado" xfId="20614" builtinId="9" hidden="1"/>
    <cellStyle name="Hipervínculo visitado" xfId="20663" builtinId="9" hidden="1"/>
    <cellStyle name="Hipervínculo visitado" xfId="20646" builtinId="9" hidden="1"/>
    <cellStyle name="Hipervínculo visitado" xfId="20638" builtinId="9" hidden="1"/>
    <cellStyle name="Hipervínculo visitado" xfId="20673" builtinId="9" hidden="1"/>
    <cellStyle name="Hipervínculo visitado" xfId="20739" builtinId="9" hidden="1"/>
    <cellStyle name="Hipervínculo visitado" xfId="20729" builtinId="9" hidden="1"/>
    <cellStyle name="Hipervínculo visitado" xfId="20721" builtinId="9" hidden="1"/>
    <cellStyle name="Hipervínculo visitado" xfId="20705" builtinId="9" hidden="1"/>
    <cellStyle name="Hipervínculo visitado" xfId="20697" builtinId="9" hidden="1"/>
    <cellStyle name="Hipervínculo visitado" xfId="20689" builtinId="9" hidden="1"/>
    <cellStyle name="Hipervínculo visitado" xfId="20671" builtinId="9" hidden="1"/>
    <cellStyle name="Hipervínculo visitado" xfId="20866" builtinId="9" hidden="1"/>
    <cellStyle name="Hipervínculo visitado" xfId="20930" builtinId="9" hidden="1"/>
    <cellStyle name="Hipervínculo visitado" xfId="20914" builtinId="9" hidden="1"/>
    <cellStyle name="Hipervínculo visitado" xfId="20904" builtinId="9" hidden="1"/>
    <cellStyle name="Hipervínculo visitado" xfId="20894" builtinId="9" hidden="1"/>
    <cellStyle name="Hipervínculo visitado" xfId="20878" builtinId="9" hidden="1"/>
    <cellStyle name="Hipervínculo visitado" xfId="20870" builtinId="9" hidden="1"/>
    <cellStyle name="Hipervínculo visitado" xfId="20860" builtinId="9" hidden="1"/>
    <cellStyle name="Hipervínculo visitado" xfId="20843" builtinId="9" hidden="1"/>
    <cellStyle name="Hipervínculo visitado" xfId="20835" builtinId="9" hidden="1"/>
    <cellStyle name="Hipervínculo visitado" xfId="20825" builtinId="9" hidden="1"/>
    <cellStyle name="Hipervínculo visitado" xfId="20809" builtinId="9" hidden="1"/>
    <cellStyle name="Hipervínculo visitado" xfId="20800" builtinId="9" hidden="1"/>
    <cellStyle name="Hipervínculo visitado" xfId="20792" builtinId="9" hidden="1"/>
    <cellStyle name="Hipervínculo visitado" xfId="20776" builtinId="9" hidden="1"/>
    <cellStyle name="Hipervínculo visitado" xfId="20766" builtinId="9" hidden="1"/>
    <cellStyle name="Hipervínculo visitado" xfId="20758" builtinId="9" hidden="1"/>
    <cellStyle name="Hipervínculo visitado" xfId="21026" builtinId="9" hidden="1"/>
    <cellStyle name="Hipervínculo visitado" xfId="21091" builtinId="9" hidden="1"/>
    <cellStyle name="Hipervínculo visitado" xfId="21155" builtinId="9" hidden="1"/>
    <cellStyle name="Hipervínculo visitado" xfId="21284" builtinId="9" hidden="1"/>
    <cellStyle name="Hipervínculo visitado" xfId="21346" builtinId="9" hidden="1"/>
    <cellStyle name="Hipervínculo visitado" xfId="21376" builtinId="9" hidden="1"/>
    <cellStyle name="Hipervínculo visitado" xfId="21358" builtinId="9" hidden="1"/>
    <cellStyle name="Hipervínculo visitado" xfId="21350" builtinId="9" hidden="1"/>
    <cellStyle name="Hipervínculo visitado" xfId="21340" builtinId="9" hidden="1"/>
    <cellStyle name="Hipervínculo visitado" xfId="21324" builtinId="9" hidden="1"/>
    <cellStyle name="Hipervínculo visitado" xfId="21314" builtinId="9" hidden="1"/>
    <cellStyle name="Hipervínculo visitado" xfId="21306" builtinId="9" hidden="1"/>
    <cellStyle name="Hipervínculo visitado" xfId="21288" builtinId="9" hidden="1"/>
    <cellStyle name="Hipervínculo visitado" xfId="21278" builtinId="9" hidden="1"/>
    <cellStyle name="Hipervínculo visitado" xfId="21270" builtinId="9" hidden="1"/>
    <cellStyle name="Hipervínculo visitado" xfId="21250" builtinId="9" hidden="1"/>
    <cellStyle name="Hipervínculo visitado" xfId="21242" builtinId="9" hidden="1"/>
    <cellStyle name="Hipervínculo visitado" xfId="21232" builtinId="9" hidden="1"/>
    <cellStyle name="Hipervínculo visitado" xfId="21212" builtinId="9" hidden="1"/>
    <cellStyle name="Hipervínculo visitado" xfId="21204" builtinId="9" hidden="1"/>
    <cellStyle name="Hipervínculo visitado" xfId="21194" builtinId="9" hidden="1"/>
    <cellStyle name="Hipervínculo visitado" xfId="21176" builtinId="9" hidden="1"/>
    <cellStyle name="Hipervínculo visitado" xfId="21167" builtinId="9" hidden="1"/>
    <cellStyle name="Hipervínculo visitado" xfId="21159" builtinId="9" hidden="1"/>
    <cellStyle name="Hipervínculo visitado" xfId="21141" builtinId="9" hidden="1"/>
    <cellStyle name="Hipervínculo visitado" xfId="21131" builtinId="9" hidden="1"/>
    <cellStyle name="Hipervínculo visitado" xfId="21121" builtinId="9" hidden="1"/>
    <cellStyle name="Hipervínculo visitado" xfId="21103" builtinId="9" hidden="1"/>
    <cellStyle name="Hipervínculo visitado" xfId="21095" builtinId="9" hidden="1"/>
    <cellStyle name="Hipervínculo visitado" xfId="21085" builtinId="9" hidden="1"/>
    <cellStyle name="Hipervínculo visitado" xfId="21067" builtinId="9" hidden="1"/>
    <cellStyle name="Hipervínculo visitado" xfId="21056" builtinId="9" hidden="1"/>
    <cellStyle name="Hipervínculo visitado" xfId="21048" builtinId="9" hidden="1"/>
    <cellStyle name="Hipervínculo visitado" xfId="21030" builtinId="9" hidden="1"/>
    <cellStyle name="Hipervínculo visitado" xfId="21020" builtinId="9" hidden="1"/>
    <cellStyle name="Hipervínculo visitado" xfId="21014" builtinId="9" hidden="1"/>
    <cellStyle name="Hipervínculo visitado" xfId="20994" builtinId="9" hidden="1"/>
    <cellStyle name="Hipervínculo visitado" xfId="20986" builtinId="9" hidden="1"/>
    <cellStyle name="Hipervínculo visitado" xfId="20976" builtinId="9" hidden="1"/>
    <cellStyle name="Hipervínculo visitado" xfId="20958" builtinId="9" hidden="1"/>
    <cellStyle name="Hipervínculo visitado" xfId="20950" builtinId="9" hidden="1"/>
    <cellStyle name="Hipervínculo visitado" xfId="20940" builtinId="9" hidden="1"/>
    <cellStyle name="Hipervínculo visitado" xfId="21428" builtinId="9" hidden="1"/>
    <cellStyle name="Hipervínculo visitado" xfId="21460" builtinId="9" hidden="1"/>
    <cellStyle name="Hipervínculo visitado" xfId="21490" builtinId="9" hidden="1"/>
    <cellStyle name="Hipervínculo visitado" xfId="21555" builtinId="9" hidden="1"/>
    <cellStyle name="Hipervínculo visitado" xfId="21587" builtinId="9" hidden="1"/>
    <cellStyle name="Hipervínculo visitado" xfId="21619" builtinId="9" hidden="1"/>
    <cellStyle name="Hipervínculo visitado" xfId="21682" builtinId="9" hidden="1"/>
    <cellStyle name="Hipervínculo visitado" xfId="21716" builtinId="9" hidden="1"/>
    <cellStyle name="Hipervínculo visitado" xfId="21748" builtinId="9" hidden="1"/>
    <cellStyle name="Hipervínculo visitado" xfId="21810" builtinId="9" hidden="1"/>
    <cellStyle name="Hipervínculo visitado" xfId="21842" builtinId="9" hidden="1"/>
    <cellStyle name="Hipervínculo visitado" xfId="21876" builtinId="9" hidden="1"/>
    <cellStyle name="Hipervínculo visitado" xfId="21940" builtinId="9" hidden="1"/>
    <cellStyle name="Hipervínculo visitado" xfId="21970" builtinId="9" hidden="1"/>
    <cellStyle name="Hipervínculo visitado" xfId="22004" builtinId="9" hidden="1"/>
    <cellStyle name="Hipervínculo visitado" xfId="22068" builtinId="9" hidden="1"/>
    <cellStyle name="Hipervínculo visitado" xfId="22100" builtinId="9" hidden="1"/>
    <cellStyle name="Hipervínculo visitado" xfId="22130" builtinId="9" hidden="1"/>
    <cellStyle name="Hipervínculo visitado" xfId="22196" builtinId="9" hidden="1"/>
    <cellStyle name="Hipervínculo visitado" xfId="22228" builtinId="9" hidden="1"/>
    <cellStyle name="Hipervínculo visitado" xfId="22260" builtinId="9" hidden="1"/>
    <cellStyle name="Hipervínculo visitado" xfId="22324" builtinId="9" hidden="1"/>
    <cellStyle name="Hipervínculo visitado" xfId="22356" builtinId="9" hidden="1"/>
    <cellStyle name="Hipervínculo visitado" xfId="22388" builtinId="9" hidden="1"/>
    <cellStyle name="Hipervínculo visitado" xfId="22450" builtinId="9" hidden="1"/>
    <cellStyle name="Hipervínculo visitado" xfId="22484" builtinId="9" hidden="1"/>
    <cellStyle name="Hipervínculo visitado" xfId="22516" builtinId="9" hidden="1"/>
    <cellStyle name="Hipervínculo visitado" xfId="22578" builtinId="9" hidden="1"/>
    <cellStyle name="Hipervínculo visitado" xfId="22610" builtinId="9" hidden="1"/>
    <cellStyle name="Hipervínculo visitado" xfId="22643" builtinId="9" hidden="1"/>
    <cellStyle name="Hipervínculo visitado" xfId="22707" builtinId="9" hidden="1"/>
    <cellStyle name="Hipervínculo visitado" xfId="22737" builtinId="9" hidden="1"/>
    <cellStyle name="Hipervínculo visitado" xfId="22769" builtinId="9" hidden="1"/>
    <cellStyle name="Hipervínculo visitado" xfId="22833" builtinId="9" hidden="1"/>
    <cellStyle name="Hipervínculo visitado" xfId="22865" builtinId="9" hidden="1"/>
    <cellStyle name="Hipervínculo visitado" xfId="22879" builtinId="9" hidden="1"/>
    <cellStyle name="Hipervínculo visitado" xfId="22859" builtinId="9" hidden="1"/>
    <cellStyle name="Hipervínculo visitado" xfId="22847" builtinId="9" hidden="1"/>
    <cellStyle name="Hipervínculo visitado" xfId="22837" builtinId="9" hidden="1"/>
    <cellStyle name="Hipervínculo visitado" xfId="22815" builtinId="9" hidden="1"/>
    <cellStyle name="Hipervínculo visitado" xfId="22805" builtinId="9" hidden="1"/>
    <cellStyle name="Hipervínculo visitado" xfId="22795" builtinId="9" hidden="1"/>
    <cellStyle name="Hipervínculo visitado" xfId="22773" builtinId="9" hidden="1"/>
    <cellStyle name="Hipervínculo visitado" xfId="22763" builtinId="9" hidden="1"/>
    <cellStyle name="Hipervínculo visitado" xfId="22751" builtinId="9" hidden="1"/>
    <cellStyle name="Hipervínculo visitado" xfId="22731" builtinId="9" hidden="1"/>
    <cellStyle name="Hipervínculo visitado" xfId="22721" builtinId="9" hidden="1"/>
    <cellStyle name="Hipervínculo visitado" xfId="22711" builtinId="9" hidden="1"/>
    <cellStyle name="Hipervínculo visitado" xfId="22689" builtinId="9" hidden="1"/>
    <cellStyle name="Hipervínculo visitado" xfId="22679" builtinId="9" hidden="1"/>
    <cellStyle name="Hipervínculo visitado" xfId="22669" builtinId="9" hidden="1"/>
    <cellStyle name="Hipervínculo visitado" xfId="22647" builtinId="9" hidden="1"/>
    <cellStyle name="Hipervínculo visitado" xfId="22637" builtinId="9" hidden="1"/>
    <cellStyle name="Hipervínculo visitado" xfId="22624" builtinId="9" hidden="1"/>
    <cellStyle name="Hipervínculo visitado" xfId="22604" builtinId="9" hidden="1"/>
    <cellStyle name="Hipervínculo visitado" xfId="22592" builtinId="9" hidden="1"/>
    <cellStyle name="Hipervínculo visitado" xfId="22582" builtinId="9" hidden="1"/>
    <cellStyle name="Hipervínculo visitado" xfId="22562" builtinId="9" hidden="1"/>
    <cellStyle name="Hipervínculo visitado" xfId="22552" builtinId="9" hidden="1"/>
    <cellStyle name="Hipervínculo visitado" xfId="22542" builtinId="9" hidden="1"/>
    <cellStyle name="Hipervínculo visitado" xfId="22520" builtinId="9" hidden="1"/>
    <cellStyle name="Hipervínculo visitado" xfId="22510" builtinId="9" hidden="1"/>
    <cellStyle name="Hipervínculo visitado" xfId="22498" builtinId="9" hidden="1"/>
    <cellStyle name="Hipervínculo visitado" xfId="22478" builtinId="9" hidden="1"/>
    <cellStyle name="Hipervínculo visitado" xfId="22464" builtinId="9" hidden="1"/>
    <cellStyle name="Hipervínculo visitado" xfId="22454" builtinId="9" hidden="1"/>
    <cellStyle name="Hipervínculo visitado" xfId="22432" builtinId="9" hidden="1"/>
    <cellStyle name="Hipervínculo visitado" xfId="22422" builtinId="9" hidden="1"/>
    <cellStyle name="Hipervínculo visitado" xfId="22414" builtinId="9" hidden="1"/>
    <cellStyle name="Hipervínculo visitado" xfId="22392" builtinId="9" hidden="1"/>
    <cellStyle name="Hipervínculo visitado" xfId="22382" builtinId="9" hidden="1"/>
    <cellStyle name="Hipervínculo visitado" xfId="22370" builtinId="9" hidden="1"/>
    <cellStyle name="Hipervínculo visitado" xfId="22350" builtinId="9" hidden="1"/>
    <cellStyle name="Hipervínculo visitado" xfId="22338" builtinId="9" hidden="1"/>
    <cellStyle name="Hipervínculo visitado" xfId="22328" builtinId="9" hidden="1"/>
    <cellStyle name="Hipervínculo visitado" xfId="22304" builtinId="9" hidden="1"/>
    <cellStyle name="Hipervínculo visitado" xfId="22294" builtinId="9" hidden="1"/>
    <cellStyle name="Hipervínculo visitado" xfId="22284" builtinId="9" hidden="1"/>
    <cellStyle name="Hipervínculo visitado" xfId="22157" builtinId="9" hidden="1"/>
    <cellStyle name="Hipervínculo visitado" xfId="22254" builtinId="9" hidden="1"/>
    <cellStyle name="Hipervínculo visitado" xfId="22242" builtinId="9" hidden="1"/>
    <cellStyle name="Hipervínculo visitado" xfId="22222" builtinId="9" hidden="1"/>
    <cellStyle name="Hipervínculo visitado" xfId="22210" builtinId="9" hidden="1"/>
    <cellStyle name="Hipervínculo visitado" xfId="22200" builtinId="9" hidden="1"/>
    <cellStyle name="Hipervínculo visitado" xfId="22178" builtinId="9" hidden="1"/>
    <cellStyle name="Hipervínculo visitado" xfId="22168" builtinId="9" hidden="1"/>
    <cellStyle name="Hipervínculo visitado" xfId="22156" builtinId="9" hidden="1"/>
    <cellStyle name="Hipervínculo visitado" xfId="22134" builtinId="9" hidden="1"/>
    <cellStyle name="Hipervínculo visitado" xfId="22124" builtinId="9" hidden="1"/>
    <cellStyle name="Hipervínculo visitado" xfId="22112" builtinId="9" hidden="1"/>
    <cellStyle name="Hipervínculo visitado" xfId="22094" builtinId="9" hidden="1"/>
    <cellStyle name="Hipervínculo visitado" xfId="22082" builtinId="9" hidden="1"/>
    <cellStyle name="Hipervínculo visitado" xfId="22072" builtinId="9" hidden="1"/>
    <cellStyle name="Hipervínculo visitado" xfId="22050" builtinId="9" hidden="1"/>
    <cellStyle name="Hipervínculo visitado" xfId="22040" builtinId="9" hidden="1"/>
    <cellStyle name="Hipervínculo visitado" xfId="22030" builtinId="9" hidden="1"/>
    <cellStyle name="Hipervínculo visitado" xfId="22008" builtinId="9" hidden="1"/>
    <cellStyle name="Hipervínculo visitado" xfId="21996" builtinId="9" hidden="1"/>
    <cellStyle name="Hipervínculo visitado" xfId="21984" builtinId="9" hidden="1"/>
    <cellStyle name="Hipervínculo visitado" xfId="21964" builtinId="9" hidden="1"/>
    <cellStyle name="Hipervínculo visitado" xfId="21952" builtinId="9" hidden="1"/>
    <cellStyle name="Hipervínculo visitado" xfId="21944" builtinId="9" hidden="1"/>
    <cellStyle name="Hipervínculo visitado" xfId="21922" builtinId="9" hidden="1"/>
    <cellStyle name="Hipervínculo visitado" xfId="21912" builtinId="9" hidden="1"/>
    <cellStyle name="Hipervínculo visitado" xfId="21902" builtinId="9" hidden="1"/>
    <cellStyle name="Hipervínculo visitado" xfId="21880" builtinId="9" hidden="1"/>
    <cellStyle name="Hipervínculo visitado" xfId="21870" builtinId="9" hidden="1"/>
    <cellStyle name="Hipervínculo visitado" xfId="21858" builtinId="9" hidden="1"/>
    <cellStyle name="Hipervínculo visitado" xfId="21836" builtinId="9" hidden="1"/>
    <cellStyle name="Hipervínculo visitado" xfId="21824" builtinId="9" hidden="1"/>
    <cellStyle name="Hipervínculo visitado" xfId="21814" builtinId="9" hidden="1"/>
    <cellStyle name="Hipervínculo visitado" xfId="21794" builtinId="9" hidden="1"/>
    <cellStyle name="Hipervínculo visitado" xfId="21784" builtinId="9" hidden="1"/>
    <cellStyle name="Hipervínculo visitado" xfId="21774" builtinId="9" hidden="1"/>
    <cellStyle name="Hipervínculo visitado" xfId="21752" builtinId="9" hidden="1"/>
    <cellStyle name="Hipervínculo visitado" xfId="21742" builtinId="9" hidden="1"/>
    <cellStyle name="Hipervínculo visitado" xfId="21730" builtinId="9" hidden="1"/>
    <cellStyle name="Hipervínculo visitado" xfId="21710" builtinId="9" hidden="1"/>
    <cellStyle name="Hipervínculo visitado" xfId="21698" builtinId="9" hidden="1"/>
    <cellStyle name="Hipervínculo visitado" xfId="21686" builtinId="9" hidden="1"/>
    <cellStyle name="Hipervínculo visitado" xfId="21664" builtinId="9" hidden="1"/>
    <cellStyle name="Hipervínculo visitado" xfId="21654" builtinId="9" hidden="1"/>
    <cellStyle name="Hipervínculo visitado" xfId="21644" builtinId="9" hidden="1"/>
    <cellStyle name="Hipervínculo visitado" xfId="21623" builtinId="9" hidden="1"/>
    <cellStyle name="Hipervínculo visitado" xfId="21613" builtinId="9" hidden="1"/>
    <cellStyle name="Hipervínculo visitado" xfId="21601" builtinId="9" hidden="1"/>
    <cellStyle name="Hipervínculo visitado" xfId="21581" builtinId="9" hidden="1"/>
    <cellStyle name="Hipervínculo visitado" xfId="21569" builtinId="9" hidden="1"/>
    <cellStyle name="Hipervínculo visitado" xfId="21559" builtinId="9" hidden="1"/>
    <cellStyle name="Hipervínculo visitado" xfId="21537" builtinId="9" hidden="1"/>
    <cellStyle name="Hipervínculo visitado" xfId="21526" builtinId="9" hidden="1"/>
    <cellStyle name="Hipervínculo visitado" xfId="21516" builtinId="9" hidden="1"/>
    <cellStyle name="Hipervínculo visitado" xfId="21494" builtinId="9" hidden="1"/>
    <cellStyle name="Hipervínculo visitado" xfId="21484" builtinId="9" hidden="1"/>
    <cellStyle name="Hipervínculo visitado" xfId="21474" builtinId="9" hidden="1"/>
    <cellStyle name="Hipervínculo visitado" xfId="21454" builtinId="9" hidden="1"/>
    <cellStyle name="Hipervínculo visitado" xfId="21442" builtinId="9" hidden="1"/>
    <cellStyle name="Hipervínculo visitado" xfId="21432" builtinId="9" hidden="1"/>
    <cellStyle name="Hipervínculo visitado" xfId="21410" builtinId="9" hidden="1"/>
    <cellStyle name="Hipervínculo visitado" xfId="21400" builtinId="9" hidden="1"/>
    <cellStyle name="Hipervínculo visitado" xfId="21390" builtinId="9" hidden="1"/>
    <cellStyle name="Hipervínculo visitado" xfId="18322" builtinId="9" hidden="1"/>
    <cellStyle name="Hipervínculo visitado" xfId="18342" builtinId="9" hidden="1"/>
    <cellStyle name="Hipervínculo visitado" xfId="18334" builtinId="9" hidden="1"/>
    <cellStyle name="Hipervínculo visitado" xfId="18376" builtinId="9" hidden="1"/>
    <cellStyle name="Hipervínculo visitado" xfId="18368" builtinId="9" hidden="1"/>
    <cellStyle name="Hipervínculo visitado" xfId="18358" builtinId="9" hidden="1"/>
    <cellStyle name="Hipervínculo visitado" xfId="18386" builtinId="9" hidden="1"/>
    <cellStyle name="Hipervínculo visitado" xfId="18460" builtinId="9" hidden="1"/>
    <cellStyle name="Hipervínculo visitado" xfId="18452" builtinId="9" hidden="1"/>
    <cellStyle name="Hipervínculo visitado" xfId="18434" builtinId="9" hidden="1"/>
    <cellStyle name="Hipervínculo visitado" xfId="18426" builtinId="9" hidden="1"/>
    <cellStyle name="Hipervínculo visitado" xfId="18418" builtinId="9" hidden="1"/>
    <cellStyle name="Hipervínculo visitado" xfId="18402" builtinId="9" hidden="1"/>
    <cellStyle name="Hipervínculo visitado" xfId="18394" builtinId="9" hidden="1"/>
    <cellStyle name="Hipervínculo visitado" xfId="18384" builtinId="9" hidden="1"/>
    <cellStyle name="Hipervínculo visitado" xfId="18643" builtinId="9" hidden="1"/>
    <cellStyle name="Hipervínculo visitado" xfId="18635" builtinId="9" hidden="1"/>
    <cellStyle name="Hipervínculo visitado" xfId="18627" builtinId="9" hidden="1"/>
    <cellStyle name="Hipervínculo visitado" xfId="18607" builtinId="9" hidden="1"/>
    <cellStyle name="Hipervínculo visitado" xfId="18599" builtinId="9" hidden="1"/>
    <cellStyle name="Hipervínculo visitado" xfId="18591" builtinId="9" hidden="1"/>
    <cellStyle name="Hipervínculo visitado" xfId="18573" builtinId="9" hidden="1"/>
    <cellStyle name="Hipervínculo visitado" xfId="18564" builtinId="9" hidden="1"/>
    <cellStyle name="Hipervínculo visitado" xfId="18556" builtinId="9" hidden="1"/>
    <cellStyle name="Hipervínculo visitado" xfId="18538" builtinId="9" hidden="1"/>
    <cellStyle name="Hipervínculo visitado" xfId="18530" builtinId="9" hidden="1"/>
    <cellStyle name="Hipervínculo visitado" xfId="18522" builtinId="9" hidden="1"/>
    <cellStyle name="Hipervínculo visitado" xfId="18505" builtinId="9" hidden="1"/>
    <cellStyle name="Hipervínculo visitado" xfId="18497" builtinId="9" hidden="1"/>
    <cellStyle name="Hipervínculo visitado" xfId="18489" builtinId="9" hidden="1"/>
    <cellStyle name="Hipervínculo visitado" xfId="18471" builtinId="9" hidden="1"/>
    <cellStyle name="Hipervínculo visitado" xfId="18677" builtinId="9" hidden="1"/>
    <cellStyle name="Hipervínculo visitado" xfId="18739" builtinId="9" hidden="1"/>
    <cellStyle name="Hipervínculo visitado" xfId="18868" builtinId="9" hidden="1"/>
    <cellStyle name="Hipervínculo visitado" xfId="18931" builtinId="9" hidden="1"/>
    <cellStyle name="Hipervínculo visitado" xfId="18997" builtinId="9" hidden="1"/>
    <cellStyle name="Hipervínculo visitado" xfId="19089" builtinId="9" hidden="1"/>
    <cellStyle name="Hipervínculo visitado" xfId="19081" builtinId="9" hidden="1"/>
    <cellStyle name="Hipervínculo visitado" xfId="19071" builtinId="9" hidden="1"/>
    <cellStyle name="Hipervínculo visitado" xfId="19053" builtinId="9" hidden="1"/>
    <cellStyle name="Hipervínculo visitado" xfId="19045" builtinId="9" hidden="1"/>
    <cellStyle name="Hipervínculo visitado" xfId="19037" builtinId="9" hidden="1"/>
    <cellStyle name="Hipervínculo visitado" xfId="19019" builtinId="9" hidden="1"/>
    <cellStyle name="Hipervínculo visitado" xfId="19009" builtinId="9" hidden="1"/>
    <cellStyle name="Hipervínculo visitado" xfId="19001" builtinId="9" hidden="1"/>
    <cellStyle name="Hipervínculo visitado" xfId="18983" builtinId="9" hidden="1"/>
    <cellStyle name="Hipervínculo visitado" xfId="18973" builtinId="9" hidden="1"/>
    <cellStyle name="Hipervínculo visitado" xfId="18963" builtinId="9" hidden="1"/>
    <cellStyle name="Hipervínculo visitado" xfId="18945" builtinId="9" hidden="1"/>
    <cellStyle name="Hipervínculo visitado" xfId="18937" builtinId="9" hidden="1"/>
    <cellStyle name="Hipervínculo visitado" xfId="18925" builtinId="9" hidden="1"/>
    <cellStyle name="Hipervínculo visitado" xfId="18907" builtinId="9" hidden="1"/>
    <cellStyle name="Hipervínculo visitado" xfId="18897" builtinId="9" hidden="1"/>
    <cellStyle name="Hipervínculo visitado" xfId="18889" builtinId="9" hidden="1"/>
    <cellStyle name="Hipervínculo visitado" xfId="18872" builtinId="9" hidden="1"/>
    <cellStyle name="Hipervínculo visitado" xfId="18862" builtinId="9" hidden="1"/>
    <cellStyle name="Hipervínculo visitado" xfId="18854" builtinId="9" hidden="1"/>
    <cellStyle name="Hipervínculo visitado" xfId="18834" builtinId="9" hidden="1"/>
    <cellStyle name="Hipervínculo visitado" xfId="18826" builtinId="9" hidden="1"/>
    <cellStyle name="Hipervínculo visitado" xfId="18816" builtinId="9" hidden="1"/>
    <cellStyle name="Hipervínculo visitado" xfId="18798" builtinId="9" hidden="1"/>
    <cellStyle name="Hipervínculo visitado" xfId="18790" builtinId="9" hidden="1"/>
    <cellStyle name="Hipervínculo visitado" xfId="18780" builtinId="9" hidden="1"/>
    <cellStyle name="Hipervínculo visitado" xfId="18761" builtinId="9" hidden="1"/>
    <cellStyle name="Hipervínculo visitado" xfId="18751" builtinId="9" hidden="1"/>
    <cellStyle name="Hipervínculo visitado" xfId="18743" builtinId="9" hidden="1"/>
    <cellStyle name="Hipervínculo visitado" xfId="18727" builtinId="9" hidden="1"/>
    <cellStyle name="Hipervínculo visitado" xfId="18717" builtinId="9" hidden="1"/>
    <cellStyle name="Hipervínculo visitado" xfId="18707" builtinId="9" hidden="1"/>
    <cellStyle name="Hipervínculo visitado" xfId="7366" builtinId="9" hidden="1"/>
    <cellStyle name="Hipervínculo visitado" xfId="7370" builtinId="9" hidden="1"/>
    <cellStyle name="Hipervínculo visitado" xfId="7372" builtinId="9" hidden="1"/>
    <cellStyle name="Hipervínculo visitado" xfId="7376" builtinId="9" hidden="1"/>
    <cellStyle name="Hipervínculo visitado" xfId="7378" builtinId="9" hidden="1"/>
    <cellStyle name="Hipervínculo visitado" xfId="7382" builtinId="9" hidden="1"/>
    <cellStyle name="Hipervínculo visitado" xfId="7388" builtinId="9" hidden="1"/>
    <cellStyle name="Hipervínculo visitado" xfId="7390" builtinId="9" hidden="1"/>
    <cellStyle name="Hipervínculo visitado" xfId="7392" builtinId="9" hidden="1"/>
    <cellStyle name="Hipervínculo visitado" xfId="7398" builtinId="9" hidden="1"/>
    <cellStyle name="Hipervínculo visitado" xfId="7400" builtinId="9" hidden="1"/>
    <cellStyle name="Hipervínculo visitado" xfId="7402" builtinId="9" hidden="1"/>
    <cellStyle name="Hipervínculo visitado" xfId="7408" builtinId="9" hidden="1"/>
    <cellStyle name="Hipervínculo visitado" xfId="7410" builtinId="9" hidden="1"/>
    <cellStyle name="Hipervínculo visitado" xfId="7414" builtinId="9" hidden="1"/>
    <cellStyle name="Hipervínculo visitado" xfId="7418" builtinId="9" hidden="1"/>
    <cellStyle name="Hipervínculo visitado" xfId="7420" builtinId="9" hidden="1"/>
    <cellStyle name="Hipervínculo visitado" xfId="7424" builtinId="9" hidden="1"/>
    <cellStyle name="Hipervínculo visitado" xfId="7430" builtinId="9" hidden="1"/>
    <cellStyle name="Hipervínculo visitado" xfId="7432" builtinId="9" hidden="1"/>
    <cellStyle name="Hipervínculo visitado" xfId="7434" builtinId="9" hidden="1"/>
    <cellStyle name="Hipervínculo visitado" xfId="7438" builtinId="9" hidden="1"/>
    <cellStyle name="Hipervínculo visitado" xfId="7442" builtinId="9" hidden="1"/>
    <cellStyle name="Hipervínculo visitado" xfId="7445" builtinId="9" hidden="1"/>
    <cellStyle name="Hipervínculo visitado" xfId="7449" builtinId="9" hidden="1"/>
    <cellStyle name="Hipervínculo visitado" xfId="7451" builtinId="9" hidden="1"/>
    <cellStyle name="Hipervínculo visitado" xfId="7453" builtinId="9" hidden="1"/>
    <cellStyle name="Hipervínculo visitado" xfId="7461" builtinId="9" hidden="1"/>
    <cellStyle name="Hipervínculo visitado" xfId="7463" builtinId="9" hidden="1"/>
    <cellStyle name="Hipervínculo visitado" xfId="7465" builtinId="9" hidden="1"/>
    <cellStyle name="Hipervínculo visitado" xfId="7469" builtinId="9" hidden="1"/>
    <cellStyle name="Hipervínculo visitado" xfId="7471" builtinId="9" hidden="1"/>
    <cellStyle name="Hipervínculo visitado" xfId="7473" builtinId="9" hidden="1"/>
    <cellStyle name="Hipervínculo visitado" xfId="7481" builtinId="9" hidden="1"/>
    <cellStyle name="Hipervínculo visitado" xfId="7483" builtinId="9" hidden="1"/>
    <cellStyle name="Hipervínculo visitado" xfId="7485" builtinId="9" hidden="1"/>
    <cellStyle name="Hipervínculo visitado" xfId="7489" builtinId="9" hidden="1"/>
    <cellStyle name="Hipervínculo visitado" xfId="7493" builtinId="9" hidden="1"/>
    <cellStyle name="Hipervínculo visitado" xfId="7499" builtinId="9" hidden="1"/>
    <cellStyle name="Hipervínculo visitado" xfId="7503" builtinId="9" hidden="1"/>
    <cellStyle name="Hipervínculo visitado" xfId="7505" builtinId="9" hidden="1"/>
    <cellStyle name="Hipervínculo visitado" xfId="7507" builtinId="9" hidden="1"/>
    <cellStyle name="Hipervínculo visitado" xfId="7513" builtinId="9" hidden="1"/>
    <cellStyle name="Hipervínculo visitado" xfId="7517" builtinId="9" hidden="1"/>
    <cellStyle name="Hipervínculo visitado" xfId="7519" builtinId="9" hidden="1"/>
    <cellStyle name="Hipervínculo visitado" xfId="7523" builtinId="9" hidden="1"/>
    <cellStyle name="Hipervínculo visitado" xfId="7527" builtinId="9" hidden="1"/>
    <cellStyle name="Hipervínculo visitado" xfId="7529" builtinId="9" hidden="1"/>
    <cellStyle name="Hipervínculo visitado" xfId="7535" builtinId="9" hidden="1"/>
    <cellStyle name="Hipervínculo visitado" xfId="7537" builtinId="9" hidden="1"/>
    <cellStyle name="Hipervínculo visitado" xfId="7539" builtinId="9" hidden="1"/>
    <cellStyle name="Hipervínculo visitado" xfId="7545" builtinId="9" hidden="1"/>
    <cellStyle name="Hipervínculo visitado" xfId="7547" builtinId="9" hidden="1"/>
    <cellStyle name="Hipervínculo visitado" xfId="7549" builtinId="9" hidden="1"/>
    <cellStyle name="Hipervínculo visitado" xfId="7555" builtinId="9" hidden="1"/>
    <cellStyle name="Hipervínculo visitado" xfId="7559" builtinId="9" hidden="1"/>
    <cellStyle name="Hipervínculo visitado" xfId="7561" builtinId="9" hidden="1"/>
    <cellStyle name="Hipervínculo visitado" xfId="7565" builtinId="9" hidden="1"/>
    <cellStyle name="Hipervínculo visitado" xfId="7567" builtinId="9" hidden="1"/>
    <cellStyle name="Hipervínculo visitado" xfId="7571" builtinId="9" hidden="1"/>
    <cellStyle name="Hipervínculo visitado" xfId="7577" builtinId="9" hidden="1"/>
    <cellStyle name="Hipervínculo visitado" xfId="7579" builtinId="9" hidden="1"/>
    <cellStyle name="Hipervínculo visitado" xfId="7581" builtinId="9" hidden="1"/>
    <cellStyle name="Hipervínculo visitado" xfId="7585" builtinId="9" hidden="1"/>
    <cellStyle name="Hipervínculo visitado" xfId="7591" builtinId="9" hidden="1"/>
    <cellStyle name="Hipervínculo visitado" xfId="7593" builtinId="9" hidden="1"/>
    <cellStyle name="Hipervínculo visitado" xfId="7597" builtinId="9" hidden="1"/>
    <cellStyle name="Hipervínculo visitado" xfId="7599" builtinId="9" hidden="1"/>
    <cellStyle name="Hipervínculo visitado" xfId="7494" builtinId="9" hidden="1"/>
    <cellStyle name="Hipervínculo visitado" xfId="7607" builtinId="9" hidden="1"/>
    <cellStyle name="Hipervínculo visitado" xfId="7609" builtinId="9" hidden="1"/>
    <cellStyle name="Hipervínculo visitado" xfId="7611" builtinId="9" hidden="1"/>
    <cellStyle name="Hipervínculo visitado" xfId="7615" builtinId="9" hidden="1"/>
    <cellStyle name="Hipervínculo visitado" xfId="7617" builtinId="9" hidden="1"/>
    <cellStyle name="Hipervínculo visitado" xfId="7621" builtinId="9" hidden="1"/>
    <cellStyle name="Hipervínculo visitado" xfId="7627" builtinId="9" hidden="1"/>
    <cellStyle name="Hipervínculo visitado" xfId="7629" builtinId="9" hidden="1"/>
    <cellStyle name="Hipervínculo visitado" xfId="7631" builtinId="9" hidden="1"/>
    <cellStyle name="Hipervínculo visitado" xfId="7637" builtinId="9" hidden="1"/>
    <cellStyle name="Hipervínculo visitado" xfId="7639" builtinId="9" hidden="1"/>
    <cellStyle name="Hipervínculo visitado" xfId="7643" builtinId="9" hidden="1"/>
    <cellStyle name="Hipervínculo visitado" xfId="7647" builtinId="9" hidden="1"/>
    <cellStyle name="Hipervínculo visitado" xfId="7649" builtinId="9" hidden="1"/>
    <cellStyle name="Hipervínculo visitado" xfId="7655" builtinId="9" hidden="1"/>
    <cellStyle name="Hipervínculo visitado" xfId="7635" builtinId="9" hidden="1"/>
    <cellStyle name="Hipervínculo visitado" xfId="7603" builtinId="9" hidden="1"/>
    <cellStyle name="Hipervínculo visitado" xfId="7589" builtinId="9" hidden="1"/>
    <cellStyle name="Hipervínculo visitado" xfId="7557" builtinId="9" hidden="1"/>
    <cellStyle name="Hipervínculo visitado" xfId="7541" builtinId="9" hidden="1"/>
    <cellStyle name="Hipervínculo visitado" xfId="7525" builtinId="9" hidden="1"/>
    <cellStyle name="Hipervínculo visitado" xfId="7475" builtinId="9" hidden="1"/>
    <cellStyle name="Hipervínculo visitado" xfId="7459" builtinId="9" hidden="1"/>
    <cellStyle name="Hipervínculo visitado" xfId="7443" builtinId="9" hidden="1"/>
    <cellStyle name="Hipervínculo visitado" xfId="7412" builtinId="9" hidden="1"/>
    <cellStyle name="Hipervínculo visitado" xfId="7396" builtinId="9" hidden="1"/>
    <cellStyle name="Hipervínculo visitado" xfId="7380" builtinId="9" hidden="1"/>
    <cellStyle name="Hipervínculo visitado" xfId="7331" builtinId="9" hidden="1"/>
    <cellStyle name="Hipervínculo visitado" xfId="7315" builtinId="9" hidden="1"/>
    <cellStyle name="Hipervínculo visitado" xfId="7299" builtinId="9" hidden="1"/>
    <cellStyle name="Hipervínculo visitado" xfId="7269" builtinId="9" hidden="1"/>
    <cellStyle name="Hipervínculo visitado" xfId="7253" builtinId="9" hidden="1"/>
    <cellStyle name="Hipervínculo visitado" xfId="7221" builtinId="9" hidden="1"/>
    <cellStyle name="Hipervínculo visitado" xfId="7029" builtinId="9" hidden="1"/>
    <cellStyle name="Hipervínculo visitado" xfId="7031" builtinId="9" hidden="1"/>
    <cellStyle name="Hipervínculo visitado" xfId="7033" builtinId="9" hidden="1"/>
    <cellStyle name="Hipervínculo visitado" xfId="7037" builtinId="9" hidden="1"/>
    <cellStyle name="Hipervínculo visitado" xfId="7041" builtinId="9" hidden="1"/>
    <cellStyle name="Hipervínculo visitado" xfId="7045" builtinId="9" hidden="1"/>
    <cellStyle name="Hipervínculo visitado" xfId="7049" builtinId="9" hidden="1"/>
    <cellStyle name="Hipervínculo visitado" xfId="7051" builtinId="9" hidden="1"/>
    <cellStyle name="Hipervínculo visitado" xfId="7053" builtinId="9" hidden="1"/>
    <cellStyle name="Hipervínculo visitado" xfId="7059" builtinId="9" hidden="1"/>
    <cellStyle name="Hipervínculo visitado" xfId="7061" builtinId="9" hidden="1"/>
    <cellStyle name="Hipervínculo visitado" xfId="7063" builtinId="9" hidden="1"/>
    <cellStyle name="Hipervínculo visitado" xfId="7067" builtinId="9" hidden="1"/>
    <cellStyle name="Hipervínculo visitado" xfId="7069" builtinId="9" hidden="1"/>
    <cellStyle name="Hipervínculo visitado" xfId="7071" builtinId="9" hidden="1"/>
    <cellStyle name="Hipervínculo visitado" xfId="7078" builtinId="9" hidden="1"/>
    <cellStyle name="Hipervínculo visitado" xfId="7080" builtinId="9" hidden="1"/>
    <cellStyle name="Hipervínculo visitado" xfId="7082" builtinId="9" hidden="1"/>
    <cellStyle name="Hipervínculo visitado" xfId="7086" builtinId="9" hidden="1"/>
    <cellStyle name="Hipervínculo visitado" xfId="7088" builtinId="9" hidden="1"/>
    <cellStyle name="Hipervínculo visitado" xfId="7092" builtinId="9" hidden="1"/>
    <cellStyle name="Hipervínculo visitado" xfId="7096" builtinId="9" hidden="1"/>
    <cellStyle name="Hipervínculo visitado" xfId="7098" builtinId="9" hidden="1"/>
    <cellStyle name="Hipervínculo visitado" xfId="7100" builtinId="9" hidden="1"/>
    <cellStyle name="Hipervínculo visitado" xfId="7104" builtinId="9" hidden="1"/>
    <cellStyle name="Hipervínculo visitado" xfId="7110" builtinId="9" hidden="1"/>
    <cellStyle name="Hipervínculo visitado" xfId="7112" builtinId="9" hidden="1"/>
    <cellStyle name="Hipervínculo visitado" xfId="7116" builtinId="9" hidden="1"/>
    <cellStyle name="Hipervínculo visitado" xfId="7118" builtinId="9" hidden="1"/>
    <cellStyle name="Hipervínculo visitado" xfId="7120" builtinId="9" hidden="1"/>
    <cellStyle name="Hipervínculo visitado" xfId="7126" builtinId="9" hidden="1"/>
    <cellStyle name="Hipervínculo visitado" xfId="7128" builtinId="9" hidden="1"/>
    <cellStyle name="Hipervínculo visitado" xfId="7131" builtinId="9" hidden="1"/>
    <cellStyle name="Hipervínculo visitado" xfId="7135" builtinId="9" hidden="1"/>
    <cellStyle name="Hipervínculo visitado" xfId="7137" builtinId="9" hidden="1"/>
    <cellStyle name="Hipervínculo visitado" xfId="7141" builtinId="9" hidden="1"/>
    <cellStyle name="Hipervínculo visitado" xfId="7147" builtinId="9" hidden="1"/>
    <cellStyle name="Hipervínculo visitado" xfId="7149" builtinId="9" hidden="1"/>
    <cellStyle name="Hipervínculo visitado" xfId="7151" builtinId="9" hidden="1"/>
    <cellStyle name="Hipervínculo visitado" xfId="7155" builtinId="9" hidden="1"/>
    <cellStyle name="Hipervínculo visitado" xfId="7157" builtinId="9" hidden="1"/>
    <cellStyle name="Hipervínculo visitado" xfId="7161" builtinId="9" hidden="1"/>
    <cellStyle name="Hipervínculo visitado" xfId="7165" builtinId="9" hidden="1"/>
    <cellStyle name="Hipervínculo visitado" xfId="7167" builtinId="9" hidden="1"/>
    <cellStyle name="Hipervínculo visitado" xfId="7169" builtinId="9" hidden="1"/>
    <cellStyle name="Hipervínculo visitado" xfId="7175" builtinId="9" hidden="1"/>
    <cellStyle name="Hipervínculo visitado" xfId="7179" builtinId="9" hidden="1"/>
    <cellStyle name="Hipervínculo visitado" xfId="7181" builtinId="9" hidden="1"/>
    <cellStyle name="Hipervínculo visitado" xfId="7187" builtinId="9" hidden="1"/>
    <cellStyle name="Hipervínculo visitado" xfId="7189" builtinId="9" hidden="1"/>
    <cellStyle name="Hipervínculo visitado" xfId="7191" builtinId="9" hidden="1"/>
    <cellStyle name="Hipervínculo visitado" xfId="7197" builtinId="9" hidden="1"/>
    <cellStyle name="Hipervínculo visitado" xfId="7199" builtinId="9" hidden="1"/>
    <cellStyle name="Hipervínculo visitado" xfId="7201" builtinId="9" hidden="1"/>
    <cellStyle name="Hipervínculo visitado" xfId="7207" builtinId="9" hidden="1"/>
    <cellStyle name="Hipervínculo visitado" xfId="7205" builtinId="9" hidden="1"/>
    <cellStyle name="Hipervínculo visitado" xfId="7171" builtinId="9" hidden="1"/>
    <cellStyle name="Hipervínculo visitado" xfId="7075" builtinId="9" hidden="1"/>
    <cellStyle name="Hipervínculo visitado" xfId="7043" builtinId="9" hidden="1"/>
    <cellStyle name="Hipervínculo visitado" xfId="6944" builtinId="9" hidden="1"/>
    <cellStyle name="Hipervínculo visitado" xfId="6950" builtinId="9" hidden="1"/>
    <cellStyle name="Hipervínculo visitado" xfId="6952" builtinId="9" hidden="1"/>
    <cellStyle name="Hipervínculo visitado" xfId="6956" builtinId="9" hidden="1"/>
    <cellStyle name="Hipervínculo visitado" xfId="6960" builtinId="9" hidden="1"/>
    <cellStyle name="Hipervínculo visitado" xfId="6962" builtinId="9" hidden="1"/>
    <cellStyle name="Hipervínculo visitado" xfId="6964" builtinId="9" hidden="1"/>
    <cellStyle name="Hipervínculo visitado" xfId="6968" builtinId="9" hidden="1"/>
    <cellStyle name="Hipervínculo visitado" xfId="6972" builtinId="9" hidden="1"/>
    <cellStyle name="Hipervínculo visitado" xfId="6974" builtinId="9" hidden="1"/>
    <cellStyle name="Hipervínculo visitado" xfId="6978" builtinId="9" hidden="1"/>
    <cellStyle name="Hipervínculo visitado" xfId="6980" builtinId="9" hidden="1"/>
    <cellStyle name="Hipervínculo visitado" xfId="6982" builtinId="9" hidden="1"/>
    <cellStyle name="Hipervínculo visitado" xfId="6988" builtinId="9" hidden="1"/>
    <cellStyle name="Hipervínculo visitado" xfId="6990" builtinId="9" hidden="1"/>
    <cellStyle name="Hipervínculo visitado" xfId="6992" builtinId="9" hidden="1"/>
    <cellStyle name="Hipervínculo visitado" xfId="6996" builtinId="9" hidden="1"/>
    <cellStyle name="Hipervínculo visitado" xfId="6998" builtinId="9" hidden="1"/>
    <cellStyle name="Hipervínculo visitado" xfId="7000" builtinId="9" hidden="1"/>
    <cellStyle name="Hipervínculo visitado" xfId="7006" builtinId="9" hidden="1"/>
    <cellStyle name="Hipervínculo visitado" xfId="7008" builtinId="9" hidden="1"/>
    <cellStyle name="Hipervínculo visitado" xfId="7012" builtinId="9" hidden="1"/>
    <cellStyle name="Hipervínculo visitado" xfId="7016" builtinId="9" hidden="1"/>
    <cellStyle name="Hipervínculo visitado" xfId="7018" builtinId="9" hidden="1"/>
    <cellStyle name="Hipervínculo visitado" xfId="7022" builtinId="9" hidden="1"/>
    <cellStyle name="Hipervínculo visitado" xfId="7010" builtinId="9" hidden="1"/>
    <cellStyle name="Hipervínculo visitado" xfId="6946" builtinId="9" hidden="1"/>
    <cellStyle name="Hipervínculo visitado" xfId="6904" builtinId="9" hidden="1"/>
    <cellStyle name="Hipervínculo visitado" xfId="6908" builtinId="9" hidden="1"/>
    <cellStyle name="Hipervínculo visitado" xfId="6912" builtinId="9" hidden="1"/>
    <cellStyle name="Hipervínculo visitado" xfId="6914" builtinId="9" hidden="1"/>
    <cellStyle name="Hipervínculo visitado" xfId="6918" builtinId="9" hidden="1"/>
    <cellStyle name="Hipervínculo visitado" xfId="6922" builtinId="9" hidden="1"/>
    <cellStyle name="Hipervínculo visitado" xfId="6924" builtinId="9" hidden="1"/>
    <cellStyle name="Hipervínculo visitado" xfId="6930" builtinId="9" hidden="1"/>
    <cellStyle name="Hipervínculo visitado" xfId="6932" builtinId="9" hidden="1"/>
    <cellStyle name="Hipervínculo visitado" xfId="6934" builtinId="9" hidden="1"/>
    <cellStyle name="Hipervínculo visitado" xfId="6938" builtinId="9" hidden="1"/>
    <cellStyle name="Hipervínculo visitado" xfId="6940" builtinId="9" hidden="1"/>
    <cellStyle name="Hipervínculo visitado" xfId="6942" builtinId="9" hidden="1"/>
    <cellStyle name="Hipervínculo visitado" xfId="6890" builtinId="9" hidden="1"/>
    <cellStyle name="Hipervínculo visitado" xfId="6892" builtinId="9" hidden="1"/>
    <cellStyle name="Hipervínculo visitado" xfId="6894" builtinId="9" hidden="1"/>
    <cellStyle name="Hipervínculo visitado" xfId="6898" builtinId="9" hidden="1"/>
    <cellStyle name="Hipervínculo visitado" xfId="6900" builtinId="9" hidden="1"/>
    <cellStyle name="Hipervínculo visitado" xfId="6876" builtinId="9" hidden="1"/>
    <cellStyle name="Hipervínculo visitado" xfId="6880" builtinId="9" hidden="1"/>
    <cellStyle name="Hipervínculo visitado" xfId="6882" builtinId="9" hidden="1"/>
    <cellStyle name="Hipervínculo visitado" xfId="6884" builtinId="9" hidden="1"/>
    <cellStyle name="Hipervínculo visitado" xfId="6874" builtinId="9" hidden="1"/>
    <cellStyle name="Hipervínculo visitado" xfId="4631" builtinId="9" hidden="1"/>
    <cellStyle name="Hipervínculo visitado" xfId="9945" builtinId="9" hidden="1"/>
    <cellStyle name="Hipervínculo visitado" xfId="9951" builtinId="9" hidden="1"/>
    <cellStyle name="Hipervínculo visitado" xfId="9953" builtinId="9" hidden="1"/>
    <cellStyle name="Hipervínculo visitado" xfId="9955" builtinId="9" hidden="1"/>
    <cellStyle name="Hipervínculo visitado" xfId="9963" builtinId="9" hidden="1"/>
    <cellStyle name="Hipervínculo visitado" xfId="9967" builtinId="9" hidden="1"/>
    <cellStyle name="Hipervínculo visitado" xfId="9969" builtinId="9" hidden="1"/>
    <cellStyle name="Hipervínculo visitado" xfId="9975" builtinId="9" hidden="1"/>
    <cellStyle name="Hipervínculo visitado" xfId="9977" builtinId="9" hidden="1"/>
    <cellStyle name="Hipervínculo visitado" xfId="9979" builtinId="9" hidden="1"/>
    <cellStyle name="Hipervínculo visitado" xfId="9987" builtinId="9" hidden="1"/>
    <cellStyle name="Hipervínculo visitado" xfId="9991" builtinId="9" hidden="1"/>
    <cellStyle name="Hipervínculo visitado" xfId="9993" builtinId="9" hidden="1"/>
    <cellStyle name="Hipervínculo visitado" xfId="9999" builtinId="9" hidden="1"/>
    <cellStyle name="Hipervínculo visitado" xfId="10001" builtinId="9" hidden="1"/>
    <cellStyle name="Hipervínculo visitado" xfId="10007" builtinId="9" hidden="1"/>
    <cellStyle name="Hipervínculo visitado" xfId="10011" builtinId="9" hidden="1"/>
    <cellStyle name="Hipervínculo visitado" xfId="10015" builtinId="9" hidden="1"/>
    <cellStyle name="Hipervínculo visitado" xfId="10017" builtinId="9" hidden="1"/>
    <cellStyle name="Hipervínculo visitado" xfId="10023" builtinId="9" hidden="1"/>
    <cellStyle name="Hipervínculo visitado" xfId="10027" builtinId="9" hidden="1"/>
    <cellStyle name="Hipervínculo visitado" xfId="10031" builtinId="9" hidden="1"/>
    <cellStyle name="Hipervínculo visitado" xfId="10035" builtinId="9" hidden="1"/>
    <cellStyle name="Hipervínculo visitado" xfId="10039" builtinId="9" hidden="1"/>
    <cellStyle name="Hipervínculo visitado" xfId="10041" builtinId="9" hidden="1"/>
    <cellStyle name="Hipervínculo visitado" xfId="10047" builtinId="9" hidden="1"/>
    <cellStyle name="Hipervínculo visitado" xfId="10049" builtinId="9" hidden="1"/>
    <cellStyle name="Hipervínculo visitado" xfId="10053" builtinId="9" hidden="1"/>
    <cellStyle name="Hipervínculo visitado" xfId="10057" builtinId="9" hidden="1"/>
    <cellStyle name="Hipervínculo visitado" xfId="10061" builtinId="9" hidden="1"/>
    <cellStyle name="Hipervínculo visitado" xfId="10063" builtinId="9" hidden="1"/>
    <cellStyle name="Hipervínculo visitado" xfId="10071" builtinId="9" hidden="1"/>
    <cellStyle name="Hipervínculo visitado" xfId="10073" builtinId="9" hidden="1"/>
    <cellStyle name="Hipervínculo visitado" xfId="10077" builtinId="9" hidden="1"/>
    <cellStyle name="Hipervínculo visitado" xfId="10081" builtinId="9" hidden="1"/>
    <cellStyle name="Hipervínculo visitado" xfId="10085" builtinId="9" hidden="1"/>
    <cellStyle name="Hipervínculo visitado" xfId="10089" builtinId="9" hidden="1"/>
    <cellStyle name="Hipervínculo visitado" xfId="10096" builtinId="9" hidden="1"/>
    <cellStyle name="Hipervínculo visitado" xfId="10098" builtinId="9" hidden="1"/>
    <cellStyle name="Hipervínculo visitado" xfId="10102" builtinId="9" hidden="1"/>
    <cellStyle name="Hipervínculo visitado" xfId="10106" builtinId="9" hidden="1"/>
    <cellStyle name="Hipervínculo visitado" xfId="10112" builtinId="9" hidden="1"/>
    <cellStyle name="Hipervínculo visitado" xfId="10114" builtinId="9" hidden="1"/>
    <cellStyle name="Hipervínculo visitado" xfId="10120" builtinId="9" hidden="1"/>
    <cellStyle name="Hipervínculo visitado" xfId="10122" builtinId="9" hidden="1"/>
    <cellStyle name="Hipervínculo visitado" xfId="10126" builtinId="9" hidden="1"/>
    <cellStyle name="Hipervínculo visitado" xfId="10134" builtinId="9" hidden="1"/>
    <cellStyle name="Hipervínculo visitado" xfId="10136" builtinId="9" hidden="1"/>
    <cellStyle name="Hipervínculo visitado" xfId="10138" builtinId="9" hidden="1"/>
    <cellStyle name="Hipervínculo visitado" xfId="10144" builtinId="9" hidden="1"/>
    <cellStyle name="Hipervínculo visitado" xfId="10146" builtinId="9" hidden="1"/>
    <cellStyle name="Hipervínculo visitado" xfId="10150" builtinId="9" hidden="1"/>
    <cellStyle name="Hipervínculo visitado" xfId="10158" builtinId="9" hidden="1"/>
    <cellStyle name="Hipervínculo visitado" xfId="10160" builtinId="9" hidden="1"/>
    <cellStyle name="Hipervínculo visitado" xfId="10162" builtinId="9" hidden="1"/>
    <cellStyle name="Hipervínculo visitado" xfId="10168" builtinId="9" hidden="1"/>
    <cellStyle name="Hipervínculo visitado" xfId="10170" builtinId="9" hidden="1"/>
    <cellStyle name="Hipervínculo visitado" xfId="10176" builtinId="9" hidden="1"/>
    <cellStyle name="Hipervínculo visitado" xfId="10182" builtinId="9" hidden="1"/>
    <cellStyle name="Hipervínculo visitado" xfId="10184" builtinId="9" hidden="1"/>
    <cellStyle name="Hipervínculo visitado" xfId="10186" builtinId="9" hidden="1"/>
    <cellStyle name="Hipervínculo visitado" xfId="10192" builtinId="9" hidden="1"/>
    <cellStyle name="Hipervínculo visitado" xfId="10198" builtinId="9" hidden="1"/>
    <cellStyle name="Hipervínculo visitado" xfId="10199" builtinId="9" hidden="1"/>
    <cellStyle name="Hipervínculo visitado" xfId="10205" builtinId="9" hidden="1"/>
    <cellStyle name="Hipervínculo visitado" xfId="10207" builtinId="9" hidden="1"/>
    <cellStyle name="Hipervínculo visitado" xfId="10209" builtinId="9" hidden="1"/>
    <cellStyle name="Hipervínculo visitado" xfId="10217" builtinId="9" hidden="1"/>
    <cellStyle name="Hipervínculo visitado" xfId="10221" builtinId="9" hidden="1"/>
    <cellStyle name="Hipervínculo visitado" xfId="10223" builtinId="9" hidden="1"/>
    <cellStyle name="Hipervínculo visitado" xfId="10229" builtinId="9" hidden="1"/>
    <cellStyle name="Hipervínculo visitado" xfId="10231" builtinId="9" hidden="1"/>
    <cellStyle name="Hipervínculo visitado" xfId="10233" builtinId="9" hidden="1"/>
    <cellStyle name="Hipervínculo visitado" xfId="10241" builtinId="9" hidden="1"/>
    <cellStyle name="Hipervínculo visitado" xfId="10245" builtinId="9" hidden="1"/>
    <cellStyle name="Hipervínculo visitado" xfId="10247" builtinId="9" hidden="1"/>
    <cellStyle name="Hipervínculo visitado" xfId="10255" builtinId="9" hidden="1"/>
    <cellStyle name="Hipervínculo visitado" xfId="10257" builtinId="9" hidden="1"/>
    <cellStyle name="Hipervínculo visitado" xfId="10263" builtinId="9" hidden="1"/>
    <cellStyle name="Hipervínculo visitado" xfId="10267" builtinId="9" hidden="1"/>
    <cellStyle name="Hipervínculo visitado" xfId="10271" builtinId="9" hidden="1"/>
    <cellStyle name="Hipervínculo visitado" xfId="10273" builtinId="9" hidden="1"/>
    <cellStyle name="Hipervínculo visitado" xfId="10279" builtinId="9" hidden="1"/>
    <cellStyle name="Hipervínculo visitado" xfId="10283" builtinId="9" hidden="1"/>
    <cellStyle name="Hipervínculo visitado" xfId="10287" builtinId="9" hidden="1"/>
    <cellStyle name="Hipervínculo visitado" xfId="10291" builtinId="9" hidden="1"/>
    <cellStyle name="Hipervínculo visitado" xfId="10295" builtinId="9" hidden="1"/>
    <cellStyle name="Hipervínculo visitado" xfId="10297" builtinId="9" hidden="1"/>
    <cellStyle name="Hipervínculo visitado" xfId="10305" builtinId="9" hidden="1"/>
    <cellStyle name="Hipervínculo visitado" xfId="10307" builtinId="9" hidden="1"/>
    <cellStyle name="Hipervínculo visitado" xfId="10311" builtinId="9" hidden="1"/>
    <cellStyle name="Hipervínculo visitado" xfId="10315" builtinId="9" hidden="1"/>
    <cellStyle name="Hipervínculo visitado" xfId="10319" builtinId="9" hidden="1"/>
    <cellStyle name="Hipervínculo visitado" xfId="10321" builtinId="9" hidden="1"/>
    <cellStyle name="Hipervínculo visitado" xfId="10329" builtinId="9" hidden="1"/>
    <cellStyle name="Hipervínculo visitado" xfId="10331" builtinId="9" hidden="1"/>
    <cellStyle name="Hipervínculo visitado" xfId="10335" builtinId="9" hidden="1"/>
    <cellStyle name="Hipervínculo visitado" xfId="10339" builtinId="9" hidden="1"/>
    <cellStyle name="Hipervínculo visitado" xfId="10343" builtinId="9" hidden="1"/>
    <cellStyle name="Hipervínculo visitado" xfId="10347" builtinId="9" hidden="1"/>
    <cellStyle name="Hipervínculo visitado" xfId="10353" builtinId="9" hidden="1"/>
    <cellStyle name="Hipervínculo visitado" xfId="10355" builtinId="9" hidden="1"/>
    <cellStyle name="Hipervínculo visitado" xfId="10357" builtinId="9" hidden="1"/>
    <cellStyle name="Hipervínculo visitado" xfId="10361" builtinId="9" hidden="1"/>
    <cellStyle name="Hipervínculo visitado" xfId="10367" builtinId="9" hidden="1"/>
    <cellStyle name="Hipervínculo visitado" xfId="10369" builtinId="9" hidden="1"/>
    <cellStyle name="Hipervínculo visitado" xfId="10375" builtinId="9" hidden="1"/>
    <cellStyle name="Hipervínculo visitado" xfId="10377" builtinId="9" hidden="1"/>
    <cellStyle name="Hipervínculo visitado" xfId="10381" builtinId="9" hidden="1"/>
    <cellStyle name="Hipervínculo visitado" xfId="10389" builtinId="9" hidden="1"/>
    <cellStyle name="Hipervínculo visitado" xfId="10391" builtinId="9" hidden="1"/>
    <cellStyle name="Hipervínculo visitado" xfId="10393" builtinId="9" hidden="1"/>
    <cellStyle name="Hipervínculo visitado" xfId="10399" builtinId="9" hidden="1"/>
    <cellStyle name="Hipervínculo visitado" xfId="10401" builtinId="9" hidden="1"/>
    <cellStyle name="Hipervínculo visitado" xfId="10405" builtinId="9" hidden="1"/>
    <cellStyle name="Hipervínculo visitado" xfId="10415" builtinId="9" hidden="1"/>
    <cellStyle name="Hipervínculo visitado" xfId="10417" builtinId="9" hidden="1"/>
    <cellStyle name="Hipervínculo visitado" xfId="10419" builtinId="9" hidden="1"/>
    <cellStyle name="Hipervínculo visitado" xfId="10425" builtinId="9" hidden="1"/>
    <cellStyle name="Hipervínculo visitado" xfId="10427" builtinId="9" hidden="1"/>
    <cellStyle name="Hipervínculo visitado" xfId="10433" builtinId="9" hidden="1"/>
    <cellStyle name="Hipervínculo visitado" xfId="10439" builtinId="9" hidden="1"/>
    <cellStyle name="Hipervínculo visitado" xfId="10441" builtinId="9" hidden="1"/>
    <cellStyle name="Hipervínculo visitado" xfId="10443" builtinId="9" hidden="1"/>
    <cellStyle name="Hipervínculo visitado" xfId="10449" builtinId="9" hidden="1"/>
    <cellStyle name="Hipervínculo visitado" xfId="10455" builtinId="9" hidden="1"/>
    <cellStyle name="Hipervínculo visitado" xfId="10457" builtinId="9" hidden="1"/>
    <cellStyle name="Hipervínculo visitado" xfId="10463" builtinId="9" hidden="1"/>
    <cellStyle name="Hipervínculo visitado" xfId="10465" builtinId="9" hidden="1"/>
    <cellStyle name="Hipervínculo visitado" xfId="10467" builtinId="9" hidden="1"/>
    <cellStyle name="Hipervínculo visitado" xfId="10475" builtinId="9" hidden="1"/>
    <cellStyle name="Hipervínculo visitado" xfId="10479" builtinId="9" hidden="1"/>
    <cellStyle name="Hipervínculo visitado" xfId="10481" builtinId="9" hidden="1"/>
    <cellStyle name="Hipervínculo visitado" xfId="10487" builtinId="9" hidden="1"/>
    <cellStyle name="Hipervínculo visitado" xfId="10489" builtinId="9" hidden="1"/>
    <cellStyle name="Hipervínculo visitado" xfId="10491" builtinId="9" hidden="1"/>
    <cellStyle name="Hipervínculo visitado" xfId="10499" builtinId="9" hidden="1"/>
    <cellStyle name="Hipervínculo visitado" xfId="10503" builtinId="9" hidden="1"/>
    <cellStyle name="Hipervínculo visitado" xfId="10505" builtinId="9" hidden="1"/>
    <cellStyle name="Hipervínculo visitado" xfId="10511" builtinId="9" hidden="1"/>
    <cellStyle name="Hipervínculo visitado" xfId="10406" builtinId="9" hidden="1"/>
    <cellStyle name="Hipervínculo visitado" xfId="10517" builtinId="9" hidden="1"/>
    <cellStyle name="Hipervínculo visitado" xfId="10521" builtinId="9" hidden="1"/>
    <cellStyle name="Hipervínculo visitado" xfId="10525" builtinId="9" hidden="1"/>
    <cellStyle name="Hipervínculo visitado" xfId="10527" builtinId="9" hidden="1"/>
    <cellStyle name="Hipervínculo visitado" xfId="10533" builtinId="9" hidden="1"/>
    <cellStyle name="Hipervínculo visitado" xfId="10537" builtinId="9" hidden="1"/>
    <cellStyle name="Hipervínculo visitado" xfId="10541" builtinId="9" hidden="1"/>
    <cellStyle name="Hipervínculo visitado" xfId="10545" builtinId="9" hidden="1"/>
    <cellStyle name="Hipervínculo visitado" xfId="10549" builtinId="9" hidden="1"/>
    <cellStyle name="Hipervínculo visitado" xfId="10551" builtinId="9" hidden="1"/>
    <cellStyle name="Hipervínculo visitado" xfId="10559" builtinId="9" hidden="1"/>
    <cellStyle name="Hipervínculo visitado" xfId="10561" builtinId="9" hidden="1"/>
    <cellStyle name="Hipervínculo visitado" xfId="10567" builtinId="9" hidden="1"/>
    <cellStyle name="Hipervínculo visitado" xfId="10571" builtinId="9" hidden="1"/>
    <cellStyle name="Hipervínculo visitado" xfId="10575" builtinId="9" hidden="1"/>
    <cellStyle name="Hipervínculo visitado" xfId="10577" builtinId="9" hidden="1"/>
    <cellStyle name="Hipervínculo visitado" xfId="10585" builtinId="9" hidden="1"/>
    <cellStyle name="Hipervínculo visitado" xfId="10587" builtinId="9" hidden="1"/>
    <cellStyle name="Hipervínculo visitado" xfId="10591" builtinId="9" hidden="1"/>
    <cellStyle name="Hipervínculo visitado" xfId="10595" builtinId="9" hidden="1"/>
    <cellStyle name="Hipervínculo visitado" xfId="10599" builtinId="9" hidden="1"/>
    <cellStyle name="Hipervínculo visitado" xfId="10603" builtinId="9" hidden="1"/>
    <cellStyle name="Hipervínculo visitado" xfId="10609" builtinId="9" hidden="1"/>
    <cellStyle name="Hipervínculo visitado" xfId="10611" builtinId="9" hidden="1"/>
    <cellStyle name="Hipervínculo visitado" xfId="10615" builtinId="9" hidden="1"/>
    <cellStyle name="Hipervínculo visitado" xfId="10619" builtinId="9" hidden="1"/>
    <cellStyle name="Hipervínculo visitado" xfId="10625" builtinId="9" hidden="1"/>
    <cellStyle name="Hipervínculo visitado" xfId="10627" builtinId="9" hidden="1"/>
    <cellStyle name="Hipervínculo visitado" xfId="10633" builtinId="9" hidden="1"/>
    <cellStyle name="Hipervínculo visitado" xfId="10635" builtinId="9" hidden="1"/>
    <cellStyle name="Hipervínculo visitado" xfId="10639" builtinId="9" hidden="1"/>
    <cellStyle name="Hipervínculo visitado" xfId="10647" builtinId="9" hidden="1"/>
    <cellStyle name="Hipervínculo visitado" xfId="10649" builtinId="9" hidden="1"/>
    <cellStyle name="Hipervínculo visitado" xfId="10651" builtinId="9" hidden="1"/>
    <cellStyle name="Hipervínculo visitado" xfId="10657" builtinId="9" hidden="1"/>
    <cellStyle name="Hipervínculo visitado" xfId="10659" builtinId="9" hidden="1"/>
    <cellStyle name="Hipervínculo visitado" xfId="10663" builtinId="9" hidden="1"/>
    <cellStyle name="Hipervínculo visitado" xfId="10669" builtinId="9" hidden="1"/>
    <cellStyle name="Hipervínculo visitado" xfId="10671" builtinId="9" hidden="1"/>
    <cellStyle name="Hipervínculo visitado" xfId="10673" builtinId="9" hidden="1"/>
    <cellStyle name="Hipervínculo visitado" xfId="10679" builtinId="9" hidden="1"/>
    <cellStyle name="Hipervínculo visitado" xfId="10681" builtinId="9" hidden="1"/>
    <cellStyle name="Hipervínculo visitado" xfId="10687" builtinId="9" hidden="1"/>
    <cellStyle name="Hipervínculo visitado" xfId="10693" builtinId="9" hidden="1"/>
    <cellStyle name="Hipervínculo visitado" xfId="10695" builtinId="9" hidden="1"/>
    <cellStyle name="Hipervínculo visitado" xfId="10697" builtinId="9" hidden="1"/>
    <cellStyle name="Hipervínculo visitado" xfId="10703" builtinId="9" hidden="1"/>
    <cellStyle name="Hipervínculo visitado" xfId="10709" builtinId="9" hidden="1"/>
    <cellStyle name="Hipervínculo visitado" xfId="10711" builtinId="9" hidden="1"/>
    <cellStyle name="Hipervínculo visitado" xfId="10717" builtinId="9" hidden="1"/>
    <cellStyle name="Hipervínculo visitado" xfId="10721" builtinId="9" hidden="1"/>
    <cellStyle name="Hipervínculo visitado" xfId="10723" builtinId="9" hidden="1"/>
    <cellStyle name="Hipervínculo visitado" xfId="10731" builtinId="9" hidden="1"/>
    <cellStyle name="Hipervínculo visitado" xfId="10735" builtinId="9" hidden="1"/>
    <cellStyle name="Hipervínculo visitado" xfId="10737" builtinId="9" hidden="1"/>
    <cellStyle name="Hipervínculo visitado" xfId="10743" builtinId="9" hidden="1"/>
    <cellStyle name="Hipervínculo visitado" xfId="10745" builtinId="9" hidden="1"/>
    <cellStyle name="Hipervínculo visitado" xfId="10747" builtinId="9" hidden="1"/>
    <cellStyle name="Hipervínculo visitado" xfId="10755" builtinId="9" hidden="1"/>
    <cellStyle name="Hipervínculo visitado" xfId="10759" builtinId="9" hidden="1"/>
    <cellStyle name="Hipervínculo visitado" xfId="10761" builtinId="9" hidden="1"/>
    <cellStyle name="Hipervínculo visitado" xfId="10767" builtinId="9" hidden="1"/>
    <cellStyle name="Hipervínculo visitado" xfId="10769" builtinId="9" hidden="1"/>
    <cellStyle name="Hipervínculo visitado" xfId="10775" builtinId="9" hidden="1"/>
    <cellStyle name="Hipervínculo visitado" xfId="10779" builtinId="9" hidden="1"/>
    <cellStyle name="Hipervínculo visitado" xfId="10783" builtinId="9" hidden="1"/>
    <cellStyle name="Hipervínculo visitado" xfId="10785" builtinId="9" hidden="1"/>
    <cellStyle name="Hipervínculo visitado" xfId="10791" builtinId="9" hidden="1"/>
    <cellStyle name="Hipervínculo visitado" xfId="10795" builtinId="9" hidden="1"/>
    <cellStyle name="Hipervínculo visitado" xfId="10799" builtinId="9" hidden="1"/>
    <cellStyle name="Hipervínculo visitado" xfId="10803" builtinId="9" hidden="1"/>
    <cellStyle name="Hipervínculo visitado" xfId="10807" builtinId="9" hidden="1"/>
    <cellStyle name="Hipervínculo visitado" xfId="10809" builtinId="9" hidden="1"/>
    <cellStyle name="Hipervínculo visitado" xfId="10817" builtinId="9" hidden="1"/>
    <cellStyle name="Hipervínculo visitado" xfId="10819" builtinId="9" hidden="1"/>
    <cellStyle name="Hipervínculo visitado" xfId="10823" builtinId="9" hidden="1"/>
    <cellStyle name="Hipervínculo visitado" xfId="10825" builtinId="9" hidden="1"/>
    <cellStyle name="Hipervínculo visitado" xfId="10829" builtinId="9" hidden="1"/>
    <cellStyle name="Hipervínculo visitado" xfId="10831" builtinId="9" hidden="1"/>
    <cellStyle name="Hipervínculo visitado" xfId="10839" builtinId="9" hidden="1"/>
    <cellStyle name="Hipervínculo visitado" xfId="10841" builtinId="9" hidden="1"/>
    <cellStyle name="Hipervínculo visitado" xfId="10845" builtinId="9" hidden="1"/>
    <cellStyle name="Hipervínculo visitado" xfId="10849" builtinId="9" hidden="1"/>
    <cellStyle name="Hipervínculo visitado" xfId="10853" builtinId="9" hidden="1"/>
    <cellStyle name="Hipervínculo visitado" xfId="10857" builtinId="9" hidden="1"/>
    <cellStyle name="Hipervínculo visitado" xfId="10863" builtinId="9" hidden="1"/>
    <cellStyle name="Hipervínculo visitado" xfId="10865" builtinId="9" hidden="1"/>
    <cellStyle name="Hipervínculo visitado" xfId="10869" builtinId="9" hidden="1"/>
    <cellStyle name="Hipervínculo visitado" xfId="10873" builtinId="9" hidden="1"/>
    <cellStyle name="Hipervínculo visitado" xfId="10881" builtinId="9" hidden="1"/>
    <cellStyle name="Hipervínculo visitado" xfId="10883" builtinId="9" hidden="1"/>
    <cellStyle name="Hipervínculo visitado" xfId="10889" builtinId="9" hidden="1"/>
    <cellStyle name="Hipervínculo visitado" xfId="10891" builtinId="9" hidden="1"/>
    <cellStyle name="Hipervínculo visitado" xfId="10895" builtinId="9" hidden="1"/>
    <cellStyle name="Hipervínculo visitado" xfId="10903" builtinId="9" hidden="1"/>
    <cellStyle name="Hipervínculo visitado" xfId="10905" builtinId="9" hidden="1"/>
    <cellStyle name="Hipervínculo visitado" xfId="10907" builtinId="9" hidden="1"/>
    <cellStyle name="Hipervínculo visitado" xfId="10913" builtinId="9" hidden="1"/>
    <cellStyle name="Hipervínculo visitado" xfId="10915" builtinId="9" hidden="1"/>
    <cellStyle name="Hipervínculo visitado" xfId="10919" builtinId="9" hidden="1"/>
    <cellStyle name="Hipervínculo visitado" xfId="10927" builtinId="9" hidden="1"/>
    <cellStyle name="Hipervínculo visitado" xfId="10929" builtinId="9" hidden="1"/>
    <cellStyle name="Hipervínculo visitado" xfId="10931" builtinId="9" hidden="1"/>
    <cellStyle name="Hipervínculo visitado" xfId="10937" builtinId="9" hidden="1"/>
    <cellStyle name="Hipervínculo visitado" xfId="10939" builtinId="9" hidden="1"/>
    <cellStyle name="Hipervínculo visitado" xfId="10945" builtinId="9" hidden="1"/>
    <cellStyle name="Hipervínculo visitado" xfId="10951" builtinId="9" hidden="1"/>
    <cellStyle name="Hipervínculo visitado" xfId="10953" builtinId="9" hidden="1"/>
    <cellStyle name="Hipervínculo visitado" xfId="10955" builtinId="9" hidden="1"/>
    <cellStyle name="Hipervínculo visitado" xfId="10961" builtinId="9" hidden="1"/>
    <cellStyle name="Hipervínculo visitado" xfId="10967" builtinId="9" hidden="1"/>
    <cellStyle name="Hipervínculo visitado" xfId="10969" builtinId="9" hidden="1"/>
    <cellStyle name="Hipervínculo visitado" xfId="10975" builtinId="9" hidden="1"/>
    <cellStyle name="Hipervínculo visitado" xfId="10977" builtinId="9" hidden="1"/>
    <cellStyle name="Hipervínculo visitado" xfId="10979" builtinId="9" hidden="1"/>
    <cellStyle name="Hipervínculo visitado" xfId="10985" builtinId="9" hidden="1"/>
    <cellStyle name="Hipervínculo visitado" xfId="10989" builtinId="9" hidden="1"/>
    <cellStyle name="Hipervínculo visitado" xfId="10991" builtinId="9" hidden="1"/>
    <cellStyle name="Hipervínculo visitado" xfId="10997" builtinId="9" hidden="1"/>
    <cellStyle name="Hipervínculo visitado" xfId="10999" builtinId="9" hidden="1"/>
    <cellStyle name="Hipervínculo visitado" xfId="11001" builtinId="9" hidden="1"/>
    <cellStyle name="Hipervínculo visitado" xfId="11009" builtinId="9" hidden="1"/>
    <cellStyle name="Hipervínculo visitado" xfId="11013" builtinId="9" hidden="1"/>
    <cellStyle name="Hipervínculo visitado" xfId="11015" builtinId="9" hidden="1"/>
    <cellStyle name="Hipervínculo visitado" xfId="11021" builtinId="9" hidden="1"/>
    <cellStyle name="Hipervínculo visitado" xfId="11023" builtinId="9" hidden="1"/>
    <cellStyle name="Hipervínculo visitado" xfId="11029" builtinId="9" hidden="1"/>
    <cellStyle name="Hipervínculo visitado" xfId="11035" builtinId="9" hidden="1"/>
    <cellStyle name="Hipervínculo visitado" xfId="11039" builtinId="9" hidden="1"/>
    <cellStyle name="Hipervínculo visitado" xfId="11041" builtinId="9" hidden="1"/>
    <cellStyle name="Hipervínculo visitado" xfId="11047" builtinId="9" hidden="1"/>
    <cellStyle name="Hipervínculo visitado" xfId="11051" builtinId="9" hidden="1"/>
    <cellStyle name="Hipervínculo visitado" xfId="11055" builtinId="9" hidden="1"/>
    <cellStyle name="Hipervínculo visitado" xfId="11059" builtinId="9" hidden="1"/>
    <cellStyle name="Hipervínculo visitado" xfId="11063" builtinId="9" hidden="1"/>
    <cellStyle name="Hipervínculo visitado" xfId="11065" builtinId="9" hidden="1"/>
    <cellStyle name="Hipervínculo visitado" xfId="11073" builtinId="9" hidden="1"/>
    <cellStyle name="Hipervínculo visitado" xfId="11075" builtinId="9" hidden="1"/>
    <cellStyle name="Hipervínculo visitado" xfId="11079" builtinId="9" hidden="1"/>
    <cellStyle name="Hipervínculo visitado" xfId="11083" builtinId="9" hidden="1"/>
    <cellStyle name="Hipervínculo visitado" xfId="11087" builtinId="9" hidden="1"/>
    <cellStyle name="Hipervínculo visitado" xfId="11089" builtinId="9" hidden="1"/>
    <cellStyle name="Hipervínculo visitado" xfId="11097" builtinId="9" hidden="1"/>
    <cellStyle name="Hipervínculo visitado" xfId="11099" builtinId="9" hidden="1"/>
    <cellStyle name="Hipervínculo visitado" xfId="11103" builtinId="9" hidden="1"/>
    <cellStyle name="Hipervínculo visitado" xfId="11107" builtinId="9" hidden="1"/>
    <cellStyle name="Hipervínculo visitado" xfId="11111" builtinId="9" hidden="1"/>
    <cellStyle name="Hipervínculo visitado" xfId="11115" builtinId="9" hidden="1"/>
    <cellStyle name="Hipervínculo visitado" xfId="11121" builtinId="9" hidden="1"/>
    <cellStyle name="Hipervínculo visitado" xfId="11123" builtinId="9" hidden="1"/>
    <cellStyle name="Hipervínculo visitado" xfId="11127" builtinId="9" hidden="1"/>
    <cellStyle name="Hipervínculo visitado" xfId="11131" builtinId="9" hidden="1"/>
    <cellStyle name="Hipervínculo visitado" xfId="11030" builtinId="9" hidden="1"/>
    <cellStyle name="Hipervínculo visitado" xfId="11137" builtinId="9" hidden="1"/>
    <cellStyle name="Hipervínculo visitado" xfId="11143" builtinId="9" hidden="1"/>
    <cellStyle name="Hipervínculo visitado" xfId="11145" builtinId="9" hidden="1"/>
    <cellStyle name="Hipervínculo visitado" xfId="11149" builtinId="9" hidden="1"/>
    <cellStyle name="Hipervínculo visitado" xfId="11157" builtinId="9" hidden="1"/>
    <cellStyle name="Hipervínculo visitado" xfId="11159" builtinId="9" hidden="1"/>
    <cellStyle name="Hipervínculo visitado" xfId="11161" builtinId="9" hidden="1"/>
    <cellStyle name="Hipervínculo visitado" xfId="11167" builtinId="9" hidden="1"/>
    <cellStyle name="Hipervínculo visitado" xfId="11169" builtinId="9" hidden="1"/>
    <cellStyle name="Hipervínculo visitado" xfId="11173" builtinId="9" hidden="1"/>
    <cellStyle name="Hipervínculo visitado" xfId="11181" builtinId="9" hidden="1"/>
    <cellStyle name="Hipervínculo visitado" xfId="11183" builtinId="9" hidden="1"/>
    <cellStyle name="Hipervínculo visitado" xfId="11185" builtinId="9" hidden="1"/>
    <cellStyle name="Hipervínculo visitado" xfId="11192" builtinId="9" hidden="1"/>
    <cellStyle name="Hipervínculo visitado" xfId="11194" builtinId="9" hidden="1"/>
    <cellStyle name="Hipervínculo visitado" xfId="11200" builtinId="9" hidden="1"/>
    <cellStyle name="Hipervínculo visitado" xfId="11206" builtinId="9" hidden="1"/>
    <cellStyle name="Hipervínculo visitado" xfId="11208" builtinId="9" hidden="1"/>
    <cellStyle name="Hipervínculo visitado" xfId="11210" builtinId="9" hidden="1"/>
    <cellStyle name="Hipervínculo visitado" xfId="11216" builtinId="9" hidden="1"/>
    <cellStyle name="Hipervínculo visitado" xfId="11222" builtinId="9" hidden="1"/>
    <cellStyle name="Hipervínculo visitado" xfId="11224" builtinId="9" hidden="1"/>
    <cellStyle name="Hipervínculo visitado" xfId="11230" builtinId="9" hidden="1"/>
    <cellStyle name="Hipervínculo visitado" xfId="11232" builtinId="9" hidden="1"/>
    <cellStyle name="Hipervínculo visitado" xfId="11234" builtinId="9" hidden="1"/>
    <cellStyle name="Hipervínculo visitado" xfId="11242" builtinId="9" hidden="1"/>
    <cellStyle name="Hipervínculo visitado" xfId="11246" builtinId="9" hidden="1"/>
    <cellStyle name="Hipervínculo visitado" xfId="11248" builtinId="9" hidden="1"/>
    <cellStyle name="Hipervínculo visitado" xfId="11254" builtinId="9" hidden="1"/>
    <cellStyle name="Hipervínculo visitado" xfId="11256" builtinId="9" hidden="1"/>
    <cellStyle name="Hipervínculo visitado" xfId="11258" builtinId="9" hidden="1"/>
    <cellStyle name="Hipervínculo visitado" xfId="11266" builtinId="9" hidden="1"/>
    <cellStyle name="Hipervínculo visitado" xfId="11270" builtinId="9" hidden="1"/>
    <cellStyle name="Hipervínculo visitado" xfId="11272" builtinId="9" hidden="1"/>
    <cellStyle name="Hipervínculo visitado" xfId="11278" builtinId="9" hidden="1"/>
    <cellStyle name="Hipervínculo visitado" xfId="11280" builtinId="9" hidden="1"/>
    <cellStyle name="Hipervínculo visitado" xfId="11286" builtinId="9" hidden="1"/>
    <cellStyle name="Hipervínculo visitado" xfId="11290" builtinId="9" hidden="1"/>
    <cellStyle name="Hipervínculo visitado" xfId="11292" builtinId="9" hidden="1"/>
    <cellStyle name="Hipervínculo visitado" xfId="11294" builtinId="9" hidden="1"/>
    <cellStyle name="Hipervínculo visitado" xfId="11300" builtinId="9" hidden="1"/>
    <cellStyle name="Hipervínculo visitado" xfId="11304" builtinId="9" hidden="1"/>
    <cellStyle name="Hipervínculo visitado" xfId="11308" builtinId="9" hidden="1"/>
    <cellStyle name="Hipervínculo visitado" xfId="11312" builtinId="9" hidden="1"/>
    <cellStyle name="Hipervínculo visitado" xfId="11316" builtinId="9" hidden="1"/>
    <cellStyle name="Hipervínculo visitado" xfId="11318" builtinId="9" hidden="1"/>
    <cellStyle name="Hipervínculo visitado" xfId="11326" builtinId="9" hidden="1"/>
    <cellStyle name="Hipervínculo visitado" xfId="11328" builtinId="9" hidden="1"/>
    <cellStyle name="Hipervínculo visitado" xfId="11332" builtinId="9" hidden="1"/>
    <cellStyle name="Hipervínculo visitado" xfId="11336" builtinId="9" hidden="1"/>
    <cellStyle name="Hipervínculo visitado" xfId="11340" builtinId="9" hidden="1"/>
    <cellStyle name="Hipervínculo visitado" xfId="11342" builtinId="9" hidden="1"/>
    <cellStyle name="Hipervínculo visitado" xfId="11350" builtinId="9" hidden="1"/>
    <cellStyle name="Hipervínculo visitado" xfId="11352" builtinId="9" hidden="1"/>
    <cellStyle name="Hipervínculo visitado" xfId="11356" builtinId="9" hidden="1"/>
    <cellStyle name="Hipervínculo visitado" xfId="11360" builtinId="9" hidden="1"/>
    <cellStyle name="Hipervínculo visitado" xfId="11364" builtinId="9" hidden="1"/>
    <cellStyle name="Hipervínculo visitado" xfId="11368" builtinId="9" hidden="1"/>
    <cellStyle name="Hipervínculo visitado" xfId="11374" builtinId="9" hidden="1"/>
    <cellStyle name="Hipervínculo visitado" xfId="11376" builtinId="9" hidden="1"/>
    <cellStyle name="Hipervínculo visitado" xfId="11380" builtinId="9" hidden="1"/>
    <cellStyle name="Hipervínculo visitado" xfId="11384" builtinId="9" hidden="1"/>
    <cellStyle name="Hipervínculo visitado" xfId="11390" builtinId="9" hidden="1"/>
    <cellStyle name="Hipervínculo visitado" xfId="11392" builtinId="9" hidden="1"/>
    <cellStyle name="Hipervínculo visitado" xfId="11398" builtinId="9" hidden="1"/>
    <cellStyle name="Hipervínculo visitado" xfId="11400" builtinId="9" hidden="1"/>
    <cellStyle name="Hipervínculo visitado" xfId="11404" builtinId="9" hidden="1"/>
    <cellStyle name="Hipervínculo visitado" xfId="11412" builtinId="9" hidden="1"/>
    <cellStyle name="Hipervínculo visitado" xfId="11414" builtinId="9" hidden="1"/>
    <cellStyle name="Hipervínculo visitado" xfId="11416" builtinId="9" hidden="1"/>
    <cellStyle name="Hipervínculo visitado" xfId="11422" builtinId="9" hidden="1"/>
    <cellStyle name="Hipervínculo visitado" xfId="11424" builtinId="9" hidden="1"/>
    <cellStyle name="Hipervínculo visitado" xfId="11428" builtinId="9" hidden="1"/>
    <cellStyle name="Hipervínculo visitado" xfId="11436" builtinId="9" hidden="1"/>
    <cellStyle name="Hipervínculo visitado" xfId="11438" builtinId="9" hidden="1"/>
    <cellStyle name="Hipervínculo visitado" xfId="11440" builtinId="9" hidden="1"/>
    <cellStyle name="Hipervínculo visitado" xfId="11442" builtinId="9" hidden="1"/>
    <cellStyle name="Hipervínculo visitado" xfId="11434" builtinId="9" hidden="1"/>
    <cellStyle name="Hipervínculo visitado" xfId="11418" builtinId="9" hidden="1"/>
    <cellStyle name="Hipervínculo visitado" xfId="11402" builtinId="9" hidden="1"/>
    <cellStyle name="Hipervínculo visitado" xfId="11394" builtinId="9" hidden="1"/>
    <cellStyle name="Hipervínculo visitado" xfId="11386" builtinId="9" hidden="1"/>
    <cellStyle name="Hipervínculo visitado" xfId="11370" builtinId="9" hidden="1"/>
    <cellStyle name="Hipervínculo visitado" xfId="11354" builtinId="9" hidden="1"/>
    <cellStyle name="Hipervínculo visitado" xfId="11346" builtinId="9" hidden="1"/>
    <cellStyle name="Hipervínculo visitado" xfId="11330" builtinId="9" hidden="1"/>
    <cellStyle name="Hipervínculo visitado" xfId="11322" builtinId="9" hidden="1"/>
    <cellStyle name="Hipervínculo visitado" xfId="11314" builtinId="9" hidden="1"/>
    <cellStyle name="Hipervínculo visitado" xfId="11186" builtinId="9" hidden="1"/>
    <cellStyle name="Hipervínculo visitado" xfId="11284" builtinId="9" hidden="1"/>
    <cellStyle name="Hipervínculo visitado" xfId="11276" builtinId="9" hidden="1"/>
    <cellStyle name="Hipervínculo visitado" xfId="11260" builtinId="9" hidden="1"/>
    <cellStyle name="Hipervínculo visitado" xfId="11252" builtinId="9" hidden="1"/>
    <cellStyle name="Hipervínculo visitado" xfId="11244" builtinId="9" hidden="1"/>
    <cellStyle name="Hipervínculo visitado" xfId="11220" builtinId="9" hidden="1"/>
    <cellStyle name="Hipervínculo visitado" xfId="11212" builtinId="9" hidden="1"/>
    <cellStyle name="Hipervínculo visitado" xfId="11204" builtinId="9" hidden="1"/>
    <cellStyle name="Hipervínculo visitado" xfId="11188" builtinId="9" hidden="1"/>
    <cellStyle name="Hipervínculo visitado" xfId="11179" builtinId="9" hidden="1"/>
    <cellStyle name="Hipervínculo visitado" xfId="11163" builtinId="9" hidden="1"/>
    <cellStyle name="Hipervínculo visitado" xfId="11147" builtinId="9" hidden="1"/>
    <cellStyle name="Hipervínculo visitado" xfId="11139" builtinId="9" hidden="1"/>
    <cellStyle name="Hipervínculo visitado" xfId="11133" builtinId="9" hidden="1"/>
    <cellStyle name="Hipervínculo visitado" xfId="11117" builtinId="9" hidden="1"/>
    <cellStyle name="Hipervínculo visitado" xfId="11101" builtinId="9" hidden="1"/>
    <cellStyle name="Hipervínculo visitado" xfId="11093" builtinId="9" hidden="1"/>
    <cellStyle name="Hipervínculo visitado" xfId="11077" builtinId="9" hidden="1"/>
    <cellStyle name="Hipervínculo visitado" xfId="11069" builtinId="9" hidden="1"/>
    <cellStyle name="Hipervínculo visitado" xfId="11061" builtinId="9" hidden="1"/>
    <cellStyle name="Hipervínculo visitado" xfId="11037" builtinId="9" hidden="1"/>
    <cellStyle name="Hipervínculo visitado" xfId="11027" builtinId="9" hidden="1"/>
    <cellStyle name="Hipervínculo visitado" xfId="11019" builtinId="9" hidden="1"/>
    <cellStyle name="Hipervínculo visitado" xfId="11003" builtinId="9" hidden="1"/>
    <cellStyle name="Hipervínculo visitado" xfId="10995" builtinId="9" hidden="1"/>
    <cellStyle name="Hipervínculo visitado" xfId="10987" builtinId="9" hidden="1"/>
    <cellStyle name="Hipervínculo visitado" xfId="10965" builtinId="9" hidden="1"/>
    <cellStyle name="Hipervínculo visitado" xfId="10957" builtinId="9" hidden="1"/>
    <cellStyle name="Hipervínculo visitado" xfId="10949" builtinId="9" hidden="1"/>
    <cellStyle name="Hipervínculo visitado" xfId="10933" builtinId="9" hidden="1"/>
    <cellStyle name="Hipervínculo visitado" xfId="10925" builtinId="9" hidden="1"/>
    <cellStyle name="Hipervínculo visitado" xfId="10909" builtinId="9" hidden="1"/>
    <cellStyle name="Hipervínculo visitado" xfId="10893" builtinId="9" hidden="1"/>
    <cellStyle name="Hipervínculo visitado" xfId="10885" builtinId="9" hidden="1"/>
    <cellStyle name="Hipervínculo visitado" xfId="10877" builtinId="9" hidden="1"/>
    <cellStyle name="Hipervínculo visitado" xfId="10859" builtinId="9" hidden="1"/>
    <cellStyle name="Hipervínculo visitado" xfId="10843" builtinId="9" hidden="1"/>
    <cellStyle name="Hipervínculo visitado" xfId="10835" builtinId="9" hidden="1"/>
    <cellStyle name="Hipervínculo visitado" xfId="10821" builtinId="9" hidden="1"/>
    <cellStyle name="Hipervínculo visitado" xfId="10813" builtinId="9" hidden="1"/>
    <cellStyle name="Hipervínculo visitado" xfId="10805" builtinId="9" hidden="1"/>
    <cellStyle name="Hipervínculo visitado" xfId="10781" builtinId="9" hidden="1"/>
    <cellStyle name="Hipervínculo visitado" xfId="10773" builtinId="9" hidden="1"/>
    <cellStyle name="Hipervínculo visitado" xfId="10765" builtinId="9" hidden="1"/>
    <cellStyle name="Hipervínculo visitado" xfId="10749" builtinId="9" hidden="1"/>
    <cellStyle name="Hipervínculo visitado" xfId="10741" builtinId="9" hidden="1"/>
    <cellStyle name="Hipervínculo visitado" xfId="10733" builtinId="9" hidden="1"/>
    <cellStyle name="Hipervínculo visitado" xfId="10707" builtinId="9" hidden="1"/>
    <cellStyle name="Hipervínculo visitado" xfId="10699" builtinId="9" hidden="1"/>
    <cellStyle name="Hipervínculo visitado" xfId="10691" builtinId="9" hidden="1"/>
    <cellStyle name="Hipervínculo visitado" xfId="10675" builtinId="9" hidden="1"/>
    <cellStyle name="Hipervínculo visitado" xfId="10562" builtinId="9" hidden="1"/>
    <cellStyle name="Hipervínculo visitado" xfId="10653" builtinId="9" hidden="1"/>
    <cellStyle name="Hipervínculo visitado" xfId="10637" builtinId="9" hidden="1"/>
    <cellStyle name="Hipervínculo visitado" xfId="10629" builtinId="9" hidden="1"/>
    <cellStyle name="Hipervínculo visitado" xfId="10621" builtinId="9" hidden="1"/>
    <cellStyle name="Hipervínculo visitado" xfId="10605" builtinId="9" hidden="1"/>
    <cellStyle name="Hipervínculo visitado" xfId="10589" builtinId="9" hidden="1"/>
    <cellStyle name="Hipervínculo visitado" xfId="10581" builtinId="9" hidden="1"/>
    <cellStyle name="Hipervínculo visitado" xfId="10565" builtinId="9" hidden="1"/>
    <cellStyle name="Hipervínculo visitado" xfId="10555" builtinId="9" hidden="1"/>
    <cellStyle name="Hipervínculo visitado" xfId="10547" builtinId="9" hidden="1"/>
    <cellStyle name="Hipervínculo visitado" xfId="10523" builtinId="9" hidden="1"/>
    <cellStyle name="Hipervínculo visitado" xfId="10515" builtinId="9" hidden="1"/>
    <cellStyle name="Hipervínculo visitado" xfId="10509" builtinId="9" hidden="1"/>
    <cellStyle name="Hipervínculo visitado" xfId="10493" builtinId="9" hidden="1"/>
    <cellStyle name="Hipervínculo visitado" xfId="10485" builtinId="9" hidden="1"/>
    <cellStyle name="Hipervínculo visitado" xfId="10477" builtinId="9" hidden="1"/>
    <cellStyle name="Hipervínculo visitado" xfId="10453" builtinId="9" hidden="1"/>
    <cellStyle name="Hipervínculo visitado" xfId="10445" builtinId="9" hidden="1"/>
    <cellStyle name="Hipervínculo visitado" xfId="10437" builtinId="9" hidden="1"/>
    <cellStyle name="Hipervínculo visitado" xfId="10421" builtinId="9" hidden="1"/>
    <cellStyle name="Hipervínculo visitado" xfId="10413" builtinId="9" hidden="1"/>
    <cellStyle name="Hipervínculo visitado" xfId="10395" builtinId="9" hidden="1"/>
    <cellStyle name="Hipervínculo visitado" xfId="10379" builtinId="9" hidden="1"/>
    <cellStyle name="Hipervínculo visitado" xfId="10371" builtinId="9" hidden="1"/>
    <cellStyle name="Hipervínculo visitado" xfId="10363" builtinId="9" hidden="1"/>
    <cellStyle name="Hipervínculo visitado" xfId="10349" builtinId="9" hidden="1"/>
    <cellStyle name="Hipervínculo visitado" xfId="10333" builtinId="9" hidden="1"/>
    <cellStyle name="Hipervínculo visitado" xfId="10325" builtinId="9" hidden="1"/>
    <cellStyle name="Hipervínculo visitado" xfId="10309" builtinId="9" hidden="1"/>
    <cellStyle name="Hipervínculo visitado" xfId="10301" builtinId="9" hidden="1"/>
    <cellStyle name="Hipervínculo visitado" xfId="10293" builtinId="9" hidden="1"/>
    <cellStyle name="Hipervínculo visitado" xfId="10269" builtinId="9" hidden="1"/>
    <cellStyle name="Hipervínculo visitado" xfId="10261" builtinId="9" hidden="1"/>
    <cellStyle name="Hipervínculo visitado" xfId="10253" builtinId="9" hidden="1"/>
    <cellStyle name="Hipervínculo visitado" xfId="10235" builtinId="9" hidden="1"/>
    <cellStyle name="Hipervínculo visitado" xfId="10227" builtinId="9" hidden="1"/>
    <cellStyle name="Hipervínculo visitado" xfId="10219" builtinId="9" hidden="1"/>
    <cellStyle name="Hipervínculo visitado" xfId="10196" builtinId="9" hidden="1"/>
    <cellStyle name="Hipervínculo visitado" xfId="10188" builtinId="9" hidden="1"/>
    <cellStyle name="Hipervínculo visitado" xfId="10180" builtinId="9" hidden="1"/>
    <cellStyle name="Hipervínculo visitado" xfId="10164" builtinId="9" hidden="1"/>
    <cellStyle name="Hipervínculo visitado" xfId="10156" builtinId="9" hidden="1"/>
    <cellStyle name="Hipervínculo visitado" xfId="10140" builtinId="9" hidden="1"/>
    <cellStyle name="Hipervínculo visitado" xfId="10124" builtinId="9" hidden="1"/>
    <cellStyle name="Hipervínculo visitado" xfId="10116" builtinId="9" hidden="1"/>
    <cellStyle name="Hipervínculo visitado" xfId="10108" builtinId="9" hidden="1"/>
    <cellStyle name="Hipervínculo visitado" xfId="10091" builtinId="9" hidden="1"/>
    <cellStyle name="Hipervínculo visitado" xfId="10075" builtinId="9" hidden="1"/>
    <cellStyle name="Hipervínculo visitado" xfId="10067" builtinId="9" hidden="1"/>
    <cellStyle name="Hipervínculo visitado" xfId="10051" builtinId="9" hidden="1"/>
    <cellStyle name="Hipervínculo visitado" xfId="9938" builtinId="9" hidden="1"/>
    <cellStyle name="Hipervínculo visitado" xfId="10037" builtinId="9" hidden="1"/>
    <cellStyle name="Hipervínculo visitado" xfId="10013" builtinId="9" hidden="1"/>
    <cellStyle name="Hipervínculo visitado" xfId="10005" builtinId="9" hidden="1"/>
    <cellStyle name="Hipervínculo visitado" xfId="9997" builtinId="9" hidden="1"/>
    <cellStyle name="Hipervínculo visitado" xfId="9981" builtinId="9" hidden="1"/>
    <cellStyle name="Hipervínculo visitado" xfId="9973" builtinId="9" hidden="1"/>
    <cellStyle name="Hipervínculo visitado" xfId="9965" builtinId="9" hidden="1"/>
    <cellStyle name="Hipervínculo visitado" xfId="9497" builtinId="9" hidden="1"/>
    <cellStyle name="Hipervínculo visitado" xfId="9499" builtinId="9" hidden="1"/>
    <cellStyle name="Hipervínculo visitado" xfId="9501" builtinId="9" hidden="1"/>
    <cellStyle name="Hipervínculo visitado" xfId="9505" builtinId="9" hidden="1"/>
    <cellStyle name="Hipervínculo visitado" xfId="9507" builtinId="9" hidden="1"/>
    <cellStyle name="Hipervínculo visitado" xfId="9513" builtinId="9" hidden="1"/>
    <cellStyle name="Hipervínculo visitado" xfId="9517" builtinId="9" hidden="1"/>
    <cellStyle name="Hipervínculo visitado" xfId="9519" builtinId="9" hidden="1"/>
    <cellStyle name="Hipervínculo visitado" xfId="9521" builtinId="9" hidden="1"/>
    <cellStyle name="Hipervínculo visitado" xfId="9527" builtinId="9" hidden="1"/>
    <cellStyle name="Hipervínculo visitado" xfId="9531" builtinId="9" hidden="1"/>
    <cellStyle name="Hipervínculo visitado" xfId="9533" builtinId="9" hidden="1"/>
    <cellStyle name="Hipervínculo visitado" xfId="9537" builtinId="9" hidden="1"/>
    <cellStyle name="Hipervínculo visitado" xfId="9539" builtinId="9" hidden="1"/>
    <cellStyle name="Hipervínculo visitado" xfId="9543" builtinId="9" hidden="1"/>
    <cellStyle name="Hipervínculo visitado" xfId="9549" builtinId="9" hidden="1"/>
    <cellStyle name="Hipervínculo visitado" xfId="9551" builtinId="9" hidden="1"/>
    <cellStyle name="Hipervínculo visitado" xfId="9553" builtinId="9" hidden="1"/>
    <cellStyle name="Hipervínculo visitado" xfId="9559" builtinId="9" hidden="1"/>
    <cellStyle name="Hipervínculo visitado" xfId="9561" builtinId="9" hidden="1"/>
    <cellStyle name="Hipervínculo visitado" xfId="9563" builtinId="9" hidden="1"/>
    <cellStyle name="Hipervínculo visitado" xfId="9569" builtinId="9" hidden="1"/>
    <cellStyle name="Hipervínculo visitado" xfId="9571" builtinId="9" hidden="1"/>
    <cellStyle name="Hipervínculo visitado" xfId="9575" builtinId="9" hidden="1"/>
    <cellStyle name="Hipervínculo visitado" xfId="9577" builtinId="9" hidden="1"/>
    <cellStyle name="Hipervínculo visitado" xfId="9579" builtinId="9" hidden="1"/>
    <cellStyle name="Hipervínculo visitado" xfId="9583" builtinId="9" hidden="1"/>
    <cellStyle name="Hipervínculo visitado" xfId="9589" builtinId="9" hidden="1"/>
    <cellStyle name="Hipervínculo visitado" xfId="9591" builtinId="9" hidden="1"/>
    <cellStyle name="Hipervínculo visitado" xfId="9593" builtinId="9" hidden="1"/>
    <cellStyle name="Hipervínculo visitado" xfId="9597" builtinId="9" hidden="1"/>
    <cellStyle name="Hipervínculo visitado" xfId="9601" builtinId="9" hidden="1"/>
    <cellStyle name="Hipervínculo visitado" xfId="9605" builtinId="9" hidden="1"/>
    <cellStyle name="Hipervínculo visitado" xfId="9609" builtinId="9" hidden="1"/>
    <cellStyle name="Hipervínculo visitado" xfId="9611" builtinId="9" hidden="1"/>
    <cellStyle name="Hipervínculo visitado" xfId="9613" builtinId="9" hidden="1"/>
    <cellStyle name="Hipervínculo visitado" xfId="9621" builtinId="9" hidden="1"/>
    <cellStyle name="Hipervínculo visitado" xfId="9623" builtinId="9" hidden="1"/>
    <cellStyle name="Hipervínculo visitado" xfId="9625" builtinId="9" hidden="1"/>
    <cellStyle name="Hipervínculo visitado" xfId="9630" builtinId="9" hidden="1"/>
    <cellStyle name="Hipervínculo visitado" xfId="9632" builtinId="9" hidden="1"/>
    <cellStyle name="Hipervínculo visitado" xfId="9634" builtinId="9" hidden="1"/>
    <cellStyle name="Hipervínculo visitado" xfId="9642" builtinId="9" hidden="1"/>
    <cellStyle name="Hipervínculo visitado" xfId="9644" builtinId="9" hidden="1"/>
    <cellStyle name="Hipervínculo visitado" xfId="9646" builtinId="9" hidden="1"/>
    <cellStyle name="Hipervínculo visitado" xfId="9650" builtinId="9" hidden="1"/>
    <cellStyle name="Hipervínculo visitado" xfId="9654" builtinId="9" hidden="1"/>
    <cellStyle name="Hipervínculo visitado" xfId="9658" builtinId="9" hidden="1"/>
    <cellStyle name="Hipervínculo visitado" xfId="9662" builtinId="9" hidden="1"/>
    <cellStyle name="Hipervínculo visitado" xfId="9664" builtinId="9" hidden="1"/>
    <cellStyle name="Hipervínculo visitado" xfId="9666" builtinId="9" hidden="1"/>
    <cellStyle name="Hipervínculo visitado" xfId="9672" builtinId="9" hidden="1"/>
    <cellStyle name="Hipervínculo visitado" xfId="9676" builtinId="9" hidden="1"/>
    <cellStyle name="Hipervínculo visitado" xfId="9678" builtinId="9" hidden="1"/>
    <cellStyle name="Hipervínculo visitado" xfId="9682" builtinId="9" hidden="1"/>
    <cellStyle name="Hipervínculo visitado" xfId="9686" builtinId="9" hidden="1"/>
    <cellStyle name="Hipervínculo visitado" xfId="9688" builtinId="9" hidden="1"/>
    <cellStyle name="Hipervínculo visitado" xfId="9694" builtinId="9" hidden="1"/>
    <cellStyle name="Hipervínculo visitado" xfId="9696" builtinId="9" hidden="1"/>
    <cellStyle name="Hipervínculo visitado" xfId="9698" builtinId="9" hidden="1"/>
    <cellStyle name="Hipervínculo visitado" xfId="9704" builtinId="9" hidden="1"/>
    <cellStyle name="Hipervínculo visitado" xfId="9706" builtinId="9" hidden="1"/>
    <cellStyle name="Hipervínculo visitado" xfId="9708" builtinId="9" hidden="1"/>
    <cellStyle name="Hipervínculo visitado" xfId="9714" builtinId="9" hidden="1"/>
    <cellStyle name="Hipervínculo visitado" xfId="9718" builtinId="9" hidden="1"/>
    <cellStyle name="Hipervínculo visitado" xfId="9720" builtinId="9" hidden="1"/>
    <cellStyle name="Hipervínculo visitado" xfId="9724" builtinId="9" hidden="1"/>
    <cellStyle name="Hipervínculo visitado" xfId="9726" builtinId="9" hidden="1"/>
    <cellStyle name="Hipervínculo visitado" xfId="9730" builtinId="9" hidden="1"/>
    <cellStyle name="Hipervínculo visitado" xfId="9735" builtinId="9" hidden="1"/>
    <cellStyle name="Hipervínculo visitado" xfId="9737" builtinId="9" hidden="1"/>
    <cellStyle name="Hipervínculo visitado" xfId="9739" builtinId="9" hidden="1"/>
    <cellStyle name="Hipervínculo visitado" xfId="9743" builtinId="9" hidden="1"/>
    <cellStyle name="Hipervínculo visitado" xfId="9749" builtinId="9" hidden="1"/>
    <cellStyle name="Hipervínculo visitado" xfId="9751" builtinId="9" hidden="1"/>
    <cellStyle name="Hipervínculo visitado" xfId="9755" builtinId="9" hidden="1"/>
    <cellStyle name="Hipervínculo visitado" xfId="9757" builtinId="9" hidden="1"/>
    <cellStyle name="Hipervínculo visitado" xfId="9759" builtinId="9" hidden="1"/>
    <cellStyle name="Hipervínculo visitado" xfId="9767" builtinId="9" hidden="1"/>
    <cellStyle name="Hipervínculo visitado" xfId="9769" builtinId="9" hidden="1"/>
    <cellStyle name="Hipervínculo visitado" xfId="9771" builtinId="9" hidden="1"/>
    <cellStyle name="Hipervínculo visitado" xfId="9775" builtinId="9" hidden="1"/>
    <cellStyle name="Hipervínculo visitado" xfId="9777" builtinId="9" hidden="1"/>
    <cellStyle name="Hipervínculo visitado" xfId="9781" builtinId="9" hidden="1"/>
    <cellStyle name="Hipervínculo visitado" xfId="9789" builtinId="9" hidden="1"/>
    <cellStyle name="Hipervínculo visitado" xfId="9791" builtinId="9" hidden="1"/>
    <cellStyle name="Hipervínculo visitado" xfId="9793" builtinId="9" hidden="1"/>
    <cellStyle name="Hipervínculo visitado" xfId="9799" builtinId="9" hidden="1"/>
    <cellStyle name="Hipervínculo visitado" xfId="9801" builtinId="9" hidden="1"/>
    <cellStyle name="Hipervínculo visitado" xfId="9805" builtinId="9" hidden="1"/>
    <cellStyle name="Hipervínculo visitado" xfId="9809" builtinId="9" hidden="1"/>
    <cellStyle name="Hipervínculo visitado" xfId="9811" builtinId="9" hidden="1"/>
    <cellStyle name="Hipervínculo visitado" xfId="9815" builtinId="9" hidden="1"/>
    <cellStyle name="Hipervínculo visitado" xfId="9819" builtinId="9" hidden="1"/>
    <cellStyle name="Hipervínculo visitado" xfId="9823" builtinId="9" hidden="1"/>
    <cellStyle name="Hipervínculo visitado" xfId="9825" builtinId="9" hidden="1"/>
    <cellStyle name="Hipervínculo visitado" xfId="9831" builtinId="9" hidden="1"/>
    <cellStyle name="Hipervínculo visitado" xfId="9833" builtinId="9" hidden="1"/>
    <cellStyle name="Hipervínculo visitado" xfId="9835" builtinId="9" hidden="1"/>
    <cellStyle name="Hipervínculo visitado" xfId="9841" builtinId="9" hidden="1"/>
    <cellStyle name="Hipervínculo visitado" xfId="9843" builtinId="9" hidden="1"/>
    <cellStyle name="Hipervínculo visitado" xfId="9847" builtinId="9" hidden="1"/>
    <cellStyle name="Hipervínculo visitado" xfId="9851" builtinId="9" hidden="1"/>
    <cellStyle name="Hipervínculo visitado" xfId="9853" builtinId="9" hidden="1"/>
    <cellStyle name="Hipervínculo visitado" xfId="9855" builtinId="9" hidden="1"/>
    <cellStyle name="Hipervínculo visitado" xfId="9863" builtinId="9" hidden="1"/>
    <cellStyle name="Hipervínculo visitado" xfId="9865" builtinId="9" hidden="1"/>
    <cellStyle name="Hipervínculo visitado" xfId="9867" builtinId="9" hidden="1"/>
    <cellStyle name="Hipervínculo visitado" xfId="9871" builtinId="9" hidden="1"/>
    <cellStyle name="Hipervínculo visitado" xfId="9873" builtinId="9" hidden="1"/>
    <cellStyle name="Hipervínculo visitado" xfId="9879"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5" builtinId="9" hidden="1"/>
    <cellStyle name="Hipervínculo visitado" xfId="9897" builtinId="9" hidden="1"/>
    <cellStyle name="Hipervínculo visitado" xfId="9901" builtinId="9" hidden="1"/>
    <cellStyle name="Hipervínculo visitado" xfId="9903" builtinId="9" hidden="1"/>
    <cellStyle name="Hipervínculo visitado" xfId="9905" builtinId="9" hidden="1"/>
    <cellStyle name="Hipervínculo visitado" xfId="9913" builtinId="9" hidden="1"/>
    <cellStyle name="Hipervínculo visitado" xfId="9915" builtinId="9" hidden="1"/>
    <cellStyle name="Hipervínculo visitado" xfId="9917" builtinId="9" hidden="1"/>
    <cellStyle name="Hipervínculo visitado" xfId="9921" builtinId="9" hidden="1"/>
    <cellStyle name="Hipervínculo visitado" xfId="9925" builtinId="9" hidden="1"/>
    <cellStyle name="Hipervínculo visitado" xfId="9927" builtinId="9" hidden="1"/>
    <cellStyle name="Hipervínculo visitado" xfId="9933" builtinId="9" hidden="1"/>
    <cellStyle name="Hipervínculo visitado" xfId="9935" builtinId="9" hidden="1"/>
    <cellStyle name="Hipervínculo visitado" xfId="9937" builtinId="9" hidden="1"/>
    <cellStyle name="Hipervínculo visitado" xfId="9941" builtinId="9" hidden="1"/>
    <cellStyle name="Hipervínculo visitado" xfId="9923" builtinId="9" hidden="1"/>
    <cellStyle name="Hipervínculo visitado" xfId="9891" builtinId="9" hidden="1"/>
    <cellStyle name="Hipervínculo visitado" xfId="9861" builtinId="9" hidden="1"/>
    <cellStyle name="Hipervínculo visitado" xfId="9845" builtinId="9" hidden="1"/>
    <cellStyle name="Hipervínculo visitado" xfId="9829" builtinId="9" hidden="1"/>
    <cellStyle name="Hipervínculo visitado" xfId="9797" builtinId="9" hidden="1"/>
    <cellStyle name="Hipervínculo visitado" xfId="9763" builtinId="9" hidden="1"/>
    <cellStyle name="Hipervínculo visitado" xfId="9747" builtinId="9" hidden="1"/>
    <cellStyle name="Hipervínculo visitado" xfId="9716" builtinId="9" hidden="1"/>
    <cellStyle name="Hipervínculo visitado" xfId="9700" builtinId="9" hidden="1"/>
    <cellStyle name="Hipervínculo visitado" xfId="9684" builtinId="9" hidden="1"/>
    <cellStyle name="Hipervínculo visitado" xfId="9636" builtinId="9" hidden="1"/>
    <cellStyle name="Hipervínculo visitado" xfId="9619" builtinId="9" hidden="1"/>
    <cellStyle name="Hipervínculo visitado" xfId="9603" builtinId="9" hidden="1"/>
    <cellStyle name="Hipervínculo visitado" xfId="9573" builtinId="9" hidden="1"/>
    <cellStyle name="Hipervínculo visitado" xfId="9557" builtinId="9" hidden="1"/>
    <cellStyle name="Hipervínculo visitado" xfId="9541" builtinId="9" hidden="1"/>
    <cellStyle name="Hipervínculo visitado" xfId="9315" builtinId="9" hidden="1"/>
    <cellStyle name="Hipervínculo visitado" xfId="9317" builtinId="9" hidden="1"/>
    <cellStyle name="Hipervínculo visitado" xfId="9319" builtinId="9" hidden="1"/>
    <cellStyle name="Hipervínculo visitado" xfId="9323" builtinId="9" hidden="1"/>
    <cellStyle name="Hipervínculo visitado" xfId="9325" builtinId="9" hidden="1"/>
    <cellStyle name="Hipervínculo visitado" xfId="9329" builtinId="9" hidden="1"/>
    <cellStyle name="Hipervínculo visitado" xfId="9335" builtinId="9" hidden="1"/>
    <cellStyle name="Hipervínculo visitado" xfId="9337" builtinId="9" hidden="1"/>
    <cellStyle name="Hipervínculo visitado" xfId="9339" builtinId="9" hidden="1"/>
    <cellStyle name="Hipervínculo visitado" xfId="9343" builtinId="9" hidden="1"/>
    <cellStyle name="Hipervínculo visitado" xfId="9347" builtinId="9" hidden="1"/>
    <cellStyle name="Hipervínculo visitado" xfId="9349" builtinId="9" hidden="1"/>
    <cellStyle name="Hipervínculo visitado" xfId="9353" builtinId="9" hidden="1"/>
    <cellStyle name="Hipervínculo visitado" xfId="9355" builtinId="9" hidden="1"/>
    <cellStyle name="Hipervínculo visitado" xfId="9357" builtinId="9" hidden="1"/>
    <cellStyle name="Hipervínculo visitado" xfId="9365" builtinId="9" hidden="1"/>
    <cellStyle name="Hipervínculo visitado" xfId="9366" builtinId="9" hidden="1"/>
    <cellStyle name="Hipervínculo visitado" xfId="9368" builtinId="9" hidden="1"/>
    <cellStyle name="Hipervínculo visitado" xfId="9372" builtinId="9" hidden="1"/>
    <cellStyle name="Hipervínculo visitado" xfId="9374" builtinId="9" hidden="1"/>
    <cellStyle name="Hipervínculo visitado" xfId="9376" builtinId="9" hidden="1"/>
    <cellStyle name="Hipervínculo visitado" xfId="9382" builtinId="9" hidden="1"/>
    <cellStyle name="Hipervínculo visitado" xfId="9384" builtinId="9" hidden="1"/>
    <cellStyle name="Hipervínculo visitado" xfId="9386" builtinId="9" hidden="1"/>
    <cellStyle name="Hipervínculo visitado" xfId="9390" builtinId="9" hidden="1"/>
    <cellStyle name="Hipervínculo visitado" xfId="9392" builtinId="9" hidden="1"/>
    <cellStyle name="Hipervínculo visitado" xfId="9398" builtinId="9" hidden="1"/>
    <cellStyle name="Hipervínculo visitado" xfId="9402" builtinId="9" hidden="1"/>
    <cellStyle name="Hipervínculo visitado" xfId="9404" builtinId="9" hidden="1"/>
    <cellStyle name="Hipervínculo visitado" xfId="9406" builtinId="9" hidden="1"/>
    <cellStyle name="Hipervínculo visitado" xfId="9410" builtinId="9" hidden="1"/>
    <cellStyle name="Hipervínculo visitado" xfId="9414" builtinId="9" hidden="1"/>
    <cellStyle name="Hipervínculo visitado" xfId="9416" builtinId="9" hidden="1"/>
    <cellStyle name="Hipervínculo visitado" xfId="9421" builtinId="9" hidden="1"/>
    <cellStyle name="Hipervínculo visitado" xfId="9423" builtinId="9" hidden="1"/>
    <cellStyle name="Hipervínculo visitado" xfId="9425" builtinId="9" hidden="1"/>
    <cellStyle name="Hipervínculo visitado" xfId="9433" builtinId="9" hidden="1"/>
    <cellStyle name="Hipervínculo visitado" xfId="9435" builtinId="9" hidden="1"/>
    <cellStyle name="Hipervínculo visitado" xfId="9437" builtinId="9" hidden="1"/>
    <cellStyle name="Hipervínculo visitado" xfId="9441" builtinId="9" hidden="1"/>
    <cellStyle name="Hipervínculo visitado" xfId="9443" builtinId="9" hidden="1"/>
    <cellStyle name="Hipervínculo visitado" xfId="9445" builtinId="9" hidden="1"/>
    <cellStyle name="Hipervínculo visitado" xfId="9451" builtinId="9" hidden="1"/>
    <cellStyle name="Hipervínculo visitado" xfId="9453" builtinId="9" hidden="1"/>
    <cellStyle name="Hipervínculo visitado" xfId="9455" builtinId="9" hidden="1"/>
    <cellStyle name="Hipervínculo visitado" xfId="9461" builtinId="9" hidden="1"/>
    <cellStyle name="Hipervínculo visitado" xfId="9463" builtinId="9" hidden="1"/>
    <cellStyle name="Hipervínculo visitado" xfId="9467" builtinId="9" hidden="1"/>
    <cellStyle name="Hipervínculo visitado" xfId="9473" builtinId="9" hidden="1"/>
    <cellStyle name="Hipervínculo visitado" xfId="9475" builtinId="9" hidden="1"/>
    <cellStyle name="Hipervínculo visitado" xfId="9477" builtinId="9" hidden="1"/>
    <cellStyle name="Hipervínculo visitado" xfId="9481" builtinId="9" hidden="1"/>
    <cellStyle name="Hipervínculo visitado" xfId="9485" builtinId="9" hidden="1"/>
    <cellStyle name="Hipervínculo visitado" xfId="9487" builtinId="9" hidden="1"/>
    <cellStyle name="Hipervínculo visitado" xfId="9491" builtinId="9" hidden="1"/>
    <cellStyle name="Hipervínculo visitado" xfId="9495" builtinId="9" hidden="1"/>
    <cellStyle name="Hipervínculo visitado" xfId="9493" builtinId="9" hidden="1"/>
    <cellStyle name="Hipervínculo visitado" xfId="9394" builtinId="9" hidden="1"/>
    <cellStyle name="Hipervínculo visitado" xfId="9363" builtinId="9" hidden="1"/>
    <cellStyle name="Hipervínculo visitado" xfId="9331" builtinId="9" hidden="1"/>
    <cellStyle name="Hipervínculo visitado" xfId="9236" builtinId="9" hidden="1"/>
    <cellStyle name="Hipervínculo visitado" xfId="9238" builtinId="9" hidden="1"/>
    <cellStyle name="Hipervínculo visitado" xfId="9240" builtinId="9" hidden="1"/>
    <cellStyle name="Hipervínculo visitado" xfId="9246" builtinId="9" hidden="1"/>
    <cellStyle name="Hipervínculo visitado" xfId="9248" builtinId="9" hidden="1"/>
    <cellStyle name="Hipervínculo visitado" xfId="9250" builtinId="9" hidden="1"/>
    <cellStyle name="Hipervínculo visitado" xfId="9254" builtinId="9" hidden="1"/>
    <cellStyle name="Hipervínculo visitado" xfId="9256" builtinId="9" hidden="1"/>
    <cellStyle name="Hipervínculo visitado" xfId="9260" builtinId="9" hidden="1"/>
    <cellStyle name="Hipervínculo visitado" xfId="9264" builtinId="9" hidden="1"/>
    <cellStyle name="Hipervínculo visitado" xfId="9266" builtinId="9" hidden="1"/>
    <cellStyle name="Hipervínculo visitado" xfId="9268" builtinId="9" hidden="1"/>
    <cellStyle name="Hipervínculo visitado" xfId="9272" builtinId="9" hidden="1"/>
    <cellStyle name="Hipervínculo visitado" xfId="9276" builtinId="9" hidden="1"/>
    <cellStyle name="Hipervínculo visitado" xfId="9278" builtinId="9" hidden="1"/>
    <cellStyle name="Hipervínculo visitado" xfId="9282" builtinId="9" hidden="1"/>
    <cellStyle name="Hipervínculo visitado" xfId="9284" builtinId="9" hidden="1"/>
    <cellStyle name="Hipervínculo visitado" xfId="9286" builtinId="9" hidden="1"/>
    <cellStyle name="Hipervínculo visitado" xfId="9292" builtinId="9" hidden="1"/>
    <cellStyle name="Hipervínculo visitado" xfId="9294" builtinId="9" hidden="1"/>
    <cellStyle name="Hipervínculo visitado" xfId="9296" builtinId="9" hidden="1"/>
    <cellStyle name="Hipervínculo visitado" xfId="9302" builtinId="9" hidden="1"/>
    <cellStyle name="Hipervínculo visitado" xfId="9304" builtinId="9" hidden="1"/>
    <cellStyle name="Hipervínculo visitado" xfId="9306" builtinId="9" hidden="1"/>
    <cellStyle name="Hipervínculo visitado" xfId="9312" builtinId="9" hidden="1"/>
    <cellStyle name="Hipervínculo visitado" xfId="9298" builtinId="9" hidden="1"/>
    <cellStyle name="Hipervínculo visitado" xfId="9234" builtinId="9" hidden="1"/>
    <cellStyle name="Hipervínculo visitado" xfId="9194" builtinId="9" hidden="1"/>
    <cellStyle name="Hipervínculo visitado" xfId="9196" builtinId="9" hidden="1"/>
    <cellStyle name="Hipervínculo visitado" xfId="9200" builtinId="9" hidden="1"/>
    <cellStyle name="Hipervínculo visitado" xfId="9204" builtinId="9" hidden="1"/>
    <cellStyle name="Hipervínculo visitado" xfId="9206" builtinId="9" hidden="1"/>
    <cellStyle name="Hipervínculo visitado" xfId="9210" builtinId="9" hidden="1"/>
    <cellStyle name="Hipervínculo visitado" xfId="9214" builtinId="9" hidden="1"/>
    <cellStyle name="Hipervínculo visitado" xfId="9218" builtinId="9" hidden="1"/>
    <cellStyle name="Hipervínculo visitado" xfId="9220" builtinId="9" hidden="1"/>
    <cellStyle name="Hipervínculo visitado" xfId="9224" builtinId="9" hidden="1"/>
    <cellStyle name="Hipervínculo visitado" xfId="9226" builtinId="9" hidden="1"/>
    <cellStyle name="Hipervínculo visitado" xfId="9228" builtinId="9" hidden="1"/>
    <cellStyle name="Hipervínculo visitado" xfId="9176" builtinId="9" hidden="1"/>
    <cellStyle name="Hipervínculo visitado" xfId="9178" builtinId="9" hidden="1"/>
    <cellStyle name="Hipervínculo visitado" xfId="9180" builtinId="9" hidden="1"/>
    <cellStyle name="Hipervínculo visitado" xfId="9184" builtinId="9" hidden="1"/>
    <cellStyle name="Hipervínculo visitado" xfId="9186" builtinId="9" hidden="1"/>
    <cellStyle name="Hipervínculo visitado" xfId="9188" builtinId="9" hidden="1"/>
    <cellStyle name="Hipervínculo visitado" xfId="9166" builtinId="9" hidden="1"/>
    <cellStyle name="Hipervínculo visitado" xfId="9168" builtinId="9" hidden="1"/>
    <cellStyle name="Hipervínculo visitado" xfId="9170" builtinId="9" hidden="1"/>
    <cellStyle name="Hipervínculo visitado" xfId="9160" builtinId="9" hidden="1"/>
    <cellStyle name="Hipervínculo visitado" xfId="9162" builtinId="9" hidden="1"/>
    <cellStyle name="Hipervínculo visitado" xfId="6919" builtinId="9" hidden="1"/>
    <cellStyle name="Hipervínculo visitado" xfId="12234" builtinId="9" hidden="1"/>
    <cellStyle name="Hipervínculo visitado" xfId="12238" builtinId="9" hidden="1"/>
    <cellStyle name="Hipervínculo visitado" xfId="12240" builtinId="9" hidden="1"/>
    <cellStyle name="Hipervínculo visitado" xfId="12246" builtinId="9" hidden="1"/>
    <cellStyle name="Hipervínculo visitado" xfId="12250" builtinId="9" hidden="1"/>
    <cellStyle name="Hipervínculo visitado" xfId="12254" builtinId="9" hidden="1"/>
    <cellStyle name="Hipervínculo visitado" xfId="12258" builtinId="9" hidden="1"/>
    <cellStyle name="Hipervínculo visitado" xfId="12262" builtinId="9" hidden="1"/>
    <cellStyle name="Hipervínculo visitado" xfId="12264" builtinId="9" hidden="1"/>
    <cellStyle name="Hipervínculo visitado" xfId="12272" builtinId="9" hidden="1"/>
    <cellStyle name="Hipervínculo visitado" xfId="12274" builtinId="9" hidden="1"/>
    <cellStyle name="Hipervínculo visitado" xfId="12278" builtinId="9" hidden="1"/>
    <cellStyle name="Hipervínculo visitado" xfId="12282" builtinId="9" hidden="1"/>
    <cellStyle name="Hipervínculo visitado" xfId="12286" builtinId="9" hidden="1"/>
    <cellStyle name="Hipervínculo visitado" xfId="12288" builtinId="9" hidden="1"/>
    <cellStyle name="Hipervínculo visitado" xfId="12296" builtinId="9" hidden="1"/>
    <cellStyle name="Hipervínculo visitado" xfId="12298" builtinId="9" hidden="1"/>
    <cellStyle name="Hipervínculo visitado" xfId="12302" builtinId="9" hidden="1"/>
    <cellStyle name="Hipervínculo visitado" xfId="12306" builtinId="9" hidden="1"/>
    <cellStyle name="Hipervínculo visitado" xfId="12310" builtinId="9" hidden="1"/>
    <cellStyle name="Hipervínculo visitado" xfId="12314" builtinId="9" hidden="1"/>
    <cellStyle name="Hipervínculo visitado" xfId="12320" builtinId="9" hidden="1"/>
    <cellStyle name="Hipervínculo visitado" xfId="12322" builtinId="9" hidden="1"/>
    <cellStyle name="Hipervínculo visitado" xfId="12326" builtinId="9" hidden="1"/>
    <cellStyle name="Hipervínculo visitado" xfId="12330" builtinId="9" hidden="1"/>
    <cellStyle name="Hipervínculo visitado" xfId="12334" builtinId="9" hidden="1"/>
    <cellStyle name="Hipervínculo visitado" xfId="12336" builtinId="9" hidden="1"/>
    <cellStyle name="Hipervínculo visitado" xfId="12342" builtinId="9" hidden="1"/>
    <cellStyle name="Hipervínculo visitado" xfId="12344" builtinId="9" hidden="1"/>
    <cellStyle name="Hipervínculo visitado" xfId="12348" builtinId="9" hidden="1"/>
    <cellStyle name="Hipervínculo visitado" xfId="12356" builtinId="9" hidden="1"/>
    <cellStyle name="Hipervínculo visitado" xfId="12358" builtinId="9" hidden="1"/>
    <cellStyle name="Hipervínculo visitado" xfId="12360" builtinId="9" hidden="1"/>
    <cellStyle name="Hipervínculo visitado" xfId="12366" builtinId="9" hidden="1"/>
    <cellStyle name="Hipervínculo visitado" xfId="12368" builtinId="9" hidden="1"/>
    <cellStyle name="Hipervínculo visitado" xfId="12372" builtinId="9" hidden="1"/>
    <cellStyle name="Hipervínculo visitado" xfId="12380" builtinId="9" hidden="1"/>
    <cellStyle name="Hipervínculo visitado" xfId="12383" builtinId="9" hidden="1"/>
    <cellStyle name="Hipervínculo visitado" xfId="12385" builtinId="9" hidden="1"/>
    <cellStyle name="Hipervínculo visitado" xfId="12391" builtinId="9" hidden="1"/>
    <cellStyle name="Hipervínculo visitado" xfId="12393" builtinId="9" hidden="1"/>
    <cellStyle name="Hipervínculo visitado" xfId="12399" builtinId="9" hidden="1"/>
    <cellStyle name="Hipervínculo visitado" xfId="12405" builtinId="9" hidden="1"/>
    <cellStyle name="Hipervínculo visitado" xfId="12407" builtinId="9" hidden="1"/>
    <cellStyle name="Hipervínculo visitado" xfId="12409" builtinId="9" hidden="1"/>
    <cellStyle name="Hipervínculo visitado" xfId="12415" builtinId="9" hidden="1"/>
    <cellStyle name="Hipervínculo visitado" xfId="12421" builtinId="9" hidden="1"/>
    <cellStyle name="Hipervínculo visitado" xfId="12423" builtinId="9" hidden="1"/>
    <cellStyle name="Hipervínculo visitado" xfId="12429" builtinId="9" hidden="1"/>
    <cellStyle name="Hipervínculo visitado" xfId="12431" builtinId="9" hidden="1"/>
    <cellStyle name="Hipervínculo visitado" xfId="12433" builtinId="9" hidden="1"/>
    <cellStyle name="Hipervínculo visitado" xfId="12441" builtinId="9" hidden="1"/>
    <cellStyle name="Hipervínculo visitado" xfId="12445" builtinId="9" hidden="1"/>
    <cellStyle name="Hipervínculo visitado" xfId="12447" builtinId="9" hidden="1"/>
    <cellStyle name="Hipervínculo visitado" xfId="12453" builtinId="9" hidden="1"/>
    <cellStyle name="Hipervínculo visitado" xfId="12455" builtinId="9" hidden="1"/>
    <cellStyle name="Hipervínculo visitado" xfId="12457" builtinId="9" hidden="1"/>
    <cellStyle name="Hipervínculo visitado" xfId="12465" builtinId="9" hidden="1"/>
    <cellStyle name="Hipervínculo visitado" xfId="12469" builtinId="9" hidden="1"/>
    <cellStyle name="Hipervínculo visitado" xfId="12471" builtinId="9" hidden="1"/>
    <cellStyle name="Hipervínculo visitado" xfId="12477" builtinId="9" hidden="1"/>
    <cellStyle name="Hipervínculo visitado" xfId="12479" builtinId="9" hidden="1"/>
    <cellStyle name="Hipervínculo visitado" xfId="12485" builtinId="9" hidden="1"/>
    <cellStyle name="Hipervínculo visitado" xfId="12488" builtinId="9" hidden="1"/>
    <cellStyle name="Hipervínculo visitado" xfId="12492" builtinId="9" hidden="1"/>
    <cellStyle name="Hipervínculo visitado" xfId="12494" builtinId="9" hidden="1"/>
    <cellStyle name="Hipervínculo visitado" xfId="12500" builtinId="9" hidden="1"/>
    <cellStyle name="Hipervínculo visitado" xfId="12504" builtinId="9" hidden="1"/>
    <cellStyle name="Hipervínculo visitado" xfId="12508" builtinId="9" hidden="1"/>
    <cellStyle name="Hipervínculo visitado" xfId="12512" builtinId="9" hidden="1"/>
    <cellStyle name="Hipervínculo visitado" xfId="12516" builtinId="9" hidden="1"/>
    <cellStyle name="Hipervínculo visitado" xfId="12518" builtinId="9" hidden="1"/>
    <cellStyle name="Hipervínculo visitado" xfId="12526" builtinId="9" hidden="1"/>
    <cellStyle name="Hipervínculo visitado" xfId="12528" builtinId="9" hidden="1"/>
    <cellStyle name="Hipervínculo visitado" xfId="12532" builtinId="9" hidden="1"/>
    <cellStyle name="Hipervínculo visitado" xfId="12536" builtinId="9" hidden="1"/>
    <cellStyle name="Hipervínculo visitado" xfId="12542" builtinId="9" hidden="1"/>
    <cellStyle name="Hipervínculo visitado" xfId="12544" builtinId="9" hidden="1"/>
    <cellStyle name="Hipervínculo visitado" xfId="12552" builtinId="9" hidden="1"/>
    <cellStyle name="Hipervínculo visitado" xfId="12554" builtinId="9" hidden="1"/>
    <cellStyle name="Hipervínculo visitado" xfId="12558" builtinId="9" hidden="1"/>
    <cellStyle name="Hipervínculo visitado" xfId="12562" builtinId="9" hidden="1"/>
    <cellStyle name="Hipervínculo visitado" xfId="12566" builtinId="9" hidden="1"/>
    <cellStyle name="Hipervínculo visitado" xfId="12570" builtinId="9" hidden="1"/>
    <cellStyle name="Hipervínculo visitado" xfId="12576" builtinId="9" hidden="1"/>
    <cellStyle name="Hipervínculo visitado" xfId="12578" builtinId="9" hidden="1"/>
    <cellStyle name="Hipervínculo visitado" xfId="12582" builtinId="9" hidden="1"/>
    <cellStyle name="Hipervínculo visitado" xfId="12586" builtinId="9" hidden="1"/>
    <cellStyle name="Hipervínculo visitado" xfId="12592" builtinId="9" hidden="1"/>
    <cellStyle name="Hipervínculo visitado" xfId="12594" builtinId="9" hidden="1"/>
    <cellStyle name="Hipervínculo visitado" xfId="12600" builtinId="9" hidden="1"/>
    <cellStyle name="Hipervínculo visitado" xfId="12602" builtinId="9" hidden="1"/>
    <cellStyle name="Hipervínculo visitado" xfId="12606" builtinId="9" hidden="1"/>
    <cellStyle name="Hipervínculo visitado" xfId="12614" builtinId="9" hidden="1"/>
    <cellStyle name="Hipervínculo visitado" xfId="12616" builtinId="9" hidden="1"/>
    <cellStyle name="Hipervínculo visitado" xfId="12618" builtinId="9" hidden="1"/>
    <cellStyle name="Hipervínculo visitado" xfId="12624" builtinId="9" hidden="1"/>
    <cellStyle name="Hipervínculo visitado" xfId="12626" builtinId="9" hidden="1"/>
    <cellStyle name="Hipervínculo visitado" xfId="12630" builtinId="9" hidden="1"/>
    <cellStyle name="Hipervínculo visitado" xfId="12638" builtinId="9" hidden="1"/>
    <cellStyle name="Hipervínculo visitado" xfId="12640" builtinId="9" hidden="1"/>
    <cellStyle name="Hipervínculo visitado" xfId="12642" builtinId="9" hidden="1"/>
    <cellStyle name="Hipervínculo visitado" xfId="12646" builtinId="9" hidden="1"/>
    <cellStyle name="Hipervínculo visitado" xfId="12648" builtinId="9" hidden="1"/>
    <cellStyle name="Hipervínculo visitado" xfId="12654" builtinId="9" hidden="1"/>
    <cellStyle name="Hipervínculo visitado" xfId="12660" builtinId="9" hidden="1"/>
    <cellStyle name="Hipervínculo visitado" xfId="12662" builtinId="9" hidden="1"/>
    <cellStyle name="Hipervínculo visitado" xfId="12664" builtinId="9" hidden="1"/>
    <cellStyle name="Hipervínculo visitado" xfId="12670" builtinId="9" hidden="1"/>
    <cellStyle name="Hipervínculo visitado" xfId="12676" builtinId="9" hidden="1"/>
    <cellStyle name="Hipervínculo visitado" xfId="12678" builtinId="9" hidden="1"/>
    <cellStyle name="Hipervínculo visitado" xfId="12684" builtinId="9" hidden="1"/>
    <cellStyle name="Hipervínculo visitado" xfId="12686" builtinId="9" hidden="1"/>
    <cellStyle name="Hipervínculo visitado" xfId="12688" builtinId="9" hidden="1"/>
    <cellStyle name="Hipervínculo visitado" xfId="12698" builtinId="9" hidden="1"/>
    <cellStyle name="Hipervínculo visitado" xfId="12702" builtinId="9" hidden="1"/>
    <cellStyle name="Hipervínculo visitado" xfId="12704" builtinId="9" hidden="1"/>
    <cellStyle name="Hipervínculo visitado" xfId="12710" builtinId="9" hidden="1"/>
    <cellStyle name="Hipervínculo visitado" xfId="12712" builtinId="9" hidden="1"/>
    <cellStyle name="Hipervínculo visitado" xfId="12714" builtinId="9" hidden="1"/>
    <cellStyle name="Hipervínculo visitado" xfId="12722" builtinId="9" hidden="1"/>
    <cellStyle name="Hipervínculo visitado" xfId="12726" builtinId="9" hidden="1"/>
    <cellStyle name="Hipervínculo visitado" xfId="12728" builtinId="9" hidden="1"/>
    <cellStyle name="Hipervínculo visitado" xfId="12734" builtinId="9" hidden="1"/>
    <cellStyle name="Hipervínculo visitado" xfId="12736" builtinId="9" hidden="1"/>
    <cellStyle name="Hipervínculo visitado" xfId="12742" builtinId="9" hidden="1"/>
    <cellStyle name="Hipervínculo visitado" xfId="12746" builtinId="9" hidden="1"/>
    <cellStyle name="Hipervínculo visitado" xfId="12750" builtinId="9" hidden="1"/>
    <cellStyle name="Hipervínculo visitado" xfId="12752" builtinId="9" hidden="1"/>
    <cellStyle name="Hipervínculo visitado" xfId="12758" builtinId="9" hidden="1"/>
    <cellStyle name="Hipervínculo visitado" xfId="12762" builtinId="9" hidden="1"/>
    <cellStyle name="Hipervínculo visitado" xfId="12766" builtinId="9" hidden="1"/>
    <cellStyle name="Hipervínculo visitado" xfId="12770" builtinId="9" hidden="1"/>
    <cellStyle name="Hipervínculo visitado" xfId="12774" builtinId="9" hidden="1"/>
    <cellStyle name="Hipervínculo visitado" xfId="12776" builtinId="9" hidden="1"/>
    <cellStyle name="Hipervínculo visitado" xfId="12784" builtinId="9" hidden="1"/>
    <cellStyle name="Hipervínculo visitado" xfId="12786" builtinId="9" hidden="1"/>
    <cellStyle name="Hipervínculo visitado" xfId="12790" builtinId="9" hidden="1"/>
    <cellStyle name="Hipervínculo visitado" xfId="12794" builtinId="9" hidden="1"/>
    <cellStyle name="Hipervínculo visitado" xfId="12798" builtinId="9" hidden="1"/>
    <cellStyle name="Hipervínculo visitado" xfId="12693" builtinId="9" hidden="1"/>
    <cellStyle name="Hipervínculo visitado" xfId="12806" builtinId="9" hidden="1"/>
    <cellStyle name="Hipervínculo visitado" xfId="12808" builtinId="9" hidden="1"/>
    <cellStyle name="Hipervínculo visitado" xfId="12812" builtinId="9" hidden="1"/>
    <cellStyle name="Hipervínculo visitado" xfId="12816" builtinId="9" hidden="1"/>
    <cellStyle name="Hipervínculo visitado" xfId="12820" builtinId="9" hidden="1"/>
    <cellStyle name="Hipervínculo visitado" xfId="12824" builtinId="9" hidden="1"/>
    <cellStyle name="Hipervínculo visitado" xfId="12830" builtinId="9" hidden="1"/>
    <cellStyle name="Hipervínculo visitado" xfId="12832" builtinId="9" hidden="1"/>
    <cellStyle name="Hipervínculo visitado" xfId="12836" builtinId="9" hidden="1"/>
    <cellStyle name="Hipervínculo visitado" xfId="12840" builtinId="9" hidden="1"/>
    <cellStyle name="Hipervínculo visitado" xfId="12846" builtinId="9" hidden="1"/>
    <cellStyle name="Hipervínculo visitado" xfId="12848" builtinId="9" hidden="1"/>
    <cellStyle name="Hipervínculo visitado" xfId="12856" builtinId="9" hidden="1"/>
    <cellStyle name="Hipervínculo visitado" xfId="12858" builtinId="9" hidden="1"/>
    <cellStyle name="Hipervínculo visitado" xfId="12862" builtinId="9" hidden="1"/>
    <cellStyle name="Hipervínculo visitado" xfId="12870" builtinId="9" hidden="1"/>
    <cellStyle name="Hipervínculo visitado" xfId="12872" builtinId="9" hidden="1"/>
    <cellStyle name="Hipervínculo visitado" xfId="12874" builtinId="9" hidden="1"/>
    <cellStyle name="Hipervínculo visitado" xfId="12880" builtinId="9" hidden="1"/>
    <cellStyle name="Hipervínculo visitado" xfId="12882" builtinId="9" hidden="1"/>
    <cellStyle name="Hipervínculo visitado" xfId="12886" builtinId="9" hidden="1"/>
    <cellStyle name="Hipervínculo visitado" xfId="12894" builtinId="9" hidden="1"/>
    <cellStyle name="Hipervínculo visitado" xfId="12896" builtinId="9" hidden="1"/>
    <cellStyle name="Hipervínculo visitado" xfId="12898" builtinId="9" hidden="1"/>
    <cellStyle name="Hipervínculo visitado" xfId="12904" builtinId="9" hidden="1"/>
    <cellStyle name="Hipervínculo visitado" xfId="12906" builtinId="9" hidden="1"/>
    <cellStyle name="Hipervínculo visitado" xfId="12912" builtinId="9" hidden="1"/>
    <cellStyle name="Hipervínculo visitado" xfId="12918" builtinId="9" hidden="1"/>
    <cellStyle name="Hipervínculo visitado" xfId="12920" builtinId="9" hidden="1"/>
    <cellStyle name="Hipervínculo visitado" xfId="12922" builtinId="9" hidden="1"/>
    <cellStyle name="Hipervínculo visitado" xfId="12928" builtinId="9" hidden="1"/>
    <cellStyle name="Hipervínculo visitado" xfId="12934" builtinId="9" hidden="1"/>
    <cellStyle name="Hipervínculo visitado" xfId="12936" builtinId="9" hidden="1"/>
    <cellStyle name="Hipervínculo visitado" xfId="12942" builtinId="9" hidden="1"/>
    <cellStyle name="Hipervínculo visitado" xfId="12944" builtinId="9" hidden="1"/>
    <cellStyle name="Hipervínculo visitado" xfId="12946" builtinId="9" hidden="1"/>
    <cellStyle name="Hipervínculo visitado" xfId="12954" builtinId="9" hidden="1"/>
    <cellStyle name="Hipervínculo visitado" xfId="12956" builtinId="9" hidden="1"/>
    <cellStyle name="Hipervínculo visitado" xfId="12958" builtinId="9" hidden="1"/>
    <cellStyle name="Hipervínculo visitado" xfId="12964" builtinId="9" hidden="1"/>
    <cellStyle name="Hipervínculo visitado" xfId="12966" builtinId="9" hidden="1"/>
    <cellStyle name="Hipervínculo visitado" xfId="12968" builtinId="9" hidden="1"/>
    <cellStyle name="Hipervínculo visitado" xfId="12976" builtinId="9" hidden="1"/>
    <cellStyle name="Hipervínculo visitado" xfId="12980" builtinId="9" hidden="1"/>
    <cellStyle name="Hipervínculo visitado" xfId="12982" builtinId="9" hidden="1"/>
    <cellStyle name="Hipervínculo visitado" xfId="12988" builtinId="9" hidden="1"/>
    <cellStyle name="Hipervínculo visitado" xfId="12990" builtinId="9" hidden="1"/>
    <cellStyle name="Hipervínculo visitado" xfId="12996" builtinId="9" hidden="1"/>
    <cellStyle name="Hipervínculo visitado" xfId="13000" builtinId="9" hidden="1"/>
    <cellStyle name="Hipervínculo visitado" xfId="13004" builtinId="9" hidden="1"/>
    <cellStyle name="Hipervínculo visitado" xfId="13008" builtinId="9" hidden="1"/>
    <cellStyle name="Hipervínculo visitado" xfId="13014" builtinId="9" hidden="1"/>
    <cellStyle name="Hipervínculo visitado" xfId="13018" builtinId="9" hidden="1"/>
    <cellStyle name="Hipervínculo visitado" xfId="13022" builtinId="9" hidden="1"/>
    <cellStyle name="Hipervínculo visitado" xfId="13026" builtinId="9" hidden="1"/>
    <cellStyle name="Hipervínculo visitado" xfId="13030" builtinId="9" hidden="1"/>
    <cellStyle name="Hipervínculo visitado" xfId="13032" builtinId="9" hidden="1"/>
    <cellStyle name="Hipervínculo visitado" xfId="13040" builtinId="9" hidden="1"/>
    <cellStyle name="Hipervínculo visitado" xfId="13042" builtinId="9" hidden="1"/>
    <cellStyle name="Hipervínculo visitado" xfId="13046" builtinId="9" hidden="1"/>
    <cellStyle name="Hipervínculo visitado" xfId="13050" builtinId="9" hidden="1"/>
    <cellStyle name="Hipervínculo visitado" xfId="13054" builtinId="9" hidden="1"/>
    <cellStyle name="Hipervínculo visitado" xfId="13056" builtinId="9" hidden="1"/>
    <cellStyle name="Hipervínculo visitado" xfId="13064" builtinId="9" hidden="1"/>
    <cellStyle name="Hipervínculo visitado" xfId="13066" builtinId="9" hidden="1"/>
    <cellStyle name="Hipervínculo visitado" xfId="13070" builtinId="9" hidden="1"/>
    <cellStyle name="Hipervínculo visitado" xfId="13074" builtinId="9" hidden="1"/>
    <cellStyle name="Hipervínculo visitado" xfId="13078" builtinId="9" hidden="1"/>
    <cellStyle name="Hipervínculo visitado" xfId="13082" builtinId="9" hidden="1"/>
    <cellStyle name="Hipervínculo visitado" xfId="13088" builtinId="9" hidden="1"/>
    <cellStyle name="Hipervínculo visitado" xfId="13090" builtinId="9" hidden="1"/>
    <cellStyle name="Hipervínculo visitado" xfId="13094" builtinId="9" hidden="1"/>
    <cellStyle name="Hipervínculo visitado" xfId="13098" builtinId="9" hidden="1"/>
    <cellStyle name="Hipervínculo visitado" xfId="13104" builtinId="9" hidden="1"/>
    <cellStyle name="Hipervínculo visitado" xfId="13106" builtinId="9" hidden="1"/>
    <cellStyle name="Hipervínculo visitado" xfId="13005" builtinId="9" hidden="1"/>
    <cellStyle name="Hipervínculo visitado" xfId="13112" builtinId="9" hidden="1"/>
    <cellStyle name="Hipervínculo visitado" xfId="13116" builtinId="9" hidden="1"/>
    <cellStyle name="Hipervínculo visitado" xfId="13124" builtinId="9" hidden="1"/>
    <cellStyle name="Hipervínculo visitado" xfId="13126" builtinId="9" hidden="1"/>
    <cellStyle name="Hipervínculo visitado" xfId="13128" builtinId="9" hidden="1"/>
    <cellStyle name="Hipervínculo visitado" xfId="13134" builtinId="9" hidden="1"/>
    <cellStyle name="Hipervínculo visitado" xfId="13136" builtinId="9" hidden="1"/>
    <cellStyle name="Hipervínculo visitado" xfId="13140" builtinId="9" hidden="1"/>
    <cellStyle name="Hipervínculo visitado" xfId="13148" builtinId="9" hidden="1"/>
    <cellStyle name="Hipervínculo visitado" xfId="13150" builtinId="9" hidden="1"/>
    <cellStyle name="Hipervínculo visitado" xfId="13152" builtinId="9" hidden="1"/>
    <cellStyle name="Hipervínculo visitado" xfId="13158" builtinId="9" hidden="1"/>
    <cellStyle name="Hipervínculo visitado" xfId="13160" builtinId="9" hidden="1"/>
    <cellStyle name="Hipervínculo visitado" xfId="13168" builtinId="9" hidden="1"/>
    <cellStyle name="Hipervínculo visitado" xfId="13174" builtinId="9" hidden="1"/>
    <cellStyle name="Hipervínculo visitado" xfId="13176" builtinId="9" hidden="1"/>
    <cellStyle name="Hipervínculo visitado" xfId="13178" builtinId="9" hidden="1"/>
    <cellStyle name="Hipervínculo visitado" xfId="13184" builtinId="9" hidden="1"/>
    <cellStyle name="Hipervínculo visitado" xfId="13190" builtinId="9" hidden="1"/>
    <cellStyle name="Hipervínculo visitado" xfId="13192" builtinId="9" hidden="1"/>
    <cellStyle name="Hipervínculo visitado" xfId="13198" builtinId="9" hidden="1"/>
    <cellStyle name="Hipervínculo visitado" xfId="13200" builtinId="9" hidden="1"/>
    <cellStyle name="Hipervínculo visitado" xfId="13202" builtinId="9" hidden="1"/>
    <cellStyle name="Hipervínculo visitado" xfId="13210" builtinId="9" hidden="1"/>
    <cellStyle name="Hipervínculo visitado" xfId="13214" builtinId="9" hidden="1"/>
    <cellStyle name="Hipervínculo visitado" xfId="13216" builtinId="9" hidden="1"/>
    <cellStyle name="Hipervínculo visitado" xfId="13222" builtinId="9" hidden="1"/>
    <cellStyle name="Hipervínculo visitado" xfId="13224" builtinId="9" hidden="1"/>
    <cellStyle name="Hipervínculo visitado" xfId="13226" builtinId="9" hidden="1"/>
    <cellStyle name="Hipervínculo visitado" xfId="13234" builtinId="9" hidden="1"/>
    <cellStyle name="Hipervínculo visitado" xfId="13238" builtinId="9" hidden="1"/>
    <cellStyle name="Hipervínculo visitado" xfId="13240" builtinId="9" hidden="1"/>
    <cellStyle name="Hipervínculo visitado" xfId="13246" builtinId="9" hidden="1"/>
    <cellStyle name="Hipervínculo visitado" xfId="13248" builtinId="9" hidden="1"/>
    <cellStyle name="Hipervínculo visitado" xfId="13254" builtinId="9" hidden="1"/>
    <cellStyle name="Hipervínculo visitado" xfId="13258" builtinId="9" hidden="1"/>
    <cellStyle name="Hipervínculo visitado" xfId="13262" builtinId="9" hidden="1"/>
    <cellStyle name="Hipervínculo visitado" xfId="13264" builtinId="9" hidden="1"/>
    <cellStyle name="Hipervínculo visitado" xfId="13268" builtinId="9" hidden="1"/>
    <cellStyle name="Hipervínculo visitado" xfId="13272" builtinId="9" hidden="1"/>
    <cellStyle name="Hipervínculo visitado" xfId="13276" builtinId="9" hidden="1"/>
    <cellStyle name="Hipervínculo visitado" xfId="13280" builtinId="9" hidden="1"/>
    <cellStyle name="Hipervínculo visitado" xfId="13284" builtinId="9" hidden="1"/>
    <cellStyle name="Hipervínculo visitado" xfId="13286" builtinId="9" hidden="1"/>
    <cellStyle name="Hipervínculo visitado" xfId="13294" builtinId="9" hidden="1"/>
    <cellStyle name="Hipervínculo visitado" xfId="13296" builtinId="9" hidden="1"/>
    <cellStyle name="Hipervínculo visitado" xfId="13300" builtinId="9" hidden="1"/>
    <cellStyle name="Hipervínculo visitado" xfId="13304" builtinId="9" hidden="1"/>
    <cellStyle name="Hipervínculo visitado" xfId="13308" builtinId="9" hidden="1"/>
    <cellStyle name="Hipervínculo visitado" xfId="13310" builtinId="9" hidden="1"/>
    <cellStyle name="Hipervínculo visitado" xfId="13320" builtinId="9" hidden="1"/>
    <cellStyle name="Hipervínculo visitado" xfId="13322" builtinId="9" hidden="1"/>
    <cellStyle name="Hipervínculo visitado" xfId="13326" builtinId="9" hidden="1"/>
    <cellStyle name="Hipervínculo visitado" xfId="13330" builtinId="9" hidden="1"/>
    <cellStyle name="Hipervínculo visitado" xfId="13334" builtinId="9" hidden="1"/>
    <cellStyle name="Hipervínculo visitado" xfId="13338" builtinId="9" hidden="1"/>
    <cellStyle name="Hipervínculo visitado" xfId="13344" builtinId="9" hidden="1"/>
    <cellStyle name="Hipervínculo visitado" xfId="13346" builtinId="9" hidden="1"/>
    <cellStyle name="Hipervínculo visitado" xfId="13350" builtinId="9" hidden="1"/>
    <cellStyle name="Hipervínculo visitado" xfId="13354" builtinId="9" hidden="1"/>
    <cellStyle name="Hipervínculo visitado" xfId="13360" builtinId="9" hidden="1"/>
    <cellStyle name="Hipervínculo visitado" xfId="13362" builtinId="9" hidden="1"/>
    <cellStyle name="Hipervínculo visitado" xfId="13368" builtinId="9" hidden="1"/>
    <cellStyle name="Hipervínculo visitado" xfId="13370" builtinId="9" hidden="1"/>
    <cellStyle name="Hipervínculo visitado" xfId="13374" builtinId="9" hidden="1"/>
    <cellStyle name="Hipervínculo visitado" xfId="13382" builtinId="9" hidden="1"/>
    <cellStyle name="Hipervínculo visitado" xfId="13384" builtinId="9" hidden="1"/>
    <cellStyle name="Hipervínculo visitado" xfId="13386" builtinId="9" hidden="1"/>
    <cellStyle name="Hipervínculo visitado" xfId="13392" builtinId="9" hidden="1"/>
    <cellStyle name="Hipervínculo visitado" xfId="13394" builtinId="9" hidden="1"/>
    <cellStyle name="Hipervínculo visitado" xfId="13398" builtinId="9" hidden="1"/>
    <cellStyle name="Hipervínculo visitado" xfId="13406" builtinId="9" hidden="1"/>
    <cellStyle name="Hipervínculo visitado" xfId="13408" builtinId="9" hidden="1"/>
    <cellStyle name="Hipervínculo visitado" xfId="13410" builtinId="9" hidden="1"/>
    <cellStyle name="Hipervínculo visitado" xfId="13416" builtinId="9" hidden="1"/>
    <cellStyle name="Hipervínculo visitado" xfId="13418" builtinId="9" hidden="1"/>
    <cellStyle name="Hipervínculo visitado" xfId="13317" builtinId="9" hidden="1"/>
    <cellStyle name="Hipervínculo visitado" xfId="13428" builtinId="9" hidden="1"/>
    <cellStyle name="Hipervínculo visitado" xfId="13430" builtinId="9" hidden="1"/>
    <cellStyle name="Hipervínculo visitado" xfId="13432" builtinId="9" hidden="1"/>
    <cellStyle name="Hipervínculo visitado" xfId="13438" builtinId="9" hidden="1"/>
    <cellStyle name="Hipervínculo visitado" xfId="13444" builtinId="9" hidden="1"/>
    <cellStyle name="Hipervínculo visitado" xfId="13446" builtinId="9" hidden="1"/>
    <cellStyle name="Hipervínculo visitado" xfId="13452" builtinId="9" hidden="1"/>
    <cellStyle name="Hipervínculo visitado" xfId="13454" builtinId="9" hidden="1"/>
    <cellStyle name="Hipervínculo visitado" xfId="13456" builtinId="9" hidden="1"/>
    <cellStyle name="Hipervínculo visitado" xfId="13464" builtinId="9" hidden="1"/>
    <cellStyle name="Hipervínculo visitado" xfId="13468" builtinId="9" hidden="1"/>
    <cellStyle name="Hipervínculo visitado" xfId="13470" builtinId="9" hidden="1"/>
    <cellStyle name="Hipervínculo visitado" xfId="13477" builtinId="9" hidden="1"/>
    <cellStyle name="Hipervínculo visitado" xfId="13479" builtinId="9" hidden="1"/>
    <cellStyle name="Hipervínculo visitado" xfId="13481" builtinId="9" hidden="1"/>
    <cellStyle name="Hipervínculo visitado" xfId="13489" builtinId="9" hidden="1"/>
    <cellStyle name="Hipervínculo visitado" xfId="13493" builtinId="9" hidden="1"/>
    <cellStyle name="Hipervínculo visitado" xfId="13495" builtinId="9" hidden="1"/>
    <cellStyle name="Hipervínculo visitado" xfId="13501" builtinId="9" hidden="1"/>
    <cellStyle name="Hipervínculo visitado" xfId="13503" builtinId="9" hidden="1"/>
    <cellStyle name="Hipervínculo visitado" xfId="13509" builtinId="9" hidden="1"/>
    <cellStyle name="Hipervínculo visitado" xfId="13513" builtinId="9" hidden="1"/>
    <cellStyle name="Hipervínculo visitado" xfId="13517" builtinId="9" hidden="1"/>
    <cellStyle name="Hipervínculo visitado" xfId="13519" builtinId="9" hidden="1"/>
    <cellStyle name="Hipervínculo visitado" xfId="13525" builtinId="9" hidden="1"/>
    <cellStyle name="Hipervínculo visitado" xfId="13529" builtinId="9" hidden="1"/>
    <cellStyle name="Hipervínculo visitado" xfId="13533" builtinId="9" hidden="1"/>
    <cellStyle name="Hipervínculo visitado" xfId="13537" builtinId="9" hidden="1"/>
    <cellStyle name="Hipervínculo visitado" xfId="13541" builtinId="9" hidden="1"/>
    <cellStyle name="Hipervínculo visitado" xfId="13543" builtinId="9" hidden="1"/>
    <cellStyle name="Hipervínculo visitado" xfId="13551" builtinId="9" hidden="1"/>
    <cellStyle name="Hipervínculo visitado" xfId="13553" builtinId="9" hidden="1"/>
    <cellStyle name="Hipervínculo visitado" xfId="13557" builtinId="9" hidden="1"/>
    <cellStyle name="Hipervínculo visitado" xfId="13561" builtinId="9" hidden="1"/>
    <cellStyle name="Hipervínculo visitado" xfId="13565" builtinId="9" hidden="1"/>
    <cellStyle name="Hipervínculo visitado" xfId="13567" builtinId="9" hidden="1"/>
    <cellStyle name="Hipervínculo visitado" xfId="13575" builtinId="9" hidden="1"/>
    <cellStyle name="Hipervínculo visitado" xfId="13577" builtinId="9" hidden="1"/>
    <cellStyle name="Hipervínculo visitado" xfId="13579" builtinId="9" hidden="1"/>
    <cellStyle name="Hipervínculo visitado" xfId="13583" builtinId="9" hidden="1"/>
    <cellStyle name="Hipervínculo visitado" xfId="13587" builtinId="9" hidden="1"/>
    <cellStyle name="Hipervínculo visitado" xfId="13591" builtinId="9" hidden="1"/>
    <cellStyle name="Hipervínculo visitado" xfId="13597" builtinId="9" hidden="1"/>
    <cellStyle name="Hipervínculo visitado" xfId="13599" builtinId="9" hidden="1"/>
    <cellStyle name="Hipervínculo visitado" xfId="13603" builtinId="9" hidden="1"/>
    <cellStyle name="Hipervínculo visitado" xfId="13607" builtinId="9" hidden="1"/>
    <cellStyle name="Hipervínculo visitado" xfId="13613" builtinId="9" hidden="1"/>
    <cellStyle name="Hipervínculo visitado" xfId="13615" builtinId="9" hidden="1"/>
    <cellStyle name="Hipervínculo visitado" xfId="13621" builtinId="9" hidden="1"/>
    <cellStyle name="Hipervínculo visitado" xfId="13623" builtinId="9" hidden="1"/>
    <cellStyle name="Hipervínculo visitado" xfId="13627" builtinId="9" hidden="1"/>
    <cellStyle name="Hipervínculo visitado" xfId="13635" builtinId="9" hidden="1"/>
    <cellStyle name="Hipervínculo visitado" xfId="13637" builtinId="9" hidden="1"/>
    <cellStyle name="Hipervínculo visitado" xfId="13639" builtinId="9" hidden="1"/>
    <cellStyle name="Hipervínculo visitado" xfId="13645" builtinId="9" hidden="1"/>
    <cellStyle name="Hipervínculo visitado" xfId="13647" builtinId="9" hidden="1"/>
    <cellStyle name="Hipervínculo visitado" xfId="13651" builtinId="9" hidden="1"/>
    <cellStyle name="Hipervínculo visitado" xfId="13659" builtinId="9" hidden="1"/>
    <cellStyle name="Hipervínculo visitado" xfId="13661" builtinId="9" hidden="1"/>
    <cellStyle name="Hipervínculo visitado" xfId="13663" builtinId="9" hidden="1"/>
    <cellStyle name="Hipervínculo visitado" xfId="13669" builtinId="9" hidden="1"/>
    <cellStyle name="Hipervínculo visitado" xfId="13671" builtinId="9" hidden="1"/>
    <cellStyle name="Hipervínculo visitado" xfId="13677" builtinId="9" hidden="1"/>
    <cellStyle name="Hipervínculo visitado" xfId="13683" builtinId="9" hidden="1"/>
    <cellStyle name="Hipervínculo visitado" xfId="13685" builtinId="9" hidden="1"/>
    <cellStyle name="Hipervínculo visitado" xfId="13687" builtinId="9" hidden="1"/>
    <cellStyle name="Hipervínculo visitado" xfId="13693" builtinId="9" hidden="1"/>
    <cellStyle name="Hipervínculo visitado" xfId="13699" builtinId="9" hidden="1"/>
    <cellStyle name="Hipervínculo visitado" xfId="13701" builtinId="9" hidden="1"/>
    <cellStyle name="Hipervínculo visitado" xfId="13707" builtinId="9" hidden="1"/>
    <cellStyle name="Hipervínculo visitado" xfId="13709" builtinId="9" hidden="1"/>
    <cellStyle name="Hipervínculo visitado" xfId="13711" builtinId="9" hidden="1"/>
    <cellStyle name="Hipervínculo visitado" xfId="13719" builtinId="9" hidden="1"/>
    <cellStyle name="Hipervínculo visitado" xfId="13723" builtinId="9" hidden="1"/>
    <cellStyle name="Hipervínculo visitado" xfId="13725" builtinId="9" hidden="1"/>
    <cellStyle name="Hipervínculo visitado" xfId="13731" builtinId="9" hidden="1"/>
    <cellStyle name="Hipervínculo visitado" xfId="13729" builtinId="9" hidden="1"/>
    <cellStyle name="Hipervínculo visitado" xfId="13721" builtinId="9" hidden="1"/>
    <cellStyle name="Hipervínculo visitado" xfId="13697" builtinId="9" hidden="1"/>
    <cellStyle name="Hipervínculo visitado" xfId="13689" builtinId="9" hidden="1"/>
    <cellStyle name="Hipervínculo visitado" xfId="13681" builtinId="9" hidden="1"/>
    <cellStyle name="Hipervínculo visitado" xfId="13665" builtinId="9" hidden="1"/>
    <cellStyle name="Hipervínculo visitado" xfId="13657" builtinId="9" hidden="1"/>
    <cellStyle name="Hipervínculo visitado" xfId="13641" builtinId="9" hidden="1"/>
    <cellStyle name="Hipervínculo visitado" xfId="13625" builtinId="9" hidden="1"/>
    <cellStyle name="Hipervínculo visitado" xfId="13617" builtinId="9" hidden="1"/>
    <cellStyle name="Hipervínculo visitado" xfId="13609" builtinId="9" hidden="1"/>
    <cellStyle name="Hipervínculo visitado" xfId="13593" builtinId="9" hidden="1"/>
    <cellStyle name="Hipervínculo visitado" xfId="13473" builtinId="9" hidden="1"/>
    <cellStyle name="Hipervínculo visitado" xfId="13571" builtinId="9" hidden="1"/>
    <cellStyle name="Hipervínculo visitado" xfId="13555" builtinId="9" hidden="1"/>
    <cellStyle name="Hipervínculo visitado" xfId="13547" builtinId="9" hidden="1"/>
    <cellStyle name="Hipervínculo visitado" xfId="13539" builtinId="9" hidden="1"/>
    <cellStyle name="Hipervínculo visitado" xfId="13515" builtinId="9" hidden="1"/>
    <cellStyle name="Hipervínculo visitado" xfId="13507" builtinId="9" hidden="1"/>
    <cellStyle name="Hipervínculo visitado" xfId="13499" builtinId="9" hidden="1"/>
    <cellStyle name="Hipervínculo visitado" xfId="13483" builtinId="9" hidden="1"/>
    <cellStyle name="Hipervínculo visitado" xfId="13475" builtinId="9" hidden="1"/>
    <cellStyle name="Hipervínculo visitado" xfId="13466" builtinId="9" hidden="1"/>
    <cellStyle name="Hipervínculo visitado" xfId="13442" builtinId="9" hidden="1"/>
    <cellStyle name="Hipervínculo visitado" xfId="13434" builtinId="9" hidden="1"/>
    <cellStyle name="Hipervínculo visitado" xfId="13426" builtinId="9" hidden="1"/>
    <cellStyle name="Hipervínculo visitado" xfId="13412" builtinId="9" hidden="1"/>
    <cellStyle name="Hipervínculo visitado" xfId="13404" builtinId="9" hidden="1"/>
    <cellStyle name="Hipervínculo visitado" xfId="13388" builtinId="9" hidden="1"/>
    <cellStyle name="Hipervínculo visitado" xfId="13372" builtinId="9" hidden="1"/>
    <cellStyle name="Hipervínculo visitado" xfId="13364" builtinId="9" hidden="1"/>
    <cellStyle name="Hipervínculo visitado" xfId="13356" builtinId="9" hidden="1"/>
    <cellStyle name="Hipervínculo visitado" xfId="13340" builtinId="9" hidden="1"/>
    <cellStyle name="Hipervínculo visitado" xfId="13324" builtinId="9" hidden="1"/>
    <cellStyle name="Hipervínculo visitado" xfId="13314" builtinId="9" hidden="1"/>
    <cellStyle name="Hipervínculo visitado" xfId="13298" builtinId="9" hidden="1"/>
    <cellStyle name="Hipervínculo visitado" xfId="13290" builtinId="9" hidden="1"/>
    <cellStyle name="Hipervínculo visitado" xfId="13282" builtinId="9" hidden="1"/>
    <cellStyle name="Hipervínculo visitado" xfId="13260" builtinId="9" hidden="1"/>
    <cellStyle name="Hipervínculo visitado" xfId="13252" builtinId="9" hidden="1"/>
    <cellStyle name="Hipervínculo visitado" xfId="13244" builtinId="9" hidden="1"/>
    <cellStyle name="Hipervínculo visitado" xfId="13228" builtinId="9" hidden="1"/>
    <cellStyle name="Hipervínculo visitado" xfId="13220" builtinId="9" hidden="1"/>
    <cellStyle name="Hipervínculo visitado" xfId="13212" builtinId="9" hidden="1"/>
    <cellStyle name="Hipervínculo visitado" xfId="13188" builtinId="9" hidden="1"/>
    <cellStyle name="Hipervínculo visitado" xfId="13180" builtinId="9" hidden="1"/>
    <cellStyle name="Hipervínculo visitado" xfId="13172" builtinId="9" hidden="1"/>
    <cellStyle name="Hipervínculo visitado" xfId="13154" builtinId="9" hidden="1"/>
    <cellStyle name="Hipervínculo visitado" xfId="13146" builtinId="9" hidden="1"/>
    <cellStyle name="Hipervínculo visitado" xfId="13130" builtinId="9" hidden="1"/>
    <cellStyle name="Hipervínculo visitado" xfId="13114" builtinId="9" hidden="1"/>
    <cellStyle name="Hipervínculo visitado" xfId="13108" builtinId="9" hidden="1"/>
    <cellStyle name="Hipervínculo visitado" xfId="13100" builtinId="9" hidden="1"/>
    <cellStyle name="Hipervínculo visitado" xfId="13084" builtinId="9" hidden="1"/>
    <cellStyle name="Hipervínculo visitado" xfId="13068" builtinId="9" hidden="1"/>
    <cellStyle name="Hipervínculo visitado" xfId="13060" builtinId="9" hidden="1"/>
    <cellStyle name="Hipervínculo visitado" xfId="13044" builtinId="9" hidden="1"/>
    <cellStyle name="Hipervínculo visitado" xfId="13036" builtinId="9" hidden="1"/>
    <cellStyle name="Hipervínculo visitado" xfId="13028" builtinId="9" hidden="1"/>
    <cellStyle name="Hipervínculo visitado" xfId="13002" builtinId="9" hidden="1"/>
    <cellStyle name="Hipervínculo visitado" xfId="12994" builtinId="9" hidden="1"/>
    <cellStyle name="Hipervínculo visitado" xfId="12986" builtinId="9" hidden="1"/>
    <cellStyle name="Hipervínculo visitado" xfId="12970" builtinId="9" hidden="1"/>
    <cellStyle name="Hipervínculo visitado" xfId="12962" builtinId="9" hidden="1"/>
    <cellStyle name="Hipervínculo visitado" xfId="12849" builtinId="9" hidden="1"/>
    <cellStyle name="Hipervínculo visitado" xfId="12932" builtinId="9" hidden="1"/>
    <cellStyle name="Hipervínculo visitado" xfId="12924" builtinId="9" hidden="1"/>
    <cellStyle name="Hipervínculo visitado" xfId="12916" builtinId="9" hidden="1"/>
    <cellStyle name="Hipervínculo visitado" xfId="12900" builtinId="9" hidden="1"/>
    <cellStyle name="Hipervínculo visitado" xfId="12892" builtinId="9" hidden="1"/>
    <cellStyle name="Hipervínculo visitado" xfId="12876" builtinId="9" hidden="1"/>
    <cellStyle name="Hipervínculo visitado" xfId="12860" builtinId="9" hidden="1"/>
    <cellStyle name="Hipervínculo visitado" xfId="12852" builtinId="9" hidden="1"/>
    <cellStyle name="Hipervínculo visitado" xfId="12842" builtinId="9" hidden="1"/>
    <cellStyle name="Hipervínculo visitado" xfId="12826" builtinId="9" hidden="1"/>
    <cellStyle name="Hipervínculo visitado" xfId="12810" builtinId="9" hidden="1"/>
    <cellStyle name="Hipervínculo visitado" xfId="12802" builtinId="9" hidden="1"/>
    <cellStyle name="Hipervínculo visitado" xfId="12788" builtinId="9" hidden="1"/>
    <cellStyle name="Hipervínculo visitado" xfId="12780" builtinId="9" hidden="1"/>
    <cellStyle name="Hipervínculo visitado" xfId="12772" builtinId="9" hidden="1"/>
    <cellStyle name="Hipervínculo visitado" xfId="12748" builtinId="9" hidden="1"/>
    <cellStyle name="Hipervínculo visitado" xfId="12740" builtinId="9" hidden="1"/>
    <cellStyle name="Hipervínculo visitado" xfId="12732" builtinId="9" hidden="1"/>
    <cellStyle name="Hipervínculo visitado" xfId="12716" builtinId="9" hidden="1"/>
    <cellStyle name="Hipervínculo visitado" xfId="12708" builtinId="9" hidden="1"/>
    <cellStyle name="Hipervínculo visitado" xfId="12700" builtinId="9" hidden="1"/>
    <cellStyle name="Hipervínculo visitado" xfId="12674" builtinId="9" hidden="1"/>
    <cellStyle name="Hipervínculo visitado" xfId="12666" builtinId="9" hidden="1"/>
    <cellStyle name="Hipervínculo visitado" xfId="12658" builtinId="9" hidden="1"/>
    <cellStyle name="Hipervínculo visitado" xfId="12537" builtinId="9" hidden="1"/>
    <cellStyle name="Hipervínculo visitado" xfId="12636" builtinId="9" hidden="1"/>
    <cellStyle name="Hipervínculo visitado" xfId="12620" builtinId="9" hidden="1"/>
    <cellStyle name="Hipervínculo visitado" xfId="12604" builtinId="9" hidden="1"/>
    <cellStyle name="Hipervínculo visitado" xfId="12596" builtinId="9" hidden="1"/>
    <cellStyle name="Hipervínculo visitado" xfId="12588" builtinId="9" hidden="1"/>
    <cellStyle name="Hipervínculo visitado" xfId="12572" builtinId="9" hidden="1"/>
    <cellStyle name="Hipervínculo visitado" xfId="12556" builtinId="9" hidden="1"/>
    <cellStyle name="Hipervínculo visitado" xfId="12548" builtinId="9" hidden="1"/>
    <cellStyle name="Hipervínculo visitado" xfId="12530" builtinId="9" hidden="1"/>
    <cellStyle name="Hipervínculo visitado" xfId="12522" builtinId="9" hidden="1"/>
    <cellStyle name="Hipervínculo visitado" xfId="12514" builtinId="9" hidden="1"/>
    <cellStyle name="Hipervínculo visitado" xfId="12490" builtinId="9" hidden="1"/>
    <cellStyle name="Hipervínculo visitado" xfId="12483" builtinId="9" hidden="1"/>
    <cellStyle name="Hipervínculo visitado" xfId="12475" builtinId="9" hidden="1"/>
    <cellStyle name="Hipervínculo visitado" xfId="12459" builtinId="9" hidden="1"/>
    <cellStyle name="Hipervínculo visitado" xfId="12451" builtinId="9" hidden="1"/>
    <cellStyle name="Hipervínculo visitado" xfId="12443" builtinId="9" hidden="1"/>
    <cellStyle name="Hipervínculo visitado" xfId="12419" builtinId="9" hidden="1"/>
    <cellStyle name="Hipervínculo visitado" xfId="12411" builtinId="9" hidden="1"/>
    <cellStyle name="Hipervínculo visitado" xfId="12403" builtinId="9" hidden="1"/>
    <cellStyle name="Hipervínculo visitado" xfId="12387" builtinId="9" hidden="1"/>
    <cellStyle name="Hipervínculo visitado" xfId="12378" builtinId="9" hidden="1"/>
    <cellStyle name="Hipervínculo visitado" xfId="12362" builtinId="9" hidden="1"/>
    <cellStyle name="Hipervínculo visitado" xfId="12346" builtinId="9" hidden="1"/>
    <cellStyle name="Hipervínculo visitado" xfId="12338" builtinId="9" hidden="1"/>
    <cellStyle name="Hipervínculo visitado" xfId="12225" builtinId="9" hidden="1"/>
    <cellStyle name="Hipervínculo visitado" xfId="12316" builtinId="9" hidden="1"/>
    <cellStyle name="Hipervínculo visitado" xfId="12300" builtinId="9" hidden="1"/>
    <cellStyle name="Hipervínculo visitado" xfId="12292" builtinId="9" hidden="1"/>
    <cellStyle name="Hipervínculo visitado" xfId="12276" builtinId="9" hidden="1"/>
    <cellStyle name="Hipervínculo visitado" xfId="12268" builtinId="9" hidden="1"/>
    <cellStyle name="Hipervínculo visitado" xfId="12260" builtinId="9" hidden="1"/>
    <cellStyle name="Hipervínculo visitado" xfId="12236" builtinId="9" hidden="1"/>
    <cellStyle name="Hipervínculo visitado" xfId="11784" builtinId="9" hidden="1"/>
    <cellStyle name="Hipervínculo visitado" xfId="11786" builtinId="9" hidden="1"/>
    <cellStyle name="Hipervínculo visitado" xfId="11790" builtinId="9" hidden="1"/>
    <cellStyle name="Hipervínculo visitado" xfId="11792" builtinId="9" hidden="1"/>
    <cellStyle name="Hipervínculo visitado" xfId="11794" builtinId="9" hidden="1"/>
    <cellStyle name="Hipervínculo visitado" xfId="11802" builtinId="9" hidden="1"/>
    <cellStyle name="Hipervínculo visitado" xfId="11804" builtinId="9" hidden="1"/>
    <cellStyle name="Hipervínculo visitado" xfId="11806" builtinId="9" hidden="1"/>
    <cellStyle name="Hipervínculo visitado" xfId="11810" builtinId="9" hidden="1"/>
    <cellStyle name="Hipervínculo visitado" xfId="11814" builtinId="9" hidden="1"/>
    <cellStyle name="Hipervínculo visitado" xfId="11818" builtinId="9" hidden="1"/>
    <cellStyle name="Hipervínculo visitado" xfId="11822" builtinId="9" hidden="1"/>
    <cellStyle name="Hipervínculo visitado" xfId="11824" builtinId="9" hidden="1"/>
    <cellStyle name="Hipervínculo visitado" xfId="11826" builtinId="9" hidden="1"/>
    <cellStyle name="Hipervínculo visitado" xfId="11832" builtinId="9" hidden="1"/>
    <cellStyle name="Hipervínculo visitado" xfId="11836" builtinId="9" hidden="1"/>
    <cellStyle name="Hipervínculo visitado" xfId="11838" builtinId="9" hidden="1"/>
    <cellStyle name="Hipervínculo visitado" xfId="11842" builtinId="9" hidden="1"/>
    <cellStyle name="Hipervínculo visitado" xfId="11846" builtinId="9" hidden="1"/>
    <cellStyle name="Hipervínculo visitado" xfId="11848" builtinId="9" hidden="1"/>
    <cellStyle name="Hipervínculo visitado" xfId="11854" builtinId="9" hidden="1"/>
    <cellStyle name="Hipervínculo visitado" xfId="11856" builtinId="9" hidden="1"/>
    <cellStyle name="Hipervínculo visitado" xfId="11858" builtinId="9" hidden="1"/>
    <cellStyle name="Hipervínculo visitado" xfId="11757" builtinId="9" hidden="1"/>
    <cellStyle name="Hipervínculo visitado" xfId="11864" builtinId="9" hidden="1"/>
    <cellStyle name="Hipervínculo visitado" xfId="11866" builtinId="9" hidden="1"/>
    <cellStyle name="Hipervínculo visitado" xfId="11872" builtinId="9" hidden="1"/>
    <cellStyle name="Hipervínculo visitado" xfId="11876" builtinId="9" hidden="1"/>
    <cellStyle name="Hipervínculo visitado" xfId="11878" builtinId="9" hidden="1"/>
    <cellStyle name="Hipervínculo visitado" xfId="11882" builtinId="9" hidden="1"/>
    <cellStyle name="Hipervínculo visitado" xfId="11884" builtinId="9" hidden="1"/>
    <cellStyle name="Hipervínculo visitado" xfId="11888" builtinId="9" hidden="1"/>
    <cellStyle name="Hipervínculo visitado" xfId="11894" builtinId="9" hidden="1"/>
    <cellStyle name="Hipervínculo visitado" xfId="11896" builtinId="9" hidden="1"/>
    <cellStyle name="Hipervínculo visitado" xfId="11898" builtinId="9" hidden="1"/>
    <cellStyle name="Hipervínculo visitado" xfId="11902" builtinId="9" hidden="1"/>
    <cellStyle name="Hipervínculo visitado" xfId="11908" builtinId="9" hidden="1"/>
    <cellStyle name="Hipervínculo visitado" xfId="11910" builtinId="9" hidden="1"/>
    <cellStyle name="Hipervínculo visitado" xfId="11915" builtinId="9" hidden="1"/>
    <cellStyle name="Hipervínculo visitado" xfId="11917" builtinId="9" hidden="1"/>
    <cellStyle name="Hipervínculo visitado" xfId="11919" builtinId="9" hidden="1"/>
    <cellStyle name="Hipervínculo visitado" xfId="11927" builtinId="9" hidden="1"/>
    <cellStyle name="Hipervínculo visitado" xfId="11929" builtinId="9" hidden="1"/>
    <cellStyle name="Hipervínculo visitado" xfId="11931" builtinId="9" hidden="1"/>
    <cellStyle name="Hipervínculo visitado" xfId="11935" builtinId="9" hidden="1"/>
    <cellStyle name="Hipervínculo visitado" xfId="11937" builtinId="9" hidden="1"/>
    <cellStyle name="Hipervínculo visitado" xfId="11941" builtinId="9" hidden="1"/>
    <cellStyle name="Hipervínculo visitado" xfId="11947" builtinId="9" hidden="1"/>
    <cellStyle name="Hipervínculo visitado" xfId="11949" builtinId="9" hidden="1"/>
    <cellStyle name="Hipervínculo visitado" xfId="11951" builtinId="9" hidden="1"/>
    <cellStyle name="Hipervínculo visitado" xfId="11957" builtinId="9" hidden="1"/>
    <cellStyle name="Hipervínculo visitado" xfId="11959" builtinId="9" hidden="1"/>
    <cellStyle name="Hipervínculo visitado" xfId="11963" builtinId="9" hidden="1"/>
    <cellStyle name="Hipervínculo visitado" xfId="11967" builtinId="9" hidden="1"/>
    <cellStyle name="Hipervínculo visitado" xfId="11969" builtinId="9" hidden="1"/>
    <cellStyle name="Hipervínculo visitado" xfId="11973" builtinId="9" hidden="1"/>
    <cellStyle name="Hipervínculo visitado" xfId="11977" builtinId="9" hidden="1"/>
    <cellStyle name="Hipervínculo visitado" xfId="11981" builtinId="9" hidden="1"/>
    <cellStyle name="Hipervínculo visitado" xfId="11983" builtinId="9" hidden="1"/>
    <cellStyle name="Hipervínculo visitado" xfId="11989" builtinId="9" hidden="1"/>
    <cellStyle name="Hipervínculo visitado" xfId="11991" builtinId="9" hidden="1"/>
    <cellStyle name="Hipervínculo visitado" xfId="11993" builtinId="9" hidden="1"/>
    <cellStyle name="Hipervínculo visitado" xfId="11999" builtinId="9" hidden="1"/>
    <cellStyle name="Hipervínculo visitado" xfId="12001" builtinId="9" hidden="1"/>
    <cellStyle name="Hipervínculo visitado" xfId="12005" builtinId="9" hidden="1"/>
    <cellStyle name="Hipervínculo visitado" xfId="12009" builtinId="9" hidden="1"/>
    <cellStyle name="Hipervínculo visitado" xfId="12011" builtinId="9" hidden="1"/>
    <cellStyle name="Hipervínculo visitado" xfId="12013" builtinId="9" hidden="1"/>
    <cellStyle name="Hipervínculo visitado" xfId="12020" builtinId="9" hidden="1"/>
    <cellStyle name="Hipervínculo visitado" xfId="12022" builtinId="9" hidden="1"/>
    <cellStyle name="Hipervínculo visitado" xfId="12024" builtinId="9" hidden="1"/>
    <cellStyle name="Hipervínculo visitado" xfId="12028" builtinId="9" hidden="1"/>
    <cellStyle name="Hipervínculo visitado" xfId="12030" builtinId="9" hidden="1"/>
    <cellStyle name="Hipervínculo visitado" xfId="12036" builtinId="9" hidden="1"/>
    <cellStyle name="Hipervínculo visitado" xfId="12040" builtinId="9" hidden="1"/>
    <cellStyle name="Hipervínculo visitado" xfId="12042" builtinId="9" hidden="1"/>
    <cellStyle name="Hipervínculo visitado" xfId="12044" builtinId="9" hidden="1"/>
    <cellStyle name="Hipervínculo visitado" xfId="12048" builtinId="9" hidden="1"/>
    <cellStyle name="Hipervínculo visitado" xfId="12054" builtinId="9" hidden="1"/>
    <cellStyle name="Hipervínculo visitado" xfId="12056" builtinId="9" hidden="1"/>
    <cellStyle name="Hipervínculo visitado" xfId="12060" builtinId="9" hidden="1"/>
    <cellStyle name="Hipervínculo visitado" xfId="12062" builtinId="9" hidden="1"/>
    <cellStyle name="Hipervínculo visitado" xfId="12064" builtinId="9" hidden="1"/>
    <cellStyle name="Hipervínculo visitado" xfId="12074" builtinId="9" hidden="1"/>
    <cellStyle name="Hipervínculo visitado" xfId="12076" builtinId="9" hidden="1"/>
    <cellStyle name="Hipervínculo visitado" xfId="12078" builtinId="9" hidden="1"/>
    <cellStyle name="Hipervínculo visitado" xfId="12082" builtinId="9" hidden="1"/>
    <cellStyle name="Hipervínculo visitado" xfId="12086" builtinId="9" hidden="1"/>
    <cellStyle name="Hipervínculo visitado" xfId="12088" builtinId="9" hidden="1"/>
    <cellStyle name="Hipervínculo visitado" xfId="12094" builtinId="9" hidden="1"/>
    <cellStyle name="Hipervínculo visitado" xfId="12096" builtinId="9" hidden="1"/>
    <cellStyle name="Hipervínculo visitado" xfId="12098" builtinId="9" hidden="1"/>
    <cellStyle name="Hipervínculo visitado" xfId="12104" builtinId="9" hidden="1"/>
    <cellStyle name="Hipervínculo visitado" xfId="12106" builtinId="9" hidden="1"/>
    <cellStyle name="Hipervínculo visitado" xfId="12110" builtinId="9" hidden="1"/>
    <cellStyle name="Hipervínculo visitado" xfId="12114" builtinId="9" hidden="1"/>
    <cellStyle name="Hipervínculo visitado" xfId="12118" builtinId="9" hidden="1"/>
    <cellStyle name="Hipervínculo visitado" xfId="12120" builtinId="9" hidden="1"/>
    <cellStyle name="Hipervínculo visitado" xfId="12124" builtinId="9" hidden="1"/>
    <cellStyle name="Hipervínculo visitado" xfId="12128" builtinId="9" hidden="1"/>
    <cellStyle name="Hipervínculo visitado" xfId="12130" builtinId="9" hidden="1"/>
    <cellStyle name="Hipervínculo visitado" xfId="12136" builtinId="9" hidden="1"/>
    <cellStyle name="Hipervínculo visitado" xfId="12138" builtinId="9" hidden="1"/>
    <cellStyle name="Hipervínculo visitado" xfId="12140" builtinId="9" hidden="1"/>
    <cellStyle name="Hipervínculo visitado" xfId="12146" builtinId="9" hidden="1"/>
    <cellStyle name="Hipervínculo visitado" xfId="12150" builtinId="9" hidden="1"/>
    <cellStyle name="Hipervínculo visitado" xfId="12152" builtinId="9" hidden="1"/>
    <cellStyle name="Hipervínculo visitado" xfId="12156" builtinId="9" hidden="1"/>
    <cellStyle name="Hipervínculo visitado" xfId="12158" builtinId="9" hidden="1"/>
    <cellStyle name="Hipervínculo visitado" xfId="12160" builtinId="9" hidden="1"/>
    <cellStyle name="Hipervínculo visitado" xfId="12168" builtinId="9" hidden="1"/>
    <cellStyle name="Hipervínculo visitado" xfId="12170" builtinId="9" hidden="1"/>
    <cellStyle name="Hipervínculo visitado" xfId="12172" builtinId="9" hidden="1"/>
    <cellStyle name="Hipervínculo visitado" xfId="12069" builtinId="9" hidden="1"/>
    <cellStyle name="Hipervínculo visitado" xfId="12176" builtinId="9" hidden="1"/>
    <cellStyle name="Hipervínculo visitado" xfId="12182" builtinId="9" hidden="1"/>
    <cellStyle name="Hipervínculo visitado" xfId="12186" builtinId="9" hidden="1"/>
    <cellStyle name="Hipervínculo visitado" xfId="12188" builtinId="9" hidden="1"/>
    <cellStyle name="Hipervínculo visitado" xfId="12190" builtinId="9" hidden="1"/>
    <cellStyle name="Hipervínculo visitado" xfId="12196" builtinId="9" hidden="1"/>
    <cellStyle name="Hipervínculo visitado" xfId="12200" builtinId="9" hidden="1"/>
    <cellStyle name="Hipervínculo visitado" xfId="12202" builtinId="9" hidden="1"/>
    <cellStyle name="Hipervínculo visitado" xfId="12206" builtinId="9" hidden="1"/>
    <cellStyle name="Hipervínculo visitado" xfId="12208" builtinId="9" hidden="1"/>
    <cellStyle name="Hipervínculo visitado" xfId="12212" builtinId="9" hidden="1"/>
    <cellStyle name="Hipervínculo visitado" xfId="12218" builtinId="9" hidden="1"/>
    <cellStyle name="Hipervínculo visitado" xfId="12220" builtinId="9" hidden="1"/>
    <cellStyle name="Hipervínculo visitado" xfId="12222" builtinId="9" hidden="1"/>
    <cellStyle name="Hipervínculo visitado" xfId="12230" builtinId="9" hidden="1"/>
    <cellStyle name="Hipervínculo visitado" xfId="12228" builtinId="9" hidden="1"/>
    <cellStyle name="Hipervínculo visitado" xfId="12210" builtinId="9" hidden="1"/>
    <cellStyle name="Hipervínculo visitado" xfId="12164" builtinId="9" hidden="1"/>
    <cellStyle name="Hipervínculo visitado" xfId="12148" builtinId="9" hidden="1"/>
    <cellStyle name="Hipervínculo visitado" xfId="12132" builtinId="9" hidden="1"/>
    <cellStyle name="Hipervínculo visitado" xfId="12100" builtinId="9" hidden="1"/>
    <cellStyle name="Hipervínculo visitado" xfId="12084" builtinId="9" hidden="1"/>
    <cellStyle name="Hipervínculo visitado" xfId="12050" builtinId="9" hidden="1"/>
    <cellStyle name="Hipervínculo visitado" xfId="12018" builtinId="9" hidden="1"/>
    <cellStyle name="Hipervínculo visitado" xfId="12003" builtinId="9" hidden="1"/>
    <cellStyle name="Hipervínculo visitado" xfId="11987" builtinId="9" hidden="1"/>
    <cellStyle name="Hipervínculo visitado" xfId="11955" builtinId="9" hidden="1"/>
    <cellStyle name="Hipervínculo visitado" xfId="11923" builtinId="9" hidden="1"/>
    <cellStyle name="Hipervínculo visitado" xfId="11906" builtinId="9" hidden="1"/>
    <cellStyle name="Hipervínculo visitado" xfId="11874" builtinId="9" hidden="1"/>
    <cellStyle name="Hipervínculo visitado" xfId="11860" builtinId="9" hidden="1"/>
    <cellStyle name="Hipervínculo visitado" xfId="11844" builtinId="9" hidden="1"/>
    <cellStyle name="Hipervínculo visitado" xfId="11796" builtinId="9" hidden="1"/>
    <cellStyle name="Hipervínculo visitado" xfId="11602" builtinId="9" hidden="1"/>
    <cellStyle name="Hipervínculo visitado" xfId="11604" builtinId="9" hidden="1"/>
    <cellStyle name="Hipervínculo visitado" xfId="11608" builtinId="9" hidden="1"/>
    <cellStyle name="Hipervínculo visitado" xfId="11610" builtinId="9" hidden="1"/>
    <cellStyle name="Hipervínculo visitado" xfId="11612" builtinId="9" hidden="1"/>
    <cellStyle name="Hipervínculo visitado" xfId="11620" builtinId="9" hidden="1"/>
    <cellStyle name="Hipervínculo visitado" xfId="11622" builtinId="9" hidden="1"/>
    <cellStyle name="Hipervínculo visitado" xfId="11624" builtinId="9" hidden="1"/>
    <cellStyle name="Hipervínculo visitado" xfId="11628" builtinId="9" hidden="1"/>
    <cellStyle name="Hipervínculo visitado" xfId="11630" builtinId="9" hidden="1"/>
    <cellStyle name="Hipervínculo visitado" xfId="11634" builtinId="9" hidden="1"/>
    <cellStyle name="Hipervínculo visitado" xfId="11638" builtinId="9" hidden="1"/>
    <cellStyle name="Hipervínculo visitado" xfId="11640" builtinId="9" hidden="1"/>
    <cellStyle name="Hipervínculo visitado" xfId="11642" builtinId="9" hidden="1"/>
    <cellStyle name="Hipervínculo visitado" xfId="11646" builtinId="9" hidden="1"/>
    <cellStyle name="Hipervínculo visitado" xfId="11652" builtinId="9" hidden="1"/>
    <cellStyle name="Hipervínculo visitado" xfId="11653" builtinId="9" hidden="1"/>
    <cellStyle name="Hipervínculo visitado" xfId="11657" builtinId="9" hidden="1"/>
    <cellStyle name="Hipervínculo visitado" xfId="11659" builtinId="9" hidden="1"/>
    <cellStyle name="Hipervínculo visitado" xfId="11661" builtinId="9" hidden="1"/>
    <cellStyle name="Hipervínculo visitado" xfId="11667" builtinId="9" hidden="1"/>
    <cellStyle name="Hipervínculo visitado" xfId="11669" builtinId="9" hidden="1"/>
    <cellStyle name="Hipervínculo visitado" xfId="11671" builtinId="9" hidden="1"/>
    <cellStyle name="Hipervínculo visitado" xfId="11675" builtinId="9" hidden="1"/>
    <cellStyle name="Hipervínculo visitado" xfId="11677" builtinId="9" hidden="1"/>
    <cellStyle name="Hipervínculo visitado" xfId="11679" builtinId="9" hidden="1"/>
    <cellStyle name="Hipervínculo visitado" xfId="11687" builtinId="9" hidden="1"/>
    <cellStyle name="Hipervínculo visitado" xfId="11689" builtinId="9" hidden="1"/>
    <cellStyle name="Hipervínculo visitado" xfId="11691" builtinId="9" hidden="1"/>
    <cellStyle name="Hipervínculo visitado" xfId="11695" builtinId="9" hidden="1"/>
    <cellStyle name="Hipervínculo visitado" xfId="11697" builtinId="9" hidden="1"/>
    <cellStyle name="Hipervínculo visitado" xfId="11701" builtinId="9" hidden="1"/>
    <cellStyle name="Hipervínculo visitado" xfId="11706" builtinId="9" hidden="1"/>
    <cellStyle name="Hipervínculo visitado" xfId="11708" builtinId="9" hidden="1"/>
    <cellStyle name="Hipervínculo visitado" xfId="11710" builtinId="9" hidden="1"/>
    <cellStyle name="Hipervínculo visitado" xfId="11716" builtinId="9" hidden="1"/>
    <cellStyle name="Hipervínculo visitado" xfId="11720" builtinId="9" hidden="1"/>
    <cellStyle name="Hipervínculo visitado" xfId="11722" builtinId="9" hidden="1"/>
    <cellStyle name="Hipervínculo visitado" xfId="11726" builtinId="9" hidden="1"/>
    <cellStyle name="Hipervínculo visitado" xfId="11728" builtinId="9" hidden="1"/>
    <cellStyle name="Hipervínculo visitado" xfId="11730" builtinId="9" hidden="1"/>
    <cellStyle name="Hipervínculo visitado" xfId="11736" builtinId="9" hidden="1"/>
    <cellStyle name="Hipervínculo visitado" xfId="11738" builtinId="9" hidden="1"/>
    <cellStyle name="Hipervínculo visitado" xfId="11740" builtinId="9" hidden="1"/>
    <cellStyle name="Hipervínculo visitado" xfId="11744" builtinId="9" hidden="1"/>
    <cellStyle name="Hipervínculo visitado" xfId="11748" builtinId="9" hidden="1"/>
    <cellStyle name="Hipervínculo visitado" xfId="11750" builtinId="9" hidden="1"/>
    <cellStyle name="Hipervínculo visitado" xfId="11756" builtinId="9" hidden="1"/>
    <cellStyle name="Hipervínculo visitado" xfId="11760" builtinId="9" hidden="1"/>
    <cellStyle name="Hipervínculo visitado" xfId="11762" builtinId="9" hidden="1"/>
    <cellStyle name="Hipervínculo visitado" xfId="11766" builtinId="9" hidden="1"/>
    <cellStyle name="Hipervínculo visitado" xfId="11768" builtinId="9" hidden="1"/>
    <cellStyle name="Hipervínculo visitado" xfId="11772" builtinId="9" hidden="1"/>
    <cellStyle name="Hipervínculo visitado" xfId="11776" builtinId="9" hidden="1"/>
    <cellStyle name="Hipervínculo visitado" xfId="11778" builtinId="9" hidden="1"/>
    <cellStyle name="Hipervínculo visitado" xfId="11782" builtinId="9" hidden="1"/>
    <cellStyle name="Hipervínculo visitado" xfId="11746" builtinId="9" hidden="1"/>
    <cellStyle name="Hipervínculo visitado" xfId="11681" builtinId="9" hidden="1"/>
    <cellStyle name="Hipervínculo visitado" xfId="11650" builtinId="9" hidden="1"/>
    <cellStyle name="Hipervínculo visitado" xfId="11519" builtinId="9" hidden="1"/>
    <cellStyle name="Hipervínculo visitado" xfId="11523" builtinId="9" hidden="1"/>
    <cellStyle name="Hipervínculo visitado" xfId="11525" builtinId="9" hidden="1"/>
    <cellStyle name="Hipervínculo visitado" xfId="11531" builtinId="9" hidden="1"/>
    <cellStyle name="Hipervínculo visitado" xfId="11533" builtinId="9" hidden="1"/>
    <cellStyle name="Hipervínculo visitado" xfId="11535" builtinId="9" hidden="1"/>
    <cellStyle name="Hipervínculo visitado" xfId="11539" builtinId="9" hidden="1"/>
    <cellStyle name="Hipervínculo visitado" xfId="11541" builtinId="9" hidden="1"/>
    <cellStyle name="Hipervínculo visitado" xfId="11543" builtinId="9" hidden="1"/>
    <cellStyle name="Hipervínculo visitado" xfId="11549" builtinId="9" hidden="1"/>
    <cellStyle name="Hipervínculo visitado" xfId="11551" builtinId="9" hidden="1"/>
    <cellStyle name="Hipervínculo visitado" xfId="11553" builtinId="9" hidden="1"/>
    <cellStyle name="Hipervínculo visitado" xfId="11557" builtinId="9" hidden="1"/>
    <cellStyle name="Hipervínculo visitado" xfId="11559" builtinId="9" hidden="1"/>
    <cellStyle name="Hipervínculo visitado" xfId="11563" builtinId="9" hidden="1"/>
    <cellStyle name="Hipervínculo visitado" xfId="11567" builtinId="9" hidden="1"/>
    <cellStyle name="Hipervínculo visitado" xfId="11569" builtinId="9" hidden="1"/>
    <cellStyle name="Hipervínculo visitado" xfId="11571" builtinId="9" hidden="1"/>
    <cellStyle name="Hipervínculo visitado" xfId="11575" builtinId="9" hidden="1"/>
    <cellStyle name="Hipervínculo visitado" xfId="11579" builtinId="9" hidden="1"/>
    <cellStyle name="Hipervínculo visitado" xfId="11581" builtinId="9" hidden="1"/>
    <cellStyle name="Hipervínculo visitado" xfId="11587" builtinId="9" hidden="1"/>
    <cellStyle name="Hipervínculo visitado" xfId="11589" builtinId="9" hidden="1"/>
    <cellStyle name="Hipervínculo visitado" xfId="11591" builtinId="9" hidden="1"/>
    <cellStyle name="Hipervínculo visitado" xfId="11597" builtinId="9" hidden="1"/>
    <cellStyle name="Hipervínculo visitado" xfId="11599" builtinId="9" hidden="1"/>
    <cellStyle name="Hipervínculo visitado" xfId="11585" builtinId="9" hidden="1"/>
    <cellStyle name="Hipervínculo visitado" xfId="11480" builtinId="9" hidden="1"/>
    <cellStyle name="Hipervínculo visitado" xfId="11482" builtinId="9" hidden="1"/>
    <cellStyle name="Hipervínculo visitado" xfId="11484" builtinId="9" hidden="1"/>
    <cellStyle name="Hipervínculo visitado" xfId="11490" builtinId="9" hidden="1"/>
    <cellStyle name="Hipervínculo visitado" xfId="11492" builtinId="9" hidden="1"/>
    <cellStyle name="Hipervínculo visitado" xfId="11494" builtinId="9" hidden="1"/>
    <cellStyle name="Hipervínculo visitado" xfId="11499" builtinId="9" hidden="1"/>
    <cellStyle name="Hipervínculo visitado" xfId="11501" builtinId="9" hidden="1"/>
    <cellStyle name="Hipervínculo visitado" xfId="11505" builtinId="9" hidden="1"/>
    <cellStyle name="Hipervínculo visitado" xfId="11509" builtinId="9" hidden="1"/>
    <cellStyle name="Hipervínculo visitado" xfId="11511" builtinId="9" hidden="1"/>
    <cellStyle name="Hipervínculo visitado" xfId="11513" builtinId="9" hidden="1"/>
    <cellStyle name="Hipervínculo visitado" xfId="11517" builtinId="9" hidden="1"/>
    <cellStyle name="Hipervínculo visitado" xfId="11464" builtinId="9" hidden="1"/>
    <cellStyle name="Hipervínculo visitado" xfId="11466" builtinId="9" hidden="1"/>
    <cellStyle name="Hipervínculo visitado" xfId="11470" builtinId="9" hidden="1"/>
    <cellStyle name="Hipervínculo visitado" xfId="11472" builtinId="9" hidden="1"/>
    <cellStyle name="Hipervínculo visitado" xfId="11474" builtinId="9" hidden="1"/>
    <cellStyle name="Hipervínculo visitado" xfId="11452" builtinId="9" hidden="1"/>
    <cellStyle name="Hipervínculo visitado" xfId="11454" builtinId="9" hidden="1"/>
    <cellStyle name="Hipervínculo visitado" xfId="11456" builtinId="9" hidden="1"/>
    <cellStyle name="Hipervínculo visitado" xfId="11460" builtinId="9" hidden="1"/>
    <cellStyle name="Hipervínculo visitado" xfId="11448" builtinId="9" hidden="1"/>
    <cellStyle name="Hipervínculo visitado" xfId="11450" builtinId="9" hidden="1"/>
    <cellStyle name="Hipervínculo visitado" xfId="14519" builtinId="9" hidden="1"/>
    <cellStyle name="Hipervínculo visitado" xfId="14521" builtinId="9" hidden="1"/>
    <cellStyle name="Hipervínculo visitado" xfId="14525" builtinId="9" hidden="1"/>
    <cellStyle name="Hipervínculo visitado" xfId="14529" builtinId="9" hidden="1"/>
    <cellStyle name="Hipervínculo visitado" xfId="14533" builtinId="9" hidden="1"/>
    <cellStyle name="Hipervínculo visitado" xfId="14537" builtinId="9" hidden="1"/>
    <cellStyle name="Hipervínculo visitado" xfId="14543" builtinId="9" hidden="1"/>
    <cellStyle name="Hipervínculo visitado" xfId="14545" builtinId="9" hidden="1"/>
    <cellStyle name="Hipervínculo visitado" xfId="14549" builtinId="9" hidden="1"/>
    <cellStyle name="Hipervínculo visitado" xfId="14553" builtinId="9" hidden="1"/>
    <cellStyle name="Hipervínculo visitado" xfId="14559" builtinId="9" hidden="1"/>
    <cellStyle name="Hipervínculo visitado" xfId="14561" builtinId="9" hidden="1"/>
    <cellStyle name="Hipervínculo visitado" xfId="14567" builtinId="9" hidden="1"/>
    <cellStyle name="Hipervínculo visitado" xfId="14569" builtinId="9" hidden="1"/>
    <cellStyle name="Hipervínculo visitado" xfId="14573" builtinId="9" hidden="1"/>
    <cellStyle name="Hipervínculo visitado" xfId="14581" builtinId="9" hidden="1"/>
    <cellStyle name="Hipervínculo visitado" xfId="14583" builtinId="9" hidden="1"/>
    <cellStyle name="Hipervínculo visitado" xfId="14585" builtinId="9" hidden="1"/>
    <cellStyle name="Hipervínculo visitado" xfId="14591" builtinId="9" hidden="1"/>
    <cellStyle name="Hipervínculo visitado" xfId="14593" builtinId="9" hidden="1"/>
    <cellStyle name="Hipervínculo visitado" xfId="14597" builtinId="9" hidden="1"/>
    <cellStyle name="Hipervínculo visitado" xfId="14605" builtinId="9" hidden="1"/>
    <cellStyle name="Hipervínculo visitado" xfId="14607" builtinId="9" hidden="1"/>
    <cellStyle name="Hipervínculo visitado" xfId="14609" builtinId="9" hidden="1"/>
    <cellStyle name="Hipervínculo visitado" xfId="14615" builtinId="9" hidden="1"/>
    <cellStyle name="Hipervínculo visitado" xfId="14617" builtinId="9" hidden="1"/>
    <cellStyle name="Hipervínculo visitado" xfId="14621" builtinId="9" hidden="1"/>
    <cellStyle name="Hipervínculo visitado" xfId="14627" builtinId="9" hidden="1"/>
    <cellStyle name="Hipervínculo visitado" xfId="14629" builtinId="9" hidden="1"/>
    <cellStyle name="Hipervínculo visitado" xfId="14631" builtinId="9" hidden="1"/>
    <cellStyle name="Hipervínculo visitado" xfId="14637" builtinId="9" hidden="1"/>
    <cellStyle name="Hipervínculo visitado" xfId="14643" builtinId="9" hidden="1"/>
    <cellStyle name="Hipervínculo visitado" xfId="14645" builtinId="9" hidden="1"/>
    <cellStyle name="Hipervínculo visitado" xfId="14651" builtinId="9" hidden="1"/>
    <cellStyle name="Hipervínculo visitado" xfId="14653" builtinId="9" hidden="1"/>
    <cellStyle name="Hipervínculo visitado" xfId="14655" builtinId="9" hidden="1"/>
    <cellStyle name="Hipervínculo visitado" xfId="14663" builtinId="9" hidden="1"/>
    <cellStyle name="Hipervínculo visitado" xfId="14667" builtinId="9" hidden="1"/>
    <cellStyle name="Hipervínculo visitado" xfId="14670" builtinId="9" hidden="1"/>
    <cellStyle name="Hipervínculo visitado" xfId="14676" builtinId="9" hidden="1"/>
    <cellStyle name="Hipervínculo visitado" xfId="14678" builtinId="9" hidden="1"/>
    <cellStyle name="Hipervínculo visitado" xfId="14680" builtinId="9" hidden="1"/>
    <cellStyle name="Hipervínculo visitado" xfId="14688" builtinId="9" hidden="1"/>
    <cellStyle name="Hipervínculo visitado" xfId="14692" builtinId="9" hidden="1"/>
    <cellStyle name="Hipervínculo visitado" xfId="14694" builtinId="9" hidden="1"/>
    <cellStyle name="Hipervínculo visitado" xfId="14700" builtinId="9" hidden="1"/>
    <cellStyle name="Hipervínculo visitado" xfId="14702" builtinId="9" hidden="1"/>
    <cellStyle name="Hipervínculo visitado" xfId="14708" builtinId="9" hidden="1"/>
    <cellStyle name="Hipervínculo visitado" xfId="14712" builtinId="9" hidden="1"/>
    <cellStyle name="Hipervínculo visitado" xfId="14716" builtinId="9" hidden="1"/>
    <cellStyle name="Hipervínculo visitado" xfId="14718" builtinId="9" hidden="1"/>
    <cellStyle name="Hipervínculo visitado" xfId="14724" builtinId="9" hidden="1"/>
    <cellStyle name="Hipervínculo visitado" xfId="14728" builtinId="9" hidden="1"/>
    <cellStyle name="Hipervínculo visitado" xfId="14732" builtinId="9" hidden="1"/>
    <cellStyle name="Hipervínculo visitado" xfId="14736" builtinId="9" hidden="1"/>
    <cellStyle name="Hipervínculo visitado" xfId="14740" builtinId="9" hidden="1"/>
    <cellStyle name="Hipervínculo visitado" xfId="14742" builtinId="9" hidden="1"/>
    <cellStyle name="Hipervínculo visitado" xfId="14750" builtinId="9" hidden="1"/>
    <cellStyle name="Hipervínculo visitado" xfId="14752" builtinId="9" hidden="1"/>
    <cellStyle name="Hipervínculo visitado" xfId="14756" builtinId="9" hidden="1"/>
    <cellStyle name="Hipervínculo visitado" xfId="14760" builtinId="9" hidden="1"/>
    <cellStyle name="Hipervínculo visitado" xfId="14764" builtinId="9" hidden="1"/>
    <cellStyle name="Hipervínculo visitado" xfId="14766" builtinId="9" hidden="1"/>
    <cellStyle name="Hipervínculo visitado" xfId="14773" builtinId="9" hidden="1"/>
    <cellStyle name="Hipervínculo visitado" xfId="14775" builtinId="9" hidden="1"/>
    <cellStyle name="Hipervínculo visitado" xfId="14779" builtinId="9" hidden="1"/>
    <cellStyle name="Hipervínculo visitado" xfId="14783" builtinId="9" hidden="1"/>
    <cellStyle name="Hipervínculo visitado" xfId="14787" builtinId="9" hidden="1"/>
    <cellStyle name="Hipervínculo visitado" xfId="14791" builtinId="9" hidden="1"/>
    <cellStyle name="Hipervínculo visitado" xfId="14797" builtinId="9" hidden="1"/>
    <cellStyle name="Hipervínculo visitado" xfId="14799" builtinId="9" hidden="1"/>
    <cellStyle name="Hipervínculo visitado" xfId="14803" builtinId="9" hidden="1"/>
    <cellStyle name="Hipervínculo visitado" xfId="14807" builtinId="9" hidden="1"/>
    <cellStyle name="Hipervínculo visitado" xfId="14813" builtinId="9" hidden="1"/>
    <cellStyle name="Hipervínculo visitado" xfId="14815" builtinId="9" hidden="1"/>
    <cellStyle name="Hipervínculo visitado" xfId="14821" builtinId="9" hidden="1"/>
    <cellStyle name="Hipervínculo visitado" xfId="14823" builtinId="9" hidden="1"/>
    <cellStyle name="Hipervínculo visitado" xfId="14829" builtinId="9" hidden="1"/>
    <cellStyle name="Hipervínculo visitado" xfId="14837" builtinId="9" hidden="1"/>
    <cellStyle name="Hipervínculo visitado" xfId="14839" builtinId="9" hidden="1"/>
    <cellStyle name="Hipervínculo visitado" xfId="14841" builtinId="9" hidden="1"/>
    <cellStyle name="Hipervínculo visitado" xfId="14847" builtinId="9" hidden="1"/>
    <cellStyle name="Hipervínculo visitado" xfId="14849" builtinId="9" hidden="1"/>
    <cellStyle name="Hipervínculo visitado" xfId="14853" builtinId="9" hidden="1"/>
    <cellStyle name="Hipervínculo visitado" xfId="14861" builtinId="9" hidden="1"/>
    <cellStyle name="Hipervínculo visitado" xfId="14863" builtinId="9" hidden="1"/>
    <cellStyle name="Hipervínculo visitado" xfId="14865" builtinId="9" hidden="1"/>
    <cellStyle name="Hipervínculo visitado" xfId="14871" builtinId="9" hidden="1"/>
    <cellStyle name="Hipervínculo visitado" xfId="14873" builtinId="9" hidden="1"/>
    <cellStyle name="Hipervínculo visitado" xfId="14879" builtinId="9" hidden="1"/>
    <cellStyle name="Hipervínculo visitado" xfId="14885" builtinId="9" hidden="1"/>
    <cellStyle name="Hipervínculo visitado" xfId="14887" builtinId="9" hidden="1"/>
    <cellStyle name="Hipervínculo visitado" xfId="14889" builtinId="9" hidden="1"/>
    <cellStyle name="Hipervínculo visitado" xfId="14895" builtinId="9" hidden="1"/>
    <cellStyle name="Hipervínculo visitado" xfId="14901" builtinId="9" hidden="1"/>
    <cellStyle name="Hipervínculo visitado" xfId="14903" builtinId="9" hidden="1"/>
    <cellStyle name="Hipervínculo visitado" xfId="14909" builtinId="9" hidden="1"/>
    <cellStyle name="Hipervínculo visitado" xfId="14911" builtinId="9" hidden="1"/>
    <cellStyle name="Hipervínculo visitado" xfId="14913" builtinId="9" hidden="1"/>
    <cellStyle name="Hipervínculo visitado" xfId="14921" builtinId="9" hidden="1"/>
    <cellStyle name="Hipervínculo visitado" xfId="14925" builtinId="9" hidden="1"/>
    <cellStyle name="Hipervínculo visitado" xfId="14927" builtinId="9" hidden="1"/>
    <cellStyle name="Hipervínculo visitado" xfId="14931" builtinId="9" hidden="1"/>
    <cellStyle name="Hipervínculo visitado" xfId="14933" builtinId="9" hidden="1"/>
    <cellStyle name="Hipervínculo visitado" xfId="14935" builtinId="9" hidden="1"/>
    <cellStyle name="Hipervínculo visitado" xfId="14943" builtinId="9" hidden="1"/>
    <cellStyle name="Hipervínculo visitado" xfId="14947" builtinId="9" hidden="1"/>
    <cellStyle name="Hipervínculo visitado" xfId="14949" builtinId="9" hidden="1"/>
    <cellStyle name="Hipervínculo visitado" xfId="14955" builtinId="9" hidden="1"/>
    <cellStyle name="Hipervínculo visitado" xfId="14957" builtinId="9" hidden="1"/>
    <cellStyle name="Hipervínculo visitado" xfId="14963" builtinId="9" hidden="1"/>
    <cellStyle name="Hipervínculo visitado" xfId="14967" builtinId="9" hidden="1"/>
    <cellStyle name="Hipervínculo visitado" xfId="14971" builtinId="9" hidden="1"/>
    <cellStyle name="Hipervínculo visitado" xfId="14973" builtinId="9" hidden="1"/>
    <cellStyle name="Hipervínculo visitado" xfId="14979" builtinId="9" hidden="1"/>
    <cellStyle name="Hipervínculo visitado" xfId="14985" builtinId="9" hidden="1"/>
    <cellStyle name="Hipervínculo visitado" xfId="14989" builtinId="9" hidden="1"/>
    <cellStyle name="Hipervínculo visitado" xfId="14993" builtinId="9" hidden="1"/>
    <cellStyle name="Hipervínculo visitado" xfId="14997" builtinId="9" hidden="1"/>
    <cellStyle name="Hipervínculo visitado" xfId="14999" builtinId="9" hidden="1"/>
    <cellStyle name="Hipervínculo visitado" xfId="15007" builtinId="9" hidden="1"/>
    <cellStyle name="Hipervínculo visitado" xfId="15009" builtinId="9" hidden="1"/>
    <cellStyle name="Hipervínculo visitado" xfId="15013" builtinId="9" hidden="1"/>
    <cellStyle name="Hipervínculo visitado" xfId="15017" builtinId="9" hidden="1"/>
    <cellStyle name="Hipervínculo visitado" xfId="15021" builtinId="9" hidden="1"/>
    <cellStyle name="Hipervínculo visitado" xfId="15023" builtinId="9" hidden="1"/>
    <cellStyle name="Hipervínculo visitado" xfId="15031" builtinId="9" hidden="1"/>
    <cellStyle name="Hipervínculo visitado" xfId="15033" builtinId="9" hidden="1"/>
    <cellStyle name="Hipervínculo visitado" xfId="15037" builtinId="9" hidden="1"/>
    <cellStyle name="Hipervínculo visitado" xfId="15041" builtinId="9" hidden="1"/>
    <cellStyle name="Hipervínculo visitado" xfId="15045" builtinId="9" hidden="1"/>
    <cellStyle name="Hipervínculo visitado" xfId="15049" builtinId="9" hidden="1"/>
    <cellStyle name="Hipervínculo visitado" xfId="15055" builtinId="9" hidden="1"/>
    <cellStyle name="Hipervínculo visitado" xfId="15057" builtinId="9" hidden="1"/>
    <cellStyle name="Hipervínculo visitado" xfId="15061" builtinId="9" hidden="1"/>
    <cellStyle name="Hipervínculo visitado" xfId="15065" builtinId="9" hidden="1"/>
    <cellStyle name="Hipervínculo visitado" xfId="15071" builtinId="9" hidden="1"/>
    <cellStyle name="Hipervínculo visitado" xfId="15073" builtinId="9" hidden="1"/>
    <cellStyle name="Hipervínculo visitado" xfId="15079" builtinId="9" hidden="1"/>
    <cellStyle name="Hipervínculo visitado" xfId="15081" builtinId="9" hidden="1"/>
    <cellStyle name="Hipervínculo visitado" xfId="15085" builtinId="9" hidden="1"/>
    <cellStyle name="Hipervínculo visitado" xfId="15091" builtinId="9" hidden="1"/>
    <cellStyle name="Hipervínculo visitado" xfId="15093" builtinId="9" hidden="1"/>
    <cellStyle name="Hipervínculo visitado" xfId="15095" builtinId="9" hidden="1"/>
    <cellStyle name="Hipervínculo visitado" xfId="15101" builtinId="9" hidden="1"/>
    <cellStyle name="Hipervínculo visitado" xfId="15103" builtinId="9" hidden="1"/>
    <cellStyle name="Hipervínculo visitado" xfId="15107" builtinId="9" hidden="1"/>
    <cellStyle name="Hipervínculo visitado" xfId="15115" builtinId="9" hidden="1"/>
    <cellStyle name="Hipervínculo visitado" xfId="15117" builtinId="9" hidden="1"/>
    <cellStyle name="Hipervínculo visitado" xfId="15119" builtinId="9" hidden="1"/>
    <cellStyle name="Hipervínculo visitado" xfId="15125" builtinId="9" hidden="1"/>
    <cellStyle name="Hipervínculo visitado" xfId="15127" builtinId="9" hidden="1"/>
    <cellStyle name="Hipervínculo visitado" xfId="15133" builtinId="9" hidden="1"/>
    <cellStyle name="Hipervínculo visitado" xfId="15141" builtinId="9" hidden="1"/>
    <cellStyle name="Hipervínculo visitado" xfId="15143" builtinId="9" hidden="1"/>
    <cellStyle name="Hipervínculo visitado" xfId="15145" builtinId="9" hidden="1"/>
    <cellStyle name="Hipervínculo visitado" xfId="15151" builtinId="9" hidden="1"/>
    <cellStyle name="Hipervínculo visitado" xfId="15157" builtinId="9" hidden="1"/>
    <cellStyle name="Hipervínculo visitado" xfId="15159" builtinId="9" hidden="1"/>
    <cellStyle name="Hipervínculo visitado" xfId="15165" builtinId="9" hidden="1"/>
    <cellStyle name="Hipervínculo visitado" xfId="15167" builtinId="9" hidden="1"/>
    <cellStyle name="Hipervínculo visitado" xfId="15169" builtinId="9" hidden="1"/>
    <cellStyle name="Hipervínculo visitado" xfId="15177" builtinId="9" hidden="1"/>
    <cellStyle name="Hipervínculo visitado" xfId="15181" builtinId="9" hidden="1"/>
    <cellStyle name="Hipervínculo visitado" xfId="15183" builtinId="9" hidden="1"/>
    <cellStyle name="Hipervínculo visitado" xfId="15189" builtinId="9" hidden="1"/>
    <cellStyle name="Hipervínculo visitado" xfId="15191" builtinId="9" hidden="1"/>
    <cellStyle name="Hipervínculo visitado" xfId="15193" builtinId="9" hidden="1"/>
    <cellStyle name="Hipervínculo visitado" xfId="15201" builtinId="9" hidden="1"/>
    <cellStyle name="Hipervínculo visitado" xfId="15205" builtinId="9" hidden="1"/>
    <cellStyle name="Hipervínculo visitado" xfId="15207" builtinId="9" hidden="1"/>
    <cellStyle name="Hipervínculo visitado" xfId="15213" builtinId="9" hidden="1"/>
    <cellStyle name="Hipervínculo visitado" xfId="15215" builtinId="9" hidden="1"/>
    <cellStyle name="Hipervínculo visitado" xfId="15221" builtinId="9" hidden="1"/>
    <cellStyle name="Hipervínculo visitado" xfId="15225" builtinId="9" hidden="1"/>
    <cellStyle name="Hipervínculo visitado" xfId="15229" builtinId="9" hidden="1"/>
    <cellStyle name="Hipervínculo visitado" xfId="15231" builtinId="9" hidden="1"/>
    <cellStyle name="Hipervínculo visitado" xfId="15237" builtinId="9" hidden="1"/>
    <cellStyle name="Hipervínculo visitado" xfId="15241" builtinId="9" hidden="1"/>
    <cellStyle name="Hipervínculo visitado" xfId="15243" builtinId="9" hidden="1"/>
    <cellStyle name="Hipervínculo visitado" xfId="15247" builtinId="9" hidden="1"/>
    <cellStyle name="Hipervínculo visitado" xfId="15251" builtinId="9" hidden="1"/>
    <cellStyle name="Hipervínculo visitado" xfId="15253" builtinId="9" hidden="1"/>
    <cellStyle name="Hipervínculo visitado" xfId="15261" builtinId="9" hidden="1"/>
    <cellStyle name="Hipervínculo visitado" xfId="15263" builtinId="9" hidden="1"/>
    <cellStyle name="Hipervínculo visitado" xfId="15267" builtinId="9" hidden="1"/>
    <cellStyle name="Hipervínculo visitado" xfId="15271" builtinId="9" hidden="1"/>
    <cellStyle name="Hipervínculo visitado" xfId="15275" builtinId="9" hidden="1"/>
    <cellStyle name="Hipervínculo visitado" xfId="15277" builtinId="9" hidden="1"/>
    <cellStyle name="Hipervínculo visitado" xfId="15285" builtinId="9" hidden="1"/>
    <cellStyle name="Hipervínculo visitado" xfId="15287" builtinId="9" hidden="1"/>
    <cellStyle name="Hipervínculo visitado" xfId="15291" builtinId="9" hidden="1"/>
    <cellStyle name="Hipervínculo visitado" xfId="15297" builtinId="9" hidden="1"/>
    <cellStyle name="Hipervínculo visitado" xfId="15301" builtinId="9" hidden="1"/>
    <cellStyle name="Hipervínculo visitado" xfId="15305" builtinId="9" hidden="1"/>
    <cellStyle name="Hipervínculo visitado" xfId="15311" builtinId="9" hidden="1"/>
    <cellStyle name="Hipervínculo visitado" xfId="15313" builtinId="9" hidden="1"/>
    <cellStyle name="Hipervínculo visitado" xfId="15317" builtinId="9" hidden="1"/>
    <cellStyle name="Hipervínculo visitado" xfId="15321" builtinId="9" hidden="1"/>
    <cellStyle name="Hipervínculo visitado" xfId="15327" builtinId="9" hidden="1"/>
    <cellStyle name="Hipervínculo visitado" xfId="15329" builtinId="9" hidden="1"/>
    <cellStyle name="Hipervínculo visitado" xfId="15335" builtinId="9" hidden="1"/>
    <cellStyle name="Hipervínculo visitado" xfId="15337" builtinId="9" hidden="1"/>
    <cellStyle name="Hipervínculo visitado" xfId="15341" builtinId="9" hidden="1"/>
    <cellStyle name="Hipervínculo visitado" xfId="15349" builtinId="9" hidden="1"/>
    <cellStyle name="Hipervínculo visitado" xfId="15351" builtinId="9" hidden="1"/>
    <cellStyle name="Hipervínculo visitado" xfId="15353" builtinId="9" hidden="1"/>
    <cellStyle name="Hipervínculo visitado" xfId="15359" builtinId="9" hidden="1"/>
    <cellStyle name="Hipervínculo visitado" xfId="15361" builtinId="9" hidden="1"/>
    <cellStyle name="Hipervínculo visitado" xfId="15365" builtinId="9" hidden="1"/>
    <cellStyle name="Hipervínculo visitado" xfId="15373" builtinId="9" hidden="1"/>
    <cellStyle name="Hipervínculo visitado" xfId="15375" builtinId="9" hidden="1"/>
    <cellStyle name="Hipervínculo visitado" xfId="15377" builtinId="9" hidden="1"/>
    <cellStyle name="Hipervínculo visitado" xfId="15383" builtinId="9" hidden="1"/>
    <cellStyle name="Hipervínculo visitado" xfId="15385" builtinId="9" hidden="1"/>
    <cellStyle name="Hipervínculo visitado" xfId="15391" builtinId="9" hidden="1"/>
    <cellStyle name="Hipervínculo visitado" xfId="15397" builtinId="9" hidden="1"/>
    <cellStyle name="Hipervínculo visitado" xfId="15292" builtinId="9" hidden="1"/>
    <cellStyle name="Hipervínculo visitado" xfId="15399" builtinId="9" hidden="1"/>
    <cellStyle name="Hipervínculo visitado" xfId="15405" builtinId="9" hidden="1"/>
    <cellStyle name="Hipervínculo visitado" xfId="15411" builtinId="9" hidden="1"/>
    <cellStyle name="Hipervínculo visitado" xfId="15413" builtinId="9" hidden="1"/>
    <cellStyle name="Hipervínculo visitado" xfId="15419" builtinId="9" hidden="1"/>
    <cellStyle name="Hipervínculo visitado" xfId="15421" builtinId="9" hidden="1"/>
    <cellStyle name="Hipervínculo visitado" xfId="15423" builtinId="9" hidden="1"/>
    <cellStyle name="Hipervínculo visitado" xfId="15431" builtinId="9" hidden="1"/>
    <cellStyle name="Hipervínculo visitado" xfId="15435" builtinId="9" hidden="1"/>
    <cellStyle name="Hipervínculo visitado" xfId="15437" builtinId="9" hidden="1"/>
    <cellStyle name="Hipervínculo visitado" xfId="15443" builtinId="9" hidden="1"/>
    <cellStyle name="Hipervínculo visitado" xfId="15445" builtinId="9" hidden="1"/>
    <cellStyle name="Hipervínculo visitado" xfId="15447" builtinId="9" hidden="1"/>
    <cellStyle name="Hipervínculo visitado" xfId="15457" builtinId="9" hidden="1"/>
    <cellStyle name="Hipervínculo visitado" xfId="15461" builtinId="9" hidden="1"/>
    <cellStyle name="Hipervínculo visitado" xfId="15463" builtinId="9" hidden="1"/>
    <cellStyle name="Hipervínculo visitado" xfId="15469" builtinId="9" hidden="1"/>
    <cellStyle name="Hipervínculo visitado" xfId="15471" builtinId="9" hidden="1"/>
    <cellStyle name="Hipervínculo visitado" xfId="15477" builtinId="9" hidden="1"/>
    <cellStyle name="Hipervínculo visitado" xfId="15481" builtinId="9" hidden="1"/>
    <cellStyle name="Hipervínculo visitado" xfId="15485" builtinId="9" hidden="1"/>
    <cellStyle name="Hipervínculo visitado" xfId="15487" builtinId="9" hidden="1"/>
    <cellStyle name="Hipervínculo visitado" xfId="15493" builtinId="9" hidden="1"/>
    <cellStyle name="Hipervínculo visitado" xfId="15497" builtinId="9" hidden="1"/>
    <cellStyle name="Hipervínculo visitado" xfId="15501" builtinId="9" hidden="1"/>
    <cellStyle name="Hipervínculo visitado" xfId="15505" builtinId="9" hidden="1"/>
    <cellStyle name="Hipervínculo visitado" xfId="15509" builtinId="9" hidden="1"/>
    <cellStyle name="Hipervínculo visitado" xfId="15511" builtinId="9" hidden="1"/>
    <cellStyle name="Hipervínculo visitado" xfId="15519" builtinId="9" hidden="1"/>
    <cellStyle name="Hipervínculo visitado" xfId="15521" builtinId="9" hidden="1"/>
    <cellStyle name="Hipervínculo visitado" xfId="15525" builtinId="9" hidden="1"/>
    <cellStyle name="Hipervínculo visitado" xfId="15529" builtinId="9" hidden="1"/>
    <cellStyle name="Hipervínculo visitado" xfId="15533" builtinId="9" hidden="1"/>
    <cellStyle name="Hipervínculo visitado" xfId="15535" builtinId="9" hidden="1"/>
    <cellStyle name="Hipervínculo visitado" xfId="15543" builtinId="9" hidden="1"/>
    <cellStyle name="Hipervínculo visitado" xfId="15545" builtinId="9" hidden="1"/>
    <cellStyle name="Hipervínculo visitado" xfId="15549" builtinId="9" hidden="1"/>
    <cellStyle name="Hipervínculo visitado" xfId="15553" builtinId="9" hidden="1"/>
    <cellStyle name="Hipervínculo visitado" xfId="15555" builtinId="9" hidden="1"/>
    <cellStyle name="Hipervínculo visitado" xfId="15559" builtinId="9" hidden="1"/>
    <cellStyle name="Hipervínculo visitado" xfId="15565" builtinId="9" hidden="1"/>
    <cellStyle name="Hipervínculo visitado" xfId="15567" builtinId="9" hidden="1"/>
    <cellStyle name="Hipervínculo visitado" xfId="15571" builtinId="9" hidden="1"/>
    <cellStyle name="Hipervínculo visitado" xfId="15575" builtinId="9" hidden="1"/>
    <cellStyle name="Hipervínculo visitado" xfId="15581" builtinId="9" hidden="1"/>
    <cellStyle name="Hipervínculo visitado" xfId="15583" builtinId="9" hidden="1"/>
    <cellStyle name="Hipervínculo visitado" xfId="15589" builtinId="9" hidden="1"/>
    <cellStyle name="Hipervínculo visitado" xfId="15591" builtinId="9" hidden="1"/>
    <cellStyle name="Hipervínculo visitado" xfId="15595" builtinId="9" hidden="1"/>
    <cellStyle name="Hipervínculo visitado" xfId="15603" builtinId="9" hidden="1"/>
    <cellStyle name="Hipervínculo visitado" xfId="15607" builtinId="9" hidden="1"/>
    <cellStyle name="Hipervínculo visitado" xfId="15609" builtinId="9" hidden="1"/>
    <cellStyle name="Hipervínculo visitado" xfId="15615" builtinId="9" hidden="1"/>
    <cellStyle name="Hipervínculo visitado" xfId="15617" builtinId="9" hidden="1"/>
    <cellStyle name="Hipervínculo visitado" xfId="15621" builtinId="9" hidden="1"/>
    <cellStyle name="Hipervínculo visitado" xfId="15629" builtinId="9" hidden="1"/>
    <cellStyle name="Hipervínculo visitado" xfId="15631" builtinId="9" hidden="1"/>
    <cellStyle name="Hipervínculo visitado" xfId="15633" builtinId="9" hidden="1"/>
    <cellStyle name="Hipervínculo visitado" xfId="15639" builtinId="9" hidden="1"/>
    <cellStyle name="Hipervínculo visitado" xfId="15641" builtinId="9" hidden="1"/>
    <cellStyle name="Hipervínculo visitado" xfId="15647" builtinId="9" hidden="1"/>
    <cellStyle name="Hipervínculo visitado" xfId="15653" builtinId="9" hidden="1"/>
    <cellStyle name="Hipervínculo visitado" xfId="15655" builtinId="9" hidden="1"/>
    <cellStyle name="Hipervínculo visitado" xfId="15657" builtinId="9" hidden="1"/>
    <cellStyle name="Hipervínculo visitado" xfId="15663" builtinId="9" hidden="1"/>
    <cellStyle name="Hipervínculo visitado" xfId="15669" builtinId="9" hidden="1"/>
    <cellStyle name="Hipervínculo visitado" xfId="15671" builtinId="9" hidden="1"/>
    <cellStyle name="Hipervínculo visitado" xfId="15677" builtinId="9" hidden="1"/>
    <cellStyle name="Hipervínculo visitado" xfId="15679" builtinId="9" hidden="1"/>
    <cellStyle name="Hipervínculo visitado" xfId="15681" builtinId="9" hidden="1"/>
    <cellStyle name="Hipervínculo visitado" xfId="15689" builtinId="9" hidden="1"/>
    <cellStyle name="Hipervínculo visitado" xfId="15693" builtinId="9" hidden="1"/>
    <cellStyle name="Hipervínculo visitado" xfId="15695" builtinId="9" hidden="1"/>
    <cellStyle name="Hipervínculo visitado" xfId="15701" builtinId="9" hidden="1"/>
    <cellStyle name="Hipervínculo visitado" xfId="15703" builtinId="9" hidden="1"/>
    <cellStyle name="Hipervínculo visitado" xfId="15705" builtinId="9" hidden="1"/>
    <cellStyle name="Hipervínculo visitado" xfId="15711" builtinId="9" hidden="1"/>
    <cellStyle name="Hipervínculo visitado" xfId="15715" builtinId="9" hidden="1"/>
    <cellStyle name="Hipervínculo visitado" xfId="15717" builtinId="9" hidden="1"/>
    <cellStyle name="Hipervínculo visitado" xfId="15723" builtinId="9" hidden="1"/>
    <cellStyle name="Hipervínculo visitado" xfId="15725" builtinId="9" hidden="1"/>
    <cellStyle name="Hipervínculo visitado" xfId="15731" builtinId="9" hidden="1"/>
    <cellStyle name="Hipervínculo visitado" xfId="15735" builtinId="9" hidden="1"/>
    <cellStyle name="Hipervínculo visitado" xfId="15739" builtinId="9" hidden="1"/>
    <cellStyle name="Hipervínculo visitado" xfId="15741" builtinId="9" hidden="1"/>
    <cellStyle name="Hipervínculo visitado" xfId="15747" builtinId="9" hidden="1"/>
    <cellStyle name="Hipervínculo visitado" xfId="15751" builtinId="9" hidden="1"/>
    <cellStyle name="Hipervínculo visitado" xfId="15755" builtinId="9" hidden="1"/>
    <cellStyle name="Hipervínculo visitado" xfId="15759" builtinId="9" hidden="1"/>
    <cellStyle name="Hipervínculo visitado" xfId="15764" builtinId="9" hidden="1"/>
    <cellStyle name="Hipervínculo visitado" xfId="15766" builtinId="9" hidden="1"/>
    <cellStyle name="Hipervínculo visitado" xfId="15774" builtinId="9" hidden="1"/>
    <cellStyle name="Hipervínculo visitado" xfId="15776" builtinId="9" hidden="1"/>
    <cellStyle name="Hipervínculo visitado" xfId="15780" builtinId="9" hidden="1"/>
    <cellStyle name="Hipervínculo visitado" xfId="15784" builtinId="9" hidden="1"/>
    <cellStyle name="Hipervínculo visitado" xfId="15788" builtinId="9" hidden="1"/>
    <cellStyle name="Hipervínculo visitado" xfId="15790" builtinId="9" hidden="1"/>
    <cellStyle name="Hipervínculo visitado" xfId="15798" builtinId="9" hidden="1"/>
    <cellStyle name="Hipervínculo visitado" xfId="15800" builtinId="9" hidden="1"/>
    <cellStyle name="Hipervínculo visitado" xfId="15804" builtinId="9" hidden="1"/>
    <cellStyle name="Hipervínculo visitado" xfId="15808" builtinId="9" hidden="1"/>
    <cellStyle name="Hipervínculo visitado" xfId="15812" builtinId="9" hidden="1"/>
    <cellStyle name="Hipervínculo visitado" xfId="15816" builtinId="9" hidden="1"/>
    <cellStyle name="Hipervínculo visitado" xfId="15822" builtinId="9" hidden="1"/>
    <cellStyle name="Hipervínculo visitado" xfId="15824" builtinId="9" hidden="1"/>
    <cellStyle name="Hipervínculo visitado" xfId="15828" builtinId="9" hidden="1"/>
    <cellStyle name="Hipervínculo visitado" xfId="15832" builtinId="9" hidden="1"/>
    <cellStyle name="Hipervínculo visitado" xfId="15838" builtinId="9" hidden="1"/>
    <cellStyle name="Hipervínculo visitado" xfId="15840" builtinId="9" hidden="1"/>
    <cellStyle name="Hipervínculo visitado" xfId="15846" builtinId="9" hidden="1"/>
    <cellStyle name="Hipervínculo visitado" xfId="15848" builtinId="9" hidden="1"/>
    <cellStyle name="Hipervínculo visitado" xfId="15852" builtinId="9" hidden="1"/>
    <cellStyle name="Hipervínculo visitado" xfId="15860" builtinId="9" hidden="1"/>
    <cellStyle name="Hipervínculo visitado" xfId="15862" builtinId="9" hidden="1"/>
    <cellStyle name="Hipervínculo visitado" xfId="15864" builtinId="9" hidden="1"/>
    <cellStyle name="Hipervínculo visitado" xfId="15868" builtinId="9" hidden="1"/>
    <cellStyle name="Hipervínculo visitado" xfId="15870" builtinId="9" hidden="1"/>
    <cellStyle name="Hipervínculo visitado" xfId="15874" builtinId="9" hidden="1"/>
    <cellStyle name="Hipervínculo visitado" xfId="15882" builtinId="9" hidden="1"/>
    <cellStyle name="Hipervínculo visitado" xfId="15884" builtinId="9" hidden="1"/>
    <cellStyle name="Hipervínculo visitado" xfId="15886" builtinId="9" hidden="1"/>
    <cellStyle name="Hipervínculo visitado" xfId="15892" builtinId="9" hidden="1"/>
    <cellStyle name="Hipervínculo visitado" xfId="15894" builtinId="9" hidden="1"/>
    <cellStyle name="Hipervínculo visitado" xfId="15900" builtinId="9" hidden="1"/>
    <cellStyle name="Hipervínculo visitado" xfId="15906" builtinId="9" hidden="1"/>
    <cellStyle name="Hipervínculo visitado" xfId="15908" builtinId="9" hidden="1"/>
    <cellStyle name="Hipervínculo visitado" xfId="15910" builtinId="9" hidden="1"/>
    <cellStyle name="Hipervínculo visitado" xfId="15916" builtinId="9" hidden="1"/>
    <cellStyle name="Hipervínculo visitado" xfId="15922" builtinId="9" hidden="1"/>
    <cellStyle name="Hipervínculo visitado" xfId="15924" builtinId="9" hidden="1"/>
    <cellStyle name="Hipervínculo visitado" xfId="15930" builtinId="9" hidden="1"/>
    <cellStyle name="Hipervínculo visitado" xfId="15932" builtinId="9" hidden="1"/>
    <cellStyle name="Hipervínculo visitado" xfId="15934" builtinId="9" hidden="1"/>
    <cellStyle name="Hipervínculo visitado" xfId="15942" builtinId="9" hidden="1"/>
    <cellStyle name="Hipervínculo visitado" xfId="15946" builtinId="9" hidden="1"/>
    <cellStyle name="Hipervínculo visitado" xfId="15948" builtinId="9" hidden="1"/>
    <cellStyle name="Hipervínculo visitado" xfId="15954" builtinId="9" hidden="1"/>
    <cellStyle name="Hipervínculo visitado" xfId="15956" builtinId="9" hidden="1"/>
    <cellStyle name="Hipervínculo visitado" xfId="15958" builtinId="9" hidden="1"/>
    <cellStyle name="Hipervínculo visitado" xfId="15966" builtinId="9" hidden="1"/>
    <cellStyle name="Hipervínculo visitado" xfId="15970" builtinId="9" hidden="1"/>
    <cellStyle name="Hipervínculo visitado" xfId="15972" builtinId="9" hidden="1"/>
    <cellStyle name="Hipervínculo visitado" xfId="15978" builtinId="9" hidden="1"/>
    <cellStyle name="Hipervínculo visitado" xfId="15980" builtinId="9" hidden="1"/>
    <cellStyle name="Hipervínculo visitado" xfId="15986" builtinId="9" hidden="1"/>
    <cellStyle name="Hipervínculo visitado" xfId="15990" builtinId="9" hidden="1"/>
    <cellStyle name="Hipervínculo visitado" xfId="15994" builtinId="9" hidden="1"/>
    <cellStyle name="Hipervínculo visitado" xfId="15996" builtinId="9" hidden="1"/>
    <cellStyle name="Hipervínculo visitado" xfId="16002" builtinId="9" hidden="1"/>
    <cellStyle name="Hipervínculo visitado" xfId="16006" builtinId="9" hidden="1"/>
    <cellStyle name="Hipervínculo visitado" xfId="16010" builtinId="9" hidden="1"/>
    <cellStyle name="Hipervínculo visitado" xfId="16014" builtinId="9" hidden="1"/>
    <cellStyle name="Hipervínculo visitado" xfId="16018" builtinId="9" hidden="1"/>
    <cellStyle name="Hipervínculo visitado" xfId="16016" builtinId="9" hidden="1"/>
    <cellStyle name="Hipervínculo visitado" xfId="15992" builtinId="9" hidden="1"/>
    <cellStyle name="Hipervínculo visitado" xfId="15984" builtinId="9" hidden="1"/>
    <cellStyle name="Hipervínculo visitado" xfId="15976" builtinId="9" hidden="1"/>
    <cellStyle name="Hipervínculo visitado" xfId="15960" builtinId="9" hidden="1"/>
    <cellStyle name="Hipervínculo visitado" xfId="15952" builtinId="9" hidden="1"/>
    <cellStyle name="Hipervínculo visitado" xfId="15944" builtinId="9" hidden="1"/>
    <cellStyle name="Hipervínculo visitado" xfId="15920" builtinId="9" hidden="1"/>
    <cellStyle name="Hipervínculo visitado" xfId="15912" builtinId="9" hidden="1"/>
    <cellStyle name="Hipervínculo visitado" xfId="15904" builtinId="9" hidden="1"/>
    <cellStyle name="Hipervínculo visitado" xfId="15888" builtinId="9" hidden="1"/>
    <cellStyle name="Hipervínculo visitado" xfId="15880" builtinId="9" hidden="1"/>
    <cellStyle name="Hipervínculo visitado" xfId="15760" builtinId="9" hidden="1"/>
    <cellStyle name="Hipervínculo visitado" xfId="15850" builtinId="9" hidden="1"/>
    <cellStyle name="Hipervínculo visitado" xfId="15842" builtinId="9" hidden="1"/>
    <cellStyle name="Hipervínculo visitado" xfId="15834" builtinId="9" hidden="1"/>
    <cellStyle name="Hipervínculo visitado" xfId="15818" builtinId="9" hidden="1"/>
    <cellStyle name="Hipervínculo visitado" xfId="15802" builtinId="9" hidden="1"/>
    <cellStyle name="Hipervínculo visitado" xfId="15794" builtinId="9" hidden="1"/>
    <cellStyle name="Hipervínculo visitado" xfId="15778" builtinId="9" hidden="1"/>
    <cellStyle name="Hipervínculo visitado" xfId="15770" builtinId="9" hidden="1"/>
    <cellStyle name="Hipervínculo visitado" xfId="15762" builtinId="9" hidden="1"/>
    <cellStyle name="Hipervínculo visitado" xfId="15737" builtinId="9" hidden="1"/>
    <cellStyle name="Hipervínculo visitado" xfId="15729" builtinId="9" hidden="1"/>
    <cellStyle name="Hipervínculo visitado" xfId="15721" builtinId="9" hidden="1"/>
    <cellStyle name="Hipervínculo visitado" xfId="15707" builtinId="9" hidden="1"/>
    <cellStyle name="Hipervínculo visitado" xfId="15699" builtinId="9" hidden="1"/>
    <cellStyle name="Hipervínculo visitado" xfId="15691" builtinId="9" hidden="1"/>
    <cellStyle name="Hipervínculo visitado" xfId="15667" builtinId="9" hidden="1"/>
    <cellStyle name="Hipervínculo visitado" xfId="15659" builtinId="9" hidden="1"/>
    <cellStyle name="Hipervínculo visitado" xfId="15651" builtinId="9" hidden="1"/>
    <cellStyle name="Hipervínculo visitado" xfId="15635" builtinId="9" hidden="1"/>
    <cellStyle name="Hipervínculo visitado" xfId="15627" builtinId="9" hidden="1"/>
    <cellStyle name="Hipervínculo visitado" xfId="15611" builtinId="9" hidden="1"/>
    <cellStyle name="Hipervínculo visitado" xfId="15593" builtinId="9" hidden="1"/>
    <cellStyle name="Hipervínculo visitado" xfId="15585" builtinId="9" hidden="1"/>
    <cellStyle name="Hipervínculo visitado" xfId="15577" builtinId="9" hidden="1"/>
    <cellStyle name="Hipervínculo visitado" xfId="15561" builtinId="9" hidden="1"/>
    <cellStyle name="Hipervínculo visitado" xfId="15547" builtinId="9" hidden="1"/>
    <cellStyle name="Hipervínculo visitado" xfId="15539" builtinId="9" hidden="1"/>
    <cellStyle name="Hipervínculo visitado" xfId="15523" builtinId="9" hidden="1"/>
    <cellStyle name="Hipervínculo visitado" xfId="15515" builtinId="9" hidden="1"/>
    <cellStyle name="Hipervínculo visitado" xfId="15507" builtinId="9" hidden="1"/>
    <cellStyle name="Hipervínculo visitado" xfId="15483" builtinId="9" hidden="1"/>
    <cellStyle name="Hipervínculo visitado" xfId="15475" builtinId="9" hidden="1"/>
    <cellStyle name="Hipervínculo visitado" xfId="15467" builtinId="9" hidden="1"/>
    <cellStyle name="Hipervínculo visitado" xfId="15451" builtinId="9" hidden="1"/>
    <cellStyle name="Hipervínculo visitado" xfId="15441" builtinId="9" hidden="1"/>
    <cellStyle name="Hipervínculo visitado" xfId="15433" builtinId="9" hidden="1"/>
    <cellStyle name="Hipervínculo visitado" xfId="15409" builtinId="9" hidden="1"/>
    <cellStyle name="Hipervínculo visitado" xfId="15401" builtinId="9" hidden="1"/>
    <cellStyle name="Hipervínculo visitado" xfId="15395" builtinId="9" hidden="1"/>
    <cellStyle name="Hipervínculo visitado" xfId="15379" builtinId="9" hidden="1"/>
    <cellStyle name="Hipervínculo visitado" xfId="15371" builtinId="9" hidden="1"/>
    <cellStyle name="Hipervínculo visitado" xfId="15355" builtinId="9" hidden="1"/>
    <cellStyle name="Hipervínculo visitado" xfId="15339" builtinId="9" hidden="1"/>
    <cellStyle name="Hipervínculo visitado" xfId="15331" builtinId="9" hidden="1"/>
    <cellStyle name="Hipervínculo visitado" xfId="15323" builtinId="9" hidden="1"/>
    <cellStyle name="Hipervínculo visitado" xfId="15307" builtinId="9" hidden="1"/>
    <cellStyle name="Hipervínculo visitado" xfId="15289" builtinId="9" hidden="1"/>
    <cellStyle name="Hipervínculo visitado" xfId="15281" builtinId="9" hidden="1"/>
    <cellStyle name="Hipervínculo visitado" xfId="15265" builtinId="9" hidden="1"/>
    <cellStyle name="Hipervínculo visitado" xfId="15257" builtinId="9" hidden="1"/>
    <cellStyle name="Hipervínculo visitado" xfId="15249" builtinId="9" hidden="1"/>
    <cellStyle name="Hipervínculo visitado" xfId="15227" builtinId="9" hidden="1"/>
    <cellStyle name="Hipervínculo visitado" xfId="15219" builtinId="9" hidden="1"/>
    <cellStyle name="Hipervínculo visitado" xfId="15211" builtinId="9" hidden="1"/>
    <cellStyle name="Hipervínculo visitado" xfId="15195" builtinId="9" hidden="1"/>
    <cellStyle name="Hipervínculo visitado" xfId="15187" builtinId="9" hidden="1"/>
    <cellStyle name="Hipervínculo visitado" xfId="15179" builtinId="9" hidden="1"/>
    <cellStyle name="Hipervínculo visitado" xfId="15155" builtinId="9" hidden="1"/>
    <cellStyle name="Hipervínculo visitado" xfId="15147" builtinId="9" hidden="1"/>
    <cellStyle name="Hipervínculo visitado" xfId="15139" builtinId="9" hidden="1"/>
    <cellStyle name="Hipervínculo visitado" xfId="15121" builtinId="9" hidden="1"/>
    <cellStyle name="Hipervínculo visitado" xfId="15113" builtinId="9" hidden="1"/>
    <cellStyle name="Hipervínculo visitado" xfId="15097" builtinId="9" hidden="1"/>
    <cellStyle name="Hipervínculo visitado" xfId="15083" builtinId="9" hidden="1"/>
    <cellStyle name="Hipervínculo visitado" xfId="15075" builtinId="9" hidden="1"/>
    <cellStyle name="Hipervínculo visitado" xfId="15067" builtinId="9" hidden="1"/>
    <cellStyle name="Hipervínculo visitado" xfId="15051" builtinId="9" hidden="1"/>
    <cellStyle name="Hipervínculo visitado" xfId="15035" builtinId="9" hidden="1"/>
    <cellStyle name="Hipervínculo visitado" xfId="15027" builtinId="9" hidden="1"/>
    <cellStyle name="Hipervínculo visitado" xfId="15011" builtinId="9" hidden="1"/>
    <cellStyle name="Hipervínculo visitado" xfId="15003" builtinId="9" hidden="1"/>
    <cellStyle name="Hipervínculo visitado" xfId="14995" builtinId="9" hidden="1"/>
    <cellStyle name="Hipervínculo visitado" xfId="14969" builtinId="9" hidden="1"/>
    <cellStyle name="Hipervínculo visitado" xfId="14961" builtinId="9" hidden="1"/>
    <cellStyle name="Hipervínculo visitado" xfId="14953" builtinId="9" hidden="1"/>
    <cellStyle name="Hipervínculo visitado" xfId="14937" builtinId="9" hidden="1"/>
    <cellStyle name="Hipervínculo visitado" xfId="14824" builtinId="9" hidden="1"/>
    <cellStyle name="Hipervínculo visitado" xfId="14923" builtinId="9" hidden="1"/>
    <cellStyle name="Hipervínculo visitado" xfId="14899" builtinId="9" hidden="1"/>
    <cellStyle name="Hipervínculo visitado" xfId="14891" builtinId="9" hidden="1"/>
    <cellStyle name="Hipervínculo visitado" xfId="14883" builtinId="9" hidden="1"/>
    <cellStyle name="Hipervínculo visitado" xfId="14867" builtinId="9" hidden="1"/>
    <cellStyle name="Hipervínculo visitado" xfId="14859" builtinId="9" hidden="1"/>
    <cellStyle name="Hipervínculo visitado" xfId="14843" builtinId="9" hidden="1"/>
    <cellStyle name="Hipervínculo visitado" xfId="14827" builtinId="9" hidden="1"/>
    <cellStyle name="Hipervínculo visitado" xfId="14817" builtinId="9" hidden="1"/>
    <cellStyle name="Hipervínculo visitado" xfId="14809" builtinId="9" hidden="1"/>
    <cellStyle name="Hipervínculo visitado" xfId="14793" builtinId="9" hidden="1"/>
    <cellStyle name="Hipervínculo visitado" xfId="14777" builtinId="9" hidden="1"/>
    <cellStyle name="Hipervínculo visitado" xfId="14770" builtinId="9" hidden="1"/>
    <cellStyle name="Hipervínculo visitado" xfId="14754" builtinId="9" hidden="1"/>
    <cellStyle name="Hipervínculo visitado" xfId="14746" builtinId="9" hidden="1"/>
    <cellStyle name="Hipervínculo visitado" xfId="14738" builtinId="9" hidden="1"/>
    <cellStyle name="Hipervínculo visitado" xfId="14714" builtinId="9" hidden="1"/>
    <cellStyle name="Hipervínculo visitado" xfId="14706" builtinId="9" hidden="1"/>
    <cellStyle name="Hipervínculo visitado" xfId="14698" builtinId="9" hidden="1"/>
    <cellStyle name="Hipervínculo visitado" xfId="14682" builtinId="9" hidden="1"/>
    <cellStyle name="Hipervínculo visitado" xfId="14674" builtinId="9" hidden="1"/>
    <cellStyle name="Hipervínculo visitado" xfId="14665" builtinId="9" hidden="1"/>
    <cellStyle name="Hipervínculo visitado" xfId="14641" builtinId="9" hidden="1"/>
    <cellStyle name="Hipervínculo visitado" xfId="14633" builtinId="9" hidden="1"/>
    <cellStyle name="Hipervínculo visitado" xfId="14625" builtinId="9" hidden="1"/>
    <cellStyle name="Hipervínculo visitado" xfId="14611" builtinId="9" hidden="1"/>
    <cellStyle name="Hipervínculo visitado" xfId="14603" builtinId="9" hidden="1"/>
    <cellStyle name="Hipervínculo visitado" xfId="14587" builtinId="9" hidden="1"/>
    <cellStyle name="Hipervínculo visitado" xfId="14571" builtinId="9" hidden="1"/>
    <cellStyle name="Hipervínculo visitado" xfId="14563" builtinId="9" hidden="1"/>
    <cellStyle name="Hipervínculo visitado" xfId="14555" builtinId="9" hidden="1"/>
    <cellStyle name="Hipervínculo visitado" xfId="14539" builtinId="9" hidden="1"/>
    <cellStyle name="Hipervínculo visitado" xfId="14523" builtinId="9" hidden="1"/>
    <cellStyle name="Hipervínculo visitado" xfId="14071" builtinId="9" hidden="1"/>
    <cellStyle name="Hipervínculo visitado" xfId="14075" builtinId="9" hidden="1"/>
    <cellStyle name="Hipervínculo visitado" xfId="14077" builtinId="9" hidden="1"/>
    <cellStyle name="Hipervínculo visitado" xfId="14079" builtinId="9" hidden="1"/>
    <cellStyle name="Hipervínculo visitado" xfId="14087" builtinId="9" hidden="1"/>
    <cellStyle name="Hipervínculo visitado" xfId="14089" builtinId="9" hidden="1"/>
    <cellStyle name="Hipervínculo visitado" xfId="14091" builtinId="9" hidden="1"/>
    <cellStyle name="Hipervínculo visitado" xfId="14095" builtinId="9" hidden="1"/>
    <cellStyle name="Hipervínculo visitado" xfId="14097" builtinId="9" hidden="1"/>
    <cellStyle name="Hipervínculo visitado" xfId="14101" builtinId="9" hidden="1"/>
    <cellStyle name="Hipervínculo visitado" xfId="14107" builtinId="9" hidden="1"/>
    <cellStyle name="Hipervínculo visitado" xfId="14109" builtinId="9" hidden="1"/>
    <cellStyle name="Hipervínculo visitado" xfId="14111" builtinId="9" hidden="1"/>
    <cellStyle name="Hipervínculo visitado" xfId="14117" builtinId="9" hidden="1"/>
    <cellStyle name="Hipervínculo visitado" xfId="14119" builtinId="9" hidden="1"/>
    <cellStyle name="Hipervínculo visitado" xfId="14123" builtinId="9" hidden="1"/>
    <cellStyle name="Hipervínculo visitado" xfId="14127" builtinId="9" hidden="1"/>
    <cellStyle name="Hipervínculo visitado" xfId="14129" builtinId="9" hidden="1"/>
    <cellStyle name="Hipervínculo visitado" xfId="14133" builtinId="9" hidden="1"/>
    <cellStyle name="Hipervínculo visitado" xfId="14137" builtinId="9" hidden="1"/>
    <cellStyle name="Hipervínculo visitado" xfId="14141" builtinId="9" hidden="1"/>
    <cellStyle name="Hipervínculo visitado" xfId="14143" builtinId="9" hidden="1"/>
    <cellStyle name="Hipervínculo visitado" xfId="14149" builtinId="9" hidden="1"/>
    <cellStyle name="Hipervínculo visitado" xfId="14044" builtinId="9" hidden="1"/>
    <cellStyle name="Hipervínculo visitado" xfId="14151" builtinId="9" hidden="1"/>
    <cellStyle name="Hipervínculo visitado" xfId="14157" builtinId="9" hidden="1"/>
    <cellStyle name="Hipervínculo visitado" xfId="14159" builtinId="9" hidden="1"/>
    <cellStyle name="Hipervínculo visitado" xfId="14163" builtinId="9" hidden="1"/>
    <cellStyle name="Hipervínculo visitado" xfId="14167" builtinId="9" hidden="1"/>
    <cellStyle name="Hipervínculo visitado" xfId="14169" builtinId="9" hidden="1"/>
    <cellStyle name="Hipervínculo visitado" xfId="14171" builtinId="9" hidden="1"/>
    <cellStyle name="Hipervínculo visitado" xfId="14179" builtinId="9" hidden="1"/>
    <cellStyle name="Hipervínculo visitado" xfId="14181" builtinId="9" hidden="1"/>
    <cellStyle name="Hipervínculo visitado" xfId="14183" builtinId="9" hidden="1"/>
    <cellStyle name="Hipervínculo visitado" xfId="14187" builtinId="9" hidden="1"/>
    <cellStyle name="Hipervínculo visitado" xfId="14189" builtinId="9" hidden="1"/>
    <cellStyle name="Hipervínculo visitado" xfId="14195" builtinId="9" hidden="1"/>
    <cellStyle name="Hipervínculo visitado" xfId="14199" builtinId="9" hidden="1"/>
    <cellStyle name="Hipervínculo visitado" xfId="14202" builtinId="9" hidden="1"/>
    <cellStyle name="Hipervínculo visitado" xfId="14204" builtinId="9" hidden="1"/>
    <cellStyle name="Hipervínculo visitado" xfId="14208" builtinId="9" hidden="1"/>
    <cellStyle name="Hipervínculo visitado" xfId="14214" builtinId="9" hidden="1"/>
    <cellStyle name="Hipervínculo visitado" xfId="14216" builtinId="9" hidden="1"/>
    <cellStyle name="Hipervínculo visitado" xfId="14220" builtinId="9" hidden="1"/>
    <cellStyle name="Hipervínculo visitado" xfId="14222" builtinId="9" hidden="1"/>
    <cellStyle name="Hipervínculo visitado" xfId="14224" builtinId="9" hidden="1"/>
    <cellStyle name="Hipervínculo visitado" xfId="14232" builtinId="9" hidden="1"/>
    <cellStyle name="Hipervínculo visitado" xfId="14234" builtinId="9" hidden="1"/>
    <cellStyle name="Hipervínculo visitado" xfId="14236" builtinId="9" hidden="1"/>
    <cellStyle name="Hipervínculo visitado" xfId="14240" builtinId="9" hidden="1"/>
    <cellStyle name="Hipervínculo visitado" xfId="14244" builtinId="9" hidden="1"/>
    <cellStyle name="Hipervínculo visitado" xfId="14246" builtinId="9" hidden="1"/>
    <cellStyle name="Hipervínculo visitado" xfId="14252" builtinId="9" hidden="1"/>
    <cellStyle name="Hipervínculo visitado" xfId="14254" builtinId="9" hidden="1"/>
    <cellStyle name="Hipervínculo visitado" xfId="14256" builtinId="9" hidden="1"/>
    <cellStyle name="Hipervínculo visitado" xfId="14262" builtinId="9" hidden="1"/>
    <cellStyle name="Hipervínculo visitado" xfId="14264" builtinId="9" hidden="1"/>
    <cellStyle name="Hipervínculo visitado" xfId="14268" builtinId="9" hidden="1"/>
    <cellStyle name="Hipervínculo visitado" xfId="14272" builtinId="9" hidden="1"/>
    <cellStyle name="Hipervínculo visitado" xfId="14276" builtinId="9" hidden="1"/>
    <cellStyle name="Hipervínculo visitado" xfId="14278" builtinId="9" hidden="1"/>
    <cellStyle name="Hipervínculo visitado" xfId="14282" builtinId="9" hidden="1"/>
    <cellStyle name="Hipervínculo visitado" xfId="14286" builtinId="9" hidden="1"/>
    <cellStyle name="Hipervínculo visitado" xfId="14288" builtinId="9" hidden="1"/>
    <cellStyle name="Hipervínculo visitado" xfId="14294" builtinId="9" hidden="1"/>
    <cellStyle name="Hipervínculo visitado" xfId="14296" builtinId="9" hidden="1"/>
    <cellStyle name="Hipervínculo visitado" xfId="14298" builtinId="9" hidden="1"/>
    <cellStyle name="Hipervínculo visitado" xfId="14304" builtinId="9" hidden="1"/>
    <cellStyle name="Hipervínculo visitado" xfId="14307" builtinId="9" hidden="1"/>
    <cellStyle name="Hipervínculo visitado" xfId="14309" builtinId="9" hidden="1"/>
    <cellStyle name="Hipervínculo visitado" xfId="14313" builtinId="9" hidden="1"/>
    <cellStyle name="Hipervínculo visitado" xfId="14315" builtinId="9" hidden="1"/>
    <cellStyle name="Hipervínculo visitado" xfId="14317" builtinId="9" hidden="1"/>
    <cellStyle name="Hipervínculo visitado" xfId="14325" builtinId="9" hidden="1"/>
    <cellStyle name="Hipervínculo visitado" xfId="14327" builtinId="9" hidden="1"/>
    <cellStyle name="Hipervínculo visitado" xfId="14329" builtinId="9" hidden="1"/>
    <cellStyle name="Hipervínculo visitado" xfId="14333" builtinId="9" hidden="1"/>
    <cellStyle name="Hipervínculo visitado" xfId="14335" builtinId="9" hidden="1"/>
    <cellStyle name="Hipervínculo visitado" xfId="14341" builtinId="9" hidden="1"/>
    <cellStyle name="Hipervínculo visitado" xfId="14345" builtinId="9" hidden="1"/>
    <cellStyle name="Hipervínculo visitado" xfId="14347" builtinId="9" hidden="1"/>
    <cellStyle name="Hipervínculo visitado" xfId="14349" builtinId="9" hidden="1"/>
    <cellStyle name="Hipervínculo visitado" xfId="14355" builtinId="9" hidden="1"/>
    <cellStyle name="Hipervínculo visitado" xfId="14361" builtinId="9" hidden="1"/>
    <cellStyle name="Hipervínculo visitado" xfId="14363" builtinId="9" hidden="1"/>
    <cellStyle name="Hipervínculo visitado" xfId="14367" builtinId="9" hidden="1"/>
    <cellStyle name="Hipervínculo visitado" xfId="14369" builtinId="9" hidden="1"/>
    <cellStyle name="Hipervínculo visitado" xfId="14373" builtinId="9" hidden="1"/>
    <cellStyle name="Hipervínculo visitado" xfId="14379" builtinId="9" hidden="1"/>
    <cellStyle name="Hipervínculo visitado" xfId="14381" builtinId="9" hidden="1"/>
    <cellStyle name="Hipervínculo visitado" xfId="14383" builtinId="9" hidden="1"/>
    <cellStyle name="Hipervínculo visitado" xfId="14389" builtinId="9" hidden="1"/>
    <cellStyle name="Hipervínculo visitado" xfId="14391" builtinId="9" hidden="1"/>
    <cellStyle name="Hipervínculo visitado" xfId="14393" builtinId="9" hidden="1"/>
    <cellStyle name="Hipervínculo visitado" xfId="14399" builtinId="9" hidden="1"/>
    <cellStyle name="Hipervínculo visitado" xfId="14401" builtinId="9" hidden="1"/>
    <cellStyle name="Hipervínculo visitado" xfId="14405" builtinId="9" hidden="1"/>
    <cellStyle name="Hipervínculo visitado" xfId="14409" builtinId="9" hidden="1"/>
    <cellStyle name="Hipervínculo visitado" xfId="14411" builtinId="9" hidden="1"/>
    <cellStyle name="Hipervínculo visitado" xfId="14415" builtinId="9" hidden="1"/>
    <cellStyle name="Hipervínculo visitado" xfId="14421" builtinId="9" hidden="1"/>
    <cellStyle name="Hipervínculo visitado" xfId="14423" builtinId="9" hidden="1"/>
    <cellStyle name="Hipervínculo visitado" xfId="14425" builtinId="9" hidden="1"/>
    <cellStyle name="Hipervínculo visitado" xfId="14429" builtinId="9" hidden="1"/>
    <cellStyle name="Hipervínculo visitado" xfId="14433" builtinId="9" hidden="1"/>
    <cellStyle name="Hipervínculo visitado" xfId="14437" builtinId="9" hidden="1"/>
    <cellStyle name="Hipervínculo visitado" xfId="14441" builtinId="9" hidden="1"/>
    <cellStyle name="Hipervínculo visitado" xfId="14443" builtinId="9" hidden="1"/>
    <cellStyle name="Hipervínculo visitado" xfId="14445" builtinId="9" hidden="1"/>
    <cellStyle name="Hipervínculo visitado" xfId="14453" builtinId="9" hidden="1"/>
    <cellStyle name="Hipervínculo visitado" xfId="14455" builtinId="9" hidden="1"/>
    <cellStyle name="Hipervínculo visitado" xfId="14457" builtinId="9" hidden="1"/>
    <cellStyle name="Hipervínculo visitado" xfId="14461" builtinId="9" hidden="1"/>
    <cellStyle name="Hipervínculo visitado" xfId="14356" builtinId="9" hidden="1"/>
    <cellStyle name="Hipervínculo visitado" xfId="14463" builtinId="9" hidden="1"/>
    <cellStyle name="Hipervínculo visitado" xfId="14471" builtinId="9" hidden="1"/>
    <cellStyle name="Hipervínculo visitado" xfId="14473" builtinId="9" hidden="1"/>
    <cellStyle name="Hipervínculo visitado" xfId="14475" builtinId="9" hidden="1"/>
    <cellStyle name="Hipervínculo visitado" xfId="14479" builtinId="9" hidden="1"/>
    <cellStyle name="Hipervínculo visitado" xfId="14483" builtinId="9" hidden="1"/>
    <cellStyle name="Hipervínculo visitado" xfId="14487" builtinId="9" hidden="1"/>
    <cellStyle name="Hipervínculo visitado" xfId="14491" builtinId="9" hidden="1"/>
    <cellStyle name="Hipervínculo visitado" xfId="14493" builtinId="9" hidden="1"/>
    <cellStyle name="Hipervínculo visitado" xfId="14495" builtinId="9" hidden="1"/>
    <cellStyle name="Hipervínculo visitado" xfId="14501" builtinId="9" hidden="1"/>
    <cellStyle name="Hipervínculo visitado" xfId="14505" builtinId="9" hidden="1"/>
    <cellStyle name="Hipervínculo visitado" xfId="14507" builtinId="9" hidden="1"/>
    <cellStyle name="Hipervínculo visitado" xfId="14511" builtinId="9" hidden="1"/>
    <cellStyle name="Hipervínculo visitado" xfId="14517" builtinId="9" hidden="1"/>
    <cellStyle name="Hipervínculo visitado" xfId="14515" builtinId="9" hidden="1"/>
    <cellStyle name="Hipervínculo visitado" xfId="14465" builtinId="9" hidden="1"/>
    <cellStyle name="Hipervínculo visitado" xfId="14451" builtinId="9" hidden="1"/>
    <cellStyle name="Hipervínculo visitado" xfId="14435" builtinId="9" hidden="1"/>
    <cellStyle name="Hipervínculo visitado" xfId="14403" builtinId="9" hidden="1"/>
    <cellStyle name="Hipervínculo visitado" xfId="14387" builtinId="9" hidden="1"/>
    <cellStyle name="Hipervínculo visitado" xfId="14371" builtinId="9" hidden="1"/>
    <cellStyle name="Hipervínculo visitado" xfId="14321" builtinId="9" hidden="1"/>
    <cellStyle name="Hipervínculo visitado" xfId="14305" builtinId="9" hidden="1"/>
    <cellStyle name="Hipervínculo visitado" xfId="14290" builtinId="9" hidden="1"/>
    <cellStyle name="Hipervínculo visitado" xfId="14258" builtinId="9" hidden="1"/>
    <cellStyle name="Hipervínculo visitado" xfId="14242" builtinId="9" hidden="1"/>
    <cellStyle name="Hipervínculo visitado" xfId="14210" builtinId="9" hidden="1"/>
    <cellStyle name="Hipervínculo visitado" xfId="14177" builtinId="9" hidden="1"/>
    <cellStyle name="Hipervínculo visitado" xfId="14161" builtinId="9" hidden="1"/>
    <cellStyle name="Hipervínculo visitado" xfId="14147" builtinId="9" hidden="1"/>
    <cellStyle name="Hipervínculo visitado" xfId="14115" builtinId="9" hidden="1"/>
    <cellStyle name="Hipervínculo visitado" xfId="14083" builtinId="9" hidden="1"/>
    <cellStyle name="Hipervínculo visitado" xfId="13889" builtinId="9" hidden="1"/>
    <cellStyle name="Hipervínculo visitado" xfId="13893" builtinId="9" hidden="1"/>
    <cellStyle name="Hipervínculo visitado" xfId="13895" builtinId="9" hidden="1"/>
    <cellStyle name="Hipervínculo visitado" xfId="13897" builtinId="9" hidden="1"/>
    <cellStyle name="Hipervínculo visitado" xfId="13903" builtinId="9" hidden="1"/>
    <cellStyle name="Hipervínculo visitado" xfId="13907" builtinId="9" hidden="1"/>
    <cellStyle name="Hipervínculo visitado" xfId="13909" builtinId="9" hidden="1"/>
    <cellStyle name="Hipervínculo visitado" xfId="13913" builtinId="9" hidden="1"/>
    <cellStyle name="Hipervínculo visitado" xfId="13915" builtinId="9" hidden="1"/>
    <cellStyle name="Hipervínculo visitado" xfId="13917" builtinId="9" hidden="1"/>
    <cellStyle name="Hipervínculo visitado" xfId="13923" builtinId="9" hidden="1"/>
    <cellStyle name="Hipervínculo visitado" xfId="13925" builtinId="9" hidden="1"/>
    <cellStyle name="Hipervínculo visitado" xfId="13927" builtinId="9" hidden="1"/>
    <cellStyle name="Hipervínculo visitado" xfId="13931" builtinId="9" hidden="1"/>
    <cellStyle name="Hipervínculo visitado" xfId="13933" builtinId="9" hidden="1"/>
    <cellStyle name="Hipervínculo visitado" xfId="13939" builtinId="9" hidden="1"/>
    <cellStyle name="Hipervínculo visitado" xfId="13942" builtinId="9" hidden="1"/>
    <cellStyle name="Hipervínculo visitado" xfId="13944" builtinId="9" hidden="1"/>
    <cellStyle name="Hipervínculo visitado" xfId="13946" builtinId="9" hidden="1"/>
    <cellStyle name="Hipervínculo visitado" xfId="13950" builtinId="9" hidden="1"/>
    <cellStyle name="Hipervínculo visitado" xfId="13954" builtinId="9" hidden="1"/>
    <cellStyle name="Hipervínculo visitado" xfId="13956" builtinId="9" hidden="1"/>
    <cellStyle name="Hipervínculo visitado" xfId="13960" builtinId="9" hidden="1"/>
    <cellStyle name="Hipervínculo visitado" xfId="13962" builtinId="9" hidden="1"/>
    <cellStyle name="Hipervínculo visitado" xfId="13964" builtinId="9" hidden="1"/>
    <cellStyle name="Hipervínculo visitado" xfId="13972" builtinId="9" hidden="1"/>
    <cellStyle name="Hipervínculo visitado" xfId="13974" builtinId="9" hidden="1"/>
    <cellStyle name="Hipervínculo visitado" xfId="13976" builtinId="9" hidden="1"/>
    <cellStyle name="Hipervínculo visitado" xfId="13980" builtinId="9" hidden="1"/>
    <cellStyle name="Hipervínculo visitado" xfId="13982" builtinId="9" hidden="1"/>
    <cellStyle name="Hipervínculo visitado" xfId="13984" builtinId="9" hidden="1"/>
    <cellStyle name="Hipervínculo visitado" xfId="13990" builtinId="9" hidden="1"/>
    <cellStyle name="Hipervínculo visitado" xfId="13993" builtinId="9" hidden="1"/>
    <cellStyle name="Hipervínculo visitado" xfId="13995" builtinId="9" hidden="1"/>
    <cellStyle name="Hipervínculo visitado" xfId="13999" builtinId="9" hidden="1"/>
    <cellStyle name="Hipervínculo visitado" xfId="14003" builtinId="9" hidden="1"/>
    <cellStyle name="Hipervínculo visitado" xfId="14007" builtinId="9" hidden="1"/>
    <cellStyle name="Hipervínculo visitado" xfId="14011" builtinId="9" hidden="1"/>
    <cellStyle name="Hipervínculo visitado" xfId="14013" builtinId="9" hidden="1"/>
    <cellStyle name="Hipervínculo visitado" xfId="14015" builtinId="9" hidden="1"/>
    <cellStyle name="Hipervínculo visitado" xfId="14019" builtinId="9" hidden="1"/>
    <cellStyle name="Hipervínculo visitado" xfId="14023" builtinId="9" hidden="1"/>
    <cellStyle name="Hipervínculo visitado" xfId="14025" builtinId="9" hidden="1"/>
    <cellStyle name="Hipervínculo visitado" xfId="14029" builtinId="9" hidden="1"/>
    <cellStyle name="Hipervínculo visitado" xfId="14031" builtinId="9" hidden="1"/>
    <cellStyle name="Hipervínculo visitado" xfId="14035" builtinId="9" hidden="1"/>
    <cellStyle name="Hipervínculo visitado" xfId="14041" builtinId="9" hidden="1"/>
    <cellStyle name="Hipervínculo visitado" xfId="14043" builtinId="9" hidden="1"/>
    <cellStyle name="Hipervínculo visitado" xfId="14047" builtinId="9" hidden="1"/>
    <cellStyle name="Hipervínculo visitado" xfId="14051" builtinId="9" hidden="1"/>
    <cellStyle name="Hipervínculo visitado" xfId="14053" builtinId="9" hidden="1"/>
    <cellStyle name="Hipervínculo visitado" xfId="14055"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33" builtinId="9" hidden="1"/>
    <cellStyle name="Hipervínculo visitado" xfId="13968" builtinId="9" hidden="1"/>
    <cellStyle name="Hipervínculo visitado" xfId="13905" builtinId="9" hidden="1"/>
    <cellStyle name="Hipervínculo visitado" xfId="13806" builtinId="9" hidden="1"/>
    <cellStyle name="Hipervínculo visitado" xfId="13810" builtinId="9" hidden="1"/>
    <cellStyle name="Hipervínculo visitado" xfId="13814" builtinId="9" hidden="1"/>
    <cellStyle name="Hipervínculo visitado" xfId="13818" builtinId="9" hidden="1"/>
    <cellStyle name="Hipervínculo visitado" xfId="13820" builtinId="9" hidden="1"/>
    <cellStyle name="Hipervínculo visitado" xfId="13824" builtinId="9" hidden="1"/>
    <cellStyle name="Hipervínculo visitado" xfId="13826" builtinId="9" hidden="1"/>
    <cellStyle name="Hipervínculo visitado" xfId="13828" builtinId="9" hidden="1"/>
    <cellStyle name="Hipervínculo visitado" xfId="13834" builtinId="9" hidden="1"/>
    <cellStyle name="Hipervínculo visitado" xfId="13836" builtinId="9" hidden="1"/>
    <cellStyle name="Hipervínculo visitado" xfId="13838" builtinId="9" hidden="1"/>
    <cellStyle name="Hipervínculo visitado" xfId="13842" builtinId="9" hidden="1"/>
    <cellStyle name="Hipervínculo visitado" xfId="13844" builtinId="9" hidden="1"/>
    <cellStyle name="Hipervínculo visitado" xfId="13846" builtinId="9" hidden="1"/>
    <cellStyle name="Hipervínculo visitado" xfId="13852" builtinId="9" hidden="1"/>
    <cellStyle name="Hipervínculo visitado" xfId="13854" builtinId="9" hidden="1"/>
    <cellStyle name="Hipervínculo visitado" xfId="13856" builtinId="9" hidden="1"/>
    <cellStyle name="Hipervínculo visitado" xfId="13860" builtinId="9" hidden="1"/>
    <cellStyle name="Hipervínculo visitado" xfId="13862" builtinId="9" hidden="1"/>
    <cellStyle name="Hipervínculo visitado" xfId="13866" builtinId="9" hidden="1"/>
    <cellStyle name="Hipervínculo visitado" xfId="13870" builtinId="9" hidden="1"/>
    <cellStyle name="Hipervínculo visitado" xfId="13874" builtinId="9" hidden="1"/>
    <cellStyle name="Hipervínculo visitado" xfId="13876" builtinId="9" hidden="1"/>
    <cellStyle name="Hipervínculo visitado" xfId="13880" builtinId="9" hidden="1"/>
    <cellStyle name="Hipervínculo visitado" xfId="13884" builtinId="9" hidden="1"/>
    <cellStyle name="Hipervínculo visitado" xfId="13886" builtinId="9" hidden="1"/>
    <cellStyle name="Hipervínculo visitado" xfId="13808" builtinId="9" hidden="1"/>
    <cellStyle name="Hipervínculo visitado" xfId="13767" builtinId="9" hidden="1"/>
    <cellStyle name="Hipervínculo visitado" xfId="13769" builtinId="9" hidden="1"/>
    <cellStyle name="Hipervínculo visitado" xfId="13775" builtinId="9" hidden="1"/>
    <cellStyle name="Hipervínculo visitado" xfId="13777" builtinId="9" hidden="1"/>
    <cellStyle name="Hipervínculo visitado" xfId="13779" builtinId="9" hidden="1"/>
    <cellStyle name="Hipervínculo visitado" xfId="13784" builtinId="9" hidden="1"/>
    <cellStyle name="Hipervínculo visitado" xfId="13786" builtinId="9" hidden="1"/>
    <cellStyle name="Hipervínculo visitado" xfId="13788" builtinId="9" hidden="1"/>
    <cellStyle name="Hipervínculo visitado" xfId="13794" builtinId="9" hidden="1"/>
    <cellStyle name="Hipervínculo visitado" xfId="13796" builtinId="9" hidden="1"/>
    <cellStyle name="Hipervínculo visitado" xfId="13798" builtinId="9" hidden="1"/>
    <cellStyle name="Hipervínculo visitado" xfId="13802" builtinId="9" hidden="1"/>
    <cellStyle name="Hipervínculo visitado" xfId="13804" builtinId="9" hidden="1"/>
    <cellStyle name="Hipervínculo visitado" xfId="13751" builtinId="9" hidden="1"/>
    <cellStyle name="Hipervínculo visitado" xfId="13755" builtinId="9" hidden="1"/>
    <cellStyle name="Hipervínculo visitado" xfId="13757" builtinId="9" hidden="1"/>
    <cellStyle name="Hipervínculo visitado" xfId="13759" builtinId="9" hidden="1"/>
    <cellStyle name="Hipervínculo visitado" xfId="13763" builtinId="9" hidden="1"/>
    <cellStyle name="Hipervínculo visitado" xfId="13739" builtinId="9" hidden="1"/>
    <cellStyle name="Hipervínculo visitado" xfId="13741" builtinId="9" hidden="1"/>
    <cellStyle name="Hipervínculo visitado" xfId="13745" builtinId="9" hidden="1"/>
    <cellStyle name="Hipervínculo visitado" xfId="13747" builtinId="9" hidden="1"/>
    <cellStyle name="Hipervínculo visitado" xfId="13735" builtinId="9" hidden="1"/>
    <cellStyle name="Hipervínculo visitado" xfId="11495" builtinId="9" hidden="1"/>
    <cellStyle name="Hipervínculo visitado" xfId="16809" builtinId="9" hidden="1"/>
    <cellStyle name="Hipervínculo visitado" xfId="16811" builtinId="9" hidden="1"/>
    <cellStyle name="Hipervínculo visitado" xfId="16817" builtinId="9" hidden="1"/>
    <cellStyle name="Hipervínculo visitado" xfId="16819" builtinId="9" hidden="1"/>
    <cellStyle name="Hipervínculo visitado" xfId="16823" builtinId="9" hidden="1"/>
    <cellStyle name="Hipervínculo visitado" xfId="16831" builtinId="9" hidden="1"/>
    <cellStyle name="Hipervínculo visitado" xfId="16833" builtinId="9" hidden="1"/>
    <cellStyle name="Hipervínculo visitado" xfId="16835" builtinId="9" hidden="1"/>
    <cellStyle name="Hipervínculo visitado" xfId="16841" builtinId="9" hidden="1"/>
    <cellStyle name="Hipervínculo visitado" xfId="16843" builtinId="9" hidden="1"/>
    <cellStyle name="Hipervínculo visitado" xfId="16849" builtinId="9" hidden="1"/>
    <cellStyle name="Hipervínculo visitado" xfId="16855" builtinId="9" hidden="1"/>
    <cellStyle name="Hipervínculo visitado" xfId="16857" builtinId="9" hidden="1"/>
    <cellStyle name="Hipervínculo visitado" xfId="16859" builtinId="9" hidden="1"/>
    <cellStyle name="Hipervínculo visitado" xfId="16865" builtinId="9" hidden="1"/>
    <cellStyle name="Hipervínculo visitado" xfId="16871" builtinId="9" hidden="1"/>
    <cellStyle name="Hipervínculo visitado" xfId="16873" builtinId="9" hidden="1"/>
    <cellStyle name="Hipervínculo visitado" xfId="16879" builtinId="9" hidden="1"/>
    <cellStyle name="Hipervínculo visitado" xfId="16881" builtinId="9" hidden="1"/>
    <cellStyle name="Hipervínculo visitado" xfId="16883" builtinId="9" hidden="1"/>
    <cellStyle name="Hipervínculo visitado" xfId="16891" builtinId="9" hidden="1"/>
    <cellStyle name="Hipervínculo visitado" xfId="16895" builtinId="9" hidden="1"/>
    <cellStyle name="Hipervínculo visitado" xfId="16897" builtinId="9" hidden="1"/>
    <cellStyle name="Hipervínculo visitado" xfId="16903" builtinId="9" hidden="1"/>
    <cellStyle name="Hipervínculo visitado" xfId="16905" builtinId="9" hidden="1"/>
    <cellStyle name="Hipervínculo visitado" xfId="16907" builtinId="9" hidden="1"/>
    <cellStyle name="Hipervínculo visitado" xfId="16913" builtinId="9" hidden="1"/>
    <cellStyle name="Hipervínculo visitado" xfId="16917" builtinId="9" hidden="1"/>
    <cellStyle name="Hipervínculo visitado" xfId="16919" builtinId="9" hidden="1"/>
    <cellStyle name="Hipervínculo visitado" xfId="16925" builtinId="9" hidden="1"/>
    <cellStyle name="Hipervínculo visitado" xfId="16927" builtinId="9" hidden="1"/>
    <cellStyle name="Hipervínculo visitado" xfId="16933" builtinId="9" hidden="1"/>
    <cellStyle name="Hipervínculo visitado" xfId="16937" builtinId="9" hidden="1"/>
    <cellStyle name="Hipervínculo visitado" xfId="16941" builtinId="9" hidden="1"/>
    <cellStyle name="Hipervínculo visitado" xfId="16943" builtinId="9" hidden="1"/>
    <cellStyle name="Hipervínculo visitado" xfId="16949" builtinId="9" hidden="1"/>
    <cellStyle name="Hipervínculo visitado" xfId="16953" builtinId="9" hidden="1"/>
    <cellStyle name="Hipervínculo visitado" xfId="16957" builtinId="9" hidden="1"/>
    <cellStyle name="Hipervínculo visitado" xfId="16962" builtinId="9" hidden="1"/>
    <cellStyle name="Hipervínculo visitado" xfId="16966" builtinId="9" hidden="1"/>
    <cellStyle name="Hipervínculo visitado" xfId="16968" builtinId="9" hidden="1"/>
    <cellStyle name="Hipervínculo visitado" xfId="16976" builtinId="9" hidden="1"/>
    <cellStyle name="Hipervínculo visitado" xfId="16978" builtinId="9" hidden="1"/>
    <cellStyle name="Hipervínculo visitado" xfId="16982" builtinId="9" hidden="1"/>
    <cellStyle name="Hipervínculo visitado" xfId="16986" builtinId="9" hidden="1"/>
    <cellStyle name="Hipervínculo visitado" xfId="16990" builtinId="9" hidden="1"/>
    <cellStyle name="Hipervínculo visitado" xfId="16992" builtinId="9" hidden="1"/>
    <cellStyle name="Hipervínculo visitado" xfId="17000" builtinId="9" hidden="1"/>
    <cellStyle name="Hipervínculo visitado" xfId="17002" builtinId="9" hidden="1"/>
    <cellStyle name="Hipervínculo visitado" xfId="17006" builtinId="9" hidden="1"/>
    <cellStyle name="Hipervínculo visitado" xfId="17010" builtinId="9" hidden="1"/>
    <cellStyle name="Hipervínculo visitado" xfId="17014" builtinId="9" hidden="1"/>
    <cellStyle name="Hipervínculo visitado" xfId="17018" builtinId="9" hidden="1"/>
    <cellStyle name="Hipervínculo visitado" xfId="17024" builtinId="9" hidden="1"/>
    <cellStyle name="Hipervínculo visitado" xfId="17026" builtinId="9" hidden="1"/>
    <cellStyle name="Hipervínculo visitado" xfId="17030" builtinId="9" hidden="1"/>
    <cellStyle name="Hipervínculo visitado" xfId="17034" builtinId="9" hidden="1"/>
    <cellStyle name="Hipervínculo visitado" xfId="17040" builtinId="9" hidden="1"/>
    <cellStyle name="Hipervínculo visitado" xfId="17042" builtinId="9" hidden="1"/>
    <cellStyle name="Hipervínculo visitado" xfId="17048" builtinId="9" hidden="1"/>
    <cellStyle name="Hipervínculo visitado" xfId="17050" builtinId="9" hidden="1"/>
    <cellStyle name="Hipervínculo visitado" xfId="17054" builtinId="9" hidden="1"/>
    <cellStyle name="Hipervínculo visitado" xfId="17062" builtinId="9" hidden="1"/>
    <cellStyle name="Hipervínculo visitado" xfId="17063" builtinId="9" hidden="1"/>
    <cellStyle name="Hipervínculo visitado" xfId="17065" builtinId="9" hidden="1"/>
    <cellStyle name="Hipervínculo visitado" xfId="17071" builtinId="9" hidden="1"/>
    <cellStyle name="Hipervínculo visitado" xfId="17073" builtinId="9" hidden="1"/>
    <cellStyle name="Hipervínculo visitado" xfId="17077" builtinId="9" hidden="1"/>
    <cellStyle name="Hipervínculo visitado" xfId="17085" builtinId="9" hidden="1"/>
    <cellStyle name="Hipervínculo visitado" xfId="17087" builtinId="9" hidden="1"/>
    <cellStyle name="Hipervínculo visitado" xfId="17089" builtinId="9" hidden="1"/>
    <cellStyle name="Hipervínculo visitado" xfId="17095" builtinId="9" hidden="1"/>
    <cellStyle name="Hipervínculo visitado" xfId="17097" builtinId="9" hidden="1"/>
    <cellStyle name="Hipervínculo visitado" xfId="17103" builtinId="9" hidden="1"/>
    <cellStyle name="Hipervínculo visitado" xfId="17109" builtinId="9" hidden="1"/>
    <cellStyle name="Hipervínculo visitado" xfId="17111" builtinId="9" hidden="1"/>
    <cellStyle name="Hipervínculo visitado" xfId="17113" builtinId="9" hidden="1"/>
    <cellStyle name="Hipervínculo visitado" xfId="17121" builtinId="9" hidden="1"/>
    <cellStyle name="Hipervínculo visitado" xfId="17127" builtinId="9" hidden="1"/>
    <cellStyle name="Hipervínculo visitado" xfId="17129" builtinId="9" hidden="1"/>
    <cellStyle name="Hipervínculo visitado" xfId="17135" builtinId="9" hidden="1"/>
    <cellStyle name="Hipervínculo visitado" xfId="17137" builtinId="9" hidden="1"/>
    <cellStyle name="Hipervínculo visitado" xfId="17139" builtinId="9" hidden="1"/>
    <cellStyle name="Hipervínculo visitado" xfId="17147" builtinId="9" hidden="1"/>
    <cellStyle name="Hipervínculo visitado" xfId="17151" builtinId="9" hidden="1"/>
    <cellStyle name="Hipervínculo visitado" xfId="17153" builtinId="9" hidden="1"/>
    <cellStyle name="Hipervínculo visitado" xfId="17159" builtinId="9" hidden="1"/>
    <cellStyle name="Hipervínculo visitado" xfId="17161" builtinId="9" hidden="1"/>
    <cellStyle name="Hipervínculo visitado" xfId="17163" builtinId="9" hidden="1"/>
    <cellStyle name="Hipervínculo visitado" xfId="17171" builtinId="9" hidden="1"/>
    <cellStyle name="Hipervínculo visitado" xfId="17175" builtinId="9" hidden="1"/>
    <cellStyle name="Hipervínculo visitado" xfId="17177" builtinId="9" hidden="1"/>
    <cellStyle name="Hipervínculo visitado" xfId="17183" builtinId="9" hidden="1"/>
    <cellStyle name="Hipervínculo visitado" xfId="17185" builtinId="9" hidden="1"/>
    <cellStyle name="Hipervínculo visitado" xfId="17191" builtinId="9" hidden="1"/>
    <cellStyle name="Hipervínculo visitado" xfId="17195" builtinId="9" hidden="1"/>
    <cellStyle name="Hipervínculo visitado" xfId="17199" builtinId="9" hidden="1"/>
    <cellStyle name="Hipervínculo visitado" xfId="17201" builtinId="9" hidden="1"/>
    <cellStyle name="Hipervínculo visitado" xfId="17207" builtinId="9" hidden="1"/>
    <cellStyle name="Hipervínculo visitado" xfId="17211" builtinId="9" hidden="1"/>
    <cellStyle name="Hipervínculo visitado" xfId="17215" builtinId="9" hidden="1"/>
    <cellStyle name="Hipervínculo visitado" xfId="17219" builtinId="9" hidden="1"/>
    <cellStyle name="Hipervínculo visitado" xfId="17221" builtinId="9" hidden="1"/>
    <cellStyle name="Hipervínculo visitado" xfId="17223" builtinId="9" hidden="1"/>
    <cellStyle name="Hipervínculo visitado" xfId="17231" builtinId="9" hidden="1"/>
    <cellStyle name="Hipervínculo visitado" xfId="17233" builtinId="9" hidden="1"/>
    <cellStyle name="Hipervínculo visitado" xfId="17237" builtinId="9" hidden="1"/>
    <cellStyle name="Hipervínculo visitado" xfId="17241" builtinId="9" hidden="1"/>
    <cellStyle name="Hipervínculo visitado" xfId="17245" builtinId="9" hidden="1"/>
    <cellStyle name="Hipervínculo visitado" xfId="17247" builtinId="9" hidden="1"/>
    <cellStyle name="Hipervínculo visitado" xfId="17255" builtinId="9" hidden="1"/>
    <cellStyle name="Hipervínculo visitado" xfId="17257" builtinId="9" hidden="1"/>
    <cellStyle name="Hipervínculo visitado" xfId="17261" builtinId="9" hidden="1"/>
    <cellStyle name="Hipervínculo visitado" xfId="17265" builtinId="9" hidden="1"/>
    <cellStyle name="Hipervínculo visitado" xfId="17269" builtinId="9" hidden="1"/>
    <cellStyle name="Hipervínculo visitado" xfId="17275" builtinId="9" hidden="1"/>
    <cellStyle name="Hipervínculo visitado" xfId="17281" builtinId="9" hidden="1"/>
    <cellStyle name="Hipervínculo visitado" xfId="17283" builtinId="9" hidden="1"/>
    <cellStyle name="Hipervínculo visitado" xfId="17287" builtinId="9" hidden="1"/>
    <cellStyle name="Hipervínculo visitado" xfId="17291" builtinId="9" hidden="1"/>
    <cellStyle name="Hipervínculo visitado" xfId="17297" builtinId="9" hidden="1"/>
    <cellStyle name="Hipervínculo visitado" xfId="17299" builtinId="9" hidden="1"/>
    <cellStyle name="Hipervínculo visitado" xfId="17305" builtinId="9" hidden="1"/>
    <cellStyle name="Hipervínculo visitado" xfId="17307" builtinId="9" hidden="1"/>
    <cellStyle name="Hipervínculo visitado" xfId="17311" builtinId="9" hidden="1"/>
    <cellStyle name="Hipervínculo visitado" xfId="17319" builtinId="9" hidden="1"/>
    <cellStyle name="Hipervínculo visitado" xfId="17321" builtinId="9" hidden="1"/>
    <cellStyle name="Hipervínculo visitado" xfId="17323" builtinId="9" hidden="1"/>
    <cellStyle name="Hipervínculo visitado" xfId="17329" builtinId="9" hidden="1"/>
    <cellStyle name="Hipervínculo visitado" xfId="17331" builtinId="9" hidden="1"/>
    <cellStyle name="Hipervínculo visitado" xfId="17335" builtinId="9" hidden="1"/>
    <cellStyle name="Hipervínculo visitado" xfId="17343" builtinId="9" hidden="1"/>
    <cellStyle name="Hipervínculo visitado" xfId="17345" builtinId="9" hidden="1"/>
    <cellStyle name="Hipervínculo visitado" xfId="17347" builtinId="9" hidden="1"/>
    <cellStyle name="Hipervínculo visitado" xfId="17353" builtinId="9" hidden="1"/>
    <cellStyle name="Hipervínculo visitado" xfId="17355" builtinId="9" hidden="1"/>
    <cellStyle name="Hipervínculo visitado" xfId="17361" builtinId="9" hidden="1"/>
    <cellStyle name="Hipervínculo visitado" xfId="17367" builtinId="9" hidden="1"/>
    <cellStyle name="Hipervínculo visitado" xfId="17369" builtinId="9" hidden="1"/>
    <cellStyle name="Hipervínculo visitado" xfId="17371" builtinId="9" hidden="1"/>
    <cellStyle name="Hipervínculo visitado" xfId="17270" builtinId="9" hidden="1"/>
    <cellStyle name="Hipervínculo visitado" xfId="17381" builtinId="9" hidden="1"/>
    <cellStyle name="Hipervínculo visitado" xfId="17383" builtinId="9" hidden="1"/>
    <cellStyle name="Hipervínculo visitado" xfId="17389" builtinId="9" hidden="1"/>
    <cellStyle name="Hipervínculo visitado" xfId="17391" builtinId="9" hidden="1"/>
    <cellStyle name="Hipervínculo visitado" xfId="17393" builtinId="9" hidden="1"/>
    <cellStyle name="Hipervínculo visitado" xfId="17401" builtinId="9" hidden="1"/>
    <cellStyle name="Hipervínculo visitado" xfId="17405" builtinId="9" hidden="1"/>
    <cellStyle name="Hipervínculo visitado" xfId="17407" builtinId="9" hidden="1"/>
    <cellStyle name="Hipervínculo visitado" xfId="17413" builtinId="9" hidden="1"/>
    <cellStyle name="Hipervínculo visitado" xfId="17415" builtinId="9" hidden="1"/>
    <cellStyle name="Hipervínculo visitado" xfId="17417" builtinId="9" hidden="1"/>
    <cellStyle name="Hipervínculo visitado" xfId="17425" builtinId="9" hidden="1"/>
    <cellStyle name="Hipervínculo visitado" xfId="17431" builtinId="9" hidden="1"/>
    <cellStyle name="Hipervínculo visitado" xfId="17433" builtinId="9" hidden="1"/>
    <cellStyle name="Hipervínculo visitado" xfId="17439" builtinId="9" hidden="1"/>
    <cellStyle name="Hipervínculo visitado" xfId="17441" builtinId="9" hidden="1"/>
    <cellStyle name="Hipervínculo visitado" xfId="17447" builtinId="9" hidden="1"/>
    <cellStyle name="Hipervínculo visitado" xfId="17451" builtinId="9" hidden="1"/>
    <cellStyle name="Hipervínculo visitado" xfId="17455" builtinId="9" hidden="1"/>
    <cellStyle name="Hipervínculo visitado" xfId="17457" builtinId="9" hidden="1"/>
    <cellStyle name="Hipervínculo visitado" xfId="17463" builtinId="9" hidden="1"/>
    <cellStyle name="Hipervínculo visitado" xfId="17467" builtinId="9" hidden="1"/>
    <cellStyle name="Hipervínculo visitado" xfId="17471" builtinId="9" hidden="1"/>
    <cellStyle name="Hipervínculo visitado" xfId="17475" builtinId="9" hidden="1"/>
    <cellStyle name="Hipervínculo visitado" xfId="17479" builtinId="9" hidden="1"/>
    <cellStyle name="Hipervínculo visitado" xfId="17481" builtinId="9" hidden="1"/>
    <cellStyle name="Hipervínculo visitado" xfId="17489" builtinId="9" hidden="1"/>
    <cellStyle name="Hipervínculo visitado" xfId="17491" builtinId="9" hidden="1"/>
    <cellStyle name="Hipervínculo visitado" xfId="17495" builtinId="9" hidden="1"/>
    <cellStyle name="Hipervínculo visitado" xfId="17499" builtinId="9" hidden="1"/>
    <cellStyle name="Hipervínculo visitado" xfId="17503" builtinId="9" hidden="1"/>
    <cellStyle name="Hipervínculo visitado" xfId="17505" builtinId="9" hidden="1"/>
    <cellStyle name="Hipervínculo visitado" xfId="17513" builtinId="9" hidden="1"/>
    <cellStyle name="Hipervínculo visitado" xfId="17515" builtinId="9" hidden="1"/>
    <cellStyle name="Hipervínculo visitado" xfId="17519" builtinId="9" hidden="1"/>
    <cellStyle name="Hipervínculo visitado" xfId="17523" builtinId="9" hidden="1"/>
    <cellStyle name="Hipervínculo visitado" xfId="17527" builtinId="9" hidden="1"/>
    <cellStyle name="Hipervínculo visitado" xfId="17531" builtinId="9" hidden="1"/>
    <cellStyle name="Hipervínculo visitado" xfId="17535" builtinId="9" hidden="1"/>
    <cellStyle name="Hipervínculo visitado" xfId="17537" builtinId="9" hidden="1"/>
    <cellStyle name="Hipervínculo visitado" xfId="17541" builtinId="9" hidden="1"/>
    <cellStyle name="Hipervínculo visitado" xfId="17545" builtinId="9" hidden="1"/>
    <cellStyle name="Hipervínculo visitado" xfId="17551" builtinId="9" hidden="1"/>
    <cellStyle name="Hipervínculo visitado" xfId="17553" builtinId="9" hidden="1"/>
    <cellStyle name="Hipervínculo visitado" xfId="17559" builtinId="9" hidden="1"/>
    <cellStyle name="Hipervínculo visitado" xfId="17561" builtinId="9" hidden="1"/>
    <cellStyle name="Hipervínculo visitado" xfId="17565" builtinId="9" hidden="1"/>
    <cellStyle name="Hipervínculo visitado" xfId="17573" builtinId="9" hidden="1"/>
    <cellStyle name="Hipervínculo visitado" xfId="17575" builtinId="9" hidden="1"/>
    <cellStyle name="Hipervínculo visitado" xfId="17577" builtinId="9" hidden="1"/>
    <cellStyle name="Hipervínculo visitado" xfId="17585" builtinId="9" hidden="1"/>
    <cellStyle name="Hipervínculo visitado" xfId="17587" builtinId="9" hidden="1"/>
    <cellStyle name="Hipervínculo visitado" xfId="17591" builtinId="9" hidden="1"/>
    <cellStyle name="Hipervínculo visitado" xfId="17599" builtinId="9" hidden="1"/>
    <cellStyle name="Hipervínculo visitado" xfId="17601" builtinId="9" hidden="1"/>
    <cellStyle name="Hipervínculo visitado" xfId="17603" builtinId="9" hidden="1"/>
    <cellStyle name="Hipervínculo visitado" xfId="17609" builtinId="9" hidden="1"/>
    <cellStyle name="Hipervínculo visitado" xfId="17611" builtinId="9" hidden="1"/>
    <cellStyle name="Hipervínculo visitado" xfId="17617" builtinId="9" hidden="1"/>
    <cellStyle name="Hipervínculo visitado" xfId="17623" builtinId="9" hidden="1"/>
    <cellStyle name="Hipervínculo visitado" xfId="17625" builtinId="9" hidden="1"/>
    <cellStyle name="Hipervínculo visitado" xfId="17627" builtinId="9" hidden="1"/>
    <cellStyle name="Hipervínculo visitado" xfId="17633" builtinId="9" hidden="1"/>
    <cellStyle name="Hipervínculo visitado" xfId="17639" builtinId="9" hidden="1"/>
    <cellStyle name="Hipervínculo visitado" xfId="17641" builtinId="9" hidden="1"/>
    <cellStyle name="Hipervínculo visitado" xfId="17647" builtinId="9" hidden="1"/>
    <cellStyle name="Hipervínculo visitado" xfId="17649" builtinId="9" hidden="1"/>
    <cellStyle name="Hipervínculo visitado" xfId="17651" builtinId="9" hidden="1"/>
    <cellStyle name="Hipervínculo visitado" xfId="17659" builtinId="9" hidden="1"/>
    <cellStyle name="Hipervínculo visitado" xfId="17663" builtinId="9" hidden="1"/>
    <cellStyle name="Hipervínculo visitado" xfId="17665" builtinId="9" hidden="1"/>
    <cellStyle name="Hipervínculo visitado" xfId="17671" builtinId="9" hidden="1"/>
    <cellStyle name="Hipervínculo visitado" xfId="17673" builtinId="9" hidden="1"/>
    <cellStyle name="Hipervínculo visitado" xfId="17675" builtinId="9" hidden="1"/>
    <cellStyle name="Hipervínculo visitado" xfId="17683" builtinId="9" hidden="1"/>
    <cellStyle name="Hipervínculo visitado" xfId="17687" builtinId="9" hidden="1"/>
    <cellStyle name="Hipervínculo visitado" xfId="17582" builtinId="9" hidden="1"/>
    <cellStyle name="Hipervínculo visitado" xfId="17693" builtinId="9" hidden="1"/>
    <cellStyle name="Hipervínculo visitado" xfId="17695" builtinId="9" hidden="1"/>
    <cellStyle name="Hipervínculo visitado" xfId="17701" builtinId="9" hidden="1"/>
    <cellStyle name="Hipervínculo visitado" xfId="17705" builtinId="9" hidden="1"/>
    <cellStyle name="Hipervínculo visitado" xfId="17709" builtinId="9" hidden="1"/>
    <cellStyle name="Hipervínculo visitado" xfId="17711" builtinId="9" hidden="1"/>
    <cellStyle name="Hipervínculo visitado" xfId="17717" builtinId="9" hidden="1"/>
    <cellStyle name="Hipervínculo visitado" xfId="17721" builtinId="9" hidden="1"/>
    <cellStyle name="Hipervínculo visitado" xfId="17725" builtinId="9" hidden="1"/>
    <cellStyle name="Hipervínculo visitado" xfId="17729" builtinId="9" hidden="1"/>
    <cellStyle name="Hipervínculo visitado" xfId="17733" builtinId="9" hidden="1"/>
    <cellStyle name="Hipervínculo visitado" xfId="17735" builtinId="9" hidden="1"/>
    <cellStyle name="Hipervínculo visitado" xfId="17745" builtinId="9" hidden="1"/>
    <cellStyle name="Hipervínculo visitado" xfId="17747" builtinId="9" hidden="1"/>
    <cellStyle name="Hipervínculo visitado" xfId="17751" builtinId="9" hidden="1"/>
    <cellStyle name="Hipervínculo visitado" xfId="17755" builtinId="9" hidden="1"/>
    <cellStyle name="Hipervínculo visitado" xfId="17759" builtinId="9" hidden="1"/>
    <cellStyle name="Hipervínculo visitado" xfId="17761" builtinId="9" hidden="1"/>
    <cellStyle name="Hipervínculo visitado" xfId="17769" builtinId="9" hidden="1"/>
    <cellStyle name="Hipervínculo visitado" xfId="17771" builtinId="9" hidden="1"/>
    <cellStyle name="Hipervínculo visitado" xfId="17775" builtinId="9" hidden="1"/>
    <cellStyle name="Hipervínculo visitado" xfId="17779" builtinId="9" hidden="1"/>
    <cellStyle name="Hipervínculo visitado" xfId="17783" builtinId="9" hidden="1"/>
    <cellStyle name="Hipervínculo visitado" xfId="17787" builtinId="9" hidden="1"/>
    <cellStyle name="Hipervínculo visitado" xfId="17793" builtinId="9" hidden="1"/>
    <cellStyle name="Hipervínculo visitado" xfId="17795" builtinId="9" hidden="1"/>
    <cellStyle name="Hipervínculo visitado" xfId="17799" builtinId="9" hidden="1"/>
    <cellStyle name="Hipervínculo visitado" xfId="17803" builtinId="9" hidden="1"/>
    <cellStyle name="Hipervínculo visitado" xfId="17809" builtinId="9" hidden="1"/>
    <cellStyle name="Hipervínculo visitado" xfId="17811" builtinId="9" hidden="1"/>
    <cellStyle name="Hipervínculo visitado" xfId="17817" builtinId="9" hidden="1"/>
    <cellStyle name="Hipervínculo visitado" xfId="17819" builtinId="9" hidden="1"/>
    <cellStyle name="Hipervínculo visitado" xfId="17823" builtinId="9" hidden="1"/>
    <cellStyle name="Hipervínculo visitado" xfId="17831" builtinId="9" hidden="1"/>
    <cellStyle name="Hipervínculo visitado" xfId="17833" builtinId="9" hidden="1"/>
    <cellStyle name="Hipervínculo visitado" xfId="17835" builtinId="9" hidden="1"/>
    <cellStyle name="Hipervínculo visitado" xfId="17841" builtinId="9" hidden="1"/>
    <cellStyle name="Hipervínculo visitado" xfId="17843" builtinId="9" hidden="1"/>
    <cellStyle name="Hipervínculo visitado" xfId="17845" builtinId="9" hidden="1"/>
    <cellStyle name="Hipervínculo visitado" xfId="17853" builtinId="9" hidden="1"/>
    <cellStyle name="Hipervínculo visitado" xfId="17855" builtinId="9" hidden="1"/>
    <cellStyle name="Hipervínculo visitado" xfId="17857" builtinId="9" hidden="1"/>
    <cellStyle name="Hipervínculo visitado" xfId="17863" builtinId="9" hidden="1"/>
    <cellStyle name="Hipervínculo visitado" xfId="17865" builtinId="9" hidden="1"/>
    <cellStyle name="Hipervínculo visitado" xfId="17871" builtinId="9" hidden="1"/>
    <cellStyle name="Hipervínculo visitado" xfId="17877" builtinId="9" hidden="1"/>
    <cellStyle name="Hipervínculo visitado" xfId="17879" builtinId="9" hidden="1"/>
    <cellStyle name="Hipervínculo visitado" xfId="17881" builtinId="9" hidden="1"/>
    <cellStyle name="Hipervínculo visitado" xfId="17887" builtinId="9" hidden="1"/>
    <cellStyle name="Hipervínculo visitado" xfId="17893" builtinId="9" hidden="1"/>
    <cellStyle name="Hipervínculo visitado" xfId="17897" builtinId="9" hidden="1"/>
    <cellStyle name="Hipervínculo visitado" xfId="17903" builtinId="9" hidden="1"/>
    <cellStyle name="Hipervínculo visitado" xfId="17905" builtinId="9" hidden="1"/>
    <cellStyle name="Hipervínculo visitado" xfId="17907" builtinId="9" hidden="1"/>
    <cellStyle name="Hipervínculo visitado" xfId="17915" builtinId="9" hidden="1"/>
    <cellStyle name="Hipervínculo visitado" xfId="17919" builtinId="9" hidden="1"/>
    <cellStyle name="Hipervínculo visitado" xfId="17921" builtinId="9" hidden="1"/>
    <cellStyle name="Hipervínculo visitado" xfId="17927" builtinId="9" hidden="1"/>
    <cellStyle name="Hipervínculo visitado" xfId="17929" builtinId="9" hidden="1"/>
    <cellStyle name="Hipervínculo visitado" xfId="17931" builtinId="9" hidden="1"/>
    <cellStyle name="Hipervínculo visitado" xfId="17939" builtinId="9" hidden="1"/>
    <cellStyle name="Hipervínculo visitado" xfId="17943" builtinId="9" hidden="1"/>
    <cellStyle name="Hipervínculo visitado" xfId="17945" builtinId="9" hidden="1"/>
    <cellStyle name="Hipervínculo visitado" xfId="17951" builtinId="9" hidden="1"/>
    <cellStyle name="Hipervínculo visitado" xfId="17953" builtinId="9" hidden="1"/>
    <cellStyle name="Hipervínculo visitado" xfId="17959" builtinId="9" hidden="1"/>
    <cellStyle name="Hipervínculo visitado" xfId="17963" builtinId="9" hidden="1"/>
    <cellStyle name="Hipervínculo visitado" xfId="17967" builtinId="9" hidden="1"/>
    <cellStyle name="Hipervínculo visitado" xfId="17969" builtinId="9" hidden="1"/>
    <cellStyle name="Hipervínculo visitado" xfId="17975" builtinId="9" hidden="1"/>
    <cellStyle name="Hipervínculo visitado" xfId="17979" builtinId="9" hidden="1"/>
    <cellStyle name="Hipervínculo visitado" xfId="17983" builtinId="9" hidden="1"/>
    <cellStyle name="Hipervínculo visitado" xfId="17987" builtinId="9" hidden="1"/>
    <cellStyle name="Hipervínculo visitado" xfId="17991" builtinId="9" hidden="1"/>
    <cellStyle name="Hipervínculo visitado" xfId="17993" builtinId="9" hidden="1"/>
    <cellStyle name="Hipervínculo visitado" xfId="17894" builtinId="9" hidden="1"/>
    <cellStyle name="Hipervínculo visitado" xfId="18001" builtinId="9" hidden="1"/>
    <cellStyle name="Hipervínculo visitado" xfId="18005" builtinId="9" hidden="1"/>
    <cellStyle name="Hipervínculo visitado" xfId="18009" builtinId="9" hidden="1"/>
    <cellStyle name="Hipervínculo visitado" xfId="18013" builtinId="9" hidden="1"/>
    <cellStyle name="Hipervínculo visitado" xfId="18015" builtinId="9" hidden="1"/>
    <cellStyle name="Hipervínculo visitado" xfId="18023" builtinId="9" hidden="1"/>
    <cellStyle name="Hipervínculo visitado" xfId="18025" builtinId="9" hidden="1"/>
    <cellStyle name="Hipervínculo visitado" xfId="18029" builtinId="9" hidden="1"/>
    <cellStyle name="Hipervínculo visitado" xfId="18033" builtinId="9" hidden="1"/>
    <cellStyle name="Hipervínculo visitado" xfId="18037" builtinId="9" hidden="1"/>
    <cellStyle name="Hipervínculo visitado" xfId="18041" builtinId="9" hidden="1"/>
    <cellStyle name="Hipervínculo visitado" xfId="18047" builtinId="9" hidden="1"/>
    <cellStyle name="Hipervínculo visitado" xfId="18049" builtinId="9" hidden="1"/>
    <cellStyle name="Hipervínculo visitado" xfId="18054" builtinId="9" hidden="1"/>
    <cellStyle name="Hipervínculo visitado" xfId="18058" builtinId="9" hidden="1"/>
    <cellStyle name="Hipervínculo visitado" xfId="18064" builtinId="9" hidden="1"/>
    <cellStyle name="Hipervínculo visitado" xfId="18066" builtinId="9" hidden="1"/>
    <cellStyle name="Hipervínculo visitado" xfId="18072" builtinId="9" hidden="1"/>
    <cellStyle name="Hipervínculo visitado" xfId="18074" builtinId="9" hidden="1"/>
    <cellStyle name="Hipervínculo visitado" xfId="18078" builtinId="9" hidden="1"/>
    <cellStyle name="Hipervínculo visitado" xfId="18086" builtinId="9" hidden="1"/>
    <cellStyle name="Hipervínculo visitado" xfId="18088" builtinId="9" hidden="1"/>
    <cellStyle name="Hipervínculo visitado" xfId="18090" builtinId="9" hidden="1"/>
    <cellStyle name="Hipervínculo visitado" xfId="18096" builtinId="9" hidden="1"/>
    <cellStyle name="Hipervínculo visitado" xfId="18098" builtinId="9" hidden="1"/>
    <cellStyle name="Hipervínculo visitado" xfId="18102" builtinId="9" hidden="1"/>
    <cellStyle name="Hipervínculo visitado" xfId="18110" builtinId="9" hidden="1"/>
    <cellStyle name="Hipervínculo visitado" xfId="18112" builtinId="9" hidden="1"/>
    <cellStyle name="Hipervínculo visitado" xfId="18114" builtinId="9" hidden="1"/>
    <cellStyle name="Hipervínculo visitado" xfId="18120" builtinId="9" hidden="1"/>
    <cellStyle name="Hipervínculo visitado" xfId="18122" builtinId="9" hidden="1"/>
    <cellStyle name="Hipervínculo visitado" xfId="18128" builtinId="9" hidden="1"/>
    <cellStyle name="Hipervínculo visitado" xfId="18134" builtinId="9" hidden="1"/>
    <cellStyle name="Hipervínculo visitado" xfId="18136" builtinId="9" hidden="1"/>
    <cellStyle name="Hipervínculo visitado" xfId="18138" builtinId="9" hidden="1"/>
    <cellStyle name="Hipervínculo visitado" xfId="18144" builtinId="9" hidden="1"/>
    <cellStyle name="Hipervínculo visitado" xfId="18150" builtinId="9" hidden="1"/>
    <cellStyle name="Hipervínculo visitado" xfId="18152" builtinId="9" hidden="1"/>
    <cellStyle name="Hipervínculo visitado" xfId="18156" builtinId="9" hidden="1"/>
    <cellStyle name="Hipervínculo visitado" xfId="18158" builtinId="9" hidden="1"/>
    <cellStyle name="Hipervínculo visitado" xfId="18160" builtinId="9" hidden="1"/>
    <cellStyle name="Hipervínculo visitado" xfId="18168" builtinId="9" hidden="1"/>
    <cellStyle name="Hipervínculo visitado" xfId="18172" builtinId="9" hidden="1"/>
    <cellStyle name="Hipervínculo visitado" xfId="18174" builtinId="9" hidden="1"/>
    <cellStyle name="Hipervínculo visitado" xfId="18180" builtinId="9" hidden="1"/>
    <cellStyle name="Hipervínculo visitado" xfId="18182" builtinId="9" hidden="1"/>
    <cellStyle name="Hipervínculo visitado" xfId="18184" builtinId="9" hidden="1"/>
    <cellStyle name="Hipervínculo visitado" xfId="18192" builtinId="9" hidden="1"/>
    <cellStyle name="Hipervínculo visitado" xfId="18196" builtinId="9" hidden="1"/>
    <cellStyle name="Hipervínculo visitado" xfId="18198" builtinId="9" hidden="1"/>
    <cellStyle name="Hipervínculo visitado" xfId="18204" builtinId="9" hidden="1"/>
    <cellStyle name="Hipervínculo visitado" xfId="18206" builtinId="9" hidden="1"/>
    <cellStyle name="Hipervínculo visitado" xfId="18212" builtinId="9" hidden="1"/>
    <cellStyle name="Hipervínculo visitado" xfId="18216" builtinId="9" hidden="1"/>
    <cellStyle name="Hipervínculo visitado" xfId="18220" builtinId="9" hidden="1"/>
    <cellStyle name="Hipervínculo visitado" xfId="18222" builtinId="9" hidden="1"/>
    <cellStyle name="Hipervínculo visitado" xfId="18228" builtinId="9" hidden="1"/>
    <cellStyle name="Hipervínculo visitado" xfId="18232" builtinId="9" hidden="1"/>
    <cellStyle name="Hipervínculo visitado" xfId="18236" builtinId="9" hidden="1"/>
    <cellStyle name="Hipervínculo visitado" xfId="18240" builtinId="9" hidden="1"/>
    <cellStyle name="Hipervínculo visitado" xfId="18244" builtinId="9" hidden="1"/>
    <cellStyle name="Hipervínculo visitado" xfId="18246" builtinId="9" hidden="1"/>
    <cellStyle name="Hipervínculo visitado" xfId="18254" builtinId="9" hidden="1"/>
    <cellStyle name="Hipervínculo visitado" xfId="18256" builtinId="9" hidden="1"/>
    <cellStyle name="Hipervínculo visitado" xfId="18260" builtinId="9" hidden="1"/>
    <cellStyle name="Hipervínculo visitado" xfId="18264" builtinId="9" hidden="1"/>
    <cellStyle name="Hipervínculo visitado" xfId="18268" builtinId="9" hidden="1"/>
    <cellStyle name="Hipervínculo visitado" xfId="18270" builtinId="9" hidden="1"/>
    <cellStyle name="Hipervínculo visitado" xfId="18278" builtinId="9" hidden="1"/>
    <cellStyle name="Hipervínculo visitado" xfId="18280" builtinId="9" hidden="1"/>
    <cellStyle name="Hipervínculo visitado" xfId="18284" builtinId="9" hidden="1"/>
    <cellStyle name="Hipervínculo visitado" xfId="18288" builtinId="9" hidden="1"/>
    <cellStyle name="Hipervínculo visitado" xfId="18292" builtinId="9" hidden="1"/>
    <cellStyle name="Hipervínculo visitado" xfId="18296" builtinId="9" hidden="1"/>
    <cellStyle name="Hipervínculo visitado" xfId="18302" builtinId="9" hidden="1"/>
    <cellStyle name="Hipervínculo visitado" xfId="18304" builtinId="9" hidden="1"/>
    <cellStyle name="Hipervínculo visitado" xfId="18308" builtinId="9" hidden="1"/>
    <cellStyle name="Hipervínculo visitado" xfId="18298" builtinId="9" hidden="1"/>
    <cellStyle name="Hipervínculo visitado" xfId="18282" builtinId="9" hidden="1"/>
    <cellStyle name="Hipervínculo visitado" xfId="18274" builtinId="9" hidden="1"/>
    <cellStyle name="Hipervínculo visitado" xfId="18258" builtinId="9" hidden="1"/>
    <cellStyle name="Hipervínculo visitado" xfId="18250" builtinId="9" hidden="1"/>
    <cellStyle name="Hipervínculo visitado" xfId="18242" builtinId="9" hidden="1"/>
    <cellStyle name="Hipervínculo visitado" xfId="18218" builtinId="9" hidden="1"/>
    <cellStyle name="Hipervínculo visitado" xfId="18210" builtinId="9" hidden="1"/>
    <cellStyle name="Hipervínculo visitado" xfId="18202" builtinId="9" hidden="1"/>
    <cellStyle name="Hipervínculo visitado" xfId="18186" builtinId="9" hidden="1"/>
    <cellStyle name="Hipervínculo visitado" xfId="18178" builtinId="9" hidden="1"/>
    <cellStyle name="Hipervínculo visitado" xfId="18170" builtinId="9" hidden="1"/>
    <cellStyle name="Hipervínculo visitado" xfId="18148" builtinId="9" hidden="1"/>
    <cellStyle name="Hipervínculo visitado" xfId="18140" builtinId="9" hidden="1"/>
    <cellStyle name="Hipervínculo visitado" xfId="18132" builtinId="9" hidden="1"/>
    <cellStyle name="Hipervínculo visitado" xfId="18116" builtinId="9" hidden="1"/>
    <cellStyle name="Hipervínculo visitado" xfId="18108" builtinId="9" hidden="1"/>
    <cellStyle name="Hipervínculo visitado" xfId="18092" builtinId="9" hidden="1"/>
    <cellStyle name="Hipervínculo visitado" xfId="18076" builtinId="9" hidden="1"/>
    <cellStyle name="Hipervínculo visitado" xfId="18068" builtinId="9" hidden="1"/>
    <cellStyle name="Hipervínculo visitado" xfId="18060" builtinId="9" hidden="1"/>
    <cellStyle name="Hipervínculo visitado" xfId="18043" builtinId="9" hidden="1"/>
    <cellStyle name="Hipervínculo visitado" xfId="18027" builtinId="9" hidden="1"/>
    <cellStyle name="Hipervínculo visitado" xfId="18019" builtinId="9" hidden="1"/>
    <cellStyle name="Hipervínculo visitado" xfId="18003" builtinId="9" hidden="1"/>
    <cellStyle name="Hipervínculo visitado" xfId="17997" builtinId="9" hidden="1"/>
    <cellStyle name="Hipervínculo visitado" xfId="17989" builtinId="9" hidden="1"/>
    <cellStyle name="Hipervínculo visitado" xfId="17965" builtinId="9" hidden="1"/>
    <cellStyle name="Hipervínculo visitado" xfId="17957" builtinId="9" hidden="1"/>
    <cellStyle name="Hipervínculo visitado" xfId="17949" builtinId="9" hidden="1"/>
    <cellStyle name="Hipervínculo visitado" xfId="17933" builtinId="9" hidden="1"/>
    <cellStyle name="Hipervínculo visitado" xfId="17925" builtinId="9" hidden="1"/>
    <cellStyle name="Hipervínculo visitado" xfId="17917" builtinId="9" hidden="1"/>
    <cellStyle name="Hipervínculo visitado" xfId="17891" builtinId="9" hidden="1"/>
    <cellStyle name="Hipervínculo visitado" xfId="17883" builtinId="9" hidden="1"/>
    <cellStyle name="Hipervínculo visitado" xfId="17875" builtinId="9" hidden="1"/>
    <cellStyle name="Hipervínculo visitado" xfId="17859" builtinId="9" hidden="1"/>
    <cellStyle name="Hipervínculo visitado" xfId="17851" builtinId="9" hidden="1"/>
    <cellStyle name="Hipervínculo visitado" xfId="17837" builtinId="9" hidden="1"/>
    <cellStyle name="Hipervínculo visitado" xfId="17821" builtinId="9" hidden="1"/>
    <cellStyle name="Hipervínculo visitado" xfId="17813" builtinId="9" hidden="1"/>
    <cellStyle name="Hipervínculo visitado" xfId="17805" builtinId="9" hidden="1"/>
    <cellStyle name="Hipervínculo visitado" xfId="17789" builtinId="9" hidden="1"/>
    <cellStyle name="Hipervínculo visitado" xfId="17773" builtinId="9" hidden="1"/>
    <cellStyle name="Hipervínculo visitado" xfId="17765" builtinId="9" hidden="1"/>
    <cellStyle name="Hipervínculo visitado" xfId="17749" builtinId="9" hidden="1"/>
    <cellStyle name="Hipervínculo visitado" xfId="17741" builtinId="9" hidden="1"/>
    <cellStyle name="Hipervínculo visitado" xfId="17731" builtinId="9" hidden="1"/>
    <cellStyle name="Hipervínculo visitado" xfId="17707" builtinId="9" hidden="1"/>
    <cellStyle name="Hipervínculo visitado" xfId="17699" builtinId="9" hidden="1"/>
    <cellStyle name="Hipervínculo visitado" xfId="17691" builtinId="9" hidden="1"/>
    <cellStyle name="Hipervínculo visitado" xfId="17677" builtinId="9" hidden="1"/>
    <cellStyle name="Hipervínculo visitado" xfId="17669" builtinId="9" hidden="1"/>
    <cellStyle name="Hipervínculo visitado" xfId="17661" builtinId="9" hidden="1"/>
    <cellStyle name="Hipervínculo visitado" xfId="17637" builtinId="9" hidden="1"/>
    <cellStyle name="Hipervínculo visitado" xfId="17629" builtinId="9" hidden="1"/>
    <cellStyle name="Hipervínculo visitado" xfId="17621" builtinId="9" hidden="1"/>
    <cellStyle name="Hipervínculo visitado" xfId="17605" builtinId="9" hidden="1"/>
    <cellStyle name="Hipervínculo visitado" xfId="17597" builtinId="9" hidden="1"/>
    <cellStyle name="Hipervínculo visitado" xfId="17579" builtinId="9" hidden="1"/>
    <cellStyle name="Hipervínculo visitado" xfId="17563" builtinId="9" hidden="1"/>
    <cellStyle name="Hipervínculo visitado" xfId="17555" builtinId="9" hidden="1"/>
    <cellStyle name="Hipervínculo visitado" xfId="17547" builtinId="9" hidden="1"/>
    <cellStyle name="Hipervínculo visitado" xfId="17426" builtinId="9" hidden="1"/>
    <cellStyle name="Hipervínculo visitado" xfId="17517" builtinId="9" hidden="1"/>
    <cellStyle name="Hipervínculo visitado" xfId="17509" builtinId="9" hidden="1"/>
    <cellStyle name="Hipervínculo visitado" xfId="17493" builtinId="9" hidden="1"/>
    <cellStyle name="Hipervínculo visitado" xfId="17485" builtinId="9" hidden="1"/>
    <cellStyle name="Hipervínculo visitado" xfId="17477" builtinId="9" hidden="1"/>
    <cellStyle name="Hipervínculo visitado" xfId="17453" builtinId="9" hidden="1"/>
    <cellStyle name="Hipervínculo visitado" xfId="17445" builtinId="9" hidden="1"/>
    <cellStyle name="Hipervínculo visitado" xfId="17437" builtinId="9" hidden="1"/>
    <cellStyle name="Hipervínculo visitado" xfId="17419" builtinId="9" hidden="1"/>
    <cellStyle name="Hipervínculo visitado" xfId="17411" builtinId="9" hidden="1"/>
    <cellStyle name="Hipervínculo visitado" xfId="17403" builtinId="9" hidden="1"/>
    <cellStyle name="Hipervínculo visitado" xfId="17379" builtinId="9" hidden="1"/>
    <cellStyle name="Hipervínculo visitado" xfId="17373" builtinId="9" hidden="1"/>
    <cellStyle name="Hipervínculo visitado" xfId="17365" builtinId="9" hidden="1"/>
    <cellStyle name="Hipervínculo visitado" xfId="17349" builtinId="9" hidden="1"/>
    <cellStyle name="Hipervínculo visitado" xfId="17341" builtinId="9" hidden="1"/>
    <cellStyle name="Hipervínculo visitado" xfId="17325" builtinId="9" hidden="1"/>
    <cellStyle name="Hipervínculo visitado" xfId="17309" builtinId="9" hidden="1"/>
    <cellStyle name="Hipervínculo visitado" xfId="17301" builtinId="9" hidden="1"/>
    <cellStyle name="Hipervínculo visitado" xfId="17293" builtinId="9" hidden="1"/>
    <cellStyle name="Hipervínculo visitado" xfId="17277" builtinId="9" hidden="1"/>
    <cellStyle name="Hipervínculo visitado" xfId="17259" builtinId="9" hidden="1"/>
    <cellStyle name="Hipervínculo visitado" xfId="17251" builtinId="9" hidden="1"/>
    <cellStyle name="Hipervínculo visitado" xfId="17235" builtinId="9" hidden="1"/>
    <cellStyle name="Hipervínculo visitado" xfId="17227" builtinId="9" hidden="1"/>
    <cellStyle name="Hipervínculo visitado" xfId="17114" builtinId="9" hidden="1"/>
    <cellStyle name="Hipervínculo visitado" xfId="17197" builtinId="9" hidden="1"/>
    <cellStyle name="Hipervínculo visitado" xfId="17189" builtinId="9" hidden="1"/>
    <cellStyle name="Hipervínculo visitado" xfId="17181" builtinId="9" hidden="1"/>
    <cellStyle name="Hipervínculo visitado" xfId="17165" builtinId="9" hidden="1"/>
    <cellStyle name="Hipervínculo visitado" xfId="17157" builtinId="9" hidden="1"/>
    <cellStyle name="Hipervínculo visitado" xfId="17149" builtinId="9" hidden="1"/>
    <cellStyle name="Hipervínculo visitado" xfId="17125" builtinId="9" hidden="1"/>
    <cellStyle name="Hipervínculo visitado" xfId="17117" builtinId="9" hidden="1"/>
    <cellStyle name="Hipervínculo visitado" xfId="17107" builtinId="9" hidden="1"/>
    <cellStyle name="Hipervínculo visitado" xfId="17091" builtinId="9" hidden="1"/>
    <cellStyle name="Hipervínculo visitado" xfId="17083" builtinId="9" hidden="1"/>
    <cellStyle name="Hipervínculo visitado" xfId="17067" builtinId="9" hidden="1"/>
    <cellStyle name="Hipervínculo visitado" xfId="17052" builtinId="9" hidden="1"/>
    <cellStyle name="Hipervínculo visitado" xfId="17044" builtinId="9" hidden="1"/>
    <cellStyle name="Hipervínculo visitado" xfId="17036" builtinId="9" hidden="1"/>
    <cellStyle name="Hipervínculo visitado" xfId="17020" builtinId="9" hidden="1"/>
    <cellStyle name="Hipervínculo visitado" xfId="17004" builtinId="9" hidden="1"/>
    <cellStyle name="Hipervínculo visitado" xfId="16996" builtinId="9" hidden="1"/>
    <cellStyle name="Hipervínculo visitado" xfId="16980" builtinId="9" hidden="1"/>
    <cellStyle name="Hipervínculo visitado" xfId="16972" builtinId="9" hidden="1"/>
    <cellStyle name="Hipervínculo visitado" xfId="16964" builtinId="9" hidden="1"/>
    <cellStyle name="Hipervínculo visitado" xfId="16939" builtinId="9" hidden="1"/>
    <cellStyle name="Hipervínculo visitado" xfId="16931" builtinId="9" hidden="1"/>
    <cellStyle name="Hipervínculo visitado" xfId="16923" builtinId="9" hidden="1"/>
    <cellStyle name="Hipervínculo visitado" xfId="16802" builtinId="9" hidden="1"/>
    <cellStyle name="Hipervínculo visitado" xfId="16901" builtinId="9" hidden="1"/>
    <cellStyle name="Hipervínculo visitado" xfId="16893" builtinId="9" hidden="1"/>
    <cellStyle name="Hipervínculo visitado" xfId="16869" builtinId="9" hidden="1"/>
    <cellStyle name="Hipervínculo visitado" xfId="16861" builtinId="9" hidden="1"/>
    <cellStyle name="Hipervínculo visitado" xfId="16853" builtinId="9" hidden="1"/>
    <cellStyle name="Hipervínculo visitado" xfId="16837" builtinId="9" hidden="1"/>
    <cellStyle name="Hipervínculo visitado" xfId="16829" builtinId="9" hidden="1"/>
    <cellStyle name="Hipervínculo visitado" xfId="16813" builtinId="9" hidden="1"/>
    <cellStyle name="Hipervínculo visitado" xfId="16363" builtinId="9" hidden="1"/>
    <cellStyle name="Hipervínculo visitado" xfId="16365" builtinId="9" hidden="1"/>
    <cellStyle name="Hipervínculo visitado" xfId="16367" builtinId="9" hidden="1"/>
    <cellStyle name="Hipervínculo visitado" xfId="16371" builtinId="9" hidden="1"/>
    <cellStyle name="Hipervínculo visitado" xfId="16377" builtinId="9" hidden="1"/>
    <cellStyle name="Hipervínculo visitado" xfId="16379" builtinId="9" hidden="1"/>
    <cellStyle name="Hipervínculo visitado" xfId="16383" builtinId="9" hidden="1"/>
    <cellStyle name="Hipervínculo visitado" xfId="16385" builtinId="9" hidden="1"/>
    <cellStyle name="Hipervínculo visitado" xfId="16387" builtinId="9" hidden="1"/>
    <cellStyle name="Hipervínculo visitado" xfId="16395" builtinId="9" hidden="1"/>
    <cellStyle name="Hipervínculo visitado" xfId="16397" builtinId="9" hidden="1"/>
    <cellStyle name="Hipervínculo visitado" xfId="16399" builtinId="9" hidden="1"/>
    <cellStyle name="Hipervínculo visitado" xfId="16403" builtinId="9" hidden="1"/>
    <cellStyle name="Hipervínculo visitado" xfId="16407" builtinId="9" hidden="1"/>
    <cellStyle name="Hipervínculo visitado" xfId="16409" builtinId="9" hidden="1"/>
    <cellStyle name="Hipervínculo visitado" xfId="16415" builtinId="9" hidden="1"/>
    <cellStyle name="Hipervínculo visitado" xfId="16417" builtinId="9" hidden="1"/>
    <cellStyle name="Hipervínculo visitado" xfId="16419" builtinId="9" hidden="1"/>
    <cellStyle name="Hipervínculo visitado" xfId="16425" builtinId="9" hidden="1"/>
    <cellStyle name="Hipervínculo visitado" xfId="16427" builtinId="9" hidden="1"/>
    <cellStyle name="Hipervínculo visitado" xfId="16431" builtinId="9" hidden="1"/>
    <cellStyle name="Hipervínculo visitado" xfId="16435" builtinId="9" hidden="1"/>
    <cellStyle name="Hipervínculo visitado" xfId="16439" builtinId="9" hidden="1"/>
    <cellStyle name="Hipervínculo visitado" xfId="16334" builtinId="9" hidden="1"/>
    <cellStyle name="Hipervínculo visitado" xfId="16443" builtinId="9" hidden="1"/>
    <cellStyle name="Hipervínculo visitado" xfId="16447" builtinId="9" hidden="1"/>
    <cellStyle name="Hipervínculo visitado" xfId="16449" builtinId="9" hidden="1"/>
    <cellStyle name="Hipervínculo visitado" xfId="16455" builtinId="9" hidden="1"/>
    <cellStyle name="Hipervínculo visitado" xfId="16457" builtinId="9" hidden="1"/>
    <cellStyle name="Hipervínculo visitado" xfId="16459" builtinId="9" hidden="1"/>
    <cellStyle name="Hipervínculo visitado" xfId="16465" builtinId="9" hidden="1"/>
    <cellStyle name="Hipervínculo visitado" xfId="16469" builtinId="9" hidden="1"/>
    <cellStyle name="Hipervínculo visitado" xfId="16471" builtinId="9" hidden="1"/>
    <cellStyle name="Hipervínculo visitado" xfId="16475" builtinId="9" hidden="1"/>
    <cellStyle name="Hipervínculo visitado" xfId="16477" builtinId="9" hidden="1"/>
    <cellStyle name="Hipervínculo visitado" xfId="16479" builtinId="9" hidden="1"/>
    <cellStyle name="Hipervínculo visitado" xfId="16487" builtinId="9" hidden="1"/>
    <cellStyle name="Hipervínculo visitado" xfId="16489" builtinId="9" hidden="1"/>
    <cellStyle name="Hipervínculo visitado" xfId="16492" builtinId="9" hidden="1"/>
    <cellStyle name="Hipervínculo visitado" xfId="16496" builtinId="9" hidden="1"/>
    <cellStyle name="Hipervínculo visitado" xfId="16498" builtinId="9" hidden="1"/>
    <cellStyle name="Hipervínculo visitado" xfId="16504" builtinId="9" hidden="1"/>
    <cellStyle name="Hipervínculo visitado" xfId="16508" builtinId="9" hidden="1"/>
    <cellStyle name="Hipervínculo visitado" xfId="16510" builtinId="9" hidden="1"/>
    <cellStyle name="Hipervínculo visitado" xfId="16512" builtinId="9" hidden="1"/>
    <cellStyle name="Hipervínculo visitado" xfId="16518" builtinId="9" hidden="1"/>
    <cellStyle name="Hipervínculo visitado" xfId="16522" builtinId="9" hidden="1"/>
    <cellStyle name="Hipervínculo visitado" xfId="16524" builtinId="9" hidden="1"/>
    <cellStyle name="Hipervínculo visitado" xfId="16528" builtinId="9" hidden="1"/>
    <cellStyle name="Hipervínculo visitado" xfId="16530" builtinId="9" hidden="1"/>
    <cellStyle name="Hipervínculo visitado" xfId="16534" builtinId="9" hidden="1"/>
    <cellStyle name="Hipervínculo visitado" xfId="16540" builtinId="9" hidden="1"/>
    <cellStyle name="Hipervínculo visitado" xfId="16542" builtinId="9" hidden="1"/>
    <cellStyle name="Hipervínculo visitado" xfId="16544" builtinId="9" hidden="1"/>
    <cellStyle name="Hipervínculo visitado" xfId="16550" builtinId="9" hidden="1"/>
    <cellStyle name="Hipervínculo visitado" xfId="16552" builtinId="9" hidden="1"/>
    <cellStyle name="Hipervínculo visitado" xfId="16554" builtinId="9" hidden="1"/>
    <cellStyle name="Hipervínculo visitado" xfId="16560" builtinId="9" hidden="1"/>
    <cellStyle name="Hipervínculo visitado" xfId="16562" builtinId="9" hidden="1"/>
    <cellStyle name="Hipervínculo visitado" xfId="16566" builtinId="9" hidden="1"/>
    <cellStyle name="Hipervínculo visitado" xfId="16570" builtinId="9" hidden="1"/>
    <cellStyle name="Hipervínculo visitado" xfId="16572" builtinId="9" hidden="1"/>
    <cellStyle name="Hipervínculo visitado" xfId="16576" builtinId="9" hidden="1"/>
    <cellStyle name="Hipervínculo visitado" xfId="16582" builtinId="9" hidden="1"/>
    <cellStyle name="Hipervínculo visitado" xfId="16584" builtinId="9" hidden="1"/>
    <cellStyle name="Hipervínculo visitado" xfId="16586" builtinId="9" hidden="1"/>
    <cellStyle name="Hipervínculo visitado" xfId="16590" builtinId="9" hidden="1"/>
    <cellStyle name="Hipervínculo visitado" xfId="16594" builtinId="9" hidden="1"/>
    <cellStyle name="Hipervínculo visitado" xfId="16597" builtinId="9" hidden="1"/>
    <cellStyle name="Hipervínculo visitado" xfId="16601" builtinId="9" hidden="1"/>
    <cellStyle name="Hipervínculo visitado" xfId="16603" builtinId="9" hidden="1"/>
    <cellStyle name="Hipervínculo visitado" xfId="16605" builtinId="9" hidden="1"/>
    <cellStyle name="Hipervínculo visitado" xfId="16613" builtinId="9" hidden="1"/>
    <cellStyle name="Hipervínculo visitado" xfId="16615" builtinId="9" hidden="1"/>
    <cellStyle name="Hipervínculo visitado" xfId="16617" builtinId="9" hidden="1"/>
    <cellStyle name="Hipervínculo visitado" xfId="16621" builtinId="9" hidden="1"/>
    <cellStyle name="Hipervínculo visitado" xfId="16623" builtinId="9" hidden="1"/>
    <cellStyle name="Hipervínculo visitado" xfId="16625" builtinId="9" hidden="1"/>
    <cellStyle name="Hipervínculo visitado" xfId="16633" builtinId="9" hidden="1"/>
    <cellStyle name="Hipervínculo visitado" xfId="16635" builtinId="9" hidden="1"/>
    <cellStyle name="Hipervínculo visitado" xfId="16637" builtinId="9" hidden="1"/>
    <cellStyle name="Hipervínculo visitado" xfId="16641" builtinId="9" hidden="1"/>
    <cellStyle name="Hipervínculo visitado" xfId="16645" builtinId="9" hidden="1"/>
    <cellStyle name="Hipervínculo visitado" xfId="16651" builtinId="9" hidden="1"/>
    <cellStyle name="Hipervínculo visitado" xfId="16655" builtinId="9" hidden="1"/>
    <cellStyle name="Hipervínculo visitado" xfId="16657" builtinId="9" hidden="1"/>
    <cellStyle name="Hipervínculo visitado" xfId="16659" builtinId="9" hidden="1"/>
    <cellStyle name="Hipervínculo visitado" xfId="16665" builtinId="9" hidden="1"/>
    <cellStyle name="Hipervínculo visitado" xfId="16669" builtinId="9" hidden="1"/>
    <cellStyle name="Hipervínculo visitado" xfId="16671" builtinId="9" hidden="1"/>
    <cellStyle name="Hipervínculo visitado" xfId="16675" builtinId="9" hidden="1"/>
    <cellStyle name="Hipervínculo visitado" xfId="16679" builtinId="9" hidden="1"/>
    <cellStyle name="Hipervínculo visitado" xfId="16681" builtinId="9" hidden="1"/>
    <cellStyle name="Hipervínculo visitado" xfId="16687" builtinId="9" hidden="1"/>
    <cellStyle name="Hipervínculo visitado" xfId="16689" builtinId="9" hidden="1"/>
    <cellStyle name="Hipervínculo visitado" xfId="16691" builtinId="9" hidden="1"/>
    <cellStyle name="Hipervínculo visitado" xfId="16697" builtinId="9" hidden="1"/>
    <cellStyle name="Hipervínculo visitado" xfId="16699" builtinId="9" hidden="1"/>
    <cellStyle name="Hipervínculo visitado" xfId="16701" builtinId="9" hidden="1"/>
    <cellStyle name="Hipervínculo visitado" xfId="16707" builtinId="9" hidden="1"/>
    <cellStyle name="Hipervínculo visitado" xfId="16711" builtinId="9" hidden="1"/>
    <cellStyle name="Hipervínculo visitado" xfId="16713" builtinId="9" hidden="1"/>
    <cellStyle name="Hipervínculo visitado" xfId="16717" builtinId="9" hidden="1"/>
    <cellStyle name="Hipervínculo visitado" xfId="16719" builtinId="9" hidden="1"/>
    <cellStyle name="Hipervínculo visitado" xfId="16723" builtinId="9" hidden="1"/>
    <cellStyle name="Hipervínculo visitado" xfId="16729" builtinId="9" hidden="1"/>
    <cellStyle name="Hipervínculo visitado" xfId="16731" builtinId="9" hidden="1"/>
    <cellStyle name="Hipervínculo visitado" xfId="16733" builtinId="9" hidden="1"/>
    <cellStyle name="Hipervínculo visitado" xfId="16737" builtinId="9" hidden="1"/>
    <cellStyle name="Hipervínculo visitado" xfId="16743" builtinId="9" hidden="1"/>
    <cellStyle name="Hipervínculo visitado" xfId="16745" builtinId="9" hidden="1"/>
    <cellStyle name="Hipervínculo visitado" xfId="16749" builtinId="9" hidden="1"/>
    <cellStyle name="Hipervínculo visitado" xfId="16751" builtinId="9" hidden="1"/>
    <cellStyle name="Hipervínculo visitado" xfId="16646" builtinId="9" hidden="1"/>
    <cellStyle name="Hipervínculo visitado" xfId="16759" builtinId="9" hidden="1"/>
    <cellStyle name="Hipervínculo visitado" xfId="16761" builtinId="9" hidden="1"/>
    <cellStyle name="Hipervínculo visitado" xfId="16763" builtinId="9" hidden="1"/>
    <cellStyle name="Hipervínculo visitado" xfId="16767" builtinId="9" hidden="1"/>
    <cellStyle name="Hipervínculo visitado" xfId="16769" builtinId="9" hidden="1"/>
    <cellStyle name="Hipervínculo visitado" xfId="16773" builtinId="9" hidden="1"/>
    <cellStyle name="Hipervínculo visitado" xfId="16779" builtinId="9" hidden="1"/>
    <cellStyle name="Hipervínculo visitado" xfId="16781" builtinId="9" hidden="1"/>
    <cellStyle name="Hipervínculo visitado" xfId="16783" builtinId="9" hidden="1"/>
    <cellStyle name="Hipervínculo visitado" xfId="16789" builtinId="9" hidden="1"/>
    <cellStyle name="Hipervínculo visitado" xfId="16791" builtinId="9" hidden="1"/>
    <cellStyle name="Hipervínculo visitado" xfId="16795" builtinId="9" hidden="1"/>
    <cellStyle name="Hipervínculo visitado" xfId="16799" builtinId="9" hidden="1"/>
    <cellStyle name="Hipervínculo visitado" xfId="16801" builtinId="9" hidden="1"/>
    <cellStyle name="Hipervínculo visitado" xfId="16807" builtinId="9" hidden="1"/>
    <cellStyle name="Hipervínculo visitado" xfId="16787" builtinId="9" hidden="1"/>
    <cellStyle name="Hipervínculo visitado" xfId="16755" builtinId="9" hidden="1"/>
    <cellStyle name="Hipervínculo visitado" xfId="16741" builtinId="9" hidden="1"/>
    <cellStyle name="Hipervínculo visitado" xfId="16709" builtinId="9" hidden="1"/>
    <cellStyle name="Hipervínculo visitado" xfId="16693" builtinId="9" hidden="1"/>
    <cellStyle name="Hipervínculo visitado" xfId="16677" builtinId="9" hidden="1"/>
    <cellStyle name="Hipervínculo visitado" xfId="16627" builtinId="9" hidden="1"/>
    <cellStyle name="Hipervínculo visitado" xfId="16611" builtinId="9" hidden="1"/>
    <cellStyle name="Hipervínculo visitado" xfId="16595" builtinId="9" hidden="1"/>
    <cellStyle name="Hipervínculo visitado" xfId="16564" builtinId="9" hidden="1"/>
    <cellStyle name="Hipervínculo visitado" xfId="16548" builtinId="9" hidden="1"/>
    <cellStyle name="Hipervínculo visitado" xfId="16532" builtinId="9" hidden="1"/>
    <cellStyle name="Hipervínculo visitado" xfId="16483" builtinId="9" hidden="1"/>
    <cellStyle name="Hipervínculo visitado" xfId="16467" builtinId="9" hidden="1"/>
    <cellStyle name="Hipervínculo visitado" xfId="16451" builtinId="9" hidden="1"/>
    <cellStyle name="Hipervínculo visitado" xfId="16421" builtinId="9" hidden="1"/>
    <cellStyle name="Hipervínculo visitado" xfId="16405" builtinId="9" hidden="1"/>
    <cellStyle name="Hipervínculo visitado" xfId="16373" builtinId="9" hidden="1"/>
    <cellStyle name="Hipervínculo visitado" xfId="16181" builtinId="9" hidden="1"/>
    <cellStyle name="Hipervínculo visitado" xfId="16183" builtinId="9" hidden="1"/>
    <cellStyle name="Hipervínculo visitado" xfId="16185" builtinId="9" hidden="1"/>
    <cellStyle name="Hipervínculo visitado" xfId="16189" builtinId="9" hidden="1"/>
    <cellStyle name="Hipervínculo visitado" xfId="16193" builtinId="9" hidden="1"/>
    <cellStyle name="Hipervínculo visitado" xfId="16197" builtinId="9" hidden="1"/>
    <cellStyle name="Hipervínculo visitado" xfId="16201" builtinId="9" hidden="1"/>
    <cellStyle name="Hipervínculo visitado" xfId="16203" builtinId="9" hidden="1"/>
    <cellStyle name="Hipervínculo visitado" xfId="16205" builtinId="9" hidden="1"/>
    <cellStyle name="Hipervínculo visitado" xfId="16211" builtinId="9" hidden="1"/>
    <cellStyle name="Hipervínculo visitado" xfId="16213" builtinId="9" hidden="1"/>
    <cellStyle name="Hipervínculo visitado" xfId="16215" builtinId="9" hidden="1"/>
    <cellStyle name="Hipervínculo visitado" xfId="16219" builtinId="9" hidden="1"/>
    <cellStyle name="Hipervínculo visitado" xfId="16221" builtinId="9" hidden="1"/>
    <cellStyle name="Hipervínculo visitado" xfId="16223" builtinId="9" hidden="1"/>
    <cellStyle name="Hipervínculo visitado" xfId="16230" builtinId="9" hidden="1"/>
    <cellStyle name="Hipervínculo visitado" xfId="16232" builtinId="9" hidden="1"/>
    <cellStyle name="Hipervínculo visitado" xfId="16234" builtinId="9" hidden="1"/>
    <cellStyle name="Hipervínculo visitado" xfId="16238" builtinId="9" hidden="1"/>
    <cellStyle name="Hipervínculo visitado" xfId="16240" builtinId="9" hidden="1"/>
    <cellStyle name="Hipervínculo visitado" xfId="16244" builtinId="9" hidden="1"/>
    <cellStyle name="Hipervínculo visitado" xfId="16248" builtinId="9" hidden="1"/>
    <cellStyle name="Hipervínculo visitado" xfId="16250" builtinId="9" hidden="1"/>
    <cellStyle name="Hipervínculo visitado" xfId="16252" builtinId="9" hidden="1"/>
    <cellStyle name="Hipervínculo visitado" xfId="16256" builtinId="9" hidden="1"/>
    <cellStyle name="Hipervínculo visitado" xfId="16262" builtinId="9" hidden="1"/>
    <cellStyle name="Hipervínculo visitado" xfId="16264" builtinId="9" hidden="1"/>
    <cellStyle name="Hipervínculo visitado" xfId="16268" builtinId="9" hidden="1"/>
    <cellStyle name="Hipervínculo visitado" xfId="16270" builtinId="9" hidden="1"/>
    <cellStyle name="Hipervínculo visitado" xfId="16272" builtinId="9" hidden="1"/>
    <cellStyle name="Hipervínculo visitado" xfId="16278" builtinId="9" hidden="1"/>
    <cellStyle name="Hipervínculo visitado" xfId="16280" builtinId="9" hidden="1"/>
    <cellStyle name="Hipervínculo visitado" xfId="16283" builtinId="9" hidden="1"/>
    <cellStyle name="Hipervínculo visitado" xfId="16287" builtinId="9" hidden="1"/>
    <cellStyle name="Hipervínculo visitado" xfId="16289" builtinId="9" hidden="1"/>
    <cellStyle name="Hipervínculo visitado" xfId="16293" builtinId="9" hidden="1"/>
    <cellStyle name="Hipervínculo visitado" xfId="16299" builtinId="9" hidden="1"/>
    <cellStyle name="Hipervínculo visitado" xfId="16301" builtinId="9" hidden="1"/>
    <cellStyle name="Hipervínculo visitado" xfId="16303" builtinId="9" hidden="1"/>
    <cellStyle name="Hipervínculo visitado" xfId="16307" builtinId="9" hidden="1"/>
    <cellStyle name="Hipervínculo visitado" xfId="16309" builtinId="9" hidden="1"/>
    <cellStyle name="Hipervínculo visitado" xfId="16313" builtinId="9" hidden="1"/>
    <cellStyle name="Hipervínculo visitado" xfId="16317" builtinId="9" hidden="1"/>
    <cellStyle name="Hipervínculo visitado" xfId="16319" builtinId="9" hidden="1"/>
    <cellStyle name="Hipervínculo visitado" xfId="16321" builtinId="9" hidden="1"/>
    <cellStyle name="Hipervínculo visitado" xfId="16327" builtinId="9" hidden="1"/>
    <cellStyle name="Hipervínculo visitado" xfId="16331" builtinId="9" hidden="1"/>
    <cellStyle name="Hipervínculo visitado" xfId="16333" builtinId="9" hidden="1"/>
    <cellStyle name="Hipervínculo visitado" xfId="16339" builtinId="9" hidden="1"/>
    <cellStyle name="Hipervínculo visitado" xfId="16341" builtinId="9" hidden="1"/>
    <cellStyle name="Hipervínculo visitado" xfId="16343" builtinId="9" hidden="1"/>
    <cellStyle name="Hipervínculo visitado" xfId="16349" builtinId="9" hidden="1"/>
    <cellStyle name="Hipervínculo visitado" xfId="16351" builtinId="9" hidden="1"/>
    <cellStyle name="Hipervínculo visitado" xfId="16353" builtinId="9" hidden="1"/>
    <cellStyle name="Hipervínculo visitado" xfId="16359" builtinId="9" hidden="1"/>
    <cellStyle name="Hipervínculo visitado" xfId="16357" builtinId="9" hidden="1"/>
    <cellStyle name="Hipervínculo visitado" xfId="16323" builtinId="9" hidden="1"/>
    <cellStyle name="Hipervínculo visitado" xfId="16227" builtinId="9" hidden="1"/>
    <cellStyle name="Hipervínculo visitado" xfId="16195" builtinId="9" hidden="1"/>
    <cellStyle name="Hipervínculo visitado" xfId="16096" builtinId="9" hidden="1"/>
    <cellStyle name="Hipervínculo visitado" xfId="16102" builtinId="9" hidden="1"/>
    <cellStyle name="Hipervínculo visitado" xfId="16104" builtinId="9" hidden="1"/>
    <cellStyle name="Hipervínculo visitado" xfId="16108" builtinId="9" hidden="1"/>
    <cellStyle name="Hipervínculo visitado" xfId="16112" builtinId="9" hidden="1"/>
    <cellStyle name="Hipervínculo visitado" xfId="16114" builtinId="9" hidden="1"/>
    <cellStyle name="Hipervínculo visitado" xfId="16116" builtinId="9" hidden="1"/>
    <cellStyle name="Hipervínculo visitado" xfId="16120" builtinId="9" hidden="1"/>
    <cellStyle name="Hipervínculo visitado" xfId="16124" builtinId="9" hidden="1"/>
    <cellStyle name="Hipervínculo visitado" xfId="16126" builtinId="9" hidden="1"/>
    <cellStyle name="Hipervínculo visitado" xfId="16130" builtinId="9" hidden="1"/>
    <cellStyle name="Hipervínculo visitado" xfId="16132" builtinId="9" hidden="1"/>
    <cellStyle name="Hipervínculo visitado" xfId="16134" builtinId="9" hidden="1"/>
    <cellStyle name="Hipervínculo visitado" xfId="16140" builtinId="9" hidden="1"/>
    <cellStyle name="Hipervínculo visitado" xfId="16142" builtinId="9" hidden="1"/>
    <cellStyle name="Hipervínculo visitado" xfId="16144" builtinId="9" hidden="1"/>
    <cellStyle name="Hipervínculo visitado" xfId="16148" builtinId="9" hidden="1"/>
    <cellStyle name="Hipervínculo visitado" xfId="16150" builtinId="9" hidden="1"/>
    <cellStyle name="Hipervínculo visitado" xfId="16152" builtinId="9" hidden="1"/>
    <cellStyle name="Hipervínculo visitado" xfId="16158" builtinId="9" hidden="1"/>
    <cellStyle name="Hipervínculo visitado" xfId="16160" builtinId="9" hidden="1"/>
    <cellStyle name="Hipervínculo visitado" xfId="16164" builtinId="9" hidden="1"/>
    <cellStyle name="Hipervínculo visitado" xfId="16168" builtinId="9" hidden="1"/>
    <cellStyle name="Hipervínculo visitado" xfId="16170" builtinId="9" hidden="1"/>
    <cellStyle name="Hipervínculo visitado" xfId="16174" builtinId="9" hidden="1"/>
    <cellStyle name="Hipervínculo visitado" xfId="16162" builtinId="9" hidden="1"/>
    <cellStyle name="Hipervínculo visitado" xfId="16098" builtinId="9" hidden="1"/>
    <cellStyle name="Hipervínculo visitado" xfId="16056" builtinId="9" hidden="1"/>
    <cellStyle name="Hipervínculo visitado" xfId="16060" builtinId="9" hidden="1"/>
    <cellStyle name="Hipervínculo visitado" xfId="16064" builtinId="9" hidden="1"/>
    <cellStyle name="Hipervínculo visitado" xfId="16066" builtinId="9" hidden="1"/>
    <cellStyle name="Hipervínculo visitado" xfId="16070" builtinId="9" hidden="1"/>
    <cellStyle name="Hipervínculo visitado" xfId="16074" builtinId="9" hidden="1"/>
    <cellStyle name="Hipervínculo visitado" xfId="16076" builtinId="9" hidden="1"/>
    <cellStyle name="Hipervínculo visitado" xfId="16082" builtinId="9" hidden="1"/>
    <cellStyle name="Hipervínculo visitado" xfId="16084" builtinId="9" hidden="1"/>
    <cellStyle name="Hipervínculo visitado" xfId="16086" builtinId="9" hidden="1"/>
    <cellStyle name="Hipervínculo visitado" xfId="16090" builtinId="9" hidden="1"/>
    <cellStyle name="Hipervínculo visitado" xfId="16092" builtinId="9" hidden="1"/>
    <cellStyle name="Hipervínculo visitado" xfId="16094" builtinId="9" hidden="1"/>
    <cellStyle name="Hipervínculo visitado" xfId="16042" builtinId="9" hidden="1"/>
    <cellStyle name="Hipervínculo visitado" xfId="16044" builtinId="9" hidden="1"/>
    <cellStyle name="Hipervínculo visitado" xfId="16046" builtinId="9" hidden="1"/>
    <cellStyle name="Hipervínculo visitado" xfId="16050" builtinId="9" hidden="1"/>
    <cellStyle name="Hipervínculo visitado" xfId="16052" builtinId="9" hidden="1"/>
    <cellStyle name="Hipervínculo visitado" xfId="16028" builtinId="9" hidden="1"/>
    <cellStyle name="Hipervínculo visitado" xfId="16032" builtinId="9" hidden="1"/>
    <cellStyle name="Hipervínculo visitado" xfId="16034" builtinId="9" hidden="1"/>
    <cellStyle name="Hipervínculo visitado" xfId="16036" builtinId="9" hidden="1"/>
    <cellStyle name="Hipervínculo visitado" xfId="16026" builtinId="9" hidden="1"/>
    <cellStyle name="Hipervínculo visitado" xfId="16020" builtinId="9" hidden="1"/>
    <cellStyle name="Hipervínculo visitado" xfId="19097" builtinId="9" hidden="1"/>
    <cellStyle name="Hipervínculo visitado" xfId="19103" builtinId="9" hidden="1"/>
    <cellStyle name="Hipervínculo visitado" xfId="19105" builtinId="9" hidden="1"/>
    <cellStyle name="Hipervínculo visitado" xfId="19107" builtinId="9" hidden="1"/>
    <cellStyle name="Hipervínculo visitado" xfId="19115" builtinId="9" hidden="1"/>
    <cellStyle name="Hipervínculo visitado" xfId="19119" builtinId="9" hidden="1"/>
    <cellStyle name="Hipervínculo visitado" xfId="19121" builtinId="9" hidden="1"/>
    <cellStyle name="Hipervínculo visitado" xfId="19127" builtinId="9" hidden="1"/>
    <cellStyle name="Hipervínculo visitado" xfId="19129" builtinId="9" hidden="1"/>
    <cellStyle name="Hipervínculo visitado" xfId="19131" builtinId="9" hidden="1"/>
    <cellStyle name="Hipervínculo visitado" xfId="19139" builtinId="9" hidden="1"/>
    <cellStyle name="Hipervínculo visitado" xfId="19143" builtinId="9" hidden="1"/>
    <cellStyle name="Hipervínculo visitado" xfId="19145" builtinId="9" hidden="1"/>
    <cellStyle name="Hipervínculo visitado" xfId="19151" builtinId="9" hidden="1"/>
    <cellStyle name="Hipervínculo visitado" xfId="19153" builtinId="9" hidden="1"/>
    <cellStyle name="Hipervínculo visitado" xfId="19159" builtinId="9" hidden="1"/>
    <cellStyle name="Hipervínculo visitado" xfId="19163" builtinId="9" hidden="1"/>
    <cellStyle name="Hipervínculo visitado" xfId="19167" builtinId="9" hidden="1"/>
    <cellStyle name="Hipervínculo visitado" xfId="19169" builtinId="9" hidden="1"/>
    <cellStyle name="Hipervínculo visitado" xfId="19175" builtinId="9" hidden="1"/>
    <cellStyle name="Hipervínculo visitado" xfId="19179" builtinId="9" hidden="1"/>
    <cellStyle name="Hipervínculo visitado" xfId="19183" builtinId="9" hidden="1"/>
    <cellStyle name="Hipervínculo visitado" xfId="19187" builtinId="9" hidden="1"/>
    <cellStyle name="Hipervínculo visitado" xfId="19191" builtinId="9" hidden="1"/>
    <cellStyle name="Hipervínculo visitado" xfId="19193" builtinId="9" hidden="1"/>
    <cellStyle name="Hipervínculo visitado" xfId="19199" builtinId="9" hidden="1"/>
    <cellStyle name="Hipervínculo visitado" xfId="19201" builtinId="9" hidden="1"/>
    <cellStyle name="Hipervínculo visitado" xfId="19205" builtinId="9" hidden="1"/>
    <cellStyle name="Hipervínculo visitado" xfId="19209" builtinId="9" hidden="1"/>
    <cellStyle name="Hipervínculo visitado" xfId="19213" builtinId="9" hidden="1"/>
    <cellStyle name="Hipervínculo visitado" xfId="19215" builtinId="9" hidden="1"/>
    <cellStyle name="Hipervínculo visitado" xfId="19223" builtinId="9" hidden="1"/>
    <cellStyle name="Hipervínculo visitado" xfId="19225" builtinId="9" hidden="1"/>
    <cellStyle name="Hipervínculo visitado" xfId="19229" builtinId="9" hidden="1"/>
    <cellStyle name="Hipervínculo visitado" xfId="19233" builtinId="9" hidden="1"/>
    <cellStyle name="Hipervínculo visitado" xfId="19237" builtinId="9" hidden="1"/>
    <cellStyle name="Hipervínculo visitado" xfId="19241" builtinId="9" hidden="1"/>
    <cellStyle name="Hipervínculo visitado" xfId="19248" builtinId="9" hidden="1"/>
    <cellStyle name="Hipervínculo visitado" xfId="19250" builtinId="9" hidden="1"/>
    <cellStyle name="Hipervínculo visitado" xfId="19254" builtinId="9" hidden="1"/>
    <cellStyle name="Hipervínculo visitado" xfId="19258" builtinId="9" hidden="1"/>
    <cellStyle name="Hipervínculo visitado" xfId="19264" builtinId="9" hidden="1"/>
    <cellStyle name="Hipervínculo visitado" xfId="19266" builtinId="9" hidden="1"/>
    <cellStyle name="Hipervínculo visitado" xfId="19272" builtinId="9" hidden="1"/>
    <cellStyle name="Hipervínculo visitado" xfId="19274" builtinId="9" hidden="1"/>
    <cellStyle name="Hipervínculo visitado" xfId="19278" builtinId="9" hidden="1"/>
    <cellStyle name="Hipervínculo visitado" xfId="19286" builtinId="9" hidden="1"/>
    <cellStyle name="Hipervínculo visitado" xfId="19288" builtinId="9" hidden="1"/>
    <cellStyle name="Hipervínculo visitado" xfId="19290" builtinId="9" hidden="1"/>
    <cellStyle name="Hipervínculo visitado" xfId="19296" builtinId="9" hidden="1"/>
    <cellStyle name="Hipervínculo visitado" xfId="19298" builtinId="9" hidden="1"/>
    <cellStyle name="Hipervínculo visitado" xfId="19302" builtinId="9" hidden="1"/>
    <cellStyle name="Hipervínculo visitado" xfId="19310" builtinId="9" hidden="1"/>
    <cellStyle name="Hipervínculo visitado" xfId="19312" builtinId="9" hidden="1"/>
    <cellStyle name="Hipervínculo visitado" xfId="19314" builtinId="9" hidden="1"/>
    <cellStyle name="Hipervínculo visitado" xfId="19320" builtinId="9" hidden="1"/>
    <cellStyle name="Hipervínculo visitado" xfId="19322" builtinId="9" hidden="1"/>
    <cellStyle name="Hipervínculo visitado" xfId="19328" builtinId="9" hidden="1"/>
    <cellStyle name="Hipervínculo visitado" xfId="19334" builtinId="9" hidden="1"/>
    <cellStyle name="Hipervínculo visitado" xfId="19336" builtinId="9" hidden="1"/>
    <cellStyle name="Hipervínculo visitado" xfId="19338" builtinId="9" hidden="1"/>
    <cellStyle name="Hipervínculo visitado" xfId="19344" builtinId="9" hidden="1"/>
    <cellStyle name="Hipervínculo visitado" xfId="19350" builtinId="9" hidden="1"/>
    <cellStyle name="Hipervínculo visitado" xfId="19351" builtinId="9" hidden="1"/>
    <cellStyle name="Hipervínculo visitado" xfId="19357" builtinId="9" hidden="1"/>
    <cellStyle name="Hipervínculo visitado" xfId="19359" builtinId="9" hidden="1"/>
    <cellStyle name="Hipervínculo visitado" xfId="19361" builtinId="9" hidden="1"/>
    <cellStyle name="Hipervínculo visitado" xfId="19369" builtinId="9" hidden="1"/>
    <cellStyle name="Hipervínculo visitado" xfId="19373" builtinId="9" hidden="1"/>
    <cellStyle name="Hipervínculo visitado" xfId="19375" builtinId="9" hidden="1"/>
    <cellStyle name="Hipervínculo visitado" xfId="19381" builtinId="9" hidden="1"/>
    <cellStyle name="Hipervínculo visitado" xfId="19383" builtinId="9" hidden="1"/>
    <cellStyle name="Hipervínculo visitado" xfId="19385" builtinId="9" hidden="1"/>
    <cellStyle name="Hipervínculo visitado" xfId="19393" builtinId="9" hidden="1"/>
    <cellStyle name="Hipervínculo visitado" xfId="19397" builtinId="9" hidden="1"/>
    <cellStyle name="Hipervínculo visitado" xfId="19399" builtinId="9" hidden="1"/>
    <cellStyle name="Hipervínculo visitado" xfId="19407" builtinId="9" hidden="1"/>
    <cellStyle name="Hipervínculo visitado" xfId="19409" builtinId="9" hidden="1"/>
    <cellStyle name="Hipervínculo visitado" xfId="19415" builtinId="9" hidden="1"/>
    <cellStyle name="Hipervínculo visitado" xfId="19419" builtinId="9" hidden="1"/>
    <cellStyle name="Hipervínculo visitado" xfId="19423" builtinId="9" hidden="1"/>
    <cellStyle name="Hipervínculo visitado" xfId="19425" builtinId="9" hidden="1"/>
    <cellStyle name="Hipervínculo visitado" xfId="19431" builtinId="9" hidden="1"/>
    <cellStyle name="Hipervínculo visitado" xfId="19435" builtinId="9" hidden="1"/>
    <cellStyle name="Hipervínculo visitado" xfId="19439" builtinId="9" hidden="1"/>
    <cellStyle name="Hipervínculo visitado" xfId="19443" builtinId="9" hidden="1"/>
    <cellStyle name="Hipervínculo visitado" xfId="19447" builtinId="9" hidden="1"/>
    <cellStyle name="Hipervínculo visitado" xfId="19449" builtinId="9" hidden="1"/>
    <cellStyle name="Hipervínculo visitado" xfId="19457" builtinId="9" hidden="1"/>
    <cellStyle name="Hipervínculo visitado" xfId="19459" builtinId="9" hidden="1"/>
    <cellStyle name="Hipervínculo visitado" xfId="19463" builtinId="9" hidden="1"/>
    <cellStyle name="Hipervínculo visitado" xfId="19467" builtinId="9" hidden="1"/>
    <cellStyle name="Hipervínculo visitado" xfId="19471" builtinId="9" hidden="1"/>
    <cellStyle name="Hipervínculo visitado" xfId="19473" builtinId="9" hidden="1"/>
    <cellStyle name="Hipervínculo visitado" xfId="19481" builtinId="9" hidden="1"/>
    <cellStyle name="Hipervínculo visitado" xfId="19483" builtinId="9" hidden="1"/>
    <cellStyle name="Hipervínculo visitado" xfId="19487" builtinId="9" hidden="1"/>
    <cellStyle name="Hipervínculo visitado" xfId="19491" builtinId="9" hidden="1"/>
    <cellStyle name="Hipervínculo visitado" xfId="19495" builtinId="9" hidden="1"/>
    <cellStyle name="Hipervínculo visitado" xfId="19499" builtinId="9" hidden="1"/>
    <cellStyle name="Hipervínculo visitado" xfId="19505" builtinId="9" hidden="1"/>
    <cellStyle name="Hipervínculo visitado" xfId="19507" builtinId="9" hidden="1"/>
    <cellStyle name="Hipervínculo visitado" xfId="19509" builtinId="9" hidden="1"/>
    <cellStyle name="Hipervínculo visitado" xfId="19513" builtinId="9" hidden="1"/>
    <cellStyle name="Hipervínculo visitado" xfId="19519" builtinId="9" hidden="1"/>
    <cellStyle name="Hipervínculo visitado" xfId="19521" builtinId="9" hidden="1"/>
    <cellStyle name="Hipervínculo visitado" xfId="19527" builtinId="9" hidden="1"/>
    <cellStyle name="Hipervínculo visitado" xfId="19529" builtinId="9" hidden="1"/>
    <cellStyle name="Hipervínculo visitado" xfId="19533" builtinId="9" hidden="1"/>
    <cellStyle name="Hipervínculo visitado" xfId="19541" builtinId="9" hidden="1"/>
    <cellStyle name="Hipervínculo visitado" xfId="19543" builtinId="9" hidden="1"/>
    <cellStyle name="Hipervínculo visitado" xfId="19545" builtinId="9" hidden="1"/>
    <cellStyle name="Hipervínculo visitado" xfId="19551" builtinId="9" hidden="1"/>
    <cellStyle name="Hipervínculo visitado" xfId="19553" builtinId="9" hidden="1"/>
    <cellStyle name="Hipervínculo visitado" xfId="19557" builtinId="9" hidden="1"/>
    <cellStyle name="Hipervínculo visitado" xfId="19567" builtinId="9" hidden="1"/>
    <cellStyle name="Hipervínculo visitado" xfId="19569" builtinId="9" hidden="1"/>
    <cellStyle name="Hipervínculo visitado" xfId="19571" builtinId="9" hidden="1"/>
    <cellStyle name="Hipervínculo visitado" xfId="19577" builtinId="9" hidden="1"/>
    <cellStyle name="Hipervínculo visitado" xfId="19579" builtinId="9" hidden="1"/>
    <cellStyle name="Hipervínculo visitado" xfId="19585" builtinId="9" hidden="1"/>
    <cellStyle name="Hipervínculo visitado" xfId="19591" builtinId="9" hidden="1"/>
    <cellStyle name="Hipervínculo visitado" xfId="19593" builtinId="9" hidden="1"/>
    <cellStyle name="Hipervínculo visitado" xfId="19595" builtinId="9" hidden="1"/>
    <cellStyle name="Hipervínculo visitado" xfId="19601" builtinId="9" hidden="1"/>
    <cellStyle name="Hipervínculo visitado" xfId="19607" builtinId="9" hidden="1"/>
    <cellStyle name="Hipervínculo visitado" xfId="19609" builtinId="9" hidden="1"/>
    <cellStyle name="Hipervínculo visitado" xfId="19615" builtinId="9" hidden="1"/>
    <cellStyle name="Hipervínculo visitado" xfId="19617" builtinId="9" hidden="1"/>
    <cellStyle name="Hipervínculo visitado" xfId="19619" builtinId="9" hidden="1"/>
    <cellStyle name="Hipervínculo visitado" xfId="19627" builtinId="9" hidden="1"/>
    <cellStyle name="Hipervínculo visitado" xfId="19631" builtinId="9" hidden="1"/>
    <cellStyle name="Hipervínculo visitado" xfId="19633" builtinId="9" hidden="1"/>
    <cellStyle name="Hipervínculo visitado" xfId="19639" builtinId="9" hidden="1"/>
    <cellStyle name="Hipervínculo visitado" xfId="19641" builtinId="9" hidden="1"/>
    <cellStyle name="Hipervínculo visitado" xfId="19643" builtinId="9" hidden="1"/>
    <cellStyle name="Hipervínculo visitado" xfId="19651" builtinId="9" hidden="1"/>
    <cellStyle name="Hipervínculo visitado" xfId="19655" builtinId="9" hidden="1"/>
    <cellStyle name="Hipervínculo visitado" xfId="19657" builtinId="9" hidden="1"/>
    <cellStyle name="Hipervínculo visitado" xfId="19663" builtinId="9" hidden="1"/>
    <cellStyle name="Hipervínculo visitado" xfId="19558" builtinId="9" hidden="1"/>
    <cellStyle name="Hipervínculo visitado" xfId="19669" builtinId="9" hidden="1"/>
    <cellStyle name="Hipervínculo visitado" xfId="19673" builtinId="9" hidden="1"/>
    <cellStyle name="Hipervínculo visitado" xfId="19677" builtinId="9" hidden="1"/>
    <cellStyle name="Hipervínculo visitado" xfId="19679" builtinId="9" hidden="1"/>
    <cellStyle name="Hipervínculo visitado" xfId="19685" builtinId="9" hidden="1"/>
    <cellStyle name="Hipervínculo visitado" xfId="19689" builtinId="9" hidden="1"/>
    <cellStyle name="Hipervínculo visitado" xfId="19693" builtinId="9" hidden="1"/>
    <cellStyle name="Hipervínculo visitado" xfId="19697" builtinId="9" hidden="1"/>
    <cellStyle name="Hipervínculo visitado" xfId="19701" builtinId="9" hidden="1"/>
    <cellStyle name="Hipervínculo visitado" xfId="19703" builtinId="9" hidden="1"/>
    <cellStyle name="Hipervínculo visitado" xfId="19711" builtinId="9" hidden="1"/>
    <cellStyle name="Hipervínculo visitado" xfId="19713" builtinId="9" hidden="1"/>
    <cellStyle name="Hipervínculo visitado" xfId="19719" builtinId="9" hidden="1"/>
    <cellStyle name="Hipervínculo visitado" xfId="19723" builtinId="9" hidden="1"/>
    <cellStyle name="Hipervínculo visitado" xfId="19727" builtinId="9" hidden="1"/>
    <cellStyle name="Hipervínculo visitado" xfId="19729" builtinId="9" hidden="1"/>
    <cellStyle name="Hipervínculo visitado" xfId="19737" builtinId="9" hidden="1"/>
    <cellStyle name="Hipervínculo visitado" xfId="19739" builtinId="9" hidden="1"/>
    <cellStyle name="Hipervínculo visitado" xfId="19743" builtinId="9" hidden="1"/>
    <cellStyle name="Hipervínculo visitado" xfId="19747" builtinId="9" hidden="1"/>
    <cellStyle name="Hipervínculo visitado" xfId="19751" builtinId="9" hidden="1"/>
    <cellStyle name="Hipervínculo visitado" xfId="19755" builtinId="9" hidden="1"/>
    <cellStyle name="Hipervínculo visitado" xfId="19761" builtinId="9" hidden="1"/>
    <cellStyle name="Hipervínculo visitado" xfId="19763" builtinId="9" hidden="1"/>
    <cellStyle name="Hipervínculo visitado" xfId="19767" builtinId="9" hidden="1"/>
    <cellStyle name="Hipervínculo visitado" xfId="19771" builtinId="9" hidden="1"/>
    <cellStyle name="Hipervínculo visitado" xfId="19777" builtinId="9" hidden="1"/>
    <cellStyle name="Hipervínculo visitado" xfId="19779" builtinId="9" hidden="1"/>
    <cellStyle name="Hipervínculo visitado" xfId="19785" builtinId="9" hidden="1"/>
    <cellStyle name="Hipervínculo visitado" xfId="19787" builtinId="9" hidden="1"/>
    <cellStyle name="Hipervínculo visitado" xfId="19791" builtinId="9" hidden="1"/>
    <cellStyle name="Hipervínculo visitado" xfId="19799" builtinId="9" hidden="1"/>
    <cellStyle name="Hipervínculo visitado" xfId="19801" builtinId="9" hidden="1"/>
    <cellStyle name="Hipervínculo visitado" xfId="19803" builtinId="9" hidden="1"/>
    <cellStyle name="Hipervínculo visitado" xfId="19809" builtinId="9" hidden="1"/>
    <cellStyle name="Hipervínculo visitado" xfId="19811" builtinId="9" hidden="1"/>
    <cellStyle name="Hipervínculo visitado" xfId="19815" builtinId="9" hidden="1"/>
    <cellStyle name="Hipervínculo visitado" xfId="19821" builtinId="9" hidden="1"/>
    <cellStyle name="Hipervínculo visitado" xfId="19823" builtinId="9" hidden="1"/>
    <cellStyle name="Hipervínculo visitado" xfId="19825" builtinId="9" hidden="1"/>
    <cellStyle name="Hipervínculo visitado" xfId="19831" builtinId="9" hidden="1"/>
    <cellStyle name="Hipervínculo visitado" xfId="19833" builtinId="9" hidden="1"/>
    <cellStyle name="Hipervínculo visitado" xfId="19839" builtinId="9" hidden="1"/>
    <cellStyle name="Hipervínculo visitado" xfId="19845" builtinId="9" hidden="1"/>
    <cellStyle name="Hipervínculo visitado" xfId="19847" builtinId="9" hidden="1"/>
    <cellStyle name="Hipervínculo visitado" xfId="19849" builtinId="9" hidden="1"/>
    <cellStyle name="Hipervínculo visitado" xfId="19855" builtinId="9" hidden="1"/>
    <cellStyle name="Hipervínculo visitado" xfId="19861" builtinId="9" hidden="1"/>
    <cellStyle name="Hipervínculo visitado" xfId="19863" builtinId="9" hidden="1"/>
    <cellStyle name="Hipervínculo visitado" xfId="19869" builtinId="9" hidden="1"/>
    <cellStyle name="Hipervínculo visitado" xfId="19873" builtinId="9" hidden="1"/>
    <cellStyle name="Hipervínculo visitado" xfId="19875" builtinId="9" hidden="1"/>
    <cellStyle name="Hipervínculo visitado" xfId="19883" builtinId="9" hidden="1"/>
    <cellStyle name="Hipervínculo visitado" xfId="19887" builtinId="9" hidden="1"/>
    <cellStyle name="Hipervínculo visitado" xfId="19889" builtinId="9" hidden="1"/>
    <cellStyle name="Hipervínculo visitado" xfId="19895" builtinId="9" hidden="1"/>
    <cellStyle name="Hipervínculo visitado" xfId="19897" builtinId="9" hidden="1"/>
    <cellStyle name="Hipervínculo visitado" xfId="19899" builtinId="9" hidden="1"/>
    <cellStyle name="Hipervínculo visitado" xfId="19907" builtinId="9" hidden="1"/>
    <cellStyle name="Hipervínculo visitado" xfId="19911" builtinId="9" hidden="1"/>
    <cellStyle name="Hipervínculo visitado" xfId="19913" builtinId="9" hidden="1"/>
    <cellStyle name="Hipervínculo visitado" xfId="19919" builtinId="9" hidden="1"/>
    <cellStyle name="Hipervínculo visitado" xfId="19921" builtinId="9" hidden="1"/>
    <cellStyle name="Hipervínculo visitado" xfId="19927" builtinId="9" hidden="1"/>
    <cellStyle name="Hipervínculo visitado" xfId="19931" builtinId="9" hidden="1"/>
    <cellStyle name="Hipervínculo visitado" xfId="19935" builtinId="9" hidden="1"/>
    <cellStyle name="Hipervínculo visitado" xfId="19937" builtinId="9" hidden="1"/>
    <cellStyle name="Hipervínculo visitado" xfId="19943" builtinId="9" hidden="1"/>
    <cellStyle name="Hipervínculo visitado" xfId="19947" builtinId="9" hidden="1"/>
    <cellStyle name="Hipervínculo visitado" xfId="19951" builtinId="9" hidden="1"/>
    <cellStyle name="Hipervínculo visitado" xfId="19955" builtinId="9" hidden="1"/>
    <cellStyle name="Hipervínculo visitado" xfId="19959" builtinId="9" hidden="1"/>
    <cellStyle name="Hipervínculo visitado" xfId="19961" builtinId="9" hidden="1"/>
    <cellStyle name="Hipervínculo visitado" xfId="19969" builtinId="9" hidden="1"/>
    <cellStyle name="Hipervínculo visitado" xfId="19971" builtinId="9" hidden="1"/>
    <cellStyle name="Hipervínculo visitado" xfId="19975" builtinId="9" hidden="1"/>
    <cellStyle name="Hipervínculo visitado" xfId="19977" builtinId="9" hidden="1"/>
    <cellStyle name="Hipervínculo visitado" xfId="19981" builtinId="9" hidden="1"/>
    <cellStyle name="Hipervínculo visitado" xfId="19983" builtinId="9" hidden="1"/>
    <cellStyle name="Hipervínculo visitado" xfId="19991" builtinId="9" hidden="1"/>
    <cellStyle name="Hipervínculo visitado" xfId="19993" builtinId="9" hidden="1"/>
    <cellStyle name="Hipervínculo visitado" xfId="19997" builtinId="9" hidden="1"/>
    <cellStyle name="Hipervínculo visitado" xfId="20001" builtinId="9" hidden="1"/>
    <cellStyle name="Hipervínculo visitado" xfId="20005" builtinId="9" hidden="1"/>
    <cellStyle name="Hipervínculo visitado" xfId="20009" builtinId="9" hidden="1"/>
    <cellStyle name="Hipervínculo visitado" xfId="20015" builtinId="9" hidden="1"/>
    <cellStyle name="Hipervínculo visitado" xfId="20017" builtinId="9" hidden="1"/>
    <cellStyle name="Hipervínculo visitado" xfId="20021" builtinId="9" hidden="1"/>
    <cellStyle name="Hipervínculo visitado" xfId="20025" builtinId="9" hidden="1"/>
    <cellStyle name="Hipervínculo visitado" xfId="20033" builtinId="9" hidden="1"/>
    <cellStyle name="Hipervínculo visitado" xfId="20035" builtinId="9" hidden="1"/>
    <cellStyle name="Hipervínculo visitado" xfId="20041" builtinId="9" hidden="1"/>
    <cellStyle name="Hipervínculo visitado" xfId="20043" builtinId="9" hidden="1"/>
    <cellStyle name="Hipervínculo visitado" xfId="20047" builtinId="9" hidden="1"/>
    <cellStyle name="Hipervínculo visitado" xfId="20055" builtinId="9" hidden="1"/>
    <cellStyle name="Hipervínculo visitado" xfId="20057" builtinId="9" hidden="1"/>
    <cellStyle name="Hipervínculo visitado" xfId="20059" builtinId="9" hidden="1"/>
    <cellStyle name="Hipervínculo visitado" xfId="20065" builtinId="9" hidden="1"/>
    <cellStyle name="Hipervínculo visitado" xfId="20067" builtinId="9" hidden="1"/>
    <cellStyle name="Hipervínculo visitado" xfId="20071" builtinId="9" hidden="1"/>
    <cellStyle name="Hipervínculo visitado" xfId="20079" builtinId="9" hidden="1"/>
    <cellStyle name="Hipervínculo visitado" xfId="20081" builtinId="9" hidden="1"/>
    <cellStyle name="Hipervínculo visitado" xfId="20083" builtinId="9" hidden="1"/>
    <cellStyle name="Hipervínculo visitado" xfId="20089" builtinId="9" hidden="1"/>
    <cellStyle name="Hipervínculo visitado" xfId="20091" builtinId="9" hidden="1"/>
    <cellStyle name="Hipervínculo visitado" xfId="20097" builtinId="9" hidden="1"/>
    <cellStyle name="Hipervínculo visitado" xfId="20103" builtinId="9" hidden="1"/>
    <cellStyle name="Hipervínculo visitado" xfId="20105" builtinId="9" hidden="1"/>
    <cellStyle name="Hipervínculo visitado" xfId="20107" builtinId="9" hidden="1"/>
    <cellStyle name="Hipervínculo visitado" xfId="20113" builtinId="9" hidden="1"/>
    <cellStyle name="Hipervínculo visitado" xfId="20119" builtinId="9" hidden="1"/>
    <cellStyle name="Hipervínculo visitado" xfId="20121" builtinId="9" hidden="1"/>
    <cellStyle name="Hipervínculo visitado" xfId="20127" builtinId="9" hidden="1"/>
    <cellStyle name="Hipervínculo visitado" xfId="20129" builtinId="9" hidden="1"/>
    <cellStyle name="Hipervínculo visitado" xfId="20131" builtinId="9" hidden="1"/>
    <cellStyle name="Hipervínculo visitado" xfId="20137" builtinId="9" hidden="1"/>
    <cellStyle name="Hipervínculo visitado" xfId="20141" builtinId="9" hidden="1"/>
    <cellStyle name="Hipervínculo visitado" xfId="20143" builtinId="9" hidden="1"/>
    <cellStyle name="Hipervínculo visitado" xfId="20149" builtinId="9" hidden="1"/>
    <cellStyle name="Hipervínculo visitado" xfId="20151" builtinId="9" hidden="1"/>
    <cellStyle name="Hipervínculo visitado" xfId="20153" builtinId="9" hidden="1"/>
    <cellStyle name="Hipervínculo visitado" xfId="20161" builtinId="9" hidden="1"/>
    <cellStyle name="Hipervínculo visitado" xfId="20165" builtinId="9" hidden="1"/>
    <cellStyle name="Hipervínculo visitado" xfId="20167" builtinId="9" hidden="1"/>
    <cellStyle name="Hipervínculo visitado" xfId="20173" builtinId="9" hidden="1"/>
    <cellStyle name="Hipervínculo visitado" xfId="20175" builtinId="9" hidden="1"/>
    <cellStyle name="Hipervínculo visitado" xfId="20181" builtinId="9" hidden="1"/>
    <cellStyle name="Hipervínculo visitado" xfId="20187" builtinId="9" hidden="1"/>
    <cellStyle name="Hipervínculo visitado" xfId="20191" builtinId="9" hidden="1"/>
    <cellStyle name="Hipervínculo visitado" xfId="20193" builtinId="9" hidden="1"/>
    <cellStyle name="Hipervínculo visitado" xfId="20199" builtinId="9" hidden="1"/>
    <cellStyle name="Hipervínculo visitado" xfId="20203" builtinId="9" hidden="1"/>
    <cellStyle name="Hipervínculo visitado" xfId="20207" builtinId="9" hidden="1"/>
    <cellStyle name="Hipervínculo visitado" xfId="20211" builtinId="9" hidden="1"/>
    <cellStyle name="Hipervínculo visitado" xfId="20215" builtinId="9" hidden="1"/>
    <cellStyle name="Hipervínculo visitado" xfId="20217" builtinId="9" hidden="1"/>
    <cellStyle name="Hipervínculo visitado" xfId="20225" builtinId="9" hidden="1"/>
    <cellStyle name="Hipervínculo visitado" xfId="20227" builtinId="9" hidden="1"/>
    <cellStyle name="Hipervínculo visitado" xfId="20231" builtinId="9" hidden="1"/>
    <cellStyle name="Hipervínculo visitado" xfId="20235" builtinId="9" hidden="1"/>
    <cellStyle name="Hipervínculo visitado" xfId="20239" builtinId="9" hidden="1"/>
    <cellStyle name="Hipervínculo visitado" xfId="20241" builtinId="9" hidden="1"/>
    <cellStyle name="Hipervínculo visitado" xfId="20249" builtinId="9" hidden="1"/>
    <cellStyle name="Hipervínculo visitado" xfId="20251" builtinId="9" hidden="1"/>
    <cellStyle name="Hipervínculo visitado" xfId="20255" builtinId="9" hidden="1"/>
    <cellStyle name="Hipervínculo visitado" xfId="20259" builtinId="9" hidden="1"/>
    <cellStyle name="Hipervínculo visitado" xfId="20263" builtinId="9" hidden="1"/>
    <cellStyle name="Hipervínculo visitado" xfId="20267" builtinId="9" hidden="1"/>
    <cellStyle name="Hipervínculo visitado" xfId="20273" builtinId="9" hidden="1"/>
    <cellStyle name="Hipervínculo visitado" xfId="20275" builtinId="9" hidden="1"/>
    <cellStyle name="Hipervínculo visitado" xfId="20279" builtinId="9" hidden="1"/>
    <cellStyle name="Hipervínculo visitado" xfId="20283" builtinId="9" hidden="1"/>
    <cellStyle name="Hipervínculo visitado" xfId="20182" builtinId="9" hidden="1"/>
    <cellStyle name="Hipervínculo visitado" xfId="20289" builtinId="9" hidden="1"/>
    <cellStyle name="Hipervínculo visitado" xfId="20295" builtinId="9" hidden="1"/>
    <cellStyle name="Hipervínculo visitado" xfId="20297" builtinId="9" hidden="1"/>
    <cellStyle name="Hipervínculo visitado" xfId="20301" builtinId="9" hidden="1"/>
    <cellStyle name="Hipervínculo visitado" xfId="20309" builtinId="9" hidden="1"/>
    <cellStyle name="Hipervínculo visitado" xfId="20311" builtinId="9" hidden="1"/>
    <cellStyle name="Hipervínculo visitado" xfId="20313" builtinId="9" hidden="1"/>
    <cellStyle name="Hipervínculo visitado" xfId="20319" builtinId="9" hidden="1"/>
    <cellStyle name="Hipervínculo visitado" xfId="20321" builtinId="9" hidden="1"/>
    <cellStyle name="Hipervínculo visitado" xfId="20325" builtinId="9" hidden="1"/>
    <cellStyle name="Hipervínculo visitado" xfId="20333" builtinId="9" hidden="1"/>
    <cellStyle name="Hipervínculo visitado" xfId="20335" builtinId="9" hidden="1"/>
    <cellStyle name="Hipervínculo visitado" xfId="20337" builtinId="9" hidden="1"/>
    <cellStyle name="Hipervínculo visitado" xfId="20344" builtinId="9" hidden="1"/>
    <cellStyle name="Hipervínculo visitado" xfId="20346" builtinId="9" hidden="1"/>
    <cellStyle name="Hipervínculo visitado" xfId="20352" builtinId="9" hidden="1"/>
    <cellStyle name="Hipervínculo visitado" xfId="20358" builtinId="9" hidden="1"/>
    <cellStyle name="Hipervínculo visitado" xfId="20360" builtinId="9" hidden="1"/>
    <cellStyle name="Hipervínculo visitado" xfId="20362" builtinId="9" hidden="1"/>
    <cellStyle name="Hipervínculo visitado" xfId="20368" builtinId="9" hidden="1"/>
    <cellStyle name="Hipervínculo visitado" xfId="20374" builtinId="9" hidden="1"/>
    <cellStyle name="Hipervínculo visitado" xfId="20376" builtinId="9" hidden="1"/>
    <cellStyle name="Hipervínculo visitado" xfId="20382" builtinId="9" hidden="1"/>
    <cellStyle name="Hipervínculo visitado" xfId="20384" builtinId="9" hidden="1"/>
    <cellStyle name="Hipervínculo visitado" xfId="20386" builtinId="9" hidden="1"/>
    <cellStyle name="Hipervínculo visitado" xfId="20394" builtinId="9" hidden="1"/>
    <cellStyle name="Hipervínculo visitado" xfId="20398" builtinId="9" hidden="1"/>
    <cellStyle name="Hipervínculo visitado" xfId="20400" builtinId="9" hidden="1"/>
    <cellStyle name="Hipervínculo visitado" xfId="20406" builtinId="9" hidden="1"/>
    <cellStyle name="Hipervínculo visitado" xfId="20408" builtinId="9" hidden="1"/>
    <cellStyle name="Hipervínculo visitado" xfId="20410" builtinId="9" hidden="1"/>
    <cellStyle name="Hipervínculo visitado" xfId="20418" builtinId="9" hidden="1"/>
    <cellStyle name="Hipervínculo visitado" xfId="20422" builtinId="9" hidden="1"/>
    <cellStyle name="Hipervínculo visitado" xfId="20424" builtinId="9" hidden="1"/>
    <cellStyle name="Hipervínculo visitado" xfId="20430" builtinId="9" hidden="1"/>
    <cellStyle name="Hipervínculo visitado" xfId="20432" builtinId="9" hidden="1"/>
    <cellStyle name="Hipervínculo visitado" xfId="20438" builtinId="9" hidden="1"/>
    <cellStyle name="Hipervínculo visitado" xfId="20442" builtinId="9" hidden="1"/>
    <cellStyle name="Hipervínculo visitado" xfId="20444" builtinId="9" hidden="1"/>
    <cellStyle name="Hipervínculo visitado" xfId="20446" builtinId="9" hidden="1"/>
    <cellStyle name="Hipervínculo visitado" xfId="20452" builtinId="9" hidden="1"/>
    <cellStyle name="Hipervínculo visitado" xfId="20456" builtinId="9" hidden="1"/>
    <cellStyle name="Hipervínculo visitado" xfId="20460" builtinId="9" hidden="1"/>
    <cellStyle name="Hipervínculo visitado" xfId="20464" builtinId="9" hidden="1"/>
    <cellStyle name="Hipervínculo visitado" xfId="20468" builtinId="9" hidden="1"/>
    <cellStyle name="Hipervínculo visitado" xfId="20470" builtinId="9" hidden="1"/>
    <cellStyle name="Hipervínculo visitado" xfId="20478" builtinId="9" hidden="1"/>
    <cellStyle name="Hipervínculo visitado" xfId="20480" builtinId="9" hidden="1"/>
    <cellStyle name="Hipervínculo visitado" xfId="20484" builtinId="9" hidden="1"/>
    <cellStyle name="Hipervínculo visitado" xfId="20488" builtinId="9" hidden="1"/>
    <cellStyle name="Hipervínculo visitado" xfId="20492" builtinId="9" hidden="1"/>
    <cellStyle name="Hipervínculo visitado" xfId="20494" builtinId="9" hidden="1"/>
    <cellStyle name="Hipervínculo visitado" xfId="20502" builtinId="9" hidden="1"/>
    <cellStyle name="Hipervínculo visitado" xfId="20504" builtinId="9" hidden="1"/>
    <cellStyle name="Hipervínculo visitado" xfId="20508" builtinId="9" hidden="1"/>
    <cellStyle name="Hipervínculo visitado" xfId="20512" builtinId="9" hidden="1"/>
    <cellStyle name="Hipervínculo visitado" xfId="20516" builtinId="9" hidden="1"/>
    <cellStyle name="Hipervínculo visitado" xfId="20520" builtinId="9" hidden="1"/>
    <cellStyle name="Hipervínculo visitado" xfId="20526" builtinId="9" hidden="1"/>
    <cellStyle name="Hipervínculo visitado" xfId="20528" builtinId="9" hidden="1"/>
    <cellStyle name="Hipervínculo visitado" xfId="20532" builtinId="9" hidden="1"/>
    <cellStyle name="Hipervínculo visitado" xfId="20536" builtinId="9" hidden="1"/>
    <cellStyle name="Hipervínculo visitado" xfId="20542" builtinId="9" hidden="1"/>
    <cellStyle name="Hipervínculo visitado" xfId="20544" builtinId="9" hidden="1"/>
    <cellStyle name="Hipervínculo visitado" xfId="20550" builtinId="9" hidden="1"/>
    <cellStyle name="Hipervínculo visitado" xfId="20552" builtinId="9" hidden="1"/>
    <cellStyle name="Hipervínculo visitado" xfId="20556" builtinId="9" hidden="1"/>
    <cellStyle name="Hipervínculo visitado" xfId="20564" builtinId="9" hidden="1"/>
    <cellStyle name="Hipervínculo visitado" xfId="20566" builtinId="9" hidden="1"/>
    <cellStyle name="Hipervínculo visitado" xfId="20568" builtinId="9" hidden="1"/>
    <cellStyle name="Hipervínculo visitado" xfId="20574" builtinId="9" hidden="1"/>
    <cellStyle name="Hipervínculo visitado" xfId="20576" builtinId="9" hidden="1"/>
    <cellStyle name="Hipervínculo visitado" xfId="20580" builtinId="9" hidden="1"/>
    <cellStyle name="Hipervínculo visitado" xfId="20588" builtinId="9" hidden="1"/>
    <cellStyle name="Hipervínculo visitado" xfId="20590" builtinId="9" hidden="1"/>
    <cellStyle name="Hipervínculo visitado" xfId="20592" builtinId="9" hidden="1"/>
    <cellStyle name="Hipervínculo visitado" xfId="20594" builtinId="9" hidden="1"/>
    <cellStyle name="Hipervínculo visitado" xfId="20586" builtinId="9" hidden="1"/>
    <cellStyle name="Hipervínculo visitado" xfId="20570" builtinId="9" hidden="1"/>
    <cellStyle name="Hipervínculo visitado" xfId="20554" builtinId="9" hidden="1"/>
    <cellStyle name="Hipervínculo visitado" xfId="20546" builtinId="9" hidden="1"/>
    <cellStyle name="Hipervínculo visitado" xfId="20538" builtinId="9" hidden="1"/>
    <cellStyle name="Hipervínculo visitado" xfId="20522" builtinId="9" hidden="1"/>
    <cellStyle name="Hipervínculo visitado" xfId="20506" builtinId="9" hidden="1"/>
    <cellStyle name="Hipervínculo visitado" xfId="20498" builtinId="9" hidden="1"/>
    <cellStyle name="Hipervínculo visitado" xfId="20482" builtinId="9" hidden="1"/>
    <cellStyle name="Hipervínculo visitado" xfId="20474" builtinId="9" hidden="1"/>
    <cellStyle name="Hipervínculo visitado" xfId="20466" builtinId="9" hidden="1"/>
    <cellStyle name="Hipervínculo visitado" xfId="20338" builtinId="9" hidden="1"/>
    <cellStyle name="Hipervínculo visitado" xfId="20436" builtinId="9" hidden="1"/>
    <cellStyle name="Hipervínculo visitado" xfId="20428" builtinId="9" hidden="1"/>
    <cellStyle name="Hipervínculo visitado" xfId="20412" builtinId="9" hidden="1"/>
    <cellStyle name="Hipervínculo visitado" xfId="20404" builtinId="9" hidden="1"/>
    <cellStyle name="Hipervínculo visitado" xfId="20396" builtinId="9" hidden="1"/>
    <cellStyle name="Hipervínculo visitado" xfId="20372" builtinId="9" hidden="1"/>
    <cellStyle name="Hipervínculo visitado" xfId="20364" builtinId="9" hidden="1"/>
    <cellStyle name="Hipervínculo visitado" xfId="20356" builtinId="9" hidden="1"/>
    <cellStyle name="Hipervínculo visitado" xfId="20340" builtinId="9" hidden="1"/>
    <cellStyle name="Hipervínculo visitado" xfId="20331" builtinId="9" hidden="1"/>
    <cellStyle name="Hipervínculo visitado" xfId="20315" builtinId="9" hidden="1"/>
    <cellStyle name="Hipervínculo visitado" xfId="20299" builtinId="9" hidden="1"/>
    <cellStyle name="Hipervínculo visitado" xfId="20291" builtinId="9" hidden="1"/>
    <cellStyle name="Hipervínculo visitado" xfId="20285" builtinId="9" hidden="1"/>
    <cellStyle name="Hipervínculo visitado" xfId="20269" builtinId="9" hidden="1"/>
    <cellStyle name="Hipervínculo visitado" xfId="20253" builtinId="9" hidden="1"/>
    <cellStyle name="Hipervínculo visitado" xfId="20245" builtinId="9" hidden="1"/>
    <cellStyle name="Hipervínculo visitado" xfId="20229" builtinId="9" hidden="1"/>
    <cellStyle name="Hipervínculo visitado" xfId="20221" builtinId="9" hidden="1"/>
    <cellStyle name="Hipervínculo visitado" xfId="20213" builtinId="9" hidden="1"/>
    <cellStyle name="Hipervínculo visitado" xfId="20189" builtinId="9" hidden="1"/>
    <cellStyle name="Hipervínculo visitado" xfId="20179" builtinId="9" hidden="1"/>
    <cellStyle name="Hipervínculo visitado" xfId="20171" builtinId="9" hidden="1"/>
    <cellStyle name="Hipervínculo visitado" xfId="20155" builtinId="9" hidden="1"/>
    <cellStyle name="Hipervínculo visitado" xfId="20147" builtinId="9" hidden="1"/>
    <cellStyle name="Hipervínculo visitado" xfId="20139" builtinId="9" hidden="1"/>
    <cellStyle name="Hipervínculo visitado" xfId="20117" builtinId="9" hidden="1"/>
    <cellStyle name="Hipervínculo visitado" xfId="20109" builtinId="9" hidden="1"/>
    <cellStyle name="Hipervínculo visitado" xfId="20101" builtinId="9" hidden="1"/>
    <cellStyle name="Hipervínculo visitado" xfId="20085" builtinId="9" hidden="1"/>
    <cellStyle name="Hipervínculo visitado" xfId="20077" builtinId="9" hidden="1"/>
    <cellStyle name="Hipervínculo visitado" xfId="20061" builtinId="9" hidden="1"/>
    <cellStyle name="Hipervínculo visitado" xfId="20045" builtinId="9" hidden="1"/>
    <cellStyle name="Hipervínculo visitado" xfId="20037" builtinId="9" hidden="1"/>
    <cellStyle name="Hipervínculo visitado" xfId="20029" builtinId="9" hidden="1"/>
    <cellStyle name="Hipervínculo visitado" xfId="20011" builtinId="9" hidden="1"/>
    <cellStyle name="Hipervínculo visitado" xfId="19995" builtinId="9" hidden="1"/>
    <cellStyle name="Hipervínculo visitado" xfId="19987" builtinId="9" hidden="1"/>
    <cellStyle name="Hipervínculo visitado" xfId="19973" builtinId="9" hidden="1"/>
    <cellStyle name="Hipervínculo visitado" xfId="19965" builtinId="9" hidden="1"/>
    <cellStyle name="Hipervínculo visitado" xfId="19957" builtinId="9" hidden="1"/>
    <cellStyle name="Hipervínculo visitado" xfId="19933" builtinId="9" hidden="1"/>
    <cellStyle name="Hipervínculo visitado" xfId="19925" builtinId="9" hidden="1"/>
    <cellStyle name="Hipervínculo visitado" xfId="19917" builtinId="9" hidden="1"/>
    <cellStyle name="Hipervínculo visitado" xfId="19901" builtinId="9" hidden="1"/>
    <cellStyle name="Hipervínculo visitado" xfId="19893" builtinId="9" hidden="1"/>
    <cellStyle name="Hipervínculo visitado" xfId="19885" builtinId="9" hidden="1"/>
    <cellStyle name="Hipervínculo visitado" xfId="19859" builtinId="9" hidden="1"/>
    <cellStyle name="Hipervínculo visitado" xfId="19851" builtinId="9" hidden="1"/>
    <cellStyle name="Hipervínculo visitado" xfId="19843" builtinId="9" hidden="1"/>
    <cellStyle name="Hipervínculo visitado" xfId="19827" builtinId="9" hidden="1"/>
    <cellStyle name="Hipervínculo visitado" xfId="19714" builtinId="9" hidden="1"/>
    <cellStyle name="Hipervínculo visitado" xfId="19805" builtinId="9" hidden="1"/>
    <cellStyle name="Hipervínculo visitado" xfId="19789" builtinId="9" hidden="1"/>
    <cellStyle name="Hipervínculo visitado" xfId="19781" builtinId="9" hidden="1"/>
    <cellStyle name="Hipervínculo visitado" xfId="19773" builtinId="9" hidden="1"/>
    <cellStyle name="Hipervínculo visitado" xfId="19757" builtinId="9" hidden="1"/>
    <cellStyle name="Hipervínculo visitado" xfId="19741" builtinId="9" hidden="1"/>
    <cellStyle name="Hipervínculo visitado" xfId="19733" builtinId="9" hidden="1"/>
    <cellStyle name="Hipervínculo visitado" xfId="19717" builtinId="9" hidden="1"/>
    <cellStyle name="Hipervínculo visitado" xfId="19707" builtinId="9" hidden="1"/>
    <cellStyle name="Hipervínculo visitado" xfId="19699" builtinId="9" hidden="1"/>
    <cellStyle name="Hipervínculo visitado" xfId="19675" builtinId="9" hidden="1"/>
    <cellStyle name="Hipervínculo visitado" xfId="19667" builtinId="9" hidden="1"/>
    <cellStyle name="Hipervínculo visitado" xfId="19661" builtinId="9" hidden="1"/>
    <cellStyle name="Hipervínculo visitado" xfId="19645" builtinId="9" hidden="1"/>
    <cellStyle name="Hipervínculo visitado" xfId="19637" builtinId="9" hidden="1"/>
    <cellStyle name="Hipervínculo visitado" xfId="19629" builtinId="9" hidden="1"/>
    <cellStyle name="Hipervínculo visitado" xfId="19605" builtinId="9" hidden="1"/>
    <cellStyle name="Hipervínculo visitado" xfId="19597" builtinId="9" hidden="1"/>
    <cellStyle name="Hipervínculo visitado" xfId="19589" builtinId="9" hidden="1"/>
    <cellStyle name="Hipervínculo visitado" xfId="19573" builtinId="9" hidden="1"/>
    <cellStyle name="Hipervínculo visitado" xfId="19565" builtinId="9" hidden="1"/>
    <cellStyle name="Hipervínculo visitado" xfId="19547" builtinId="9" hidden="1"/>
    <cellStyle name="Hipervínculo visitado" xfId="19531" builtinId="9" hidden="1"/>
    <cellStyle name="Hipervínculo visitado" xfId="19523" builtinId="9" hidden="1"/>
    <cellStyle name="Hipervínculo visitado" xfId="19515" builtinId="9" hidden="1"/>
    <cellStyle name="Hipervínculo visitado" xfId="19501" builtinId="9" hidden="1"/>
    <cellStyle name="Hipervínculo visitado" xfId="19485" builtinId="9" hidden="1"/>
    <cellStyle name="Hipervínculo visitado" xfId="19477" builtinId="9" hidden="1"/>
    <cellStyle name="Hipervínculo visitado" xfId="19461" builtinId="9" hidden="1"/>
    <cellStyle name="Hipervínculo visitado" xfId="19453" builtinId="9" hidden="1"/>
    <cellStyle name="Hipervínculo visitado" xfId="19445" builtinId="9" hidden="1"/>
    <cellStyle name="Hipervínculo visitado" xfId="19421" builtinId="9" hidden="1"/>
    <cellStyle name="Hipervínculo visitado" xfId="19413" builtinId="9" hidden="1"/>
    <cellStyle name="Hipervínculo visitado" xfId="19405" builtinId="9" hidden="1"/>
    <cellStyle name="Hipervínculo visitado" xfId="19387" builtinId="9" hidden="1"/>
    <cellStyle name="Hipervínculo visitado" xfId="19379" builtinId="9" hidden="1"/>
    <cellStyle name="Hipervínculo visitado" xfId="19371" builtinId="9" hidden="1"/>
    <cellStyle name="Hipervínculo visitado" xfId="19348" builtinId="9" hidden="1"/>
    <cellStyle name="Hipervínculo visitado" xfId="19340" builtinId="9" hidden="1"/>
    <cellStyle name="Hipervínculo visitado" xfId="19332" builtinId="9" hidden="1"/>
    <cellStyle name="Hipervínculo visitado" xfId="19316" builtinId="9" hidden="1"/>
    <cellStyle name="Hipervínculo visitado" xfId="19308" builtinId="9" hidden="1"/>
    <cellStyle name="Hipervínculo visitado" xfId="19292" builtinId="9" hidden="1"/>
    <cellStyle name="Hipervínculo visitado" xfId="19276" builtinId="9" hidden="1"/>
    <cellStyle name="Hipervínculo visitado" xfId="19268" builtinId="9" hidden="1"/>
    <cellStyle name="Hipervínculo visitado" xfId="19260" builtinId="9" hidden="1"/>
    <cellStyle name="Hipervínculo visitado" xfId="19243" builtinId="9" hidden="1"/>
    <cellStyle name="Hipervínculo visitado" xfId="19227" builtinId="9" hidden="1"/>
    <cellStyle name="Hipervínculo visitado" xfId="19219" builtinId="9" hidden="1"/>
    <cellStyle name="Hipervínculo visitado" xfId="19203" builtinId="9" hidden="1"/>
    <cellStyle name="Hipervínculo visitado" xfId="19090" builtinId="9" hidden="1"/>
    <cellStyle name="Hipervínculo visitado" xfId="19189" builtinId="9" hidden="1"/>
    <cellStyle name="Hipervínculo visitado" xfId="19165" builtinId="9" hidden="1"/>
    <cellStyle name="Hipervínculo visitado" xfId="19157" builtinId="9" hidden="1"/>
    <cellStyle name="Hipervínculo visitado" xfId="19149" builtinId="9" hidden="1"/>
    <cellStyle name="Hipervínculo visitado" xfId="19133" builtinId="9" hidden="1"/>
    <cellStyle name="Hipervínculo visitado" xfId="19125" builtinId="9" hidden="1"/>
    <cellStyle name="Hipervínculo visitado" xfId="19117" builtinId="9" hidden="1"/>
    <cellStyle name="Hipervínculo visitado" xfId="18649" builtinId="9" hidden="1"/>
    <cellStyle name="Hipervínculo visitado" xfId="18651" builtinId="9" hidden="1"/>
    <cellStyle name="Hipervínculo visitado" xfId="18653" builtinId="9" hidden="1"/>
    <cellStyle name="Hipervínculo visitado" xfId="18657" builtinId="9" hidden="1"/>
    <cellStyle name="Hipervínculo visitado" xfId="18659" builtinId="9" hidden="1"/>
    <cellStyle name="Hipervínculo visitado" xfId="18665" builtinId="9" hidden="1"/>
    <cellStyle name="Hipervínculo visitado" xfId="18669" builtinId="9" hidden="1"/>
    <cellStyle name="Hipervínculo visitado" xfId="18671" builtinId="9" hidden="1"/>
    <cellStyle name="Hipervínculo visitado" xfId="18673" builtinId="9" hidden="1"/>
    <cellStyle name="Hipervínculo visitado" xfId="18679" builtinId="9" hidden="1"/>
    <cellStyle name="Hipervínculo visitado" xfId="18683" builtinId="9" hidden="1"/>
    <cellStyle name="Hipervínculo visitado" xfId="18685" builtinId="9" hidden="1"/>
    <cellStyle name="Hipervínculo visitado" xfId="18689" builtinId="9" hidden="1"/>
    <cellStyle name="Hipervínculo visitado" xfId="18691" builtinId="9" hidden="1"/>
    <cellStyle name="Hipervínculo visitado" xfId="18695" builtinId="9" hidden="1"/>
    <cellStyle name="Hipervínculo visitado" xfId="18663" builtinId="9" hidden="1"/>
    <cellStyle name="Hipervínculo visitado" xfId="19109" builtinId="9" hidden="1"/>
    <cellStyle name="Hipervínculo visitado" xfId="19173" builtinId="9" hidden="1"/>
    <cellStyle name="Hipervínculo visitado" xfId="19300" builtinId="9" hidden="1"/>
    <cellStyle name="Hipervínculo visitado" xfId="19363" builtinId="9" hidden="1"/>
    <cellStyle name="Hipervínculo visitado" xfId="19429" builtinId="9" hidden="1"/>
    <cellStyle name="Hipervínculo visitado" xfId="19555" builtinId="9" hidden="1"/>
    <cellStyle name="Hipervínculo visitado" xfId="19621" builtinId="9" hidden="1"/>
    <cellStyle name="Hipervínculo visitado" xfId="19683" builtinId="9" hidden="1"/>
    <cellStyle name="Hipervínculo visitado" xfId="19813" builtinId="9" hidden="1"/>
    <cellStyle name="Hipervínculo visitado" xfId="19877" builtinId="9" hidden="1"/>
    <cellStyle name="Hipervínculo visitado" xfId="19941" builtinId="9" hidden="1"/>
    <cellStyle name="Hipervínculo visitado" xfId="20069" builtinId="9" hidden="1"/>
    <cellStyle name="Hipervínculo visitado" xfId="20026" builtinId="9" hidden="1"/>
    <cellStyle name="Hipervínculo visitado" xfId="20197" builtinId="9" hidden="1"/>
    <cellStyle name="Hipervínculo visitado" xfId="20323" builtinId="9" hidden="1"/>
    <cellStyle name="Hipervínculo visitado" xfId="20388" builtinId="9" hidden="1"/>
    <cellStyle name="Hipervínculo visitado" xfId="20450" builtinId="9" hidden="1"/>
    <cellStyle name="Hipervínculo visitado" xfId="20578" builtinId="9" hidden="1"/>
    <cellStyle name="Hipervínculo visitado" xfId="20582" builtinId="9" hidden="1"/>
    <cellStyle name="Hipervínculo visitado" xfId="20560" builtinId="9" hidden="1"/>
    <cellStyle name="Hipervínculo visitado" xfId="20518" builtinId="9" hidden="1"/>
    <cellStyle name="Hipervínculo visitado" xfId="20496" builtinId="9" hidden="1"/>
    <cellStyle name="Hipervínculo visitado" xfId="20476" builtinId="9" hidden="1"/>
    <cellStyle name="Hipervínculo visitado" xfId="20434" builtinId="9" hidden="1"/>
    <cellStyle name="Hipervínculo visitado" xfId="20414" builtinId="9" hidden="1"/>
    <cellStyle name="Hipervínculo visitado" xfId="20392" builtinId="9" hidden="1"/>
    <cellStyle name="Hipervínculo visitado" xfId="20350" builtinId="9" hidden="1"/>
    <cellStyle name="Hipervínculo visitado" xfId="20327" builtinId="9" hidden="1"/>
    <cellStyle name="Hipervínculo visitado" xfId="20305" builtinId="9" hidden="1"/>
    <cellStyle name="Hipervínculo visitado" xfId="20265" builtinId="9" hidden="1"/>
    <cellStyle name="Hipervínculo visitado" xfId="20243" builtinId="9" hidden="1"/>
    <cellStyle name="Hipervínculo visitado" xfId="20223" builtinId="9" hidden="1"/>
    <cellStyle name="Hipervínculo visitado" xfId="20177" builtinId="9" hidden="1"/>
    <cellStyle name="Hipervínculo visitado" xfId="20157" builtinId="9" hidden="1"/>
    <cellStyle name="Hipervínculo visitado" xfId="20135" builtinId="9" hidden="1"/>
    <cellStyle name="Hipervínculo visitado" xfId="20095" builtinId="9" hidden="1"/>
    <cellStyle name="Hipervínculo visitado" xfId="20073" builtinId="9" hidden="1"/>
    <cellStyle name="Hipervínculo visitado" xfId="20051" builtinId="9" hidden="1"/>
    <cellStyle name="Hipervínculo visitado" xfId="20007" builtinId="9" hidden="1"/>
    <cellStyle name="Hipervínculo visitado" xfId="19985" builtinId="9" hidden="1"/>
    <cellStyle name="Hipervínculo visitado" xfId="19967" builtinId="9" hidden="1"/>
    <cellStyle name="Hipervínculo visitado" xfId="19923" builtinId="9" hidden="1"/>
    <cellStyle name="Hipervínculo visitado" xfId="19903" builtinId="9" hidden="1"/>
    <cellStyle name="Hipervínculo visitado" xfId="19881" builtinId="9" hidden="1"/>
    <cellStyle name="Hipervínculo visitado" xfId="19837" builtinId="9" hidden="1"/>
    <cellStyle name="Hipervínculo visitado" xfId="19817" builtinId="9" hidden="1"/>
    <cellStyle name="Hipervínculo visitado" xfId="19795" builtinId="9" hidden="1"/>
    <cellStyle name="Hipervínculo visitado" xfId="19753" builtinId="9" hidden="1"/>
    <cellStyle name="Hipervínculo visitado" xfId="19731" builtinId="9" hidden="1"/>
    <cellStyle name="Hipervínculo visitado" xfId="19709" builtinId="9" hidden="1"/>
    <cellStyle name="Hipervínculo visitado" xfId="19665" builtinId="9" hidden="1"/>
    <cellStyle name="Hipervínculo visitado" xfId="19647" builtinId="9" hidden="1"/>
    <cellStyle name="Hipervínculo visitado" xfId="19625" builtinId="9" hidden="1"/>
    <cellStyle name="Hipervínculo visitado" xfId="19583" builtinId="9" hidden="1"/>
    <cellStyle name="Hipervínculo visitado" xfId="19561" builtinId="9" hidden="1"/>
    <cellStyle name="Hipervínculo visitado" xfId="19537" builtinId="9" hidden="1"/>
    <cellStyle name="Hipervínculo visitado" xfId="19497" builtinId="9" hidden="1"/>
    <cellStyle name="Hipervínculo visitado" xfId="19475" builtinId="9" hidden="1"/>
    <cellStyle name="Hipervínculo visitado" xfId="19455" builtinId="9" hidden="1"/>
    <cellStyle name="Hipervínculo visitado" xfId="19411" builtinId="9" hidden="1"/>
    <cellStyle name="Hipervínculo visitado" xfId="19389" builtinId="9" hidden="1"/>
    <cellStyle name="Hipervínculo visitado" xfId="19367" builtinId="9" hidden="1"/>
    <cellStyle name="Hipervínculo visitado" xfId="19326" builtinId="9" hidden="1"/>
    <cellStyle name="Hipervínculo visitado" xfId="19304" builtinId="9" hidden="1"/>
    <cellStyle name="Hipervínculo visitado" xfId="19282" builtinId="9" hidden="1"/>
    <cellStyle name="Hipervínculo visitado" xfId="19239" builtinId="9" hidden="1"/>
    <cellStyle name="Hipervínculo visitado" xfId="19217" builtinId="9" hidden="1"/>
    <cellStyle name="Hipervínculo visitado" xfId="19197" builtinId="9" hidden="1"/>
    <cellStyle name="Hipervínculo visitado" xfId="19155" builtinId="9" hidden="1"/>
    <cellStyle name="Hipervínculo visitado" xfId="19135" builtinId="9" hidden="1"/>
    <cellStyle name="Hipervínculo visitado" xfId="19113" builtinId="9" hidden="1"/>
    <cellStyle name="Hipervínculo visitado" xfId="16054" builtinId="9" hidden="1"/>
    <cellStyle name="Hipervínculo visitado" xfId="16038" builtinId="9" hidden="1"/>
    <cellStyle name="Hipervínculo visitado" xfId="16080" builtinId="9" hidden="1"/>
    <cellStyle name="Hipervínculo visitado" xfId="16172" builtinId="9" hidden="1"/>
    <cellStyle name="Hipervínculo visitado" xfId="16154" builtinId="9" hidden="1"/>
    <cellStyle name="Hipervínculo visitado" xfId="16138" builtinId="9" hidden="1"/>
    <cellStyle name="Hipervínculo visitado" xfId="16106" builtinId="9" hidden="1"/>
    <cellStyle name="Hipervínculo visitado" xfId="16291" builtinId="9" hidden="1"/>
    <cellStyle name="Hipervínculo visitado" xfId="16347" builtinId="9" hidden="1"/>
    <cellStyle name="Hipervínculo visitado" xfId="16311" builtinId="9" hidden="1"/>
    <cellStyle name="Hipervínculo visitado" xfId="16295" builtinId="9" hidden="1"/>
    <cellStyle name="Hipervínculo visitado" xfId="16276" builtinId="9" hidden="1"/>
    <cellStyle name="Hipervínculo visitado" xfId="16242" builtinId="9" hidden="1"/>
    <cellStyle name="Hipervínculo visitado" xfId="16225" builtinId="9" hidden="1"/>
    <cellStyle name="Hipervínculo visitado" xfId="16209" builtinId="9" hidden="1"/>
    <cellStyle name="Hipervínculo visitado" xfId="16389" builtinId="9" hidden="1"/>
    <cellStyle name="Hipervínculo visitado" xfId="16516" builtinId="9" hidden="1"/>
    <cellStyle name="Hipervínculo visitado" xfId="16643" builtinId="9" hidden="1"/>
    <cellStyle name="Hipervínculo visitado" xfId="16793" builtinId="9" hidden="1"/>
    <cellStyle name="Hipervínculo visitado" xfId="16775" builtinId="9" hidden="1"/>
    <cellStyle name="Hipervínculo visitado" xfId="16757" builtinId="9" hidden="1"/>
    <cellStyle name="Hipervínculo visitado" xfId="16721" builtinId="9" hidden="1"/>
    <cellStyle name="Hipervínculo visitado" xfId="16703" builtinId="9" hidden="1"/>
    <cellStyle name="Hipervínculo visitado" xfId="16685" builtinId="9" hidden="1"/>
    <cellStyle name="Hipervínculo visitado" xfId="16649" builtinId="9" hidden="1"/>
    <cellStyle name="Hipervínculo visitado" xfId="16629" builtinId="9" hidden="1"/>
    <cellStyle name="Hipervínculo visitado" xfId="16609" builtinId="9" hidden="1"/>
    <cellStyle name="Hipervínculo visitado" xfId="16574" builtinId="9" hidden="1"/>
    <cellStyle name="Hipervínculo visitado" xfId="16556" builtinId="9" hidden="1"/>
    <cellStyle name="Hipervínculo visitado" xfId="16538" builtinId="9" hidden="1"/>
    <cellStyle name="Hipervínculo visitado" xfId="16502" builtinId="9" hidden="1"/>
    <cellStyle name="Hipervínculo visitado" xfId="16481" builtinId="9" hidden="1"/>
    <cellStyle name="Hipervínculo visitado" xfId="16463" builtinId="9" hidden="1"/>
    <cellStyle name="Hipervínculo visitado" xfId="16429" builtinId="9" hidden="1"/>
    <cellStyle name="Hipervínculo visitado" xfId="16411" builtinId="9" hidden="1"/>
    <cellStyle name="Hipervínculo visitado" xfId="16393" builtinId="9" hidden="1"/>
    <cellStyle name="Hipervínculo visitado" xfId="16821" builtinId="9" hidden="1"/>
    <cellStyle name="Hipervínculo visitado" xfId="16885" builtinId="9" hidden="1"/>
    <cellStyle name="Hipervínculo visitado" xfId="16947" builtinId="9" hidden="1"/>
    <cellStyle name="Hipervínculo visitado" xfId="17075" builtinId="9" hidden="1"/>
    <cellStyle name="Hipervínculo visitado" xfId="17141" builtinId="9" hidden="1"/>
    <cellStyle name="Hipervínculo visitado" xfId="17205" builtinId="9" hidden="1"/>
    <cellStyle name="Hipervínculo visitado" xfId="17333" builtinId="9" hidden="1"/>
    <cellStyle name="Hipervínculo visitado" xfId="17395" builtinId="9" hidden="1"/>
    <cellStyle name="Hipervínculo visitado" xfId="17461" builtinId="9" hidden="1"/>
    <cellStyle name="Hipervínculo visitado" xfId="17589" builtinId="9" hidden="1"/>
    <cellStyle name="Hipervínculo visitado" xfId="17653" builtinId="9" hidden="1"/>
    <cellStyle name="Hipervínculo visitado" xfId="17715" builtinId="9" hidden="1"/>
    <cellStyle name="Hipervínculo visitado" xfId="17738" builtinId="9" hidden="1"/>
    <cellStyle name="Hipervínculo visitado" xfId="17909" builtinId="9" hidden="1"/>
    <cellStyle name="Hipervínculo visitado" xfId="17973" builtinId="9" hidden="1"/>
    <cellStyle name="Hipervínculo visitado" xfId="18100" builtinId="9" hidden="1"/>
    <cellStyle name="Hipervínculo visitado" xfId="18162" builtinId="9" hidden="1"/>
    <cellStyle name="Hipervínculo visitado" xfId="18226" builtinId="9" hidden="1"/>
    <cellStyle name="Hipervínculo visitado" xfId="18294" builtinId="9" hidden="1"/>
    <cellStyle name="Hipervínculo visitado" xfId="18272" builtinId="9" hidden="1"/>
    <cellStyle name="Hipervínculo visitado" xfId="18252" builtinId="9" hidden="1"/>
    <cellStyle name="Hipervínculo visitado" xfId="18208" builtinId="9" hidden="1"/>
    <cellStyle name="Hipervínculo visitado" xfId="18188" builtinId="9" hidden="1"/>
    <cellStyle name="Hipervínculo visitado" xfId="18166" builtinId="9" hidden="1"/>
    <cellStyle name="Hipervínculo visitado" xfId="18126" builtinId="9" hidden="1"/>
    <cellStyle name="Hipervínculo visitado" xfId="18104" builtinId="9" hidden="1"/>
    <cellStyle name="Hipervínculo visitado" xfId="18082" builtinId="9" hidden="1"/>
    <cellStyle name="Hipervínculo visitado" xfId="18039" builtinId="9" hidden="1"/>
    <cellStyle name="Hipervínculo visitado" xfId="18017" builtinId="9" hidden="1"/>
    <cellStyle name="Hipervínculo visitado" xfId="17999" builtinId="9" hidden="1"/>
    <cellStyle name="Hipervínculo visitado" xfId="17955" builtinId="9" hidden="1"/>
    <cellStyle name="Hipervínculo visitado" xfId="17935" builtinId="9" hidden="1"/>
    <cellStyle name="Hipervínculo visitado" xfId="17913" builtinId="9" hidden="1"/>
    <cellStyle name="Hipervínculo visitado" xfId="17869" builtinId="9" hidden="1"/>
    <cellStyle name="Hipervínculo visitado" xfId="17847" builtinId="9" hidden="1"/>
    <cellStyle name="Hipervínculo visitado" xfId="17827" builtinId="9" hidden="1"/>
    <cellStyle name="Hipervínculo visitado" xfId="17785" builtinId="9" hidden="1"/>
    <cellStyle name="Hipervínculo visitado" xfId="17763" builtinId="9" hidden="1"/>
    <cellStyle name="Hipervínculo visitado" xfId="17743" builtinId="9" hidden="1"/>
    <cellStyle name="Hipervínculo visitado" xfId="17697" builtinId="9" hidden="1"/>
    <cellStyle name="Hipervínculo visitado" xfId="17679" builtinId="9" hidden="1"/>
    <cellStyle name="Hipervínculo visitado" xfId="17657" builtinId="9" hidden="1"/>
    <cellStyle name="Hipervínculo visitado" xfId="17615" builtinId="9" hidden="1"/>
    <cellStyle name="Hipervínculo visitado" xfId="17593" builtinId="9" hidden="1"/>
    <cellStyle name="Hipervínculo visitado" xfId="17569" builtinId="9" hidden="1"/>
    <cellStyle name="Hipervínculo visitado" xfId="17529" builtinId="9" hidden="1"/>
    <cellStyle name="Hipervínculo visitado" xfId="17507" builtinId="9" hidden="1"/>
    <cellStyle name="Hipervínculo visitado" xfId="17487" builtinId="9" hidden="1"/>
    <cellStyle name="Hipervínculo visitado" xfId="17443" builtinId="9" hidden="1"/>
    <cellStyle name="Hipervínculo visitado" xfId="17421" builtinId="9" hidden="1"/>
    <cellStyle name="Hipervínculo visitado" xfId="17399" builtinId="9" hidden="1"/>
    <cellStyle name="Hipervínculo visitado" xfId="17359" builtinId="9" hidden="1"/>
    <cellStyle name="Hipervínculo visitado" xfId="17337" builtinId="9" hidden="1"/>
    <cellStyle name="Hipervínculo visitado" xfId="17315" builtinId="9" hidden="1"/>
    <cellStyle name="Hipervínculo visitado" xfId="17273" builtinId="9" hidden="1"/>
    <cellStyle name="Hipervínculo visitado" xfId="17249" builtinId="9" hidden="1"/>
    <cellStyle name="Hipervínculo visitado" xfId="17229" builtinId="9" hidden="1"/>
    <cellStyle name="Hipervínculo visitado" xfId="17187" builtinId="9" hidden="1"/>
    <cellStyle name="Hipervínculo visitado" xfId="17167" builtinId="9" hidden="1"/>
    <cellStyle name="Hipervínculo visitado" xfId="17145" builtinId="9" hidden="1"/>
    <cellStyle name="Hipervínculo visitado" xfId="17101" builtinId="9" hidden="1"/>
    <cellStyle name="Hipervínculo visitado" xfId="17079" builtinId="9" hidden="1"/>
    <cellStyle name="Hipervínculo visitado" xfId="17058" builtinId="9" hidden="1"/>
    <cellStyle name="Hipervínculo visitado" xfId="17016" builtinId="9" hidden="1"/>
    <cellStyle name="Hipervínculo visitado" xfId="16994" builtinId="9" hidden="1"/>
    <cellStyle name="Hipervínculo visitado" xfId="16974" builtinId="9" hidden="1"/>
    <cellStyle name="Hipervínculo visitado" xfId="16929" builtinId="9" hidden="1"/>
    <cellStyle name="Hipervínculo visitado" xfId="16909" builtinId="9" hidden="1"/>
    <cellStyle name="Hipervínculo visitado" xfId="16889" builtinId="9" hidden="1"/>
    <cellStyle name="Hipervínculo visitado" xfId="16847" builtinId="9" hidden="1"/>
    <cellStyle name="Hipervínculo visitado" xfId="16825" builtinId="9" hidden="1"/>
    <cellStyle name="Hipervínculo visitado" xfId="13733" builtinId="9" hidden="1"/>
    <cellStyle name="Hipervínculo visitado" xfId="13749" builtinId="9" hidden="1"/>
    <cellStyle name="Hipervínculo visitado" xfId="13790" builtinId="9" hidden="1"/>
    <cellStyle name="Hipervínculo visitado" xfId="13773" builtinId="9" hidden="1"/>
    <cellStyle name="Hipervínculo visitado" xfId="13864" builtinId="9" hidden="1"/>
    <cellStyle name="Hipervínculo visitado" xfId="13848" builtinId="9" hidden="1"/>
    <cellStyle name="Hipervínculo visitado" xfId="13832" builtinId="9" hidden="1"/>
    <cellStyle name="Hipervínculo visitado" xfId="14001" builtinId="9" hidden="1"/>
    <cellStyle name="Hipervínculo visitado" xfId="14057" builtinId="9" hidden="1"/>
    <cellStyle name="Hipervínculo visitado" xfId="14039" builtinId="9" hidden="1"/>
    <cellStyle name="Hipervínculo visitado" xfId="14005" builtinId="9" hidden="1"/>
    <cellStyle name="Hipervínculo visitado" xfId="13986" builtinId="9" hidden="1"/>
    <cellStyle name="Hipervínculo visitado" xfId="13970" builtinId="9" hidden="1"/>
    <cellStyle name="Hipervínculo visitado" xfId="13935" builtinId="9" hidden="1"/>
    <cellStyle name="Hipervínculo visitado" xfId="13919" builtinId="9" hidden="1"/>
    <cellStyle name="Hipervínculo visitado" xfId="13901" builtinId="9" hidden="1"/>
    <cellStyle name="Hipervínculo visitado" xfId="14226" builtinId="9" hidden="1"/>
    <cellStyle name="Hipervínculo visitado" xfId="14353" builtinId="9" hidden="1"/>
    <cellStyle name="Hipervínculo visitado" xfId="14481" builtinId="9" hidden="1"/>
    <cellStyle name="Hipervínculo visitado" xfId="14485" builtinId="9" hidden="1"/>
    <cellStyle name="Hipervínculo visitado" xfId="14467" builtinId="9" hidden="1"/>
    <cellStyle name="Hipervínculo visitado" xfId="14449" builtinId="9" hidden="1"/>
    <cellStyle name="Hipervínculo visitado" xfId="14413" builtinId="9" hidden="1"/>
    <cellStyle name="Hipervínculo visitado" xfId="14395" builtinId="9" hidden="1"/>
    <cellStyle name="Hipervínculo visitado" xfId="14377" builtinId="9" hidden="1"/>
    <cellStyle name="Hipervínculo visitado" xfId="14339" builtinId="9" hidden="1"/>
    <cellStyle name="Hipervínculo visitado" xfId="14319" builtinId="9" hidden="1"/>
    <cellStyle name="Hipervínculo visitado" xfId="14302" builtinId="9" hidden="1"/>
    <cellStyle name="Hipervínculo visitado" xfId="14266" builtinId="9" hidden="1"/>
    <cellStyle name="Hipervínculo visitado" xfId="14248" builtinId="9" hidden="1"/>
    <cellStyle name="Hipervínculo visitado" xfId="14230" builtinId="9" hidden="1"/>
    <cellStyle name="Hipervínculo visitado" xfId="14191" builtinId="9" hidden="1"/>
    <cellStyle name="Hipervínculo visitado" xfId="14173" builtinId="9" hidden="1"/>
    <cellStyle name="Hipervínculo visitado" xfId="14155" builtinId="9" hidden="1"/>
    <cellStyle name="Hipervínculo visitado" xfId="14121" builtinId="9" hidden="1"/>
    <cellStyle name="Hipervínculo visitado" xfId="14103" builtinId="9" hidden="1"/>
    <cellStyle name="Hipervínculo visitado" xfId="14085" builtinId="9" hidden="1"/>
    <cellStyle name="Hipervínculo visitado" xfId="14595" builtinId="9" hidden="1"/>
    <cellStyle name="Hipervínculo visitado" xfId="14657" builtinId="9" hidden="1"/>
    <cellStyle name="Hipervínculo visitado" xfId="14722" builtinId="9" hidden="1"/>
    <cellStyle name="Hipervínculo visitado" xfId="14851" builtinId="9" hidden="1"/>
    <cellStyle name="Hipervínculo visitado" xfId="14915" builtinId="9" hidden="1"/>
    <cellStyle name="Hipervínculo visitado" xfId="14977" builtinId="9" hidden="1"/>
    <cellStyle name="Hipervínculo visitado" xfId="15105" builtinId="9" hidden="1"/>
    <cellStyle name="Hipervínculo visitado" xfId="15171" builtinId="9" hidden="1"/>
    <cellStyle name="Hipervínculo visitado" xfId="15235" builtinId="9" hidden="1"/>
    <cellStyle name="Hipervínculo visitado" xfId="15363" builtinId="9" hidden="1"/>
    <cellStyle name="Hipervínculo visitado" xfId="15425" builtinId="9" hidden="1"/>
    <cellStyle name="Hipervínculo visitado" xfId="15491" builtinId="9" hidden="1"/>
    <cellStyle name="Hipervínculo visitado" xfId="15619" builtinId="9" hidden="1"/>
    <cellStyle name="Hipervínculo visitado" xfId="15683" builtinId="9" hidden="1"/>
    <cellStyle name="Hipervínculo visitado" xfId="15745" builtinId="9" hidden="1"/>
    <cellStyle name="Hipervínculo visitado" xfId="15872" builtinId="9" hidden="1"/>
    <cellStyle name="Hipervínculo visitado" xfId="15936" builtinId="9" hidden="1"/>
    <cellStyle name="Hipervínculo visitado" xfId="16000" builtinId="9" hidden="1"/>
    <cellStyle name="Hipervínculo visitado" xfId="15982" builtinId="9" hidden="1"/>
    <cellStyle name="Hipervínculo visitado" xfId="15962" builtinId="9" hidden="1"/>
    <cellStyle name="Hipervínculo visitado" xfId="15940" builtinId="9" hidden="1"/>
    <cellStyle name="Hipervínculo visitado" xfId="15898" builtinId="9" hidden="1"/>
    <cellStyle name="Hipervínculo visitado" xfId="15876" builtinId="9" hidden="1"/>
    <cellStyle name="Hipervínculo visitado" xfId="15856" builtinId="9" hidden="1"/>
    <cellStyle name="Hipervínculo visitado" xfId="15814" builtinId="9" hidden="1"/>
    <cellStyle name="Hipervínculo visitado" xfId="15792" builtinId="9" hidden="1"/>
    <cellStyle name="Hipervínculo visitado" xfId="15772" builtinId="9" hidden="1"/>
    <cellStyle name="Hipervínculo visitado" xfId="15727" builtinId="9" hidden="1"/>
    <cellStyle name="Hipervínculo visitado" xfId="15709" builtinId="9" hidden="1"/>
    <cellStyle name="Hipervínculo visitado" xfId="15687" builtinId="9" hidden="1"/>
    <cellStyle name="Hipervínculo visitado" xfId="15645" builtinId="9" hidden="1"/>
    <cellStyle name="Hipervínculo visitado" xfId="15623" builtinId="9" hidden="1"/>
    <cellStyle name="Hipervínculo visitado" xfId="15599" builtinId="9" hidden="1"/>
    <cellStyle name="Hipervínculo visitado" xfId="15557" builtinId="9" hidden="1"/>
    <cellStyle name="Hipervínculo visitado" xfId="15537" builtinId="9" hidden="1"/>
    <cellStyle name="Hipervínculo visitado" xfId="15517" builtinId="9" hidden="1"/>
    <cellStyle name="Hipervínculo visitado" xfId="15473" builtinId="9" hidden="1"/>
    <cellStyle name="Hipervínculo visitado" xfId="15453" builtinId="9" hidden="1"/>
    <cellStyle name="Hipervínculo visitado" xfId="15429" builtinId="9" hidden="1"/>
    <cellStyle name="Hipervínculo visitado" xfId="15389" builtinId="9" hidden="1"/>
    <cellStyle name="Hipervínculo visitado" xfId="15367" builtinId="9" hidden="1"/>
    <cellStyle name="Hipervínculo visitado" xfId="15345" builtinId="9" hidden="1"/>
    <cellStyle name="Hipervínculo visitado" xfId="15303" builtinId="9" hidden="1"/>
    <cellStyle name="Hipervínculo visitado" xfId="15279" builtinId="9" hidden="1"/>
    <cellStyle name="Hipervínculo visitado" xfId="15259" builtinId="9" hidden="1"/>
    <cellStyle name="Hipervínculo visitado" xfId="15217" builtinId="9" hidden="1"/>
    <cellStyle name="Hipervínculo visitado" xfId="15197" builtinId="9" hidden="1"/>
    <cellStyle name="Hipervínculo visitado" xfId="15175" builtinId="9" hidden="1"/>
    <cellStyle name="Hipervínculo visitado" xfId="15131" builtinId="9" hidden="1"/>
    <cellStyle name="Hipervínculo visitado" xfId="15109" builtinId="9" hidden="1"/>
    <cellStyle name="Hipervínculo visitado" xfId="15087" builtinId="9" hidden="1"/>
    <cellStyle name="Hipervínculo visitado" xfId="15047" builtinId="9" hidden="1"/>
    <cellStyle name="Hipervínculo visitado" xfId="15025" builtinId="9" hidden="1"/>
    <cellStyle name="Hipervínculo visitado" xfId="15005" builtinId="9" hidden="1"/>
    <cellStyle name="Hipervínculo visitado" xfId="14959" builtinId="9" hidden="1"/>
    <cellStyle name="Hipervínculo visitado" xfId="14939" builtinId="9" hidden="1"/>
    <cellStyle name="Hipervínculo visitado" xfId="14919" builtinId="9" hidden="1"/>
    <cellStyle name="Hipervínculo visitado" xfId="14877" builtinId="9" hidden="1"/>
    <cellStyle name="Hipervínculo visitado" xfId="14855" builtinId="9" hidden="1"/>
    <cellStyle name="Hipervínculo visitado" xfId="14833" builtinId="9" hidden="1"/>
    <cellStyle name="Hipervínculo visitado" xfId="14789" builtinId="9" hidden="1"/>
    <cellStyle name="Hipervínculo visitado" xfId="14768" builtinId="9" hidden="1"/>
    <cellStyle name="Hipervínculo visitado" xfId="14748" builtinId="9" hidden="1"/>
    <cellStyle name="Hipervínculo visitado" xfId="14704" builtinId="9" hidden="1"/>
    <cellStyle name="Hipervínculo visitado" xfId="14684" builtinId="9" hidden="1"/>
    <cellStyle name="Hipervínculo visitado" xfId="14661" builtinId="9" hidden="1"/>
    <cellStyle name="Hipervínculo visitado" xfId="14619" builtinId="9" hidden="1"/>
    <cellStyle name="Hipervínculo visitado" xfId="14599" builtinId="9" hidden="1"/>
    <cellStyle name="Hipervínculo visitado" xfId="14577" builtinId="9" hidden="1"/>
    <cellStyle name="Hipervínculo visitado" xfId="14535" builtinId="9" hidden="1"/>
    <cellStyle name="Hipervínculo visitado" xfId="11446" builtinId="9" hidden="1"/>
    <cellStyle name="Hipervínculo visitado" xfId="11478" builtinId="9" hidden="1"/>
    <cellStyle name="Hipervínculo visitado" xfId="11503" builtinId="9" hidden="1"/>
    <cellStyle name="Hipervínculo visitado" xfId="11486" builtinId="9" hidden="1"/>
    <cellStyle name="Hipervínculo visitado" xfId="11595" builtinId="9" hidden="1"/>
    <cellStyle name="Hipervínculo visitado" xfId="11561" builtinId="9" hidden="1"/>
    <cellStyle name="Hipervínculo visitado" xfId="11545" builtinId="9" hidden="1"/>
    <cellStyle name="Hipervínculo visitado" xfId="11529" builtinId="9" hidden="1"/>
    <cellStyle name="Hipervínculo visitado" xfId="11770" builtinId="9" hidden="1"/>
    <cellStyle name="Hipervínculo visitado" xfId="11752" builtinId="9" hidden="1"/>
    <cellStyle name="Hipervínculo visitado" xfId="11734" builtinId="9" hidden="1"/>
    <cellStyle name="Hipervínculo visitado" xfId="11699" builtinId="9" hidden="1"/>
    <cellStyle name="Hipervínculo visitado" xfId="11683" builtinId="9" hidden="1"/>
    <cellStyle name="Hipervínculo visitado" xfId="11665" builtinId="9" hidden="1"/>
    <cellStyle name="Hipervínculo visitado" xfId="11632" builtinId="9" hidden="1"/>
    <cellStyle name="Hipervínculo visitado" xfId="11614" builtinId="9" hidden="1"/>
    <cellStyle name="Hipervínculo visitado" xfId="11812" builtinId="9" hidden="1"/>
    <cellStyle name="Hipervínculo visitado" xfId="12066" builtinId="9" hidden="1"/>
    <cellStyle name="Hipervínculo visitado" xfId="12194" builtinId="9" hidden="1"/>
    <cellStyle name="Hipervínculo visitado" xfId="12216" builtinId="9" hidden="1"/>
    <cellStyle name="Hipervínculo visitado" xfId="12180" builtinId="9" hidden="1"/>
    <cellStyle name="Hipervínculo visitado" xfId="12162" builtinId="9" hidden="1"/>
    <cellStyle name="Hipervínculo visitado" xfId="12144" builtinId="9" hidden="1"/>
    <cellStyle name="Hipervínculo visitado" xfId="12108" builtinId="9" hidden="1"/>
    <cellStyle name="Hipervínculo visitado" xfId="12090" builtinId="9" hidden="1"/>
    <cellStyle name="Hipervínculo visitado" xfId="12072" builtinId="9" hidden="1"/>
    <cellStyle name="Hipervínculo visitado" xfId="12032" builtinId="9" hidden="1"/>
    <cellStyle name="Hipervínculo visitado" xfId="12015" builtinId="9" hidden="1"/>
    <cellStyle name="Hipervínculo visitado" xfId="11997" builtinId="9" hidden="1"/>
    <cellStyle name="Hipervínculo visitado" xfId="11961" builtinId="9" hidden="1"/>
    <cellStyle name="Hipervínculo visitado" xfId="11943" builtinId="9" hidden="1"/>
    <cellStyle name="Hipervínculo visitado" xfId="11925" builtinId="9" hidden="1"/>
    <cellStyle name="Hipervínculo visitado" xfId="11886" builtinId="9" hidden="1"/>
    <cellStyle name="Hipervínculo visitado" xfId="11868" builtinId="9" hidden="1"/>
    <cellStyle name="Hipervínculo visitado" xfId="11852" builtinId="9" hidden="1"/>
    <cellStyle name="Hipervínculo visitado" xfId="11816" builtinId="9" hidden="1"/>
    <cellStyle name="Hipervínculo visitado" xfId="11798" builtinId="9" hidden="1"/>
    <cellStyle name="Hipervínculo visitado" xfId="12244" builtinId="9" hidden="1"/>
    <cellStyle name="Hipervínculo visitado" xfId="12370" builtinId="9" hidden="1"/>
    <cellStyle name="Hipervínculo visitado" xfId="12435" builtinId="9" hidden="1"/>
    <cellStyle name="Hipervínculo visitado" xfId="12498" builtinId="9" hidden="1"/>
    <cellStyle name="Hipervínculo visitado" xfId="12628" builtinId="9" hidden="1"/>
    <cellStyle name="Hipervínculo visitado" xfId="12690" builtinId="9" hidden="1"/>
    <cellStyle name="Hipervínculo visitado" xfId="12756" builtinId="9" hidden="1"/>
    <cellStyle name="Hipervínculo visitado" xfId="12884" builtinId="9" hidden="1"/>
    <cellStyle name="Hipervínculo visitado" xfId="12948" builtinId="9" hidden="1"/>
    <cellStyle name="Hipervínculo visitado" xfId="13012" builtinId="9" hidden="1"/>
    <cellStyle name="Hipervínculo visitado" xfId="13138" builtinId="9" hidden="1"/>
    <cellStyle name="Hipervínculo visitado" xfId="13204" builtinId="9" hidden="1"/>
    <cellStyle name="Hipervínculo visitado" xfId="13161" builtinId="9" hidden="1"/>
    <cellStyle name="Hipervínculo visitado" xfId="13396" builtinId="9" hidden="1"/>
    <cellStyle name="Hipervínculo visitado" xfId="13458" builtinId="9" hidden="1"/>
    <cellStyle name="Hipervínculo visitado" xfId="13523" builtinId="9" hidden="1"/>
    <cellStyle name="Hipervínculo visitado" xfId="13649" builtinId="9" hidden="1"/>
    <cellStyle name="Hipervínculo visitado" xfId="13713" builtinId="9" hidden="1"/>
    <cellStyle name="Hipervínculo visitado" xfId="13717" builtinId="9" hidden="1"/>
    <cellStyle name="Hipervínculo visitado" xfId="13675" builtinId="9" hidden="1"/>
    <cellStyle name="Hipervínculo visitado" xfId="13653" builtinId="9" hidden="1"/>
    <cellStyle name="Hipervínculo visitado" xfId="13631" builtinId="9" hidden="1"/>
    <cellStyle name="Hipervínculo visitado" xfId="13589" builtinId="9" hidden="1"/>
    <cellStyle name="Hipervínculo visitado" xfId="13569" builtinId="9" hidden="1"/>
    <cellStyle name="Hipervínculo visitado" xfId="13549" builtinId="9" hidden="1"/>
    <cellStyle name="Hipervínculo visitado" xfId="13505" builtinId="9" hidden="1"/>
    <cellStyle name="Hipervínculo visitado" xfId="13485" builtinId="9" hidden="1"/>
    <cellStyle name="Hipervínculo visitado" xfId="13462" builtinId="9" hidden="1"/>
    <cellStyle name="Hipervínculo visitado" xfId="13422" builtinId="9" hidden="1"/>
    <cellStyle name="Hipervínculo visitado" xfId="13400" builtinId="9" hidden="1"/>
    <cellStyle name="Hipervínculo visitado" xfId="13378" builtinId="9" hidden="1"/>
    <cellStyle name="Hipervínculo visitado" xfId="13336" builtinId="9" hidden="1"/>
    <cellStyle name="Hipervínculo visitado" xfId="13312" builtinId="9" hidden="1"/>
    <cellStyle name="Hipervínculo visitado" xfId="13292" builtinId="9" hidden="1"/>
    <cellStyle name="Hipervínculo visitado" xfId="13250" builtinId="9" hidden="1"/>
    <cellStyle name="Hipervínculo visitado" xfId="13230" builtinId="9" hidden="1"/>
    <cellStyle name="Hipervínculo visitado" xfId="13208" builtinId="9" hidden="1"/>
    <cellStyle name="Hipervínculo visitado" xfId="13166" builtinId="9" hidden="1"/>
    <cellStyle name="Hipervínculo visitado" xfId="13142" builtinId="9" hidden="1"/>
    <cellStyle name="Hipervínculo visitado" xfId="13120" builtinId="9" hidden="1"/>
    <cellStyle name="Hipervínculo visitado" xfId="13080" builtinId="9" hidden="1"/>
    <cellStyle name="Hipervínculo visitado" xfId="13058" builtinId="9" hidden="1"/>
    <cellStyle name="Hipervínculo visitado" xfId="13038" builtinId="9" hidden="1"/>
    <cellStyle name="Hipervínculo visitado" xfId="12992" builtinId="9" hidden="1"/>
    <cellStyle name="Hipervínculo visitado" xfId="12972" builtinId="9" hidden="1"/>
    <cellStyle name="Hipervínculo visitado" xfId="12952" builtinId="9" hidden="1"/>
    <cellStyle name="Hipervínculo visitado" xfId="12910" builtinId="9" hidden="1"/>
    <cellStyle name="Hipervínculo visitado" xfId="12888" builtinId="9" hidden="1"/>
    <cellStyle name="Hipervínculo visitado" xfId="12866" builtinId="9" hidden="1"/>
    <cellStyle name="Hipervínculo visitado" xfId="12822" builtinId="9" hidden="1"/>
    <cellStyle name="Hipervínculo visitado" xfId="12800" builtinId="9" hidden="1"/>
    <cellStyle name="Hipervínculo visitado" xfId="12782" builtinId="9" hidden="1"/>
    <cellStyle name="Hipervínculo visitado" xfId="12738" builtinId="9" hidden="1"/>
    <cellStyle name="Hipervínculo visitado" xfId="12718" builtinId="9" hidden="1"/>
    <cellStyle name="Hipervínculo visitado" xfId="12696" builtinId="9" hidden="1"/>
    <cellStyle name="Hipervínculo visitado" xfId="12652" builtinId="9" hidden="1"/>
    <cellStyle name="Hipervínculo visitado" xfId="12632" builtinId="9" hidden="1"/>
    <cellStyle name="Hipervínculo visitado" xfId="12610" builtinId="9" hidden="1"/>
    <cellStyle name="Hipervínculo visitado" xfId="12568" builtinId="9" hidden="1"/>
    <cellStyle name="Hipervínculo visitado" xfId="12546" builtinId="9" hidden="1"/>
    <cellStyle name="Hipervínculo visitado" xfId="12524" builtinId="9" hidden="1"/>
    <cellStyle name="Hipervínculo visitado" xfId="12481" builtinId="9" hidden="1"/>
    <cellStyle name="Hipervínculo visitado" xfId="12461" builtinId="9" hidden="1"/>
    <cellStyle name="Hipervínculo visitado" xfId="12439" builtinId="9" hidden="1"/>
    <cellStyle name="Hipervínculo visitado" xfId="12397" builtinId="9" hidden="1"/>
    <cellStyle name="Hipervínculo visitado" xfId="12374" builtinId="9" hidden="1"/>
    <cellStyle name="Hipervínculo visitado" xfId="12352" builtinId="9" hidden="1"/>
    <cellStyle name="Hipervínculo visitado" xfId="12312" builtinId="9" hidden="1"/>
    <cellStyle name="Hipervínculo visitado" xfId="12290" builtinId="9" hidden="1"/>
    <cellStyle name="Hipervínculo visitado" xfId="12270" builtinId="9" hidden="1"/>
    <cellStyle name="Hipervínculo visitado" xfId="9158" builtinId="9" hidden="1"/>
    <cellStyle name="Hipervínculo visitado" xfId="9190" builtinId="9" hidden="1"/>
    <cellStyle name="Hipervínculo visitado" xfId="9174" builtinId="9" hidden="1"/>
    <cellStyle name="Hipervínculo visitado" xfId="9198" builtinId="9" hidden="1"/>
    <cellStyle name="Hipervínculo visitado" xfId="9308" builtinId="9" hidden="1"/>
    <cellStyle name="Hipervínculo visitado" xfId="9290" builtinId="9" hidden="1"/>
    <cellStyle name="Hipervínculo visitado" xfId="9258" builtinId="9" hidden="1"/>
    <cellStyle name="Hipervínculo visitado" xfId="9242" builtinId="9" hidden="1"/>
    <cellStyle name="Hipervínculo visitado" xfId="9427" builtinId="9" hidden="1"/>
    <cellStyle name="Hipervínculo visitado" xfId="9465" builtinId="9" hidden="1"/>
    <cellStyle name="Hipervínculo visitado" xfId="9447" builtinId="9" hidden="1"/>
    <cellStyle name="Hipervínculo visitado" xfId="9431" builtinId="9" hidden="1"/>
    <cellStyle name="Hipervínculo visitado" xfId="9396" builtinId="9" hidden="1"/>
    <cellStyle name="Hipervínculo visitado" xfId="9378" builtinId="9" hidden="1"/>
    <cellStyle name="Hipervínculo visitado" xfId="9361" builtinId="9" hidden="1"/>
    <cellStyle name="Hipervínculo visitado" xfId="9327" builtinId="9" hidden="1"/>
    <cellStyle name="Hipervínculo visitado" xfId="9525" builtinId="9" hidden="1"/>
    <cellStyle name="Hipervínculo visitado" xfId="9652" builtinId="9" hidden="1"/>
    <cellStyle name="Hipervínculo visitado" xfId="9907" builtinId="9" hidden="1"/>
    <cellStyle name="Hipervínculo visitado" xfId="9929" builtinId="9" hidden="1"/>
    <cellStyle name="Hipervínculo visitado" xfId="9911" builtinId="9" hidden="1"/>
    <cellStyle name="Hipervínculo visitado" xfId="9875" builtinId="9" hidden="1"/>
    <cellStyle name="Hipervínculo visitado" xfId="9857" builtinId="9" hidden="1"/>
    <cellStyle name="Hipervínculo visitado" xfId="9839" builtinId="9" hidden="1"/>
    <cellStyle name="Hipervínculo visitado" xfId="9803" builtinId="9" hidden="1"/>
    <cellStyle name="Hipervínculo visitado" xfId="9785" builtinId="9" hidden="1"/>
    <cellStyle name="Hipervínculo visitado" xfId="9765" builtinId="9" hidden="1"/>
    <cellStyle name="Hipervínculo visitado" xfId="9728" builtinId="9" hidden="1"/>
    <cellStyle name="Hipervínculo visitado" xfId="9710" builtinId="9" hidden="1"/>
    <cellStyle name="Hipervínculo visitado" xfId="9692" builtinId="9" hidden="1"/>
    <cellStyle name="Hipervínculo visitado" xfId="9656" builtinId="9" hidden="1"/>
    <cellStyle name="Hipervínculo visitado" xfId="9638" builtinId="9" hidden="1"/>
    <cellStyle name="Hipervínculo visitado" xfId="9617" builtinId="9" hidden="1"/>
    <cellStyle name="Hipervínculo visitado" xfId="9581" builtinId="9" hidden="1"/>
    <cellStyle name="Hipervínculo visitado" xfId="9565" builtinId="9" hidden="1"/>
    <cellStyle name="Hipervínculo visitado" xfId="9547" builtinId="9" hidden="1"/>
    <cellStyle name="Hipervínculo visitado" xfId="9511" builtinId="9" hidden="1"/>
    <cellStyle name="Hipervínculo visitado" xfId="9957" builtinId="9" hidden="1"/>
    <cellStyle name="Hipervínculo visitado" xfId="10021" builtinId="9" hidden="1"/>
    <cellStyle name="Hipervínculo visitado" xfId="10148" builtinId="9" hidden="1"/>
    <cellStyle name="Hipervínculo visitado" xfId="10211" builtinId="9" hidden="1"/>
    <cellStyle name="Hipervínculo visitado" xfId="10277" builtinId="9" hidden="1"/>
    <cellStyle name="Hipervínculo visitado" xfId="10403" builtinId="9" hidden="1"/>
    <cellStyle name="Hipervínculo visitado" xfId="10469" builtinId="9" hidden="1"/>
    <cellStyle name="Hipervínculo visitado" xfId="10531" builtinId="9" hidden="1"/>
    <cellStyle name="Hipervínculo visitado" xfId="10661" builtinId="9" hidden="1"/>
    <cellStyle name="Hipervínculo visitado" xfId="10725" builtinId="9" hidden="1"/>
    <cellStyle name="Hipervínculo visitado" xfId="10789" builtinId="9" hidden="1"/>
    <cellStyle name="Hipervínculo visitado" xfId="10917" builtinId="9" hidden="1"/>
    <cellStyle name="Hipervínculo visitado" xfId="10874" builtinId="9" hidden="1"/>
    <cellStyle name="Hipervínculo visitado" xfId="11045" builtinId="9" hidden="1"/>
    <cellStyle name="Hipervínculo visitado" xfId="11171" builtinId="9" hidden="1"/>
    <cellStyle name="Hipervínculo visitado" xfId="11236" builtinId="9" hidden="1"/>
    <cellStyle name="Hipervínculo visitado" xfId="11298" builtinId="9" hidden="1"/>
    <cellStyle name="Hipervínculo visitado" xfId="11426" builtinId="9" hidden="1"/>
    <cellStyle name="Hipervínculo visitado" xfId="11430" builtinId="9" hidden="1"/>
    <cellStyle name="Hipervínculo visitado" xfId="11408" builtinId="9" hidden="1"/>
    <cellStyle name="Hipervínculo visitado" xfId="11366" builtinId="9" hidden="1"/>
    <cellStyle name="Hipervínculo visitado" xfId="11344" builtinId="9" hidden="1"/>
    <cellStyle name="Hipervínculo visitado" xfId="11324" builtinId="9" hidden="1"/>
    <cellStyle name="Hipervínculo visitado" xfId="11282" builtinId="9" hidden="1"/>
    <cellStyle name="Hipervínculo visitado" xfId="11262" builtinId="9" hidden="1"/>
    <cellStyle name="Hipervínculo visitado" xfId="11240" builtinId="9" hidden="1"/>
    <cellStyle name="Hipervínculo visitado" xfId="11198" builtinId="9" hidden="1"/>
    <cellStyle name="Hipervínculo visitado" xfId="11175" builtinId="9" hidden="1"/>
    <cellStyle name="Hipervínculo visitado" xfId="11153" builtinId="9" hidden="1"/>
    <cellStyle name="Hipervínculo visitado" xfId="11113" builtinId="9" hidden="1"/>
    <cellStyle name="Hipervínculo visitado" xfId="11091" builtinId="9" hidden="1"/>
    <cellStyle name="Hipervínculo visitado" xfId="11071" builtinId="9" hidden="1"/>
    <cellStyle name="Hipervínculo visitado" xfId="11025" builtinId="9" hidden="1"/>
    <cellStyle name="Hipervínculo visitado" xfId="11005" builtinId="9" hidden="1"/>
    <cellStyle name="Hipervínculo visitado" xfId="10983" builtinId="9" hidden="1"/>
    <cellStyle name="Hipervínculo visitado" xfId="10943" builtinId="9" hidden="1"/>
    <cellStyle name="Hipervínculo visitado" xfId="10921" builtinId="9" hidden="1"/>
    <cellStyle name="Hipervínculo visitado" xfId="10899" builtinId="9" hidden="1"/>
    <cellStyle name="Hipervínculo visitado" xfId="10855" builtinId="9" hidden="1"/>
    <cellStyle name="Hipervínculo visitado" xfId="10833" builtinId="9" hidden="1"/>
    <cellStyle name="Hipervínculo visitado" xfId="10815" builtinId="9" hidden="1"/>
    <cellStyle name="Hipervínculo visitado" xfId="10771" builtinId="9" hidden="1"/>
    <cellStyle name="Hipervínculo visitado" xfId="10751" builtinId="9" hidden="1"/>
    <cellStyle name="Hipervínculo visitado" xfId="10729" builtinId="9" hidden="1"/>
    <cellStyle name="Hipervínculo visitado" xfId="10685" builtinId="9" hidden="1"/>
    <cellStyle name="Hipervínculo visitado" xfId="10665" builtinId="9" hidden="1"/>
    <cellStyle name="Hipervínculo visitado" xfId="10643" builtinId="9" hidden="1"/>
    <cellStyle name="Hipervínculo visitado" xfId="10601" builtinId="9" hidden="1"/>
    <cellStyle name="Hipervínculo visitado" xfId="10579" builtinId="9" hidden="1"/>
    <cellStyle name="Hipervínculo visitado" xfId="10557" builtinId="9" hidden="1"/>
    <cellStyle name="Hipervínculo visitado" xfId="10513" builtinId="9" hidden="1"/>
    <cellStyle name="Hipervínculo visitado" xfId="10495" builtinId="9" hidden="1"/>
    <cellStyle name="Hipervínculo visitado" xfId="10473" builtinId="9" hidden="1"/>
    <cellStyle name="Hipervínculo visitado" xfId="10431" builtinId="9" hidden="1"/>
    <cellStyle name="Hipervínculo visitado" xfId="10409" builtinId="9" hidden="1"/>
    <cellStyle name="Hipervínculo visitado" xfId="10385" builtinId="9" hidden="1"/>
    <cellStyle name="Hipervínculo visitado" xfId="10345" builtinId="9" hidden="1"/>
    <cellStyle name="Hipervínculo visitado" xfId="10323" builtinId="9" hidden="1"/>
    <cellStyle name="Hipervínculo visitado" xfId="10303" builtinId="9" hidden="1"/>
    <cellStyle name="Hipervínculo visitado" xfId="10259" builtinId="9" hidden="1"/>
    <cellStyle name="Hipervínculo visitado" xfId="10237" builtinId="9" hidden="1"/>
    <cellStyle name="Hipervínculo visitado" xfId="10215" builtinId="9" hidden="1"/>
    <cellStyle name="Hipervínculo visitado" xfId="10174" builtinId="9" hidden="1"/>
    <cellStyle name="Hipervínculo visitado" xfId="10152" builtinId="9" hidden="1"/>
    <cellStyle name="Hipervínculo visitado" xfId="10130" builtinId="9" hidden="1"/>
    <cellStyle name="Hipervínculo visitado" xfId="10087" builtinId="9" hidden="1"/>
    <cellStyle name="Hipervínculo visitado" xfId="10065" builtinId="9" hidden="1"/>
    <cellStyle name="Hipervínculo visitado" xfId="10045" builtinId="9" hidden="1"/>
    <cellStyle name="Hipervínculo visitado" xfId="10003" builtinId="9" hidden="1"/>
    <cellStyle name="Hipervínculo visitado" xfId="9983" builtinId="9" hidden="1"/>
    <cellStyle name="Hipervínculo visitado" xfId="9961" builtinId="9" hidden="1"/>
    <cellStyle name="Hipervínculo visitado" xfId="6902" builtinId="9" hidden="1"/>
    <cellStyle name="Hipervínculo visitado" xfId="6886" builtinId="9" hidden="1"/>
    <cellStyle name="Hipervínculo visitado" xfId="6928" builtinId="9" hidden="1"/>
    <cellStyle name="Hipervínculo visitado" xfId="7020" builtinId="9" hidden="1"/>
    <cellStyle name="Hipervínculo visitado" xfId="7002" builtinId="9" hidden="1"/>
    <cellStyle name="Hipervínculo visitado" xfId="6986" builtinId="9" hidden="1"/>
    <cellStyle name="Hipervínculo visitado" xfId="6954" builtinId="9" hidden="1"/>
    <cellStyle name="Hipervínculo visitado" xfId="7139" builtinId="9" hidden="1"/>
    <cellStyle name="Hipervínculo visitado" xfId="7195" builtinId="9" hidden="1"/>
    <cellStyle name="Hipervínculo visitado" xfId="7159" builtinId="9" hidden="1"/>
    <cellStyle name="Hipervínculo visitado" xfId="7143" builtinId="9" hidden="1"/>
    <cellStyle name="Hipervínculo visitado" xfId="7124" builtinId="9" hidden="1"/>
    <cellStyle name="Hipervínculo visitado" xfId="7090" builtinId="9" hidden="1"/>
    <cellStyle name="Hipervínculo visitado" xfId="7073" builtinId="9" hidden="1"/>
    <cellStyle name="Hipervínculo visitado" xfId="7057" builtinId="9" hidden="1"/>
    <cellStyle name="Hipervínculo visitado" xfId="7237" builtinId="9" hidden="1"/>
    <cellStyle name="Hipervínculo visitado" xfId="7364" builtinId="9" hidden="1"/>
    <cellStyle name="Hipervínculo visitado" xfId="7491" builtinId="9" hidden="1"/>
    <cellStyle name="Hipervínculo visitado" xfId="7641" builtinId="9" hidden="1"/>
    <cellStyle name="Hipervínculo visitado" xfId="7623" builtinId="9" hidden="1"/>
    <cellStyle name="Hipervínculo visitado" xfId="7605" builtinId="9" hidden="1"/>
    <cellStyle name="Hipervínculo visitado" xfId="7569" builtinId="9" hidden="1"/>
    <cellStyle name="Hipervínculo visitado" xfId="7551" builtinId="9" hidden="1"/>
    <cellStyle name="Hipervínculo visitado" xfId="7533" builtinId="9" hidden="1"/>
    <cellStyle name="Hipervínculo visitado" xfId="7497" builtinId="9" hidden="1"/>
    <cellStyle name="Hipervínculo visitado" xfId="7477" builtinId="9" hidden="1"/>
    <cellStyle name="Hipervínculo visitado" xfId="7457" builtinId="9" hidden="1"/>
    <cellStyle name="Hipervínculo visitado" xfId="7422" builtinId="9" hidden="1"/>
    <cellStyle name="Hipervínculo visitado" xfId="7404" builtinId="9" hidden="1"/>
    <cellStyle name="Hipervínculo visitado" xfId="7386" builtinId="9" hidden="1"/>
    <cellStyle name="Hipervínculo visitado" xfId="3974" builtinId="9" hidden="1"/>
    <cellStyle name="Hipervínculo visitado" xfId="3976" builtinId="9" hidden="1"/>
    <cellStyle name="Hipervínculo visitado" xfId="3978" builtinId="9" hidden="1"/>
    <cellStyle name="Hipervínculo visitado" xfId="3982" builtinId="9" hidden="1"/>
    <cellStyle name="Hipervínculo visitado" xfId="3984" builtinId="9" hidden="1"/>
    <cellStyle name="Hipervínculo visitado" xfId="3986" builtinId="9" hidden="1"/>
    <cellStyle name="Hipervínculo visitado" xfId="3990" builtinId="9" hidden="1"/>
    <cellStyle name="Hipervínculo visitado" xfId="3992" builtinId="9" hidden="1"/>
    <cellStyle name="Hipervínculo visitado" xfId="3994" builtinId="9" hidden="1"/>
    <cellStyle name="Hipervínculo visitado" xfId="3998" builtinId="9" hidden="1"/>
    <cellStyle name="Hipervínculo visitado" xfId="4002" builtinId="9" hidden="1"/>
    <cellStyle name="Hipervínculo visitado" xfId="4004" builtinId="9" hidden="1"/>
    <cellStyle name="Hipervínculo visitado" xfId="4010" builtinId="9" hidden="1"/>
    <cellStyle name="Hipervínculo visitado" xfId="4012" builtinId="9" hidden="1"/>
    <cellStyle name="Hipervínculo visitado" xfId="4014" builtinId="9" hidden="1"/>
    <cellStyle name="Hipervínculo visitado" xfId="4018" builtinId="9" hidden="1"/>
    <cellStyle name="Hipervínculo visitado" xfId="4020" builtinId="9" hidden="1"/>
    <cellStyle name="Hipervínculo visitado" xfId="4022" builtinId="9" hidden="1"/>
    <cellStyle name="Hipervínculo visitado" xfId="4026" builtinId="9" hidden="1"/>
    <cellStyle name="Hipervínculo visitado" xfId="4028" builtinId="9" hidden="1"/>
    <cellStyle name="Hipervínculo visitado" xfId="4030" builtinId="9" hidden="1"/>
    <cellStyle name="Hipervínculo visitado" xfId="4036" builtinId="9" hidden="1"/>
    <cellStyle name="Hipervínculo visitado" xfId="4038" builtinId="9" hidden="1"/>
    <cellStyle name="Hipervínculo visitado" xfId="4040" builtinId="9" hidden="1"/>
    <cellStyle name="Hipervínculo visitado" xfId="4044" builtinId="9" hidden="1"/>
    <cellStyle name="Hipervínculo visitado" xfId="4046" builtinId="9" hidden="1"/>
    <cellStyle name="Hipervínculo visitado" xfId="4048" builtinId="9" hidden="1"/>
    <cellStyle name="Hipervínculo visitado" xfId="4052" builtinId="9" hidden="1"/>
    <cellStyle name="Hipervínculo visitado" xfId="4054" builtinId="9" hidden="1"/>
    <cellStyle name="Hipervínculo visitado" xfId="4056" builtinId="9" hidden="1"/>
    <cellStyle name="Hipervínculo visitado" xfId="4060" builtinId="9" hidden="1"/>
    <cellStyle name="Hipervínculo visitado" xfId="4062" builtinId="9" hidden="1"/>
    <cellStyle name="Hipervínculo visitado" xfId="4064" builtinId="9" hidden="1"/>
    <cellStyle name="Hipervínculo visitado" xfId="4070" builtinId="9" hidden="1"/>
    <cellStyle name="Hipervínculo visitado" xfId="4072" builtinId="9" hidden="1"/>
    <cellStyle name="Hipervínculo visitado" xfId="4074" builtinId="9" hidden="1"/>
    <cellStyle name="Hipervínculo visitado" xfId="4078" builtinId="9" hidden="1"/>
    <cellStyle name="Hipervínculo visitado" xfId="4080" builtinId="9" hidden="1"/>
    <cellStyle name="Hipervínculo visitado" xfId="4082" builtinId="9" hidden="1"/>
    <cellStyle name="Hipervínculo visitado" xfId="4086" builtinId="9" hidden="1"/>
    <cellStyle name="Hipervínculo visitado" xfId="4088" builtinId="9" hidden="1"/>
    <cellStyle name="Hipervínculo visitado" xfId="4090" builtinId="9" hidden="1"/>
    <cellStyle name="Hipervínculo visitado" xfId="4094" builtinId="9" hidden="1"/>
    <cellStyle name="Hipervínculo visitado" xfId="4096" builtinId="9" hidden="1"/>
    <cellStyle name="Hipervínculo visitado" xfId="4100" builtinId="9" hidden="1"/>
    <cellStyle name="Hipervínculo visitado" xfId="4104" builtinId="9" hidden="1"/>
    <cellStyle name="Hipervínculo visitado" xfId="4106" builtinId="9" hidden="1"/>
    <cellStyle name="Hipervínculo visitado" xfId="4108" builtinId="9" hidden="1"/>
    <cellStyle name="Hipervínculo visitado" xfId="4112" builtinId="9" hidden="1"/>
    <cellStyle name="Hipervínculo visitado" xfId="4007" builtinId="9" hidden="1"/>
    <cellStyle name="Hipervínculo visitado" xfId="4114" builtinId="9" hidden="1"/>
    <cellStyle name="Hipervínculo visitado" xfId="4118" builtinId="9" hidden="1"/>
    <cellStyle name="Hipervínculo visitado" xfId="4120" builtinId="9" hidden="1"/>
    <cellStyle name="Hipervínculo visitado" xfId="4122" builtinId="9" hidden="1"/>
    <cellStyle name="Hipervínculo visitado" xfId="4126" builtinId="9" hidden="1"/>
    <cellStyle name="Hipervínculo visitado" xfId="4130" builtinId="9" hidden="1"/>
    <cellStyle name="Hipervínculo visitado" xfId="4132" builtinId="9" hidden="1"/>
    <cellStyle name="Hipervínculo visitado" xfId="4136" builtinId="9" hidden="1"/>
    <cellStyle name="Hipervínculo visitado" xfId="4138" builtinId="9" hidden="1"/>
    <cellStyle name="Hipervínculo visitado" xfId="4140" builtinId="9" hidden="1"/>
    <cellStyle name="Hipervínculo visitado" xfId="4144" builtinId="9" hidden="1"/>
    <cellStyle name="Hipervínculo visitado" xfId="4146" builtinId="9" hidden="1"/>
    <cellStyle name="Hipervínculo visitado" xfId="4148" builtinId="9" hidden="1"/>
    <cellStyle name="Hipervínculo visitado" xfId="4152" builtinId="9" hidden="1"/>
    <cellStyle name="Hipervínculo visitado" xfId="4154" builtinId="9" hidden="1"/>
    <cellStyle name="Hipervínculo visitado" xfId="4156" builtinId="9" hidden="1"/>
    <cellStyle name="Hipervínculo visitado" xfId="4162" builtinId="9" hidden="1"/>
    <cellStyle name="Hipervínculo visitado" xfId="4166" builtinId="9" hidden="1"/>
    <cellStyle name="Hipervínculo visitado" xfId="4168" builtinId="9" hidden="1"/>
    <cellStyle name="Hipervínculo visitado" xfId="4172" builtinId="9" hidden="1"/>
    <cellStyle name="Hipervínculo visitado" xfId="4174" builtinId="9" hidden="1"/>
    <cellStyle name="Hipervínculo visitado" xfId="4176" builtinId="9" hidden="1"/>
    <cellStyle name="Hipervínculo visitado" xfId="4180" builtinId="9" hidden="1"/>
    <cellStyle name="Hipervínculo visitado" xfId="4182" builtinId="9" hidden="1"/>
    <cellStyle name="Hipervínculo visitado" xfId="4184" builtinId="9" hidden="1"/>
    <cellStyle name="Hipervínculo visitado" xfId="4188" builtinId="9" hidden="1"/>
    <cellStyle name="Hipervínculo visitado" xfId="4190" builtinId="9" hidden="1"/>
    <cellStyle name="Hipervínculo visitado" xfId="4192" builtinId="9" hidden="1"/>
    <cellStyle name="Hipervínculo visitado" xfId="4198" builtinId="9" hidden="1"/>
    <cellStyle name="Hipervínculo visitado" xfId="4200" builtinId="9" hidden="1"/>
    <cellStyle name="Hipervínculo visitado" xfId="4202" builtinId="9" hidden="1"/>
    <cellStyle name="Hipervínculo visitado" xfId="4206" builtinId="9" hidden="1"/>
    <cellStyle name="Hipervínculo visitado" xfId="4208" builtinId="9" hidden="1"/>
    <cellStyle name="Hipervínculo visitado" xfId="4210" builtinId="9" hidden="1"/>
    <cellStyle name="Hipervínculo visitado" xfId="4214" builtinId="9" hidden="1"/>
    <cellStyle name="Hipervínculo visitado" xfId="4216" builtinId="9" hidden="1"/>
    <cellStyle name="Hipervínculo visitado" xfId="4218" builtinId="9" hidden="1"/>
    <cellStyle name="Hipervínculo visitado" xfId="4222" builtinId="9" hidden="1"/>
    <cellStyle name="Hipervínculo visitado" xfId="4224" builtinId="9" hidden="1"/>
    <cellStyle name="Hipervínculo visitado" xfId="4228" builtinId="9" hidden="1"/>
    <cellStyle name="Hipervínculo visitado" xfId="4232" builtinId="9" hidden="1"/>
    <cellStyle name="Hipervínculo visitado" xfId="4234" builtinId="9" hidden="1"/>
    <cellStyle name="Hipervínculo visitado" xfId="4236" builtinId="9" hidden="1"/>
    <cellStyle name="Hipervínculo visitado" xfId="4240" builtinId="9" hidden="1"/>
    <cellStyle name="Hipervínculo visitado" xfId="4242" builtinId="9" hidden="1"/>
    <cellStyle name="Hipervínculo visitado" xfId="4244" builtinId="9" hidden="1"/>
    <cellStyle name="Hipervínculo visitado" xfId="4248" builtinId="9" hidden="1"/>
    <cellStyle name="Hipervínculo visitado" xfId="4250" builtinId="9" hidden="1"/>
    <cellStyle name="Hipervínculo visitado" xfId="4252" builtinId="9" hidden="1"/>
    <cellStyle name="Hipervínculo visitado" xfId="4256" builtinId="9" hidden="1"/>
    <cellStyle name="Hipervínculo visitado" xfId="4260" builtinId="9" hidden="1"/>
    <cellStyle name="Hipervínculo visitado" xfId="4262" builtinId="9" hidden="1"/>
    <cellStyle name="Hipervínculo visitado" xfId="4266" builtinId="9" hidden="1"/>
    <cellStyle name="Hipervínculo visitado" xfId="4268" builtinId="9" hidden="1"/>
    <cellStyle name="Hipervínculo visitado" xfId="4163" builtinId="9" hidden="1"/>
    <cellStyle name="Hipervínculo visitado" xfId="4272" builtinId="9" hidden="1"/>
    <cellStyle name="Hipervínculo visitado" xfId="4274" builtinId="9" hidden="1"/>
    <cellStyle name="Hipervínculo visitado" xfId="4276" builtinId="9" hidden="1"/>
    <cellStyle name="Hipervínculo visitado" xfId="4280" builtinId="9" hidden="1"/>
    <cellStyle name="Hipervínculo visitado" xfId="4282" builtinId="9" hidden="1"/>
    <cellStyle name="Hipervínculo visitado" xfId="4284" builtinId="9" hidden="1"/>
    <cellStyle name="Hipervínculo visitado" xfId="4290" builtinId="9" hidden="1"/>
    <cellStyle name="Hipervínculo visitado" xfId="4292" builtinId="9" hidden="1"/>
    <cellStyle name="Hipervínculo visitado" xfId="4294" builtinId="9" hidden="1"/>
    <cellStyle name="Hipervínculo visitado" xfId="4298" builtinId="9" hidden="1"/>
    <cellStyle name="Hipervínculo visitado" xfId="4300" builtinId="9" hidden="1"/>
    <cellStyle name="Hipervínculo visitado" xfId="4302" builtinId="9" hidden="1"/>
    <cellStyle name="Hipervínculo visitado" xfId="4306" builtinId="9" hidden="1"/>
    <cellStyle name="Hipervínculo visitado" xfId="4308" builtinId="9" hidden="1"/>
    <cellStyle name="Hipervínculo visitado" xfId="4310" builtinId="9" hidden="1"/>
    <cellStyle name="Hipervínculo visitado" xfId="4314" builtinId="9" hidden="1"/>
    <cellStyle name="Hipervínculo visitado" xfId="4316" builtinId="9" hidden="1"/>
    <cellStyle name="Hipervínculo visitado" xfId="4318" builtinId="9" hidden="1"/>
    <cellStyle name="Hipervínculo visitado" xfId="4325" builtinId="9" hidden="1"/>
    <cellStyle name="Hipervínculo visitado" xfId="4327" builtinId="9" hidden="1"/>
    <cellStyle name="Hipervínculo visitado" xfId="4329" builtinId="9" hidden="1"/>
    <cellStyle name="Hipervínculo visitado" xfId="4333" builtinId="9" hidden="1"/>
    <cellStyle name="Hipervínculo visitado" xfId="4335" builtinId="9" hidden="1"/>
    <cellStyle name="Hipervínculo visitado" xfId="4337" builtinId="9" hidden="1"/>
    <cellStyle name="Hipervínculo visitado" xfId="4341" builtinId="9" hidden="1"/>
    <cellStyle name="Hipervínculo visitado" xfId="4343" builtinId="9" hidden="1"/>
    <cellStyle name="Hipervínculo visitado" xfId="4345" builtinId="9" hidden="1"/>
    <cellStyle name="Hipervínculo visitado" xfId="4349" builtinId="9" hidden="1"/>
    <cellStyle name="Hipervínculo visitado" xfId="4351" builtinId="9" hidden="1"/>
    <cellStyle name="Hipervínculo visitado" xfId="4355" builtinId="9" hidden="1"/>
    <cellStyle name="Hipervínculo visitado" xfId="4359" builtinId="9" hidden="1"/>
    <cellStyle name="Hipervínculo visitado" xfId="4361" builtinId="9" hidden="1"/>
    <cellStyle name="Hipervínculo visitado" xfId="4363" builtinId="9" hidden="1"/>
    <cellStyle name="Hipervínculo visitado" xfId="4367" builtinId="9" hidden="1"/>
    <cellStyle name="Hipervínculo visitado" xfId="4369" builtinId="9" hidden="1"/>
    <cellStyle name="Hipervínculo visitado" xfId="4371" builtinId="9" hidden="1"/>
    <cellStyle name="Hipervínculo visitado" xfId="4375" builtinId="9" hidden="1"/>
    <cellStyle name="Hipervínculo visitado" xfId="4377" builtinId="9" hidden="1"/>
    <cellStyle name="Hipervínculo visitado" xfId="4379" builtinId="9" hidden="1"/>
    <cellStyle name="Hipervínculo visitado" xfId="4383" builtinId="9" hidden="1"/>
    <cellStyle name="Hipervínculo visitado" xfId="4387" builtinId="9" hidden="1"/>
    <cellStyle name="Hipervínculo visitado" xfId="4389" builtinId="9" hidden="1"/>
    <cellStyle name="Hipervínculo visitado" xfId="4393" builtinId="9" hidden="1"/>
    <cellStyle name="Hipervínculo visitado" xfId="4395" builtinId="9" hidden="1"/>
    <cellStyle name="Hipervínculo visitado" xfId="4397" builtinId="9" hidden="1"/>
    <cellStyle name="Hipervínculo visitado" xfId="4401" builtinId="9" hidden="1"/>
    <cellStyle name="Hipervínculo visitado" xfId="4403" builtinId="9" hidden="1"/>
    <cellStyle name="Hipervínculo visitado" xfId="4405" builtinId="9" hidden="1"/>
    <cellStyle name="Hipervínculo visitado" xfId="4409" builtinId="9" hidden="1"/>
    <cellStyle name="Hipervínculo visitado" xfId="4411" builtinId="9" hidden="1"/>
    <cellStyle name="Hipervínculo visitado" xfId="4413"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3" builtinId="9" hidden="1"/>
    <cellStyle name="Hipervínculo visitado" xfId="4435" builtinId="9" hidden="1"/>
    <cellStyle name="Hipervínculo visitado" xfId="4437" builtinId="9" hidden="1"/>
    <cellStyle name="Hipervínculo visitado" xfId="4441" builtinId="9" hidden="1"/>
    <cellStyle name="Hipervínculo visitado" xfId="4443" builtinId="9" hidden="1"/>
    <cellStyle name="Hipervínculo visitado" xfId="4445" builtinId="9" hidden="1"/>
    <cellStyle name="Hipervínculo visitado" xfId="4451" builtinId="9" hidden="1"/>
    <cellStyle name="Hipervínculo visitado" xfId="4453" builtinId="9" hidden="1"/>
    <cellStyle name="Hipervínculo visitado" xfId="4455" builtinId="9" hidden="1"/>
    <cellStyle name="Hipervínculo visitado" xfId="4459" builtinId="9" hidden="1"/>
    <cellStyle name="Hipervínculo visitado" xfId="4461" builtinId="9" hidden="1"/>
    <cellStyle name="Hipervínculo visitado" xfId="4463" builtinId="9" hidden="1"/>
    <cellStyle name="Hipervínculo visitado" xfId="4467" builtinId="9" hidden="1"/>
    <cellStyle name="Hipervínculo visitado" xfId="4469" builtinId="9" hidden="1"/>
    <cellStyle name="Hipervínculo visitado" xfId="4471" builtinId="9" hidden="1"/>
    <cellStyle name="Hipervínculo visitado" xfId="4475" builtinId="9" hidden="1"/>
    <cellStyle name="Hipervínculo visitado" xfId="4477" builtinId="9" hidden="1"/>
    <cellStyle name="Hipervínculo visitado" xfId="4481" builtinId="9" hidden="1"/>
    <cellStyle name="Hipervínculo visitado" xfId="4485" builtinId="9" hidden="1"/>
    <cellStyle name="Hipervínculo visitado" xfId="4487" builtinId="9" hidden="1"/>
    <cellStyle name="Hipervínculo visitado" xfId="4489" builtinId="9" hidden="1"/>
    <cellStyle name="Hipervínculo visitado" xfId="4493" builtinId="9" hidden="1"/>
    <cellStyle name="Hipervínculo visitado" xfId="4495" builtinId="9" hidden="1"/>
    <cellStyle name="Hipervínculo visitado" xfId="4497" builtinId="9" hidden="1"/>
    <cellStyle name="Hipervínculo visitado" xfId="4501" builtinId="9" hidden="1"/>
    <cellStyle name="Hipervínculo visitado" xfId="4503" builtinId="9" hidden="1"/>
    <cellStyle name="Hipervínculo visitado" xfId="4505" builtinId="9" hidden="1"/>
    <cellStyle name="Hipervínculo visitado" xfId="4509" builtinId="9" hidden="1"/>
    <cellStyle name="Hipervínculo visitado" xfId="4513" builtinId="9" hidden="1"/>
    <cellStyle name="Hipervínculo visitado" xfId="4515" builtinId="9" hidden="1"/>
    <cellStyle name="Hipervínculo visitado" xfId="4519" builtinId="9" hidden="1"/>
    <cellStyle name="Hipervínculo visitado" xfId="4521" builtinId="9" hidden="1"/>
    <cellStyle name="Hipervínculo visitado" xfId="4523" builtinId="9" hidden="1"/>
    <cellStyle name="Hipervínculo visitado" xfId="4527" builtinId="9" hidden="1"/>
    <cellStyle name="Hipervínculo visitado" xfId="4529" builtinId="9" hidden="1"/>
    <cellStyle name="Hipervínculo visitado" xfId="4531" builtinId="9" hidden="1"/>
    <cellStyle name="Hipervínculo visitado" xfId="4535" builtinId="9" hidden="1"/>
    <cellStyle name="Hipervínculo visitado" xfId="4537" builtinId="9" hidden="1"/>
    <cellStyle name="Hipervínculo visitado" xfId="4539" builtinId="9" hidden="1"/>
    <cellStyle name="Hipervínculo visitado" xfId="4545" builtinId="9" hidden="1"/>
    <cellStyle name="Hipervínculo visitado" xfId="4547" builtinId="9" hidden="1"/>
    <cellStyle name="Hipervínculo visitado" xfId="4549" builtinId="9" hidden="1"/>
    <cellStyle name="Hipervínculo visitado" xfId="4553" builtinId="9" hidden="1"/>
    <cellStyle name="Hipervínculo visitado" xfId="4555" builtinId="9" hidden="1"/>
    <cellStyle name="Hipervínculo visitado" xfId="4557" builtinId="9" hidden="1"/>
    <cellStyle name="Hipervínculo visitado" xfId="4561" builtinId="9" hidden="1"/>
    <cellStyle name="Hipervínculo visitado" xfId="4563" builtinId="9" hidden="1"/>
    <cellStyle name="Hipervínculo visitado" xfId="4565" builtinId="9" hidden="1"/>
    <cellStyle name="Hipervínculo visitado" xfId="4569" builtinId="9" hidden="1"/>
    <cellStyle name="Hipervínculo visitado" xfId="4571" builtinId="9" hidden="1"/>
    <cellStyle name="Hipervínculo visitado" xfId="4573" builtinId="9" hidden="1"/>
    <cellStyle name="Hipervínculo visitado" xfId="5369" builtinId="9" hidden="1"/>
    <cellStyle name="Hipervínculo visitado" xfId="5371" builtinId="9" hidden="1"/>
    <cellStyle name="Hipervínculo visitado" xfId="5375" builtinId="9" hidden="1"/>
    <cellStyle name="Hipervínculo visitado" xfId="5379" builtinId="9" hidden="1"/>
    <cellStyle name="Hipervínculo visitado" xfId="5383" builtinId="9" hidden="1"/>
    <cellStyle name="Hipervínculo visitado" xfId="5385" builtinId="9" hidden="1"/>
    <cellStyle name="Hipervínculo visitado" xfId="5391" builtinId="9" hidden="1"/>
    <cellStyle name="Hipervínculo visitado" xfId="5393" builtinId="9" hidden="1"/>
    <cellStyle name="Hipervínculo visitado" xfId="5395" builtinId="9" hidden="1"/>
    <cellStyle name="Hipervínculo visitado" xfId="5401" builtinId="9" hidden="1"/>
    <cellStyle name="Hipervínculo visitado" xfId="5403" builtinId="9" hidden="1"/>
    <cellStyle name="Hipervínculo visitado" xfId="5409" builtinId="9" hidden="1"/>
    <cellStyle name="Hipervínculo visitado" xfId="5415" builtinId="9" hidden="1"/>
    <cellStyle name="Hipervínculo visitado" xfId="5417" builtinId="9" hidden="1"/>
    <cellStyle name="Hipervínculo visitado" xfId="5419" builtinId="9" hidden="1"/>
    <cellStyle name="Hipervínculo visitado" xfId="5425" builtinId="9" hidden="1"/>
    <cellStyle name="Hipervínculo visitado" xfId="5427" builtinId="9" hidden="1"/>
    <cellStyle name="Hipervínculo visitado" xfId="5431" builtinId="9" hidden="1"/>
    <cellStyle name="Hipervínculo visitado" xfId="5435" builtinId="9" hidden="1"/>
    <cellStyle name="Hipervínculo visitado" xfId="5439" builtinId="9" hidden="1"/>
    <cellStyle name="Hipervínculo visitado" xfId="5441" builtinId="9" hidden="1"/>
    <cellStyle name="Hipervínculo visitado" xfId="5447" builtinId="9" hidden="1"/>
    <cellStyle name="Hipervínculo visitado" xfId="5451" builtinId="9" hidden="1"/>
    <cellStyle name="Hipervínculo visitado" xfId="5455" builtinId="9" hidden="1"/>
    <cellStyle name="Hipervínculo visitado" xfId="5459" builtinId="9" hidden="1"/>
    <cellStyle name="Hipervínculo visitado" xfId="5463" builtinId="9" hidden="1"/>
    <cellStyle name="Hipervínculo visitado" xfId="5465" builtinId="9" hidden="1"/>
    <cellStyle name="Hipervínculo visitado" xfId="5469" builtinId="9" hidden="1"/>
    <cellStyle name="Hipervínculo visitado" xfId="5471" builtinId="9" hidden="1"/>
    <cellStyle name="Hipervínculo visitado" xfId="5473" builtinId="9" hidden="1"/>
    <cellStyle name="Hipervínculo visitado" xfId="5479" builtinId="9" hidden="1"/>
    <cellStyle name="Hipervínculo visitado" xfId="5481" builtinId="9" hidden="1"/>
    <cellStyle name="Hipervínculo visitado" xfId="5485" builtinId="9" hidden="1"/>
    <cellStyle name="Hipervínculo visitado" xfId="5493" builtinId="9" hidden="1"/>
    <cellStyle name="Hipervínculo visitado" xfId="5495" builtinId="9" hidden="1"/>
    <cellStyle name="Hipervínculo visitado" xfId="5497" builtinId="9" hidden="1"/>
    <cellStyle name="Hipervínculo visitado" xfId="5503" builtinId="9" hidden="1"/>
    <cellStyle name="Hipervínculo visitado" xfId="5505" builtinId="9" hidden="1"/>
    <cellStyle name="Hipervínculo visitado" xfId="5509" builtinId="9" hidden="1"/>
    <cellStyle name="Hipervínculo visitado" xfId="5513" builtinId="9" hidden="1"/>
    <cellStyle name="Hipervínculo visitado" xfId="5517" builtinId="9" hidden="1"/>
    <cellStyle name="Hipervínculo visitado" xfId="5520" builtinId="9" hidden="1"/>
    <cellStyle name="Hipervínculo visitado" xfId="5526" builtinId="9" hidden="1"/>
    <cellStyle name="Hipervínculo visitado" xfId="5528" builtinId="9" hidden="1"/>
    <cellStyle name="Hipervínculo visitado" xfId="5530" builtinId="9" hidden="1"/>
    <cellStyle name="Hipervínculo visitado" xfId="5538" builtinId="9" hidden="1"/>
    <cellStyle name="Hipervínculo visitado" xfId="5542" builtinId="9" hidden="1"/>
    <cellStyle name="Hipervínculo visitado" xfId="5544" builtinId="9" hidden="1"/>
    <cellStyle name="Hipervínculo visitado" xfId="5550" builtinId="9" hidden="1"/>
    <cellStyle name="Hipervínculo visitado" xfId="5552" builtinId="9" hidden="1"/>
    <cellStyle name="Hipervínculo visitado" xfId="5554" builtinId="9" hidden="1"/>
    <cellStyle name="Hipervínculo visitado" xfId="5560" builtinId="9" hidden="1"/>
    <cellStyle name="Hipervínculo visitado" xfId="5562" builtinId="9" hidden="1"/>
    <cellStyle name="Hipervínculo visitado" xfId="5566" builtinId="9" hidden="1"/>
    <cellStyle name="Hipervínculo visitado" xfId="5570" builtinId="9" hidden="1"/>
    <cellStyle name="Hipervínculo visitado" xfId="5574" builtinId="9" hidden="1"/>
    <cellStyle name="Hipervínculo visitado" xfId="5578" builtinId="9" hidden="1"/>
    <cellStyle name="Hipervínculo visitado" xfId="5584" builtinId="9" hidden="1"/>
    <cellStyle name="Hipervínculo visitado" xfId="5586" builtinId="9" hidden="1"/>
    <cellStyle name="Hipervínculo visitado" xfId="5590" builtinId="9" hidden="1"/>
    <cellStyle name="Hipervínculo visitado" xfId="5594" builtinId="9" hidden="1"/>
    <cellStyle name="Hipervínculo visitado" xfId="5598" builtinId="9" hidden="1"/>
    <cellStyle name="Hipervínculo visitado" xfId="5600" builtinId="9" hidden="1"/>
    <cellStyle name="Hipervínculo visitado" xfId="5606" builtinId="9" hidden="1"/>
    <cellStyle name="Hipervínculo visitado" xfId="5608" builtinId="9" hidden="1"/>
    <cellStyle name="Hipervínculo visitado" xfId="5610" builtinId="9" hidden="1"/>
    <cellStyle name="Hipervínculo visitado" xfId="5616" builtinId="9" hidden="1"/>
    <cellStyle name="Hipervínculo visitado" xfId="5622" builtinId="9" hidden="1"/>
    <cellStyle name="Hipervínculo visitado" xfId="5623" builtinId="9" hidden="1"/>
    <cellStyle name="Hipervínculo visitado" xfId="5629" builtinId="9" hidden="1"/>
    <cellStyle name="Hipervínculo visitado" xfId="5631" builtinId="9" hidden="1"/>
    <cellStyle name="Hipervínculo visitado" xfId="5633" builtinId="9" hidden="1"/>
    <cellStyle name="Hipervínculo visitado" xfId="5639" builtinId="9" hidden="1"/>
    <cellStyle name="Hipervínculo visitado" xfId="5641" builtinId="9" hidden="1"/>
    <cellStyle name="Hipervínculo visitado" xfId="5645" builtinId="9" hidden="1"/>
    <cellStyle name="Hipervínculo visitado" xfId="5649" builtinId="9" hidden="1"/>
    <cellStyle name="Hipervínculo visitado" xfId="5653" builtinId="9" hidden="1"/>
    <cellStyle name="Hipervínculo visitado" xfId="5655" builtinId="9" hidden="1"/>
    <cellStyle name="Hipervínculo visitado" xfId="5663" builtinId="9" hidden="1"/>
    <cellStyle name="Hipervínculo visitado" xfId="5665" builtinId="9" hidden="1"/>
    <cellStyle name="Hipervínculo visitado" xfId="5669" builtinId="9" hidden="1"/>
    <cellStyle name="Hipervínculo visitado" xfId="5673" builtinId="9" hidden="1"/>
    <cellStyle name="Hipervínculo visitado" xfId="5679" builtinId="9" hidden="1"/>
    <cellStyle name="Hipervínculo visitado" xfId="5681" builtinId="9" hidden="1"/>
    <cellStyle name="Hipervínculo visitado" xfId="5687" builtinId="9" hidden="1"/>
    <cellStyle name="Hipervínculo visitado" xfId="5689" builtinId="9" hidden="1"/>
    <cellStyle name="Hipervínculo visitado" xfId="5691" builtinId="9" hidden="1"/>
    <cellStyle name="Hipervínculo visitado" xfId="5697" builtinId="9" hidden="1"/>
    <cellStyle name="Hipervínculo visitado" xfId="5699" builtinId="9" hidden="1"/>
    <cellStyle name="Hipervínculo visitado" xfId="5703" builtinId="9" hidden="1"/>
    <cellStyle name="Hipervínculo visitado" xfId="5711" builtinId="9" hidden="1"/>
    <cellStyle name="Hipervínculo visitado" xfId="5713" builtinId="9" hidden="1"/>
    <cellStyle name="Hipervínculo visitado" xfId="5715" builtinId="9" hidden="1"/>
    <cellStyle name="Hipervínculo visitado" xfId="5721" builtinId="9" hidden="1"/>
    <cellStyle name="Hipervínculo visitado" xfId="5723" builtinId="9" hidden="1"/>
    <cellStyle name="Hipervínculo visitado" xfId="5727" builtinId="9" hidden="1"/>
    <cellStyle name="Hipervínculo visitado" xfId="5731" builtinId="9" hidden="1"/>
    <cellStyle name="Hipervínculo visitado" xfId="5735" builtinId="9" hidden="1"/>
    <cellStyle name="Hipervínculo visitado" xfId="5737" builtinId="9" hidden="1"/>
    <cellStyle name="Hipervínculo visitado" xfId="5743" builtinId="9" hidden="1"/>
    <cellStyle name="Hipervínculo visitado" xfId="5745" builtinId="9" hidden="1"/>
    <cellStyle name="Hipervínculo visitado" xfId="5751" builtinId="9" hidden="1"/>
    <cellStyle name="Hipervínculo visitado" xfId="5755" builtinId="9" hidden="1"/>
    <cellStyle name="Hipervínculo visitado" xfId="5759" builtinId="9" hidden="1"/>
    <cellStyle name="Hipervínculo visitado" xfId="5761" builtinId="9" hidden="1"/>
    <cellStyle name="Hipervínculo visitado" xfId="5767" builtinId="9" hidden="1"/>
    <cellStyle name="Hipervínculo visitado" xfId="5769" builtinId="9" hidden="1"/>
    <cellStyle name="Hipervínculo visitado" xfId="5771" builtinId="9" hidden="1"/>
    <cellStyle name="Hipervínculo visitado" xfId="5777" builtinId="9" hidden="1"/>
    <cellStyle name="Hipervínculo visitado" xfId="5779" builtinId="9" hidden="1"/>
    <cellStyle name="Hipervínculo visitado" xfId="5781" builtinId="9" hidden="1"/>
    <cellStyle name="Hipervínculo visitado" xfId="5785" builtinId="9" hidden="1"/>
    <cellStyle name="Hipervínculo visitado" xfId="5791" builtinId="9" hidden="1"/>
    <cellStyle name="Hipervínculo visitado" xfId="5793" builtinId="9" hidden="1"/>
    <cellStyle name="Hipervínculo visitado" xfId="5799" builtinId="9" hidden="1"/>
    <cellStyle name="Hipervínculo visitado" xfId="5801" builtinId="9" hidden="1"/>
    <cellStyle name="Hipervínculo visitado" xfId="5805" builtinId="9" hidden="1"/>
    <cellStyle name="Hipervínculo visitado" xfId="5809" builtinId="9" hidden="1"/>
    <cellStyle name="Hipervínculo visitado" xfId="5813" builtinId="9" hidden="1"/>
    <cellStyle name="Hipervínculo visitado" xfId="5815" builtinId="9" hidden="1"/>
    <cellStyle name="Hipervínculo visitado" xfId="5821" builtinId="9" hidden="1"/>
    <cellStyle name="Hipervínculo visitado" xfId="5823" builtinId="9" hidden="1"/>
    <cellStyle name="Hipervínculo visitado" xfId="5825" builtinId="9" hidden="1"/>
    <cellStyle name="Hipervínculo visitado" xfId="5835" builtinId="9" hidden="1"/>
    <cellStyle name="Hipervínculo visitado" xfId="5839" builtinId="9" hidden="1"/>
    <cellStyle name="Hipervínculo visitado" xfId="5841" builtinId="9" hidden="1"/>
    <cellStyle name="Hipervínculo visitado" xfId="5847" builtinId="9" hidden="1"/>
    <cellStyle name="Hipervínculo visitado" xfId="5849" builtinId="9" hidden="1"/>
    <cellStyle name="Hipervínculo visitado" xfId="5851" builtinId="9" hidden="1"/>
    <cellStyle name="Hipervínculo visitado" xfId="5857" builtinId="9" hidden="1"/>
    <cellStyle name="Hipervínculo visitado" xfId="5859" builtinId="9" hidden="1"/>
    <cellStyle name="Hipervínculo visitado" xfId="5863" builtinId="9" hidden="1"/>
    <cellStyle name="Hipervínculo visitado" xfId="5867" builtinId="9" hidden="1"/>
    <cellStyle name="Hipervínculo visitado" xfId="5871" builtinId="9" hidden="1"/>
    <cellStyle name="Hipervínculo visitado" xfId="5873" builtinId="9" hidden="1"/>
    <cellStyle name="Hipervínculo visitado" xfId="5881" builtinId="9" hidden="1"/>
    <cellStyle name="Hipervínculo visitado" xfId="5883" builtinId="9" hidden="1"/>
    <cellStyle name="Hipervínculo visitado" xfId="5887" builtinId="9" hidden="1"/>
    <cellStyle name="Hipervínculo visitado" xfId="5891" builtinId="9" hidden="1"/>
    <cellStyle name="Hipervínculo visitado" xfId="5895" builtinId="9" hidden="1"/>
    <cellStyle name="Hipervínculo visitado" xfId="5897" builtinId="9" hidden="1"/>
    <cellStyle name="Hipervínculo visitado" xfId="5903" builtinId="9" hidden="1"/>
    <cellStyle name="Hipervínculo visitado" xfId="5905" builtinId="9" hidden="1"/>
    <cellStyle name="Hipervínculo visitado" xfId="5907" builtinId="9" hidden="1"/>
    <cellStyle name="Hipervínculo visitado" xfId="5913" builtinId="9" hidden="1"/>
    <cellStyle name="Hipervínculo visitado" xfId="5915" builtinId="9" hidden="1"/>
    <cellStyle name="Hipervínculo visitado" xfId="5921" builtinId="9" hidden="1"/>
    <cellStyle name="Hipervínculo visitado" xfId="5927" builtinId="9" hidden="1"/>
    <cellStyle name="Hipervínculo visitado" xfId="5929" builtinId="9" hidden="1"/>
    <cellStyle name="Hipervínculo visitado" xfId="5931" builtinId="9" hidden="1"/>
    <cellStyle name="Hipervínculo visitado" xfId="5830" builtinId="9" hidden="1"/>
    <cellStyle name="Hipervínculo visitado" xfId="5937" builtinId="9" hidden="1"/>
    <cellStyle name="Hipervínculo visitado" xfId="5941" builtinId="9" hidden="1"/>
    <cellStyle name="Hipervínculo visitado" xfId="5945" builtinId="9" hidden="1"/>
    <cellStyle name="Hipervínculo visitado" xfId="5949" builtinId="9" hidden="1"/>
    <cellStyle name="Hipervínculo visitado" xfId="5951" builtinId="9" hidden="1"/>
    <cellStyle name="Hipervínculo visitado" xfId="5957" builtinId="9" hidden="1"/>
    <cellStyle name="Hipervínculo visitado" xfId="5961" builtinId="9" hidden="1"/>
    <cellStyle name="Hipervínculo visitado" xfId="5965" builtinId="9" hidden="1"/>
    <cellStyle name="Hipervínculo visitado" xfId="5969" builtinId="9" hidden="1"/>
    <cellStyle name="Hipervínculo visitado" xfId="5973" builtinId="9" hidden="1"/>
    <cellStyle name="Hipervínculo visitado" xfId="5975" builtinId="9" hidden="1"/>
    <cellStyle name="Hipervínculo visitado" xfId="5981" builtinId="9" hidden="1"/>
    <cellStyle name="Hipervínculo visitado" xfId="5983" builtinId="9" hidden="1"/>
    <cellStyle name="Hipervínculo visitado" xfId="5985" builtinId="9" hidden="1"/>
    <cellStyle name="Hipervínculo visitado" xfId="5993" builtinId="9" hidden="1"/>
    <cellStyle name="Hipervínculo visitado" xfId="5995" builtinId="9" hidden="1"/>
    <cellStyle name="Hipervínculo visitado" xfId="5999" builtinId="9" hidden="1"/>
    <cellStyle name="Hipervínculo visitado" xfId="6007" builtinId="9" hidden="1"/>
    <cellStyle name="Hipervínculo visitado" xfId="6009" builtinId="9" hidden="1"/>
    <cellStyle name="Hipervínculo visitado" xfId="6011" builtinId="9" hidden="1"/>
    <cellStyle name="Hipervínculo visitado" xfId="6017" builtinId="9" hidden="1"/>
    <cellStyle name="Hipervínculo visitado" xfId="6019" builtinId="9" hidden="1"/>
    <cellStyle name="Hipervínculo visitado" xfId="6023" builtinId="9" hidden="1"/>
    <cellStyle name="Hipervínculo visitado" xfId="6027" builtinId="9" hidden="1"/>
    <cellStyle name="Hipervínculo visitado" xfId="6031" builtinId="9" hidden="1"/>
    <cellStyle name="Hipervínculo visitado" xfId="6033" builtinId="9" hidden="1"/>
    <cellStyle name="Hipervínculo visitado" xfId="6039" builtinId="9" hidden="1"/>
    <cellStyle name="Hipervínculo visitado" xfId="6041" builtinId="9" hidden="1"/>
    <cellStyle name="Hipervínculo visitado" xfId="6043" builtinId="9" hidden="1"/>
    <cellStyle name="Hipervínculo visitado" xfId="6051" builtinId="9" hidden="1"/>
    <cellStyle name="Hipervínculo visitado" xfId="6055" builtinId="9" hidden="1"/>
    <cellStyle name="Hipervínculo visitado" xfId="6057" builtinId="9" hidden="1"/>
    <cellStyle name="Hipervínculo visitado" xfId="6063" builtinId="9" hidden="1"/>
    <cellStyle name="Hipervínculo visitado" xfId="6065" builtinId="9" hidden="1"/>
    <cellStyle name="Hipervínculo visitado" xfId="6067" builtinId="9" hidden="1"/>
    <cellStyle name="Hipervínculo visitado" xfId="6073" builtinId="9" hidden="1"/>
    <cellStyle name="Hipervínculo visitado" xfId="6075" builtinId="9" hidden="1"/>
    <cellStyle name="Hipervínculo visitado" xfId="6079" builtinId="9" hidden="1"/>
    <cellStyle name="Hipervínculo visitado" xfId="6083" builtinId="9" hidden="1"/>
    <cellStyle name="Hipervínculo visitado" xfId="6087" builtinId="9" hidden="1"/>
    <cellStyle name="Hipervínculo visitado" xfId="6091" builtinId="9" hidden="1"/>
    <cellStyle name="Hipervínculo visitado" xfId="6095" builtinId="9" hidden="1"/>
    <cellStyle name="Hipervínculo visitado" xfId="6097" builtinId="9" hidden="1"/>
    <cellStyle name="Hipervínculo visitado" xfId="6101" builtinId="9" hidden="1"/>
    <cellStyle name="Hipervínculo visitado" xfId="6105" builtinId="9" hidden="1"/>
    <cellStyle name="Hipervínculo visitado" xfId="6109" builtinId="9" hidden="1"/>
    <cellStyle name="Hipervínculo visitado" xfId="6111" builtinId="9" hidden="1"/>
    <cellStyle name="Hipervínculo visitado" xfId="6117" builtinId="9" hidden="1"/>
    <cellStyle name="Hipervínculo visitado" xfId="6119" builtinId="9" hidden="1"/>
    <cellStyle name="Hipervínculo visitado" xfId="6121" builtinId="9" hidden="1"/>
    <cellStyle name="Hipervínculo visitado" xfId="6127" builtinId="9" hidden="1"/>
    <cellStyle name="Hipervínculo visitado" xfId="6133" builtinId="9" hidden="1"/>
    <cellStyle name="Hipervínculo visitado" xfId="6135" builtinId="9" hidden="1"/>
    <cellStyle name="Hipervínculo visitado" xfId="6141" builtinId="9" hidden="1"/>
    <cellStyle name="Hipervínculo visitado" xfId="6145" builtinId="9" hidden="1"/>
    <cellStyle name="Hipervínculo visitado" xfId="6147" builtinId="9" hidden="1"/>
    <cellStyle name="Hipervínculo visitado" xfId="6153" builtinId="9" hidden="1"/>
    <cellStyle name="Hipervínculo visitado" xfId="6155" builtinId="9" hidden="1"/>
    <cellStyle name="Hipervínculo visitado" xfId="6159" builtinId="9" hidden="1"/>
    <cellStyle name="Hipervínculo visitado" xfId="6163" builtinId="9" hidden="1"/>
    <cellStyle name="Hipervínculo visitado" xfId="6167" builtinId="9" hidden="1"/>
    <cellStyle name="Hipervínculo visitado" xfId="6169" builtinId="9" hidden="1"/>
    <cellStyle name="Hipervínculo visitado" xfId="6177" builtinId="9" hidden="1"/>
    <cellStyle name="Hipervínculo visitado" xfId="6179" builtinId="9" hidden="1"/>
    <cellStyle name="Hipervínculo visitado" xfId="6183" builtinId="9" hidden="1"/>
    <cellStyle name="Hipervínculo visitado" xfId="6187" builtinId="9" hidden="1"/>
    <cellStyle name="Hipervínculo visitado" xfId="6191" builtinId="9" hidden="1"/>
    <cellStyle name="Hipervínculo visitado" xfId="6193" builtinId="9" hidden="1"/>
    <cellStyle name="Hipervínculo visitado" xfId="6199" builtinId="9" hidden="1"/>
    <cellStyle name="Hipervínculo visitado" xfId="6201" builtinId="9" hidden="1"/>
    <cellStyle name="Hipervínculo visitado" xfId="6203" builtinId="9" hidden="1"/>
    <cellStyle name="Hipervínculo visitado" xfId="6209" builtinId="9" hidden="1"/>
    <cellStyle name="Hipervínculo visitado" xfId="6211" builtinId="9" hidden="1"/>
    <cellStyle name="Hipervínculo visitado" xfId="6215" builtinId="9" hidden="1"/>
    <cellStyle name="Hipervínculo visitado" xfId="6223" builtinId="9" hidden="1"/>
    <cellStyle name="Hipervínculo visitado" xfId="6225" builtinId="9" hidden="1"/>
    <cellStyle name="Hipervínculo visitado" xfId="6227" builtinId="9" hidden="1"/>
    <cellStyle name="Hipervínculo visitado" xfId="6233" builtinId="9" hidden="1"/>
    <cellStyle name="Hipervínculo visitado" xfId="6235" builtinId="9" hidden="1"/>
    <cellStyle name="Hipervínculo visitado" xfId="6239" builtinId="9" hidden="1"/>
    <cellStyle name="Hipervínculo visitado" xfId="6243" builtinId="9" hidden="1"/>
    <cellStyle name="Hipervínculo visitado" xfId="6247" builtinId="9" hidden="1"/>
    <cellStyle name="Hipervínculo visitado" xfId="6142" builtinId="9" hidden="1"/>
    <cellStyle name="Hipervínculo visitado" xfId="6253" builtinId="9" hidden="1"/>
    <cellStyle name="Hipervínculo visitado" xfId="6255" builtinId="9" hidden="1"/>
    <cellStyle name="Hipervínculo visitado" xfId="6261" builtinId="9" hidden="1"/>
    <cellStyle name="Hipervínculo visitado" xfId="6265" builtinId="9" hidden="1"/>
    <cellStyle name="Hipervínculo visitado" xfId="6269" builtinId="9" hidden="1"/>
    <cellStyle name="Hipervínculo visitado" xfId="6271" builtinId="9" hidden="1"/>
    <cellStyle name="Hipervínculo visitado" xfId="6277" builtinId="9" hidden="1"/>
    <cellStyle name="Hipervínculo visitado" xfId="6279" builtinId="9" hidden="1"/>
    <cellStyle name="Hipervínculo visitado" xfId="6281" builtinId="9" hidden="1"/>
    <cellStyle name="Hipervínculo visitado" xfId="6287" builtinId="9" hidden="1"/>
    <cellStyle name="Hipervínculo visitado" xfId="6289" builtinId="9" hidden="1"/>
    <cellStyle name="Hipervínculo visitado" xfId="6293" builtinId="9" hidden="1"/>
    <cellStyle name="Hipervínculo visitado" xfId="6297" builtinId="9" hidden="1"/>
    <cellStyle name="Hipervínculo visitado" xfId="6305" builtinId="9" hidden="1"/>
    <cellStyle name="Hipervínculo visitado" xfId="6307" builtinId="9" hidden="1"/>
    <cellStyle name="Hipervínculo visitado" xfId="6313" builtinId="9" hidden="1"/>
    <cellStyle name="Hipervínculo visitado" xfId="6315" builtinId="9" hidden="1"/>
    <cellStyle name="Hipervínculo visitado" xfId="6319" builtinId="9" hidden="1"/>
    <cellStyle name="Hipervínculo visitado" xfId="6323" builtinId="9" hidden="1"/>
    <cellStyle name="Hipervínculo visitado" xfId="6327" builtinId="9" hidden="1"/>
    <cellStyle name="Hipervínculo visitado" xfId="6329" builtinId="9" hidden="1"/>
    <cellStyle name="Hipervínculo visitado" xfId="6335" builtinId="9" hidden="1"/>
    <cellStyle name="Hipervínculo visitado" xfId="6337" builtinId="9" hidden="1"/>
    <cellStyle name="Hipervínculo visitado" xfId="6339" builtinId="9" hidden="1"/>
    <cellStyle name="Hipervínculo visitado" xfId="6347" builtinId="9" hidden="1"/>
    <cellStyle name="Hipervínculo visitado" xfId="6351" builtinId="9" hidden="1"/>
    <cellStyle name="Hipervínculo visitado" xfId="6353" builtinId="9" hidden="1"/>
    <cellStyle name="Hipervínculo visitado" xfId="6359" builtinId="9" hidden="1"/>
    <cellStyle name="Hipervínculo visitado" xfId="6361" builtinId="9" hidden="1"/>
    <cellStyle name="Hipervínculo visitado" xfId="6363" builtinId="9" hidden="1"/>
    <cellStyle name="Hipervínculo visitado" xfId="6369" builtinId="9" hidden="1"/>
    <cellStyle name="Hipervínculo visitado" xfId="6371" builtinId="9" hidden="1"/>
    <cellStyle name="Hipervínculo visitado" xfId="6375" builtinId="9" hidden="1"/>
    <cellStyle name="Hipervínculo visitado" xfId="6379" builtinId="9" hidden="1"/>
    <cellStyle name="Hipervínculo visitado" xfId="6383" builtinId="9" hidden="1"/>
    <cellStyle name="Hipervínculo visitado" xfId="6385" builtinId="9" hidden="1"/>
    <cellStyle name="Hipervínculo visitado" xfId="6393" builtinId="9" hidden="1"/>
    <cellStyle name="Hipervínculo visitado" xfId="6395" builtinId="9" hidden="1"/>
    <cellStyle name="Hipervínculo visitado" xfId="6399" builtinId="9" hidden="1"/>
    <cellStyle name="Hipervínculo visitado" xfId="6403" builtinId="9" hidden="1"/>
    <cellStyle name="Hipervínculo visitado" xfId="6405" builtinId="9" hidden="1"/>
    <cellStyle name="Hipervínculo visitado" xfId="6407" builtinId="9" hidden="1"/>
    <cellStyle name="Hipervínculo visitado" xfId="6413" builtinId="9" hidden="1"/>
    <cellStyle name="Hipervínculo visitado" xfId="6415" builtinId="9" hidden="1"/>
    <cellStyle name="Hipervínculo visitado" xfId="6417" builtinId="9" hidden="1"/>
    <cellStyle name="Hipervínculo visitado" xfId="6423" builtinId="9" hidden="1"/>
    <cellStyle name="Hipervínculo visitado" xfId="6425" builtinId="9" hidden="1"/>
    <cellStyle name="Hipervínculo visitado" xfId="6431" builtinId="9" hidden="1"/>
    <cellStyle name="Hipervínculo visitado" xfId="6437" builtinId="9" hidden="1"/>
    <cellStyle name="Hipervínculo visitado" xfId="6439" builtinId="9" hidden="1"/>
    <cellStyle name="Hipervínculo visitado" xfId="6441" builtinId="9" hidden="1"/>
    <cellStyle name="Hipervínculo visitado" xfId="6447" builtinId="9" hidden="1"/>
    <cellStyle name="Hipervínculo visitado" xfId="6449" builtinId="9" hidden="1"/>
    <cellStyle name="Hipervínculo visitado" xfId="6453" builtinId="9" hidden="1"/>
    <cellStyle name="Hipervínculo visitado" xfId="6459" builtinId="9" hidden="1"/>
    <cellStyle name="Hipervínculo visitado" xfId="6463" builtinId="9" hidden="1"/>
    <cellStyle name="Hipervínculo visitado" xfId="6465" builtinId="9" hidden="1"/>
    <cellStyle name="Hipervínculo visitado" xfId="6471" builtinId="9" hidden="1"/>
    <cellStyle name="Hipervínculo visitado" xfId="6475" builtinId="9" hidden="1"/>
    <cellStyle name="Hipervínculo visitado" xfId="6479" builtinId="9" hidden="1"/>
    <cellStyle name="Hipervínculo visitado" xfId="6483" builtinId="9" hidden="1"/>
    <cellStyle name="Hipervínculo visitado" xfId="6487" builtinId="9" hidden="1"/>
    <cellStyle name="Hipervínculo visitado" xfId="6489" builtinId="9" hidden="1"/>
    <cellStyle name="Hipervínculo visitado" xfId="6495" builtinId="9" hidden="1"/>
    <cellStyle name="Hipervínculo visitado" xfId="6497" builtinId="9" hidden="1"/>
    <cellStyle name="Hipervínculo visitado" xfId="6499" builtinId="9" hidden="1"/>
    <cellStyle name="Hipervínculo visitado" xfId="6505" builtinId="9" hidden="1"/>
    <cellStyle name="Hipervínculo visitado" xfId="6507" builtinId="9" hidden="1"/>
    <cellStyle name="Hipervínculo visitado" xfId="6511" builtinId="9" hidden="1"/>
    <cellStyle name="Hipervínculo visitado" xfId="6519" builtinId="9" hidden="1"/>
    <cellStyle name="Hipervínculo visitado" xfId="6521" builtinId="9" hidden="1"/>
    <cellStyle name="Hipervínculo visitado" xfId="6523" builtinId="9" hidden="1"/>
    <cellStyle name="Hipervínculo visitado" xfId="6529" builtinId="9" hidden="1"/>
    <cellStyle name="Hipervínculo visitado" xfId="6531" builtinId="9" hidden="1"/>
    <cellStyle name="Hipervínculo visitado" xfId="6535" builtinId="9" hidden="1"/>
    <cellStyle name="Hipervínculo visitado" xfId="6539" builtinId="9" hidden="1"/>
    <cellStyle name="Hipervínculo visitado" xfId="6543" builtinId="9" hidden="1"/>
    <cellStyle name="Hipervínculo visitado" xfId="6545" builtinId="9" hidden="1"/>
    <cellStyle name="Hipervínculo visitado" xfId="6551" builtinId="9" hidden="1"/>
    <cellStyle name="Hipervínculo visitado" xfId="6553" builtinId="9" hidden="1"/>
    <cellStyle name="Hipervínculo visitado" xfId="6555" builtinId="9" hidden="1"/>
    <cellStyle name="Hipervínculo visitado" xfId="6561" builtinId="9" hidden="1"/>
    <cellStyle name="Hipervínculo visitado" xfId="6565" builtinId="9" hidden="1"/>
    <cellStyle name="Hipervínculo visitado" xfId="6567" builtinId="9" hidden="1"/>
    <cellStyle name="Hipervínculo visitado" xfId="6573" builtinId="9" hidden="1"/>
    <cellStyle name="Hipervínculo visitado" xfId="6575" builtinId="9" hidden="1"/>
    <cellStyle name="Hipervínculo visitado" xfId="6577" builtinId="9" hidden="1"/>
    <cellStyle name="Hipervínculo visitado" xfId="6583" builtinId="9" hidden="1"/>
    <cellStyle name="Hipervínculo visitado" xfId="6585" builtinId="9" hidden="1"/>
    <cellStyle name="Hipervínculo visitado" xfId="6589" builtinId="9" hidden="1"/>
    <cellStyle name="Hipervínculo visitado" xfId="6593" builtinId="9" hidden="1"/>
    <cellStyle name="Hipervínculo visitado" xfId="6597" builtinId="9" hidden="1"/>
    <cellStyle name="Hipervínculo visitado" xfId="6601" builtinId="9" hidden="1"/>
    <cellStyle name="Hipervínculo visitado" xfId="6607" builtinId="9" hidden="1"/>
    <cellStyle name="Hipervínculo visitado" xfId="6609" builtinId="9" hidden="1"/>
    <cellStyle name="Hipervínculo visitado" xfId="6614" builtinId="9" hidden="1"/>
    <cellStyle name="Hipervínculo visitado" xfId="6618" builtinId="9" hidden="1"/>
    <cellStyle name="Hipervínculo visitado" xfId="6622" builtinId="9" hidden="1"/>
    <cellStyle name="Hipervínculo visitado" xfId="6624" builtinId="9" hidden="1"/>
    <cellStyle name="Hipervínculo visitado" xfId="6630" builtinId="9" hidden="1"/>
    <cellStyle name="Hipervínculo visitado" xfId="6632" builtinId="9" hidden="1"/>
    <cellStyle name="Hipervínculo visitado" xfId="6634" builtinId="9" hidden="1"/>
    <cellStyle name="Hipervínculo visitado" xfId="6640" builtinId="9" hidden="1"/>
    <cellStyle name="Hipervínculo visitado" xfId="6646" builtinId="9" hidden="1"/>
    <cellStyle name="Hipervínculo visitado" xfId="6648" builtinId="9" hidden="1"/>
    <cellStyle name="Hipervínculo visitado" xfId="6654" builtinId="9" hidden="1"/>
    <cellStyle name="Hipervínculo visitado" xfId="6656" builtinId="9" hidden="1"/>
    <cellStyle name="Hipervínculo visitado" xfId="6658" builtinId="9" hidden="1"/>
    <cellStyle name="Hipervínculo visitado" xfId="6664" builtinId="9" hidden="1"/>
    <cellStyle name="Hipervínculo visitado" xfId="6666" builtinId="9" hidden="1"/>
    <cellStyle name="Hipervínculo visitado" xfId="6670" builtinId="9" hidden="1"/>
    <cellStyle name="Hipervínculo visitado" xfId="6674" builtinId="9" hidden="1"/>
    <cellStyle name="Hipervínculo visitado" xfId="6678" builtinId="9" hidden="1"/>
    <cellStyle name="Hipervínculo visitado" xfId="6680" builtinId="9" hidden="1"/>
    <cellStyle name="Hipervínculo visitado" xfId="6688" builtinId="9" hidden="1"/>
    <cellStyle name="Hipervínculo visitado" xfId="6690" builtinId="9" hidden="1"/>
    <cellStyle name="Hipervínculo visitado" xfId="6694" builtinId="9" hidden="1"/>
    <cellStyle name="Hipervínculo visitado" xfId="6698" builtinId="9" hidden="1"/>
    <cellStyle name="Hipervínculo visitado" xfId="6702" builtinId="9" hidden="1"/>
    <cellStyle name="Hipervínculo visitado" xfId="6704" builtinId="9" hidden="1"/>
    <cellStyle name="Hipervínculo visitado" xfId="6710" builtinId="9" hidden="1"/>
    <cellStyle name="Hipervínculo visitado" xfId="6712" builtinId="9" hidden="1"/>
    <cellStyle name="Hipervínculo visitado" xfId="6714" builtinId="9" hidden="1"/>
    <cellStyle name="Hipervínculo visitado" xfId="6718" builtinId="9" hidden="1"/>
    <cellStyle name="Hipervínculo visitado" xfId="6720" builtinId="9" hidden="1"/>
    <cellStyle name="Hipervínculo visitado" xfId="6724" builtinId="9" hidden="1"/>
    <cellStyle name="Hipervínculo visitado" xfId="6732" builtinId="9" hidden="1"/>
    <cellStyle name="Hipervínculo visitado" xfId="6734" builtinId="9" hidden="1"/>
    <cellStyle name="Hipervínculo visitado" xfId="6736" builtinId="9" hidden="1"/>
    <cellStyle name="Hipervínculo visitado" xfId="6742" builtinId="9" hidden="1"/>
    <cellStyle name="Hipervínculo visitado" xfId="6744" builtinId="9" hidden="1"/>
    <cellStyle name="Hipervínculo visitado" xfId="6748" builtinId="9" hidden="1"/>
    <cellStyle name="Hipervínculo visitado" xfId="6752" builtinId="9" hidden="1"/>
    <cellStyle name="Hipervínculo visitado" xfId="6756" builtinId="9" hidden="1"/>
    <cellStyle name="Hipervínculo visitado" xfId="6758" builtinId="9" hidden="1"/>
    <cellStyle name="Hipervínculo visitado" xfId="6764" builtinId="9" hidden="1"/>
    <cellStyle name="Hipervínculo visitado" xfId="6766" builtinId="9" hidden="1"/>
    <cellStyle name="Hipervínculo visitado" xfId="6772" builtinId="9" hidden="1"/>
    <cellStyle name="Hipervínculo visitado" xfId="6776" builtinId="9" hidden="1"/>
    <cellStyle name="Hipervínculo visitado" xfId="6780" builtinId="9" hidden="1"/>
    <cellStyle name="Hipervínculo visitado" xfId="6782" builtinId="9" hidden="1"/>
    <cellStyle name="Hipervínculo visitado" xfId="6788" builtinId="9" hidden="1"/>
    <cellStyle name="Hipervínculo visitado" xfId="6790" builtinId="9" hidden="1"/>
    <cellStyle name="Hipervínculo visitado" xfId="6792" builtinId="9" hidden="1"/>
    <cellStyle name="Hipervínculo visitado" xfId="6798" builtinId="9" hidden="1"/>
    <cellStyle name="Hipervínculo visitado" xfId="6800" builtinId="9" hidden="1"/>
    <cellStyle name="Hipervínculo visitado" xfId="6804" builtinId="9" hidden="1"/>
    <cellStyle name="Hipervínculo visitado" xfId="6808" builtinId="9" hidden="1"/>
    <cellStyle name="Hipervínculo visitado" xfId="6814" builtinId="9" hidden="1"/>
    <cellStyle name="Hipervínculo visitado" xfId="6816" builtinId="9" hidden="1"/>
    <cellStyle name="Hipervínculo visitado" xfId="6822" builtinId="9" hidden="1"/>
    <cellStyle name="Hipervínculo visitado" xfId="6824" builtinId="9" hidden="1"/>
    <cellStyle name="Hipervínculo visitado" xfId="6828" builtinId="9" hidden="1"/>
    <cellStyle name="Hipervínculo visitado" xfId="6832" builtinId="9" hidden="1"/>
    <cellStyle name="Hipervínculo visitado" xfId="6836" builtinId="9" hidden="1"/>
    <cellStyle name="Hipervínculo visitado" xfId="6838" builtinId="9" hidden="1"/>
    <cellStyle name="Hipervínculo visitado" xfId="6844" builtinId="9" hidden="1"/>
    <cellStyle name="Hipervínculo visitado" xfId="6846" builtinId="9" hidden="1"/>
    <cellStyle name="Hipervínculo visitado" xfId="6848" builtinId="9" hidden="1"/>
    <cellStyle name="Hipervínculo visitado" xfId="6856" builtinId="9" hidden="1"/>
    <cellStyle name="Hipervínculo visitado" xfId="6860" builtinId="9" hidden="1"/>
    <cellStyle name="Hipervínculo visitado" xfId="6862" builtinId="9" hidden="1"/>
    <cellStyle name="Hipervínculo visitado" xfId="6868" builtinId="9" hidden="1"/>
    <cellStyle name="Hipervínculo visitado" xfId="6866" builtinId="9" hidden="1"/>
    <cellStyle name="Hipervínculo visitado" xfId="6858" builtinId="9" hidden="1"/>
    <cellStyle name="Hipervínculo visitado" xfId="6842" builtinId="9" hidden="1"/>
    <cellStyle name="Hipervínculo visitado" xfId="6834" builtinId="9" hidden="1"/>
    <cellStyle name="Hipervínculo visitado" xfId="6826" builtinId="9" hidden="1"/>
    <cellStyle name="Hipervínculo visitado" xfId="6810" builtinId="9" hidden="1"/>
    <cellStyle name="Hipervínculo visitado" xfId="6802" builtinId="9" hidden="1"/>
    <cellStyle name="Hipervínculo visitado" xfId="6794" builtinId="9" hidden="1"/>
    <cellStyle name="Hipervínculo visitado" xfId="6770" builtinId="9" hidden="1"/>
    <cellStyle name="Hipervínculo visitado" xfId="6762" builtinId="9" hidden="1"/>
    <cellStyle name="Hipervínculo visitado" xfId="6754" builtinId="9" hidden="1"/>
    <cellStyle name="Hipervínculo visitado" xfId="6738" builtinId="9" hidden="1"/>
    <cellStyle name="Hipervínculo visitado" xfId="6730" builtinId="9" hidden="1"/>
    <cellStyle name="Hipervínculo visitado" xfId="6722" builtinId="9" hidden="1"/>
    <cellStyle name="Hipervínculo visitado" xfId="6708" builtinId="9" hidden="1"/>
    <cellStyle name="Hipervínculo visitado" xfId="6700" builtinId="9" hidden="1"/>
    <cellStyle name="Hipervínculo visitado" xfId="6692" builtinId="9" hidden="1"/>
    <cellStyle name="Hipervínculo visitado" xfId="6676" builtinId="9" hidden="1"/>
    <cellStyle name="Hipervínculo visitado" xfId="6668" builtinId="9" hidden="1"/>
    <cellStyle name="Hipervínculo visitado" xfId="6652" builtinId="9" hidden="1"/>
    <cellStyle name="Hipervínculo visitado" xfId="6636" builtinId="9" hidden="1"/>
    <cellStyle name="Hipervínculo visitado" xfId="6628" builtinId="9" hidden="1"/>
    <cellStyle name="Hipervínculo visitado" xfId="6620" builtinId="9" hidden="1"/>
    <cellStyle name="Hipervínculo visitado" xfId="6603" builtinId="9" hidden="1"/>
    <cellStyle name="Hipervínculo visitado" xfId="6595" builtinId="9" hidden="1"/>
    <cellStyle name="Hipervínculo visitado" xfId="6587" builtinId="9" hidden="1"/>
    <cellStyle name="Hipervínculo visitado" xfId="6571" builtinId="9" hidden="1"/>
    <cellStyle name="Hipervínculo visitado" xfId="6563" builtinId="9" hidden="1"/>
    <cellStyle name="Hipervínculo visitado" xfId="6557" builtinId="9" hidden="1"/>
    <cellStyle name="Hipervínculo visitado" xfId="6541" builtinId="9" hidden="1"/>
    <cellStyle name="Hipervínculo visitado" xfId="6525" builtinId="9" hidden="1"/>
    <cellStyle name="Hipervínculo visitado" xfId="6517" builtinId="9" hidden="1"/>
    <cellStyle name="Hipervínculo visitado" xfId="6501" builtinId="9" hidden="1"/>
    <cellStyle name="Hipervínculo visitado" xfId="6493" builtinId="9" hidden="1"/>
    <cellStyle name="Hipervínculo visitado" xfId="6485" builtinId="9" hidden="1"/>
    <cellStyle name="Hipervínculo visitado" xfId="6469" builtinId="9" hidden="1"/>
    <cellStyle name="Hipervínculo visitado" xfId="6461" builtinId="9" hidden="1"/>
    <cellStyle name="Hipervínculo visitado" xfId="6451" builtinId="9" hidden="1"/>
    <cellStyle name="Hipervínculo visitado" xfId="6435" builtinId="9" hidden="1"/>
    <cellStyle name="Hipervínculo visitado" xfId="6427" builtinId="9" hidden="1"/>
    <cellStyle name="Hipervínculo visitado" xfId="6419" builtinId="9" hidden="1"/>
    <cellStyle name="Hipervínculo visitado" xfId="6397" builtinId="9" hidden="1"/>
    <cellStyle name="Hipervínculo visitado" xfId="6389" builtinId="9" hidden="1"/>
    <cellStyle name="Hipervínculo visitado" xfId="6381" builtinId="9" hidden="1"/>
    <cellStyle name="Hipervínculo visitado" xfId="6365" builtinId="9" hidden="1"/>
    <cellStyle name="Hipervínculo visitado" xfId="6357" builtinId="9" hidden="1"/>
    <cellStyle name="Hipervínculo visitado" xfId="6349" builtinId="9" hidden="1"/>
    <cellStyle name="Hipervínculo visitado" xfId="6333" builtinId="9" hidden="1"/>
    <cellStyle name="Hipervínculo visitado" xfId="6325" builtinId="9" hidden="1"/>
    <cellStyle name="Hipervínculo visitado" xfId="6317" builtinId="9" hidden="1"/>
    <cellStyle name="Hipervínculo visitado" xfId="6301" builtinId="9" hidden="1"/>
    <cellStyle name="Hipervínculo visitado" xfId="6291" builtinId="9" hidden="1"/>
    <cellStyle name="Hipervínculo visitado" xfId="6283" builtinId="9" hidden="1"/>
    <cellStyle name="Hipervínculo visitado" xfId="6259" builtinId="9" hidden="1"/>
    <cellStyle name="Hipervínculo visitado" xfId="6251" builtinId="9" hidden="1"/>
    <cellStyle name="Hipervínculo visitado" xfId="6245" builtinId="9" hidden="1"/>
    <cellStyle name="Hipervínculo visitado" xfId="6229" builtinId="9" hidden="1"/>
    <cellStyle name="Hipervínculo visitado" xfId="6221" builtinId="9" hidden="1"/>
    <cellStyle name="Hipervínculo visitado" xfId="6213" builtinId="9" hidden="1"/>
    <cellStyle name="Hipervínculo visitado" xfId="6197" builtinId="9" hidden="1"/>
    <cellStyle name="Hipervínculo visitado" xfId="6189" builtinId="9" hidden="1"/>
    <cellStyle name="Hipervínculo visitado" xfId="6181" builtinId="9" hidden="1"/>
    <cellStyle name="Hipervínculo visitado" xfId="6165" builtinId="9" hidden="1"/>
    <cellStyle name="Hipervínculo visitado" xfId="6157" builtinId="9" hidden="1"/>
    <cellStyle name="Hipervínculo visitado" xfId="6139" builtinId="9" hidden="1"/>
    <cellStyle name="Hipervínculo visitado" xfId="6123" builtinId="9" hidden="1"/>
    <cellStyle name="Hipervínculo visitado" xfId="6115" builtinId="9" hidden="1"/>
    <cellStyle name="Hipervínculo visitado" xfId="6107" builtinId="9" hidden="1"/>
    <cellStyle name="Hipervínculo visitado" xfId="5986" builtinId="9" hidden="1"/>
    <cellStyle name="Hipervínculo visitado" xfId="6085" builtinId="9" hidden="1"/>
    <cellStyle name="Hipervínculo visitado" xfId="6077" builtinId="9" hidden="1"/>
    <cellStyle name="Hipervínculo visitado" xfId="6061" builtinId="9" hidden="1"/>
    <cellStyle name="Hipervínculo visitado" xfId="6053" builtinId="9" hidden="1"/>
    <cellStyle name="Hipervínculo visitado" xfId="6045" builtinId="9" hidden="1"/>
    <cellStyle name="Hipervínculo visitado" xfId="6029" builtinId="9" hidden="1"/>
    <cellStyle name="Hipervínculo visitado" xfId="6013" builtinId="9" hidden="1"/>
    <cellStyle name="Hipervínculo visitado" xfId="6005" builtinId="9" hidden="1"/>
    <cellStyle name="Hipervínculo visitado" xfId="5989" builtinId="9" hidden="1"/>
    <cellStyle name="Hipervínculo visitado" xfId="5979" builtinId="9" hidden="1"/>
    <cellStyle name="Hipervínculo visitado" xfId="5971" builtinId="9" hidden="1"/>
    <cellStyle name="Hipervínculo visitado" xfId="5955" builtinId="9" hidden="1"/>
    <cellStyle name="Hipervínculo visitado" xfId="5947" builtinId="9" hidden="1"/>
    <cellStyle name="Hipervínculo visitado" xfId="5939" builtinId="9" hidden="1"/>
    <cellStyle name="Hipervínculo visitado" xfId="5925" builtinId="9" hidden="1"/>
    <cellStyle name="Hipervínculo visitado" xfId="5917" builtinId="9" hidden="1"/>
    <cellStyle name="Hipervínculo visitado" xfId="5909" builtinId="9" hidden="1"/>
    <cellStyle name="Hipervínculo visitado" xfId="5885" builtinId="9" hidden="1"/>
    <cellStyle name="Hipervínculo visitado" xfId="5877" builtinId="9" hidden="1"/>
    <cellStyle name="Hipervínculo visitado" xfId="5869" builtinId="9" hidden="1"/>
    <cellStyle name="Hipervínculo visitado" xfId="5853" builtinId="9" hidden="1"/>
    <cellStyle name="Hipervínculo visitado" xfId="5845" builtinId="9" hidden="1"/>
    <cellStyle name="Hipervínculo visitado" xfId="5837" builtinId="9" hidden="1"/>
    <cellStyle name="Hipervínculo visitado" xfId="5819" builtinId="9" hidden="1"/>
    <cellStyle name="Hipervínculo visitado" xfId="5811" builtinId="9" hidden="1"/>
    <cellStyle name="Hipervínculo visitado" xfId="5803" builtinId="9" hidden="1"/>
    <cellStyle name="Hipervínculo visitado" xfId="5787" builtinId="9" hidden="1"/>
    <cellStyle name="Hipervínculo visitado" xfId="5674" builtinId="9" hidden="1"/>
    <cellStyle name="Hipervínculo visitado" xfId="5773" builtinId="9" hidden="1"/>
    <cellStyle name="Hipervínculo visitado" xfId="5749" builtinId="9" hidden="1"/>
    <cellStyle name="Hipervínculo visitado" xfId="5741" builtinId="9" hidden="1"/>
    <cellStyle name="Hipervínculo visitado" xfId="5733" builtinId="9" hidden="1"/>
    <cellStyle name="Hipervínculo visitado" xfId="5717" builtinId="9" hidden="1"/>
    <cellStyle name="Hipervínculo visitado" xfId="5709" builtinId="9" hidden="1"/>
    <cellStyle name="Hipervínculo visitado" xfId="5701" builtinId="9" hidden="1"/>
    <cellStyle name="Hipervínculo visitado" xfId="5685" builtinId="9" hidden="1"/>
    <cellStyle name="Hipervínculo visitado" xfId="5677" builtinId="9" hidden="1"/>
    <cellStyle name="Hipervínculo visitado" xfId="5667" builtinId="9" hidden="1"/>
    <cellStyle name="Hipervínculo visitado" xfId="5651" builtinId="9" hidden="1"/>
    <cellStyle name="Hipervínculo visitado" xfId="5643" builtinId="9" hidden="1"/>
    <cellStyle name="Hipervínculo visitado" xfId="5627" builtinId="9" hidden="1"/>
    <cellStyle name="Hipervínculo visitado" xfId="5612" builtinId="9" hidden="1"/>
    <cellStyle name="Hipervínculo visitado" xfId="5604" builtinId="9" hidden="1"/>
    <cellStyle name="Hipervínculo visitado" xfId="5596" builtinId="9" hidden="1"/>
    <cellStyle name="Hipervínculo visitado" xfId="5580" builtinId="9" hidden="1"/>
    <cellStyle name="Hipervínculo visitado" xfId="5572" builtinId="9" hidden="1"/>
    <cellStyle name="Hipervínculo visitado" xfId="5564" builtinId="9" hidden="1"/>
    <cellStyle name="Hipervínculo visitado" xfId="5548" builtinId="9" hidden="1"/>
    <cellStyle name="Hipervínculo visitado" xfId="5540" builtinId="9" hidden="1"/>
    <cellStyle name="Hipervínculo visitado" xfId="5532" builtinId="9" hidden="1"/>
    <cellStyle name="Hipervínculo visitado" xfId="5515" builtinId="9" hidden="1"/>
    <cellStyle name="Hipervínculo visitado" xfId="5499" builtinId="9" hidden="1"/>
    <cellStyle name="Hipervínculo visitado" xfId="5491" builtinId="9" hidden="1"/>
    <cellStyle name="Hipervínculo visitado" xfId="5475" builtinId="9" hidden="1"/>
    <cellStyle name="Hipervínculo visitado" xfId="5362" builtinId="9" hidden="1"/>
    <cellStyle name="Hipervínculo visitado" xfId="5461" builtinId="9" hidden="1"/>
    <cellStyle name="Hipervínculo visitado" xfId="5445" builtinId="9" hidden="1"/>
    <cellStyle name="Hipervínculo visitado" xfId="5437" builtinId="9" hidden="1"/>
    <cellStyle name="Hipervínculo visitado" xfId="5429" builtinId="9" hidden="1"/>
    <cellStyle name="Hipervínculo visitado" xfId="5413" builtinId="9" hidden="1"/>
    <cellStyle name="Hipervínculo visitado" xfId="5405" builtinId="9" hidden="1"/>
    <cellStyle name="Hipervínculo visitado" xfId="5397" builtinId="9" hidden="1"/>
    <cellStyle name="Hipervínculo visitado" xfId="5373" builtinId="9" hidden="1"/>
    <cellStyle name="Hipervínculo visitado" xfId="4921" builtinId="9" hidden="1"/>
    <cellStyle name="Hipervínculo visitado" xfId="4923" builtinId="9" hidden="1"/>
    <cellStyle name="Hipervínculo visitado" xfId="4927" builtinId="9" hidden="1"/>
    <cellStyle name="Hipervínculo visitado" xfId="4929" builtinId="9" hidden="1"/>
    <cellStyle name="Hipervínculo visitado" xfId="4931" builtinId="9" hidden="1"/>
    <cellStyle name="Hipervínculo visitado" xfId="4937" builtinId="9" hidden="1"/>
    <cellStyle name="Hipervínculo visitado" xfId="4939" builtinId="9" hidden="1"/>
    <cellStyle name="Hipervínculo visitado" xfId="4941" builtinId="9" hidden="1"/>
    <cellStyle name="Hipervínculo visitado" xfId="4945" builtinId="9" hidden="1"/>
    <cellStyle name="Hipervínculo visitado" xfId="4947" builtinId="9" hidden="1"/>
    <cellStyle name="Hipervínculo visitado" xfId="4951" builtinId="9" hidden="1"/>
    <cellStyle name="Hipervínculo visitado" xfId="4957" builtinId="9" hidden="1"/>
    <cellStyle name="Hipervínculo visitado" xfId="4959" builtinId="9" hidden="1"/>
    <cellStyle name="Hipervínculo visitado" xfId="4961" builtinId="9" hidden="1"/>
    <cellStyle name="Hipervínculo visitado" xfId="4967" builtinId="9" hidden="1"/>
    <cellStyle name="Hipervínculo visitado" xfId="4969" builtinId="9" hidden="1"/>
    <cellStyle name="Hipervínculo visitado" xfId="4971" builtinId="9" hidden="1"/>
    <cellStyle name="Hipervínculo visitado" xfId="4975" builtinId="9" hidden="1"/>
    <cellStyle name="Hipervínculo visitado" xfId="4977" builtinId="9" hidden="1"/>
    <cellStyle name="Hipervínculo visitado" xfId="4979" builtinId="9" hidden="1"/>
    <cellStyle name="Hipervínculo visitado" xfId="4985" builtinId="9" hidden="1"/>
    <cellStyle name="Hipervínculo visitado" xfId="4987" builtinId="9" hidden="1"/>
    <cellStyle name="Hipervínculo visitado" xfId="4991" builtinId="9" hidden="1"/>
    <cellStyle name="Hipervínculo visitado" xfId="4995" builtinId="9" hidden="1"/>
    <cellStyle name="Hipervínculo visitado" xfId="4999" builtinId="9" hidden="1"/>
    <cellStyle name="Hipervínculo visitado" xfId="4894" builtinId="9" hidden="1"/>
    <cellStyle name="Hipervínculo visitado" xfId="5003" builtinId="9" hidden="1"/>
    <cellStyle name="Hipervínculo visitado" xfId="5005" builtinId="9" hidden="1"/>
    <cellStyle name="Hipervínculo visitado" xfId="5007" builtinId="9" hidden="1"/>
    <cellStyle name="Hipervínculo visitado" xfId="5013" builtinId="9" hidden="1"/>
    <cellStyle name="Hipervínculo visitado" xfId="5015" builtinId="9" hidden="1"/>
    <cellStyle name="Hipervínculo visitado" xfId="5017" builtinId="9" hidden="1"/>
    <cellStyle name="Hipervínculo visitado" xfId="5021" builtinId="9" hidden="1"/>
    <cellStyle name="Hipervínculo visitado" xfId="5025" builtinId="9" hidden="1"/>
    <cellStyle name="Hipervínculo visitado" xfId="5029" builtinId="9" hidden="1"/>
    <cellStyle name="Hipervínculo visitado" xfId="5033" builtinId="9" hidden="1"/>
    <cellStyle name="Hipervínculo visitado" xfId="5035" builtinId="9" hidden="1"/>
    <cellStyle name="Hipervínculo visitado" xfId="5037" builtinId="9" hidden="1"/>
    <cellStyle name="Hipervínculo visitado" xfId="5041" builtinId="9" hidden="1"/>
    <cellStyle name="Hipervínculo visitado" xfId="5045" builtinId="9" hidden="1"/>
    <cellStyle name="Hipervínculo visitado" xfId="5047" builtinId="9" hidden="1"/>
    <cellStyle name="Hipervínculo visitado" xfId="5052" builtinId="9" hidden="1"/>
    <cellStyle name="Hipervínculo visitado" xfId="5054" builtinId="9" hidden="1"/>
    <cellStyle name="Hipervínculo visitado" xfId="5056" builtinId="9" hidden="1"/>
    <cellStyle name="Hipervínculo visitado" xfId="5064" builtinId="9" hidden="1"/>
    <cellStyle name="Hipervínculo visitado" xfId="5066" builtinId="9" hidden="1"/>
    <cellStyle name="Hipervínculo visitado" xfId="5068" builtinId="9" hidden="1"/>
    <cellStyle name="Hipervínculo visitado" xfId="5072" builtinId="9" hidden="1"/>
    <cellStyle name="Hipervínculo visitado" xfId="5074" builtinId="9" hidden="1"/>
    <cellStyle name="Hipervínculo visitado" xfId="5078" builtinId="9" hidden="1"/>
    <cellStyle name="Hipervínculo visitado" xfId="5082" builtinId="9" hidden="1"/>
    <cellStyle name="Hipervínculo visitado" xfId="5084" builtinId="9" hidden="1"/>
    <cellStyle name="Hipervínculo visitado" xfId="5086" builtinId="9" hidden="1"/>
    <cellStyle name="Hipervínculo visitado" xfId="5090" builtinId="9" hidden="1"/>
    <cellStyle name="Hipervínculo visitado" xfId="5094" builtinId="9" hidden="1"/>
    <cellStyle name="Hipervínculo visitado" xfId="5096" builtinId="9" hidden="1"/>
    <cellStyle name="Hipervínculo visitado" xfId="5102" builtinId="9" hidden="1"/>
    <cellStyle name="Hipervínculo visitado" xfId="5104" builtinId="9" hidden="1"/>
    <cellStyle name="Hipervínculo visitado" xfId="5106" builtinId="9" hidden="1"/>
    <cellStyle name="Hipervínculo visitado" xfId="5112" builtinId="9" hidden="1"/>
    <cellStyle name="Hipervínculo visitado" xfId="5114" builtinId="9" hidden="1"/>
    <cellStyle name="Hipervínculo visitado" xfId="5116" builtinId="9" hidden="1"/>
    <cellStyle name="Hipervínculo visitado" xfId="5120" builtinId="9" hidden="1"/>
    <cellStyle name="Hipervínculo visitado" xfId="5122" builtinId="9" hidden="1"/>
    <cellStyle name="Hipervínculo visitado" xfId="5126" builtinId="9" hidden="1"/>
    <cellStyle name="Hipervínculo visitado" xfId="5130" builtinId="9" hidden="1"/>
    <cellStyle name="Hipervínculo visitado" xfId="5132" builtinId="9" hidden="1"/>
    <cellStyle name="Hipervínculo visitado" xfId="5136" builtinId="9" hidden="1"/>
    <cellStyle name="Hipervínculo visitado" xfId="5142" builtinId="9" hidden="1"/>
    <cellStyle name="Hipervínculo visitado" xfId="5144" builtinId="9" hidden="1"/>
    <cellStyle name="Hipervínculo visitado" xfId="5146" builtinId="9" hidden="1"/>
    <cellStyle name="Hipervínculo visitado" xfId="5150" builtinId="9" hidden="1"/>
    <cellStyle name="Hipervínculo visitado" xfId="5152" builtinId="9" hidden="1"/>
    <cellStyle name="Hipervínculo visitado" xfId="5154" builtinId="9" hidden="1"/>
    <cellStyle name="Hipervínculo visitado" xfId="5159" builtinId="9" hidden="1"/>
    <cellStyle name="Hipervínculo visitado" xfId="5161" builtinId="9" hidden="1"/>
    <cellStyle name="Hipervínculo visitado" xfId="5163" builtinId="9" hidden="1"/>
    <cellStyle name="Hipervínculo visitado" xfId="5167" builtinId="9" hidden="1"/>
    <cellStyle name="Hipervínculo visitado" xfId="5173" builtinId="9" hidden="1"/>
    <cellStyle name="Hipervínculo visitado" xfId="5175" builtinId="9" hidden="1"/>
    <cellStyle name="Hipervínculo visitado" xfId="5179" builtinId="9" hidden="1"/>
    <cellStyle name="Hipervínculo visitado" xfId="5181" builtinId="9" hidden="1"/>
    <cellStyle name="Hipervínculo visitado" xfId="5183" builtinId="9" hidden="1"/>
    <cellStyle name="Hipervínculo visitado" xfId="5189" builtinId="9" hidden="1"/>
    <cellStyle name="Hipervínculo visitado" xfId="5191" builtinId="9" hidden="1"/>
    <cellStyle name="Hipervínculo visitado" xfId="5193" builtinId="9" hidden="1"/>
    <cellStyle name="Hipervínculo visitado" xfId="5197" builtinId="9" hidden="1"/>
    <cellStyle name="Hipervínculo visitado" xfId="5199" builtinId="9" hidden="1"/>
    <cellStyle name="Hipervínculo visitado" xfId="5201" builtinId="9" hidden="1"/>
    <cellStyle name="Hipervínculo visitado" xfId="5211" builtinId="9" hidden="1"/>
    <cellStyle name="Hipervínculo visitado" xfId="5213" builtinId="9" hidden="1"/>
    <cellStyle name="Hipervínculo visitado" xfId="5215" builtinId="9" hidden="1"/>
    <cellStyle name="Hipervínculo visitado" xfId="5219" builtinId="9" hidden="1"/>
    <cellStyle name="Hipervínculo visitado" xfId="5223" builtinId="9" hidden="1"/>
    <cellStyle name="Hipervínculo visitado" xfId="5225" builtinId="9" hidden="1"/>
    <cellStyle name="Hipervínculo visitado" xfId="5229" builtinId="9" hidden="1"/>
    <cellStyle name="Hipervínculo visitado" xfId="5231" builtinId="9" hidden="1"/>
    <cellStyle name="Hipervínculo visitado" xfId="5233" builtinId="9" hidden="1"/>
    <cellStyle name="Hipervínculo visitado" xfId="5239" builtinId="9" hidden="1"/>
    <cellStyle name="Hipervínculo visitado" xfId="5241" builtinId="9" hidden="1"/>
    <cellStyle name="Hipervínculo visitado" xfId="5243" builtinId="9" hidden="1"/>
    <cellStyle name="Hipervínculo visitado" xfId="5249" builtinId="9" hidden="1"/>
    <cellStyle name="Hipervínculo visitado" xfId="5251" builtinId="9" hidden="1"/>
    <cellStyle name="Hipervínculo visitado" xfId="5255" builtinId="9" hidden="1"/>
    <cellStyle name="Hipervínculo visitado" xfId="5259" builtinId="9" hidden="1"/>
    <cellStyle name="Hipervínculo visitado" xfId="5261" builtinId="9" hidden="1"/>
    <cellStyle name="Hipervínculo visitado" xfId="5263" builtinId="9" hidden="1"/>
    <cellStyle name="Hipervínculo visitado" xfId="5267" builtinId="9" hidden="1"/>
    <cellStyle name="Hipervínculo visitado" xfId="5271" builtinId="9" hidden="1"/>
    <cellStyle name="Hipervínculo visitado" xfId="5273" builtinId="9" hidden="1"/>
    <cellStyle name="Hipervínculo visitado" xfId="5277" builtinId="9" hidden="1"/>
    <cellStyle name="Hipervínculo visitado" xfId="5279" builtinId="9" hidden="1"/>
    <cellStyle name="Hipervínculo visitado" xfId="5283" builtinId="9" hidden="1"/>
    <cellStyle name="Hipervínculo visitado" xfId="5289" builtinId="9" hidden="1"/>
    <cellStyle name="Hipervínculo visitado" xfId="5291" builtinId="9" hidden="1"/>
    <cellStyle name="Hipervínculo visitado" xfId="5293" builtinId="9" hidden="1"/>
    <cellStyle name="Hipervínculo visitado" xfId="5297" builtinId="9" hidden="1"/>
    <cellStyle name="Hipervínculo visitado" xfId="5299" builtinId="9" hidden="1"/>
    <cellStyle name="Hipervínculo visitado" xfId="5303"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9" builtinId="9" hidden="1"/>
    <cellStyle name="Hipervínculo visitado" xfId="5321" builtinId="9" hidden="1"/>
    <cellStyle name="Hipervínculo visitado" xfId="5325" builtinId="9" hidden="1"/>
    <cellStyle name="Hipervínculo visitado" xfId="5327" builtinId="9" hidden="1"/>
    <cellStyle name="Hipervínculo visitado" xfId="5329" builtinId="9" hidden="1"/>
    <cellStyle name="Hipervínculo visitado" xfId="5335" builtinId="9" hidden="1"/>
    <cellStyle name="Hipervínculo visitado" xfId="5337" builtinId="9" hidden="1"/>
    <cellStyle name="Hipervínculo visitado" xfId="5339" builtinId="9" hidden="1"/>
    <cellStyle name="Hipervínculo visitado" xfId="5343" builtinId="9" hidden="1"/>
    <cellStyle name="Hipervínculo visitado" xfId="5345" builtinId="9" hidden="1"/>
    <cellStyle name="Hipervínculo visitado" xfId="5349" builtinId="9" hidden="1"/>
    <cellStyle name="Hipervínculo visitado" xfId="5355" builtinId="9" hidden="1"/>
    <cellStyle name="Hipervínculo visitado" xfId="5357" builtinId="9" hidden="1"/>
    <cellStyle name="Hipervínculo visitado" xfId="5359" builtinId="9" hidden="1"/>
    <cellStyle name="Hipervínculo visitado" xfId="5367" builtinId="9" hidden="1"/>
    <cellStyle name="Hipervínculo visitado" xfId="5365" builtinId="9" hidden="1"/>
    <cellStyle name="Hipervínculo visitado" xfId="5347" builtinId="9" hidden="1"/>
    <cellStyle name="Hipervínculo visitado" xfId="5315" builtinId="9" hidden="1"/>
    <cellStyle name="Hipervínculo visitado" xfId="5301" builtinId="9" hidden="1"/>
    <cellStyle name="Hipervínculo visitado" xfId="5285" builtinId="9" hidden="1"/>
    <cellStyle name="Hipervínculo visitado" xfId="5253" builtinId="9" hidden="1"/>
    <cellStyle name="Hipervínculo visitado" xfId="5237" builtinId="9" hidden="1"/>
    <cellStyle name="Hipervínculo visitado" xfId="5221" builtinId="9" hidden="1"/>
    <cellStyle name="Hipervínculo visitado" xfId="5171" builtinId="9" hidden="1"/>
    <cellStyle name="Hipervínculo visitado" xfId="5155" builtinId="9" hidden="1"/>
    <cellStyle name="Hipervínculo visitado" xfId="5140" builtinId="9" hidden="1"/>
    <cellStyle name="Hipervínculo visitado" xfId="5108" builtinId="9" hidden="1"/>
    <cellStyle name="Hipervínculo visitado" xfId="5092" builtinId="9" hidden="1"/>
    <cellStyle name="Hipervínculo visitado" xfId="5076" builtinId="9" hidden="1"/>
    <cellStyle name="Hipervínculo visitado" xfId="5043" builtinId="9" hidden="1"/>
    <cellStyle name="Hipervínculo visitado" xfId="5027" builtinId="9" hidden="1"/>
    <cellStyle name="Hipervínculo visitado" xfId="5011" builtinId="9" hidden="1"/>
    <cellStyle name="Hipervínculo visitado" xfId="4981" builtinId="9" hidden="1"/>
    <cellStyle name="Hipervínculo visitado" xfId="4965" builtinId="9" hidden="1"/>
    <cellStyle name="Hipervínculo visitado" xfId="4933" builtinId="9" hidden="1"/>
    <cellStyle name="Hipervínculo visitado" xfId="4741" builtinId="9" hidden="1"/>
    <cellStyle name="Hipervínculo visitado" xfId="4743" builtinId="9" hidden="1"/>
    <cellStyle name="Hipervínculo visitado" xfId="4745" builtinId="9" hidden="1"/>
    <cellStyle name="Hipervínculo visitado" xfId="4749" builtinId="9" hidden="1"/>
    <cellStyle name="Hipervínculo visitado" xfId="4751" builtinId="9" hidden="1"/>
    <cellStyle name="Hipervínculo visitado" xfId="4753" builtinId="9" hidden="1"/>
    <cellStyle name="Hipervínculo visitado" xfId="4759" builtinId="9" hidden="1"/>
    <cellStyle name="Hipervínculo visitado" xfId="4761" builtinId="9" hidden="1"/>
    <cellStyle name="Hipervínculo visitado" xfId="4763" builtinId="9" hidden="1"/>
    <cellStyle name="Hipervínculo visitado" xfId="4767" builtinId="9" hidden="1"/>
    <cellStyle name="Hipervínculo visitado" xfId="4771" builtinId="9" hidden="1"/>
    <cellStyle name="Hipervínculo visitado" xfId="4773" builtinId="9" hidden="1"/>
    <cellStyle name="Hipervínculo visitado" xfId="4777" builtinId="9" hidden="1"/>
    <cellStyle name="Hipervínculo visitado" xfId="4779" builtinId="9" hidden="1"/>
    <cellStyle name="Hipervínculo visitado" xfId="4781" builtinId="9" hidden="1"/>
    <cellStyle name="Hipervínculo visitado" xfId="4785" builtinId="9" hidden="1"/>
    <cellStyle name="Hipervínculo visitado" xfId="4789" builtinId="9" hidden="1"/>
    <cellStyle name="Hipervínculo visitado" xfId="4790" builtinId="9" hidden="1"/>
    <cellStyle name="Hipervínculo visitado" xfId="4794" builtinId="9" hidden="1"/>
    <cellStyle name="Hipervínculo visitado" xfId="4796" builtinId="9" hidden="1"/>
    <cellStyle name="Hipervínculo visitado" xfId="4798" builtinId="9" hidden="1"/>
    <cellStyle name="Hipervínculo visitado" xfId="4804" builtinId="9" hidden="1"/>
    <cellStyle name="Hipervínculo visitado" xfId="4806" builtinId="9" hidden="1"/>
    <cellStyle name="Hipervínculo visitado" xfId="4808" builtinId="9" hidden="1"/>
    <cellStyle name="Hipervínculo visitado" xfId="4812" builtinId="9" hidden="1"/>
    <cellStyle name="Hipervínculo visitado" xfId="4814" builtinId="9" hidden="1"/>
    <cellStyle name="Hipervínculo visitado" xfId="4816" builtinId="9" hidden="1"/>
    <cellStyle name="Hipervínculo visitado" xfId="4822" builtinId="9" hidden="1"/>
    <cellStyle name="Hipervínculo visitado" xfId="4824" builtinId="9" hidden="1"/>
    <cellStyle name="Hipervínculo visitado" xfId="4826" builtinId="9" hidden="1"/>
    <cellStyle name="Hipervínculo visitado" xfId="4830" builtinId="9" hidden="1"/>
    <cellStyle name="Hipervínculo visitado" xfId="4832" builtinId="9" hidden="1"/>
    <cellStyle name="Hipervínculo visitado" xfId="4834" builtinId="9" hidden="1"/>
    <cellStyle name="Hipervínculo visitado" xfId="4840" builtinId="9" hidden="1"/>
    <cellStyle name="Hipervínculo visitado" xfId="4843" builtinId="9" hidden="1"/>
    <cellStyle name="Hipervínculo visitado" xfId="4845" builtinId="9" hidden="1"/>
    <cellStyle name="Hipervínculo visitado" xfId="4849" builtinId="9" hidden="1"/>
    <cellStyle name="Hipervínculo visitado" xfId="4853" builtinId="9" hidden="1"/>
    <cellStyle name="Hipervínculo visitado" xfId="4855" builtinId="9" hidden="1"/>
    <cellStyle name="Hipervínculo visitado" xfId="4859" builtinId="9" hidden="1"/>
    <cellStyle name="Hipervínculo visitado" xfId="4861" builtinId="9" hidden="1"/>
    <cellStyle name="Hipervínculo visitado" xfId="4863" builtinId="9" hidden="1"/>
    <cellStyle name="Hipervínculo visitado" xfId="4867" builtinId="9" hidden="1"/>
    <cellStyle name="Hipervínculo visitado" xfId="4869" builtinId="9" hidden="1"/>
    <cellStyle name="Hipervínculo visitado" xfId="4873" builtinId="9" hidden="1"/>
    <cellStyle name="Hipervínculo visitado" xfId="4877" builtinId="9" hidden="1"/>
    <cellStyle name="Hipervínculo visitado" xfId="4879" builtinId="9" hidden="1"/>
    <cellStyle name="Hipervínculo visitado" xfId="4881" builtinId="9" hidden="1"/>
    <cellStyle name="Hipervínculo visitado" xfId="4887" builtinId="9" hidden="1"/>
    <cellStyle name="Hipervínculo visitado" xfId="4889" builtinId="9" hidden="1"/>
    <cellStyle name="Hipervínculo visitado" xfId="4891" builtinId="9" hidden="1"/>
    <cellStyle name="Hipervínculo visitado" xfId="4897" builtinId="9" hidden="1"/>
    <cellStyle name="Hipervínculo visitado" xfId="4899" builtinId="9" hidden="1"/>
    <cellStyle name="Hipervínculo visitado" xfId="4901" builtinId="9" hidden="1"/>
    <cellStyle name="Hipervínculo visitado" xfId="4905" builtinId="9" hidden="1"/>
    <cellStyle name="Hipervínculo visitado" xfId="4909" builtinId="9" hidden="1"/>
    <cellStyle name="Hipervínculo visitado" xfId="4911" builtinId="9" hidden="1"/>
    <cellStyle name="Hipervínculo visitado" xfId="4915" builtinId="9" hidden="1"/>
    <cellStyle name="Hipervínculo visitado" xfId="4919" builtinId="9" hidden="1"/>
    <cellStyle name="Hipervínculo visitado" xfId="4917" builtinId="9" hidden="1"/>
    <cellStyle name="Hipervínculo visitado" xfId="4851" builtinId="9" hidden="1"/>
    <cellStyle name="Hipervínculo visitado" xfId="4818" builtinId="9" hidden="1"/>
    <cellStyle name="Hipervínculo visitado" xfId="4787" builtinId="9" hidden="1"/>
    <cellStyle name="Hipervínculo visitado" xfId="4656" builtinId="9" hidden="1"/>
    <cellStyle name="Hipervínculo visitado" xfId="4660" builtinId="9" hidden="1"/>
    <cellStyle name="Hipervínculo visitado" xfId="4662" builtinId="9" hidden="1"/>
    <cellStyle name="Hipervínculo visitado" xfId="4668" builtinId="9" hidden="1"/>
    <cellStyle name="Hipervínculo visitado" xfId="4670" builtinId="9" hidden="1"/>
    <cellStyle name="Hipervínculo visitado" xfId="4672" builtinId="9" hidden="1"/>
    <cellStyle name="Hipervínculo visitado" xfId="4676" builtinId="9" hidden="1"/>
    <cellStyle name="Hipervínculo visitado" xfId="4678" builtinId="9" hidden="1"/>
    <cellStyle name="Hipervínculo visitado" xfId="4680" builtinId="9" hidden="1"/>
    <cellStyle name="Hipervínculo visitado" xfId="4684" builtinId="9" hidden="1"/>
    <cellStyle name="Hipervínculo visitado" xfId="4686" builtinId="9" hidden="1"/>
    <cellStyle name="Hipervínculo visitado" xfId="4688" builtinId="9" hidden="1"/>
    <cellStyle name="Hipervínculo visitado" xfId="4692" builtinId="9" hidden="1"/>
    <cellStyle name="Hipervínculo visitado" xfId="4694" builtinId="9" hidden="1"/>
    <cellStyle name="Hipervínculo visitado" xfId="4696" builtinId="9" hidden="1"/>
    <cellStyle name="Hipervínculo visitado" xfId="4702" builtinId="9" hidden="1"/>
    <cellStyle name="Hipervínculo visitado" xfId="4704" builtinId="9" hidden="1"/>
    <cellStyle name="Hipervínculo visitado" xfId="4706" builtinId="9" hidden="1"/>
    <cellStyle name="Hipervínculo visitado" xfId="4710" builtinId="9" hidden="1"/>
    <cellStyle name="Hipervínculo visitado" xfId="4712" builtinId="9" hidden="1"/>
    <cellStyle name="Hipervínculo visitado" xfId="4714" builtinId="9" hidden="1"/>
    <cellStyle name="Hipervínculo visitado" xfId="4718" builtinId="9" hidden="1"/>
    <cellStyle name="Hipervínculo visitado" xfId="4720" builtinId="9" hidden="1"/>
    <cellStyle name="Hipervínculo visitado" xfId="4724" builtinId="9" hidden="1"/>
    <cellStyle name="Hipervínculo visitado" xfId="4728" builtinId="9" hidden="1"/>
    <cellStyle name="Hipervínculo visitado" xfId="4730" builtinId="9" hidden="1"/>
    <cellStyle name="Hipervínculo visitado" xfId="4734" builtinId="9" hidden="1"/>
    <cellStyle name="Hipervínculo visitado" xfId="4722" builtinId="9" hidden="1"/>
    <cellStyle name="Hipervínculo visitado" xfId="4658" builtinId="9" hidden="1"/>
    <cellStyle name="Hipervínculo visitado" xfId="4616" builtinId="9" hidden="1"/>
    <cellStyle name="Hipervínculo visitado" xfId="4620" builtinId="9" hidden="1"/>
    <cellStyle name="Hipervínculo visitado" xfId="4622" builtinId="9" hidden="1"/>
    <cellStyle name="Hipervínculo visitado" xfId="4624" builtinId="9" hidden="1"/>
    <cellStyle name="Hipervínculo visitado" xfId="4628" builtinId="9" hidden="1"/>
    <cellStyle name="Hipervínculo visitado" xfId="4630" builtinId="9" hidden="1"/>
    <cellStyle name="Hipervínculo visitado" xfId="4634" builtinId="9" hidden="1"/>
    <cellStyle name="Hipervínculo visitado" xfId="4638" builtinId="9" hidden="1"/>
    <cellStyle name="Hipervínculo visitado" xfId="4642" builtinId="9" hidden="1"/>
    <cellStyle name="Hipervínculo visitado" xfId="4644" builtinId="9" hidden="1"/>
    <cellStyle name="Hipervínculo visitado" xfId="4648" builtinId="9" hidden="1"/>
    <cellStyle name="Hipervínculo visitado" xfId="4650" builtinId="9" hidden="1"/>
    <cellStyle name="Hipervínculo visitado" xfId="4652" builtinId="9" hidden="1"/>
    <cellStyle name="Hipervínculo visitado" xfId="4598" builtinId="9" hidden="1"/>
    <cellStyle name="Hipervínculo visitado" xfId="4600" builtinId="9" hidden="1"/>
    <cellStyle name="Hipervínculo visitado" xfId="4602" builtinId="9" hidden="1"/>
    <cellStyle name="Hipervínculo visitado" xfId="4606" builtinId="9" hidden="1"/>
    <cellStyle name="Hipervínculo visitado" xfId="4608" builtinId="9" hidden="1"/>
    <cellStyle name="Hipervínculo visitado" xfId="4610" builtinId="9" hidden="1"/>
    <cellStyle name="Hipervínculo visitado" xfId="4588" builtinId="9" hidden="1"/>
    <cellStyle name="Hipervínculo visitado" xfId="4590" builtinId="9" hidden="1"/>
    <cellStyle name="Hipervínculo visitado" xfId="4592" builtinId="9" hidden="1"/>
    <cellStyle name="Hipervínculo visitado" xfId="4596" builtinId="9" hidden="1"/>
    <cellStyle name="Hipervínculo visitado" xfId="4584" builtinId="9" hidden="1"/>
    <cellStyle name="Hipervínculo visitado" xfId="4586" builtinId="9" hidden="1"/>
    <cellStyle name="Hipervínculo visitado" xfId="4580" builtinId="9" hidden="1"/>
    <cellStyle name="Hipervínculo visitado" xfId="7657" builtinId="9" hidden="1"/>
    <cellStyle name="Hipervínculo visitado" xfId="7659" builtinId="9" hidden="1"/>
    <cellStyle name="Hipervínculo visitado" xfId="7665" builtinId="9" hidden="1"/>
    <cellStyle name="Hipervínculo visitado" xfId="7667" builtinId="9" hidden="1"/>
    <cellStyle name="Hipervínculo visitado" xfId="7671" builtinId="9" hidden="1"/>
    <cellStyle name="Hipervínculo visitado" xfId="7679" builtinId="9" hidden="1"/>
    <cellStyle name="Hipervínculo visitado" xfId="7681" builtinId="9" hidden="1"/>
    <cellStyle name="Hipervínculo visitado" xfId="7683" builtinId="9" hidden="1"/>
    <cellStyle name="Hipervínculo visitado" xfId="7689" builtinId="9" hidden="1"/>
    <cellStyle name="Hipervínculo visitado" xfId="7691" builtinId="9" hidden="1"/>
    <cellStyle name="Hipervínculo visitado" xfId="7695" builtinId="9" hidden="1"/>
    <cellStyle name="Hipervínculo visitado" xfId="7699" builtinId="9" hidden="1"/>
    <cellStyle name="Hipervínculo visitado" xfId="7703" builtinId="9" hidden="1"/>
    <cellStyle name="Hipervínculo visitado" xfId="7705" builtinId="9" hidden="1"/>
    <cellStyle name="Hipervínculo visitado" xfId="7711" builtinId="9" hidden="1"/>
    <cellStyle name="Hipervínculo visitado" xfId="7713" builtinId="9" hidden="1"/>
    <cellStyle name="Hipervínculo visitado" xfId="7719" builtinId="9" hidden="1"/>
    <cellStyle name="Hipervínculo visitado" xfId="7723" builtinId="9" hidden="1"/>
    <cellStyle name="Hipervínculo visitado" xfId="7727" builtinId="9" hidden="1"/>
    <cellStyle name="Hipervínculo visitado" xfId="7729" builtinId="9" hidden="1"/>
    <cellStyle name="Hipervínculo visitado" xfId="7735" builtinId="9" hidden="1"/>
    <cellStyle name="Hipervínculo visitado" xfId="7737" builtinId="9" hidden="1"/>
    <cellStyle name="Hipervínculo visitado" xfId="7739" builtinId="9" hidden="1"/>
    <cellStyle name="Hipervínculo visitado" xfId="7745" builtinId="9" hidden="1"/>
    <cellStyle name="Hipervínculo visitado" xfId="7747" builtinId="9" hidden="1"/>
    <cellStyle name="Hipervínculo visitado" xfId="7751" builtinId="9" hidden="1"/>
    <cellStyle name="Hipervínculo visitado" xfId="7755" builtinId="9" hidden="1"/>
    <cellStyle name="Hipervínculo visitado" xfId="7759" builtinId="9" hidden="1"/>
    <cellStyle name="Hipervínculo visitado" xfId="7761" builtinId="9" hidden="1"/>
    <cellStyle name="Hipervínculo visitado" xfId="7767" builtinId="9" hidden="1"/>
    <cellStyle name="Hipervínculo visitado" xfId="7769" builtinId="9" hidden="1"/>
    <cellStyle name="Hipervínculo visitado" xfId="7773" builtinId="9" hidden="1"/>
    <cellStyle name="Hipervínculo visitado" xfId="7777" builtinId="9" hidden="1"/>
    <cellStyle name="Hipervínculo visitado" xfId="7781" builtinId="9" hidden="1"/>
    <cellStyle name="Hipervínculo visitado" xfId="7783" builtinId="9" hidden="1"/>
    <cellStyle name="Hipervínculo visitado" xfId="7789" builtinId="9" hidden="1"/>
    <cellStyle name="Hipervínculo visitado" xfId="7791" builtinId="9" hidden="1"/>
    <cellStyle name="Hipervínculo visitado" xfId="7793" builtinId="9" hidden="1"/>
    <cellStyle name="Hipervínculo visitado" xfId="7801" builtinId="9" hidden="1"/>
    <cellStyle name="Hipervínculo visitado" xfId="7805" builtinId="9" hidden="1"/>
    <cellStyle name="Hipervínculo visitado" xfId="7808" builtinId="9" hidden="1"/>
    <cellStyle name="Hipervínculo visitado" xfId="7814" builtinId="9" hidden="1"/>
    <cellStyle name="Hipervínculo visitado" xfId="7816" builtinId="9" hidden="1"/>
    <cellStyle name="Hipervínculo visitado" xfId="7818" builtinId="9" hidden="1"/>
    <cellStyle name="Hipervínculo visitado" xfId="7824" builtinId="9" hidden="1"/>
    <cellStyle name="Hipervínculo visitado" xfId="7826" builtinId="9" hidden="1"/>
    <cellStyle name="Hipervínculo visitado" xfId="7830" builtinId="9" hidden="1"/>
    <cellStyle name="Hipervínculo visitado" xfId="7834" builtinId="9" hidden="1"/>
    <cellStyle name="Hipervínculo visitado" xfId="7838" builtinId="9" hidden="1"/>
    <cellStyle name="Hipervínculo visitado" xfId="7840" builtinId="9" hidden="1"/>
    <cellStyle name="Hipervínculo visitado" xfId="7848" builtinId="9" hidden="1"/>
    <cellStyle name="Hipervínculo visitado" xfId="7850" builtinId="9" hidden="1"/>
    <cellStyle name="Hipervínculo visitado" xfId="7854" builtinId="9" hidden="1"/>
    <cellStyle name="Hipervínculo visitado" xfId="7858" builtinId="9" hidden="1"/>
    <cellStyle name="Hipervínculo visitado" xfId="7862" builtinId="9" hidden="1"/>
    <cellStyle name="Hipervínculo visitado" xfId="7864" builtinId="9" hidden="1"/>
    <cellStyle name="Hipervínculo visitado" xfId="7870" builtinId="9" hidden="1"/>
    <cellStyle name="Hipervínculo visitado" xfId="7872" builtinId="9" hidden="1"/>
    <cellStyle name="Hipervínculo visitado" xfId="7874" builtinId="9" hidden="1"/>
    <cellStyle name="Hipervínculo visitado" xfId="7880" builtinId="9" hidden="1"/>
    <cellStyle name="Hipervínculo visitado" xfId="7882" builtinId="9" hidden="1"/>
    <cellStyle name="Hipervínculo visitado" xfId="7888" builtinId="9" hidden="1"/>
    <cellStyle name="Hipervínculo visitado" xfId="7894" builtinId="9" hidden="1"/>
    <cellStyle name="Hipervínculo visitado" xfId="7896" builtinId="9" hidden="1"/>
    <cellStyle name="Hipervínculo visitado" xfId="7898" builtinId="9" hidden="1"/>
    <cellStyle name="Hipervínculo visitado" xfId="7904" builtinId="9" hidden="1"/>
    <cellStyle name="Hipervínculo visitado" xfId="7906" builtinId="9" hidden="1"/>
    <cellStyle name="Hipervínculo visitado" xfId="7910" builtinId="9" hidden="1"/>
    <cellStyle name="Hipervínculo visitado" xfId="7913" builtinId="9" hidden="1"/>
    <cellStyle name="Hipervínculo visitado" xfId="7917" builtinId="9" hidden="1"/>
    <cellStyle name="Hipervínculo visitado" xfId="7919" builtinId="9" hidden="1"/>
    <cellStyle name="Hipervínculo visitado" xfId="7925" builtinId="9" hidden="1"/>
    <cellStyle name="Hipervínculo visitado" xfId="7929" builtinId="9" hidden="1"/>
    <cellStyle name="Hipervínculo visitado" xfId="7933" builtinId="9" hidden="1"/>
    <cellStyle name="Hipervínculo visitado" xfId="7937" builtinId="9" hidden="1"/>
    <cellStyle name="Hipervínculo visitado" xfId="7941" builtinId="9" hidden="1"/>
    <cellStyle name="Hipervínculo visitado" xfId="7943" builtinId="9" hidden="1"/>
    <cellStyle name="Hipervínculo visitado" xfId="7949" builtinId="9" hidden="1"/>
    <cellStyle name="Hipervínculo visitado" xfId="7951" builtinId="9" hidden="1"/>
    <cellStyle name="Hipervínculo visitado" xfId="7953" builtinId="9" hidden="1"/>
    <cellStyle name="Hipervínculo visitado" xfId="7959" builtinId="9" hidden="1"/>
    <cellStyle name="Hipervínculo visitado" xfId="7961" builtinId="9" hidden="1"/>
    <cellStyle name="Hipervínculo visitado" xfId="7967" builtinId="9" hidden="1"/>
    <cellStyle name="Hipervínculo visitado" xfId="7975" builtinId="9" hidden="1"/>
    <cellStyle name="Hipervínculo visitado" xfId="7977" builtinId="9" hidden="1"/>
    <cellStyle name="Hipervínculo visitado" xfId="7979" builtinId="9" hidden="1"/>
    <cellStyle name="Hipervínculo visitado" xfId="7985" builtinId="9" hidden="1"/>
    <cellStyle name="Hipervínculo visitado" xfId="7987" builtinId="9" hidden="1"/>
    <cellStyle name="Hipervínculo visitado" xfId="7991" builtinId="9" hidden="1"/>
    <cellStyle name="Hipervínculo visitado" xfId="7995" builtinId="9" hidden="1"/>
    <cellStyle name="Hipervínculo visitado" xfId="7999" builtinId="9" hidden="1"/>
    <cellStyle name="Hipervínculo visitado" xfId="8001" builtinId="9" hidden="1"/>
    <cellStyle name="Hipervínculo visitado" xfId="8007" builtinId="9" hidden="1"/>
    <cellStyle name="Hipervínculo visitado" xfId="8009" builtinId="9" hidden="1"/>
    <cellStyle name="Hipervínculo visitado" xfId="8011" builtinId="9" hidden="1"/>
    <cellStyle name="Hipervínculo visitado" xfId="8019" builtinId="9" hidden="1"/>
    <cellStyle name="Hipervínculo visitado" xfId="8023" builtinId="9" hidden="1"/>
    <cellStyle name="Hipervínculo visitado" xfId="8025" builtinId="9" hidden="1"/>
    <cellStyle name="Hipervínculo visitado" xfId="8031" builtinId="9" hidden="1"/>
    <cellStyle name="Hipervínculo visitado" xfId="8033" builtinId="9" hidden="1"/>
    <cellStyle name="Hipervínculo visitado" xfId="8035" builtinId="9" hidden="1"/>
    <cellStyle name="Hipervínculo visitado" xfId="8041" builtinId="9" hidden="1"/>
    <cellStyle name="Hipervínculo visitado" xfId="8043" builtinId="9" hidden="1"/>
    <cellStyle name="Hipervínculo visitado" xfId="8047" builtinId="9" hidden="1"/>
    <cellStyle name="Hipervínculo visitado" xfId="8051" builtinId="9" hidden="1"/>
    <cellStyle name="Hipervínculo visitado" xfId="8055" builtinId="9" hidden="1"/>
    <cellStyle name="Hipervínculo visitado" xfId="8059" builtinId="9" hidden="1"/>
    <cellStyle name="Hipervínculo visitado" xfId="8065" builtinId="9" hidden="1"/>
    <cellStyle name="Hipervínculo visitado" xfId="8067" builtinId="9" hidden="1"/>
    <cellStyle name="Hipervínculo visitado" xfId="8069" builtinId="9" hidden="1"/>
    <cellStyle name="Hipervínculo visitado" xfId="8073" builtinId="9" hidden="1"/>
    <cellStyle name="Hipervínculo visitado" xfId="8077" builtinId="9" hidden="1"/>
    <cellStyle name="Hipervínculo visitado" xfId="8079" builtinId="9" hidden="1"/>
    <cellStyle name="Hipervínculo visitado" xfId="8085" builtinId="9" hidden="1"/>
    <cellStyle name="Hipervínculo visitado" xfId="8087" builtinId="9" hidden="1"/>
    <cellStyle name="Hipervínculo visitado" xfId="8089" builtinId="9" hidden="1"/>
    <cellStyle name="Hipervínculo visitado" xfId="8095" builtinId="9" hidden="1"/>
    <cellStyle name="Hipervínculo visitado" xfId="8101" builtinId="9" hidden="1"/>
    <cellStyle name="Hipervínculo visitado" xfId="8103" builtinId="9" hidden="1"/>
    <cellStyle name="Hipervínculo visitado" xfId="8109" builtinId="9" hidden="1"/>
    <cellStyle name="Hipervínculo visitado" xfId="8111" builtinId="9" hidden="1"/>
    <cellStyle name="Hipervínculo visitado" xfId="8113" builtinId="9" hidden="1"/>
    <cellStyle name="Hipervínculo visitado" xfId="8121" builtinId="9" hidden="1"/>
    <cellStyle name="Hipervínculo visitado" xfId="8123" builtinId="9" hidden="1"/>
    <cellStyle name="Hipervínculo visitado" xfId="8127" builtinId="9" hidden="1"/>
    <cellStyle name="Hipervínculo visitado" xfId="8131" builtinId="9" hidden="1"/>
    <cellStyle name="Hipervínculo visitado" xfId="8135" builtinId="9" hidden="1"/>
    <cellStyle name="Hipervínculo visitado" xfId="8137" builtinId="9" hidden="1"/>
    <cellStyle name="Hipervínculo visitado" xfId="8145" builtinId="9" hidden="1"/>
    <cellStyle name="Hipervínculo visitado" xfId="8147" builtinId="9" hidden="1"/>
    <cellStyle name="Hipervínculo visitado" xfId="8151" builtinId="9" hidden="1"/>
    <cellStyle name="Hipervínculo visitado" xfId="8155" builtinId="9" hidden="1"/>
    <cellStyle name="Hipervínculo visitado" xfId="8159" builtinId="9" hidden="1"/>
    <cellStyle name="Hipervínculo visitado" xfId="8161" builtinId="9" hidden="1"/>
    <cellStyle name="Hipervínculo visitado" xfId="8167" builtinId="9" hidden="1"/>
    <cellStyle name="Hipervínculo visitado" xfId="8169" builtinId="9" hidden="1"/>
    <cellStyle name="Hipervínculo visitado" xfId="8171" builtinId="9" hidden="1"/>
    <cellStyle name="Hipervínculo visitado" xfId="8177" builtinId="9" hidden="1"/>
    <cellStyle name="Hipervínculo visitado" xfId="8179" builtinId="9" hidden="1"/>
    <cellStyle name="Hipervínculo visitado" xfId="8183" builtinId="9" hidden="1"/>
    <cellStyle name="Hipervínculo visitado" xfId="8191" builtinId="9" hidden="1"/>
    <cellStyle name="Hipervínculo visitado" xfId="8193" builtinId="9" hidden="1"/>
    <cellStyle name="Hipervínculo visitado" xfId="8195" builtinId="9" hidden="1"/>
    <cellStyle name="Hipervínculo visitado" xfId="8201" builtinId="9" hidden="1"/>
    <cellStyle name="Hipervínculo visitado" xfId="8203" builtinId="9" hidden="1"/>
    <cellStyle name="Hipervínculo visitado" xfId="8207" builtinId="9" hidden="1"/>
    <cellStyle name="Hipervínculo visitado" xfId="8211" builtinId="9" hidden="1"/>
    <cellStyle name="Hipervínculo visitado" xfId="8215" builtinId="9" hidden="1"/>
    <cellStyle name="Hipervínculo visitado" xfId="8217" builtinId="9" hidden="1"/>
    <cellStyle name="Hipervínculo visitado" xfId="8223" builtinId="9" hidden="1"/>
    <cellStyle name="Hipervínculo visitado" xfId="8118" builtinId="9" hidden="1"/>
    <cellStyle name="Hipervínculo visitado" xfId="8229" builtinId="9" hidden="1"/>
    <cellStyle name="Hipervínculo visitado" xfId="8233" builtinId="9" hidden="1"/>
    <cellStyle name="Hipervínculo visitado" xfId="8237" builtinId="9" hidden="1"/>
    <cellStyle name="Hipervínculo visitado" xfId="8239" builtinId="9" hidden="1"/>
    <cellStyle name="Hipervínculo visitado" xfId="8245" builtinId="9" hidden="1"/>
    <cellStyle name="Hipervínculo visitado" xfId="8247" builtinId="9" hidden="1"/>
    <cellStyle name="Hipervínculo visitado" xfId="8249" builtinId="9" hidden="1"/>
    <cellStyle name="Hipervínculo visitado" xfId="8255" builtinId="9" hidden="1"/>
    <cellStyle name="Hipervínculo visitado" xfId="8257" builtinId="9" hidden="1"/>
    <cellStyle name="Hipervínculo visitado" xfId="8261" builtinId="9" hidden="1"/>
    <cellStyle name="Hipervínculo visitado" xfId="8265" builtinId="9" hidden="1"/>
    <cellStyle name="Hipervínculo visitado" xfId="8271" builtinId="9" hidden="1"/>
    <cellStyle name="Hipervínculo visitado" xfId="8273" builtinId="9" hidden="1"/>
    <cellStyle name="Hipervínculo visitado" xfId="8281" builtinId="9" hidden="1"/>
    <cellStyle name="Hipervínculo visitado" xfId="8283" builtinId="9" hidden="1"/>
    <cellStyle name="Hipervínculo visitado" xfId="8287" builtinId="9" hidden="1"/>
    <cellStyle name="Hipervínculo visitado" xfId="8291" builtinId="9" hidden="1"/>
    <cellStyle name="Hipervínculo visitado" xfId="8295" builtinId="9" hidden="1"/>
    <cellStyle name="Hipervínculo visitado" xfId="8297" builtinId="9" hidden="1"/>
    <cellStyle name="Hipervínculo visitado" xfId="8303" builtinId="9" hidden="1"/>
    <cellStyle name="Hipervínculo visitado" xfId="8305" builtinId="9" hidden="1"/>
    <cellStyle name="Hipervínculo visitado" xfId="8307" builtinId="9" hidden="1"/>
    <cellStyle name="Hipervínculo visitado" xfId="8315" builtinId="9" hidden="1"/>
    <cellStyle name="Hipervínculo visitado" xfId="8319" builtinId="9" hidden="1"/>
    <cellStyle name="Hipervínculo visitado" xfId="8321" builtinId="9" hidden="1"/>
    <cellStyle name="Hipervínculo visitado" xfId="8327" builtinId="9" hidden="1"/>
    <cellStyle name="Hipervínculo visitado" xfId="8329" builtinId="9" hidden="1"/>
    <cellStyle name="Hipervínculo visitado" xfId="8331" builtinId="9" hidden="1"/>
    <cellStyle name="Hipervínculo visitado" xfId="8337" builtinId="9" hidden="1"/>
    <cellStyle name="Hipervínculo visitado" xfId="8339" builtinId="9" hidden="1"/>
    <cellStyle name="Hipervínculo visitado" xfId="8343" builtinId="9" hidden="1"/>
    <cellStyle name="Hipervínculo visitado" xfId="8347" builtinId="9" hidden="1"/>
    <cellStyle name="Hipervínculo visitado" xfId="8351" builtinId="9" hidden="1"/>
    <cellStyle name="Hipervínculo visitado" xfId="8353" builtinId="9" hidden="1"/>
    <cellStyle name="Hipervínculo visitado" xfId="8361" builtinId="9" hidden="1"/>
    <cellStyle name="Hipervínculo visitado" xfId="8363" builtinId="9" hidden="1"/>
    <cellStyle name="Hipervínculo visitado" xfId="8367" builtinId="9" hidden="1"/>
    <cellStyle name="Hipervínculo visitado" xfId="8371" builtinId="9" hidden="1"/>
    <cellStyle name="Hipervínculo visitado" xfId="8375" builtinId="9" hidden="1"/>
    <cellStyle name="Hipervínculo visitado" xfId="8377" builtinId="9" hidden="1"/>
    <cellStyle name="Hipervínculo visitado" xfId="8381" builtinId="9" hidden="1"/>
    <cellStyle name="Hipervínculo visitado" xfId="8383" builtinId="9" hidden="1"/>
    <cellStyle name="Hipervínculo visitado" xfId="8385" builtinId="9" hidden="1"/>
    <cellStyle name="Hipervínculo visitado" xfId="8391" builtinId="9" hidden="1"/>
    <cellStyle name="Hipervínculo visitado" xfId="8393" builtinId="9" hidden="1"/>
    <cellStyle name="Hipervínculo visitado" xfId="8399" builtinId="9" hidden="1"/>
    <cellStyle name="Hipervínculo visitado" xfId="8405" builtinId="9" hidden="1"/>
    <cellStyle name="Hipervínculo visitado" xfId="8407" builtinId="9" hidden="1"/>
    <cellStyle name="Hipervínculo visitado" xfId="8409" builtinId="9" hidden="1"/>
    <cellStyle name="Hipervínculo visitado" xfId="8415" builtinId="9" hidden="1"/>
    <cellStyle name="Hipervínculo visitado" xfId="8417" builtinId="9" hidden="1"/>
    <cellStyle name="Hipervínculo visitado" xfId="8421" builtinId="9" hidden="1"/>
    <cellStyle name="Hipervínculo visitado" xfId="8425" builtinId="9" hidden="1"/>
    <cellStyle name="Hipervínculo visitado" xfId="8429" builtinId="9" hidden="1"/>
    <cellStyle name="Hipervínculo visitado" xfId="8433" builtinId="9" hidden="1"/>
    <cellStyle name="Hipervínculo visitado" xfId="8439" builtinId="9" hidden="1"/>
    <cellStyle name="Hipervínculo visitado" xfId="8443" builtinId="9" hidden="1"/>
    <cellStyle name="Hipervínculo visitado" xfId="8447" builtinId="9" hidden="1"/>
    <cellStyle name="Hipervínculo visitado" xfId="8451" builtinId="9" hidden="1"/>
    <cellStyle name="Hipervínculo visitado" xfId="8455" builtinId="9" hidden="1"/>
    <cellStyle name="Hipervínculo visitado" xfId="8457" builtinId="9" hidden="1"/>
    <cellStyle name="Hipervínculo visitado" xfId="8463" builtinId="9" hidden="1"/>
    <cellStyle name="Hipervínculo visitado" xfId="8465" builtinId="9" hidden="1"/>
    <cellStyle name="Hipervínculo visitado" xfId="8467" builtinId="9" hidden="1"/>
    <cellStyle name="Hipervínculo visitado" xfId="8473" builtinId="9" hidden="1"/>
    <cellStyle name="Hipervínculo visitado" xfId="8475" builtinId="9" hidden="1"/>
    <cellStyle name="Hipervínculo visitado" xfId="8479" builtinId="9" hidden="1"/>
    <cellStyle name="Hipervínculo visitado" xfId="8487" builtinId="9" hidden="1"/>
    <cellStyle name="Hipervínculo visitado" xfId="8489" builtinId="9" hidden="1"/>
    <cellStyle name="Hipervínculo visitado" xfId="8491" builtinId="9" hidden="1"/>
    <cellStyle name="Hipervínculo visitado" xfId="8497" builtinId="9" hidden="1"/>
    <cellStyle name="Hipervínculo visitado" xfId="8499" builtinId="9" hidden="1"/>
    <cellStyle name="Hipervínculo visitado" xfId="8503" builtinId="9" hidden="1"/>
    <cellStyle name="Hipervínculo visitado" xfId="8507" builtinId="9" hidden="1"/>
    <cellStyle name="Hipervínculo visitado" xfId="8511" builtinId="9" hidden="1"/>
    <cellStyle name="Hipervínculo visitado" xfId="8513" builtinId="9" hidden="1"/>
    <cellStyle name="Hipervínculo visitado" xfId="8519" builtinId="9" hidden="1"/>
    <cellStyle name="Hipervínculo visitado" xfId="8521" builtinId="9" hidden="1"/>
    <cellStyle name="Hipervínculo visitado" xfId="8523" builtinId="9" hidden="1"/>
    <cellStyle name="Hipervínculo visitado" xfId="8531" builtinId="9" hidden="1"/>
    <cellStyle name="Hipervínculo visitado" xfId="8535" builtinId="9" hidden="1"/>
    <cellStyle name="Hipervínculo visitado" xfId="8430" builtinId="9" hidden="1"/>
    <cellStyle name="Hipervínculo visitado" xfId="8541" builtinId="9" hidden="1"/>
    <cellStyle name="Hipervínculo visitado" xfId="8543" builtinId="9" hidden="1"/>
    <cellStyle name="Hipervínculo visitado" xfId="8545" builtinId="9" hidden="1"/>
    <cellStyle name="Hipervínculo visitado" xfId="8551" builtinId="9" hidden="1"/>
    <cellStyle name="Hipervínculo visitado" xfId="8553" builtinId="9" hidden="1"/>
    <cellStyle name="Hipervínculo visitado" xfId="8557" builtinId="9" hidden="1"/>
    <cellStyle name="Hipervínculo visitado" xfId="8561" builtinId="9" hidden="1"/>
    <cellStyle name="Hipervínculo visitado" xfId="8565" builtinId="9" hidden="1"/>
    <cellStyle name="Hipervínculo visitado" xfId="8569" builtinId="9" hidden="1"/>
    <cellStyle name="Hipervínculo visitado" xfId="8575" builtinId="9" hidden="1"/>
    <cellStyle name="Hipervínculo visitado" xfId="8577" builtinId="9" hidden="1"/>
    <cellStyle name="Hipervínculo visitado" xfId="8581" builtinId="9" hidden="1"/>
    <cellStyle name="Hipervínculo visitado" xfId="8585" builtinId="9" hidden="1"/>
    <cellStyle name="Hipervínculo visitado" xfId="8591" builtinId="9" hidden="1"/>
    <cellStyle name="Hipervínculo visitado" xfId="8593" builtinId="9" hidden="1"/>
    <cellStyle name="Hipervínculo visitado" xfId="8599" builtinId="9" hidden="1"/>
    <cellStyle name="Hipervínculo visitado" xfId="8601" builtinId="9" hidden="1"/>
    <cellStyle name="Hipervínculo visitado" xfId="8603" builtinId="9" hidden="1"/>
    <cellStyle name="Hipervínculo visitado" xfId="8609" builtinId="9" hidden="1"/>
    <cellStyle name="Hipervínculo visitado" xfId="8615" builtinId="9" hidden="1"/>
    <cellStyle name="Hipervínculo visitado" xfId="8617" builtinId="9" hidden="1"/>
    <cellStyle name="Hipervínculo visitado" xfId="8623" builtinId="9" hidden="1"/>
    <cellStyle name="Hipervínculo visitado" xfId="8625" builtinId="9" hidden="1"/>
    <cellStyle name="Hipervínculo visitado" xfId="8627" builtinId="9" hidden="1"/>
    <cellStyle name="Hipervínculo visitado" xfId="8633" builtinId="9" hidden="1"/>
    <cellStyle name="Hipervínculo visitado" xfId="8635" builtinId="9" hidden="1"/>
    <cellStyle name="Hipervínculo visitado" xfId="8639" builtinId="9" hidden="1"/>
    <cellStyle name="Hipervínculo visitado" xfId="8643" builtinId="9" hidden="1"/>
    <cellStyle name="Hipervínculo visitado" xfId="8647" builtinId="9" hidden="1"/>
    <cellStyle name="Hipervínculo visitado" xfId="8649" builtinId="9" hidden="1"/>
    <cellStyle name="Hipervínculo visitado" xfId="8657" builtinId="9" hidden="1"/>
    <cellStyle name="Hipervínculo visitado" xfId="8659" builtinId="9" hidden="1"/>
    <cellStyle name="Hipervínculo visitado" xfId="8663" builtinId="9" hidden="1"/>
    <cellStyle name="Hipervínculo visitado" xfId="8667" builtinId="9" hidden="1"/>
    <cellStyle name="Hipervínculo visitado" xfId="8671" builtinId="9" hidden="1"/>
    <cellStyle name="Hipervínculo visitado" xfId="8673" builtinId="9" hidden="1"/>
    <cellStyle name="Hipervínculo visitado" xfId="8679" builtinId="9" hidden="1"/>
    <cellStyle name="Hipervínculo visitado" xfId="8681" builtinId="9" hidden="1"/>
    <cellStyle name="Hipervínculo visitado" xfId="8683" builtinId="9" hidden="1"/>
    <cellStyle name="Hipervínculo visitado" xfId="8689" builtinId="9" hidden="1"/>
    <cellStyle name="Hipervínculo visitado" xfId="8691" builtinId="9" hidden="1"/>
    <cellStyle name="Hipervínculo visitado" xfId="8693" builtinId="9" hidden="1"/>
    <cellStyle name="Hipervínculo visitado" xfId="8701" builtinId="9" hidden="1"/>
    <cellStyle name="Hipervínculo visitado" xfId="8703" builtinId="9" hidden="1"/>
    <cellStyle name="Hipervínculo visitado" xfId="8705" builtinId="9" hidden="1"/>
    <cellStyle name="Hipervínculo visitado" xfId="8711" builtinId="9" hidden="1"/>
    <cellStyle name="Hipervínculo visitado" xfId="8713" builtinId="9" hidden="1"/>
    <cellStyle name="Hipervínculo visitado" xfId="8717" builtinId="9" hidden="1"/>
    <cellStyle name="Hipervínculo visitado" xfId="8721" builtinId="9" hidden="1"/>
    <cellStyle name="Hipervínculo visitado" xfId="8725" builtinId="9" hidden="1"/>
    <cellStyle name="Hipervínculo visitado" xfId="8727" builtinId="9" hidden="1"/>
    <cellStyle name="Hipervínculo visitado" xfId="8733" builtinId="9" hidden="1"/>
    <cellStyle name="Hipervínculo visitado" xfId="8735" builtinId="9" hidden="1"/>
    <cellStyle name="Hipervínculo visitado" xfId="8741" builtinId="9" hidden="1"/>
    <cellStyle name="Hipervínculo visitado" xfId="8747" builtinId="9" hidden="1"/>
    <cellStyle name="Hipervínculo visitado" xfId="8751" builtinId="9" hidden="1"/>
    <cellStyle name="Hipervínculo visitado" xfId="8753" builtinId="9" hidden="1"/>
    <cellStyle name="Hipervínculo visitado" xfId="8759" builtinId="9" hidden="1"/>
    <cellStyle name="Hipervínculo visitado" xfId="8761" builtinId="9" hidden="1"/>
    <cellStyle name="Hipervínculo visitado" xfId="8763" builtinId="9" hidden="1"/>
    <cellStyle name="Hipervínculo visitado" xfId="8769" builtinId="9" hidden="1"/>
    <cellStyle name="Hipervínculo visitado" xfId="8771" builtinId="9" hidden="1"/>
    <cellStyle name="Hipervínculo visitado" xfId="8775" builtinId="9" hidden="1"/>
    <cellStyle name="Hipervínculo visitado" xfId="8779" builtinId="9" hidden="1"/>
    <cellStyle name="Hipervínculo visitado" xfId="8785" builtinId="9" hidden="1"/>
    <cellStyle name="Hipervínculo visitado" xfId="8787" builtinId="9" hidden="1"/>
    <cellStyle name="Hipervínculo visitado" xfId="8793" builtinId="9" hidden="1"/>
    <cellStyle name="Hipervínculo visitado" xfId="8795" builtinId="9" hidden="1"/>
    <cellStyle name="Hipervínculo visitado" xfId="8799" builtinId="9" hidden="1"/>
    <cellStyle name="Hipervínculo visitado" xfId="8803" builtinId="9" hidden="1"/>
    <cellStyle name="Hipervínculo visitado" xfId="8807" builtinId="9" hidden="1"/>
    <cellStyle name="Hipervínculo visitado" xfId="8809" builtinId="9" hidden="1"/>
    <cellStyle name="Hipervínculo visitado" xfId="8815" builtinId="9" hidden="1"/>
    <cellStyle name="Hipervínculo visitado" xfId="8817" builtinId="9" hidden="1"/>
    <cellStyle name="Hipervínculo visitado" xfId="8819" builtinId="9" hidden="1"/>
    <cellStyle name="Hipervínculo visitado" xfId="8827" builtinId="9" hidden="1"/>
    <cellStyle name="Hipervínculo visitado" xfId="8831" builtinId="9" hidden="1"/>
    <cellStyle name="Hipervínculo visitado" xfId="8833" builtinId="9" hidden="1"/>
    <cellStyle name="Hipervínculo visitado" xfId="8839" builtinId="9" hidden="1"/>
    <cellStyle name="Hipervínculo visitado" xfId="8841" builtinId="9" hidden="1"/>
    <cellStyle name="Hipervínculo visitado" xfId="8843" builtinId="9" hidden="1"/>
    <cellStyle name="Hipervínculo visitado" xfId="8742" builtinId="9" hidden="1"/>
    <cellStyle name="Hipervínculo visitado" xfId="8849" builtinId="9" hidden="1"/>
    <cellStyle name="Hipervínculo visitado" xfId="8853" builtinId="9" hidden="1"/>
    <cellStyle name="Hipervínculo visitado" xfId="8857" builtinId="9" hidden="1"/>
    <cellStyle name="Hipervínculo visitado" xfId="8861" builtinId="9" hidden="1"/>
    <cellStyle name="Hipervínculo visitado" xfId="8863" builtinId="9" hidden="1"/>
    <cellStyle name="Hipervínculo visitado" xfId="8871" builtinId="9" hidden="1"/>
    <cellStyle name="Hipervínculo visitado" xfId="8873" builtinId="9" hidden="1"/>
    <cellStyle name="Hipervínculo visitado" xfId="8877" builtinId="9" hidden="1"/>
    <cellStyle name="Hipervínculo visitado" xfId="8881" builtinId="9" hidden="1"/>
    <cellStyle name="Hipervínculo visitado" xfId="8885" builtinId="9" hidden="1"/>
    <cellStyle name="Hipervínculo visitado" xfId="8887" builtinId="9" hidden="1"/>
    <cellStyle name="Hipervínculo visitado" xfId="8893" builtinId="9" hidden="1"/>
    <cellStyle name="Hipervínculo visitado" xfId="8895" builtinId="9" hidden="1"/>
    <cellStyle name="Hipervínculo visitado" xfId="8897" builtinId="9" hidden="1"/>
    <cellStyle name="Hipervínculo visitado" xfId="8904" builtinId="9" hidden="1"/>
    <cellStyle name="Hipervínculo visitado" xfId="8906" builtinId="9" hidden="1"/>
    <cellStyle name="Hipervínculo visitado" xfId="8912" builtinId="9" hidden="1"/>
    <cellStyle name="Hipervínculo visitado" xfId="8918" builtinId="9" hidden="1"/>
    <cellStyle name="Hipervínculo visitado" xfId="8920" builtinId="9" hidden="1"/>
    <cellStyle name="Hipervínculo visitado" xfId="8922" builtinId="9" hidden="1"/>
    <cellStyle name="Hipervínculo visitado" xfId="8928" builtinId="9" hidden="1"/>
    <cellStyle name="Hipervínculo visitado" xfId="8930" builtinId="9" hidden="1"/>
    <cellStyle name="Hipervínculo visitado" xfId="8934" builtinId="9" hidden="1"/>
    <cellStyle name="Hipervínculo visitado" xfId="8938" builtinId="9" hidden="1"/>
    <cellStyle name="Hipervínculo visitado" xfId="8942" builtinId="9" hidden="1"/>
    <cellStyle name="Hipervínculo visitado" xfId="8944" builtinId="9" hidden="1"/>
    <cellStyle name="Hipervínculo visitado" xfId="8950" builtinId="9" hidden="1"/>
    <cellStyle name="Hipervínculo visitado" xfId="8954" builtinId="9" hidden="1"/>
    <cellStyle name="Hipervínculo visitado" xfId="8958" builtinId="9" hidden="1"/>
    <cellStyle name="Hipervínculo visitado" xfId="8962" builtinId="9" hidden="1"/>
    <cellStyle name="Hipervínculo visitado" xfId="8966" builtinId="9" hidden="1"/>
    <cellStyle name="Hipervínculo visitado" xfId="8968" builtinId="9" hidden="1"/>
    <cellStyle name="Hipervínculo visitado" xfId="8974" builtinId="9" hidden="1"/>
    <cellStyle name="Hipervínculo visitado" xfId="8976" builtinId="9" hidden="1"/>
    <cellStyle name="Hipervínculo visitado" xfId="8978" builtinId="9" hidden="1"/>
    <cellStyle name="Hipervínculo visitado" xfId="8984" builtinId="9" hidden="1"/>
    <cellStyle name="Hipervínculo visitado" xfId="8986" builtinId="9" hidden="1"/>
    <cellStyle name="Hipervínculo visitado" xfId="8990" builtinId="9" hidden="1"/>
    <cellStyle name="Hipervínculo visitado" xfId="8998" builtinId="9" hidden="1"/>
    <cellStyle name="Hipervínculo visitado" xfId="9000" builtinId="9" hidden="1"/>
    <cellStyle name="Hipervínculo visitado" xfId="9002" builtinId="9" hidden="1"/>
    <cellStyle name="Hipervínculo visitado" xfId="9006" builtinId="9" hidden="1"/>
    <cellStyle name="Hipervínculo visitado" xfId="9008" builtinId="9" hidden="1"/>
    <cellStyle name="Hipervínculo visitado" xfId="9012" builtinId="9" hidden="1"/>
    <cellStyle name="Hipervínculo visitado" xfId="9016" builtinId="9" hidden="1"/>
    <cellStyle name="Hipervínculo visitado" xfId="9020" builtinId="9" hidden="1"/>
    <cellStyle name="Hipervínculo visitado" xfId="9022" builtinId="9" hidden="1"/>
    <cellStyle name="Hipervínculo visitado" xfId="9028" builtinId="9" hidden="1"/>
    <cellStyle name="Hipervínculo visitado" xfId="9030" builtinId="9" hidden="1"/>
    <cellStyle name="Hipervínculo visitado" xfId="9032" builtinId="9" hidden="1"/>
    <cellStyle name="Hipervínculo visitado" xfId="9040" builtinId="9" hidden="1"/>
    <cellStyle name="Hipervínculo visitado" xfId="9044" builtinId="9" hidden="1"/>
    <cellStyle name="Hipervínculo visitado" xfId="9046" builtinId="9" hidden="1"/>
    <cellStyle name="Hipervínculo visitado" xfId="9052" builtinId="9" hidden="1"/>
    <cellStyle name="Hipervínculo visitado" xfId="9054" builtinId="9" hidden="1"/>
    <cellStyle name="Hipervínculo visitado" xfId="9056" builtinId="9" hidden="1"/>
    <cellStyle name="Hipervínculo visitado" xfId="9062" builtinId="9" hidden="1"/>
    <cellStyle name="Hipervínculo visitado" xfId="9064" builtinId="9" hidden="1"/>
    <cellStyle name="Hipervínculo visitado" xfId="9068" builtinId="9" hidden="1"/>
    <cellStyle name="Hipervínculo visitado" xfId="9072" builtinId="9" hidden="1"/>
    <cellStyle name="Hipervínculo visitado" xfId="9076" builtinId="9" hidden="1"/>
    <cellStyle name="Hipervínculo visitado" xfId="9080" builtinId="9" hidden="1"/>
    <cellStyle name="Hipervínculo visitado" xfId="9086" builtinId="9" hidden="1"/>
    <cellStyle name="Hipervínculo visitado" xfId="9088" builtinId="9" hidden="1"/>
    <cellStyle name="Hipervínculo visitado" xfId="9092" builtinId="9" hidden="1"/>
    <cellStyle name="Hipervínculo visitado" xfId="9096" builtinId="9" hidden="1"/>
    <cellStyle name="Hipervínculo visitado" xfId="9100" builtinId="9" hidden="1"/>
    <cellStyle name="Hipervínculo visitado" xfId="9102" builtinId="9" hidden="1"/>
    <cellStyle name="Hipervínculo visitado" xfId="9108" builtinId="9" hidden="1"/>
    <cellStyle name="Hipervínculo visitado" xfId="9110" builtinId="9" hidden="1"/>
    <cellStyle name="Hipervínculo visitado" xfId="9112" builtinId="9" hidden="1"/>
    <cellStyle name="Hipervínculo visitado" xfId="9118" builtinId="9" hidden="1"/>
    <cellStyle name="Hipervínculo visitado" xfId="9124" builtinId="9" hidden="1"/>
    <cellStyle name="Hipervínculo visitado" xfId="9126" builtinId="9" hidden="1"/>
    <cellStyle name="Hipervínculo visitado" xfId="9132" builtinId="9" hidden="1"/>
    <cellStyle name="Hipervínculo visitado" xfId="9134" builtinId="9" hidden="1"/>
    <cellStyle name="Hipervínculo visitado" xfId="9136" builtinId="9" hidden="1"/>
    <cellStyle name="Hipervínculo visitado" xfId="9142" builtinId="9" hidden="1"/>
    <cellStyle name="Hipervínculo visitado" xfId="9144" builtinId="9" hidden="1"/>
    <cellStyle name="Hipervínculo visitado" xfId="9148" builtinId="9" hidden="1"/>
    <cellStyle name="Hipervínculo visitado" xfId="9152" builtinId="9" hidden="1"/>
    <cellStyle name="Hipervínculo visitado" xfId="9156" builtinId="9" hidden="1"/>
    <cellStyle name="Hipervínculo visitado" xfId="9154" builtinId="9" hidden="1"/>
    <cellStyle name="Hipervínculo visitado" xfId="9130" builtinId="9" hidden="1"/>
    <cellStyle name="Hipervínculo visitado" xfId="9122" builtinId="9" hidden="1"/>
    <cellStyle name="Hipervínculo visitado" xfId="9114" builtinId="9" hidden="1"/>
    <cellStyle name="Hipervínculo visitado" xfId="9098" builtinId="9" hidden="1"/>
    <cellStyle name="Hipervínculo visitado" xfId="9090" builtinId="9" hidden="1"/>
    <cellStyle name="Hipervínculo visitado" xfId="9082" builtinId="9" hidden="1"/>
    <cellStyle name="Hipervínculo visitado" xfId="9066" builtinId="9" hidden="1"/>
    <cellStyle name="Hipervínculo visitado" xfId="9058" builtinId="9" hidden="1"/>
    <cellStyle name="Hipervínculo visitado" xfId="9050" builtinId="9" hidden="1"/>
    <cellStyle name="Hipervínculo visitado" xfId="9034" builtinId="9" hidden="1"/>
    <cellStyle name="Hipervínculo visitado" xfId="9026" builtinId="9" hidden="1"/>
    <cellStyle name="Hipervínculo visitado" xfId="9018" builtinId="9" hidden="1"/>
    <cellStyle name="Hipervínculo visitado" xfId="8996" builtinId="9" hidden="1"/>
    <cellStyle name="Hipervínculo visitado" xfId="8988" builtinId="9" hidden="1"/>
    <cellStyle name="Hipervínculo visitado" xfId="8980" builtinId="9" hidden="1"/>
    <cellStyle name="Hipervínculo visitado" xfId="8964" builtinId="9" hidden="1"/>
    <cellStyle name="Hipervínculo visitado" xfId="8956" builtinId="9" hidden="1"/>
    <cellStyle name="Hipervínculo visitado" xfId="8948" builtinId="9" hidden="1"/>
    <cellStyle name="Hipervínculo visitado" xfId="8932" builtinId="9" hidden="1"/>
    <cellStyle name="Hipervínculo visitado" xfId="8924" builtinId="9" hidden="1"/>
    <cellStyle name="Hipervínculo visitado" xfId="8916" builtinId="9" hidden="1"/>
    <cellStyle name="Hipervínculo visitado" xfId="8900" builtinId="9" hidden="1"/>
    <cellStyle name="Hipervínculo visitado" xfId="8891" builtinId="9" hidden="1"/>
    <cellStyle name="Hipervínculo visitado" xfId="8875" builtinId="9" hidden="1"/>
    <cellStyle name="Hipervínculo visitado" xfId="8859" builtinId="9" hidden="1"/>
    <cellStyle name="Hipervínculo visitado" xfId="8851" builtinId="9" hidden="1"/>
    <cellStyle name="Hipervínculo visitado" xfId="8845" builtinId="9" hidden="1"/>
    <cellStyle name="Hipervínculo visitado" xfId="8829" builtinId="9" hidden="1"/>
    <cellStyle name="Hipervínculo visitado" xfId="8821" builtinId="9" hidden="1"/>
    <cellStyle name="Hipervínculo visitado" xfId="8813" builtinId="9" hidden="1"/>
    <cellStyle name="Hipervínculo visitado" xfId="8797" builtinId="9" hidden="1"/>
    <cellStyle name="Hipervínculo visitado" xfId="8789" builtinId="9" hidden="1"/>
    <cellStyle name="Hipervínculo visitado" xfId="8781" builtinId="9" hidden="1"/>
    <cellStyle name="Hipervínculo visitado" xfId="8765" builtinId="9" hidden="1"/>
    <cellStyle name="Hipervínculo visitado" xfId="8749" builtinId="9" hidden="1"/>
    <cellStyle name="Hipervínculo visitado" xfId="8739" builtinId="9" hidden="1"/>
    <cellStyle name="Hipervínculo visitado" xfId="8723" builtinId="9" hidden="1"/>
    <cellStyle name="Hipervínculo visitado" xfId="8715" builtinId="9" hidden="1"/>
    <cellStyle name="Hipervínculo visitado" xfId="8707" builtinId="9" hidden="1"/>
    <cellStyle name="Hipervínculo visitado" xfId="8586" builtinId="9" hidden="1"/>
    <cellStyle name="Hipervínculo visitado" xfId="8685" builtinId="9" hidden="1"/>
    <cellStyle name="Hipervínculo visitado" xfId="8677" builtinId="9" hidden="1"/>
    <cellStyle name="Hipervínculo visitado" xfId="8661" builtinId="9" hidden="1"/>
    <cellStyle name="Hipervínculo visitado" xfId="8653" builtinId="9" hidden="1"/>
    <cellStyle name="Hipervínculo visitado" xfId="8645" builtinId="9" hidden="1"/>
    <cellStyle name="Hipervínculo visitado" xfId="8621" builtinId="9" hidden="1"/>
    <cellStyle name="Hipervínculo visitado" xfId="8613" builtinId="9" hidden="1"/>
    <cellStyle name="Hipervínculo visitado" xfId="8605" builtinId="9" hidden="1"/>
    <cellStyle name="Hipervínculo visitado" xfId="8589" builtinId="9" hidden="1"/>
    <cellStyle name="Hipervínculo visitado" xfId="8579" builtinId="9" hidden="1"/>
    <cellStyle name="Hipervínculo visitado" xfId="8571" builtinId="9" hidden="1"/>
    <cellStyle name="Hipervínculo visitado" xfId="8555" builtinId="9" hidden="1"/>
    <cellStyle name="Hipervínculo visitado" xfId="8547" builtinId="9" hidden="1"/>
    <cellStyle name="Hipervínculo visitado" xfId="8539" builtinId="9" hidden="1"/>
    <cellStyle name="Hipervínculo visitado" xfId="8525" builtinId="9" hidden="1"/>
    <cellStyle name="Hipervínculo visitado" xfId="8517" builtinId="9" hidden="1"/>
    <cellStyle name="Hipervínculo visitado" xfId="8509" builtinId="9" hidden="1"/>
    <cellStyle name="Hipervínculo visitado" xfId="8485" builtinId="9" hidden="1"/>
    <cellStyle name="Hipervínculo visitado" xfId="8477" builtinId="9" hidden="1"/>
    <cellStyle name="Hipervínculo visitado" xfId="8469" builtinId="9" hidden="1"/>
    <cellStyle name="Hipervínculo visitado" xfId="8453" builtinId="9" hidden="1"/>
    <cellStyle name="Hipervínculo visitado" xfId="8445" builtinId="9" hidden="1"/>
    <cellStyle name="Hipervínculo visitado" xfId="8437" builtinId="9" hidden="1"/>
    <cellStyle name="Hipervínculo visitado" xfId="8419" builtinId="9" hidden="1"/>
    <cellStyle name="Hipervínculo visitado" xfId="8411" builtinId="9" hidden="1"/>
    <cellStyle name="Hipervínculo visitado" xfId="8403" builtinId="9" hidden="1"/>
    <cellStyle name="Hipervínculo visitado" xfId="8387" builtinId="9" hidden="1"/>
    <cellStyle name="Hipervínculo visitado" xfId="8274" builtinId="9" hidden="1"/>
    <cellStyle name="Hipervínculo visitado" xfId="8365" builtinId="9" hidden="1"/>
    <cellStyle name="Hipervínculo visitado" xfId="8349" builtinId="9" hidden="1"/>
    <cellStyle name="Hipervínculo visitado" xfId="8341" builtinId="9" hidden="1"/>
    <cellStyle name="Hipervínculo visitado" xfId="8333" builtinId="9" hidden="1"/>
    <cellStyle name="Hipervínculo visitado" xfId="8317" builtinId="9" hidden="1"/>
    <cellStyle name="Hipervínculo visitado" xfId="8309" builtinId="9" hidden="1"/>
    <cellStyle name="Hipervínculo visitado" xfId="8301" builtinId="9" hidden="1"/>
    <cellStyle name="Hipervínculo visitado" xfId="8285" builtinId="9" hidden="1"/>
    <cellStyle name="Hipervínculo visitado" xfId="8277" builtinId="9" hidden="1"/>
    <cellStyle name="Hipervínculo visitado" xfId="8267" builtinId="9" hidden="1"/>
    <cellStyle name="Hipervínculo visitado" xfId="8251" builtinId="9" hidden="1"/>
    <cellStyle name="Hipervínculo visitado" xfId="8235" builtinId="9" hidden="1"/>
    <cellStyle name="Hipervínculo visitado" xfId="8227" builtinId="9" hidden="1"/>
    <cellStyle name="Hipervínculo visitado" xfId="8213" builtinId="9" hidden="1"/>
    <cellStyle name="Hipervínculo visitado" xfId="8205" builtinId="9" hidden="1"/>
    <cellStyle name="Hipervínculo visitado" xfId="8197" builtinId="9" hidden="1"/>
    <cellStyle name="Hipervínculo visitado" xfId="8181" builtinId="9" hidden="1"/>
    <cellStyle name="Hipervínculo visitado" xfId="8173" builtinId="9" hidden="1"/>
    <cellStyle name="Hipervínculo visitado" xfId="8165" builtinId="9" hidden="1"/>
    <cellStyle name="Hipervínculo visitado" xfId="8149" builtinId="9" hidden="1"/>
    <cellStyle name="Hipervínculo visitado" xfId="8141" builtinId="9" hidden="1"/>
    <cellStyle name="Hipervínculo visitado" xfId="8133" builtinId="9" hidden="1"/>
    <cellStyle name="Hipervínculo visitado" xfId="8107" builtinId="9" hidden="1"/>
    <cellStyle name="Hipervínculo visitado" xfId="8099" builtinId="9" hidden="1"/>
    <cellStyle name="Hipervínculo visitado" xfId="8091" builtinId="9" hidden="1"/>
    <cellStyle name="Hipervínculo visitado" xfId="8075" builtinId="9" hidden="1"/>
    <cellStyle name="Hipervínculo visitado" xfId="7962" builtinId="9" hidden="1"/>
    <cellStyle name="Hipervínculo visitado" xfId="8061" builtinId="9" hidden="1"/>
    <cellStyle name="Hipervínculo visitado" xfId="8045" builtinId="9" hidden="1"/>
    <cellStyle name="Hipervínculo visitado" xfId="8037" builtinId="9" hidden="1"/>
    <cellStyle name="Hipervínculo visitado" xfId="8029" builtinId="9" hidden="1"/>
    <cellStyle name="Hipervínculo visitado" xfId="8013" builtinId="9" hidden="1"/>
    <cellStyle name="Hipervínculo visitado" xfId="8005" builtinId="9" hidden="1"/>
    <cellStyle name="Hipervínculo visitado" xfId="7997" builtinId="9" hidden="1"/>
    <cellStyle name="Hipervínculo visitado" xfId="7973" builtinId="9" hidden="1"/>
    <cellStyle name="Hipervínculo visitado" xfId="7965" builtinId="9" hidden="1"/>
    <cellStyle name="Hipervínculo visitado" xfId="7955" builtinId="9" hidden="1"/>
    <cellStyle name="Hipervínculo visitado" xfId="7939" builtinId="9" hidden="1"/>
    <cellStyle name="Hipervínculo visitado" xfId="7931" builtinId="9" hidden="1"/>
    <cellStyle name="Hipervínculo visitado" xfId="7923" builtinId="9" hidden="1"/>
    <cellStyle name="Hipervínculo visitado" xfId="7908" builtinId="9" hidden="1"/>
    <cellStyle name="Hipervínculo visitado" xfId="7900" builtinId="9" hidden="1"/>
    <cellStyle name="Hipervínculo visitado" xfId="7892" builtinId="9" hidden="1"/>
    <cellStyle name="Hipervínculo visitado" xfId="7876" builtinId="9" hidden="1"/>
    <cellStyle name="Hipervínculo visitado" xfId="7868" builtinId="9" hidden="1"/>
    <cellStyle name="Hipervínculo visitado" xfId="7852" builtinId="9" hidden="1"/>
    <cellStyle name="Hipervínculo visitado" xfId="7836" builtinId="9" hidden="1"/>
    <cellStyle name="Hipervínculo visitado" xfId="7828" builtinId="9" hidden="1"/>
    <cellStyle name="Hipervínculo visitado" xfId="7820" builtinId="9" hidden="1"/>
    <cellStyle name="Hipervínculo visitado" xfId="7803" builtinId="9" hidden="1"/>
    <cellStyle name="Hipervínculo visitado" xfId="7795" builtinId="9" hidden="1"/>
    <cellStyle name="Hipervínculo visitado" xfId="7787" builtinId="9" hidden="1"/>
    <cellStyle name="Hipervínculo visitado" xfId="7771" builtinId="9" hidden="1"/>
    <cellStyle name="Hipervínculo visitado" xfId="7763" builtinId="9" hidden="1"/>
    <cellStyle name="Hipervínculo visitado" xfId="7650" builtinId="9" hidden="1"/>
    <cellStyle name="Hipervínculo visitado" xfId="7741" builtinId="9" hidden="1"/>
    <cellStyle name="Hipervínculo visitado" xfId="7725" builtinId="9" hidden="1"/>
    <cellStyle name="Hipervínculo visitado" xfId="7717" builtinId="9" hidden="1"/>
    <cellStyle name="Hipervínculo visitado" xfId="7701" builtinId="9" hidden="1"/>
    <cellStyle name="Hipervínculo visitado" xfId="7693" builtinId="9" hidden="1"/>
    <cellStyle name="Hipervínculo visitado" xfId="7685" builtinId="9" hidden="1"/>
    <cellStyle name="Hipervínculo visitado" xfId="7669" builtinId="9" hidden="1"/>
    <cellStyle name="Hipervínculo visitado" xfId="7661" builtinId="9" hidden="1"/>
    <cellStyle name="Hipervínculo visitado" xfId="7209" builtinId="9" hidden="1"/>
    <cellStyle name="Hipervínculo visitado" xfId="7213" builtinId="9" hidden="1"/>
    <cellStyle name="Hipervínculo visitado" xfId="7215" builtinId="9" hidden="1"/>
    <cellStyle name="Hipervínculo visitado" xfId="7217" builtinId="9" hidden="1"/>
    <cellStyle name="Hipervínculo visitado" xfId="7225" builtinId="9" hidden="1"/>
    <cellStyle name="Hipervínculo visitado" xfId="7227" builtinId="9" hidden="1"/>
    <cellStyle name="Hipervínculo visitado" xfId="7229" builtinId="9" hidden="1"/>
    <cellStyle name="Hipervínculo visitado" xfId="7233" builtinId="9" hidden="1"/>
    <cellStyle name="Hipervínculo visitado" xfId="7235" builtinId="9" hidden="1"/>
    <cellStyle name="Hipervínculo visitado" xfId="7239" builtinId="9" hidden="1"/>
    <cellStyle name="Hipervínculo visitado" xfId="7243" builtinId="9" hidden="1"/>
    <cellStyle name="Hipervínculo visitado" xfId="7245" builtinId="9" hidden="1"/>
    <cellStyle name="Hipervínculo visitado" xfId="7247" builtinId="9" hidden="1"/>
    <cellStyle name="Hipervínculo visitado" xfId="7251" builtinId="9" hidden="1"/>
    <cellStyle name="Hipervínculo visitado" xfId="7255" builtinId="9" hidden="1"/>
    <cellStyle name="Hipervínculo visitado" xfId="7257" builtinId="9" hidden="1"/>
    <cellStyle name="Hipervínculo visitado" xfId="7263" builtinId="9" hidden="1"/>
    <cellStyle name="Hipervínculo visitado" xfId="7265" builtinId="9" hidden="1"/>
    <cellStyle name="Hipervínculo visitado" xfId="7267" builtinId="9" hidden="1"/>
    <cellStyle name="Hipervínculo visitado" xfId="7273" builtinId="9" hidden="1"/>
    <cellStyle name="Hipervínculo visitado" xfId="7275" builtinId="9" hidden="1"/>
    <cellStyle name="Hipervínculo visitado" xfId="7277" builtinId="9" hidden="1"/>
    <cellStyle name="Hipervínculo visitado" xfId="7281" builtinId="9" hidden="1"/>
    <cellStyle name="Hipervínculo visitado" xfId="7283" builtinId="9" hidden="1"/>
    <cellStyle name="Hipervínculo visitado" xfId="7287" builtinId="9" hidden="1"/>
    <cellStyle name="Hipervínculo visitado" xfId="7289" builtinId="9" hidden="1"/>
    <cellStyle name="Hipervínculo visitado" xfId="7291" builtinId="9" hidden="1"/>
    <cellStyle name="Hipervínculo visitado" xfId="7295" builtinId="9" hidden="1"/>
    <cellStyle name="Hipervínculo visitado" xfId="7301" builtinId="9" hidden="1"/>
    <cellStyle name="Hipervínculo visitado" xfId="7303" builtinId="9" hidden="1"/>
    <cellStyle name="Hipervínculo visitado" xfId="7305" builtinId="9" hidden="1"/>
    <cellStyle name="Hipervínculo visitado" xfId="7309" builtinId="9" hidden="1"/>
    <cellStyle name="Hipervínculo visitado" xfId="7311" builtinId="9" hidden="1"/>
    <cellStyle name="Hipervínculo visitado" xfId="7313" builtinId="9" hidden="1"/>
    <cellStyle name="Hipervínculo visitado" xfId="7319" builtinId="9" hidden="1"/>
    <cellStyle name="Hipervínculo visitado" xfId="7321" builtinId="9" hidden="1"/>
    <cellStyle name="Hipervínculo visitado" xfId="7323" builtinId="9" hidden="1"/>
    <cellStyle name="Hipervínculo visitado" xfId="7327" builtinId="9" hidden="1"/>
    <cellStyle name="Hipervínculo visitado" xfId="7333" builtinId="9" hidden="1"/>
    <cellStyle name="Hipervínculo visitado" xfId="7335" builtinId="9" hidden="1"/>
    <cellStyle name="Hipervínculo visitado" xfId="7340" builtinId="9" hidden="1"/>
    <cellStyle name="Hipervínculo visitado" xfId="7342" builtinId="9" hidden="1"/>
    <cellStyle name="Hipervínculo visitado" xfId="7344" builtinId="9" hidden="1"/>
    <cellStyle name="Hipervínculo visitado" xfId="7350" builtinId="9" hidden="1"/>
    <cellStyle name="Hipervínculo visitado" xfId="7352" builtinId="9" hidden="1"/>
    <cellStyle name="Hipervínculo visitado" xfId="7354" builtinId="9" hidden="1"/>
    <cellStyle name="Hipervínculo visitado" xfId="7358" builtinId="9" hidden="1"/>
    <cellStyle name="Hipervínculo visitado" xfId="7360" builtinId="9" hidden="1"/>
    <cellStyle name="Hipervínculo visitado" xfId="7362" builtinId="9" hidden="1"/>
    <cellStyle name="Hipervínculo visitado" xfId="7293" builtinId="9" hidden="1"/>
    <cellStyle name="Hipervínculo visitado" xfId="7259" builtinId="9" hidden="1"/>
    <cellStyle name="Hipervínculo visitado" xfId="7223" builtinId="9" hidden="1"/>
    <cellStyle name="Hipervínculo visitado" xfId="7860" builtinId="9" hidden="1"/>
    <cellStyle name="Hipervínculo visitado" xfId="7989" builtinId="9" hidden="1"/>
    <cellStyle name="Hipervínculo visitado" xfId="8115" builtinId="9" hidden="1"/>
    <cellStyle name="Hipervínculo visitado" xfId="8373" builtinId="9" hidden="1"/>
    <cellStyle name="Hipervínculo visitado" xfId="8501" builtinId="9" hidden="1"/>
    <cellStyle name="Hipervínculo visitado" xfId="8629" builtinId="9" hidden="1"/>
    <cellStyle name="Hipervínculo visitado" xfId="8883" builtinId="9" hidden="1"/>
    <cellStyle name="Hipervínculo visitado" xfId="9010" builtinId="9" hidden="1"/>
    <cellStyle name="Hipervínculo visitado" xfId="9138" builtinId="9" hidden="1"/>
    <cellStyle name="Hipervínculo visitado" xfId="9078" builtinId="9" hidden="1"/>
    <cellStyle name="Hipervínculo visitado" xfId="9036" builtinId="9" hidden="1"/>
    <cellStyle name="Hipervínculo visitado" xfId="8994" builtinId="9" hidden="1"/>
    <cellStyle name="Hipervínculo visitado" xfId="8910" builtinId="9" hidden="1"/>
    <cellStyle name="Hipervínculo visitado" xfId="8865" builtinId="9" hidden="1"/>
    <cellStyle name="Hipervínculo visitado" xfId="8825" builtinId="9" hidden="1"/>
    <cellStyle name="Hipervínculo visitado" xfId="8737" builtinId="9" hidden="1"/>
    <cellStyle name="Hipervínculo visitado" xfId="8695" builtinId="9" hidden="1"/>
    <cellStyle name="Hipervínculo visitado" xfId="8655" builtinId="9" hidden="1"/>
    <cellStyle name="Hipervínculo visitado" xfId="8567" builtinId="9" hidden="1"/>
    <cellStyle name="Hipervínculo visitado" xfId="8527" builtinId="9" hidden="1"/>
    <cellStyle name="Hipervínculo visitado" xfId="8483" builtinId="9" hidden="1"/>
    <cellStyle name="Hipervínculo visitado" xfId="8397" builtinId="9" hidden="1"/>
    <cellStyle name="Hipervínculo visitado" xfId="8355" builtinId="9" hidden="1"/>
    <cellStyle name="Hipervínculo visitado" xfId="8313" builtinId="9" hidden="1"/>
    <cellStyle name="Hipervínculo visitado" xfId="8225" builtinId="9" hidden="1"/>
    <cellStyle name="Hipervínculo visitado" xfId="8185" builtinId="9" hidden="1"/>
    <cellStyle name="Hipervínculo visitado" xfId="8143" builtinId="9" hidden="1"/>
    <cellStyle name="Hipervínculo visitado" xfId="8057" builtinId="9" hidden="1"/>
    <cellStyle name="Hipervínculo visitado" xfId="8015" builtinId="9" hidden="1"/>
    <cellStyle name="Hipervínculo visitado" xfId="7971" builtinId="9" hidden="1"/>
    <cellStyle name="Hipervínculo visitado" xfId="7886" builtinId="9" hidden="1"/>
    <cellStyle name="Hipervínculo visitado" xfId="7842" builtinId="9" hidden="1"/>
    <cellStyle name="Hipervínculo visitado" xfId="7799" builtinId="9" hidden="1"/>
    <cellStyle name="Hipervínculo visitado" xfId="7715" builtinId="9" hidden="1"/>
    <cellStyle name="Hipervínculo visitado" xfId="7673" builtinId="9" hidden="1"/>
    <cellStyle name="Hipervínculo visitado" xfId="4614" builtinId="9" hidden="1"/>
    <cellStyle name="Hipervínculo visitado" xfId="4732" builtinId="9" hidden="1"/>
    <cellStyle name="Hipervínculo visitado" xfId="4698" builtinId="9" hidden="1"/>
    <cellStyle name="Hipervínculo visitado" xfId="4666" builtinId="9" hidden="1"/>
    <cellStyle name="Hipervínculo visitado" xfId="4871" builtinId="9" hidden="1"/>
    <cellStyle name="Hipervínculo visitado" xfId="4836" builtinId="9" hidden="1"/>
    <cellStyle name="Hipervínculo visitado" xfId="4802" builtinId="9" hidden="1"/>
    <cellStyle name="Hipervínculo visitado" xfId="4949" builtinId="9" hidden="1"/>
    <cellStyle name="Hipervínculo visitado" xfId="5203" builtinId="9" hidden="1"/>
    <cellStyle name="Hipervínculo visitado" xfId="5353" builtinId="9" hidden="1"/>
    <cellStyle name="Hipervínculo visitado" xfId="5281" builtinId="9" hidden="1"/>
    <cellStyle name="Hipervínculo visitado" xfId="5245" builtinId="9" hidden="1"/>
    <cellStyle name="Hipervínculo visitado" xfId="5209" builtinId="9" hidden="1"/>
    <cellStyle name="Hipervínculo visitado" xfId="5134" builtinId="9" hidden="1"/>
    <cellStyle name="Hipervínculo visitado" xfId="5098" builtinId="9" hidden="1"/>
    <cellStyle name="Hipervínculo visitado" xfId="5062" builtinId="9" hidden="1"/>
    <cellStyle name="Hipervínculo visitado" xfId="4989" builtinId="9" hidden="1"/>
    <cellStyle name="Hipervínculo visitado" xfId="4953" builtinId="9" hidden="1"/>
    <cellStyle name="Hipervínculo visitado" xfId="5381" builtinId="9" hidden="1"/>
    <cellStyle name="Hipervínculo visitado" xfId="5635" builtinId="9" hidden="1"/>
    <cellStyle name="Hipervínculo visitado" xfId="5765" builtinId="9" hidden="1"/>
    <cellStyle name="Hipervínculo visitado" xfId="5893" builtinId="9" hidden="1"/>
    <cellStyle name="Hipervínculo visitado" xfId="6149" builtinId="9" hidden="1"/>
    <cellStyle name="Hipervínculo visitado" xfId="6275" builtinId="9" hidden="1"/>
    <cellStyle name="Hipervínculo visitado" xfId="6298" builtinId="9" hidden="1"/>
    <cellStyle name="Hipervínculo visitado" xfId="6660" builtinId="9" hidden="1"/>
    <cellStyle name="Hipervínculo visitado" xfId="6786" builtinId="9" hidden="1"/>
    <cellStyle name="Hipervínculo visitado" xfId="6854" builtinId="9" hidden="1"/>
    <cellStyle name="Hipervínculo visitado" xfId="6768" builtinId="9" hidden="1"/>
    <cellStyle name="Hipervínculo visitado" xfId="6726" builtinId="9" hidden="1"/>
    <cellStyle name="Hipervínculo visitado" xfId="6686" builtinId="9" hidden="1"/>
    <cellStyle name="Hipervínculo visitado" xfId="6599" builtinId="9" hidden="1"/>
    <cellStyle name="Hipervínculo visitado" xfId="6559" builtinId="9" hidden="1"/>
    <cellStyle name="Hipervínculo visitado" xfId="6515" builtinId="9" hidden="1"/>
    <cellStyle name="Hipervínculo visitado" xfId="6429" builtinId="9" hidden="1"/>
    <cellStyle name="Hipervínculo visitado" xfId="6387" builtinId="9" hidden="1"/>
    <cellStyle name="Hipervínculo visitado" xfId="6345" builtinId="9" hidden="1"/>
    <cellStyle name="Hipervínculo visitado" xfId="6257" builtinId="9" hidden="1"/>
    <cellStyle name="Hipervínculo visitado" xfId="6217" builtinId="9" hidden="1"/>
    <cellStyle name="Hipervínculo visitado" xfId="6175" builtinId="9" hidden="1"/>
    <cellStyle name="Hipervínculo visitado" xfId="6089" builtinId="9" hidden="1"/>
    <cellStyle name="Hipervínculo visitado" xfId="6047" builtinId="9" hidden="1"/>
    <cellStyle name="Hipervínculo visitado" xfId="6003" builtinId="9" hidden="1"/>
    <cellStyle name="Hipervínculo visitado" xfId="5919" builtinId="9" hidden="1"/>
    <cellStyle name="Hipervínculo visitado" xfId="5875" builtinId="9" hidden="1"/>
    <cellStyle name="Hipervínculo visitado" xfId="5833" builtinId="9" hidden="1"/>
    <cellStyle name="Hipervínculo visitado" xfId="5747" builtinId="9" hidden="1"/>
    <cellStyle name="Hipervínculo visitado" xfId="5705" builtinId="9" hidden="1"/>
    <cellStyle name="Hipervínculo visitado" xfId="5661" builtinId="9" hidden="1"/>
    <cellStyle name="Hipervínculo visitado" xfId="5576" builtinId="9" hidden="1"/>
    <cellStyle name="Hipervínculo visitado" xfId="5534" builtinId="9" hidden="1"/>
    <cellStyle name="Hipervínculo visitado" xfId="5489" builtinId="9" hidden="1"/>
    <cellStyle name="Hipervínculo visitado" xfId="5407" builtinId="9" hidden="1"/>
    <cellStyle name="Hipervínculo visitado" xfId="4575" builtinId="9" hidden="1"/>
    <cellStyle name="Hipervínculo visitado" xfId="4543" builtinId="9" hidden="1"/>
    <cellStyle name="Hipervínculo visitado" xfId="4479" builtinId="9" hidden="1"/>
    <cellStyle name="Hipervínculo visitado" xfId="4447" builtinId="9" hidden="1"/>
    <cellStyle name="Hipervínculo visitado" xfId="4417" builtinId="9" hidden="1"/>
    <cellStyle name="Hipervínculo visitado" xfId="4353" builtinId="9" hidden="1"/>
    <cellStyle name="Hipervínculo visitado" xfId="4321" builtinId="9" hidden="1"/>
    <cellStyle name="Hipervínculo visitado" xfId="4288" builtinId="9" hidden="1"/>
    <cellStyle name="Hipervínculo visitado" xfId="4226" builtinId="9" hidden="1"/>
    <cellStyle name="Hipervínculo visitado" xfId="4194" builtinId="9" hidden="1"/>
    <cellStyle name="Hipervínculo visitado" xfId="4160" builtinId="9" hidden="1"/>
    <cellStyle name="Hipervínculo visitado" xfId="4098" builtinId="9" hidden="1"/>
    <cellStyle name="Hipervínculo visitado" xfId="4066" builtinId="9" hidden="1"/>
    <cellStyle name="Hipervínculo visitado" xfId="4034" builtinId="9" hidden="1"/>
    <cellStyle name="Hipervínculo visitado" xfId="1926" builtinId="9" hidden="1"/>
    <cellStyle name="Hipervínculo visitado" xfId="1928" builtinId="9" hidden="1"/>
    <cellStyle name="Hipervínculo visitado" xfId="1930" builtinId="9" hidden="1"/>
    <cellStyle name="Hipervínculo visitado" xfId="1934" builtinId="9" hidden="1"/>
    <cellStyle name="Hipervínculo visitado" xfId="1936" builtinId="9" hidden="1"/>
    <cellStyle name="Hipervínculo visitado" xfId="1938" builtinId="9" hidden="1"/>
    <cellStyle name="Hipervínculo visitado" xfId="1942" builtinId="9" hidden="1"/>
    <cellStyle name="Hipervínculo visitado" xfId="1944" builtinId="9" hidden="1"/>
    <cellStyle name="Hipervínculo visitado" xfId="1946" builtinId="9" hidden="1"/>
    <cellStyle name="Hipervínculo visitado" xfId="1950" builtinId="9" hidden="1"/>
    <cellStyle name="Hipervínculo visitado" xfId="1952" builtinId="9" hidden="1"/>
    <cellStyle name="Hipervínculo visitado" xfId="1956" builtinId="9" hidden="1"/>
    <cellStyle name="Hipervínculo visitado" xfId="1960" builtinId="9" hidden="1"/>
    <cellStyle name="Hipervínculo visitado" xfId="1962" builtinId="9" hidden="1"/>
    <cellStyle name="Hipervínculo visitado" xfId="1964" builtinId="9" hidden="1"/>
    <cellStyle name="Hipervínculo visitado" xfId="1968" builtinId="9" hidden="1"/>
    <cellStyle name="Hipervínculo visitado" xfId="1970" builtinId="9" hidden="1"/>
    <cellStyle name="Hipervínculo visitado" xfId="1972"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90" builtinId="9" hidden="1"/>
    <cellStyle name="Hipervínculo visitado" xfId="1992" builtinId="9" hidden="1"/>
    <cellStyle name="Hipervínculo visitado" xfId="1994" builtinId="9" hidden="1"/>
    <cellStyle name="Hipervínculo visitado" xfId="1998" builtinId="9" hidden="1"/>
    <cellStyle name="Hipervínculo visitado" xfId="2000" builtinId="9" hidden="1"/>
    <cellStyle name="Hipervínculo visitado" xfId="2002" builtinId="9" hidden="1"/>
    <cellStyle name="Hipervínculo visitado" xfId="2006" builtinId="9" hidden="1"/>
    <cellStyle name="Hipervínculo visitado" xfId="2008" builtinId="9" hidden="1"/>
    <cellStyle name="Hipervínculo visitado" xfId="2010" builtinId="9" hidden="1"/>
    <cellStyle name="Hipervínculo visitado" xfId="2014" builtinId="9" hidden="1"/>
    <cellStyle name="Hipervínculo visitado" xfId="2018" builtinId="9" hidden="1"/>
    <cellStyle name="Hipervínculo visitado" xfId="2020" builtinId="9" hidden="1"/>
    <cellStyle name="Hipervínculo visitado" xfId="2024" builtinId="9" hidden="1"/>
    <cellStyle name="Hipervínculo visitado" xfId="2026" builtinId="9" hidden="1"/>
    <cellStyle name="Hipervínculo visitado" xfId="2028" builtinId="9" hidden="1"/>
    <cellStyle name="Hipervínculo visitado" xfId="2033" builtinId="9" hidden="1"/>
    <cellStyle name="Hipervínculo visitado" xfId="2035" builtinId="9" hidden="1"/>
    <cellStyle name="Hipervínculo visitado" xfId="2037" builtinId="9" hidden="1"/>
    <cellStyle name="Hipervínculo visitado" xfId="2041" builtinId="9" hidden="1"/>
    <cellStyle name="Hipervínculo visitado" xfId="2043" builtinId="9" hidden="1"/>
    <cellStyle name="Hipervínculo visitado" xfId="2045" builtinId="9" hidden="1"/>
    <cellStyle name="Hipervínculo visitado" xfId="2049" builtinId="9" hidden="1"/>
    <cellStyle name="Hipervínculo visitado" xfId="2051" builtinId="9" hidden="1"/>
    <cellStyle name="Hipervínculo visitado" xfId="2053" builtinId="9" hidden="1"/>
    <cellStyle name="Hipervínculo visitado" xfId="2057" builtinId="9" hidden="1"/>
    <cellStyle name="Hipervínculo visitado" xfId="2059" builtinId="9" hidden="1"/>
    <cellStyle name="Hipervínculo visitado" xfId="2061" builtinId="9" hidden="1"/>
    <cellStyle name="Hipervínculo visitado" xfId="2065" builtinId="9" hidden="1"/>
    <cellStyle name="Hipervínculo visitado" xfId="2067" builtinId="9" hidden="1"/>
    <cellStyle name="Hipervínculo visitado" xfId="2069" builtinId="9" hidden="1"/>
    <cellStyle name="Hipervínculo visitado" xfId="2073" builtinId="9" hidden="1"/>
    <cellStyle name="Hipervínculo visitado" xfId="2075" builtinId="9" hidden="1"/>
    <cellStyle name="Hipervínculo visitado" xfId="2077" builtinId="9" hidden="1"/>
    <cellStyle name="Hipervínculo visitado" xfId="2083" builtinId="9" hidden="1"/>
    <cellStyle name="Hipervínculo visitado" xfId="2085" builtinId="9" hidden="1"/>
    <cellStyle name="Hipervínculo visitado" xfId="2087" builtinId="9" hidden="1"/>
    <cellStyle name="Hipervínculo visitado" xfId="2091" builtinId="9" hidden="1"/>
    <cellStyle name="Hipervínculo visitado" xfId="2093" builtinId="9" hidden="1"/>
    <cellStyle name="Hipervínculo visitado" xfId="2095" builtinId="9" hidden="1"/>
    <cellStyle name="Hipervínculo visitado" xfId="2099" builtinId="9" hidden="1"/>
    <cellStyle name="Hipervínculo visitado" xfId="2101" builtinId="9" hidden="1"/>
    <cellStyle name="Hipervínculo visitado" xfId="2103" builtinId="9" hidden="1"/>
    <cellStyle name="Hipervínculo visitado" xfId="2107" builtinId="9" hidden="1"/>
    <cellStyle name="Hipervínculo visitado" xfId="2109" builtinId="9" hidden="1"/>
    <cellStyle name="Hipervínculo visitado" xfId="2111" builtinId="9" hidden="1"/>
    <cellStyle name="Hipervínculo visitado" xfId="2115" builtinId="9" hidden="1"/>
    <cellStyle name="Hipervínculo visitado" xfId="2117" builtinId="9" hidden="1"/>
    <cellStyle name="Hipervínculo visitado" xfId="2119" builtinId="9" hidden="1"/>
    <cellStyle name="Hipervínculo visitado" xfId="2123" builtinId="9" hidden="1"/>
    <cellStyle name="Hipervínculo visitado" xfId="2125" builtinId="9" hidden="1"/>
    <cellStyle name="Hipervínculo visitado" xfId="2127"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7" builtinId="9" hidden="1"/>
    <cellStyle name="Hipervínculo visitado" xfId="2149" builtinId="9" hidden="1"/>
    <cellStyle name="Hipervínculo visitado" xfId="2151" builtinId="9" hidden="1"/>
    <cellStyle name="Hipervínculo visitado" xfId="2155" builtinId="9" hidden="1"/>
    <cellStyle name="Hipervínculo visitado" xfId="2157" builtinId="9" hidden="1"/>
    <cellStyle name="Hipervínculo visitado" xfId="2159" builtinId="9" hidden="1"/>
    <cellStyle name="Hipervínculo visitado" xfId="2163" builtinId="9" hidden="1"/>
    <cellStyle name="Hipervínculo visitado" xfId="2165" builtinId="9" hidden="1"/>
    <cellStyle name="Hipervínculo visitado" xfId="2167" builtinId="9" hidden="1"/>
    <cellStyle name="Hipervínculo visitado" xfId="2171" builtinId="9" hidden="1"/>
    <cellStyle name="Hipervínculo visitado" xfId="2173" builtinId="9" hidden="1"/>
    <cellStyle name="Hipervínculo visitado" xfId="2175" builtinId="9" hidden="1"/>
    <cellStyle name="Hipervínculo visitado" xfId="2179" builtinId="9" hidden="1"/>
    <cellStyle name="Hipervínculo visitado" xfId="2181" builtinId="9" hidden="1"/>
    <cellStyle name="Hipervínculo visitado" xfId="2183" builtinId="9" hidden="1"/>
    <cellStyle name="Hipervínculo visitado" xfId="2187" builtinId="9" hidden="1"/>
    <cellStyle name="Hipervínculo visitado" xfId="2189" builtinId="9" hidden="1"/>
    <cellStyle name="Hipervínculo visitado" xfId="2191" builtinId="9" hidden="1"/>
    <cellStyle name="Hipervínculo visitado" xfId="2195" builtinId="9" hidden="1"/>
    <cellStyle name="Hipervínculo visitado" xfId="2197" builtinId="9" hidden="1"/>
    <cellStyle name="Hipervínculo visitado" xfId="2199" builtinId="9" hidden="1"/>
    <cellStyle name="Hipervínculo visitado" xfId="2203" builtinId="9" hidden="1"/>
    <cellStyle name="Hipervínculo visitado" xfId="2205" builtinId="9" hidden="1"/>
    <cellStyle name="Hipervínculo visitado" xfId="2209" builtinId="9" hidden="1"/>
    <cellStyle name="Hipervínculo visitado" xfId="2213" builtinId="9" hidden="1"/>
    <cellStyle name="Hipervínculo visitado" xfId="2215" builtinId="9" hidden="1"/>
    <cellStyle name="Hipervínculo visitado" xfId="2217" builtinId="9" hidden="1"/>
    <cellStyle name="Hipervínculo visitado" xfId="2221" builtinId="9" hidden="1"/>
    <cellStyle name="Hipervínculo visitado" xfId="2223" builtinId="9" hidden="1"/>
    <cellStyle name="Hipervínculo visitado" xfId="2225" builtinId="9" hidden="1"/>
    <cellStyle name="Hipervínculo visitado" xfId="2229" builtinId="9" hidden="1"/>
    <cellStyle name="Hipervínculo visitado" xfId="2231" builtinId="9" hidden="1"/>
    <cellStyle name="Hipervínculo visitado" xfId="2233" builtinId="9" hidden="1"/>
    <cellStyle name="Hipervínculo visitado" xfId="2237" builtinId="9" hidden="1"/>
    <cellStyle name="Hipervínculo visitado" xfId="2239" builtinId="9" hidden="1"/>
    <cellStyle name="Hipervínculo visitado" xfId="2241" builtinId="9" hidden="1"/>
    <cellStyle name="Hipervínculo visitado" xfId="2245" builtinId="9" hidden="1"/>
    <cellStyle name="Hipervínculo visitado" xfId="2247" builtinId="9" hidden="1"/>
    <cellStyle name="Hipervínculo visitado" xfId="2249" builtinId="9" hidden="1"/>
    <cellStyle name="Hipervínculo visitado" xfId="2253" builtinId="9" hidden="1"/>
    <cellStyle name="Hipervínculo visitado" xfId="2255" builtinId="9" hidden="1"/>
    <cellStyle name="Hipervínculo visitado" xfId="2257" builtinId="9" hidden="1"/>
    <cellStyle name="Hipervínculo visitado" xfId="2261" builtinId="9" hidden="1"/>
    <cellStyle name="Hipervínculo visitado" xfId="2263" builtinId="9" hidden="1"/>
    <cellStyle name="Hipervínculo visitado" xfId="2265" builtinId="9" hidden="1"/>
    <cellStyle name="Hipervínculo visitado" xfId="2269" builtinId="9" hidden="1"/>
    <cellStyle name="Hipervínculo visitado" xfId="2273" builtinId="9" hidden="1"/>
    <cellStyle name="Hipervínculo visitado" xfId="2275" builtinId="9" hidden="1"/>
    <cellStyle name="Hipervínculo visitado" xfId="2279" builtinId="9" hidden="1"/>
    <cellStyle name="Hipervínculo visitado" xfId="2281" builtinId="9" hidden="1"/>
    <cellStyle name="Hipervínculo visitado" xfId="2283" builtinId="9" hidden="1"/>
    <cellStyle name="Hipervínculo visitado" xfId="2287" builtinId="9" hidden="1"/>
    <cellStyle name="Hipervínculo visitado" xfId="2289" builtinId="9" hidden="1"/>
    <cellStyle name="Hipervínculo visitado" xfId="2291" builtinId="9" hidden="1"/>
    <cellStyle name="Hipervínculo visitado" xfId="2295" builtinId="9" hidden="1"/>
    <cellStyle name="Hipervínculo visitado" xfId="2297" builtinId="9" hidden="1"/>
    <cellStyle name="Hipervínculo visitado" xfId="2299" builtinId="9" hidden="1"/>
    <cellStyle name="Hipervínculo visitado" xfId="2303" builtinId="9" hidden="1"/>
    <cellStyle name="Hipervínculo visitado" xfId="2305" builtinId="9" hidden="1"/>
    <cellStyle name="Hipervínculo visitado" xfId="2307" builtinId="9" hidden="1"/>
    <cellStyle name="Hipervínculo visitado" xfId="2311" builtinId="9" hidden="1"/>
    <cellStyle name="Hipervínculo visitado" xfId="2313" builtinId="9" hidden="1"/>
    <cellStyle name="Hipervínculo visitado" xfId="2315" builtinId="9" hidden="1"/>
    <cellStyle name="Hipervínculo visitado" xfId="2319" builtinId="9" hidden="1"/>
    <cellStyle name="Hipervínculo visitado" xfId="2321" builtinId="9" hidden="1"/>
    <cellStyle name="Hipervínculo visitado" xfId="2323" builtinId="9" hidden="1"/>
    <cellStyle name="Hipervínculo visitado" xfId="2327" builtinId="9" hidden="1"/>
    <cellStyle name="Hipervínculo visitado" xfId="2329" builtinId="9" hidden="1"/>
    <cellStyle name="Hipervínculo visitado" xfId="2331" builtinId="9" hidden="1"/>
    <cellStyle name="Hipervínculo visitado" xfId="2337" builtinId="9" hidden="1"/>
    <cellStyle name="Hipervínculo visitado" xfId="2339" builtinId="9" hidden="1"/>
    <cellStyle name="Hipervínculo visitado" xfId="2341" builtinId="9" hidden="1"/>
    <cellStyle name="Hipervínculo visitado" xfId="2345" builtinId="9" hidden="1"/>
    <cellStyle name="Hipervínculo visitado" xfId="2347" builtinId="9" hidden="1"/>
    <cellStyle name="Hipervínculo visitado" xfId="2349" builtinId="9" hidden="1"/>
    <cellStyle name="Hipervínculo visitado" xfId="2353" builtinId="9" hidden="1"/>
    <cellStyle name="Hipervínculo visitado" xfId="2355" builtinId="9" hidden="1"/>
    <cellStyle name="Hipervínculo visitado" xfId="2357" builtinId="9" hidden="1"/>
    <cellStyle name="Hipervínculo visitado" xfId="2361" builtinId="9" hidden="1"/>
    <cellStyle name="Hipervínculo visitado" xfId="2363" builtinId="9" hidden="1"/>
    <cellStyle name="Hipervínculo visitado" xfId="2365" builtinId="9" hidden="1"/>
    <cellStyle name="Hipervínculo visitado" xfId="2369" builtinId="9" hidden="1"/>
    <cellStyle name="Hipervínculo visitado" xfId="2371" builtinId="9" hidden="1"/>
    <cellStyle name="Hipervínculo visitado" xfId="2373" builtinId="9" hidden="1"/>
    <cellStyle name="Hipervínculo visitado" xfId="2377" builtinId="9" hidden="1"/>
    <cellStyle name="Hipervínculo visitado" xfId="2379" builtinId="9" hidden="1"/>
    <cellStyle name="Hipervínculo visitado" xfId="2381" builtinId="9" hidden="1"/>
    <cellStyle name="Hipervínculo visitado" xfId="2385" builtinId="9" hidden="1"/>
    <cellStyle name="Hipervínculo visitado" xfId="2387" builtinId="9" hidden="1"/>
    <cellStyle name="Hipervínculo visitado" xfId="2389" builtinId="9" hidden="1"/>
    <cellStyle name="Hipervínculo visitado" xfId="2393" builtinId="9" hidden="1"/>
    <cellStyle name="Hipervínculo visitado" xfId="2395" builtinId="9" hidden="1"/>
    <cellStyle name="Hipervínculo visitado" xfId="2397" builtinId="9" hidden="1"/>
    <cellStyle name="Hipervínculo visitado" xfId="2403" builtinId="9" hidden="1"/>
    <cellStyle name="Hipervínculo visitado" xfId="2405" builtinId="9" hidden="1"/>
    <cellStyle name="Hipervínculo visitado" xfId="2407" builtinId="9" hidden="1"/>
    <cellStyle name="Hipervínculo visitado" xfId="2411" builtinId="9" hidden="1"/>
    <cellStyle name="Hipervínculo visitado" xfId="2413" builtinId="9" hidden="1"/>
    <cellStyle name="Hipervínculo visitado" xfId="2415" builtinId="9" hidden="1"/>
    <cellStyle name="Hipervínculo visitado" xfId="2419" builtinId="9" hidden="1"/>
    <cellStyle name="Hipervínculo visitado" xfId="2421" builtinId="9" hidden="1"/>
    <cellStyle name="Hipervínculo visitado" xfId="2423" builtinId="9" hidden="1"/>
    <cellStyle name="Hipervínculo visitado" xfId="2427" builtinId="9" hidden="1"/>
    <cellStyle name="Hipervínculo visitado" xfId="2429" builtinId="9" hidden="1"/>
    <cellStyle name="Hipervínculo visitado" xfId="2431" builtinId="9" hidden="1"/>
    <cellStyle name="Hipervínculo visitado" xfId="2435" builtinId="9" hidden="1"/>
    <cellStyle name="Hipervínculo visitado" xfId="2437" builtinId="9" hidden="1"/>
    <cellStyle name="Hipervínculo visitado" xfId="2439" builtinId="9" hidden="1"/>
    <cellStyle name="Hipervínculo visitado" xfId="2443" builtinId="9" hidden="1"/>
    <cellStyle name="Hipervínculo visitado" xfId="2445" builtinId="9" hidden="1"/>
    <cellStyle name="Hipervínculo visitado" xfId="2448" builtinId="9" hidden="1"/>
    <cellStyle name="Hipervínculo visitado" xfId="2452" builtinId="9" hidden="1"/>
    <cellStyle name="Hipervínculo visitado" xfId="2454" builtinId="9" hidden="1"/>
    <cellStyle name="Hipervínculo visitado" xfId="2456" builtinId="9" hidden="1"/>
    <cellStyle name="Hipervínculo visitado" xfId="2460" builtinId="9" hidden="1"/>
    <cellStyle name="Hipervínculo visitado" xfId="2462" builtinId="9" hidden="1"/>
    <cellStyle name="Hipervínculo visitado" xfId="2466" builtinId="9" hidden="1"/>
    <cellStyle name="Hipervínculo visitado" xfId="2470" builtinId="9" hidden="1"/>
    <cellStyle name="Hipervínculo visitado" xfId="2472" builtinId="9" hidden="1"/>
    <cellStyle name="Hipervínculo visitado" xfId="2474" builtinId="9" hidden="1"/>
    <cellStyle name="Hipervínculo visitado" xfId="2478" builtinId="9" hidden="1"/>
    <cellStyle name="Hipervínculo visitado" xfId="2480" builtinId="9" hidden="1"/>
    <cellStyle name="Hipervínculo visitado" xfId="2482" builtinId="9" hidden="1"/>
    <cellStyle name="Hipervínculo visitado" xfId="2486" builtinId="9" hidden="1"/>
    <cellStyle name="Hipervínculo visitado" xfId="2488" builtinId="9" hidden="1"/>
    <cellStyle name="Hipervínculo visitado" xfId="2490" builtinId="9" hidden="1"/>
    <cellStyle name="Hipervínculo visitado" xfId="2494" builtinId="9" hidden="1"/>
    <cellStyle name="Hipervínculo visitado" xfId="2496" builtinId="9" hidden="1"/>
    <cellStyle name="Hipervínculo visitado" xfId="2498" builtinId="9" hidden="1"/>
    <cellStyle name="Hipervínculo visitado" xfId="2501" builtinId="9" hidden="1"/>
    <cellStyle name="Hipervínculo visitado" xfId="2503" builtinId="9" hidden="1"/>
    <cellStyle name="Hipervínculo visitado" xfId="2505" builtinId="9" hidden="1"/>
    <cellStyle name="Hipervínculo visitado" xfId="2509" builtinId="9" hidden="1"/>
    <cellStyle name="Hipervínculo visitado" xfId="2511" builtinId="9" hidden="1"/>
    <cellStyle name="Hipervínculo visitado" xfId="2513" builtinId="9" hidden="1"/>
    <cellStyle name="Hipervínculo visitado" xfId="2517" builtinId="9" hidden="1"/>
    <cellStyle name="Hipervínculo visitado" xfId="2519" builtinId="9" hidden="1"/>
    <cellStyle name="Hipervínculo visitado" xfId="2521" builtinId="9" hidden="1"/>
    <cellStyle name="Hipervínculo visitado" xfId="2525" builtinId="9" hidden="1"/>
    <cellStyle name="Hipervínculo visitado" xfId="2529" builtinId="9" hidden="1"/>
    <cellStyle name="Hipervínculo visitado" xfId="2531" builtinId="9" hidden="1"/>
    <cellStyle name="Hipervínculo visitado" xfId="2535" builtinId="9" hidden="1"/>
    <cellStyle name="Hipervínculo visitado" xfId="2537" builtinId="9" hidden="1"/>
    <cellStyle name="Hipervínculo visitado" xfId="2539" builtinId="9" hidden="1"/>
    <cellStyle name="Hipervínculo visitado" xfId="2543" builtinId="9" hidden="1"/>
    <cellStyle name="Hipervínculo visitado" xfId="2545" builtinId="9" hidden="1"/>
    <cellStyle name="Hipervínculo visitado" xfId="2547" builtinId="9" hidden="1"/>
    <cellStyle name="Hipervínculo visitado" xfId="2552" builtinId="9" hidden="1"/>
    <cellStyle name="Hipervínculo visitado" xfId="2554" builtinId="9" hidden="1"/>
    <cellStyle name="Hipervínculo visitado" xfId="2556" builtinId="9" hidden="1"/>
    <cellStyle name="Hipervínculo visitado" xfId="2560" builtinId="9" hidden="1"/>
    <cellStyle name="Hipervínculo visitado" xfId="2562" builtinId="9" hidden="1"/>
    <cellStyle name="Hipervínculo visitado" xfId="2564" builtinId="9" hidden="1"/>
    <cellStyle name="Hipervínculo visitado" xfId="2568" builtinId="9" hidden="1"/>
    <cellStyle name="Hipervínculo visitado" xfId="2570" builtinId="9" hidden="1"/>
    <cellStyle name="Hipervínculo visitado" xfId="2572" builtinId="9" hidden="1"/>
    <cellStyle name="Hipervínculo visitado" xfId="2576" builtinId="9" hidden="1"/>
    <cellStyle name="Hipervínculo visitado" xfId="2578" builtinId="9" hidden="1"/>
    <cellStyle name="Hipervínculo visitado" xfId="2580" builtinId="9" hidden="1"/>
    <cellStyle name="Hipervínculo visitado" xfId="2584" builtinId="9" hidden="1"/>
    <cellStyle name="Hipervínculo visitado" xfId="2586" builtinId="9" hidden="1"/>
    <cellStyle name="Hipervínculo visitado" xfId="2588" builtinId="9" hidden="1"/>
    <cellStyle name="Hipervínculo visitado" xfId="2594" builtinId="9" hidden="1"/>
    <cellStyle name="Hipervínculo visitado" xfId="2596" builtinId="9" hidden="1"/>
    <cellStyle name="Hipervínculo visitado" xfId="2598" builtinId="9" hidden="1"/>
    <cellStyle name="Hipervínculo visitado" xfId="2602" builtinId="9" hidden="1"/>
    <cellStyle name="Hipervínculo visitado" xfId="2606" builtinId="9" hidden="1"/>
    <cellStyle name="Hipervínculo visitado" xfId="2608" builtinId="9" hidden="1"/>
    <cellStyle name="Hipervínculo visitado" xfId="2612" builtinId="9" hidden="1"/>
    <cellStyle name="Hipervínculo visitado" xfId="2614" builtinId="9" hidden="1"/>
    <cellStyle name="Hipervínculo visitado" xfId="2616" builtinId="9" hidden="1"/>
    <cellStyle name="Hipervínculo visitado" xfId="2620" builtinId="9" hidden="1"/>
    <cellStyle name="Hipervínculo visitado" xfId="2622" builtinId="9" hidden="1"/>
    <cellStyle name="Hipervínculo visitado" xfId="2624" builtinId="9" hidden="1"/>
    <cellStyle name="Hipervínculo visitado" xfId="2628" builtinId="9" hidden="1"/>
    <cellStyle name="Hipervínculo visitado" xfId="2630" builtinId="9" hidden="1"/>
    <cellStyle name="Hipervínculo visitado" xfId="2632" builtinId="9" hidden="1"/>
    <cellStyle name="Hipervínculo visitado" xfId="2636" builtinId="9" hidden="1"/>
    <cellStyle name="Hipervínculo visitado" xfId="2638" builtinId="9" hidden="1"/>
    <cellStyle name="Hipervínculo visitado" xfId="2640" builtinId="9" hidden="1"/>
    <cellStyle name="Hipervínculo visitado" xfId="2644" builtinId="9" hidden="1"/>
    <cellStyle name="Hipervínculo visitado" xfId="2646" builtinId="9" hidden="1"/>
    <cellStyle name="Hipervínculo visitado" xfId="2648" builtinId="9" hidden="1"/>
    <cellStyle name="Hipervínculo visitado" xfId="2652" builtinId="9" hidden="1"/>
    <cellStyle name="Hipervínculo visitado" xfId="2654" builtinId="9" hidden="1"/>
    <cellStyle name="Hipervínculo visitado" xfId="2656" builtinId="9" hidden="1"/>
    <cellStyle name="Hipervínculo visitado" xfId="2662" builtinId="9" hidden="1"/>
    <cellStyle name="Hipervínculo visitado" xfId="2664" builtinId="9" hidden="1"/>
    <cellStyle name="Hipervínculo visitado" xfId="2666" builtinId="9" hidden="1"/>
    <cellStyle name="Hipervínculo visitado" xfId="2670" builtinId="9" hidden="1"/>
    <cellStyle name="Hipervínculo visitado" xfId="2672" builtinId="9" hidden="1"/>
    <cellStyle name="Hipervínculo visitado" xfId="2674" builtinId="9" hidden="1"/>
    <cellStyle name="Hipervínculo visitado" xfId="2678" builtinId="9" hidden="1"/>
    <cellStyle name="Hipervínculo visitado" xfId="2680" builtinId="9" hidden="1"/>
    <cellStyle name="Hipervínculo visitado" xfId="2682" builtinId="9" hidden="1"/>
    <cellStyle name="Hipervínculo visitado" xfId="2686" builtinId="9" hidden="1"/>
    <cellStyle name="Hipervínculo visitado" xfId="2688" builtinId="9" hidden="1"/>
    <cellStyle name="Hipervínculo visitado" xfId="2690" builtinId="9" hidden="1"/>
    <cellStyle name="Hipervínculo visitado" xfId="2694" builtinId="9" hidden="1"/>
    <cellStyle name="Hipervínculo visitado" xfId="2696" builtinId="9" hidden="1"/>
    <cellStyle name="Hipervínculo visitado" xfId="2698" builtinId="9" hidden="1"/>
    <cellStyle name="Hipervínculo visitado" xfId="2702" builtinId="9" hidden="1"/>
    <cellStyle name="Hipervínculo visitado" xfId="2704" builtinId="9" hidden="1"/>
    <cellStyle name="Hipervínculo visitado" xfId="2706" builtinId="9" hidden="1"/>
    <cellStyle name="Hipervínculo visitado" xfId="2603" builtinId="9" hidden="1"/>
    <cellStyle name="Hipervínculo visitado" xfId="2710" builtinId="9" hidden="1"/>
    <cellStyle name="Hipervínculo visitado" xfId="2712" builtinId="9" hidden="1"/>
    <cellStyle name="Hipervínculo visitado" xfId="2716" builtinId="9" hidden="1"/>
    <cellStyle name="Hipervínculo visitado" xfId="2718" builtinId="9" hidden="1"/>
    <cellStyle name="Hipervínculo visitado" xfId="2722" builtinId="9" hidden="1"/>
    <cellStyle name="Hipervínculo visitado" xfId="2726" builtinId="9" hidden="1"/>
    <cellStyle name="Hipervínculo visitado" xfId="2728" builtinId="9" hidden="1"/>
    <cellStyle name="Hipervínculo visitado" xfId="2730" builtinId="9" hidden="1"/>
    <cellStyle name="Hipervínculo visitado" xfId="2734" builtinId="9" hidden="1"/>
    <cellStyle name="Hipervínculo visitado" xfId="2736" builtinId="9" hidden="1"/>
    <cellStyle name="Hipervínculo visitado" xfId="2738" builtinId="9" hidden="1"/>
    <cellStyle name="Hipervínculo visitado" xfId="2742" builtinId="9" hidden="1"/>
    <cellStyle name="Hipervínculo visitado" xfId="2744" builtinId="9" hidden="1"/>
    <cellStyle name="Hipervínculo visitado" xfId="2746" builtinId="9" hidden="1"/>
    <cellStyle name="Hipervínculo visitado" xfId="2750" builtinId="9" hidden="1"/>
    <cellStyle name="Hipervínculo visitado" xfId="2752" builtinId="9" hidden="1"/>
    <cellStyle name="Hipervínculo visitado" xfId="2754" builtinId="9" hidden="1"/>
    <cellStyle name="Hipervínculo visitado" xfId="2758" builtinId="9" hidden="1"/>
    <cellStyle name="Hipervínculo visitado" xfId="2761" builtinId="9" hidden="1"/>
    <cellStyle name="Hipervínculo visitado" xfId="2763" builtinId="9" hidden="1"/>
    <cellStyle name="Hipervínculo visitado" xfId="2767" builtinId="9" hidden="1"/>
    <cellStyle name="Hipervínculo visitado" xfId="2769" builtinId="9" hidden="1"/>
    <cellStyle name="Hipervínculo visitado" xfId="2771" builtinId="9" hidden="1"/>
    <cellStyle name="Hipervínculo visitado" xfId="2775" builtinId="9" hidden="1"/>
    <cellStyle name="Hipervínculo visitado" xfId="2777" builtinId="9" hidden="1"/>
    <cellStyle name="Hipervínculo visitado" xfId="2779" builtinId="9" hidden="1"/>
    <cellStyle name="Hipervínculo visitado" xfId="2783" builtinId="9" hidden="1"/>
    <cellStyle name="Hipervínculo visitado" xfId="2787" builtinId="9" hidden="1"/>
    <cellStyle name="Hipervínculo visitado" xfId="2789" builtinId="9" hidden="1"/>
    <cellStyle name="Hipervínculo visitado" xfId="2793" builtinId="9" hidden="1"/>
    <cellStyle name="Hipervínculo visitado" xfId="2795" builtinId="9" hidden="1"/>
    <cellStyle name="Hipervínculo visitado" xfId="2797" builtinId="9" hidden="1"/>
    <cellStyle name="Hipervínculo visitado" xfId="2801" builtinId="9" hidden="1"/>
    <cellStyle name="Hipervínculo visitado" xfId="2803" builtinId="9" hidden="1"/>
    <cellStyle name="Hipervínculo visitado" xfId="2805" builtinId="9" hidden="1"/>
    <cellStyle name="Hipervínculo visitado" xfId="2809" builtinId="9" hidden="1"/>
    <cellStyle name="Hipervínculo visitado" xfId="2811" builtinId="9" hidden="1"/>
    <cellStyle name="Hipervínculo visitado" xfId="2813" builtinId="9" hidden="1"/>
    <cellStyle name="Hipervínculo visitado" xfId="2817" builtinId="9" hidden="1"/>
    <cellStyle name="Hipervínculo visitado" xfId="2819" builtinId="9" hidden="1"/>
    <cellStyle name="Hipervínculo visitado" xfId="2821" builtinId="9" hidden="1"/>
    <cellStyle name="Hipervínculo visitado" xfId="2825" builtinId="9" hidden="1"/>
    <cellStyle name="Hipervínculo visitado" xfId="2827" builtinId="9" hidden="1"/>
    <cellStyle name="Hipervínculo visitado" xfId="2829" builtinId="9" hidden="1"/>
    <cellStyle name="Hipervínculo visitado" xfId="2833" builtinId="9" hidden="1"/>
    <cellStyle name="Hipervínculo visitado" xfId="2835" builtinId="9" hidden="1"/>
    <cellStyle name="Hipervínculo visitado" xfId="2837" builtinId="9" hidden="1"/>
    <cellStyle name="Hipervínculo visitado" xfId="2841" builtinId="9" hidden="1"/>
    <cellStyle name="Hipervínculo visitado" xfId="2843" builtinId="9" hidden="1"/>
    <cellStyle name="Hipervínculo visitado" xfId="2845" builtinId="9" hidden="1"/>
    <cellStyle name="Hipervínculo visitado" xfId="2851" builtinId="9" hidden="1"/>
    <cellStyle name="Hipervínculo visitado" xfId="2853" builtinId="9" hidden="1"/>
    <cellStyle name="Hipervínculo visitado" xfId="2855" builtinId="9" hidden="1"/>
    <cellStyle name="Hipervínculo visitado" xfId="2859" builtinId="9" hidden="1"/>
    <cellStyle name="Hipervínculo visitado" xfId="2861" builtinId="9" hidden="1"/>
    <cellStyle name="Hipervínculo visitado" xfId="2863" builtinId="9" hidden="1"/>
    <cellStyle name="Hipervínculo visitado" xfId="2866" builtinId="9" hidden="1"/>
    <cellStyle name="Hipervínculo visitado" xfId="2868" builtinId="9" hidden="1"/>
    <cellStyle name="Hipervínculo visitado" xfId="2870" builtinId="9" hidden="1"/>
    <cellStyle name="Hipervínculo visitado" xfId="2874" builtinId="9" hidden="1"/>
    <cellStyle name="Hipervínculo visitado" xfId="2876" builtinId="9" hidden="1"/>
    <cellStyle name="Hipervínculo visitado" xfId="2878" builtinId="9" hidden="1"/>
    <cellStyle name="Hipervínculo visitado" xfId="2882" builtinId="9" hidden="1"/>
    <cellStyle name="Hipervínculo visitado" xfId="2884" builtinId="9" hidden="1"/>
    <cellStyle name="Hipervínculo visitado" xfId="2886" builtinId="9" hidden="1"/>
    <cellStyle name="Hipervínculo visitado" xfId="2890" builtinId="9" hidden="1"/>
    <cellStyle name="Hipervínculo visitado" xfId="2892" builtinId="9" hidden="1"/>
    <cellStyle name="Hipervínculo visitado" xfId="2894" builtinId="9" hidden="1"/>
    <cellStyle name="Hipervínculo visitado" xfId="2898" builtinId="9" hidden="1"/>
    <cellStyle name="Hipervínculo visitado" xfId="2900" builtinId="9" hidden="1"/>
    <cellStyle name="Hipervínculo visitado" xfId="2902" builtinId="9" hidden="1"/>
    <cellStyle name="Hipervínculo visitado" xfId="2906" builtinId="9" hidden="1"/>
    <cellStyle name="Hipervínculo visitado" xfId="2908" builtinId="9" hidden="1"/>
    <cellStyle name="Hipervínculo visitado" xfId="2910" builtinId="9" hidden="1"/>
    <cellStyle name="Hipervínculo visitado" xfId="2918" builtinId="9" hidden="1"/>
    <cellStyle name="Hipervínculo visitado" xfId="2920" builtinId="9" hidden="1"/>
    <cellStyle name="Hipervínculo visitado" xfId="2922" builtinId="9" hidden="1"/>
    <cellStyle name="Hipervínculo visitado" xfId="2926" builtinId="9" hidden="1"/>
    <cellStyle name="Hipervínculo visitado" xfId="2928" builtinId="9" hidden="1"/>
    <cellStyle name="Hipervínculo visitado" xfId="2930" builtinId="9" hidden="1"/>
    <cellStyle name="Hipervínculo visitado" xfId="2934" builtinId="9" hidden="1"/>
    <cellStyle name="Hipervínculo visitado" xfId="2936" builtinId="9" hidden="1"/>
    <cellStyle name="Hipervínculo visitado" xfId="2938" builtinId="9" hidden="1"/>
    <cellStyle name="Hipervínculo visitado" xfId="2942" builtinId="9" hidden="1"/>
    <cellStyle name="Hipervínculo visitado" xfId="2944" builtinId="9" hidden="1"/>
    <cellStyle name="Hipervínculo visitado" xfId="2946" builtinId="9" hidden="1"/>
    <cellStyle name="Hipervínculo visitado" xfId="2950" builtinId="9" hidden="1"/>
    <cellStyle name="Hipervínculo visitado" xfId="2952" builtinId="9" hidden="1"/>
    <cellStyle name="Hipervínculo visitado" xfId="2954" builtinId="9" hidden="1"/>
    <cellStyle name="Hipervínculo visitado" xfId="2958" builtinId="9" hidden="1"/>
    <cellStyle name="Hipervínculo visitado" xfId="2960" builtinId="9" hidden="1"/>
    <cellStyle name="Hipervínculo visitado" xfId="2962" builtinId="9" hidden="1"/>
    <cellStyle name="Hipervínculo visitado" xfId="2966" builtinId="9" hidden="1"/>
    <cellStyle name="Hipervínculo visitado" xfId="2968" builtinId="9" hidden="1"/>
    <cellStyle name="Hipervínculo visitado" xfId="2970" builtinId="9" hidden="1"/>
    <cellStyle name="Hipervínculo visitado" xfId="2974" builtinId="9" hidden="1"/>
    <cellStyle name="Hipervínculo visitado" xfId="2976" builtinId="9" hidden="1"/>
    <cellStyle name="Hipervínculo visitado" xfId="2980" builtinId="9" hidden="1"/>
    <cellStyle name="Hipervínculo visitado" xfId="2984" builtinId="9" hidden="1"/>
    <cellStyle name="Hipervínculo visitado" xfId="2986" builtinId="9" hidden="1"/>
    <cellStyle name="Hipervínculo visitado" xfId="2988" builtinId="9" hidden="1"/>
    <cellStyle name="Hipervínculo visitado" xfId="2992" builtinId="9" hidden="1"/>
    <cellStyle name="Hipervínculo visitado" xfId="2994" builtinId="9" hidden="1"/>
    <cellStyle name="Hipervínculo visitado" xfId="2996" builtinId="9" hidden="1"/>
    <cellStyle name="Hipervínculo visitado" xfId="3000" builtinId="9" hidden="1"/>
    <cellStyle name="Hipervínculo visitado" xfId="3002" builtinId="9" hidden="1"/>
    <cellStyle name="Hipervínculo visitado" xfId="3004" builtinId="9" hidden="1"/>
    <cellStyle name="Hipervínculo visitado" xfId="3008" builtinId="9" hidden="1"/>
    <cellStyle name="Hipervínculo visitado" xfId="3010" builtinId="9" hidden="1"/>
    <cellStyle name="Hipervínculo visitado" xfId="3012" builtinId="9" hidden="1"/>
    <cellStyle name="Hipervínculo visitado" xfId="3016" builtinId="9" hidden="1"/>
    <cellStyle name="Hipervínculo visitado" xfId="3018" builtinId="9" hidden="1"/>
    <cellStyle name="Hipervínculo visitado" xfId="3020" builtinId="9" hidden="1"/>
    <cellStyle name="Hipervínculo visitado" xfId="3022" builtinId="9" hidden="1"/>
    <cellStyle name="Hipervínculo visitado" xfId="3024" builtinId="9" hidden="1"/>
    <cellStyle name="Hipervínculo visitado" xfId="3026" builtinId="9" hidden="1"/>
    <cellStyle name="Hipervínculo visitado" xfId="3030" builtinId="9" hidden="1"/>
    <cellStyle name="Hipervínculo visitado" xfId="3032" builtinId="9" hidden="1"/>
    <cellStyle name="Hipervínculo visitado" xfId="3034" builtinId="9" hidden="1"/>
    <cellStyle name="Hipervínculo visitado" xfId="3038" builtinId="9" hidden="1"/>
    <cellStyle name="Hipervínculo visitado" xfId="3042" builtinId="9" hidden="1"/>
    <cellStyle name="Hipervínculo visitado" xfId="3044" builtinId="9" hidden="1"/>
    <cellStyle name="Hipervínculo visitado" xfId="3048" builtinId="9" hidden="1"/>
    <cellStyle name="Hipervínculo visitado" xfId="3050" builtinId="9" hidden="1"/>
    <cellStyle name="Hipervínculo visitado" xfId="3052" builtinId="9" hidden="1"/>
    <cellStyle name="Hipervínculo visitado" xfId="3056" builtinId="9" hidden="1"/>
    <cellStyle name="Hipervínculo visitado" xfId="3058" builtinId="9" hidden="1"/>
    <cellStyle name="Hipervínculo visitado" xfId="3060" builtinId="9" hidden="1"/>
    <cellStyle name="Hipervínculo visitado" xfId="3064" builtinId="9" hidden="1"/>
    <cellStyle name="Hipervínculo visitado" xfId="3066" builtinId="9" hidden="1"/>
    <cellStyle name="Hipervínculo visitado" xfId="3068" builtinId="9" hidden="1"/>
    <cellStyle name="Hipervínculo visitado" xfId="3074" builtinId="9" hidden="1"/>
    <cellStyle name="Hipervínculo visitado" xfId="3076" builtinId="9" hidden="1"/>
    <cellStyle name="Hipervínculo visitado" xfId="3078" builtinId="9" hidden="1"/>
    <cellStyle name="Hipervínculo visitado" xfId="3082" builtinId="9" hidden="1"/>
    <cellStyle name="Hipervínculo visitado" xfId="3084" builtinId="9" hidden="1"/>
    <cellStyle name="Hipervínculo visitado" xfId="3086" builtinId="9" hidden="1"/>
    <cellStyle name="Hipervínculo visitado" xfId="3090" builtinId="9" hidden="1"/>
    <cellStyle name="Hipervínculo visitado" xfId="3092" builtinId="9" hidden="1"/>
    <cellStyle name="Hipervínculo visitado" xfId="3094" builtinId="9" hidden="1"/>
    <cellStyle name="Hipervínculo visitado" xfId="3098" builtinId="9" hidden="1"/>
    <cellStyle name="Hipervínculo visitado" xfId="3100" builtinId="9" hidden="1"/>
    <cellStyle name="Hipervínculo visitado" xfId="3102" builtinId="9" hidden="1"/>
    <cellStyle name="Hipervínculo visitado" xfId="3108" builtinId="9" hidden="1"/>
    <cellStyle name="Hipervínculo visitado" xfId="3110" builtinId="9" hidden="1"/>
    <cellStyle name="Hipervínculo visitado" xfId="3112" builtinId="9" hidden="1"/>
    <cellStyle name="Hipervínculo visitado" xfId="3116" builtinId="9" hidden="1"/>
    <cellStyle name="Hipervínculo visitado" xfId="3118" builtinId="9" hidden="1"/>
    <cellStyle name="Hipervínculo visitado" xfId="3120" builtinId="9" hidden="1"/>
    <cellStyle name="Hipervínculo visitado" xfId="3124" builtinId="9" hidden="1"/>
    <cellStyle name="Hipervínculo visitado" xfId="3126" builtinId="9" hidden="1"/>
    <cellStyle name="Hipervínculo visitado" xfId="3128" builtinId="9" hidden="1"/>
    <cellStyle name="Hipervínculo visitado" xfId="3132" builtinId="9" hidden="1"/>
    <cellStyle name="Hipervínculo visitado" xfId="3134" builtinId="9" hidden="1"/>
    <cellStyle name="Hipervínculo visitado" xfId="3136" builtinId="9" hidden="1"/>
    <cellStyle name="Hipervínculo visitado" xfId="3140" builtinId="9" hidden="1"/>
    <cellStyle name="Hipervínculo visitado" xfId="3142" builtinId="9" hidden="1"/>
    <cellStyle name="Hipervínculo visitado" xfId="3144" builtinId="9" hidden="1"/>
    <cellStyle name="Hipervínculo visitado" xfId="3148" builtinId="9" hidden="1"/>
    <cellStyle name="Hipervínculo visitado" xfId="3150" builtinId="9" hidden="1"/>
    <cellStyle name="Hipervínculo visitado" xfId="3152" builtinId="9" hidden="1"/>
    <cellStyle name="Hipervínculo visitado" xfId="3156" builtinId="9" hidden="1"/>
    <cellStyle name="Hipervínculo visitado" xfId="3158" builtinId="9" hidden="1"/>
    <cellStyle name="Hipervínculo visitado" xfId="3160" builtinId="9" hidden="1"/>
    <cellStyle name="Hipervínculo visitado" xfId="3164" builtinId="9" hidden="1"/>
    <cellStyle name="Hipervínculo visitado" xfId="3166" builtinId="9" hidden="1"/>
    <cellStyle name="Hipervínculo visitado" xfId="3168" builtinId="9" hidden="1"/>
    <cellStyle name="Hipervínculo visitado" xfId="3174" builtinId="9" hidden="1"/>
    <cellStyle name="Hipervínculo visitado" xfId="3176" builtinId="9" hidden="1"/>
    <cellStyle name="Hipervínculo visitado" xfId="3071" builtinId="9" hidden="1"/>
    <cellStyle name="Hipervínculo visitado" xfId="3180" builtinId="9" hidden="1"/>
    <cellStyle name="Hipervínculo visitado" xfId="3182" builtinId="9" hidden="1"/>
    <cellStyle name="Hipervínculo visitado" xfId="3184" builtinId="9" hidden="1"/>
    <cellStyle name="Hipervínculo visitado" xfId="3188" builtinId="9" hidden="1"/>
    <cellStyle name="Hipervínculo visitado" xfId="3190" builtinId="9" hidden="1"/>
    <cellStyle name="Hipervínculo visitado" xfId="3192" builtinId="9" hidden="1"/>
    <cellStyle name="Hipervínculo visitado" xfId="3196" builtinId="9" hidden="1"/>
    <cellStyle name="Hipervínculo visitado" xfId="3198" builtinId="9" hidden="1"/>
    <cellStyle name="Hipervínculo visitado" xfId="3200" builtinId="9" hidden="1"/>
    <cellStyle name="Hipervínculo visitado" xfId="3204" builtinId="9" hidden="1"/>
    <cellStyle name="Hipervínculo visitado" xfId="3206" builtinId="9" hidden="1"/>
    <cellStyle name="Hipervínculo visitado" xfId="3208" builtinId="9" hidden="1"/>
    <cellStyle name="Hipervínculo visitado" xfId="3212" builtinId="9" hidden="1"/>
    <cellStyle name="Hipervínculo visitado" xfId="3214" builtinId="9" hidden="1"/>
    <cellStyle name="Hipervínculo visitado" xfId="3216" builtinId="9" hidden="1"/>
    <cellStyle name="Hipervínculo visitado" xfId="3220" builtinId="9" hidden="1"/>
    <cellStyle name="Hipervínculo visitado" xfId="3222" builtinId="9" hidden="1"/>
    <cellStyle name="Hipervínculo visitado" xfId="3224" builtinId="9" hidden="1"/>
    <cellStyle name="Hipervínculo visitado" xfId="3229" builtinId="9" hidden="1"/>
    <cellStyle name="Hipervínculo visitado" xfId="3231" builtinId="9" hidden="1"/>
    <cellStyle name="Hipervínculo visitado" xfId="3235" builtinId="9" hidden="1"/>
    <cellStyle name="Hipervínculo visitado" xfId="3239" builtinId="9" hidden="1"/>
    <cellStyle name="Hipervínculo visitado" xfId="3241" builtinId="9" hidden="1"/>
    <cellStyle name="Hipervínculo visitado" xfId="3243" builtinId="9" hidden="1"/>
    <cellStyle name="Hipervínculo visitado" xfId="3247" builtinId="9" hidden="1"/>
    <cellStyle name="Hipervínculo visitado" xfId="3249" builtinId="9" hidden="1"/>
    <cellStyle name="Hipervínculo visitado" xfId="3251" builtinId="9" hidden="1"/>
    <cellStyle name="Hipervínculo visitado" xfId="3255" builtinId="9" hidden="1"/>
    <cellStyle name="Hipervínculo visitado" xfId="3257" builtinId="9" hidden="1"/>
    <cellStyle name="Hipervínculo visitado" xfId="3259" builtinId="9" hidden="1"/>
    <cellStyle name="Hipervínculo visitado" xfId="3263" builtinId="9" hidden="1"/>
    <cellStyle name="Hipervínculo visitado" xfId="3265" builtinId="9" hidden="1"/>
    <cellStyle name="Hipervínculo visitado" xfId="3267" builtinId="9" hidden="1"/>
    <cellStyle name="Hipervínculo visitado" xfId="3271" builtinId="9" hidden="1"/>
    <cellStyle name="Hipervínculo visitado" xfId="3273" builtinId="9" hidden="1"/>
    <cellStyle name="Hipervínculo visitado" xfId="3275" builtinId="9" hidden="1"/>
    <cellStyle name="Hipervínculo visitado" xfId="3279" builtinId="9" hidden="1"/>
    <cellStyle name="Hipervínculo visitado" xfId="3281" builtinId="9" hidden="1"/>
    <cellStyle name="Hipervínculo visitado" xfId="3283" builtinId="9" hidden="1"/>
    <cellStyle name="Hipervínculo visitado" xfId="3287" builtinId="9" hidden="1"/>
    <cellStyle name="Hipervínculo visitado" xfId="3289" builtinId="9" hidden="1"/>
    <cellStyle name="Hipervínculo visitado" xfId="3291" builtinId="9" hidden="1"/>
    <cellStyle name="Hipervínculo visitado" xfId="3295" builtinId="9" hidden="1"/>
    <cellStyle name="Hipervínculo visitado" xfId="3299" builtinId="9" hidden="1"/>
    <cellStyle name="Hipervínculo visitado" xfId="3301" builtinId="9" hidden="1"/>
    <cellStyle name="Hipervínculo visitado" xfId="3305" builtinId="9" hidden="1"/>
    <cellStyle name="Hipervínculo visitado" xfId="3307" builtinId="9" hidden="1"/>
    <cellStyle name="Hipervínculo visitado" xfId="3309" builtinId="9" hidden="1"/>
    <cellStyle name="Hipervínculo visitado" xfId="3313" builtinId="9" hidden="1"/>
    <cellStyle name="Hipervínculo visitado" xfId="3315" builtinId="9" hidden="1"/>
    <cellStyle name="Hipervínculo visitado" xfId="3317" builtinId="9" hidden="1"/>
    <cellStyle name="Hipervínculo visitado" xfId="3321" builtinId="9" hidden="1"/>
    <cellStyle name="Hipervínculo visitado" xfId="3323" builtinId="9" hidden="1"/>
    <cellStyle name="Hipervínculo visitado" xfId="3325" builtinId="9" hidden="1"/>
    <cellStyle name="Hipervínculo visitado" xfId="3329" builtinId="9" hidden="1"/>
    <cellStyle name="Hipervínculo visitado" xfId="3331" builtinId="9" hidden="1"/>
    <cellStyle name="Hipervínculo visitado" xfId="3332" builtinId="9" hidden="1"/>
    <cellStyle name="Hipervínculo visitado" xfId="3336" builtinId="9" hidden="1"/>
    <cellStyle name="Hipervínculo visitado" xfId="3338" builtinId="9" hidden="1"/>
    <cellStyle name="Hipervínculo visitado" xfId="3340" builtinId="9" hidden="1"/>
    <cellStyle name="Hipervínculo visitado" xfId="3344" builtinId="9" hidden="1"/>
    <cellStyle name="Hipervínculo visitado" xfId="3346" builtinId="9" hidden="1"/>
    <cellStyle name="Hipervínculo visitado" xfId="3348" builtinId="9" hidden="1"/>
    <cellStyle name="Hipervínculo visitado" xfId="3352" builtinId="9" hidden="1"/>
    <cellStyle name="Hipervínculo visitado" xfId="3354" builtinId="9" hidden="1"/>
    <cellStyle name="Hipervínculo visitado" xfId="3356" builtinId="9" hidden="1"/>
    <cellStyle name="Hipervínculo visitado" xfId="3362" builtinId="9" hidden="1"/>
    <cellStyle name="Hipervínculo visitado" xfId="3364" builtinId="9" hidden="1"/>
    <cellStyle name="Hipervínculo visitado" xfId="3366" builtinId="9" hidden="1"/>
    <cellStyle name="Hipervínculo visitado" xfId="3370" builtinId="9" hidden="1"/>
    <cellStyle name="Hipervínculo visitado" xfId="3372" builtinId="9" hidden="1"/>
    <cellStyle name="Hipervínculo visitado" xfId="3374" builtinId="9" hidden="1"/>
    <cellStyle name="Hipervínculo visitado" xfId="3378" builtinId="9" hidden="1"/>
    <cellStyle name="Hipervínculo visitado" xfId="3380" builtinId="9" hidden="1"/>
    <cellStyle name="Hipervínculo visitado" xfId="3382" builtinId="9" hidden="1"/>
    <cellStyle name="Hipervínculo visitado" xfId="3388" builtinId="9" hidden="1"/>
    <cellStyle name="Hipervínculo visitado" xfId="3390" builtinId="9" hidden="1"/>
    <cellStyle name="Hipervínculo visitado" xfId="3392" builtinId="9" hidden="1"/>
    <cellStyle name="Hipervínculo visitado" xfId="3396" builtinId="9" hidden="1"/>
    <cellStyle name="Hipervínculo visitado" xfId="3398" builtinId="9" hidden="1"/>
    <cellStyle name="Hipervínculo visitado" xfId="3400" builtinId="9" hidden="1"/>
    <cellStyle name="Hipervínculo visitado" xfId="3404" builtinId="9" hidden="1"/>
    <cellStyle name="Hipervínculo visitado" xfId="3406" builtinId="9" hidden="1"/>
    <cellStyle name="Hipervínculo visitado" xfId="3408" builtinId="9" hidden="1"/>
    <cellStyle name="Hipervínculo visitado" xfId="3412" builtinId="9" hidden="1"/>
    <cellStyle name="Hipervínculo visitado" xfId="3414" builtinId="9" hidden="1"/>
    <cellStyle name="Hipervínculo visitado" xfId="3416" builtinId="9" hidden="1"/>
    <cellStyle name="Hipervínculo visitado" xfId="3420" builtinId="9" hidden="1"/>
    <cellStyle name="Hipervínculo visitado" xfId="3422" builtinId="9" hidden="1"/>
    <cellStyle name="Hipervínculo visitado" xfId="3424" builtinId="9" hidden="1"/>
    <cellStyle name="Hipervínculo visitado" xfId="3430" builtinId="9" hidden="1"/>
    <cellStyle name="Hipervínculo visitado" xfId="3432" builtinId="9" hidden="1"/>
    <cellStyle name="Hipervínculo visitado" xfId="3434" builtinId="9" hidden="1"/>
    <cellStyle name="Hipervínculo visitado" xfId="3438" builtinId="9" hidden="1"/>
    <cellStyle name="Hipervínculo visitado" xfId="3440" builtinId="9" hidden="1"/>
    <cellStyle name="Hipervínculo visitado" xfId="3442" builtinId="9" hidden="1"/>
    <cellStyle name="Hipervínculo visitado" xfId="3446" builtinId="9" hidden="1"/>
    <cellStyle name="Hipervínculo visitado" xfId="3448" builtinId="9" hidden="1"/>
    <cellStyle name="Hipervínculo visitado" xfId="3450" builtinId="9" hidden="1"/>
    <cellStyle name="Hipervínculo visitado" xfId="3454" builtinId="9" hidden="1"/>
    <cellStyle name="Hipervínculo visitado" xfId="3456" builtinId="9" hidden="1"/>
    <cellStyle name="Hipervínculo visitado" xfId="3458" builtinId="9" hidden="1"/>
    <cellStyle name="Hipervínculo visitado" xfId="3462" builtinId="9" hidden="1"/>
    <cellStyle name="Hipervínculo visitado" xfId="3464" builtinId="9" hidden="1"/>
    <cellStyle name="Hipervínculo visitado" xfId="3466" builtinId="9" hidden="1"/>
    <cellStyle name="Hipervínculo visitado" xfId="3470" builtinId="9" hidden="1"/>
    <cellStyle name="Hipervínculo visitado" xfId="3472" builtinId="9" hidden="1"/>
    <cellStyle name="Hipervínculo visitado" xfId="3474" builtinId="9" hidden="1"/>
    <cellStyle name="Hipervínculo visitado" xfId="3478" builtinId="9" hidden="1"/>
    <cellStyle name="Hipervínculo visitado" xfId="3480" builtinId="9" hidden="1"/>
    <cellStyle name="Hipervínculo visitado" xfId="3482" builtinId="9" hidden="1"/>
    <cellStyle name="Hipervínculo visitado" xfId="3486" builtinId="9" hidden="1"/>
    <cellStyle name="Hipervínculo visitado" xfId="3488" builtinId="9" hidden="1"/>
    <cellStyle name="Hipervínculo visitado" xfId="3490" builtinId="9" hidden="1"/>
    <cellStyle name="Hipervínculo visitado" xfId="3494" builtinId="9" hidden="1"/>
    <cellStyle name="Hipervínculo visitado" xfId="3496" builtinId="9" hidden="1"/>
    <cellStyle name="Hipervínculo visitado" xfId="3498" builtinId="9" hidden="1"/>
    <cellStyle name="Hipervínculo visitado" xfId="3502" builtinId="9" hidden="1"/>
    <cellStyle name="Hipervínculo visitado" xfId="3504" builtinId="9" hidden="1"/>
    <cellStyle name="Hipervínculo visitado" xfId="3506" builtinId="9" hidden="1"/>
    <cellStyle name="Hipervínculo visitado" xfId="3510" builtinId="9" hidden="1"/>
    <cellStyle name="Hipervínculo visitado" xfId="3512" builtinId="9" hidden="1"/>
    <cellStyle name="Hipervínculo visitado" xfId="3514" builtinId="9" hidden="1"/>
    <cellStyle name="Hipervínculo visitado" xfId="3518" builtinId="9" hidden="1"/>
    <cellStyle name="Hipervínculo visitado" xfId="3520" builtinId="9" hidden="1"/>
    <cellStyle name="Hipervínculo visitado" xfId="3522" builtinId="9" hidden="1"/>
    <cellStyle name="Hipervínculo visitado" xfId="3526" builtinId="9" hidden="1"/>
    <cellStyle name="Hipervínculo visitado" xfId="3528" builtinId="9" hidden="1"/>
    <cellStyle name="Hipervínculo visitado" xfId="3530" builtinId="9" hidden="1"/>
    <cellStyle name="Hipervínculo visitado" xfId="3534" builtinId="9" hidden="1"/>
    <cellStyle name="Hipervínculo visitado" xfId="3536" builtinId="9" hidden="1"/>
    <cellStyle name="Hipervínculo visitado" xfId="3538" builtinId="9" hidden="1"/>
    <cellStyle name="Hipervínculo visitado" xfId="3544" builtinId="9" hidden="1"/>
    <cellStyle name="Hipervínculo visitado" xfId="3546" builtinId="9" hidden="1"/>
    <cellStyle name="Hipervínculo visitado" xfId="3548" builtinId="9" hidden="1"/>
    <cellStyle name="Hipervínculo visitado" xfId="3552" builtinId="9" hidden="1"/>
    <cellStyle name="Hipervínculo visitado" xfId="3556" builtinId="9" hidden="1"/>
    <cellStyle name="Hipervínculo visitado" xfId="3558" builtinId="9" hidden="1"/>
    <cellStyle name="Hipervínculo visitado" xfId="3562" builtinId="9" hidden="1"/>
    <cellStyle name="Hipervínculo visitado" xfId="3564" builtinId="9" hidden="1"/>
    <cellStyle name="Hipervínculo visitado" xfId="3566" builtinId="9" hidden="1"/>
    <cellStyle name="Hipervínculo visitado" xfId="3570" builtinId="9" hidden="1"/>
    <cellStyle name="Hipervínculo visitado" xfId="3572" builtinId="9" hidden="1"/>
    <cellStyle name="Hipervínculo visitado" xfId="3574" builtinId="9" hidden="1"/>
    <cellStyle name="Hipervínculo visitado" xfId="3578" builtinId="9" hidden="1"/>
    <cellStyle name="Hipervínculo visitado" xfId="3580" builtinId="9" hidden="1"/>
    <cellStyle name="Hipervínculo visitado" xfId="3582" builtinId="9" hidden="1"/>
    <cellStyle name="Hipervínculo visitado" xfId="3586" builtinId="9" hidden="1"/>
    <cellStyle name="Hipervínculo visitado" xfId="3588" builtinId="9" hidden="1"/>
    <cellStyle name="Hipervínculo visitado" xfId="3590" builtinId="9" hidden="1"/>
    <cellStyle name="Hipervínculo visitado" xfId="3594" builtinId="9" hidden="1"/>
    <cellStyle name="Hipervínculo visitado" xfId="3596" builtinId="9" hidden="1"/>
    <cellStyle name="Hipervínculo visitado" xfId="3598" builtinId="9" hidden="1"/>
    <cellStyle name="Hipervínculo visitado" xfId="3602" builtinId="9" hidden="1"/>
    <cellStyle name="Hipervínculo visitado" xfId="3604" builtinId="9" hidden="1"/>
    <cellStyle name="Hipervínculo visitado" xfId="3606" builtinId="9" hidden="1"/>
    <cellStyle name="Hipervínculo visitado" xfId="3610" builtinId="9" hidden="1"/>
    <cellStyle name="Hipervínculo visitado" xfId="3612" builtinId="9" hidden="1"/>
    <cellStyle name="Hipervínculo visitado" xfId="3614" builtinId="9" hidden="1"/>
    <cellStyle name="Hipervínculo visitado" xfId="3620" builtinId="9" hidden="1"/>
    <cellStyle name="Hipervínculo visitado" xfId="3622" builtinId="9" hidden="1"/>
    <cellStyle name="Hipervínculo visitado" xfId="3624" builtinId="9" hidden="1"/>
    <cellStyle name="Hipervínculo visitado" xfId="3628" builtinId="9" hidden="1"/>
    <cellStyle name="Hipervínculo visitado" xfId="3630" builtinId="9" hidden="1"/>
    <cellStyle name="Hipervínculo visitado" xfId="3632" builtinId="9" hidden="1"/>
    <cellStyle name="Hipervínculo visitado" xfId="3636" builtinId="9" hidden="1"/>
    <cellStyle name="Hipervínculo visitado" xfId="3638" builtinId="9" hidden="1"/>
    <cellStyle name="Hipervínculo visitado" xfId="3640" builtinId="9" hidden="1"/>
    <cellStyle name="Hipervínculo visitado" xfId="3644" builtinId="9" hidden="1"/>
    <cellStyle name="Hipervínculo visitado" xfId="3539" builtinId="9" hidden="1"/>
    <cellStyle name="Hipervínculo visitado" xfId="3646" builtinId="9" hidden="1"/>
    <cellStyle name="Hipervínculo visitado" xfId="3650" builtinId="9" hidden="1"/>
    <cellStyle name="Hipervínculo visitado" xfId="3652" builtinId="9" hidden="1"/>
    <cellStyle name="Hipervínculo visitado" xfId="3654" builtinId="9" hidden="1"/>
    <cellStyle name="Hipervínculo visitado" xfId="3658" builtinId="9" hidden="1"/>
    <cellStyle name="Hipervínculo visitado" xfId="3660" builtinId="9" hidden="1"/>
    <cellStyle name="Hipervínculo visitado" xfId="3662" builtinId="9" hidden="1"/>
    <cellStyle name="Hipervínculo visitado" xfId="3666" builtinId="9" hidden="1"/>
    <cellStyle name="Hipervínculo visitado" xfId="3668" builtinId="9" hidden="1"/>
    <cellStyle name="Hipervínculo visitado" xfId="3670" builtinId="9" hidden="1"/>
    <cellStyle name="Hipervínculo visitado" xfId="3674" builtinId="9" hidden="1"/>
    <cellStyle name="Hipervínculo visitado" xfId="3676" builtinId="9" hidden="1"/>
    <cellStyle name="Hipervínculo visitado" xfId="3678" builtinId="9" hidden="1"/>
    <cellStyle name="Hipervínculo visitado" xfId="3684" builtinId="9" hidden="1"/>
    <cellStyle name="Hipervínculo visitado" xfId="3686" builtinId="9" hidden="1"/>
    <cellStyle name="Hipervínculo visitado" xfId="3688" builtinId="9" hidden="1"/>
    <cellStyle name="Hipervínculo visitado" xfId="3692" builtinId="9" hidden="1"/>
    <cellStyle name="Hipervínculo visitado" xfId="3694" builtinId="9" hidden="1"/>
    <cellStyle name="Hipervínculo visitado" xfId="3698" builtinId="9" hidden="1"/>
    <cellStyle name="Hipervínculo visitado" xfId="3702" builtinId="9" hidden="1"/>
    <cellStyle name="Hipervínculo visitado" xfId="3704" builtinId="9" hidden="1"/>
    <cellStyle name="Hipervínculo visitado" xfId="3706" builtinId="9" hidden="1"/>
    <cellStyle name="Hipervínculo visitado" xfId="3710" builtinId="9" hidden="1"/>
    <cellStyle name="Hipervínculo visitado" xfId="3712" builtinId="9" hidden="1"/>
    <cellStyle name="Hipervínculo visitado" xfId="3714" builtinId="9" hidden="1"/>
    <cellStyle name="Hipervínculo visitado" xfId="3718" builtinId="9" hidden="1"/>
    <cellStyle name="Hipervínculo visitado" xfId="3720" builtinId="9" hidden="1"/>
    <cellStyle name="Hipervínculo visitado" xfId="3722" builtinId="9" hidden="1"/>
    <cellStyle name="Hipervínculo visitado" xfId="3726" builtinId="9" hidden="1"/>
    <cellStyle name="Hipervínculo visitado" xfId="3728" builtinId="9" hidden="1"/>
    <cellStyle name="Hipervínculo visitado" xfId="3730" builtinId="9" hidden="1"/>
    <cellStyle name="Hipervínculo visitado" xfId="3734" builtinId="9" hidden="1"/>
    <cellStyle name="Hipervínculo visitado" xfId="3736" builtinId="9" hidden="1"/>
    <cellStyle name="Hipervínculo visitado" xfId="3738" builtinId="9" hidden="1"/>
    <cellStyle name="Hipervínculo visitado" xfId="3742" builtinId="9" hidden="1"/>
    <cellStyle name="Hipervínculo visitado" xfId="3744" builtinId="9" hidden="1"/>
    <cellStyle name="Hipervínculo visitado" xfId="3748" builtinId="9" hidden="1"/>
    <cellStyle name="Hipervínculo visitado" xfId="3752" builtinId="9" hidden="1"/>
    <cellStyle name="Hipervínculo visitado" xfId="3754" builtinId="9" hidden="1"/>
    <cellStyle name="Hipervínculo visitado" xfId="3756" builtinId="9" hidden="1"/>
    <cellStyle name="Hipervínculo visitado" xfId="3760" builtinId="9" hidden="1"/>
    <cellStyle name="Hipervínculo visitado" xfId="3762" builtinId="9" hidden="1"/>
    <cellStyle name="Hipervínculo visitado" xfId="3764" builtinId="9" hidden="1"/>
    <cellStyle name="Hipervínculo visitado" xfId="3768" builtinId="9" hidden="1"/>
    <cellStyle name="Hipervínculo visitado" xfId="3770" builtinId="9" hidden="1"/>
    <cellStyle name="Hipervínculo visitado" xfId="3772" builtinId="9" hidden="1"/>
    <cellStyle name="Hipervínculo visitado" xfId="3776" builtinId="9" hidden="1"/>
    <cellStyle name="Hipervínculo visitado" xfId="3778" builtinId="9" hidden="1"/>
    <cellStyle name="Hipervínculo visitado" xfId="3780" builtinId="9" hidden="1"/>
    <cellStyle name="Hipervínculo visitado" xfId="3784" builtinId="9" hidden="1"/>
    <cellStyle name="Hipervínculo visitado" xfId="3786" builtinId="9" hidden="1"/>
    <cellStyle name="Hipervínculo visitado" xfId="3788" builtinId="9" hidden="1"/>
    <cellStyle name="Hipervínculo visitado" xfId="3792" builtinId="9" hidden="1"/>
    <cellStyle name="Hipervínculo visitado" xfId="3794" builtinId="9" hidden="1"/>
    <cellStyle name="Hipervínculo visitado" xfId="3796" builtinId="9" hidden="1"/>
    <cellStyle name="Hipervínculo visitado" xfId="3800" builtinId="9" hidden="1"/>
    <cellStyle name="Hipervínculo visitado" xfId="3695" builtinId="9" hidden="1"/>
    <cellStyle name="Hipervínculo visitado" xfId="3802" builtinId="9" hidden="1"/>
    <cellStyle name="Hipervínculo visitado" xfId="3806" builtinId="9" hidden="1"/>
    <cellStyle name="Hipervínculo visitado" xfId="3810" builtinId="9" hidden="1"/>
    <cellStyle name="Hipervínculo visitado" xfId="3812" builtinId="9" hidden="1"/>
    <cellStyle name="Hipervínculo visitado" xfId="3816" builtinId="9" hidden="1"/>
    <cellStyle name="Hipervínculo visitado" xfId="3818" builtinId="9" hidden="1"/>
    <cellStyle name="Hipervínculo visitado" xfId="3820" builtinId="9" hidden="1"/>
    <cellStyle name="Hipervínculo visitado" xfId="3824" builtinId="9" hidden="1"/>
    <cellStyle name="Hipervínculo visitado" xfId="3826" builtinId="9" hidden="1"/>
    <cellStyle name="Hipervínculo visitado" xfId="3828" builtinId="9" hidden="1"/>
    <cellStyle name="Hipervínculo visitado" xfId="3832" builtinId="9" hidden="1"/>
    <cellStyle name="Hipervínculo visitado" xfId="3834" builtinId="9" hidden="1"/>
    <cellStyle name="Hipervínculo visitado" xfId="3836" builtinId="9" hidden="1"/>
    <cellStyle name="Hipervínculo visitado" xfId="3840" builtinId="9" hidden="1"/>
    <cellStyle name="Hipervínculo visitado" xfId="3842" builtinId="9" hidden="1"/>
    <cellStyle name="Hipervínculo visitado" xfId="3844" builtinId="9" hidden="1"/>
    <cellStyle name="Hipervínculo visitado" xfId="3848" builtinId="9" hidden="1"/>
    <cellStyle name="Hipervínculo visitado" xfId="3850" builtinId="9" hidden="1"/>
    <cellStyle name="Hipervínculo visitado" xfId="3854" builtinId="9" hidden="1"/>
    <cellStyle name="Hipervínculo visitado" xfId="3858" builtinId="9" hidden="1"/>
    <cellStyle name="Hipervínculo visitado" xfId="3860" builtinId="9" hidden="1"/>
    <cellStyle name="Hipervínculo visitado" xfId="3862" builtinId="9" hidden="1"/>
    <cellStyle name="Hipervínculo visitado" xfId="3866" builtinId="9" hidden="1"/>
    <cellStyle name="Hipervínculo visitado" xfId="3868" builtinId="9" hidden="1"/>
    <cellStyle name="Hipervínculo visitado" xfId="3870" builtinId="9" hidden="1"/>
    <cellStyle name="Hipervínculo visitado" xfId="3876" builtinId="9" hidden="1"/>
    <cellStyle name="Hipervínculo visitado" xfId="3878" builtinId="9" hidden="1"/>
    <cellStyle name="Hipervínculo visitado" xfId="3880" builtinId="9" hidden="1"/>
    <cellStyle name="Hipervínculo visitado" xfId="3884" builtinId="9" hidden="1"/>
    <cellStyle name="Hipervínculo visitado" xfId="3886" builtinId="9" hidden="1"/>
    <cellStyle name="Hipervínculo visitado" xfId="3888" builtinId="9" hidden="1"/>
    <cellStyle name="Hipervínculo visitado" xfId="3892" builtinId="9" hidden="1"/>
    <cellStyle name="Hipervínculo visitado" xfId="3894" builtinId="9" hidden="1"/>
    <cellStyle name="Hipervínculo visitado" xfId="3896" builtinId="9" hidden="1"/>
    <cellStyle name="Hipervínculo visitado" xfId="3900" builtinId="9" hidden="1"/>
    <cellStyle name="Hipervínculo visitado" xfId="3902" builtinId="9" hidden="1"/>
    <cellStyle name="Hipervínculo visitado" xfId="3904" builtinId="9" hidden="1"/>
    <cellStyle name="Hipervínculo visitado" xfId="3908" builtinId="9" hidden="1"/>
    <cellStyle name="Hipervínculo visitado" xfId="3910" builtinId="9" hidden="1"/>
    <cellStyle name="Hipervínculo visitado" xfId="3912" builtinId="9" hidden="1"/>
    <cellStyle name="Hipervínculo visitado" xfId="3916" builtinId="9" hidden="1"/>
    <cellStyle name="Hipervínculo visitado" xfId="3918" builtinId="9" hidden="1"/>
    <cellStyle name="Hipervínculo visitado" xfId="3920" builtinId="9" hidden="1"/>
    <cellStyle name="Hipervínculo visitado" xfId="3924" builtinId="9" hidden="1"/>
    <cellStyle name="Hipervínculo visitado" xfId="3926" builtinId="9" hidden="1"/>
    <cellStyle name="Hipervínculo visitado" xfId="3928" builtinId="9" hidden="1"/>
    <cellStyle name="Hipervínculo visitado" xfId="3932" builtinId="9" hidden="1"/>
    <cellStyle name="Hipervínculo visitado" xfId="3934" builtinId="9" hidden="1"/>
    <cellStyle name="Hipervínculo visitado" xfId="3936" builtinId="9" hidden="1"/>
    <cellStyle name="Hipervínculo visitado" xfId="3942" builtinId="9" hidden="1"/>
    <cellStyle name="Hipervínculo visitado" xfId="3944" builtinId="9" hidden="1"/>
    <cellStyle name="Hipervínculo visitado" xfId="3946" builtinId="9" hidden="1"/>
    <cellStyle name="Hipervínculo visitado" xfId="3950" builtinId="9" hidden="1"/>
    <cellStyle name="Hipervínculo visitado" xfId="3952" builtinId="9" hidden="1"/>
    <cellStyle name="Hipervínculo visitado" xfId="3954" builtinId="9" hidden="1"/>
    <cellStyle name="Hipervínculo visitado" xfId="3851" builtinId="9" hidden="1"/>
    <cellStyle name="Hipervínculo visitado" xfId="3958" builtinId="9" hidden="1"/>
    <cellStyle name="Hipervínculo visitado" xfId="3960" builtinId="9" hidden="1"/>
    <cellStyle name="Hipervínculo visitado" xfId="3964" builtinId="9" hidden="1"/>
    <cellStyle name="Hipervínculo visitado" xfId="3966" builtinId="9" hidden="1"/>
    <cellStyle name="Hipervínculo visitado" xfId="3968" builtinId="9" hidden="1"/>
    <cellStyle name="Hipervínculo visitado" xfId="3972" builtinId="9" hidden="1"/>
    <cellStyle name="Hipervínculo visitado" xfId="3938" builtinId="9" hidden="1"/>
    <cellStyle name="Hipervínculo visitado" xfId="3874" builtinId="9" hidden="1"/>
    <cellStyle name="Hipervínculo visitado" xfId="3746" builtinId="9" hidden="1"/>
    <cellStyle name="Hipervínculo visitado" xfId="3680" builtinId="9" hidden="1"/>
    <cellStyle name="Hipervínculo visitado" xfId="3618" builtinId="9" hidden="1"/>
    <cellStyle name="Hipervínculo visitado" xfId="3383" builtinId="9" hidden="1"/>
    <cellStyle name="Hipervínculo visitado" xfId="3426" builtinId="9" hidden="1"/>
    <cellStyle name="Hipervínculo visitado" xfId="3360" builtinId="9" hidden="1"/>
    <cellStyle name="Hipervínculo visitado" xfId="3233" builtinId="9" hidden="1"/>
    <cellStyle name="Hipervínculo visitado" xfId="3170" builtinId="9" hidden="1"/>
    <cellStyle name="Hipervínculo visitado" xfId="3106" builtinId="9" hidden="1"/>
    <cellStyle name="Hipervínculo visitado" xfId="2978" builtinId="9" hidden="1"/>
    <cellStyle name="Hipervínculo visitado" xfId="2912" builtinId="9" hidden="1"/>
    <cellStyle name="Hipervínculo visitado" xfId="2849" builtinId="9" hidden="1"/>
    <cellStyle name="Hipervínculo visitado" xfId="2720" builtinId="9" hidden="1"/>
    <cellStyle name="Hipervínculo visitado" xfId="2658" builtinId="9" hidden="1"/>
    <cellStyle name="Hipervínculo visitado" xfId="2592" builtinId="9" hidden="1"/>
    <cellStyle name="Hipervínculo visitado" xfId="2464" builtinId="9" hidden="1"/>
    <cellStyle name="Hipervínculo visitado" xfId="2399" builtinId="9" hidden="1"/>
    <cellStyle name="Hipervínculo visitado" xfId="2335" builtinId="9" hidden="1"/>
    <cellStyle name="Hipervínculo visitado" xfId="2207" builtinId="9" hidden="1"/>
    <cellStyle name="Hipervínculo visitado" xfId="2143" builtinId="9" hidden="1"/>
    <cellStyle name="Hipervínculo visitado" xfId="2081" builtinId="9" hidden="1"/>
    <cellStyle name="Hipervínculo visitado" xfId="1954" builtinId="9" hidden="1"/>
    <cellStyle name="Hipervínculo visitado" xfId="949" builtinId="9" hidden="1"/>
    <cellStyle name="Hipervínculo visitado" xfId="951" builtinId="9" hidden="1"/>
    <cellStyle name="Hipervínculo visitado" xfId="955" builtinId="9" hidden="1"/>
    <cellStyle name="Hipervínculo visitado" xfId="957" builtinId="9" hidden="1"/>
    <cellStyle name="Hipervínculo visitado" xfId="959" builtinId="9" hidden="1"/>
    <cellStyle name="Hipervínculo visitado" xfId="963" builtinId="9" hidden="1"/>
    <cellStyle name="Hipervínculo visitado" xfId="965" builtinId="9" hidden="1"/>
    <cellStyle name="Hipervínculo visitado" xfId="967" builtinId="9" hidden="1"/>
    <cellStyle name="Hipervínculo visitado" xfId="971" builtinId="9" hidden="1"/>
    <cellStyle name="Hipervínculo visitado" xfId="973" builtinId="9" hidden="1"/>
    <cellStyle name="Hipervínculo visitado" xfId="975" builtinId="9" hidden="1"/>
    <cellStyle name="Hipervínculo visitado" xfId="979" builtinId="9" hidden="1"/>
    <cellStyle name="Hipervínculo visitado" xfId="981" builtinId="9" hidden="1"/>
    <cellStyle name="Hipervínculo visitado" xfId="983" builtinId="9" hidden="1"/>
    <cellStyle name="Hipervínculo visitado" xfId="987" builtinId="9" hidden="1"/>
    <cellStyle name="Hipervínculo visitado" xfId="989" builtinId="9" hidden="1"/>
    <cellStyle name="Hipervínculo visitado" xfId="991" builtinId="9" hidden="1"/>
    <cellStyle name="Hipervínculo visitado" xfId="997" builtinId="9" hidden="1"/>
    <cellStyle name="Hipervínculo visitado" xfId="999" builtinId="9" hidden="1"/>
    <cellStyle name="Hipervínculo visitado" xfId="1001" builtinId="9" hidden="1"/>
    <cellStyle name="Hipervínculo visitado" xfId="1005" builtinId="9" hidden="1"/>
    <cellStyle name="Hipervínculo visitado" xfId="1007" builtinId="9" hidden="1"/>
    <cellStyle name="Hipervínculo visitado" xfId="1009" builtinId="9" hidden="1"/>
    <cellStyle name="Hipervínculo visitado" xfId="1013" builtinId="9" hidden="1"/>
    <cellStyle name="Hipervínculo visitado" xfId="1015" builtinId="9" hidden="1"/>
    <cellStyle name="Hipervínculo visitado" xfId="1017" builtinId="9" hidden="1"/>
    <cellStyle name="Hipervínculo visitado" xfId="1021" builtinId="9" hidden="1"/>
    <cellStyle name="Hipervínculo visitado" xfId="1023" builtinId="9" hidden="1"/>
    <cellStyle name="Hipervínculo visitado" xfId="1025" builtinId="9" hidden="1"/>
    <cellStyle name="Hipervínculo visitado" xfId="1029" builtinId="9" hidden="1"/>
    <cellStyle name="Hipervínculo visitado" xfId="1031" builtinId="9" hidden="1"/>
    <cellStyle name="Hipervínculo visitado" xfId="1033" builtinId="9" hidden="1"/>
    <cellStyle name="Hipervínculo visitado" xfId="1037" builtinId="9" hidden="1"/>
    <cellStyle name="Hipervínculo visitado" xfId="1039" builtinId="9" hidden="1"/>
    <cellStyle name="Hipervínculo visitado" xfId="1041" builtinId="9" hidden="1"/>
    <cellStyle name="Hipervínculo visitado" xfId="1044" builtinId="9" hidden="1"/>
    <cellStyle name="Hipervínculo visitado" xfId="1046" builtinId="9" hidden="1"/>
    <cellStyle name="Hipervínculo visitado" xfId="1048" builtinId="9" hidden="1"/>
    <cellStyle name="Hipervínculo visitado" xfId="1052" builtinId="9" hidden="1"/>
    <cellStyle name="Hipervínculo visitado" xfId="1054" builtinId="9" hidden="1"/>
    <cellStyle name="Hipervínculo visitado" xfId="1056" builtinId="9" hidden="1"/>
    <cellStyle name="Hipervínculo visitado" xfId="1060" builtinId="9" hidden="1"/>
    <cellStyle name="Hipervínculo visitado" xfId="1062" builtinId="9" hidden="1"/>
    <cellStyle name="Hipervínculo visitado" xfId="1064" builtinId="9" hidden="1"/>
    <cellStyle name="Hipervínculo visitado" xfId="1068" builtinId="9" hidden="1"/>
    <cellStyle name="Hipervínculo visitado" xfId="1070" builtinId="9" hidden="1"/>
    <cellStyle name="Hipervínculo visitado" xfId="1072" builtinId="9" hidden="1"/>
    <cellStyle name="Hipervínculo visitado" xfId="1076" builtinId="9" hidden="1"/>
    <cellStyle name="Hipervínculo visitado" xfId="1078" builtinId="9" hidden="1"/>
    <cellStyle name="Hipervínculo visitado" xfId="1080" builtinId="9" hidden="1"/>
    <cellStyle name="Hipervínculo visitado" xfId="1084" builtinId="9" hidden="1"/>
    <cellStyle name="Hipervínculo visitado" xfId="1086" builtinId="9" hidden="1"/>
    <cellStyle name="Hipervínculo visitado" xfId="1088" builtinId="9" hidden="1"/>
    <cellStyle name="Hipervínculo visitado" xfId="1092" builtinId="9" hidden="1"/>
    <cellStyle name="Hipervínculo visitado" xfId="1094" builtinId="9" hidden="1"/>
    <cellStyle name="Hipervínculo visitado" xfId="1098" builtinId="9" hidden="1"/>
    <cellStyle name="Hipervínculo visitado" xfId="1102" builtinId="9" hidden="1"/>
    <cellStyle name="Hipervínculo visitado" xfId="1104" builtinId="9" hidden="1"/>
    <cellStyle name="Hipervínculo visitado" xfId="1106" builtinId="9" hidden="1"/>
    <cellStyle name="Hipervínculo visitado" xfId="1110" builtinId="9" hidden="1"/>
    <cellStyle name="Hipervínculo visitado" xfId="1112" builtinId="9" hidden="1"/>
    <cellStyle name="Hipervínculo visitado" xfId="1114" builtinId="9" hidden="1"/>
    <cellStyle name="Hipervínculo visitado" xfId="1118" builtinId="9" hidden="1"/>
    <cellStyle name="Hipervínculo visitado" xfId="1120" builtinId="9" hidden="1"/>
    <cellStyle name="Hipervínculo visitado" xfId="1124" builtinId="9" hidden="1"/>
    <cellStyle name="Hipervínculo visitado" xfId="1128" builtinId="9" hidden="1"/>
    <cellStyle name="Hipervínculo visitado" xfId="1130" builtinId="9" hidden="1"/>
    <cellStyle name="Hipervínculo visitado" xfId="1132" builtinId="9" hidden="1"/>
    <cellStyle name="Hipervínculo visitado" xfId="1136" builtinId="9" hidden="1"/>
    <cellStyle name="Hipervínculo visitado" xfId="1138" builtinId="9" hidden="1"/>
    <cellStyle name="Hipervínculo visitado" xfId="1140" builtinId="9" hidden="1"/>
    <cellStyle name="Hipervínculo visitado" xfId="1144" builtinId="9" hidden="1"/>
    <cellStyle name="Hipervínculo visitado" xfId="1146" builtinId="9" hidden="1"/>
    <cellStyle name="Hipervínculo visitado" xfId="1148" builtinId="9" hidden="1"/>
    <cellStyle name="Hipervínculo visitado" xfId="1152" builtinId="9" hidden="1"/>
    <cellStyle name="Hipervínculo visitado" xfId="1154" builtinId="9" hidden="1"/>
    <cellStyle name="Hipervínculo visitado" xfId="1156" builtinId="9" hidden="1"/>
    <cellStyle name="Hipervínculo visitado" xfId="1160" builtinId="9" hidden="1"/>
    <cellStyle name="Hipervínculo visitado" xfId="1162" builtinId="9" hidden="1"/>
    <cellStyle name="Hipervínculo visitado" xfId="1164" builtinId="9" hidden="1"/>
    <cellStyle name="Hipervínculo visitado" xfId="1168" builtinId="9" hidden="1"/>
    <cellStyle name="Hipervínculo visitado" xfId="1170" builtinId="9" hidden="1"/>
    <cellStyle name="Hipervínculo visitado" xfId="1172" builtinId="9" hidden="1"/>
    <cellStyle name="Hipervínculo visitado" xfId="1176" builtinId="9" hidden="1"/>
    <cellStyle name="Hipervínculo visitado" xfId="1178" builtinId="9" hidden="1"/>
    <cellStyle name="Hipervínculo visitado" xfId="1180" builtinId="9" hidden="1"/>
    <cellStyle name="Hipervínculo visitado" xfId="1184" builtinId="9" hidden="1"/>
    <cellStyle name="Hipervínculo visitado" xfId="1186" builtinId="9" hidden="1"/>
    <cellStyle name="Hipervínculo visitado" xfId="1188" builtinId="9" hidden="1"/>
    <cellStyle name="Hipervínculo visitado" xfId="1192" builtinId="9" hidden="1"/>
    <cellStyle name="Hipervínculo visitado" xfId="1194" builtinId="9" hidden="1"/>
    <cellStyle name="Hipervínculo visitado" xfId="1196" builtinId="9" hidden="1"/>
    <cellStyle name="Hipervínculo visitado" xfId="1200" builtinId="9" hidden="1"/>
    <cellStyle name="Hipervínculo visitado" xfId="1095" builtinId="9" hidden="1"/>
    <cellStyle name="Hipervínculo visitado" xfId="1202" builtinId="9" hidden="1"/>
    <cellStyle name="Hipervínculo visitado" xfId="1206" builtinId="9" hidden="1"/>
    <cellStyle name="Hipervínculo visitado" xfId="1208" builtinId="9" hidden="1"/>
    <cellStyle name="Hipervínculo visitado" xfId="1210" builtinId="9" hidden="1"/>
    <cellStyle name="Hipervínculo visitado" xfId="1214" builtinId="9" hidden="1"/>
    <cellStyle name="Hipervínculo visitado" xfId="1216" builtinId="9" hidden="1"/>
    <cellStyle name="Hipervínculo visitado" xfId="1218" builtinId="9" hidden="1"/>
    <cellStyle name="Hipervínculo visitado" xfId="1222" builtinId="9" hidden="1"/>
    <cellStyle name="Hipervínculo visitado" xfId="1224" builtinId="9" hidden="1"/>
    <cellStyle name="Hipervínculo visitado" xfId="1226" builtinId="9" hidden="1"/>
    <cellStyle name="Hipervínculo visitado" xfId="1230" builtinId="9" hidden="1"/>
    <cellStyle name="Hipervínculo visitado" xfId="1232" builtinId="9" hidden="1"/>
    <cellStyle name="Hipervínculo visitado" xfId="1234" builtinId="9" hidden="1"/>
    <cellStyle name="Hipervínculo visitado" xfId="1238" builtinId="9" hidden="1"/>
    <cellStyle name="Hipervínculo visitado" xfId="1240" builtinId="9" hidden="1"/>
    <cellStyle name="Hipervínculo visitado" xfId="1242" builtinId="9" hidden="1"/>
    <cellStyle name="Hipervínculo visitado" xfId="1246" builtinId="9" hidden="1"/>
    <cellStyle name="Hipervínculo visitado" xfId="1250" builtinId="9" hidden="1"/>
    <cellStyle name="Hipervínculo visitado" xfId="1254" builtinId="9" hidden="1"/>
    <cellStyle name="Hipervínculo visitado" xfId="1258" builtinId="9" hidden="1"/>
    <cellStyle name="Hipervínculo visitado" xfId="1260" builtinId="9" hidden="1"/>
    <cellStyle name="Hipervínculo visitado" xfId="1262" builtinId="9" hidden="1"/>
    <cellStyle name="Hipervínculo visitado" xfId="1266" builtinId="9" hidden="1"/>
    <cellStyle name="Hipervínculo visitado" xfId="1268" builtinId="9" hidden="1"/>
    <cellStyle name="Hipervínculo visitado" xfId="1270" builtinId="9" hidden="1"/>
    <cellStyle name="Hipervínculo visitado" xfId="1274" builtinId="9" hidden="1"/>
    <cellStyle name="Hipervínculo visitado" xfId="1276" builtinId="9" hidden="1"/>
    <cellStyle name="Hipervínculo visitado" xfId="1278" builtinId="9" hidden="1"/>
    <cellStyle name="Hipervínculo visitado" xfId="1282" builtinId="9" hidden="1"/>
    <cellStyle name="Hipervínculo visitado" xfId="1284" builtinId="9" hidden="1"/>
    <cellStyle name="Hipervínculo visitado" xfId="1286" builtinId="9" hidden="1"/>
    <cellStyle name="Hipervínculo visitado" xfId="1290" builtinId="9" hidden="1"/>
    <cellStyle name="Hipervínculo visitado" xfId="1292" builtinId="9" hidden="1"/>
    <cellStyle name="Hipervínculo visitado" xfId="1294" builtinId="9" hidden="1"/>
    <cellStyle name="Hipervínculo visitado" xfId="1298" builtinId="9" hidden="1"/>
    <cellStyle name="Hipervínculo visitado" xfId="1300" builtinId="9" hidden="1"/>
    <cellStyle name="Hipervínculo visitado" xfId="1302" builtinId="9" hidden="1"/>
    <cellStyle name="Hipervínculo visitado" xfId="1306" builtinId="9" hidden="1"/>
    <cellStyle name="Hipervínculo visitado" xfId="1308" builtinId="9" hidden="1"/>
    <cellStyle name="Hipervínculo visitado" xfId="1310" builtinId="9" hidden="1"/>
    <cellStyle name="Hipervínculo visitado" xfId="1314" builtinId="9" hidden="1"/>
    <cellStyle name="Hipervínculo visitado" xfId="1316" builtinId="9" hidden="1"/>
    <cellStyle name="Hipervínculo visitado" xfId="1318" builtinId="9" hidden="1"/>
    <cellStyle name="Hipervínculo visitado" xfId="1322" builtinId="9" hidden="1"/>
    <cellStyle name="Hipervínculo visitado" xfId="1324" builtinId="9" hidden="1"/>
    <cellStyle name="Hipervínculo visitado" xfId="1326" builtinId="9" hidden="1"/>
    <cellStyle name="Hipervínculo visitado" xfId="1330" builtinId="9" hidden="1"/>
    <cellStyle name="Hipervínculo visitado" xfId="1332" builtinId="9" hidden="1"/>
    <cellStyle name="Hipervínculo visitado" xfId="1334" builtinId="9" hidden="1"/>
    <cellStyle name="Hipervínculo visitado" xfId="1338" builtinId="9" hidden="1"/>
    <cellStyle name="Hipervínculo visitado" xfId="1340" builtinId="9" hidden="1"/>
    <cellStyle name="Hipervínculo visitado" xfId="1342" builtinId="9" hidden="1"/>
    <cellStyle name="Hipervínculo visitado" xfId="1346" builtinId="9" hidden="1"/>
    <cellStyle name="Hipervínculo visitado" xfId="1348" builtinId="9" hidden="1"/>
    <cellStyle name="Hipervínculo visitado" xfId="1350" builtinId="9" hidden="1"/>
    <cellStyle name="Hipervínculo visitado" xfId="1354" builtinId="9" hidden="1"/>
    <cellStyle name="Hipervínculo visitado" xfId="1356" builtinId="9" hidden="1"/>
    <cellStyle name="Hipervínculo visitado" xfId="1251" builtinId="9" hidden="1"/>
    <cellStyle name="Hipervínculo visitado" xfId="1360" builtinId="9" hidden="1"/>
    <cellStyle name="Hipervínculo visitado" xfId="1362" builtinId="9" hidden="1"/>
    <cellStyle name="Hipervínculo visitado" xfId="1364" builtinId="9" hidden="1"/>
    <cellStyle name="Hipervínculo visitado" xfId="1368" builtinId="9" hidden="1"/>
    <cellStyle name="Hipervínculo visitado" xfId="1370" builtinId="9" hidden="1"/>
    <cellStyle name="Hipervínculo visitado" xfId="1372" builtinId="9" hidden="1"/>
    <cellStyle name="Hipervínculo visitado" xfId="1378" builtinId="9" hidden="1"/>
    <cellStyle name="Hipervínculo visitado" xfId="1380" builtinId="9" hidden="1"/>
    <cellStyle name="Hipervínculo visitado" xfId="1382" builtinId="9" hidden="1"/>
    <cellStyle name="Hipervínculo visitado" xfId="1386" builtinId="9" hidden="1"/>
    <cellStyle name="Hipervínculo visitado" xfId="1388" builtinId="9" hidden="1"/>
    <cellStyle name="Hipervínculo visitado" xfId="1390" builtinId="9" hidden="1"/>
    <cellStyle name="Hipervínculo visitado" xfId="1394" builtinId="9" hidden="1"/>
    <cellStyle name="Hipervínculo visitado" xfId="1396" builtinId="9" hidden="1"/>
    <cellStyle name="Hipervínculo visitado" xfId="1398" builtinId="9" hidden="1"/>
    <cellStyle name="Hipervínculo visitado" xfId="1402" builtinId="9" hidden="1"/>
    <cellStyle name="Hipervínculo visitado" xfId="1404" builtinId="9" hidden="1"/>
    <cellStyle name="Hipervínculo visitado" xfId="1406" builtinId="9" hidden="1"/>
    <cellStyle name="Hipervínculo visitado" xfId="1412" builtinId="9" hidden="1"/>
    <cellStyle name="Hipervínculo visitado" xfId="1414" builtinId="9" hidden="1"/>
    <cellStyle name="Hipervínculo visitado" xfId="1416" builtinId="9" hidden="1"/>
    <cellStyle name="Hipervínculo visitado" xfId="1420" builtinId="9" hidden="1"/>
    <cellStyle name="Hipervínculo visitado" xfId="1422" builtinId="9" hidden="1"/>
    <cellStyle name="Hipervínculo visitado" xfId="1424" builtinId="9" hidden="1"/>
    <cellStyle name="Hipervínculo visitado" xfId="1428" builtinId="9" hidden="1"/>
    <cellStyle name="Hipervínculo visitado" xfId="1430" builtinId="9" hidden="1"/>
    <cellStyle name="Hipervínculo visitado" xfId="1432" builtinId="9" hidden="1"/>
    <cellStyle name="Hipervínculo visitado" xfId="1436" builtinId="9" hidden="1"/>
    <cellStyle name="Hipervínculo visitado" xfId="1438" builtinId="9" hidden="1"/>
    <cellStyle name="Hipervínculo visitado" xfId="1440" builtinId="9" hidden="1"/>
    <cellStyle name="Hipervínculo visitado" xfId="1444" builtinId="9" hidden="1"/>
    <cellStyle name="Hipervínculo visitado" xfId="1446" builtinId="9" hidden="1"/>
    <cellStyle name="Hipervínculo visitado" xfId="1448" builtinId="9" hidden="1"/>
    <cellStyle name="Hipervínculo visitado" xfId="1452" builtinId="9" hidden="1"/>
    <cellStyle name="Hipervínculo visitado" xfId="1454" builtinId="9" hidden="1"/>
    <cellStyle name="Hipervínculo visitado" xfId="1456" builtinId="9" hidden="1"/>
    <cellStyle name="Hipervínculo visitado" xfId="1460" builtinId="9" hidden="1"/>
    <cellStyle name="Hipervínculo visitado" xfId="1462" builtinId="9" hidden="1"/>
    <cellStyle name="Hipervínculo visitado" xfId="1464" builtinId="9" hidden="1"/>
    <cellStyle name="Hipervínculo visitado" xfId="1468" builtinId="9" hidden="1"/>
    <cellStyle name="Hipervínculo visitado" xfId="1470" builtinId="9" hidden="1"/>
    <cellStyle name="Hipervínculo visitado" xfId="1472" builtinId="9" hidden="1"/>
    <cellStyle name="Hipervínculo visitado" xfId="1476" builtinId="9" hidden="1"/>
    <cellStyle name="Hipervínculo visitado" xfId="1478" builtinId="9" hidden="1"/>
    <cellStyle name="Hipervínculo visitado" xfId="1480" builtinId="9" hidden="1"/>
    <cellStyle name="Hipervínculo visitado" xfId="1484" builtinId="9" hidden="1"/>
    <cellStyle name="Hipervínculo visitado" xfId="1486" builtinId="9" hidden="1"/>
    <cellStyle name="Hipervínculo visitado" xfId="1488" builtinId="9" hidden="1"/>
    <cellStyle name="Hipervínculo visitado" xfId="1492" builtinId="9" hidden="1"/>
    <cellStyle name="Hipervínculo visitado" xfId="1494" builtinId="9" hidden="1"/>
    <cellStyle name="Hipervínculo visitado" xfId="1496" builtinId="9" hidden="1"/>
    <cellStyle name="Hipervínculo visitado" xfId="1500" builtinId="9" hidden="1"/>
    <cellStyle name="Hipervínculo visitado" xfId="1502" builtinId="9" hidden="1"/>
    <cellStyle name="Hipervínculo visitado" xfId="1504" builtinId="9" hidden="1"/>
    <cellStyle name="Hipervínculo visitado" xfId="1510" builtinId="9" hidden="1"/>
    <cellStyle name="Hipervínculo visitado" xfId="1512" builtinId="9" hidden="1"/>
    <cellStyle name="Hipervínculo visitado" xfId="1407" builtinId="9" hidden="1"/>
    <cellStyle name="Hipervínculo visitado" xfId="1516" builtinId="9" hidden="1"/>
    <cellStyle name="Hipervínculo visitado" xfId="1518" builtinId="9" hidden="1"/>
    <cellStyle name="Hipervínculo visitado" xfId="1520" builtinId="9" hidden="1"/>
    <cellStyle name="Hipervínculo visitado" xfId="1524" builtinId="9" hidden="1"/>
    <cellStyle name="Hipervínculo visitado" xfId="1526" builtinId="9" hidden="1"/>
    <cellStyle name="Hipervínculo visitado" xfId="1528" builtinId="9" hidden="1"/>
    <cellStyle name="Hipervínculo visitado" xfId="1532" builtinId="9" hidden="1"/>
    <cellStyle name="Hipervínculo visitado" xfId="1534" builtinId="9" hidden="1"/>
    <cellStyle name="Hipervínculo visitado" xfId="1536" builtinId="9" hidden="1"/>
    <cellStyle name="Hipervínculo visitado" xfId="1540" builtinId="9" hidden="1"/>
    <cellStyle name="Hipervínculo visitado" xfId="1542" builtinId="9" hidden="1"/>
    <cellStyle name="Hipervínculo visitado" xfId="1544" builtinId="9" hidden="1"/>
    <cellStyle name="Hipervínculo visitado" xfId="1548" builtinId="9" hidden="1"/>
    <cellStyle name="Hipervínculo visitado" xfId="1550" builtinId="9" hidden="1"/>
    <cellStyle name="Hipervínculo visitado" xfId="1552" builtinId="9" hidden="1"/>
    <cellStyle name="Hipervínculo visitado" xfId="1556" builtinId="9" hidden="1"/>
    <cellStyle name="Hipervínculo visitado" xfId="1558" builtinId="9" hidden="1"/>
    <cellStyle name="Hipervínculo visitado" xfId="1560" builtinId="9" hidden="1"/>
    <cellStyle name="Hipervínculo visitado" xfId="1566" builtinId="9" hidden="1"/>
    <cellStyle name="Hipervínculo visitado" xfId="1568" builtinId="9" hidden="1"/>
    <cellStyle name="Hipervínculo visitado" xfId="1570" builtinId="9" hidden="1"/>
    <cellStyle name="Hipervínculo visitado" xfId="1574" builtinId="9" hidden="1"/>
    <cellStyle name="Hipervínculo visitado" xfId="1576" builtinId="9" hidden="1"/>
    <cellStyle name="Hipervínculo visitado" xfId="1578" builtinId="9" hidden="1"/>
    <cellStyle name="Hipervínculo visitado" xfId="1582" builtinId="9" hidden="1"/>
    <cellStyle name="Hipervínculo visitado" xfId="1584" builtinId="9" hidden="1"/>
    <cellStyle name="Hipervínculo visitado" xfId="1586" builtinId="9" hidden="1"/>
    <cellStyle name="Hipervínculo visitado" xfId="1590" builtinId="9" hidden="1"/>
    <cellStyle name="Hipervínculo visitado" xfId="1592" builtinId="9" hidden="1"/>
    <cellStyle name="Hipervínculo visitado" xfId="1594" builtinId="9" hidden="1"/>
    <cellStyle name="Hipervínculo visitado" xfId="1598" builtinId="9" hidden="1"/>
    <cellStyle name="Hipervínculo visitado" xfId="1600" builtinId="9" hidden="1"/>
    <cellStyle name="Hipervínculo visitado" xfId="1602" builtinId="9" hidden="1"/>
    <cellStyle name="Hipervínculo visitado" xfId="1606" builtinId="9" hidden="1"/>
    <cellStyle name="Hipervínculo visitado" xfId="1608" builtinId="9" hidden="1"/>
    <cellStyle name="Hipervínculo visitado" xfId="1610" builtinId="9" hidden="1"/>
    <cellStyle name="Hipervínculo visitado" xfId="1614" builtinId="9" hidden="1"/>
    <cellStyle name="Hipervínculo visitado" xfId="1616" builtinId="9" hidden="1"/>
    <cellStyle name="Hipervínculo visitado" xfId="1618" builtinId="9" hidden="1"/>
    <cellStyle name="Hipervínculo visitado" xfId="1622" builtinId="9" hidden="1"/>
    <cellStyle name="Hipervínculo visitado" xfId="1624" builtinId="9" hidden="1"/>
    <cellStyle name="Hipervínculo visitado" xfId="1626" builtinId="9" hidden="1"/>
    <cellStyle name="Hipervínculo visitado" xfId="1630" builtinId="9" hidden="1"/>
    <cellStyle name="Hipervínculo visitado" xfId="1632" builtinId="9" hidden="1"/>
    <cellStyle name="Hipervínculo visitado" xfId="1636" builtinId="9" hidden="1"/>
    <cellStyle name="Hipervínculo visitado" xfId="1640" builtinId="9" hidden="1"/>
    <cellStyle name="Hipervínculo visitado" xfId="1642" builtinId="9" hidden="1"/>
    <cellStyle name="Hipervínculo visitado" xfId="1644" builtinId="9" hidden="1"/>
    <cellStyle name="Hipervínculo visitado" xfId="1648" builtinId="9" hidden="1"/>
    <cellStyle name="Hipervínculo visitado" xfId="1650" builtinId="9" hidden="1"/>
    <cellStyle name="Hipervínculo visitado" xfId="1652" builtinId="9" hidden="1"/>
    <cellStyle name="Hipervínculo visitado" xfId="1656" builtinId="9" hidden="1"/>
    <cellStyle name="Hipervínculo visitado" xfId="1658" builtinId="9" hidden="1"/>
    <cellStyle name="Hipervínculo visitado" xfId="1660" builtinId="9" hidden="1"/>
    <cellStyle name="Hipervínculo visitado" xfId="1664" builtinId="9" hidden="1"/>
    <cellStyle name="Hipervínculo visitado" xfId="1666" builtinId="9" hidden="1"/>
    <cellStyle name="Hipervínculo visitado" xfId="1668" builtinId="9" hidden="1"/>
    <cellStyle name="Hipervínculo visitado" xfId="1670" builtinId="9" hidden="1"/>
    <cellStyle name="Hipervínculo visitado" xfId="1672" builtinId="9" hidden="1"/>
    <cellStyle name="Hipervínculo visitado" xfId="1674" builtinId="9" hidden="1"/>
    <cellStyle name="Hipervínculo visitado" xfId="1678" builtinId="9" hidden="1"/>
    <cellStyle name="Hipervínculo visitado" xfId="1680" builtinId="9" hidden="1"/>
    <cellStyle name="Hipervínculo visitado" xfId="1682" builtinId="9" hidden="1"/>
    <cellStyle name="Hipervínculo visitado" xfId="1686" builtinId="9" hidden="1"/>
    <cellStyle name="Hipervínculo visitado" xfId="1688" builtinId="9" hidden="1"/>
    <cellStyle name="Hipervínculo visitado" xfId="1690" builtinId="9" hidden="1"/>
    <cellStyle name="Hipervínculo visitado" xfId="1694" builtinId="9" hidden="1"/>
    <cellStyle name="Hipervínculo visitado" xfId="1696" builtinId="9" hidden="1"/>
    <cellStyle name="Hipervínculo visitado" xfId="1698" builtinId="9" hidden="1"/>
    <cellStyle name="Hipervínculo visitado" xfId="1702" builtinId="9" hidden="1"/>
    <cellStyle name="Hipervínculo visitado" xfId="1704" builtinId="9" hidden="1"/>
    <cellStyle name="Hipervínculo visitado" xfId="1706" builtinId="9" hidden="1"/>
    <cellStyle name="Hipervínculo visitado" xfId="1710" builtinId="9" hidden="1"/>
    <cellStyle name="Hipervínculo visitado" xfId="1712" builtinId="9" hidden="1"/>
    <cellStyle name="Hipervínculo visitado" xfId="1714" builtinId="9" hidden="1"/>
    <cellStyle name="Hipervínculo visitado" xfId="1718" builtinId="9" hidden="1"/>
    <cellStyle name="Hipervínculo visitado" xfId="1722" builtinId="9" hidden="1"/>
    <cellStyle name="Hipervínculo visitado" xfId="1724" builtinId="9" hidden="1"/>
    <cellStyle name="Hipervínculo visitado" xfId="1728" builtinId="9" hidden="1"/>
    <cellStyle name="Hipervínculo visitado" xfId="1730" builtinId="9" hidden="1"/>
    <cellStyle name="Hipervínculo visitado" xfId="1732" builtinId="9" hidden="1"/>
    <cellStyle name="Hipervínculo visitado" xfId="1736" builtinId="9" hidden="1"/>
    <cellStyle name="Hipervínculo visitado" xfId="1738" builtinId="9" hidden="1"/>
    <cellStyle name="Hipervínculo visitado" xfId="1740" builtinId="9" hidden="1"/>
    <cellStyle name="Hipervínculo visitado" xfId="1744" builtinId="9" hidden="1"/>
    <cellStyle name="Hipervínculo visitado" xfId="1746" builtinId="9" hidden="1"/>
    <cellStyle name="Hipervínculo visitado" xfId="1748" builtinId="9" hidden="1"/>
    <cellStyle name="Hipervínculo visitado" xfId="1752" builtinId="9" hidden="1"/>
    <cellStyle name="Hipervínculo visitado" xfId="1754" builtinId="9" hidden="1"/>
    <cellStyle name="Hipervínculo visitado" xfId="1756" builtinId="9" hidden="1"/>
    <cellStyle name="Hipervínculo visitado" xfId="1760" builtinId="9" hidden="1"/>
    <cellStyle name="Hipervínculo visitado" xfId="1764" builtinId="9" hidden="1"/>
    <cellStyle name="Hipervínculo visitado" xfId="1766" builtinId="9" hidden="1"/>
    <cellStyle name="Hipervínculo visitado" xfId="1770" builtinId="9" hidden="1"/>
    <cellStyle name="Hipervínculo visitado" xfId="1772" builtinId="9" hidden="1"/>
    <cellStyle name="Hipervínculo visitado" xfId="1774" builtinId="9" hidden="1"/>
    <cellStyle name="Hipervínculo visitado" xfId="1778" builtinId="9" hidden="1"/>
    <cellStyle name="Hipervínculo visitado" xfId="1780" builtinId="9" hidden="1"/>
    <cellStyle name="Hipervínculo visitado" xfId="1782" builtinId="9" hidden="1"/>
    <cellStyle name="Hipervínculo visitado" xfId="1786" builtinId="9" hidden="1"/>
    <cellStyle name="Hipervínculo visitado" xfId="1788" builtinId="9" hidden="1"/>
    <cellStyle name="Hipervínculo visitado" xfId="1790" builtinId="9" hidden="1"/>
    <cellStyle name="Hipervínculo visitado" xfId="1794" builtinId="9" hidden="1"/>
    <cellStyle name="Hipervínculo visitado" xfId="1796" builtinId="9" hidden="1"/>
    <cellStyle name="Hipervínculo visitado" xfId="1798" builtinId="9" hidden="1"/>
    <cellStyle name="Hipervínculo visitado" xfId="1802" builtinId="9" hidden="1"/>
    <cellStyle name="Hipervínculo visitado" xfId="1804" builtinId="9" hidden="1"/>
    <cellStyle name="Hipervínculo visitado" xfId="1806" builtinId="9" hidden="1"/>
    <cellStyle name="Hipervínculo visitado" xfId="1810" builtinId="9" hidden="1"/>
    <cellStyle name="Hipervínculo visitado" xfId="1812" builtinId="9" hidden="1"/>
    <cellStyle name="Hipervínculo visitado" xfId="1814" builtinId="9" hidden="1"/>
    <cellStyle name="Hipervínculo visitado" xfId="1818" builtinId="9" hidden="1"/>
    <cellStyle name="Hipervínculo visitado" xfId="1820" builtinId="9" hidden="1"/>
    <cellStyle name="Hipervínculo visitado" xfId="1822" builtinId="9" hidden="1"/>
    <cellStyle name="Hipervínculo visitado" xfId="1719" builtinId="9" hidden="1"/>
    <cellStyle name="Hipervínculo visitado" xfId="1826" builtinId="9" hidden="1"/>
    <cellStyle name="Hipervínculo visitado" xfId="1828" builtinId="9" hidden="1"/>
    <cellStyle name="Hipervínculo visitado" xfId="1832" builtinId="9" hidden="1"/>
    <cellStyle name="Hipervínculo visitado" xfId="1834" builtinId="9" hidden="1"/>
    <cellStyle name="Hipervínculo visitado" xfId="1836" builtinId="9" hidden="1"/>
    <cellStyle name="Hipervínculo visitado" xfId="1840" builtinId="9" hidden="1"/>
    <cellStyle name="Hipervínculo visitado" xfId="1842" builtinId="9" hidden="1"/>
    <cellStyle name="Hipervínculo visitado" xfId="1844" builtinId="9" hidden="1"/>
    <cellStyle name="Hipervínculo visitado" xfId="1848" builtinId="9" hidden="1"/>
    <cellStyle name="Hipervínculo visitado" xfId="1850" builtinId="9" hidden="1"/>
    <cellStyle name="Hipervínculo visitado" xfId="1852" builtinId="9" hidden="1"/>
    <cellStyle name="Hipervínculo visitado" xfId="1856" builtinId="9" hidden="1"/>
    <cellStyle name="Hipervínculo visitado" xfId="1858" builtinId="9" hidden="1"/>
    <cellStyle name="Hipervínculo visitado" xfId="1860" builtinId="9" hidden="1"/>
    <cellStyle name="Hipervínculo visitado" xfId="1864" builtinId="9" hidden="1"/>
    <cellStyle name="Hipervínculo visitado" xfId="1866" builtinId="9" hidden="1"/>
    <cellStyle name="Hipervínculo visitado" xfId="1868" builtinId="9" hidden="1"/>
    <cellStyle name="Hipervínculo visitado" xfId="1872" builtinId="9" hidden="1"/>
    <cellStyle name="Hipervínculo visitado" xfId="1874" builtinId="9" hidden="1"/>
    <cellStyle name="Hipervínculo visitado" xfId="1878" builtinId="9" hidden="1"/>
    <cellStyle name="Hipervínculo visitado" xfId="1882" builtinId="9" hidden="1"/>
    <cellStyle name="Hipervínculo visitado" xfId="1884" builtinId="9" hidden="1"/>
    <cellStyle name="Hipervínculo visitado" xfId="1886" builtinId="9" hidden="1"/>
    <cellStyle name="Hipervínculo visitado" xfId="1892" builtinId="9" hidden="1"/>
    <cellStyle name="Hipervínculo visitado" xfId="1894" builtinId="9" hidden="1"/>
    <cellStyle name="Hipervínculo visitado" xfId="1896" builtinId="9" hidden="1"/>
    <cellStyle name="Hipervínculo visitado" xfId="1900" builtinId="9" hidden="1"/>
    <cellStyle name="Hipervínculo visitado" xfId="1902" builtinId="9" hidden="1"/>
    <cellStyle name="Hipervínculo visitado" xfId="1904" builtinId="9" hidden="1"/>
    <cellStyle name="Hipervínculo visitado" xfId="1908" builtinId="9" hidden="1"/>
    <cellStyle name="Hipervínculo visitado" xfId="1910" builtinId="9" hidden="1"/>
    <cellStyle name="Hipervínculo visitado" xfId="1912" builtinId="9" hidden="1"/>
    <cellStyle name="Hipervínculo visitado" xfId="1916" builtinId="9" hidden="1"/>
    <cellStyle name="Hipervínculo visitado" xfId="1918" builtinId="9" hidden="1"/>
    <cellStyle name="Hipervínculo visitado" xfId="1920" builtinId="9" hidden="1"/>
    <cellStyle name="Hipervínculo visitado" xfId="1924" builtinId="9" hidden="1"/>
    <cellStyle name="Hipervínculo visitado" xfId="1890" builtinId="9" hidden="1"/>
    <cellStyle name="Hipervínculo visitado" xfId="1762" builtinId="9" hidden="1"/>
    <cellStyle name="Hipervínculo visitado" xfId="1506" builtinId="9" hidden="1"/>
    <cellStyle name="Hipervínculo visitado" xfId="1376" builtinId="9" hidden="1"/>
    <cellStyle name="Hipervínculo visitado" xfId="1248" builtinId="9" hidden="1"/>
    <cellStyle name="Hipervínculo visitado" xfId="993" builtinId="9" hidden="1"/>
    <cellStyle name="Hipervínculo visitado" xfId="473" builtinId="9" hidden="1"/>
    <cellStyle name="Hipervínculo visitado" xfId="475" builtinId="9" hidden="1"/>
    <cellStyle name="Hipervínculo visitado" xfId="479" builtinId="9" hidden="1"/>
    <cellStyle name="Hipervínculo visitado" xfId="481" builtinId="9" hidden="1"/>
    <cellStyle name="Hipervínculo visitado" xfId="483" builtinId="9" hidden="1"/>
    <cellStyle name="Hipervínculo visitado" xfId="487" builtinId="9" hidden="1"/>
    <cellStyle name="Hipervínculo visitado" xfId="489" builtinId="9" hidden="1"/>
    <cellStyle name="Hipervínculo visitado" xfId="491" builtinId="9" hidden="1"/>
    <cellStyle name="Hipervínculo visitado" xfId="495" builtinId="9" hidden="1"/>
    <cellStyle name="Hipervínculo visitado" xfId="497" builtinId="9" hidden="1"/>
    <cellStyle name="Hipervínculo visitado" xfId="499" builtinId="9" hidden="1"/>
    <cellStyle name="Hipervínculo visitado" xfId="503" builtinId="9" hidden="1"/>
    <cellStyle name="Hipervínculo visitado" xfId="505" builtinId="9" hidden="1"/>
    <cellStyle name="Hipervínculo visitado" xfId="507" builtinId="9" hidden="1"/>
    <cellStyle name="Hipervínculo visitado" xfId="511" builtinId="9" hidden="1"/>
    <cellStyle name="Hipervínculo visitado" xfId="513" builtinId="9" hidden="1"/>
    <cellStyle name="Hipervínculo visitado" xfId="515" builtinId="9" hidden="1"/>
    <cellStyle name="Hipervínculo visitado" xfId="519" builtinId="9" hidden="1"/>
    <cellStyle name="Hipervínculo visitado" xfId="521" builtinId="9" hidden="1"/>
    <cellStyle name="Hipervínculo visitado" xfId="523" builtinId="9" hidden="1"/>
    <cellStyle name="Hipervínculo visitado" xfId="527" builtinId="9" hidden="1"/>
    <cellStyle name="Hipervínculo visitado" xfId="529" builtinId="9" hidden="1"/>
    <cellStyle name="Hipervínculo visitado" xfId="531" builtinId="9" hidden="1"/>
    <cellStyle name="Hipervínculo visitado" xfId="535" builtinId="9" hidden="1"/>
    <cellStyle name="Hipervínculo visitado" xfId="537" builtinId="9" hidden="1"/>
    <cellStyle name="Hipervínculo visitado" xfId="539" builtinId="9" hidden="1"/>
    <cellStyle name="Hipervínculo visitado" xfId="543" builtinId="9" hidden="1"/>
    <cellStyle name="Hipervínculo visitado" xfId="545" builtinId="9" hidden="1"/>
    <cellStyle name="Hipervínculo visitado" xfId="547" builtinId="9" hidden="1"/>
    <cellStyle name="Hipervínculo visitado" xfId="551" builtinId="9" hidden="1"/>
    <cellStyle name="Hipervínculo visitado" xfId="553" builtinId="9" hidden="1"/>
    <cellStyle name="Hipervínculo visitado" xfId="555" builtinId="9" hidden="1"/>
    <cellStyle name="Hipervínculo visitado" xfId="559" builtinId="9" hidden="1"/>
    <cellStyle name="Hipervínculo visitado" xfId="561" builtinId="9" hidden="1"/>
    <cellStyle name="Hipervínculo visitado" xfId="563" builtinId="9" hidden="1"/>
    <cellStyle name="Hipervínculo visitado" xfId="567" builtinId="9" hidden="1"/>
    <cellStyle name="Hipervínculo visitado" xfId="569" builtinId="9" hidden="1"/>
    <cellStyle name="Hipervínculo visitado" xfId="571" builtinId="9" hidden="1"/>
    <cellStyle name="Hipervínculo visitado" xfId="575" builtinId="9" hidden="1"/>
    <cellStyle name="Hipervínculo visitado" xfId="576" builtinId="9" hidden="1"/>
    <cellStyle name="Hipervínculo visitado" xfId="578" builtinId="9" hidden="1"/>
    <cellStyle name="Hipervínculo visitado" xfId="582" builtinId="9" hidden="1"/>
    <cellStyle name="Hipervínculo visitado" xfId="584" builtinId="9" hidden="1"/>
    <cellStyle name="Hipervínculo visitado" xfId="586" builtinId="9" hidden="1"/>
    <cellStyle name="Hipervínculo visitado" xfId="590" builtinId="9" hidden="1"/>
    <cellStyle name="Hipervínculo visitado" xfId="592" builtinId="9" hidden="1"/>
    <cellStyle name="Hipervínculo visitado" xfId="594" builtinId="9" hidden="1"/>
    <cellStyle name="Hipervínculo visitado" xfId="598" builtinId="9" hidden="1"/>
    <cellStyle name="Hipervínculo visitado" xfId="600" builtinId="9" hidden="1"/>
    <cellStyle name="Hipervínculo visitado" xfId="602" builtinId="9" hidden="1"/>
    <cellStyle name="Hipervínculo visitado" xfId="606" builtinId="9" hidden="1"/>
    <cellStyle name="Hipervínculo visitado" xfId="610" builtinId="9" hidden="1"/>
    <cellStyle name="Hipervínculo visitado" xfId="612" builtinId="9" hidden="1"/>
    <cellStyle name="Hipervínculo visitado" xfId="616" builtinId="9" hidden="1"/>
    <cellStyle name="Hipervínculo visitado" xfId="618" builtinId="9" hidden="1"/>
    <cellStyle name="Hipervínculo visitado" xfId="620" builtinId="9" hidden="1"/>
    <cellStyle name="Hipervínculo visitado" xfId="624" builtinId="9" hidden="1"/>
    <cellStyle name="Hipervínculo visitado" xfId="626" builtinId="9" hidden="1"/>
    <cellStyle name="Hipervínculo visitado" xfId="630" builtinId="9" hidden="1"/>
    <cellStyle name="Hipervínculo visitado" xfId="634" builtinId="9" hidden="1"/>
    <cellStyle name="Hipervínculo visitado" xfId="636" builtinId="9" hidden="1"/>
    <cellStyle name="Hipervínculo visitado" xfId="638" builtinId="9" hidden="1"/>
    <cellStyle name="Hipervínculo visitado" xfId="642" builtinId="9" hidden="1"/>
    <cellStyle name="Hipervínculo visitado" xfId="644" builtinId="9" hidden="1"/>
    <cellStyle name="Hipervínculo visitado" xfId="646" builtinId="9" hidden="1"/>
    <cellStyle name="Hipervínculo visitado" xfId="650" builtinId="9" hidden="1"/>
    <cellStyle name="Hipervínculo visitado" xfId="652" builtinId="9" hidden="1"/>
    <cellStyle name="Hipervínculo visitado" xfId="654" builtinId="9" hidden="1"/>
    <cellStyle name="Hipervínculo visitado" xfId="658" builtinId="9" hidden="1"/>
    <cellStyle name="Hipervínculo visitado" xfId="660" builtinId="9" hidden="1"/>
    <cellStyle name="Hipervínculo visitado" xfId="662" builtinId="9" hidden="1"/>
    <cellStyle name="Hipervínculo visitado" xfId="666" builtinId="9" hidden="1"/>
    <cellStyle name="Hipervínculo visitado" xfId="668" builtinId="9" hidden="1"/>
    <cellStyle name="Hipervínculo visitado" xfId="670" builtinId="9" hidden="1"/>
    <cellStyle name="Hipervínculo visitado" xfId="674" builtinId="9" hidden="1"/>
    <cellStyle name="Hipervínculo visitado" xfId="676" builtinId="9" hidden="1"/>
    <cellStyle name="Hipervínculo visitado" xfId="678" builtinId="9" hidden="1"/>
    <cellStyle name="Hipervínculo visitado" xfId="682" builtinId="9" hidden="1"/>
    <cellStyle name="Hipervínculo visitado" xfId="684" builtinId="9" hidden="1"/>
    <cellStyle name="Hipervínculo visitado" xfId="686" builtinId="9" hidden="1"/>
    <cellStyle name="Hipervínculo visitado" xfId="690" builtinId="9" hidden="1"/>
    <cellStyle name="Hipervínculo visitado" xfId="692" builtinId="9" hidden="1"/>
    <cellStyle name="Hipervínculo visitado" xfId="694" builtinId="9" hidden="1"/>
    <cellStyle name="Hipervínculo visitado" xfId="698" builtinId="9" hidden="1"/>
    <cellStyle name="Hipervínculo visitado" xfId="700" builtinId="9" hidden="1"/>
    <cellStyle name="Hipervínculo visitado" xfId="702" builtinId="9" hidden="1"/>
    <cellStyle name="Hipervínculo visitado" xfId="706" builtinId="9" hidden="1"/>
    <cellStyle name="Hipervínculo visitado" xfId="708" builtinId="9" hidden="1"/>
    <cellStyle name="Hipervínculo visitado" xfId="710" builtinId="9" hidden="1"/>
    <cellStyle name="Hipervínculo visitado" xfId="714" builtinId="9" hidden="1"/>
    <cellStyle name="Hipervínculo visitado" xfId="716" builtinId="9" hidden="1"/>
    <cellStyle name="Hipervínculo visitado" xfId="718" builtinId="9" hidden="1"/>
    <cellStyle name="Hipervínculo visitado" xfId="722" builtinId="9" hidden="1"/>
    <cellStyle name="Hipervínculo visitado" xfId="724" builtinId="9" hidden="1"/>
    <cellStyle name="Hipervínculo visitado" xfId="726" builtinId="9" hidden="1"/>
    <cellStyle name="Hipervínculo visitado" xfId="730" builtinId="9" hidden="1"/>
    <cellStyle name="Hipervínculo visitado" xfId="732" builtinId="9" hidden="1"/>
    <cellStyle name="Hipervínculo visitado" xfId="627" builtinId="9" hidden="1"/>
    <cellStyle name="Hipervínculo visitado" xfId="736" builtinId="9" hidden="1"/>
    <cellStyle name="Hipervínculo visitado" xfId="738" builtinId="9" hidden="1"/>
    <cellStyle name="Hipervínculo visitado" xfId="740" builtinId="9" hidden="1"/>
    <cellStyle name="Hipervínculo visitado" xfId="744" builtinId="9" hidden="1"/>
    <cellStyle name="Hipervínculo visitado" xfId="746" builtinId="9" hidden="1"/>
    <cellStyle name="Hipervínculo visitado" xfId="748" builtinId="9" hidden="1"/>
    <cellStyle name="Hipervínculo visitado" xfId="752" builtinId="9" hidden="1"/>
    <cellStyle name="Hipervínculo visitado" xfId="754" builtinId="9" hidden="1"/>
    <cellStyle name="Hipervínculo visitado" xfId="756" builtinId="9" hidden="1"/>
    <cellStyle name="Hipervínculo visitado" xfId="760" builtinId="9" hidden="1"/>
    <cellStyle name="Hipervínculo visitado" xfId="762" builtinId="9" hidden="1"/>
    <cellStyle name="Hipervínculo visitado" xfId="764" builtinId="9" hidden="1"/>
    <cellStyle name="Hipervínculo visitado" xfId="768" builtinId="9" hidden="1"/>
    <cellStyle name="Hipervínculo visitado" xfId="770" builtinId="9" hidden="1"/>
    <cellStyle name="Hipervínculo visitado" xfId="772" builtinId="9" hidden="1"/>
    <cellStyle name="Hipervínculo visitado" xfId="776" builtinId="9" hidden="1"/>
    <cellStyle name="Hipervínculo visitado" xfId="778" builtinId="9" hidden="1"/>
    <cellStyle name="Hipervínculo visitado" xfId="780" builtinId="9" hidden="1"/>
    <cellStyle name="Hipervínculo visitado" xfId="786" builtinId="9" hidden="1"/>
    <cellStyle name="Hipervínculo visitado" xfId="788" builtinId="9" hidden="1"/>
    <cellStyle name="Hipervínculo visitado" xfId="790" builtinId="9" hidden="1"/>
    <cellStyle name="Hipervínculo visitado" xfId="794" builtinId="9" hidden="1"/>
    <cellStyle name="Hipervínculo visitado" xfId="796" builtinId="9" hidden="1"/>
    <cellStyle name="Hipervínculo visitado" xfId="798" builtinId="9" hidden="1"/>
    <cellStyle name="Hipervínculo visitado" xfId="802" builtinId="9" hidden="1"/>
    <cellStyle name="Hipervínculo visitado" xfId="804" builtinId="9" hidden="1"/>
    <cellStyle name="Hipervínculo visitado" xfId="806" builtinId="9" hidden="1"/>
    <cellStyle name="Hipervínculo visitado" xfId="810" builtinId="9" hidden="1"/>
    <cellStyle name="Hipervínculo visitado" xfId="812" builtinId="9" hidden="1"/>
    <cellStyle name="Hipervínculo visitado" xfId="814" builtinId="9" hidden="1"/>
    <cellStyle name="Hipervínculo visitado" xfId="818" builtinId="9" hidden="1"/>
    <cellStyle name="Hipervínculo visitado" xfId="820" builtinId="9" hidden="1"/>
    <cellStyle name="Hipervínculo visitado" xfId="822" builtinId="9" hidden="1"/>
    <cellStyle name="Hipervínculo visitado" xfId="826" builtinId="9" hidden="1"/>
    <cellStyle name="Hipervínculo visitado" xfId="828" builtinId="9" hidden="1"/>
    <cellStyle name="Hipervínculo visitado" xfId="830" builtinId="9" hidden="1"/>
    <cellStyle name="Hipervínculo visitado" xfId="834" builtinId="9" hidden="1"/>
    <cellStyle name="Hipervínculo visitado" xfId="836" builtinId="9" hidden="1"/>
    <cellStyle name="Hipervínculo visitado" xfId="838" builtinId="9" hidden="1"/>
    <cellStyle name="Hipervínculo visitado" xfId="842" builtinId="9" hidden="1"/>
    <cellStyle name="Hipervínculo visitado" xfId="844" builtinId="9" hidden="1"/>
    <cellStyle name="Hipervínculo visitado" xfId="846" builtinId="9" hidden="1"/>
    <cellStyle name="Hipervínculo visitado" xfId="850" builtinId="9" hidden="1"/>
    <cellStyle name="Hipervínculo visitado" xfId="852" builtinId="9" hidden="1"/>
    <cellStyle name="Hipervínculo visitado" xfId="854" builtinId="9" hidden="1"/>
    <cellStyle name="Hipervínculo visitado" xfId="858" builtinId="9" hidden="1"/>
    <cellStyle name="Hipervínculo visitado" xfId="860" builtinId="9" hidden="1"/>
    <cellStyle name="Hipervínculo visitado" xfId="862" builtinId="9" hidden="1"/>
    <cellStyle name="Hipervínculo visitado" xfId="868" builtinId="9" hidden="1"/>
    <cellStyle name="Hipervínculo visitado" xfId="870" builtinId="9" hidden="1"/>
    <cellStyle name="Hipervínculo visitado" xfId="872" builtinId="9" hidden="1"/>
    <cellStyle name="Hipervínculo visitado" xfId="876" builtinId="9" hidden="1"/>
    <cellStyle name="Hipervínculo visitado" xfId="878" builtinId="9" hidden="1"/>
    <cellStyle name="Hipervínculo visitado" xfId="880" builtinId="9" hidden="1"/>
    <cellStyle name="Hipervínculo visitado" xfId="884" builtinId="9" hidden="1"/>
    <cellStyle name="Hipervínculo visitado" xfId="886" builtinId="9" hidden="1"/>
    <cellStyle name="Hipervínculo visitado" xfId="888" builtinId="9" hidden="1"/>
    <cellStyle name="Hipervínculo visitado" xfId="890" builtinId="9" hidden="1"/>
    <cellStyle name="Hipervínculo visitado" xfId="892" builtinId="9" hidden="1"/>
    <cellStyle name="Hipervínculo visitado" xfId="894" builtinId="9" hidden="1"/>
    <cellStyle name="Hipervínculo visitado" xfId="898" builtinId="9" hidden="1"/>
    <cellStyle name="Hipervínculo visitado" xfId="900" builtinId="9" hidden="1"/>
    <cellStyle name="Hipervínculo visitado" xfId="902" builtinId="9" hidden="1"/>
    <cellStyle name="Hipervínculo visitado" xfId="906" builtinId="9" hidden="1"/>
    <cellStyle name="Hipervínculo visitado" xfId="908" builtinId="9" hidden="1"/>
    <cellStyle name="Hipervínculo visitado" xfId="910" builtinId="9" hidden="1"/>
    <cellStyle name="Hipervínculo visitado" xfId="914" builtinId="9" hidden="1"/>
    <cellStyle name="Hipervínculo visitado" xfId="916" builtinId="9" hidden="1"/>
    <cellStyle name="Hipervínculo visitado" xfId="918" builtinId="9" hidden="1"/>
    <cellStyle name="Hipervínculo visitado" xfId="922" builtinId="9" hidden="1"/>
    <cellStyle name="Hipervínculo visitado" xfId="924" builtinId="9" hidden="1"/>
    <cellStyle name="Hipervínculo visitado" xfId="926" builtinId="9" hidden="1"/>
    <cellStyle name="Hipervínculo visitado" xfId="930" builtinId="9" hidden="1"/>
    <cellStyle name="Hipervínculo visitado" xfId="932" builtinId="9" hidden="1"/>
    <cellStyle name="Hipervínculo visitado" xfId="934" builtinId="9" hidden="1"/>
    <cellStyle name="Hipervínculo visitado" xfId="938" builtinId="9" hidden="1"/>
    <cellStyle name="Hipervínculo visitado" xfId="941" builtinId="9" hidden="1"/>
    <cellStyle name="Hipervínculo visitado" xfId="943" builtinId="9" hidden="1"/>
    <cellStyle name="Hipervínculo visitado" xfId="947" builtinId="9" hidden="1"/>
    <cellStyle name="Hipervínculo visitado" xfId="866" builtinId="9" hidden="1"/>
    <cellStyle name="Hipervínculo visitado" xfId="608" builtinId="9" hidden="1"/>
    <cellStyle name="Hipervínculo visitado" xfId="237" builtinId="9" hidden="1"/>
    <cellStyle name="Hipervínculo visitado" xfId="239" builtinId="9" hidden="1"/>
    <cellStyle name="Hipervínculo visitado" xfId="241" builtinId="9" hidden="1"/>
    <cellStyle name="Hipervínculo visitado" xfId="245" builtinId="9" hidden="1"/>
    <cellStyle name="Hipervínculo visitado" xfId="247" builtinId="9" hidden="1"/>
    <cellStyle name="Hipervínculo visitado" xfId="249" builtinId="9" hidden="1"/>
    <cellStyle name="Hipervínculo visitado" xfId="253" builtinId="9" hidden="1"/>
    <cellStyle name="Hipervínculo visitado" xfId="255" builtinId="9" hidden="1"/>
    <cellStyle name="Hipervínculo visitado" xfId="257" builtinId="9" hidden="1"/>
    <cellStyle name="Hipervínculo visitado" xfId="261" builtinId="9" hidden="1"/>
    <cellStyle name="Hipervínculo visitado" xfId="264" builtinId="9" hidden="1"/>
    <cellStyle name="Hipervínculo visitado" xfId="266" builtinId="9" hidden="1"/>
    <cellStyle name="Hipervínculo visitado" xfId="270" builtinId="9" hidden="1"/>
    <cellStyle name="Hipervínculo visitado" xfId="272" builtinId="9" hidden="1"/>
    <cellStyle name="Hipervínculo visitado" xfId="274" builtinId="9" hidden="1"/>
    <cellStyle name="Hipervínculo visitado" xfId="278" builtinId="9" hidden="1"/>
    <cellStyle name="Hipervínculo visitado" xfId="280" builtinId="9" hidden="1"/>
    <cellStyle name="Hipervínculo visitado" xfId="282" builtinId="9" hidden="1"/>
    <cellStyle name="Hipervínculo visitado" xfId="286" builtinId="9" hidden="1"/>
    <cellStyle name="Hipervínculo visitado" xfId="288" builtinId="9" hidden="1"/>
    <cellStyle name="Hipervínculo visitado" xfId="290" builtinId="9" hidden="1"/>
    <cellStyle name="Hipervínculo visitado" xfId="294" builtinId="9" hidden="1"/>
    <cellStyle name="Hipervínculo visitado" xfId="296" builtinId="9" hidden="1"/>
    <cellStyle name="Hipervínculo visitado" xfId="298" builtinId="9" hidden="1"/>
    <cellStyle name="Hipervínculo visitado" xfId="302" builtinId="9" hidden="1"/>
    <cellStyle name="Hipervínculo visitado" xfId="304" builtinId="9" hidden="1"/>
    <cellStyle name="Hipervínculo visitado" xfId="306" builtinId="9" hidden="1"/>
    <cellStyle name="Hipervínculo visitado" xfId="310" builtinId="9" hidden="1"/>
    <cellStyle name="Hipervínculo visitado" xfId="312" builtinId="9" hidden="1"/>
    <cellStyle name="Hipervínculo visitado" xfId="314" builtinId="9" hidden="1"/>
    <cellStyle name="Hipervínculo visitado" xfId="320" builtinId="9" hidden="1"/>
    <cellStyle name="Hipervínculo visitado" xfId="322" builtinId="9" hidden="1"/>
    <cellStyle name="Hipervínculo visitado" xfId="324" builtinId="9" hidden="1"/>
    <cellStyle name="Hipervínculo visitado" xfId="328" builtinId="9" hidden="1"/>
    <cellStyle name="Hipervínculo visitado" xfId="330" builtinId="9" hidden="1"/>
    <cellStyle name="Hipervínculo visitado" xfId="332" builtinId="9" hidden="1"/>
    <cellStyle name="Hipervínculo visitado" xfId="336" builtinId="9" hidden="1"/>
    <cellStyle name="Hipervínculo visitado" xfId="338" builtinId="9" hidden="1"/>
    <cellStyle name="Hipervínculo visitado" xfId="340" builtinId="9" hidden="1"/>
    <cellStyle name="Hipervínculo visitado" xfId="344" builtinId="9" hidden="1"/>
    <cellStyle name="Hipervínculo visitado" xfId="346" builtinId="9" hidden="1"/>
    <cellStyle name="Hipervínculo visitado" xfId="348" builtinId="9" hidden="1"/>
    <cellStyle name="Hipervínculo visitado" xfId="352" builtinId="9" hidden="1"/>
    <cellStyle name="Hipervínculo visitado" xfId="356" builtinId="9" hidden="1"/>
    <cellStyle name="Hipervínculo visitado" xfId="358" builtinId="9" hidden="1"/>
    <cellStyle name="Hipervínculo visitado" xfId="362" builtinId="9" hidden="1"/>
    <cellStyle name="Hipervínculo visitado" xfId="364" builtinId="9" hidden="1"/>
    <cellStyle name="Hipervínculo visitado" xfId="366" builtinId="9" hidden="1"/>
    <cellStyle name="Hipervínculo visitado" xfId="370" builtinId="9" hidden="1"/>
    <cellStyle name="Hipervínculo visitado" xfId="372" builtinId="9" hidden="1"/>
    <cellStyle name="Hipervínculo visitado" xfId="374" builtinId="9" hidden="1"/>
    <cellStyle name="Hipervínculo visitado" xfId="378" builtinId="9" hidden="1"/>
    <cellStyle name="Hipervínculo visitado" xfId="380" builtinId="9" hidden="1"/>
    <cellStyle name="Hipervínculo visitado" xfId="382" builtinId="9" hidden="1"/>
    <cellStyle name="Hipervínculo visitado" xfId="386" builtinId="9" hidden="1"/>
    <cellStyle name="Hipervínculo visitado" xfId="388" builtinId="9" hidden="1"/>
    <cellStyle name="Hipervínculo visitado" xfId="390" builtinId="9" hidden="1"/>
    <cellStyle name="Hipervínculo visitado" xfId="394" builtinId="9" hidden="1"/>
    <cellStyle name="Hipervínculo visitado" xfId="396" builtinId="9" hidden="1"/>
    <cellStyle name="Hipervínculo visitado" xfId="398" builtinId="9" hidden="1"/>
    <cellStyle name="Hipervínculo visitado" xfId="402" builtinId="9" hidden="1"/>
    <cellStyle name="Hipervínculo visitado" xfId="404" builtinId="9" hidden="1"/>
    <cellStyle name="Hipervínculo visitado" xfId="406" builtinId="9" hidden="1"/>
    <cellStyle name="Hipervínculo visitado" xfId="410" builtinId="9" hidden="1"/>
    <cellStyle name="Hipervínculo visitado" xfId="412" builtinId="9" hidden="1"/>
    <cellStyle name="Hipervínculo visitado" xfId="414" builtinId="9" hidden="1"/>
    <cellStyle name="Hipervínculo visitado" xfId="418" builtinId="9" hidden="1"/>
    <cellStyle name="Hipervínculo visitado" xfId="420" builtinId="9" hidden="1"/>
    <cellStyle name="Hipervínculo visitado" xfId="315" builtinId="9" hidden="1"/>
    <cellStyle name="Hipervínculo visitado" xfId="424" builtinId="9" hidden="1"/>
    <cellStyle name="Hipervínculo visitado" xfId="426" builtinId="9" hidden="1"/>
    <cellStyle name="Hipervínculo visitado" xfId="428" builtinId="9" hidden="1"/>
    <cellStyle name="Hipervínculo visitado" xfId="432" builtinId="9" hidden="1"/>
    <cellStyle name="Hipervínculo visitado" xfId="434" builtinId="9" hidden="1"/>
    <cellStyle name="Hipervínculo visitado" xfId="436" builtinId="9" hidden="1"/>
    <cellStyle name="Hipervínculo visitado" xfId="440" builtinId="9" hidden="1"/>
    <cellStyle name="Hipervínculo visitado" xfId="442" builtinId="9" hidden="1"/>
    <cellStyle name="Hipervínculo visitado" xfId="444" builtinId="9" hidden="1"/>
    <cellStyle name="Hipervínculo visitado" xfId="448" builtinId="9" hidden="1"/>
    <cellStyle name="Hipervínculo visitado" xfId="450" builtinId="9" hidden="1"/>
    <cellStyle name="Hipervínculo visitado" xfId="452" builtinId="9" hidden="1"/>
    <cellStyle name="Hipervínculo visitado" xfId="456" builtinId="9" hidden="1"/>
    <cellStyle name="Hipervínculo visitado" xfId="458" builtinId="9" hidden="1"/>
    <cellStyle name="Hipervínculo visitado" xfId="460" builtinId="9" hidden="1"/>
    <cellStyle name="Hipervínculo visitado" xfId="464" builtinId="9" hidden="1"/>
    <cellStyle name="Hipervínculo visitado" xfId="466" builtinId="9" hidden="1"/>
    <cellStyle name="Hipervínculo visitado" xfId="468" builtinId="9" hidden="1"/>
    <cellStyle name="Hipervínculo visitado" xfId="354" builtinId="9" hidden="1"/>
    <cellStyle name="Hipervínculo visitado" xfId="119" builtinId="9" hidden="1"/>
    <cellStyle name="Hipervínculo visitado" xfId="121" builtinId="9" hidden="1"/>
    <cellStyle name="Hipervínculo visitado" xfId="125" builtinId="9" hidden="1"/>
    <cellStyle name="Hipervínculo visitado" xfId="127" builtinId="9" hidden="1"/>
    <cellStyle name="Hipervínculo visitado" xfId="129" builtinId="9" hidden="1"/>
    <cellStyle name="Hipervínculo visitado" xfId="133" builtinId="9" hidden="1"/>
    <cellStyle name="Hipervínculo visitado" xfId="135" builtinId="9" hidden="1"/>
    <cellStyle name="Hipervínculo visitado" xfId="137" builtinId="9" hidden="1"/>
    <cellStyle name="Hipervínculo visitado" xfId="141" builtinId="9" hidden="1"/>
    <cellStyle name="Hipervínculo visitado" xfId="143" builtinId="9" hidden="1"/>
    <cellStyle name="Hipervínculo visitado" xfId="145" builtinId="9" hidden="1"/>
    <cellStyle name="Hipervínculo visitado" xfId="149" builtinId="9" hidden="1"/>
    <cellStyle name="Hipervínculo visitado" xfId="151" builtinId="9" hidden="1"/>
    <cellStyle name="Hipervínculo visitado" xfId="153" builtinId="9" hidden="1"/>
    <cellStyle name="Hipervínculo visitado" xfId="157" builtinId="9" hidden="1"/>
    <cellStyle name="Hipervínculo visitado" xfId="160" builtinId="9" hidden="1"/>
    <cellStyle name="Hipervínculo visitado" xfId="162" builtinId="9" hidden="1"/>
    <cellStyle name="Hipervínculo visitado" xfId="166" builtinId="9" hidden="1"/>
    <cellStyle name="Hipervínculo visitado" xfId="168" builtinId="9" hidden="1"/>
    <cellStyle name="Hipervínculo visitado" xfId="170" builtinId="9" hidden="1"/>
    <cellStyle name="Hipervínculo visitado" xfId="174" builtinId="9" hidden="1"/>
    <cellStyle name="Hipervínculo visitado" xfId="176" builtinId="9" hidden="1"/>
    <cellStyle name="Hipervínculo visitado" xfId="178" builtinId="9" hidden="1"/>
    <cellStyle name="Hipervínculo visitado" xfId="182" builtinId="9" hidden="1"/>
    <cellStyle name="Hipervínculo visitado" xfId="184" builtinId="9" hidden="1"/>
    <cellStyle name="Hipervínculo visitado" xfId="186" builtinId="9" hidden="1"/>
    <cellStyle name="Hipervínculo visitado" xfId="190" builtinId="9" hidden="1"/>
    <cellStyle name="Hipervínculo visitado" xfId="192" builtinId="9" hidden="1"/>
    <cellStyle name="Hipervínculo visitado" xfId="194" builtinId="9" hidden="1"/>
    <cellStyle name="Hipervínculo visitado" xfId="198" builtinId="9" hidden="1"/>
    <cellStyle name="Hipervínculo visitado" xfId="200" builtinId="9" hidden="1"/>
    <cellStyle name="Hipervínculo visitado" xfId="202" builtinId="9" hidden="1"/>
    <cellStyle name="Hipervínculo visitado" xfId="206" builtinId="9" hidden="1"/>
    <cellStyle name="Hipervínculo visitado" xfId="208" builtinId="9" hidden="1"/>
    <cellStyle name="Hipervínculo visitado" xfId="210" builtinId="9" hidden="1"/>
    <cellStyle name="Hipervínculo visitado" xfId="213" builtinId="9" hidden="1"/>
    <cellStyle name="Hipervínculo visitado" xfId="215" builtinId="9" hidden="1"/>
    <cellStyle name="Hipervínculo visitado" xfId="217" builtinId="9" hidden="1"/>
    <cellStyle name="Hipervínculo visitado" xfId="221" builtinId="9" hidden="1"/>
    <cellStyle name="Hipervínculo visitado" xfId="223" builtinId="9" hidden="1"/>
    <cellStyle name="Hipervínculo visitado" xfId="225" builtinId="9" hidden="1"/>
    <cellStyle name="Hipervínculo visitado" xfId="229" builtinId="9" hidden="1"/>
    <cellStyle name="Hipervínculo visitado" xfId="231" builtinId="9" hidden="1"/>
    <cellStyle name="Hipervínculo visitado" xfId="233" builtinId="9" hidden="1"/>
    <cellStyle name="Hipervínculo visitado" xfId="63" builtinId="9" hidden="1"/>
    <cellStyle name="Hipervínculo visitado" xfId="65" builtinId="9" hidden="1"/>
    <cellStyle name="Hipervínculo visitado" xfId="67" builtinId="9" hidden="1"/>
    <cellStyle name="Hipervínculo visitado" xfId="71" builtinId="9" hidden="1"/>
    <cellStyle name="Hipervínculo visitado" xfId="73" builtinId="9" hidden="1"/>
    <cellStyle name="Hipervínculo visitado" xfId="75" builtinId="9" hidden="1"/>
    <cellStyle name="Hipervínculo visitado" xfId="79" builtinId="9" hidden="1"/>
    <cellStyle name="Hipervínculo visitado" xfId="81" builtinId="9" hidden="1"/>
    <cellStyle name="Hipervínculo visitado" xfId="83" builtinId="9" hidden="1"/>
    <cellStyle name="Hipervínculo visitado" xfId="87" builtinId="9" hidden="1"/>
    <cellStyle name="Hipervínculo visitado" xfId="89" builtinId="9" hidden="1"/>
    <cellStyle name="Hipervínculo visitado" xfId="91" builtinId="9" hidden="1"/>
    <cellStyle name="Hipervínculo visitado" xfId="95" builtinId="9" hidden="1"/>
    <cellStyle name="Hipervínculo visitado" xfId="97" builtinId="9" hidden="1"/>
    <cellStyle name="Hipervínculo visitado" xfId="99" builtinId="9" hidden="1"/>
    <cellStyle name="Hipervínculo visitado" xfId="103" builtinId="9" hidden="1"/>
    <cellStyle name="Hipervínculo visitado" xfId="105" builtinId="9" hidden="1"/>
    <cellStyle name="Hipervínculo visitado" xfId="107" builtinId="9" hidden="1"/>
    <cellStyle name="Hipervínculo visitado" xfId="111" builtinId="9" hidden="1"/>
    <cellStyle name="Hipervínculo visitado" xfId="113" builtinId="9" hidden="1"/>
    <cellStyle name="Hipervínculo visitado" xfId="115" builtinId="9" hidden="1"/>
    <cellStyle name="Hipervínculo visitado" xfId="30" builtinId="9" hidden="1"/>
    <cellStyle name="Hipervínculo visitado" xfId="32" builtinId="9" hidden="1"/>
    <cellStyle name="Hipervínculo visitado" xfId="34"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5" builtinId="9" hidden="1"/>
    <cellStyle name="Hipervínculo visitado" xfId="57" builtinId="9" hidden="1"/>
    <cellStyle name="Hipervínculo visitado" xfId="59" builtinId="9" hidden="1"/>
    <cellStyle name="Hipervínculo visitado" xfId="18" builtinId="9" hidden="1"/>
    <cellStyle name="Hipervínculo visitado" xfId="20" builtinId="9" hidden="1"/>
    <cellStyle name="Hipervínculo visitado" xfId="22" builtinId="9" hidden="1"/>
    <cellStyle name="Hipervínculo visitado" xfId="26" builtinId="9" hidden="1"/>
    <cellStyle name="Hipervínculo visitado" xfId="28" builtinId="9" hidden="1"/>
    <cellStyle name="Hipervínculo visitado" xfId="8" builtinId="9" hidden="1"/>
    <cellStyle name="Hipervínculo visitado" xfId="12" builtinId="9" hidden="1"/>
    <cellStyle name="Hipervínculo visitado" xfId="14" builtinId="9" hidden="1"/>
    <cellStyle name="Hipervínculo visitado" xfId="4" builtinId="9" hidden="1"/>
    <cellStyle name="Hipervínculo visitado" xfId="2" builtinId="9" hidden="1"/>
    <cellStyle name="Hipervínculo visitado" xfId="6" builtinId="9" hidden="1"/>
    <cellStyle name="Hipervínculo visitado" xfId="10" builtinId="9" hidden="1"/>
    <cellStyle name="Hipervínculo visitado" xfId="24" builtinId="9" hidden="1"/>
    <cellStyle name="Hipervínculo visitado" xfId="16" builtinId="9" hidden="1"/>
    <cellStyle name="Hipervínculo visitado" xfId="52" builtinId="9" hidden="1"/>
    <cellStyle name="Hipervínculo visitado" xfId="44" builtinId="9" hidden="1"/>
    <cellStyle name="Hipervínculo visitado" xfId="36" builtinId="9" hidden="1"/>
    <cellStyle name="Hipervínculo visitado" xfId="117" builtinId="9" hidden="1"/>
    <cellStyle name="Hipervínculo visitado" xfId="109" builtinId="9" hidden="1"/>
    <cellStyle name="Hipervínculo visitado" xfId="101" builtinId="9" hidden="1"/>
    <cellStyle name="Hipervínculo visitado" xfId="93" builtinId="9" hidden="1"/>
    <cellStyle name="Hipervínculo visitado" xfId="85" builtinId="9" hidden="1"/>
    <cellStyle name="Hipervínculo visitado" xfId="77" builtinId="9" hidden="1"/>
    <cellStyle name="Hipervínculo visitado" xfId="69" builtinId="9" hidden="1"/>
    <cellStyle name="Hipervínculo visitado" xfId="61" builtinId="9" hidden="1"/>
    <cellStyle name="Hipervínculo visitado" xfId="227" builtinId="9" hidden="1"/>
    <cellStyle name="Hipervínculo visitado" xfId="219" builtinId="9" hidden="1"/>
    <cellStyle name="Hipervínculo visitado" xfId="211" builtinId="9" hidden="1"/>
    <cellStyle name="Hipervínculo visitado" xfId="204" builtinId="9" hidden="1"/>
    <cellStyle name="Hipervínculo visitado" xfId="196" builtinId="9" hidden="1"/>
    <cellStyle name="Hipervínculo visitado" xfId="188" builtinId="9" hidden="1"/>
    <cellStyle name="Hipervínculo visitado" xfId="180" builtinId="9" hidden="1"/>
    <cellStyle name="Hipervínculo visitado" xfId="172" builtinId="9" hidden="1"/>
    <cellStyle name="Hipervínculo visitado" xfId="164" builtinId="9" hidden="1"/>
    <cellStyle name="Hipervínculo visitado" xfId="155" builtinId="9" hidden="1"/>
    <cellStyle name="Hipervínculo visitado" xfId="147" builtinId="9" hidden="1"/>
    <cellStyle name="Hipervínculo visitado" xfId="139" builtinId="9" hidden="1"/>
    <cellStyle name="Hipervínculo visitado" xfId="131" builtinId="9" hidden="1"/>
    <cellStyle name="Hipervínculo visitado" xfId="123" builtinId="9" hidden="1"/>
    <cellStyle name="Hipervínculo visitado" xfId="470" builtinId="9" hidden="1"/>
    <cellStyle name="Hipervínculo visitado" xfId="462" builtinId="9" hidden="1"/>
    <cellStyle name="Hipervínculo visitado" xfId="454" builtinId="9" hidden="1"/>
    <cellStyle name="Hipervínculo visitado" xfId="446" builtinId="9" hidden="1"/>
    <cellStyle name="Hipervínculo visitado" xfId="438" builtinId="9" hidden="1"/>
    <cellStyle name="Hipervínculo visitado" xfId="430" builtinId="9" hidden="1"/>
    <cellStyle name="Hipervínculo visitado" xfId="422" builtinId="9" hidden="1"/>
    <cellStyle name="Hipervínculo visitado" xfId="416" builtinId="9" hidden="1"/>
    <cellStyle name="Hipervínculo visitado" xfId="408" builtinId="9" hidden="1"/>
    <cellStyle name="Hipervínculo visitado" xfId="400" builtinId="9" hidden="1"/>
    <cellStyle name="Hipervínculo visitado" xfId="392" builtinId="9" hidden="1"/>
    <cellStyle name="Hipervínculo visitado" xfId="384" builtinId="9" hidden="1"/>
    <cellStyle name="Hipervínculo visitado" xfId="376" builtinId="9" hidden="1"/>
    <cellStyle name="Hipervínculo visitado" xfId="368" builtinId="9" hidden="1"/>
    <cellStyle name="Hipervínculo visitado" xfId="360" builtinId="9" hidden="1"/>
    <cellStyle name="Hipervínculo visitado" xfId="350" builtinId="9" hidden="1"/>
    <cellStyle name="Hipervínculo visitado" xfId="342" builtinId="9" hidden="1"/>
    <cellStyle name="Hipervínculo visitado" xfId="334" builtinId="9" hidden="1"/>
    <cellStyle name="Hipervínculo visitado" xfId="326" builtinId="9" hidden="1"/>
    <cellStyle name="Hipervínculo visitado" xfId="318" builtinId="9" hidden="1"/>
    <cellStyle name="Hipervínculo visitado" xfId="308" builtinId="9" hidden="1"/>
    <cellStyle name="Hipervínculo visitado" xfId="300" builtinId="9" hidden="1"/>
    <cellStyle name="Hipervínculo visitado" xfId="292" builtinId="9" hidden="1"/>
    <cellStyle name="Hipervínculo visitado" xfId="284" builtinId="9" hidden="1"/>
    <cellStyle name="Hipervínculo visitado" xfId="276" builtinId="9" hidden="1"/>
    <cellStyle name="Hipervínculo visitado" xfId="268" builtinId="9" hidden="1"/>
    <cellStyle name="Hipervínculo visitado" xfId="259" builtinId="9" hidden="1"/>
    <cellStyle name="Hipervínculo visitado" xfId="251" builtinId="9" hidden="1"/>
    <cellStyle name="Hipervínculo visitado" xfId="243" builtinId="9" hidden="1"/>
    <cellStyle name="Hipervínculo visitado" xfId="235" builtinId="9" hidden="1"/>
    <cellStyle name="Hipervínculo visitado" xfId="945" builtinId="9" hidden="1"/>
    <cellStyle name="Hipervínculo visitado" xfId="936" builtinId="9" hidden="1"/>
    <cellStyle name="Hipervínculo visitado" xfId="928" builtinId="9" hidden="1"/>
    <cellStyle name="Hipervínculo visitado" xfId="920" builtinId="9" hidden="1"/>
    <cellStyle name="Hipervínculo visitado" xfId="912" builtinId="9" hidden="1"/>
    <cellStyle name="Hipervínculo visitado" xfId="904" builtinId="9" hidden="1"/>
    <cellStyle name="Hipervínculo visitado" xfId="896" builtinId="9" hidden="1"/>
    <cellStyle name="Hipervínculo visitado" xfId="783" builtinId="9" hidden="1"/>
    <cellStyle name="Hipervínculo visitado" xfId="882" builtinId="9" hidden="1"/>
    <cellStyle name="Hipervínculo visitado" xfId="874" builtinId="9" hidden="1"/>
    <cellStyle name="Hipervínculo visitado" xfId="864" builtinId="9" hidden="1"/>
    <cellStyle name="Hipervínculo visitado" xfId="856" builtinId="9" hidden="1"/>
    <cellStyle name="Hipervínculo visitado" xfId="848" builtinId="9" hidden="1"/>
    <cellStyle name="Hipervínculo visitado" xfId="840" builtinId="9" hidden="1"/>
    <cellStyle name="Hipervínculo visitado" xfId="832" builtinId="9" hidden="1"/>
    <cellStyle name="Hipervínculo visitado" xfId="824" builtinId="9" hidden="1"/>
    <cellStyle name="Hipervínculo visitado" xfId="816" builtinId="9" hidden="1"/>
    <cellStyle name="Hipervínculo visitado" xfId="808" builtinId="9" hidden="1"/>
    <cellStyle name="Hipervínculo visitado" xfId="800" builtinId="9" hidden="1"/>
    <cellStyle name="Hipervínculo visitado" xfId="792" builtinId="9" hidden="1"/>
    <cellStyle name="Hipervínculo visitado" xfId="782" builtinId="9" hidden="1"/>
    <cellStyle name="Hipervínculo visitado" xfId="774" builtinId="9" hidden="1"/>
    <cellStyle name="Hipervínculo visitado" xfId="766" builtinId="9" hidden="1"/>
    <cellStyle name="Hipervínculo visitado" xfId="758" builtinId="9" hidden="1"/>
    <cellStyle name="Hipervínculo visitado" xfId="750" builtinId="9" hidden="1"/>
    <cellStyle name="Hipervínculo visitado" xfId="742" builtinId="9" hidden="1"/>
    <cellStyle name="Hipervínculo visitado" xfId="734" builtinId="9" hidden="1"/>
    <cellStyle name="Hipervínculo visitado" xfId="728" builtinId="9" hidden="1"/>
    <cellStyle name="Hipervínculo visitado" xfId="720" builtinId="9" hidden="1"/>
    <cellStyle name="Hipervínculo visitado" xfId="712" builtinId="9" hidden="1"/>
    <cellStyle name="Hipervínculo visitado" xfId="704" builtinId="9" hidden="1"/>
    <cellStyle name="Hipervínculo visitado" xfId="696" builtinId="9" hidden="1"/>
    <cellStyle name="Hipervínculo visitado" xfId="688" builtinId="9" hidden="1"/>
    <cellStyle name="Hipervínculo visitado" xfId="680" builtinId="9" hidden="1"/>
    <cellStyle name="Hipervínculo visitado" xfId="672" builtinId="9" hidden="1"/>
    <cellStyle name="Hipervínculo visitado" xfId="664" builtinId="9" hidden="1"/>
    <cellStyle name="Hipervínculo visitado" xfId="656" builtinId="9" hidden="1"/>
    <cellStyle name="Hipervínculo visitado" xfId="648" builtinId="9" hidden="1"/>
    <cellStyle name="Hipervínculo visitado" xfId="640" builtinId="9" hidden="1"/>
    <cellStyle name="Hipervínculo visitado" xfId="632" builtinId="9" hidden="1"/>
    <cellStyle name="Hipervínculo visitado" xfId="622" builtinId="9" hidden="1"/>
    <cellStyle name="Hipervínculo visitado" xfId="614" builtinId="9" hidden="1"/>
    <cellStyle name="Hipervínculo visitado" xfId="604" builtinId="9" hidden="1"/>
    <cellStyle name="Hipervínculo visitado" xfId="596" builtinId="9" hidden="1"/>
    <cellStyle name="Hipervínculo visitado" xfId="588" builtinId="9" hidden="1"/>
    <cellStyle name="Hipervínculo visitado" xfId="580" builtinId="9" hidden="1"/>
    <cellStyle name="Hipervínculo visitado" xfId="573" builtinId="9" hidden="1"/>
    <cellStyle name="Hipervínculo visitado" xfId="565" builtinId="9" hidden="1"/>
    <cellStyle name="Hipervínculo visitado" xfId="557" builtinId="9" hidden="1"/>
    <cellStyle name="Hipervínculo visitado" xfId="549" builtinId="9" hidden="1"/>
    <cellStyle name="Hipervínculo visitado" xfId="541" builtinId="9" hidden="1"/>
    <cellStyle name="Hipervínculo visitado" xfId="533" builtinId="9" hidden="1"/>
    <cellStyle name="Hipervínculo visitado" xfId="525" builtinId="9" hidden="1"/>
    <cellStyle name="Hipervínculo visitado" xfId="517" builtinId="9" hidden="1"/>
    <cellStyle name="Hipervínculo visitado" xfId="509" builtinId="9" hidden="1"/>
    <cellStyle name="Hipervínculo visitado" xfId="501" builtinId="9" hidden="1"/>
    <cellStyle name="Hipervínculo visitado" xfId="493" builtinId="9" hidden="1"/>
    <cellStyle name="Hipervínculo visitado" xfId="485" builtinId="9" hidden="1"/>
    <cellStyle name="Hipervínculo visitado" xfId="477" builtinId="9" hidden="1"/>
    <cellStyle name="Hipervínculo visitado" xfId="1122" builtinId="9" hidden="1"/>
    <cellStyle name="Hipervínculo visitado" xfId="1634" builtinId="9" hidden="1"/>
    <cellStyle name="Hipervínculo visitado" xfId="1922" builtinId="9" hidden="1"/>
    <cellStyle name="Hipervínculo visitado" xfId="1914" builtinId="9" hidden="1"/>
    <cellStyle name="Hipervínculo visitado" xfId="1906" builtinId="9" hidden="1"/>
    <cellStyle name="Hipervínculo visitado" xfId="1898" builtinId="9" hidden="1"/>
    <cellStyle name="Hipervínculo visitado" xfId="1888" builtinId="9" hidden="1"/>
    <cellStyle name="Hipervínculo visitado" xfId="1880" builtinId="9" hidden="1"/>
    <cellStyle name="Hipervínculo visitado" xfId="1870" builtinId="9" hidden="1"/>
    <cellStyle name="Hipervínculo visitado" xfId="1862" builtinId="9" hidden="1"/>
    <cellStyle name="Hipervínculo visitado" xfId="1854" builtinId="9" hidden="1"/>
    <cellStyle name="Hipervínculo visitado" xfId="1846" builtinId="9" hidden="1"/>
    <cellStyle name="Hipervínculo visitado" xfId="1838" builtinId="9" hidden="1"/>
    <cellStyle name="Hipervínculo visitado" xfId="1830" builtinId="9" hidden="1"/>
    <cellStyle name="Hipervínculo visitado" xfId="1824" builtinId="9" hidden="1"/>
    <cellStyle name="Hipervínculo visitado" xfId="1816" builtinId="9" hidden="1"/>
    <cellStyle name="Hipervínculo visitado" xfId="1808" builtinId="9" hidden="1"/>
    <cellStyle name="Hipervínculo visitado" xfId="1800" builtinId="9" hidden="1"/>
    <cellStyle name="Hipervínculo visitado" xfId="1792" builtinId="9" hidden="1"/>
    <cellStyle name="Hipervínculo visitado" xfId="1784" builtinId="9" hidden="1"/>
    <cellStyle name="Hipervínculo visitado" xfId="1776" builtinId="9" hidden="1"/>
    <cellStyle name="Hipervínculo visitado" xfId="1768" builtinId="9" hidden="1"/>
    <cellStyle name="Hipervínculo visitado" xfId="1758" builtinId="9" hidden="1"/>
    <cellStyle name="Hipervínculo visitado" xfId="1750" builtinId="9" hidden="1"/>
    <cellStyle name="Hipervínculo visitado" xfId="1742" builtinId="9" hidden="1"/>
    <cellStyle name="Hipervínculo visitado" xfId="1734" builtinId="9" hidden="1"/>
    <cellStyle name="Hipervínculo visitado" xfId="1726" builtinId="9" hidden="1"/>
    <cellStyle name="Hipervínculo visitado" xfId="1716" builtinId="9" hidden="1"/>
    <cellStyle name="Hipervínculo visitado" xfId="1708" builtinId="9" hidden="1"/>
    <cellStyle name="Hipervínculo visitado" xfId="1700" builtinId="9" hidden="1"/>
    <cellStyle name="Hipervínculo visitado" xfId="1692" builtinId="9" hidden="1"/>
    <cellStyle name="Hipervínculo visitado" xfId="1684" builtinId="9" hidden="1"/>
    <cellStyle name="Hipervínculo visitado" xfId="1676" builtinId="9" hidden="1"/>
    <cellStyle name="Hipervínculo visitado" xfId="1563" builtinId="9" hidden="1"/>
    <cellStyle name="Hipervínculo visitado" xfId="1662" builtinId="9" hidden="1"/>
    <cellStyle name="Hipervínculo visitado" xfId="1654" builtinId="9" hidden="1"/>
    <cellStyle name="Hipervínculo visitado" xfId="1646" builtinId="9" hidden="1"/>
    <cellStyle name="Hipervínculo visitado" xfId="1638" builtinId="9" hidden="1"/>
    <cellStyle name="Hipervínculo visitado" xfId="1628" builtinId="9" hidden="1"/>
    <cellStyle name="Hipervínculo visitado" xfId="1620" builtinId="9" hidden="1"/>
    <cellStyle name="Hipervínculo visitado" xfId="1612" builtinId="9" hidden="1"/>
    <cellStyle name="Hipervínculo visitado" xfId="1604" builtinId="9" hidden="1"/>
    <cellStyle name="Hipervínculo visitado" xfId="1596" builtinId="9" hidden="1"/>
    <cellStyle name="Hipervínculo visitado" xfId="1588" builtinId="9" hidden="1"/>
    <cellStyle name="Hipervínculo visitado" xfId="1580" builtinId="9" hidden="1"/>
    <cellStyle name="Hipervínculo visitado" xfId="1572" builtinId="9" hidden="1"/>
    <cellStyle name="Hipervínculo visitado" xfId="1562" builtinId="9" hidden="1"/>
    <cellStyle name="Hipervínculo visitado" xfId="1554" builtinId="9" hidden="1"/>
    <cellStyle name="Hipervínculo visitado" xfId="1546" builtinId="9" hidden="1"/>
    <cellStyle name="Hipervínculo visitado" xfId="1538" builtinId="9" hidden="1"/>
    <cellStyle name="Hipervínculo visitado" xfId="1530" builtinId="9" hidden="1"/>
    <cellStyle name="Hipervínculo visitado" xfId="1522" builtinId="9" hidden="1"/>
    <cellStyle name="Hipervínculo visitado" xfId="1514" builtinId="9" hidden="1"/>
    <cellStyle name="Hipervínculo visitado" xfId="1508" builtinId="9" hidden="1"/>
    <cellStyle name="Hipervínculo visitado" xfId="1498" builtinId="9" hidden="1"/>
    <cellStyle name="Hipervínculo visitado" xfId="1490" builtinId="9" hidden="1"/>
    <cellStyle name="Hipervínculo visitado" xfId="1482" builtinId="9" hidden="1"/>
    <cellStyle name="Hipervínculo visitado" xfId="1474" builtinId="9" hidden="1"/>
    <cellStyle name="Hipervínculo visitado" xfId="1466" builtinId="9" hidden="1"/>
    <cellStyle name="Hipervínculo visitado" xfId="1458" builtinId="9" hidden="1"/>
    <cellStyle name="Hipervínculo visitado" xfId="1450" builtinId="9" hidden="1"/>
    <cellStyle name="Hipervínculo visitado" xfId="1442" builtinId="9" hidden="1"/>
    <cellStyle name="Hipervínculo visitado" xfId="1434" builtinId="9" hidden="1"/>
    <cellStyle name="Hipervínculo visitado" xfId="1426" builtinId="9" hidden="1"/>
    <cellStyle name="Hipervínculo visitado" xfId="1418" builtinId="9" hidden="1"/>
    <cellStyle name="Hipervínculo visitado" xfId="1410" builtinId="9" hidden="1"/>
    <cellStyle name="Hipervínculo visitado" xfId="1400" builtinId="9" hidden="1"/>
    <cellStyle name="Hipervínculo visitado" xfId="1392" builtinId="9" hidden="1"/>
    <cellStyle name="Hipervínculo visitado" xfId="1384" builtinId="9" hidden="1"/>
    <cellStyle name="Hipervínculo visitado" xfId="1374" builtinId="9" hidden="1"/>
    <cellStyle name="Hipervínculo visitado" xfId="1366" builtinId="9" hidden="1"/>
    <cellStyle name="Hipervínculo visitado" xfId="1358" builtinId="9" hidden="1"/>
    <cellStyle name="Hipervínculo visitado" xfId="1352" builtinId="9" hidden="1"/>
    <cellStyle name="Hipervínculo visitado" xfId="1344" builtinId="9" hidden="1"/>
    <cellStyle name="Hipervínculo visitado" xfId="1336" builtinId="9" hidden="1"/>
    <cellStyle name="Hipervínculo visitado" xfId="1328" builtinId="9" hidden="1"/>
    <cellStyle name="Hipervínculo visitado" xfId="1320" builtinId="9" hidden="1"/>
    <cellStyle name="Hipervínculo visitado" xfId="1312" builtinId="9" hidden="1"/>
    <cellStyle name="Hipervínculo visitado" xfId="1304" builtinId="9" hidden="1"/>
    <cellStyle name="Hipervínculo visitado" xfId="1296" builtinId="9" hidden="1"/>
    <cellStyle name="Hipervínculo visitado" xfId="1288" builtinId="9" hidden="1"/>
    <cellStyle name="Hipervínculo visitado" xfId="1280" builtinId="9" hidden="1"/>
    <cellStyle name="Hipervínculo visitado" xfId="1272" builtinId="9" hidden="1"/>
    <cellStyle name="Hipervínculo visitado" xfId="1264" builtinId="9" hidden="1"/>
    <cellStyle name="Hipervínculo visitado" xfId="1256" builtinId="9" hidden="1"/>
    <cellStyle name="Hipervínculo visitado" xfId="1244" builtinId="9" hidden="1"/>
    <cellStyle name="Hipervínculo visitado" xfId="1236" builtinId="9" hidden="1"/>
    <cellStyle name="Hipervínculo visitado" xfId="1228" builtinId="9" hidden="1"/>
    <cellStyle name="Hipervínculo visitado" xfId="1220" builtinId="9" hidden="1"/>
    <cellStyle name="Hipervínculo visitado" xfId="1212" builtinId="9" hidden="1"/>
    <cellStyle name="Hipervínculo visitado" xfId="1204" builtinId="9" hidden="1"/>
    <cellStyle name="Hipervínculo visitado" xfId="1198" builtinId="9" hidden="1"/>
    <cellStyle name="Hipervínculo visitado" xfId="1190" builtinId="9" hidden="1"/>
    <cellStyle name="Hipervínculo visitado" xfId="1182" builtinId="9" hidden="1"/>
    <cellStyle name="Hipervínculo visitado" xfId="1174" builtinId="9" hidden="1"/>
    <cellStyle name="Hipervínculo visitado" xfId="1166" builtinId="9" hidden="1"/>
    <cellStyle name="Hipervínculo visitado" xfId="1158" builtinId="9" hidden="1"/>
    <cellStyle name="Hipervínculo visitado" xfId="1150" builtinId="9" hidden="1"/>
    <cellStyle name="Hipervínculo visitado" xfId="1142" builtinId="9" hidden="1"/>
    <cellStyle name="Hipervínculo visitado" xfId="1134" builtinId="9" hidden="1"/>
    <cellStyle name="Hipervínculo visitado" xfId="1126" builtinId="9" hidden="1"/>
    <cellStyle name="Hipervínculo visitado" xfId="1116" builtinId="9" hidden="1"/>
    <cellStyle name="Hipervínculo visitado" xfId="1108" builtinId="9" hidden="1"/>
    <cellStyle name="Hipervínculo visitado" xfId="1100" builtinId="9" hidden="1"/>
    <cellStyle name="Hipervínculo visitado" xfId="1090" builtinId="9" hidden="1"/>
    <cellStyle name="Hipervínculo visitado" xfId="1082" builtinId="9" hidden="1"/>
    <cellStyle name="Hipervínculo visitado" xfId="1074" builtinId="9" hidden="1"/>
    <cellStyle name="Hipervínculo visitado" xfId="1066" builtinId="9" hidden="1"/>
    <cellStyle name="Hipervínculo visitado" xfId="1058" builtinId="9" hidden="1"/>
    <cellStyle name="Hipervínculo visitado" xfId="1050" builtinId="9" hidden="1"/>
    <cellStyle name="Hipervínculo visitado" xfId="1043" builtinId="9" hidden="1"/>
    <cellStyle name="Hipervínculo visitado" xfId="1035" builtinId="9" hidden="1"/>
    <cellStyle name="Hipervínculo visitado" xfId="1027" builtinId="9" hidden="1"/>
    <cellStyle name="Hipervínculo visitado" xfId="1019" builtinId="9" hidden="1"/>
    <cellStyle name="Hipervínculo visitado" xfId="1011" builtinId="9" hidden="1"/>
    <cellStyle name="Hipervínculo visitado" xfId="1003" builtinId="9" hidden="1"/>
    <cellStyle name="Hipervínculo visitado" xfId="995" builtinId="9" hidden="1"/>
    <cellStyle name="Hipervínculo visitado" xfId="985" builtinId="9" hidden="1"/>
    <cellStyle name="Hipervínculo visitado" xfId="977" builtinId="9" hidden="1"/>
    <cellStyle name="Hipervínculo visitado" xfId="969" builtinId="9" hidden="1"/>
    <cellStyle name="Hipervínculo visitado" xfId="961" builtinId="9" hidden="1"/>
    <cellStyle name="Hipervínculo visitado" xfId="953" builtinId="9" hidden="1"/>
    <cellStyle name="Hipervínculo visitado" xfId="2016" builtinId="9" hidden="1"/>
    <cellStyle name="Hipervínculo visitado" xfId="2271" builtinId="9" hidden="1"/>
    <cellStyle name="Hipervínculo visitado" xfId="2527" builtinId="9" hidden="1"/>
    <cellStyle name="Hipervínculo visitado" xfId="2785" builtinId="9" hidden="1"/>
    <cellStyle name="Hipervínculo visitado" xfId="3040" builtinId="9" hidden="1"/>
    <cellStyle name="Hipervínculo visitado" xfId="3297" builtinId="9" hidden="1"/>
    <cellStyle name="Hipervínculo visitado" xfId="3554" builtinId="9" hidden="1"/>
    <cellStyle name="Hipervínculo visitado" xfId="3808" builtinId="9" hidden="1"/>
    <cellStyle name="Hipervínculo visitado" xfId="3970" builtinId="9" hidden="1"/>
    <cellStyle name="Hipervínculo visitado" xfId="3962" builtinId="9" hidden="1"/>
    <cellStyle name="Hipervínculo visitado" xfId="3956" builtinId="9" hidden="1"/>
    <cellStyle name="Hipervínculo visitado" xfId="3948" builtinId="9" hidden="1"/>
    <cellStyle name="Hipervínculo visitado" xfId="3940" builtinId="9" hidden="1"/>
    <cellStyle name="Hipervínculo visitado" xfId="3930" builtinId="9" hidden="1"/>
    <cellStyle name="Hipervínculo visitado" xfId="3922" builtinId="9" hidden="1"/>
    <cellStyle name="Hipervínculo visitado" xfId="3914" builtinId="9" hidden="1"/>
    <cellStyle name="Hipervínculo visitado" xfId="3906" builtinId="9" hidden="1"/>
    <cellStyle name="Hipervínculo visitado" xfId="3898" builtinId="9" hidden="1"/>
    <cellStyle name="Hipervínculo visitado" xfId="3890" builtinId="9" hidden="1"/>
    <cellStyle name="Hipervínculo visitado" xfId="3882" builtinId="9" hidden="1"/>
    <cellStyle name="Hipervínculo visitado" xfId="3872" builtinId="9" hidden="1"/>
    <cellStyle name="Hipervínculo visitado" xfId="3864" builtinId="9" hidden="1"/>
    <cellStyle name="Hipervínculo visitado" xfId="3856" builtinId="9" hidden="1"/>
    <cellStyle name="Hipervínculo visitado" xfId="3846" builtinId="9" hidden="1"/>
    <cellStyle name="Hipervínculo visitado" xfId="3838" builtinId="9" hidden="1"/>
    <cellStyle name="Hipervínculo visitado" xfId="3830" builtinId="9" hidden="1"/>
    <cellStyle name="Hipervínculo visitado" xfId="3822" builtinId="9" hidden="1"/>
    <cellStyle name="Hipervínculo visitado" xfId="3814" builtinId="9" hidden="1"/>
    <cellStyle name="Hipervínculo visitado" xfId="3804" builtinId="9" hidden="1"/>
    <cellStyle name="Hipervínculo visitado" xfId="3798" builtinId="9" hidden="1"/>
    <cellStyle name="Hipervínculo visitado" xfId="3790" builtinId="9" hidden="1"/>
    <cellStyle name="Hipervínculo visitado" xfId="3782" builtinId="9" hidden="1"/>
    <cellStyle name="Hipervínculo visitado" xfId="3774" builtinId="9" hidden="1"/>
    <cellStyle name="Hipervínculo visitado" xfId="3766" builtinId="9" hidden="1"/>
    <cellStyle name="Hipervínculo visitado" xfId="3758" builtinId="9" hidden="1"/>
    <cellStyle name="Hipervínculo visitado" xfId="3750" builtinId="9" hidden="1"/>
    <cellStyle name="Hipervínculo visitado" xfId="3740" builtinId="9" hidden="1"/>
    <cellStyle name="Hipervínculo visitado" xfId="3732" builtinId="9" hidden="1"/>
    <cellStyle name="Hipervínculo visitado" xfId="3724" builtinId="9" hidden="1"/>
    <cellStyle name="Hipervínculo visitado" xfId="3716" builtinId="9" hidden="1"/>
    <cellStyle name="Hipervínculo visitado" xfId="3708" builtinId="9" hidden="1"/>
    <cellStyle name="Hipervínculo visitado" xfId="3700" builtinId="9" hidden="1"/>
    <cellStyle name="Hipervínculo visitado" xfId="3690" builtinId="9" hidden="1"/>
    <cellStyle name="Hipervínculo visitado" xfId="3682" builtinId="9" hidden="1"/>
    <cellStyle name="Hipervínculo visitado" xfId="3672" builtinId="9" hidden="1"/>
    <cellStyle name="Hipervínculo visitado" xfId="3664" builtinId="9" hidden="1"/>
    <cellStyle name="Hipervínculo visitado" xfId="3656" builtinId="9" hidden="1"/>
    <cellStyle name="Hipervínculo visitado" xfId="3648" builtinId="9" hidden="1"/>
    <cellStyle name="Hipervínculo visitado" xfId="3642" builtinId="9" hidden="1"/>
    <cellStyle name="Hipervínculo visitado" xfId="3634" builtinId="9" hidden="1"/>
    <cellStyle name="Hipervínculo visitado" xfId="3626" builtinId="9" hidden="1"/>
    <cellStyle name="Hipervínculo visitado" xfId="3616" builtinId="9" hidden="1"/>
    <cellStyle name="Hipervínculo visitado" xfId="3608" builtinId="9" hidden="1"/>
    <cellStyle name="Hipervínculo visitado" xfId="3600" builtinId="9" hidden="1"/>
    <cellStyle name="Hipervínculo visitado" xfId="3592" builtinId="9" hidden="1"/>
    <cellStyle name="Hipervínculo visitado" xfId="3584" builtinId="9" hidden="1"/>
    <cellStyle name="Hipervínculo visitado" xfId="3576" builtinId="9" hidden="1"/>
    <cellStyle name="Hipervínculo visitado" xfId="3568" builtinId="9" hidden="1"/>
    <cellStyle name="Hipervínculo visitado" xfId="3560" builtinId="9" hidden="1"/>
    <cellStyle name="Hipervínculo visitado" xfId="3550" builtinId="9" hidden="1"/>
    <cellStyle name="Hipervínculo visitado" xfId="3542" builtinId="9" hidden="1"/>
    <cellStyle name="Hipervínculo visitado" xfId="3532" builtinId="9" hidden="1"/>
    <cellStyle name="Hipervínculo visitado" xfId="3524" builtinId="9" hidden="1"/>
    <cellStyle name="Hipervínculo visitado" xfId="3516" builtinId="9" hidden="1"/>
    <cellStyle name="Hipervínculo visitado" xfId="3508" builtinId="9" hidden="1"/>
    <cellStyle name="Hipervínculo visitado" xfId="3500" builtinId="9" hidden="1"/>
    <cellStyle name="Hipervínculo visitado" xfId="3492" builtinId="9" hidden="1"/>
    <cellStyle name="Hipervínculo visitado" xfId="3484" builtinId="9" hidden="1"/>
    <cellStyle name="Hipervínculo visitado" xfId="3476" builtinId="9" hidden="1"/>
    <cellStyle name="Hipervínculo visitado" xfId="3468" builtinId="9" hidden="1"/>
    <cellStyle name="Hipervínculo visitado" xfId="3460" builtinId="9" hidden="1"/>
    <cellStyle name="Hipervínculo visitado" xfId="3452" builtinId="9" hidden="1"/>
    <cellStyle name="Hipervínculo visitado" xfId="3444" builtinId="9" hidden="1"/>
    <cellStyle name="Hipervínculo visitado" xfId="3436" builtinId="9" hidden="1"/>
    <cellStyle name="Hipervínculo visitado" xfId="3428" builtinId="9" hidden="1"/>
    <cellStyle name="Hipervínculo visitado" xfId="3418" builtinId="9" hidden="1"/>
    <cellStyle name="Hipervínculo visitado" xfId="3410" builtinId="9" hidden="1"/>
    <cellStyle name="Hipervínculo visitado" xfId="3402" builtinId="9" hidden="1"/>
    <cellStyle name="Hipervínculo visitado" xfId="3394" builtinId="9" hidden="1"/>
    <cellStyle name="Hipervínculo visitado" xfId="3386" builtinId="9" hidden="1"/>
    <cellStyle name="Hipervínculo visitado" xfId="3376" builtinId="9" hidden="1"/>
    <cellStyle name="Hipervínculo visitado" xfId="3368" builtinId="9" hidden="1"/>
    <cellStyle name="Hipervínculo visitado" xfId="3358" builtinId="9" hidden="1"/>
    <cellStyle name="Hipervínculo visitado" xfId="3350" builtinId="9" hidden="1"/>
    <cellStyle name="Hipervínculo visitado" xfId="3342" builtinId="9" hidden="1"/>
    <cellStyle name="Hipervínculo visitado" xfId="3334" builtinId="9" hidden="1"/>
    <cellStyle name="Hipervínculo visitado" xfId="3327" builtinId="9" hidden="1"/>
    <cellStyle name="Hipervínculo visitado" xfId="3319" builtinId="9" hidden="1"/>
    <cellStyle name="Hipervínculo visitado" xfId="3311" builtinId="9" hidden="1"/>
    <cellStyle name="Hipervínculo visitado" xfId="3303" builtinId="9" hidden="1"/>
    <cellStyle name="Hipervínculo visitado" xfId="3293" builtinId="9" hidden="1"/>
    <cellStyle name="Hipervínculo visitado" xfId="3285" builtinId="9" hidden="1"/>
    <cellStyle name="Hipervínculo visitado" xfId="3277" builtinId="9" hidden="1"/>
    <cellStyle name="Hipervínculo visitado" xfId="3269" builtinId="9" hidden="1"/>
    <cellStyle name="Hipervínculo visitado" xfId="3261" builtinId="9" hidden="1"/>
    <cellStyle name="Hipervínculo visitado" xfId="3253" builtinId="9" hidden="1"/>
    <cellStyle name="Hipervínculo visitado" xfId="3245" builtinId="9" hidden="1"/>
    <cellStyle name="Hipervínculo visitado" xfId="3237" builtinId="9" hidden="1"/>
    <cellStyle name="Hipervínculo visitado" xfId="3226" builtinId="9" hidden="1"/>
    <cellStyle name="Hipervínculo visitado" xfId="3218" builtinId="9" hidden="1"/>
    <cellStyle name="Hipervínculo visitado" xfId="3210" builtinId="9" hidden="1"/>
    <cellStyle name="Hipervínculo visitado" xfId="3202" builtinId="9" hidden="1"/>
    <cellStyle name="Hipervínculo visitado" xfId="3194" builtinId="9" hidden="1"/>
    <cellStyle name="Hipervínculo visitado" xfId="3186" builtinId="9" hidden="1"/>
    <cellStyle name="Hipervínculo visitado" xfId="3178" builtinId="9" hidden="1"/>
    <cellStyle name="Hipervínculo visitado" xfId="3172" builtinId="9" hidden="1"/>
    <cellStyle name="Hipervínculo visitado" xfId="3162" builtinId="9" hidden="1"/>
    <cellStyle name="Hipervínculo visitado" xfId="3154" builtinId="9" hidden="1"/>
    <cellStyle name="Hipervínculo visitado" xfId="3146" builtinId="9" hidden="1"/>
    <cellStyle name="Hipervínculo visitado" xfId="3138" builtinId="9" hidden="1"/>
    <cellStyle name="Hipervínculo visitado" xfId="3130" builtinId="9" hidden="1"/>
    <cellStyle name="Hipervínculo visitado" xfId="3122" builtinId="9" hidden="1"/>
    <cellStyle name="Hipervínculo visitado" xfId="3114" builtinId="9" hidden="1"/>
    <cellStyle name="Hipervínculo visitado" xfId="3104" builtinId="9" hidden="1"/>
    <cellStyle name="Hipervínculo visitado" xfId="3096" builtinId="9" hidden="1"/>
    <cellStyle name="Hipervínculo visitado" xfId="3088" builtinId="9" hidden="1"/>
    <cellStyle name="Hipervínculo visitado" xfId="3080" builtinId="9" hidden="1"/>
    <cellStyle name="Hipervínculo visitado" xfId="3070" builtinId="9" hidden="1"/>
    <cellStyle name="Hipervínculo visitado" xfId="3062" builtinId="9" hidden="1"/>
    <cellStyle name="Hipervínculo visitado" xfId="3054" builtinId="9" hidden="1"/>
    <cellStyle name="Hipervínculo visitado" xfId="3046" builtinId="9" hidden="1"/>
    <cellStyle name="Hipervínculo visitado" xfId="3036" builtinId="9" hidden="1"/>
    <cellStyle name="Hipervínculo visitado" xfId="3028" builtinId="9" hidden="1"/>
    <cellStyle name="Hipervínculo visitado" xfId="2915" builtinId="9" hidden="1"/>
    <cellStyle name="Hipervínculo visitado" xfId="3014" builtinId="9" hidden="1"/>
    <cellStyle name="Hipervínculo visitado" xfId="3006" builtinId="9" hidden="1"/>
    <cellStyle name="Hipervínculo visitado" xfId="2998" builtinId="9" hidden="1"/>
    <cellStyle name="Hipervínculo visitado" xfId="2990" builtinId="9" hidden="1"/>
    <cellStyle name="Hipervínculo visitado" xfId="2982" builtinId="9" hidden="1"/>
    <cellStyle name="Hipervínculo visitado" xfId="2972" builtinId="9" hidden="1"/>
    <cellStyle name="Hipervínculo visitado" xfId="2964" builtinId="9" hidden="1"/>
    <cellStyle name="Hipervínculo visitado" xfId="2956" builtinId="9" hidden="1"/>
    <cellStyle name="Hipervínculo visitado" xfId="2948" builtinId="9" hidden="1"/>
    <cellStyle name="Hipervínculo visitado" xfId="2940" builtinId="9" hidden="1"/>
    <cellStyle name="Hipervínculo visitado" xfId="2932" builtinId="9" hidden="1"/>
    <cellStyle name="Hipervínculo visitado" xfId="2924" builtinId="9" hidden="1"/>
    <cellStyle name="Hipervínculo visitado" xfId="2914" builtinId="9" hidden="1"/>
    <cellStyle name="Hipervínculo visitado" xfId="2904" builtinId="9" hidden="1"/>
    <cellStyle name="Hipervínculo visitado" xfId="2896" builtinId="9" hidden="1"/>
    <cellStyle name="Hipervínculo visitado" xfId="2888" builtinId="9" hidden="1"/>
    <cellStyle name="Hipervínculo visitado" xfId="2880" builtinId="9" hidden="1"/>
    <cellStyle name="Hipervínculo visitado" xfId="2872" builtinId="9" hidden="1"/>
    <cellStyle name="Hipervínculo visitado" xfId="2864" builtinId="9" hidden="1"/>
    <cellStyle name="Hipervínculo visitado" xfId="2857" builtinId="9" hidden="1"/>
    <cellStyle name="Hipervínculo visitado" xfId="2847" builtinId="9" hidden="1"/>
    <cellStyle name="Hipervínculo visitado" xfId="2839" builtinId="9" hidden="1"/>
    <cellStyle name="Hipervínculo visitado" xfId="2831" builtinId="9" hidden="1"/>
    <cellStyle name="Hipervínculo visitado" xfId="2823" builtinId="9" hidden="1"/>
    <cellStyle name="Hipervínculo visitado" xfId="2815" builtinId="9" hidden="1"/>
    <cellStyle name="Hipervínculo visitado" xfId="2807" builtinId="9" hidden="1"/>
    <cellStyle name="Hipervínculo visitado" xfId="2799" builtinId="9" hidden="1"/>
    <cellStyle name="Hipervínculo visitado" xfId="2791" builtinId="9" hidden="1"/>
    <cellStyle name="Hipervínculo visitado" xfId="2781" builtinId="9" hidden="1"/>
    <cellStyle name="Hipervínculo visitado" xfId="2773" builtinId="9" hidden="1"/>
    <cellStyle name="Hipervínculo visitado" xfId="2765" builtinId="9" hidden="1"/>
    <cellStyle name="Hipervínculo visitado" xfId="2756" builtinId="9" hidden="1"/>
    <cellStyle name="Hipervínculo visitado" xfId="2748" builtinId="9" hidden="1"/>
    <cellStyle name="Hipervínculo visitado" xfId="2740" builtinId="9" hidden="1"/>
    <cellStyle name="Hipervínculo visitado" xfId="2732" builtinId="9" hidden="1"/>
    <cellStyle name="Hipervínculo visitado" xfId="2724" builtinId="9" hidden="1"/>
    <cellStyle name="Hipervínculo visitado" xfId="2714" builtinId="9" hidden="1"/>
    <cellStyle name="Hipervínculo visitado" xfId="2708" builtinId="9" hidden="1"/>
    <cellStyle name="Hipervínculo visitado" xfId="2700" builtinId="9" hidden="1"/>
    <cellStyle name="Hipervínculo visitado" xfId="2692" builtinId="9" hidden="1"/>
    <cellStyle name="Hipervínculo visitado" xfId="2684" builtinId="9" hidden="1"/>
    <cellStyle name="Hipervínculo visitado" xfId="2676" builtinId="9" hidden="1"/>
    <cellStyle name="Hipervínculo visitado" xfId="2668" builtinId="9" hidden="1"/>
    <cellStyle name="Hipervínculo visitado" xfId="2660" builtinId="9" hidden="1"/>
    <cellStyle name="Hipervínculo visitado" xfId="2650" builtinId="9" hidden="1"/>
    <cellStyle name="Hipervínculo visitado" xfId="2642" builtinId="9" hidden="1"/>
    <cellStyle name="Hipervínculo visitado" xfId="2634" builtinId="9" hidden="1"/>
    <cellStyle name="Hipervínculo visitado" xfId="2626" builtinId="9" hidden="1"/>
    <cellStyle name="Hipervínculo visitado" xfId="2618" builtinId="9" hidden="1"/>
    <cellStyle name="Hipervínculo visitado" xfId="2610" builtinId="9" hidden="1"/>
    <cellStyle name="Hipervínculo visitado" xfId="2600" builtinId="9" hidden="1"/>
    <cellStyle name="Hipervínculo visitado" xfId="2590" builtinId="9" hidden="1"/>
    <cellStyle name="Hipervínculo visitado" xfId="2582" builtinId="9" hidden="1"/>
    <cellStyle name="Hipervínculo visitado" xfId="2574" builtinId="9" hidden="1"/>
    <cellStyle name="Hipervínculo visitado" xfId="2566" builtinId="9" hidden="1"/>
    <cellStyle name="Hipervínculo visitado" xfId="2558" builtinId="9" hidden="1"/>
    <cellStyle name="Hipervínculo visitado" xfId="2549" builtinId="9" hidden="1"/>
    <cellStyle name="Hipervínculo visitado" xfId="2541" builtinId="9" hidden="1"/>
    <cellStyle name="Hipervínculo visitado" xfId="2533" builtinId="9" hidden="1"/>
    <cellStyle name="Hipervínculo visitado" xfId="2523" builtinId="9" hidden="1"/>
    <cellStyle name="Hipervínculo visitado" xfId="2515" builtinId="9" hidden="1"/>
    <cellStyle name="Hipervínculo visitado" xfId="2507" builtinId="9" hidden="1"/>
    <cellStyle name="Hipervínculo visitado" xfId="2499" builtinId="9" hidden="1"/>
    <cellStyle name="Hipervínculo visitado" xfId="2492" builtinId="9" hidden="1"/>
    <cellStyle name="Hipervínculo visitado" xfId="2484" builtinId="9" hidden="1"/>
    <cellStyle name="Hipervínculo visitado" xfId="2476" builtinId="9" hidden="1"/>
    <cellStyle name="Hipervínculo visitado" xfId="2468" builtinId="9" hidden="1"/>
    <cellStyle name="Hipervínculo visitado" xfId="2458" builtinId="9" hidden="1"/>
    <cellStyle name="Hipervínculo visitado" xfId="2450" builtinId="9" hidden="1"/>
    <cellStyle name="Hipervínculo visitado" xfId="2441" builtinId="9" hidden="1"/>
    <cellStyle name="Hipervínculo visitado" xfId="2433" builtinId="9" hidden="1"/>
    <cellStyle name="Hipervínculo visitado" xfId="2425" builtinId="9" hidden="1"/>
    <cellStyle name="Hipervínculo visitado" xfId="2417" builtinId="9" hidden="1"/>
    <cellStyle name="Hipervínculo visitado" xfId="2409" builtinId="9" hidden="1"/>
    <cellStyle name="Hipervínculo visitado" xfId="2401" builtinId="9" hidden="1"/>
    <cellStyle name="Hipervínculo visitado" xfId="2391" builtinId="9" hidden="1"/>
    <cellStyle name="Hipervínculo visitado" xfId="2383" builtinId="9" hidden="1"/>
    <cellStyle name="Hipervínculo visitado" xfId="2375" builtinId="9" hidden="1"/>
    <cellStyle name="Hipervínculo visitado" xfId="2367" builtinId="9" hidden="1"/>
    <cellStyle name="Hipervínculo visitado" xfId="2359" builtinId="9" hidden="1"/>
    <cellStyle name="Hipervínculo visitado" xfId="2351" builtinId="9" hidden="1"/>
    <cellStyle name="Hipervínculo visitado" xfId="2343" builtinId="9" hidden="1"/>
    <cellStyle name="Hipervínculo visitado" xfId="2333" builtinId="9" hidden="1"/>
    <cellStyle name="Hipervínculo visitado" xfId="2325" builtinId="9" hidden="1"/>
    <cellStyle name="Hipervínculo visitado" xfId="2317" builtinId="9" hidden="1"/>
    <cellStyle name="Hipervínculo visitado" xfId="2309" builtinId="9" hidden="1"/>
    <cellStyle name="Hipervínculo visitado" xfId="2301" builtinId="9" hidden="1"/>
    <cellStyle name="Hipervínculo visitado" xfId="2293" builtinId="9" hidden="1"/>
    <cellStyle name="Hipervínculo visitado" xfId="2285" builtinId="9" hidden="1"/>
    <cellStyle name="Hipervínculo visitado" xfId="2277" builtinId="9" hidden="1"/>
    <cellStyle name="Hipervínculo visitado" xfId="2267" builtinId="9" hidden="1"/>
    <cellStyle name="Hipervínculo visitado" xfId="2259" builtinId="9" hidden="1"/>
    <cellStyle name="Hipervínculo visitado" xfId="2251" builtinId="9" hidden="1"/>
    <cellStyle name="Hipervínculo visitado" xfId="2243" builtinId="9" hidden="1"/>
    <cellStyle name="Hipervínculo visitado" xfId="2235" builtinId="9" hidden="1"/>
    <cellStyle name="Hipervínculo visitado" xfId="2227" builtinId="9" hidden="1"/>
    <cellStyle name="Hipervínculo visitado" xfId="2219" builtinId="9" hidden="1"/>
    <cellStyle name="Hipervínculo visitado" xfId="2211" builtinId="9" hidden="1"/>
    <cellStyle name="Hipervínculo visitado" xfId="2201" builtinId="9" hidden="1"/>
    <cellStyle name="Hipervínculo visitado" xfId="2193" builtinId="9" hidden="1"/>
    <cellStyle name="Hipervínculo visitado" xfId="2185" builtinId="9" hidden="1"/>
    <cellStyle name="Hipervínculo visitado" xfId="2177" builtinId="9" hidden="1"/>
    <cellStyle name="Hipervínculo visitado" xfId="2169" builtinId="9" hidden="1"/>
    <cellStyle name="Hipervínculo visitado" xfId="2161" builtinId="9" hidden="1"/>
    <cellStyle name="Hipervínculo visitado" xfId="2153" builtinId="9" hidden="1"/>
    <cellStyle name="Hipervínculo visitado" xfId="2145" builtinId="9" hidden="1"/>
    <cellStyle name="Hipervínculo visitado" xfId="2031" builtinId="9" hidden="1"/>
    <cellStyle name="Hipervínculo visitado" xfId="2129" builtinId="9" hidden="1"/>
    <cellStyle name="Hipervínculo visitado" xfId="2121" builtinId="9" hidden="1"/>
    <cellStyle name="Hipervínculo visitado" xfId="2113" builtinId="9" hidden="1"/>
    <cellStyle name="Hipervínculo visitado" xfId="2105" builtinId="9" hidden="1"/>
    <cellStyle name="Hipervínculo visitado" xfId="2097" builtinId="9" hidden="1"/>
    <cellStyle name="Hipervínculo visitado" xfId="2089" builtinId="9" hidden="1"/>
    <cellStyle name="Hipervínculo visitado" xfId="2079" builtinId="9" hidden="1"/>
    <cellStyle name="Hipervínculo visitado" xfId="2071" builtinId="9" hidden="1"/>
    <cellStyle name="Hipervínculo visitado" xfId="2063" builtinId="9" hidden="1"/>
    <cellStyle name="Hipervínculo visitado" xfId="2055" builtinId="9" hidden="1"/>
    <cellStyle name="Hipervínculo visitado" xfId="2047" builtinId="9" hidden="1"/>
    <cellStyle name="Hipervínculo visitado" xfId="2039" builtinId="9" hidden="1"/>
    <cellStyle name="Hipervínculo visitado" xfId="2030" builtinId="9" hidden="1"/>
    <cellStyle name="Hipervínculo visitado" xfId="2022" builtinId="9" hidden="1"/>
    <cellStyle name="Hipervínculo visitado" xfId="2012" builtinId="9" hidden="1"/>
    <cellStyle name="Hipervínculo visitado" xfId="2004" builtinId="9" hidden="1"/>
    <cellStyle name="Hipervínculo visitado" xfId="1996" builtinId="9" hidden="1"/>
    <cellStyle name="Hipervínculo visitado" xfId="1988" builtinId="9" hidden="1"/>
    <cellStyle name="Hipervínculo visitado" xfId="1875" builtinId="9" hidden="1"/>
    <cellStyle name="Hipervínculo visitado" xfId="1974" builtinId="9" hidden="1"/>
    <cellStyle name="Hipervínculo visitado" xfId="1966" builtinId="9" hidden="1"/>
    <cellStyle name="Hipervínculo visitado" xfId="1958" builtinId="9" hidden="1"/>
    <cellStyle name="Hipervínculo visitado" xfId="1948" builtinId="9" hidden="1"/>
    <cellStyle name="Hipervínculo visitado" xfId="1940" builtinId="9" hidden="1"/>
    <cellStyle name="Hipervínculo visitado" xfId="1932" builtinId="9" hidden="1"/>
    <cellStyle name="Hipervínculo visitado" xfId="4000" builtinId="9" hidden="1"/>
    <cellStyle name="Hipervínculo visitado" xfId="4128" builtinId="9" hidden="1"/>
    <cellStyle name="Hipervínculo visitado" xfId="4258" builtinId="9" hidden="1"/>
    <cellStyle name="Hipervínculo visitado" xfId="4385" builtinId="9" hidden="1"/>
    <cellStyle name="Hipervínculo visitado" xfId="4511" builtinId="9" hidden="1"/>
    <cellStyle name="Hipervínculo visitado" xfId="5449" builtinId="9" hidden="1"/>
    <cellStyle name="Hipervínculo visitado" xfId="5618" builtinId="9" hidden="1"/>
    <cellStyle name="Hipervínculo visitado" xfId="5789" builtinId="9" hidden="1"/>
    <cellStyle name="Hipervínculo visitado" xfId="5959" builtinId="9" hidden="1"/>
    <cellStyle name="Hipervínculo visitado" xfId="6129" builtinId="9" hidden="1"/>
    <cellStyle name="Hipervínculo visitado" xfId="6303" builtinId="9" hidden="1"/>
    <cellStyle name="Hipervínculo visitado" xfId="6473" builtinId="9" hidden="1"/>
    <cellStyle name="Hipervínculo visitado" xfId="6642" builtinId="9" hidden="1"/>
    <cellStyle name="Hipervínculo visitado" xfId="6812" builtinId="9" hidden="1"/>
    <cellStyle name="Hipervínculo visitado" xfId="6533" builtinId="9" hidden="1"/>
    <cellStyle name="Hipervínculo visitado" xfId="6021" builtinId="9" hidden="1"/>
    <cellStyle name="Hipervínculo visitado" xfId="5507" builtinId="9" hidden="1"/>
    <cellStyle name="Hipervínculo visitado" xfId="5023" builtinId="9" hidden="1"/>
    <cellStyle name="Hipervínculo visitado" xfId="5169" builtinId="9" hidden="1"/>
    <cellStyle name="Hipervínculo visitado" xfId="5317" builtinId="9" hidden="1"/>
    <cellStyle name="Hipervínculo visitado" xfId="4769" builtinId="9" hidden="1"/>
    <cellStyle name="Hipervínculo visitado" xfId="4907" builtinId="9" hidden="1"/>
    <cellStyle name="Hipervínculo visitado" xfId="4640" builtinId="9" hidden="1"/>
    <cellStyle name="Hipervínculo visitado" xfId="7757" builtinId="9" hidden="1"/>
    <cellStyle name="Hipervínculo visitado" xfId="7927" builtinId="9" hidden="1"/>
    <cellStyle name="Hipervínculo visitado" xfId="8097" builtinId="9" hidden="1"/>
    <cellStyle name="Hipervínculo visitado" xfId="8269" builtinId="9" hidden="1"/>
    <cellStyle name="Hipervínculo visitado" xfId="8441" builtinId="9" hidden="1"/>
    <cellStyle name="Hipervínculo visitado" xfId="8611" builtinId="9" hidden="1"/>
    <cellStyle name="Hipervínculo visitado" xfId="8783" builtinId="9" hidden="1"/>
    <cellStyle name="Hipervínculo visitado" xfId="8952" builtinId="9" hidden="1"/>
    <cellStyle name="Hipervínculo visitado" xfId="9120" builtinId="9" hidden="1"/>
    <cellStyle name="Hipervínculo visitado" xfId="8757" builtinId="9" hidden="1"/>
    <cellStyle name="Hipervínculo visitado" xfId="8243" builtinId="9" hidden="1"/>
    <cellStyle name="Hipervínculo visitado" xfId="7733" builtinId="9" hidden="1"/>
    <cellStyle name="Hipervínculo visitado" xfId="7329" builtinId="9" hidden="1"/>
    <cellStyle name="Hipervínculo visitado" xfId="7356" builtinId="9" hidden="1"/>
    <cellStyle name="Hipervínculo visitado" xfId="7346" builtinId="9" hidden="1"/>
    <cellStyle name="Hipervínculo visitado" xfId="7337" builtinId="9" hidden="1"/>
    <cellStyle name="Hipervínculo visitado" xfId="7325" builtinId="9" hidden="1"/>
    <cellStyle name="Hipervínculo visitado" xfId="7317" builtinId="9" hidden="1"/>
    <cellStyle name="Hipervínculo visitado" xfId="7307" builtinId="9" hidden="1"/>
    <cellStyle name="Hipervínculo visitado" xfId="7297" builtinId="9" hidden="1"/>
    <cellStyle name="Hipervínculo visitado" xfId="7182" builtinId="9" hidden="1"/>
    <cellStyle name="Hipervínculo visitado" xfId="7279" builtinId="9" hidden="1"/>
    <cellStyle name="Hipervínculo visitado" xfId="7271" builtinId="9" hidden="1"/>
    <cellStyle name="Hipervínculo visitado" xfId="7261" builtinId="9" hidden="1"/>
    <cellStyle name="Hipervínculo visitado" xfId="7249" builtinId="9" hidden="1"/>
    <cellStyle name="Hipervínculo visitado" xfId="7241" builtinId="9" hidden="1"/>
    <cellStyle name="Hipervínculo visitado" xfId="7231" builtinId="9" hidden="1"/>
    <cellStyle name="Hipervínculo visitado" xfId="7219" builtinId="9" hidden="1"/>
    <cellStyle name="Hipervínculo visitado" xfId="7211" builtinId="9" hidden="1"/>
    <cellStyle name="Hipervínculo visitado" xfId="7677" builtinId="9" hidden="1"/>
    <cellStyle name="Hipervínculo visitado" xfId="7709" builtinId="9" hidden="1"/>
    <cellStyle name="Hipervínculo visitado" xfId="7749" builtinId="9" hidden="1"/>
    <cellStyle name="Hipervínculo visitado" xfId="7779" builtinId="9" hidden="1"/>
    <cellStyle name="Hipervínculo visitado" xfId="7812" builtinId="9" hidden="1"/>
    <cellStyle name="Hipervínculo visitado" xfId="7844" builtinId="9" hidden="1"/>
    <cellStyle name="Hipervínculo visitado" xfId="7884" builtinId="9" hidden="1"/>
    <cellStyle name="Hipervínculo visitado" xfId="7915" builtinId="9" hidden="1"/>
    <cellStyle name="Hipervínculo visitado" xfId="7947" builtinId="9" hidden="1"/>
    <cellStyle name="Hipervínculo visitado" xfId="7981" builtinId="9" hidden="1"/>
    <cellStyle name="Hipervínculo visitado" xfId="8021" builtinId="9" hidden="1"/>
    <cellStyle name="Hipervínculo visitado" xfId="8053" builtinId="9" hidden="1"/>
    <cellStyle name="Hipervínculo visitado" xfId="8083" builtinId="9" hidden="1"/>
    <cellStyle name="Hipervínculo visitado" xfId="8125" builtinId="9" hidden="1"/>
    <cellStyle name="Hipervínculo visitado" xfId="8157" builtinId="9" hidden="1"/>
    <cellStyle name="Hipervínculo visitado" xfId="8189" builtinId="9" hidden="1"/>
    <cellStyle name="Hipervínculo visitado" xfId="8221" builtinId="9" hidden="1"/>
    <cellStyle name="Hipervínculo visitado" xfId="8259" builtinId="9" hidden="1"/>
    <cellStyle name="Hipervínculo visitado" xfId="8293" builtinId="9" hidden="1"/>
    <cellStyle name="Hipervínculo visitado" xfId="8325" builtinId="9" hidden="1"/>
    <cellStyle name="Hipervínculo visitado" xfId="8357" builtinId="9" hidden="1"/>
    <cellStyle name="Hipervínculo visitado" xfId="8395" builtinId="9" hidden="1"/>
    <cellStyle name="Hipervínculo visitado" xfId="8427" builtinId="9" hidden="1"/>
    <cellStyle name="Hipervínculo visitado" xfId="8461" builtinId="9" hidden="1"/>
    <cellStyle name="Hipervínculo visitado" xfId="8493" builtinId="9" hidden="1"/>
    <cellStyle name="Hipervínculo visitado" xfId="8533" builtinId="9" hidden="1"/>
    <cellStyle name="Hipervínculo visitado" xfId="8563" builtinId="9" hidden="1"/>
    <cellStyle name="Hipervínculo visitado" xfId="8597" builtinId="9" hidden="1"/>
    <cellStyle name="Hipervínculo visitado" xfId="8637" builtinId="9" hidden="1"/>
    <cellStyle name="Hipervínculo visitado" xfId="8669" builtinId="9" hidden="1"/>
    <cellStyle name="Hipervínculo visitado" xfId="8699" builtinId="9" hidden="1"/>
    <cellStyle name="Hipervínculo visitado" xfId="8731" builtinId="9" hidden="1"/>
    <cellStyle name="Hipervínculo visitado" xfId="8773" builtinId="9" hidden="1"/>
    <cellStyle name="Hipervínculo visitado" xfId="8805" builtinId="9" hidden="1"/>
    <cellStyle name="Hipervínculo visitado" xfId="8837" builtinId="9" hidden="1"/>
    <cellStyle name="Hipervínculo visitado" xfId="8867" builtinId="9" hidden="1"/>
    <cellStyle name="Hipervínculo visitado" xfId="8908" builtinId="9" hidden="1"/>
    <cellStyle name="Hipervínculo visitado" xfId="8940" builtinId="9" hidden="1"/>
    <cellStyle name="Hipervínculo visitado" xfId="8972" builtinId="9" hidden="1"/>
    <cellStyle name="Hipervínculo visitado" xfId="8898" builtinId="9" hidden="1"/>
    <cellStyle name="Hipervínculo visitado" xfId="9042" builtinId="9" hidden="1"/>
    <cellStyle name="Hipervínculo visitado" xfId="9074" builtinId="9" hidden="1"/>
    <cellStyle name="Hipervínculo visitado" xfId="9106" builtinId="9" hidden="1"/>
    <cellStyle name="Hipervínculo visitado" xfId="9146" builtinId="9" hidden="1"/>
    <cellStyle name="Hipervínculo visitado" xfId="9150" builtinId="9" hidden="1"/>
    <cellStyle name="Hipervínculo visitado" xfId="9140" builtinId="9" hidden="1"/>
    <cellStyle name="Hipervínculo visitado" xfId="9128" builtinId="9" hidden="1"/>
    <cellStyle name="Hipervínculo visitado" xfId="9116" builtinId="9" hidden="1"/>
    <cellStyle name="Hipervínculo visitado" xfId="9104" builtinId="9" hidden="1"/>
    <cellStyle name="Hipervínculo visitado" xfId="9094" builtinId="9" hidden="1"/>
    <cellStyle name="Hipervínculo visitado" xfId="9084" builtinId="9" hidden="1"/>
    <cellStyle name="Hipervínculo visitado" xfId="9070" builtinId="9" hidden="1"/>
    <cellStyle name="Hipervínculo visitado" xfId="9060" builtinId="9" hidden="1"/>
    <cellStyle name="Hipervínculo visitado" xfId="9048" builtinId="9" hidden="1"/>
    <cellStyle name="Hipervínculo visitado" xfId="9038" builtinId="9" hidden="1"/>
    <cellStyle name="Hipervínculo visitado" xfId="9024" builtinId="9" hidden="1"/>
    <cellStyle name="Hipervínculo visitado" xfId="9014" builtinId="9" hidden="1"/>
    <cellStyle name="Hipervínculo visitado" xfId="9004" builtinId="9" hidden="1"/>
    <cellStyle name="Hipervínculo visitado" xfId="8992" builtinId="9" hidden="1"/>
    <cellStyle name="Hipervínculo visitado" xfId="8982" builtinId="9" hidden="1"/>
    <cellStyle name="Hipervínculo visitado" xfId="8970" builtinId="9" hidden="1"/>
    <cellStyle name="Hipervínculo visitado" xfId="8960" builtinId="9" hidden="1"/>
    <cellStyle name="Hipervínculo visitado" xfId="8946" builtinId="9" hidden="1"/>
    <cellStyle name="Hipervínculo visitado" xfId="8936" builtinId="9" hidden="1"/>
    <cellStyle name="Hipervínculo visitado" xfId="8926" builtinId="9" hidden="1"/>
    <cellStyle name="Hipervínculo visitado" xfId="8914" builtinId="9" hidden="1"/>
    <cellStyle name="Hipervínculo visitado" xfId="8902" builtinId="9" hidden="1"/>
    <cellStyle name="Hipervínculo visitado" xfId="8889" builtinId="9" hidden="1"/>
    <cellStyle name="Hipervínculo visitado" xfId="8879" builtinId="9" hidden="1"/>
    <cellStyle name="Hipervínculo visitado" xfId="8869" builtinId="9" hidden="1"/>
    <cellStyle name="Hipervínculo visitado" xfId="8855" builtinId="9" hidden="1"/>
    <cellStyle name="Hipervínculo visitado" xfId="8847" builtinId="9" hidden="1"/>
    <cellStyle name="Hipervínculo visitado" xfId="8835" builtinId="9" hidden="1"/>
    <cellStyle name="Hipervínculo visitado" xfId="8823" builtinId="9" hidden="1"/>
    <cellStyle name="Hipervínculo visitado" xfId="8811" builtinId="9" hidden="1"/>
    <cellStyle name="Hipervínculo visitado" xfId="8801" builtinId="9" hidden="1"/>
    <cellStyle name="Hipervínculo visitado" xfId="8791" builtinId="9" hidden="1"/>
    <cellStyle name="Hipervínculo visitado" xfId="8777" builtinId="9" hidden="1"/>
    <cellStyle name="Hipervínculo visitado" xfId="8767" builtinId="9" hidden="1"/>
    <cellStyle name="Hipervínculo visitado" xfId="8755" builtinId="9" hidden="1"/>
    <cellStyle name="Hipervínculo visitado" xfId="8745" builtinId="9" hidden="1"/>
    <cellStyle name="Hipervínculo visitado" xfId="8729" builtinId="9" hidden="1"/>
    <cellStyle name="Hipervínculo visitado" xfId="8719" builtinId="9" hidden="1"/>
    <cellStyle name="Hipervínculo visitado" xfId="8709" builtinId="9" hidden="1"/>
    <cellStyle name="Hipervínculo visitado" xfId="8697" builtinId="9" hidden="1"/>
    <cellStyle name="Hipervínculo visitado" xfId="8687" builtinId="9" hidden="1"/>
    <cellStyle name="Hipervínculo visitado" xfId="8675" builtinId="9" hidden="1"/>
    <cellStyle name="Hipervínculo visitado" xfId="8665" builtinId="9" hidden="1"/>
    <cellStyle name="Hipervínculo visitado" xfId="8651" builtinId="9" hidden="1"/>
    <cellStyle name="Hipervínculo visitado" xfId="8641" builtinId="9" hidden="1"/>
    <cellStyle name="Hipervínculo visitado" xfId="8631" builtinId="9" hidden="1"/>
    <cellStyle name="Hipervínculo visitado" xfId="8619" builtinId="9" hidden="1"/>
    <cellStyle name="Hipervínculo visitado" xfId="8607" builtinId="9" hidden="1"/>
    <cellStyle name="Hipervínculo visitado" xfId="8595" builtinId="9" hidden="1"/>
    <cellStyle name="Hipervínculo visitado" xfId="8583" builtinId="9" hidden="1"/>
    <cellStyle name="Hipervínculo visitado" xfId="8573" builtinId="9" hidden="1"/>
    <cellStyle name="Hipervínculo visitado" xfId="8559" builtinId="9" hidden="1"/>
    <cellStyle name="Hipervínculo visitado" xfId="8549" builtinId="9" hidden="1"/>
    <cellStyle name="Hipervínculo visitado" xfId="8537" builtinId="9" hidden="1"/>
    <cellStyle name="Hipervínculo visitado" xfId="8529" builtinId="9" hidden="1"/>
    <cellStyle name="Hipervínculo visitado" xfId="8515" builtinId="9" hidden="1"/>
    <cellStyle name="Hipervínculo visitado" xfId="8505" builtinId="9" hidden="1"/>
    <cellStyle name="Hipervínculo visitado" xfId="8495" builtinId="9" hidden="1"/>
    <cellStyle name="Hipervínculo visitado" xfId="8481" builtinId="9" hidden="1"/>
    <cellStyle name="Hipervínculo visitado" xfId="8471" builtinId="9" hidden="1"/>
    <cellStyle name="Hipervínculo visitado" xfId="8459" builtinId="9" hidden="1"/>
    <cellStyle name="Hipervínculo visitado" xfId="8449" builtinId="9" hidden="1"/>
    <cellStyle name="Hipervínculo visitado" xfId="8435" builtinId="9" hidden="1"/>
    <cellStyle name="Hipervínculo visitado" xfId="8423" builtinId="9" hidden="1"/>
    <cellStyle name="Hipervínculo visitado" xfId="8413" builtinId="9" hidden="1"/>
    <cellStyle name="Hipervínculo visitado" xfId="8401" builtinId="9" hidden="1"/>
    <cellStyle name="Hipervínculo visitado" xfId="8389" builtinId="9" hidden="1"/>
    <cellStyle name="Hipervínculo visitado" xfId="8379" builtinId="9" hidden="1"/>
    <cellStyle name="Hipervínculo visitado" xfId="8369" builtinId="9" hidden="1"/>
    <cellStyle name="Hipervínculo visitado" xfId="8359" builtinId="9" hidden="1"/>
    <cellStyle name="Hipervínculo visitado" xfId="8345" builtinId="9" hidden="1"/>
    <cellStyle name="Hipervínculo visitado" xfId="8335" builtinId="9" hidden="1"/>
    <cellStyle name="Hipervínculo visitado" xfId="8323" builtinId="9" hidden="1"/>
    <cellStyle name="Hipervínculo visitado" xfId="8311" builtinId="9" hidden="1"/>
    <cellStyle name="Hipervínculo visitado" xfId="8299" builtinId="9" hidden="1"/>
    <cellStyle name="Hipervínculo visitado" xfId="8289" builtinId="9" hidden="1"/>
    <cellStyle name="Hipervínculo visitado" xfId="8279" builtinId="9" hidden="1"/>
    <cellStyle name="Hipervínculo visitado" xfId="8263" builtinId="9" hidden="1"/>
    <cellStyle name="Hipervínculo visitado" xfId="8253" builtinId="9" hidden="1"/>
    <cellStyle name="Hipervínculo visitado" xfId="8241" builtinId="9" hidden="1"/>
    <cellStyle name="Hipervínculo visitado" xfId="8231" builtinId="9" hidden="1"/>
    <cellStyle name="Hipervínculo visitado" xfId="8219" builtinId="9" hidden="1"/>
    <cellStyle name="Hipervínculo visitado" xfId="8209" builtinId="9" hidden="1"/>
    <cellStyle name="Hipervínculo visitado" xfId="8199" builtinId="9" hidden="1"/>
    <cellStyle name="Hipervínculo visitado" xfId="8187" builtinId="9" hidden="1"/>
    <cellStyle name="Hipervínculo visitado" xfId="8175" builtinId="9" hidden="1"/>
    <cellStyle name="Hipervínculo visitado" xfId="8163" builtinId="9" hidden="1"/>
    <cellStyle name="Hipervínculo visitado" xfId="8153" builtinId="9" hidden="1"/>
    <cellStyle name="Hipervínculo visitado" xfId="8139" builtinId="9" hidden="1"/>
    <cellStyle name="Hipervínculo visitado" xfId="8129" builtinId="9" hidden="1"/>
    <cellStyle name="Hipervínculo visitado" xfId="8117" builtinId="9" hidden="1"/>
    <cellStyle name="Hipervínculo visitado" xfId="8105" builtinId="9" hidden="1"/>
    <cellStyle name="Hipervínculo visitado" xfId="8093" builtinId="9" hidden="1"/>
    <cellStyle name="Hipervínculo visitado" xfId="8081" builtinId="9" hidden="1"/>
    <cellStyle name="Hipervínculo visitado" xfId="8071" builtinId="9" hidden="1"/>
    <cellStyle name="Hipervínculo visitado" xfId="8063" builtinId="9" hidden="1"/>
    <cellStyle name="Hipervínculo visitado" xfId="8049" builtinId="9" hidden="1"/>
    <cellStyle name="Hipervínculo visitado" xfId="8039" builtinId="9" hidden="1"/>
    <cellStyle name="Hipervínculo visitado" xfId="8027" builtinId="9" hidden="1"/>
    <cellStyle name="Hipervínculo visitado" xfId="8017" builtinId="9" hidden="1"/>
    <cellStyle name="Hipervínculo visitado" xfId="8003" builtinId="9" hidden="1"/>
    <cellStyle name="Hipervínculo visitado" xfId="7993" builtinId="9" hidden="1"/>
    <cellStyle name="Hipervínculo visitado" xfId="7983" builtinId="9" hidden="1"/>
    <cellStyle name="Hipervínculo visitado" xfId="7969" builtinId="9" hidden="1"/>
    <cellStyle name="Hipervínculo visitado" xfId="7957" builtinId="9" hidden="1"/>
    <cellStyle name="Hipervínculo visitado" xfId="7945" builtinId="9" hidden="1"/>
    <cellStyle name="Hipervínculo visitado" xfId="7935" builtinId="9" hidden="1"/>
    <cellStyle name="Hipervínculo visitado" xfId="7921" builtinId="9" hidden="1"/>
    <cellStyle name="Hipervínculo visitado" xfId="7911" builtinId="9" hidden="1"/>
    <cellStyle name="Hipervínculo visitado" xfId="7902" builtinId="9" hidden="1"/>
    <cellStyle name="Hipervínculo visitado" xfId="7890" builtinId="9" hidden="1"/>
    <cellStyle name="Hipervínculo visitado" xfId="7878" builtinId="9" hidden="1"/>
    <cellStyle name="Hipervínculo visitado" xfId="7866" builtinId="9" hidden="1"/>
    <cellStyle name="Hipervínculo visitado" xfId="7856" builtinId="9" hidden="1"/>
    <cellStyle name="Hipervínculo visitado" xfId="7846" builtinId="9" hidden="1"/>
    <cellStyle name="Hipervínculo visitado" xfId="7832" builtinId="9" hidden="1"/>
    <cellStyle name="Hipervínculo visitado" xfId="7822" builtinId="9" hidden="1"/>
    <cellStyle name="Hipervínculo visitado" xfId="7810" builtinId="9" hidden="1"/>
    <cellStyle name="Hipervínculo visitado" xfId="7797" builtinId="9" hidden="1"/>
    <cellStyle name="Hipervínculo visitado" xfId="7785" builtinId="9" hidden="1"/>
    <cellStyle name="Hipervínculo visitado" xfId="7775" builtinId="9" hidden="1"/>
    <cellStyle name="Hipervínculo visitado" xfId="7765" builtinId="9" hidden="1"/>
    <cellStyle name="Hipervínculo visitado" xfId="7753" builtinId="9" hidden="1"/>
    <cellStyle name="Hipervínculo visitado" xfId="7743" builtinId="9" hidden="1"/>
    <cellStyle name="Hipervínculo visitado" xfId="7731" builtinId="9" hidden="1"/>
    <cellStyle name="Hipervínculo visitado" xfId="7721" builtinId="9" hidden="1"/>
    <cellStyle name="Hipervínculo visitado" xfId="7707" builtinId="9" hidden="1"/>
    <cellStyle name="Hipervínculo visitado" xfId="7697" builtinId="9" hidden="1"/>
    <cellStyle name="Hipervínculo visitado" xfId="7687" builtinId="9" hidden="1"/>
    <cellStyle name="Hipervínculo visitado" xfId="7675" builtinId="9" hidden="1"/>
    <cellStyle name="Hipervínculo visitado" xfId="7663" builtinId="9" hidden="1"/>
    <cellStyle name="Hipervínculo visitado" xfId="4582" builtinId="9" hidden="1"/>
    <cellStyle name="Hipervínculo visitado" xfId="4594" builtinId="9" hidden="1"/>
    <cellStyle name="Hipervínculo visitado" xfId="4612" builtinId="9" hidden="1"/>
    <cellStyle name="Hipervínculo visitado" xfId="4604" builtinId="9" hidden="1"/>
    <cellStyle name="Hipervínculo visitado" xfId="4654" builtinId="9" hidden="1"/>
    <cellStyle name="Hipervínculo visitado" xfId="4646" builtinId="9" hidden="1"/>
    <cellStyle name="Hipervínculo visitado" xfId="4636" builtinId="9" hidden="1"/>
    <cellStyle name="Hipervínculo visitado" xfId="4626" builtinId="9" hidden="1"/>
    <cellStyle name="Hipervínculo visitado" xfId="4618" builtinId="9" hidden="1"/>
    <cellStyle name="Hipervínculo visitado" xfId="4736" builtinId="9" hidden="1"/>
    <cellStyle name="Hipervínculo visitado" xfId="4726" builtinId="9" hidden="1"/>
    <cellStyle name="Hipervínculo visitado" xfId="4716" builtinId="9" hidden="1"/>
    <cellStyle name="Hipervínculo visitado" xfId="4708" builtinId="9" hidden="1"/>
    <cellStyle name="Hipervínculo visitado" xfId="4700" builtinId="9" hidden="1"/>
    <cellStyle name="Hipervínculo visitado" xfId="4690" builtinId="9" hidden="1"/>
    <cellStyle name="Hipervínculo visitado" xfId="4682" builtinId="9" hidden="1"/>
    <cellStyle name="Hipervínculo visitado" xfId="4674" builtinId="9" hidden="1"/>
    <cellStyle name="Hipervínculo visitado" xfId="4664" builtinId="9" hidden="1"/>
    <cellStyle name="Hipervínculo visitado" xfId="4755" builtinId="9" hidden="1"/>
    <cellStyle name="Hipervínculo visitado" xfId="4883" builtinId="9" hidden="1"/>
    <cellStyle name="Hipervínculo visitado" xfId="4913" builtinId="9" hidden="1"/>
    <cellStyle name="Hipervínculo visitado" xfId="4903" builtinId="9" hidden="1"/>
    <cellStyle name="Hipervínculo visitado" xfId="4893" builtinId="9" hidden="1"/>
    <cellStyle name="Hipervínculo visitado" xfId="4885" builtinId="9" hidden="1"/>
    <cellStyle name="Hipervínculo visitado" xfId="4875" builtinId="9" hidden="1"/>
    <cellStyle name="Hipervínculo visitado" xfId="4865" builtinId="9" hidden="1"/>
    <cellStyle name="Hipervínculo visitado" xfId="4857" builtinId="9" hidden="1"/>
    <cellStyle name="Hipervínculo visitado" xfId="4847" builtinId="9" hidden="1"/>
    <cellStyle name="Hipervínculo visitado" xfId="4838" builtinId="9" hidden="1"/>
    <cellStyle name="Hipervínculo visitado" xfId="4828" builtinId="9" hidden="1"/>
    <cellStyle name="Hipervínculo visitado" xfId="4820" builtinId="9" hidden="1"/>
    <cellStyle name="Hipervínculo visitado" xfId="4810" builtinId="9" hidden="1"/>
    <cellStyle name="Hipervínculo visitado" xfId="4800" builtinId="9" hidden="1"/>
    <cellStyle name="Hipervínculo visitado" xfId="4792" builtinId="9" hidden="1"/>
    <cellStyle name="Hipervínculo visitado" xfId="4783" builtinId="9" hidden="1"/>
    <cellStyle name="Hipervínculo visitado" xfId="4775" builtinId="9" hidden="1"/>
    <cellStyle name="Hipervínculo visitado" xfId="4765" builtinId="9" hidden="1"/>
    <cellStyle name="Hipervínculo visitado" xfId="4757" builtinId="9" hidden="1"/>
    <cellStyle name="Hipervínculo visitado" xfId="4747" builtinId="9" hidden="1"/>
    <cellStyle name="Hipervínculo visitado" xfId="4739" builtinId="9" hidden="1"/>
    <cellStyle name="Hipervínculo visitado" xfId="4997" builtinId="9" hidden="1"/>
    <cellStyle name="Hipervínculo visitado" xfId="5060" builtinId="9" hidden="1"/>
    <cellStyle name="Hipervínculo visitado" xfId="5124" builtinId="9" hidden="1"/>
    <cellStyle name="Hipervínculo visitado" xfId="5187" builtinId="9" hidden="1"/>
    <cellStyle name="Hipervínculo visitado" xfId="5269" builtinId="9" hidden="1"/>
    <cellStyle name="Hipervínculo visitado" xfId="5331" builtinId="9" hidden="1"/>
    <cellStyle name="Hipervínculo visitado" xfId="5361" builtinId="9" hidden="1"/>
    <cellStyle name="Hipervínculo visitado" xfId="5351" builtinId="9" hidden="1"/>
    <cellStyle name="Hipervínculo visitado" xfId="5341" builtinId="9" hidden="1"/>
    <cellStyle name="Hipervínculo visitado" xfId="5333" builtinId="9" hidden="1"/>
    <cellStyle name="Hipervínculo visitado" xfId="5323" builtinId="9" hidden="1"/>
    <cellStyle name="Hipervínculo visitado" xfId="5206" builtinId="9" hidden="1"/>
    <cellStyle name="Hipervínculo visitado" xfId="5305" builtinId="9" hidden="1"/>
    <cellStyle name="Hipervínculo visitado" xfId="5295" builtinId="9" hidden="1"/>
    <cellStyle name="Hipervínculo visitado" xfId="5287" builtinId="9" hidden="1"/>
    <cellStyle name="Hipervínculo visitado" xfId="5275" builtinId="9" hidden="1"/>
    <cellStyle name="Hipervínculo visitado" xfId="5265" builtinId="9" hidden="1"/>
    <cellStyle name="Hipervínculo visitado" xfId="5257" builtinId="9" hidden="1"/>
    <cellStyle name="Hipervínculo visitado" xfId="5247" builtinId="9" hidden="1"/>
    <cellStyle name="Hipervínculo visitado" xfId="5235" builtinId="9" hidden="1"/>
    <cellStyle name="Hipervínculo visitado" xfId="5227" builtinId="9" hidden="1"/>
    <cellStyle name="Hipervínculo visitado" xfId="5217" builtinId="9" hidden="1"/>
    <cellStyle name="Hipervínculo visitado" xfId="5205" builtinId="9" hidden="1"/>
    <cellStyle name="Hipervínculo visitado" xfId="5195" builtinId="9" hidden="1"/>
    <cellStyle name="Hipervínculo visitado" xfId="5185" builtinId="9" hidden="1"/>
    <cellStyle name="Hipervínculo visitado" xfId="5177" builtinId="9" hidden="1"/>
    <cellStyle name="Hipervínculo visitado" xfId="5165" builtinId="9" hidden="1"/>
    <cellStyle name="Hipervínculo visitado" xfId="5157" builtinId="9" hidden="1"/>
    <cellStyle name="Hipervínculo visitado" xfId="5148" builtinId="9" hidden="1"/>
    <cellStyle name="Hipervínculo visitado" xfId="5138" builtinId="9" hidden="1"/>
    <cellStyle name="Hipervínculo visitado" xfId="5128" builtinId="9" hidden="1"/>
    <cellStyle name="Hipervínculo visitado" xfId="5118" builtinId="9" hidden="1"/>
    <cellStyle name="Hipervínculo visitado" xfId="5110" builtinId="9" hidden="1"/>
    <cellStyle name="Hipervínculo visitado" xfId="5100" builtinId="9" hidden="1"/>
    <cellStyle name="Hipervínculo visitado" xfId="5088" builtinId="9" hidden="1"/>
    <cellStyle name="Hipervínculo visitado" xfId="5080" builtinId="9" hidden="1"/>
    <cellStyle name="Hipervínculo visitado" xfId="5070" builtinId="9" hidden="1"/>
    <cellStyle name="Hipervínculo visitado" xfId="5058" builtinId="9" hidden="1"/>
    <cellStyle name="Hipervínculo visitado" xfId="5049" builtinId="9" hidden="1"/>
    <cellStyle name="Hipervínculo visitado" xfId="5039" builtinId="9" hidden="1"/>
    <cellStyle name="Hipervínculo visitado" xfId="5031" builtinId="9" hidden="1"/>
    <cellStyle name="Hipervínculo visitado" xfId="5019" builtinId="9" hidden="1"/>
    <cellStyle name="Hipervínculo visitado" xfId="5009" builtinId="9" hidden="1"/>
    <cellStyle name="Hipervínculo visitado" xfId="5001" builtinId="9" hidden="1"/>
    <cellStyle name="Hipervínculo visitado" xfId="4993" builtinId="9" hidden="1"/>
    <cellStyle name="Hipervínculo visitado" xfId="4983" builtinId="9" hidden="1"/>
    <cellStyle name="Hipervínculo visitado" xfId="4973" builtinId="9" hidden="1"/>
    <cellStyle name="Hipervínculo visitado" xfId="4963" builtinId="9" hidden="1"/>
    <cellStyle name="Hipervínculo visitado" xfId="4955" builtinId="9" hidden="1"/>
    <cellStyle name="Hipervínculo visitado" xfId="4943" builtinId="9" hidden="1"/>
    <cellStyle name="Hipervínculo visitado" xfId="4935" builtinId="9" hidden="1"/>
    <cellStyle name="Hipervínculo visitado" xfId="4925" builtinId="9" hidden="1"/>
    <cellStyle name="Hipervínculo visitado" xfId="5389" builtinId="9" hidden="1"/>
    <cellStyle name="Hipervínculo visitado" xfId="5421" builtinId="9" hidden="1"/>
    <cellStyle name="Hipervínculo visitado" xfId="5453" builtinId="9" hidden="1"/>
    <cellStyle name="Hipervínculo visitado" xfId="5483" builtinId="9" hidden="1"/>
    <cellStyle name="Hipervínculo visitado" xfId="5524" builtinId="9" hidden="1"/>
    <cellStyle name="Hipervínculo visitado" xfId="5556" builtinId="9" hidden="1"/>
    <cellStyle name="Hipervínculo visitado" xfId="5588" builtinId="9" hidden="1"/>
    <cellStyle name="Hipervínculo visitado" xfId="5620" builtinId="9" hidden="1"/>
    <cellStyle name="Hipervínculo visitado" xfId="5659" builtinId="9" hidden="1"/>
    <cellStyle name="Hipervínculo visitado" xfId="5693" builtinId="9" hidden="1"/>
    <cellStyle name="Hipervínculo visitado" xfId="5725" builtinId="9" hidden="1"/>
    <cellStyle name="Hipervínculo visitado" xfId="5757" builtinId="9" hidden="1"/>
    <cellStyle name="Hipervínculo visitado" xfId="5795" builtinId="9" hidden="1"/>
    <cellStyle name="Hipervínculo visitado" xfId="5827" builtinId="9" hidden="1"/>
    <cellStyle name="Hipervínculo visitado" xfId="5861" builtinId="9" hidden="1"/>
    <cellStyle name="Hipervínculo visitado" xfId="5901" builtinId="9" hidden="1"/>
    <cellStyle name="Hipervínculo visitado" xfId="5933" builtinId="9" hidden="1"/>
    <cellStyle name="Hipervínculo visitado" xfId="5963" builtinId="9" hidden="1"/>
    <cellStyle name="Hipervínculo visitado" xfId="5997" builtinId="9" hidden="1"/>
    <cellStyle name="Hipervínculo visitado" xfId="6037" builtinId="9" hidden="1"/>
    <cellStyle name="Hipervínculo visitado" xfId="6069" builtinId="9" hidden="1"/>
    <cellStyle name="Hipervínculo visitado" xfId="6099" builtinId="9" hidden="1"/>
    <cellStyle name="Hipervínculo visitado" xfId="6131" builtinId="9" hidden="1"/>
    <cellStyle name="Hipervínculo visitado" xfId="6173" builtinId="9" hidden="1"/>
    <cellStyle name="Hipervínculo visitado" xfId="6205" builtinId="9" hidden="1"/>
    <cellStyle name="Hipervínculo visitado" xfId="6237" builtinId="9" hidden="1"/>
    <cellStyle name="Hipervínculo visitado" xfId="6267" builtinId="9" hidden="1"/>
    <cellStyle name="Hipervínculo visitado" xfId="6309" builtinId="9" hidden="1"/>
    <cellStyle name="Hipervínculo visitado" xfId="6341" builtinId="9" hidden="1"/>
    <cellStyle name="Hipervínculo visitado" xfId="6373" builtinId="9" hidden="1"/>
    <cellStyle name="Hipervínculo visitado" xfId="6411" builtinId="9" hidden="1"/>
    <cellStyle name="Hipervínculo visitado" xfId="6443" builtinId="9" hidden="1"/>
    <cellStyle name="Hipervínculo visitado" xfId="6477" builtinId="9" hidden="1"/>
    <cellStyle name="Hipervínculo visitado" xfId="6509" builtinId="9" hidden="1"/>
    <cellStyle name="Hipervínculo visitado" xfId="6549" builtinId="9" hidden="1"/>
    <cellStyle name="Hipervínculo visitado" xfId="6579" builtinId="9" hidden="1"/>
    <cellStyle name="Hipervínculo visitado" xfId="6612" builtinId="9" hidden="1"/>
    <cellStyle name="Hipervínculo visitado" xfId="6644" builtinId="9" hidden="1"/>
    <cellStyle name="Hipervínculo visitado" xfId="6684" builtinId="9" hidden="1"/>
    <cellStyle name="Hipervínculo visitado" xfId="6610" builtinId="9" hidden="1"/>
    <cellStyle name="Hipervínculo visitado" xfId="6746" builtinId="9" hidden="1"/>
    <cellStyle name="Hipervínculo visitado" xfId="6778" builtinId="9" hidden="1"/>
    <cellStyle name="Hipervínculo visitado" xfId="6818" builtinId="9" hidden="1"/>
    <cellStyle name="Hipervínculo visitado" xfId="6850" builtinId="9" hidden="1"/>
    <cellStyle name="Hipervínculo visitado" xfId="6864" builtinId="9" hidden="1"/>
    <cellStyle name="Hipervínculo visitado" xfId="6852" builtinId="9" hidden="1"/>
    <cellStyle name="Hipervínculo visitado" xfId="6840" builtinId="9" hidden="1"/>
    <cellStyle name="Hipervínculo visitado" xfId="6830" builtinId="9" hidden="1"/>
    <cellStyle name="Hipervínculo visitado" xfId="6820" builtinId="9" hidden="1"/>
    <cellStyle name="Hipervínculo visitado" xfId="6806" builtinId="9" hidden="1"/>
    <cellStyle name="Hipervínculo visitado" xfId="6796" builtinId="9" hidden="1"/>
    <cellStyle name="Hipervínculo visitado" xfId="6784" builtinId="9" hidden="1"/>
    <cellStyle name="Hipervínculo visitado" xfId="6774" builtinId="9" hidden="1"/>
    <cellStyle name="Hipervínculo visitado" xfId="6760" builtinId="9" hidden="1"/>
    <cellStyle name="Hipervínculo visitado" xfId="6750" builtinId="9" hidden="1"/>
    <cellStyle name="Hipervínculo visitado" xfId="6740" builtinId="9" hidden="1"/>
    <cellStyle name="Hipervínculo visitado" xfId="6728" builtinId="9" hidden="1"/>
    <cellStyle name="Hipervínculo visitado" xfId="6716" builtinId="9" hidden="1"/>
    <cellStyle name="Hipervínculo visitado" xfId="6706" builtinId="9" hidden="1"/>
    <cellStyle name="Hipervínculo visitado" xfId="6696" builtinId="9" hidden="1"/>
    <cellStyle name="Hipervínculo visitado" xfId="6682" builtinId="9" hidden="1"/>
    <cellStyle name="Hipervínculo visitado" xfId="6672" builtinId="9" hidden="1"/>
    <cellStyle name="Hipervínculo visitado" xfId="6662" builtinId="9" hidden="1"/>
    <cellStyle name="Hipervínculo visitado" xfId="6650" builtinId="9" hidden="1"/>
    <cellStyle name="Hipervínculo visitado" xfId="6638" builtinId="9" hidden="1"/>
    <cellStyle name="Hipervínculo visitado" xfId="6626" builtinId="9" hidden="1"/>
    <cellStyle name="Hipervínculo visitado" xfId="6616" builtinId="9" hidden="1"/>
    <cellStyle name="Hipervínculo visitado" xfId="6605" builtinId="9" hidden="1"/>
    <cellStyle name="Hipervínculo visitado" xfId="6591" builtinId="9" hidden="1"/>
    <cellStyle name="Hipervínculo visitado" xfId="6581" builtinId="9" hidden="1"/>
    <cellStyle name="Hipervínculo visitado" xfId="6569" builtinId="9" hidden="1"/>
    <cellStyle name="Hipervínculo visitado" xfId="6454" builtinId="9" hidden="1"/>
    <cellStyle name="Hipervínculo visitado" xfId="6547" builtinId="9" hidden="1"/>
    <cellStyle name="Hipervínculo visitado" xfId="6537" builtinId="9" hidden="1"/>
    <cellStyle name="Hipervínculo visitado" xfId="6527" builtinId="9" hidden="1"/>
    <cellStyle name="Hipervínculo visitado" xfId="6513" builtinId="9" hidden="1"/>
    <cellStyle name="Hipervínculo visitado" xfId="6503" builtinId="9" hidden="1"/>
    <cellStyle name="Hipervínculo visitado" xfId="6491" builtinId="9" hidden="1"/>
    <cellStyle name="Hipervínculo visitado" xfId="6481" builtinId="9" hidden="1"/>
    <cellStyle name="Hipervínculo visitado" xfId="6467" builtinId="9" hidden="1"/>
    <cellStyle name="Hipervínculo visitado" xfId="6457" builtinId="9" hidden="1"/>
    <cellStyle name="Hipervínculo visitado" xfId="6445" builtinId="9" hidden="1"/>
    <cellStyle name="Hipervínculo visitado" xfId="6433" builtinId="9" hidden="1"/>
    <cellStyle name="Hipervínculo visitado" xfId="6421" builtinId="9" hidden="1"/>
    <cellStyle name="Hipervínculo visitado" xfId="6409" builtinId="9" hidden="1"/>
    <cellStyle name="Hipervínculo visitado" xfId="6401" builtinId="9" hidden="1"/>
    <cellStyle name="Hipervínculo visitado" xfId="6391" builtinId="9" hidden="1"/>
    <cellStyle name="Hipervínculo visitado" xfId="6377" builtinId="9" hidden="1"/>
    <cellStyle name="Hipervínculo visitado" xfId="6367" builtinId="9" hidden="1"/>
    <cellStyle name="Hipervínculo visitado" xfId="6355" builtinId="9" hidden="1"/>
    <cellStyle name="Hipervínculo visitado" xfId="6343" builtinId="9" hidden="1"/>
    <cellStyle name="Hipervínculo visitado" xfId="6331" builtinId="9" hidden="1"/>
    <cellStyle name="Hipervínculo visitado" xfId="6321" builtinId="9" hidden="1"/>
    <cellStyle name="Hipervínculo visitado" xfId="6311" builtinId="9" hidden="1"/>
    <cellStyle name="Hipervínculo visitado" xfId="6295" builtinId="9" hidden="1"/>
    <cellStyle name="Hipervínculo visitado" xfId="6285" builtinId="9" hidden="1"/>
    <cellStyle name="Hipervínculo visitado" xfId="6273" builtinId="9" hidden="1"/>
    <cellStyle name="Hipervínculo visitado" xfId="6263" builtinId="9" hidden="1"/>
    <cellStyle name="Hipervínculo visitado" xfId="6249" builtinId="9" hidden="1"/>
    <cellStyle name="Hipervínculo visitado" xfId="6241" builtinId="9" hidden="1"/>
    <cellStyle name="Hipervínculo visitado" xfId="6231" builtinId="9" hidden="1"/>
    <cellStyle name="Hipervínculo visitado" xfId="6219" builtinId="9" hidden="1"/>
    <cellStyle name="Hipervínculo visitado" xfId="6207" builtinId="9" hidden="1"/>
    <cellStyle name="Hipervínculo visitado" xfId="6195" builtinId="9" hidden="1"/>
    <cellStyle name="Hipervínculo visitado" xfId="6185" builtinId="9" hidden="1"/>
    <cellStyle name="Hipervínculo visitado" xfId="6171" builtinId="9" hidden="1"/>
    <cellStyle name="Hipervínculo visitado" xfId="6161" builtinId="9" hidden="1"/>
    <cellStyle name="Hipervínculo visitado" xfId="6151" builtinId="9" hidden="1"/>
    <cellStyle name="Hipervínculo visitado" xfId="6137" builtinId="9" hidden="1"/>
    <cellStyle name="Hipervínculo visitado" xfId="6125" builtinId="9" hidden="1"/>
    <cellStyle name="Hipervínculo visitado" xfId="6113" builtinId="9" hidden="1"/>
    <cellStyle name="Hipervínculo visitado" xfId="6103" builtinId="9" hidden="1"/>
    <cellStyle name="Hipervínculo visitado" xfId="6093" builtinId="9" hidden="1"/>
    <cellStyle name="Hipervínculo visitado" xfId="6081" builtinId="9" hidden="1"/>
    <cellStyle name="Hipervínculo visitado" xfId="6071" builtinId="9" hidden="1"/>
    <cellStyle name="Hipervínculo visitado" xfId="6059" builtinId="9" hidden="1"/>
    <cellStyle name="Hipervínculo visitado" xfId="6049" builtinId="9" hidden="1"/>
    <cellStyle name="Hipervínculo visitado" xfId="6035" builtinId="9" hidden="1"/>
    <cellStyle name="Hipervínculo visitado" xfId="6025" builtinId="9" hidden="1"/>
    <cellStyle name="Hipervínculo visitado" xfId="6015" builtinId="9" hidden="1"/>
    <cellStyle name="Hipervínculo visitado" xfId="6001" builtinId="9" hidden="1"/>
    <cellStyle name="Hipervínculo visitado" xfId="5991" builtinId="9" hidden="1"/>
    <cellStyle name="Hipervínculo visitado" xfId="5977" builtinId="9" hidden="1"/>
    <cellStyle name="Hipervínculo visitado" xfId="5967" builtinId="9" hidden="1"/>
    <cellStyle name="Hipervínculo visitado" xfId="5953" builtinId="9" hidden="1"/>
    <cellStyle name="Hipervínculo visitado" xfId="5943" builtinId="9" hidden="1"/>
    <cellStyle name="Hipervínculo visitado" xfId="5935" builtinId="9" hidden="1"/>
    <cellStyle name="Hipervínculo visitado" xfId="5923" builtinId="9" hidden="1"/>
    <cellStyle name="Hipervínculo visitado" xfId="5911" builtinId="9" hidden="1"/>
    <cellStyle name="Hipervínculo visitado" xfId="5899" builtinId="9" hidden="1"/>
    <cellStyle name="Hipervínculo visitado" xfId="5889" builtinId="9" hidden="1"/>
    <cellStyle name="Hipervínculo visitado" xfId="5879" builtinId="9" hidden="1"/>
    <cellStyle name="Hipervínculo visitado" xfId="5865" builtinId="9" hidden="1"/>
    <cellStyle name="Hipervínculo visitado" xfId="5855" builtinId="9" hidden="1"/>
    <cellStyle name="Hipervínculo visitado" xfId="5843" builtinId="9" hidden="1"/>
    <cellStyle name="Hipervínculo visitado" xfId="5829" builtinId="9" hidden="1"/>
    <cellStyle name="Hipervínculo visitado" xfId="5817" builtinId="9" hidden="1"/>
    <cellStyle name="Hipervínculo visitado" xfId="5807" builtinId="9" hidden="1"/>
    <cellStyle name="Hipervínculo visitado" xfId="5797" builtinId="9" hidden="1"/>
    <cellStyle name="Hipervínculo visitado" xfId="5783" builtinId="9" hidden="1"/>
    <cellStyle name="Hipervínculo visitado" xfId="5775" builtinId="9" hidden="1"/>
    <cellStyle name="Hipervínculo visitado" xfId="5763" builtinId="9" hidden="1"/>
    <cellStyle name="Hipervínculo visitado" xfId="5753" builtinId="9" hidden="1"/>
    <cellStyle name="Hipervínculo visitado" xfId="5739" builtinId="9" hidden="1"/>
    <cellStyle name="Hipervínculo visitado" xfId="5729" builtinId="9" hidden="1"/>
    <cellStyle name="Hipervínculo visitado" xfId="5719" builtinId="9" hidden="1"/>
    <cellStyle name="Hipervínculo visitado" xfId="5707" builtinId="9" hidden="1"/>
    <cellStyle name="Hipervínculo visitado" xfId="5695" builtinId="9" hidden="1"/>
    <cellStyle name="Hipervínculo visitado" xfId="5683" builtinId="9" hidden="1"/>
    <cellStyle name="Hipervínculo visitado" xfId="5671" builtinId="9" hidden="1"/>
    <cellStyle name="Hipervínculo visitado" xfId="5657" builtinId="9" hidden="1"/>
    <cellStyle name="Hipervínculo visitado" xfId="5647" builtinId="9" hidden="1"/>
    <cellStyle name="Hipervínculo visitado" xfId="5637" builtinId="9" hidden="1"/>
    <cellStyle name="Hipervínculo visitado" xfId="5625" builtinId="9" hidden="1"/>
    <cellStyle name="Hipervínculo visitado" xfId="5614" builtinId="9" hidden="1"/>
    <cellStyle name="Hipervínculo visitado" xfId="5602" builtinId="9" hidden="1"/>
    <cellStyle name="Hipervínculo visitado" xfId="5592" builtinId="9" hidden="1"/>
    <cellStyle name="Hipervínculo visitado" xfId="5582" builtinId="9" hidden="1"/>
    <cellStyle name="Hipervínculo visitado" xfId="5568" builtinId="9" hidden="1"/>
    <cellStyle name="Hipervínculo visitado" xfId="5558" builtinId="9" hidden="1"/>
    <cellStyle name="Hipervínculo visitado" xfId="5546" builtinId="9" hidden="1"/>
    <cellStyle name="Hipervínculo visitado" xfId="5536" builtinId="9" hidden="1"/>
    <cellStyle name="Hipervínculo visitado" xfId="5522" builtinId="9" hidden="1"/>
    <cellStyle name="Hipervínculo visitado" xfId="5511" builtinId="9" hidden="1"/>
    <cellStyle name="Hipervínculo visitado" xfId="5501" builtinId="9" hidden="1"/>
    <cellStyle name="Hipervínculo visitado" xfId="5487" builtinId="9" hidden="1"/>
    <cellStyle name="Hipervínculo visitado" xfId="5477" builtinId="9" hidden="1"/>
    <cellStyle name="Hipervínculo visitado" xfId="5467" builtinId="9" hidden="1"/>
    <cellStyle name="Hipervínculo visitado" xfId="5457" builtinId="9" hidden="1"/>
    <cellStyle name="Hipervínculo visitado" xfId="5443" builtinId="9" hidden="1"/>
    <cellStyle name="Hipervínculo visitado" xfId="5433" builtinId="9" hidden="1"/>
    <cellStyle name="Hipervínculo visitado" xfId="5423" builtinId="9" hidden="1"/>
    <cellStyle name="Hipervínculo visitado" xfId="5411" builtinId="9" hidden="1"/>
    <cellStyle name="Hipervínculo visitado" xfId="5399" builtinId="9" hidden="1"/>
    <cellStyle name="Hipervínculo visitado" xfId="5387" builtinId="9" hidden="1"/>
    <cellStyle name="Hipervínculo visitado" xfId="5377" builtinId="9" hidden="1"/>
    <cellStyle name="Hipervínculo visitado" xfId="4577" builtinId="9" hidden="1"/>
    <cellStyle name="Hipervínculo visitado" xfId="4567" builtinId="9" hidden="1"/>
    <cellStyle name="Hipervínculo visitado" xfId="4559" builtinId="9" hidden="1"/>
    <cellStyle name="Hipervínculo visitado" xfId="4551" builtinId="9" hidden="1"/>
    <cellStyle name="Hipervínculo visitado" xfId="4541" builtinId="9" hidden="1"/>
    <cellStyle name="Hipervínculo visitado" xfId="4533" builtinId="9" hidden="1"/>
    <cellStyle name="Hipervínculo visitado" xfId="4525" builtinId="9" hidden="1"/>
    <cellStyle name="Hipervínculo visitado" xfId="4517" builtinId="9" hidden="1"/>
    <cellStyle name="Hipervínculo visitado" xfId="4507" builtinId="9" hidden="1"/>
    <cellStyle name="Hipervínculo visitado" xfId="4499" builtinId="9" hidden="1"/>
    <cellStyle name="Hipervínculo visitado" xfId="4491" builtinId="9" hidden="1"/>
    <cellStyle name="Hipervínculo visitado" xfId="4483" builtinId="9" hidden="1"/>
    <cellStyle name="Hipervínculo visitado" xfId="4473" builtinId="9" hidden="1"/>
    <cellStyle name="Hipervínculo visitado" xfId="4465" builtinId="9" hidden="1"/>
    <cellStyle name="Hipervínculo visitado" xfId="4457" builtinId="9" hidden="1"/>
    <cellStyle name="Hipervínculo visitado" xfId="4449" builtinId="9" hidden="1"/>
    <cellStyle name="Hipervínculo visitado" xfId="4439" builtinId="9" hidden="1"/>
    <cellStyle name="Hipervínculo visitado" xfId="4431" builtinId="9" hidden="1"/>
    <cellStyle name="Hipervínculo visitado" xfId="4319" builtinId="9" hidden="1"/>
    <cellStyle name="Hipervínculo visitado" xfId="4415" builtinId="9" hidden="1"/>
    <cellStyle name="Hipervínculo visitado" xfId="4407" builtinId="9" hidden="1"/>
    <cellStyle name="Hipervínculo visitado" xfId="4399" builtinId="9" hidden="1"/>
    <cellStyle name="Hipervínculo visitado" xfId="4391" builtinId="9" hidden="1"/>
    <cellStyle name="Hipervínculo visitado" xfId="4381" builtinId="9" hidden="1"/>
    <cellStyle name="Hipervínculo visitado" xfId="4373" builtinId="9" hidden="1"/>
    <cellStyle name="Hipervínculo visitado" xfId="4365" builtinId="9" hidden="1"/>
    <cellStyle name="Hipervínculo visitado" xfId="4357" builtinId="9" hidden="1"/>
    <cellStyle name="Hipervínculo visitado" xfId="4347" builtinId="9" hidden="1"/>
    <cellStyle name="Hipervínculo visitado" xfId="4339" builtinId="9" hidden="1"/>
    <cellStyle name="Hipervínculo visitado" xfId="4331" builtinId="9" hidden="1"/>
    <cellStyle name="Hipervínculo visitado" xfId="4323" builtinId="9" hidden="1"/>
    <cellStyle name="Hipervínculo visitado" xfId="4312" builtinId="9" hidden="1"/>
    <cellStyle name="Hipervínculo visitado" xfId="4304" builtinId="9" hidden="1"/>
    <cellStyle name="Hipervínculo visitado" xfId="4296" builtinId="9" hidden="1"/>
    <cellStyle name="Hipervínculo visitado" xfId="4286" builtinId="9" hidden="1"/>
    <cellStyle name="Hipervínculo visitado" xfId="4278" builtinId="9" hidden="1"/>
    <cellStyle name="Hipervínculo visitado" xfId="4270" builtinId="9" hidden="1"/>
    <cellStyle name="Hipervínculo visitado" xfId="4264" builtinId="9" hidden="1"/>
    <cellStyle name="Hipervínculo visitado" xfId="4254" builtinId="9" hidden="1"/>
    <cellStyle name="Hipervínculo visitado" xfId="4246" builtinId="9" hidden="1"/>
    <cellStyle name="Hipervínculo visitado" xfId="4238" builtinId="9" hidden="1"/>
    <cellStyle name="Hipervínculo visitado" xfId="4230" builtinId="9" hidden="1"/>
    <cellStyle name="Hipervínculo visitado" xfId="4220" builtinId="9" hidden="1"/>
    <cellStyle name="Hipervínculo visitado" xfId="4212" builtinId="9" hidden="1"/>
    <cellStyle name="Hipervínculo visitado" xfId="4204" builtinId="9" hidden="1"/>
    <cellStyle name="Hipervínculo visitado" xfId="4196" builtinId="9" hidden="1"/>
    <cellStyle name="Hipervínculo visitado" xfId="4186" builtinId="9" hidden="1"/>
    <cellStyle name="Hipervínculo visitado" xfId="4178" builtinId="9" hidden="1"/>
    <cellStyle name="Hipervínculo visitado" xfId="4170" builtinId="9" hidden="1"/>
    <cellStyle name="Hipervínculo visitado" xfId="4158" builtinId="9" hidden="1"/>
    <cellStyle name="Hipervínculo visitado" xfId="4150" builtinId="9" hidden="1"/>
    <cellStyle name="Hipervínculo visitado" xfId="4142" builtinId="9" hidden="1"/>
    <cellStyle name="Hipervínculo visitado" xfId="4134" builtinId="9" hidden="1"/>
    <cellStyle name="Hipervínculo visitado" xfId="4124" builtinId="9" hidden="1"/>
    <cellStyle name="Hipervínculo visitado" xfId="4116" builtinId="9" hidden="1"/>
    <cellStyle name="Hipervínculo visitado" xfId="4110" builtinId="9" hidden="1"/>
    <cellStyle name="Hipervínculo visitado" xfId="4102" builtinId="9" hidden="1"/>
    <cellStyle name="Hipervínculo visitado" xfId="4092" builtinId="9" hidden="1"/>
    <cellStyle name="Hipervínculo visitado" xfId="4084" builtinId="9" hidden="1"/>
    <cellStyle name="Hipervínculo visitado" xfId="4076" builtinId="9" hidden="1"/>
    <cellStyle name="Hipervínculo visitado" xfId="4068" builtinId="9" hidden="1"/>
    <cellStyle name="Hipervínculo visitado" xfId="4058" builtinId="9" hidden="1"/>
    <cellStyle name="Hipervínculo visitado" xfId="4050" builtinId="9" hidden="1"/>
    <cellStyle name="Hipervínculo visitado" xfId="4042" builtinId="9" hidden="1"/>
    <cellStyle name="Hipervínculo visitado" xfId="4032" builtinId="9" hidden="1"/>
    <cellStyle name="Hipervínculo visitado" xfId="4024" builtinId="9" hidden="1"/>
    <cellStyle name="Hipervínculo visitado" xfId="4016" builtinId="9" hidden="1"/>
    <cellStyle name="Hipervínculo visitado" xfId="4006" builtinId="9" hidden="1"/>
    <cellStyle name="Hipervínculo visitado" xfId="3996" builtinId="9" hidden="1"/>
    <cellStyle name="Hipervínculo visitado" xfId="3988" builtinId="9" hidden="1"/>
    <cellStyle name="Hipervínculo visitado" xfId="3980" builtinId="9" hidden="1"/>
    <cellStyle name="Hipervínculo visitado" xfId="7368" builtinId="9" hidden="1"/>
    <cellStyle name="Hipervínculo visitado" xfId="7440" builtinId="9" hidden="1"/>
    <cellStyle name="Hipervínculo visitado" xfId="7515" builtinId="9" hidden="1"/>
    <cellStyle name="Hipervínculo visitado" xfId="7587" builtinId="9" hidden="1"/>
    <cellStyle name="Hipervínculo visitado" xfId="7619" builtinId="9" hidden="1"/>
    <cellStyle name="Hipervínculo visitado" xfId="7039" builtinId="9" hidden="1"/>
    <cellStyle name="Hipervínculo visitado" xfId="7108" builtinId="9" hidden="1"/>
    <cellStyle name="Hipervínculo visitado" xfId="7177" builtinId="9" hidden="1"/>
    <cellStyle name="Hipervínculo visitado" xfId="6970" builtinId="9" hidden="1"/>
    <cellStyle name="Hipervínculo visitado" xfId="6910" builtinId="9" hidden="1"/>
    <cellStyle name="Hipervínculo visitado" xfId="6870" builtinId="9" hidden="1"/>
    <cellStyle name="Hipervínculo visitado" xfId="10025" builtinId="9" hidden="1"/>
    <cellStyle name="Hipervínculo visitado" xfId="10110" builtinId="9" hidden="1"/>
    <cellStyle name="Hipervínculo visitado" xfId="10194" builtinId="9" hidden="1"/>
    <cellStyle name="Hipervínculo visitado" xfId="10281" builtinId="9" hidden="1"/>
    <cellStyle name="Hipervínculo visitado" xfId="10365" builtinId="9" hidden="1"/>
    <cellStyle name="Hipervínculo visitado" xfId="10451" builtinId="9" hidden="1"/>
    <cellStyle name="Hipervínculo visitado" xfId="10535" builtinId="9" hidden="1"/>
    <cellStyle name="Hipervínculo visitado" xfId="10623" builtinId="9" hidden="1"/>
    <cellStyle name="Hipervínculo visitado" xfId="10705" builtinId="9" hidden="1"/>
    <cellStyle name="Hipervínculo visitado" xfId="10793" builtinId="9" hidden="1"/>
    <cellStyle name="Hipervínculo visitado" xfId="10879" builtinId="9" hidden="1"/>
    <cellStyle name="Hipervínculo visitado" xfId="10963" builtinId="9" hidden="1"/>
    <cellStyle name="Hipervínculo visitado" xfId="11049" builtinId="9" hidden="1"/>
    <cellStyle name="Hipervínculo visitado" xfId="11135" builtinId="9" hidden="1"/>
    <cellStyle name="Hipervínculo visitado" xfId="11218" builtinId="9" hidden="1"/>
    <cellStyle name="Hipervínculo visitado" xfId="11302" builtinId="9" hidden="1"/>
    <cellStyle name="Hipervínculo visitado" xfId="11388" builtinId="9" hidden="1"/>
    <cellStyle name="Hipervínculo visitado" xfId="11362" builtinId="9" hidden="1"/>
    <cellStyle name="Hipervínculo visitado" xfId="11109" builtinId="9" hidden="1"/>
    <cellStyle name="Hipervínculo visitado" xfId="10851" builtinId="9" hidden="1"/>
    <cellStyle name="Hipervínculo visitado" xfId="10597" builtinId="9" hidden="1"/>
    <cellStyle name="Hipervínculo visitado" xfId="10341" builtinId="9" hidden="1"/>
    <cellStyle name="Hipervínculo visitado" xfId="10083" builtinId="9" hidden="1"/>
    <cellStyle name="Hipervínculo visitado" xfId="9529" builtinId="9" hidden="1"/>
    <cellStyle name="Hipervínculo visitado" xfId="9599" builtinId="9" hidden="1"/>
    <cellStyle name="Hipervínculo visitado" xfId="9674" builtinId="9" hidden="1"/>
    <cellStyle name="Hipervínculo visitado" xfId="9745" builtinId="9" hidden="1"/>
    <cellStyle name="Hipervínculo visitado" xfId="9821" builtinId="9" hidden="1"/>
    <cellStyle name="Hipervínculo visitado" xfId="9893" builtinId="9" hidden="1"/>
    <cellStyle name="Hipervínculo visitado" xfId="9779" builtinId="9" hidden="1"/>
    <cellStyle name="Hipervínculo visitado" xfId="9345" builtinId="9" hidden="1"/>
    <cellStyle name="Hipervínculo visitado" xfId="9412" builtinId="9" hidden="1"/>
    <cellStyle name="Hipervínculo visitado" xfId="9483" builtinId="9" hidden="1"/>
    <cellStyle name="Hipervínculo visitado" xfId="9274" builtinId="9" hidden="1"/>
    <cellStyle name="Hipervínculo visitado" xfId="9216" builtinId="9" hidden="1"/>
    <cellStyle name="Hipervínculo visitado" xfId="12248" builtinId="9" hidden="1"/>
    <cellStyle name="Hipervínculo visitado" xfId="12332" builtinId="9" hidden="1"/>
    <cellStyle name="Hipervínculo visitado" xfId="12417" builtinId="9" hidden="1"/>
    <cellStyle name="Hipervínculo visitado" xfId="12502" builtinId="9" hidden="1"/>
    <cellStyle name="Hipervínculo visitado" xfId="12590" builtinId="9" hidden="1"/>
    <cellStyle name="Hipervínculo visitado" xfId="12672" builtinId="9" hidden="1"/>
    <cellStyle name="Hipervínculo visitado" xfId="12760" builtinId="9" hidden="1"/>
    <cellStyle name="Hipervínculo visitado" xfId="12844" builtinId="9" hidden="1"/>
    <cellStyle name="Hipervínculo visitado" xfId="12930" builtinId="9" hidden="1"/>
    <cellStyle name="Hipervínculo visitado" xfId="13016" builtinId="9" hidden="1"/>
    <cellStyle name="Hipervínculo visitado" xfId="13102" builtinId="9" hidden="1"/>
    <cellStyle name="Hipervínculo visitado" xfId="13186" builtinId="9" hidden="1"/>
    <cellStyle name="Hipervínculo visitado" xfId="13270" builtinId="9" hidden="1"/>
    <cellStyle name="Hipervínculo visitado" xfId="13358" builtinId="9" hidden="1"/>
    <cellStyle name="Hipervínculo visitado" xfId="13440" builtinId="9" hidden="1"/>
    <cellStyle name="Hipervínculo visitado" xfId="13527" builtinId="9" hidden="1"/>
    <cellStyle name="Hipervínculo visitado" xfId="13611" builtinId="9" hidden="1"/>
    <cellStyle name="Hipervínculo visitado" xfId="13695" builtinId="9" hidden="1"/>
    <cellStyle name="Hipervínculo visitado" xfId="13585" builtinId="9" hidden="1"/>
    <cellStyle name="Hipervínculo visitado" xfId="13332" builtinId="9" hidden="1"/>
    <cellStyle name="Hipervínculo visitado" xfId="13076" builtinId="9" hidden="1"/>
    <cellStyle name="Hipervínculo visitado" xfId="12818" builtinId="9" hidden="1"/>
    <cellStyle name="Hipervínculo visitado" xfId="12564" builtinId="9" hidden="1"/>
    <cellStyle name="Hipervínculo visitado" xfId="12308" builtinId="9" hidden="1"/>
    <cellStyle name="Hipervínculo visitado" xfId="11834" builtinId="9" hidden="1"/>
    <cellStyle name="Hipervínculo visitado" xfId="11904" builtinId="9" hidden="1"/>
    <cellStyle name="Hipervínculo visitado" xfId="11979" builtinId="9" hidden="1"/>
    <cellStyle name="Hipervínculo visitado" xfId="12052" builtinId="9" hidden="1"/>
    <cellStyle name="Hipervínculo visitado" xfId="12126" builtinId="9" hidden="1"/>
    <cellStyle name="Hipervínculo visitado" xfId="12198" builtinId="9" hidden="1"/>
    <cellStyle name="Hipervínculo visitado" xfId="11939" builtinId="9" hidden="1"/>
    <cellStyle name="Hipervínculo visitado" xfId="11648" builtinId="9" hidden="1"/>
    <cellStyle name="Hipervínculo visitado" xfId="11718" builtinId="9" hidden="1"/>
    <cellStyle name="Hipervínculo visitado" xfId="11714" builtinId="9" hidden="1"/>
    <cellStyle name="Hipervínculo visitado" xfId="11577" builtinId="9" hidden="1"/>
    <cellStyle name="Hipervínculo visitado" xfId="11462" builtinId="9" hidden="1"/>
    <cellStyle name="Hipervínculo visitado" xfId="14557" builtinId="9" hidden="1"/>
    <cellStyle name="Hipervínculo visitado" xfId="14639" builtinId="9" hidden="1"/>
    <cellStyle name="Hipervínculo visitado" xfId="14726" builtinId="9" hidden="1"/>
    <cellStyle name="Hipervínculo visitado" xfId="14811" builtinId="9" hidden="1"/>
    <cellStyle name="Hipervínculo visitado" xfId="14897" builtinId="9" hidden="1"/>
    <cellStyle name="Hipervínculo visitado" xfId="14983" builtinId="9" hidden="1"/>
    <cellStyle name="Hipervínculo visitado" xfId="15069" builtinId="9" hidden="1"/>
    <cellStyle name="Hipervínculo visitado" xfId="15153" builtinId="9" hidden="1"/>
    <cellStyle name="Hipervínculo visitado" xfId="15239" builtinId="9" hidden="1"/>
    <cellStyle name="Hipervínculo visitado" xfId="15325" builtinId="9" hidden="1"/>
    <cellStyle name="Hipervínculo visitado" xfId="15407" builtinId="9" hidden="1"/>
    <cellStyle name="Hipervínculo visitado" xfId="15495" builtinId="9" hidden="1"/>
    <cellStyle name="Hipervínculo visitado" xfId="15579" builtinId="9" hidden="1"/>
    <cellStyle name="Hipervínculo visitado" xfId="15665" builtinId="9" hidden="1"/>
    <cellStyle name="Hipervínculo visitado" xfId="15749" builtinId="9" hidden="1"/>
    <cellStyle name="Hipervínculo visitado" xfId="15836" builtinId="9" hidden="1"/>
    <cellStyle name="Hipervínculo visitado" xfId="15918" builtinId="9" hidden="1"/>
    <cellStyle name="Hipervínculo visitado" xfId="16004" builtinId="9" hidden="1"/>
    <cellStyle name="Hipervínculo visitado" xfId="15810" builtinId="9" hidden="1"/>
    <cellStyle name="Hipervínculo visitado" xfId="15448" builtinId="9" hidden="1"/>
    <cellStyle name="Hipervínculo visitado" xfId="15299" builtinId="9" hidden="1"/>
    <cellStyle name="Hipervínculo visitado" xfId="15043" builtinId="9" hidden="1"/>
    <cellStyle name="Hipervínculo visitado" xfId="14785" builtinId="9" hidden="1"/>
    <cellStyle name="Hipervínculo visitado" xfId="14531" builtinId="9" hidden="1"/>
    <cellStyle name="Hipervínculo visitado" xfId="14139" builtinId="9" hidden="1"/>
    <cellStyle name="Hipervínculo visitado" xfId="14212" builtinId="9" hidden="1"/>
    <cellStyle name="Hipervínculo visitado" xfId="14284" builtinId="9" hidden="1"/>
    <cellStyle name="Hipervínculo visitado" xfId="14359" builtinId="9" hidden="1"/>
    <cellStyle name="Hipervínculo visitado" xfId="14431" builtinId="9" hidden="1"/>
    <cellStyle name="Hipervínculo visitado" xfId="14503" builtinId="9" hidden="1"/>
    <cellStyle name="Hipervínculo visitado" xfId="14099" builtinId="9" hidden="1"/>
    <cellStyle name="Hipervínculo visitado" xfId="13952" builtinId="9" hidden="1"/>
    <cellStyle name="Hipervínculo visitado" xfId="14021" builtinId="9" hidden="1"/>
    <cellStyle name="Hipervínculo visitado" xfId="13816" builtinId="9" hidden="1"/>
    <cellStyle name="Hipervínculo visitado" xfId="13882" builtinId="9" hidden="1"/>
    <cellStyle name="Hipervínculo visitado" xfId="13765" builtinId="9" hidden="1"/>
    <cellStyle name="Hipervínculo visitado" xfId="16867" builtinId="9" hidden="1"/>
    <cellStyle name="Hipervínculo visitado" xfId="16951" builtinId="9" hidden="1"/>
    <cellStyle name="Hipervínculo visitado" xfId="17038" builtinId="9" hidden="1"/>
    <cellStyle name="Hipervínculo visitado" xfId="17123" builtinId="9" hidden="1"/>
    <cellStyle name="Hipervínculo visitado" xfId="17209" builtinId="9" hidden="1"/>
    <cellStyle name="Hipervínculo visitado" xfId="17295" builtinId="9" hidden="1"/>
    <cellStyle name="Hipervínculo visitado" xfId="17377" builtinId="9" hidden="1"/>
    <cellStyle name="Hipervínculo visitado" xfId="17465" builtinId="9" hidden="1"/>
    <cellStyle name="Hipervínculo visitado" xfId="17549" builtinId="9" hidden="1"/>
    <cellStyle name="Hipervínculo visitado" xfId="17635" builtinId="9" hidden="1"/>
    <cellStyle name="Hipervínculo visitado" xfId="17719" builtinId="9" hidden="1"/>
    <cellStyle name="Hipervínculo visitado" xfId="17807" builtinId="9" hidden="1"/>
    <cellStyle name="Hipervínculo visitado" xfId="17889" builtinId="9" hidden="1"/>
    <cellStyle name="Hipervínculo visitado" xfId="17977" builtinId="9" hidden="1"/>
    <cellStyle name="Hipervínculo visitado" xfId="18062" builtinId="9" hidden="1"/>
    <cellStyle name="Hipervínculo visitado" xfId="18146" builtinId="9" hidden="1"/>
    <cellStyle name="Hipervínculo visitado" xfId="18230" builtinId="9" hidden="1"/>
    <cellStyle name="Hipervínculo visitado" xfId="18290" builtinId="9" hidden="1"/>
    <cellStyle name="Hipervínculo visitado" xfId="18035" builtinId="9" hidden="1"/>
    <cellStyle name="Hipervínculo visitado" xfId="17781" builtinId="9" hidden="1"/>
    <cellStyle name="Hipervínculo visitado" xfId="17525" builtinId="9" hidden="1"/>
    <cellStyle name="Hipervínculo visitado" xfId="17267" builtinId="9" hidden="1"/>
    <cellStyle name="Hipervínculo visitado" xfId="17012" builtinId="9" hidden="1"/>
    <cellStyle name="Hipervínculo visitado" xfId="16375" builtinId="9" hidden="1"/>
    <cellStyle name="Hipervínculo visitado" xfId="16445" builtinId="9" hidden="1"/>
    <cellStyle name="Hipervínculo visitado" xfId="16520" builtinId="9" hidden="1"/>
    <cellStyle name="Hipervínculo visitado" xfId="16592" builtinId="9" hidden="1"/>
    <cellStyle name="Hipervínculo visitado" xfId="16667" builtinId="9" hidden="1"/>
    <cellStyle name="Hipervínculo visitado" xfId="16739" builtinId="9" hidden="1"/>
    <cellStyle name="Hipervínculo visitado" xfId="16771" builtinId="9" hidden="1"/>
    <cellStyle name="Hipervínculo visitado" xfId="16191" builtinId="9" hidden="1"/>
    <cellStyle name="Hipervínculo visitado" xfId="16260" builtinId="9" hidden="1"/>
    <cellStyle name="Hipervínculo visitado" xfId="16329" builtinId="9" hidden="1"/>
    <cellStyle name="Hipervínculo visitado" xfId="16122" builtinId="9" hidden="1"/>
    <cellStyle name="Hipervínculo visitado" xfId="16062" builtinId="9" hidden="1"/>
    <cellStyle name="Hipervínculo visitado" xfId="16022" builtinId="9" hidden="1"/>
    <cellStyle name="Hipervínculo visitado" xfId="19177" builtinId="9" hidden="1"/>
    <cellStyle name="Hipervínculo visitado" xfId="19262" builtinId="9" hidden="1"/>
    <cellStyle name="Hipervínculo visitado" xfId="19346" builtinId="9" hidden="1"/>
    <cellStyle name="Hipervínculo visitado" xfId="19433" builtinId="9" hidden="1"/>
    <cellStyle name="Hipervínculo visitado" xfId="19517" builtinId="9" hidden="1"/>
    <cellStyle name="Hipervínculo visitado" xfId="19603" builtinId="9" hidden="1"/>
    <cellStyle name="Hipervínculo visitado" xfId="19687" builtinId="9" hidden="1"/>
    <cellStyle name="Hipervínculo visitado" xfId="19775" builtinId="9" hidden="1"/>
    <cellStyle name="Hipervínculo visitado" xfId="19857" builtinId="9" hidden="1"/>
    <cellStyle name="Hipervínculo visitado" xfId="19945" builtinId="9" hidden="1"/>
    <cellStyle name="Hipervínculo visitado" xfId="20031" builtinId="9" hidden="1"/>
    <cellStyle name="Hipervínculo visitado" xfId="20115" builtinId="9" hidden="1"/>
    <cellStyle name="Hipervínculo visitado" xfId="20201" builtinId="9" hidden="1"/>
    <cellStyle name="Hipervínculo visitado" xfId="20287" builtinId="9" hidden="1"/>
    <cellStyle name="Hipervínculo visitado" xfId="20370" builtinId="9" hidden="1"/>
    <cellStyle name="Hipervínculo visitado" xfId="20454" builtinId="9" hidden="1"/>
    <cellStyle name="Hipervínculo visitado" xfId="20540" builtinId="9" hidden="1"/>
    <cellStyle name="Hipervínculo visitado" xfId="20514" builtinId="9" hidden="1"/>
    <cellStyle name="Hipervínculo visitado" xfId="20261" builtinId="9" hidden="1"/>
    <cellStyle name="Hipervínculo visitado" xfId="20003" builtinId="9" hidden="1"/>
    <cellStyle name="Hipervínculo visitado" xfId="19749" builtinId="9" hidden="1"/>
    <cellStyle name="Hipervínculo visitado" xfId="19493" builtinId="9" hidden="1"/>
    <cellStyle name="Hipervínculo visitado" xfId="19235" builtinId="9" hidden="1"/>
    <cellStyle name="Hipervínculo visitado" xfId="18681" builtinId="9" hidden="1"/>
    <cellStyle name="Hipervínculo visitado" xfId="18687" builtinId="9" hidden="1"/>
    <cellStyle name="Hipervínculo visitado" xfId="18675" builtinId="9" hidden="1"/>
    <cellStyle name="Hipervínculo visitado" xfId="18667" builtinId="9" hidden="1"/>
    <cellStyle name="Hipervínculo visitado" xfId="18655" builtinId="9" hidden="1"/>
    <cellStyle name="Hipervínculo visitado" xfId="19101" builtinId="9" hidden="1"/>
    <cellStyle name="Hipervínculo visitado" xfId="19141" builtinId="9" hidden="1"/>
    <cellStyle name="Hipervínculo visitado" xfId="19181" builtinId="9" hidden="1"/>
    <cellStyle name="Hipervínculo visitado" xfId="19211" builtinId="9" hidden="1"/>
    <cellStyle name="Hipervínculo visitado" xfId="19252" builtinId="9" hidden="1"/>
    <cellStyle name="Hipervínculo visitado" xfId="19284" builtinId="9" hidden="1"/>
    <cellStyle name="Hipervínculo visitado" xfId="19324" builtinId="9" hidden="1"/>
    <cellStyle name="Hipervínculo visitado" xfId="19355" builtinId="9" hidden="1"/>
    <cellStyle name="Hipervínculo visitado" xfId="19395" builtinId="9" hidden="1"/>
    <cellStyle name="Hipervínculo visitado" xfId="19437" builtinId="9" hidden="1"/>
    <cellStyle name="Hipervínculo visitado" xfId="19469" builtinId="9" hidden="1"/>
    <cellStyle name="Hipervínculo visitado" xfId="19402" builtinId="9" hidden="1"/>
    <cellStyle name="Hipervínculo visitado" xfId="19539" builtinId="9" hidden="1"/>
    <cellStyle name="Hipervínculo visitado" xfId="19581" builtinId="9" hidden="1"/>
    <cellStyle name="Hipervínculo visitado" xfId="19613" builtinId="9" hidden="1"/>
    <cellStyle name="Hipervínculo visitado" xfId="19653" builtinId="9" hidden="1"/>
    <cellStyle name="Hipervínculo visitado" xfId="19691" builtinId="9" hidden="1"/>
    <cellStyle name="Hipervínculo visitado" xfId="19725" builtinId="9" hidden="1"/>
    <cellStyle name="Hipervínculo visitado" xfId="19765" builtinId="9" hidden="1"/>
    <cellStyle name="Hipervínculo visitado" xfId="19797" builtinId="9" hidden="1"/>
    <cellStyle name="Hipervínculo visitado" xfId="19835" builtinId="9" hidden="1"/>
    <cellStyle name="Hipervínculo visitado" xfId="19867" builtinId="9" hidden="1"/>
    <cellStyle name="Hipervínculo visitado" xfId="19909" builtinId="9" hidden="1"/>
    <cellStyle name="Hipervínculo visitado" xfId="19949" builtinId="9" hidden="1"/>
    <cellStyle name="Hipervínculo visitado" xfId="19979" builtinId="9" hidden="1"/>
    <cellStyle name="Hipervínculo visitado" xfId="20019" builtinId="9" hidden="1"/>
    <cellStyle name="Hipervínculo visitado" xfId="20053" builtinId="9" hidden="1"/>
    <cellStyle name="Hipervínculo visitado" xfId="20093" builtinId="9" hidden="1"/>
    <cellStyle name="Hipervínculo visitado" xfId="20125" builtinId="9" hidden="1"/>
    <cellStyle name="Hipervínculo visitado" xfId="20163" builtinId="9" hidden="1"/>
    <cellStyle name="Hipervínculo visitado" xfId="20205" builtinId="9" hidden="1"/>
    <cellStyle name="Hipervínculo visitado" xfId="20237" builtinId="9" hidden="1"/>
    <cellStyle name="Hipervínculo visitado" xfId="20277" builtinId="9" hidden="1"/>
    <cellStyle name="Hipervínculo visitado" xfId="20307" builtinId="9" hidden="1"/>
    <cellStyle name="Hipervínculo visitado" xfId="20348" builtinId="9" hidden="1"/>
    <cellStyle name="Hipervínculo visitado" xfId="20380" builtinId="9" hidden="1"/>
    <cellStyle name="Hipervínculo visitado" xfId="20420" builtinId="9" hidden="1"/>
    <cellStyle name="Hipervínculo visitado" xfId="20458" builtinId="9" hidden="1"/>
    <cellStyle name="Hipervínculo visitado" xfId="20490" builtinId="9" hidden="1"/>
    <cellStyle name="Hipervínculo visitado" xfId="20530" builtinId="9" hidden="1"/>
    <cellStyle name="Hipervínculo visitado" xfId="20562" builtinId="9" hidden="1"/>
    <cellStyle name="Hipervínculo visitado" xfId="20596" builtinId="9" hidden="1"/>
    <cellStyle name="Hipervínculo visitado" xfId="20584" builtinId="9" hidden="1"/>
    <cellStyle name="Hipervínculo visitado" xfId="20572" builtinId="9" hidden="1"/>
    <cellStyle name="Hipervínculo visitado" xfId="20558" builtinId="9" hidden="1"/>
    <cellStyle name="Hipervínculo visitado" xfId="20548" builtinId="9" hidden="1"/>
    <cellStyle name="Hipervínculo visitado" xfId="20534" builtinId="9" hidden="1"/>
    <cellStyle name="Hipervínculo visitado" xfId="20524" builtinId="9" hidden="1"/>
    <cellStyle name="Hipervínculo visitado" xfId="20510" builtinId="9" hidden="1"/>
    <cellStyle name="Hipervínculo visitado" xfId="20500" builtinId="9" hidden="1"/>
    <cellStyle name="Hipervínculo visitado" xfId="20486" builtinId="9" hidden="1"/>
    <cellStyle name="Hipervínculo visitado" xfId="20472" builtinId="9" hidden="1"/>
    <cellStyle name="Hipervínculo visitado" xfId="20462" builtinId="9" hidden="1"/>
    <cellStyle name="Hipervínculo visitado" xfId="20448" builtinId="9" hidden="1"/>
    <cellStyle name="Hipervínculo visitado" xfId="20440" builtinId="9" hidden="1"/>
    <cellStyle name="Hipervínculo visitado" xfId="20426" builtinId="9" hidden="1"/>
    <cellStyle name="Hipervínculo visitado" xfId="20416" builtinId="9" hidden="1"/>
    <cellStyle name="Hipervínculo visitado" xfId="20402" builtinId="9" hidden="1"/>
    <cellStyle name="Hipervínculo visitado" xfId="20390" builtinId="9" hidden="1"/>
    <cellStyle name="Hipervínculo visitado" xfId="20378" builtinId="9" hidden="1"/>
    <cellStyle name="Hipervínculo visitado" xfId="20366" builtinId="9" hidden="1"/>
    <cellStyle name="Hipervínculo visitado" xfId="20354" builtinId="9" hidden="1"/>
    <cellStyle name="Hipervínculo visitado" xfId="20342" builtinId="9" hidden="1"/>
    <cellStyle name="Hipervínculo visitado" xfId="20329" builtinId="9" hidden="1"/>
    <cellStyle name="Hipervínculo visitado" xfId="20317" builtinId="9" hidden="1"/>
    <cellStyle name="Hipervínculo visitado" xfId="20303" builtinId="9" hidden="1"/>
    <cellStyle name="Hipervínculo visitado" xfId="20293" builtinId="9" hidden="1"/>
    <cellStyle name="Hipervínculo visitado" xfId="20281" builtinId="9" hidden="1"/>
    <cellStyle name="Hipervínculo visitado" xfId="20271" builtinId="9" hidden="1"/>
    <cellStyle name="Hipervínculo visitado" xfId="20257" builtinId="9" hidden="1"/>
    <cellStyle name="Hipervínculo visitado" xfId="20247" builtinId="9" hidden="1"/>
    <cellStyle name="Hipervínculo visitado" xfId="20233" builtinId="9" hidden="1"/>
    <cellStyle name="Hipervínculo visitado" xfId="20219" builtinId="9" hidden="1"/>
    <cellStyle name="Hipervínculo visitado" xfId="20209" builtinId="9" hidden="1"/>
    <cellStyle name="Hipervínculo visitado" xfId="20195" builtinId="9" hidden="1"/>
    <cellStyle name="Hipervínculo visitado" xfId="20185" builtinId="9" hidden="1"/>
    <cellStyle name="Hipervínculo visitado" xfId="20169" builtinId="9" hidden="1"/>
    <cellStyle name="Hipervínculo visitado" xfId="20159" builtinId="9" hidden="1"/>
    <cellStyle name="Hipervínculo visitado" xfId="20145" builtinId="9" hidden="1"/>
    <cellStyle name="Hipervínculo visitado" xfId="20133" builtinId="9" hidden="1"/>
    <cellStyle name="Hipervínculo visitado" xfId="20123" builtinId="9" hidden="1"/>
    <cellStyle name="Hipervínculo visitado" xfId="20111" builtinId="9" hidden="1"/>
    <cellStyle name="Hipervínculo visitado" xfId="20099" builtinId="9" hidden="1"/>
    <cellStyle name="Hipervínculo visitado" xfId="20087" builtinId="9" hidden="1"/>
    <cellStyle name="Hipervínculo visitado" xfId="20075" builtinId="9" hidden="1"/>
    <cellStyle name="Hipervínculo visitado" xfId="20063" builtinId="9" hidden="1"/>
    <cellStyle name="Hipervínculo visitado" xfId="20049" builtinId="9" hidden="1"/>
    <cellStyle name="Hipervínculo visitado" xfId="20039" builtinId="9" hidden="1"/>
    <cellStyle name="Hipervínculo visitado" xfId="20023" builtinId="9" hidden="1"/>
    <cellStyle name="Hipervínculo visitado" xfId="20013" builtinId="9" hidden="1"/>
    <cellStyle name="Hipervínculo visitado" xfId="19999" builtinId="9" hidden="1"/>
    <cellStyle name="Hipervínculo visitado" xfId="19989" builtinId="9" hidden="1"/>
    <cellStyle name="Hipervínculo visitado" xfId="19870" builtinId="9" hidden="1"/>
    <cellStyle name="Hipervínculo visitado" xfId="19963" builtinId="9" hidden="1"/>
    <cellStyle name="Hipervínculo visitado" xfId="19953" builtinId="9" hidden="1"/>
    <cellStyle name="Hipervínculo visitado" xfId="19939" builtinId="9" hidden="1"/>
    <cellStyle name="Hipervínculo visitado" xfId="19929" builtinId="9" hidden="1"/>
    <cellStyle name="Hipervínculo visitado" xfId="19915" builtinId="9" hidden="1"/>
    <cellStyle name="Hipervínculo visitado" xfId="19905" builtinId="9" hidden="1"/>
    <cellStyle name="Hipervínculo visitado" xfId="19891" builtinId="9" hidden="1"/>
    <cellStyle name="Hipervínculo visitado" xfId="19879" builtinId="9" hidden="1"/>
    <cellStyle name="Hipervínculo visitado" xfId="19865" builtinId="9" hidden="1"/>
    <cellStyle name="Hipervínculo visitado" xfId="19853" builtinId="9" hidden="1"/>
    <cellStyle name="Hipervínculo visitado" xfId="19841" builtinId="9" hidden="1"/>
    <cellStyle name="Hipervínculo visitado" xfId="19829" builtinId="9" hidden="1"/>
    <cellStyle name="Hipervínculo visitado" xfId="19819" builtinId="9" hidden="1"/>
    <cellStyle name="Hipervínculo visitado" xfId="19807" builtinId="9" hidden="1"/>
    <cellStyle name="Hipervínculo visitado" xfId="19793" builtinId="9" hidden="1"/>
    <cellStyle name="Hipervínculo visitado" xfId="19783" builtinId="9" hidden="1"/>
    <cellStyle name="Hipervínculo visitado" xfId="19769" builtinId="9" hidden="1"/>
    <cellStyle name="Hipervínculo visitado" xfId="19759" builtinId="9" hidden="1"/>
    <cellStyle name="Hipervínculo visitado" xfId="19745" builtinId="9" hidden="1"/>
    <cellStyle name="Hipervínculo visitado" xfId="19735" builtinId="9" hidden="1"/>
    <cellStyle name="Hipervínculo visitado" xfId="19721" builtinId="9" hidden="1"/>
    <cellStyle name="Hipervínculo visitado" xfId="19705" builtinId="9" hidden="1"/>
    <cellStyle name="Hipervínculo visitado" xfId="19695" builtinId="9" hidden="1"/>
    <cellStyle name="Hipervínculo visitado" xfId="19681" builtinId="9" hidden="1"/>
    <cellStyle name="Hipervínculo visitado" xfId="19671" builtinId="9" hidden="1"/>
    <cellStyle name="Hipervínculo visitado" xfId="19659" builtinId="9" hidden="1"/>
    <cellStyle name="Hipervínculo visitado" xfId="19649" builtinId="9" hidden="1"/>
    <cellStyle name="Hipervínculo visitado" xfId="19635" builtinId="9" hidden="1"/>
    <cellStyle name="Hipervínculo visitado" xfId="19623" builtinId="9" hidden="1"/>
    <cellStyle name="Hipervínculo visitado" xfId="19611" builtinId="9" hidden="1"/>
    <cellStyle name="Hipervínculo visitado" xfId="19599" builtinId="9" hidden="1"/>
    <cellStyle name="Hipervínculo visitado" xfId="19587" builtinId="9" hidden="1"/>
    <cellStyle name="Hipervínculo visitado" xfId="19575" builtinId="9" hidden="1"/>
    <cellStyle name="Hipervínculo visitado" xfId="19563" builtinId="9" hidden="1"/>
    <cellStyle name="Hipervínculo visitado" xfId="19549" builtinId="9" hidden="1"/>
    <cellStyle name="Hipervínculo visitado" xfId="19535" builtinId="9" hidden="1"/>
    <cellStyle name="Hipervínculo visitado" xfId="19525" builtinId="9" hidden="1"/>
    <cellStyle name="Hipervínculo visitado" xfId="19511" builtinId="9" hidden="1"/>
    <cellStyle name="Hipervínculo visitado" xfId="19503" builtinId="9" hidden="1"/>
    <cellStyle name="Hipervínculo visitado" xfId="19489" builtinId="9" hidden="1"/>
    <cellStyle name="Hipervínculo visitado" xfId="19479" builtinId="9" hidden="1"/>
    <cellStyle name="Hipervínculo visitado" xfId="19465" builtinId="9" hidden="1"/>
    <cellStyle name="Hipervínculo visitado" xfId="19451" builtinId="9" hidden="1"/>
    <cellStyle name="Hipervínculo visitado" xfId="19441" builtinId="9" hidden="1"/>
    <cellStyle name="Hipervínculo visitado" xfId="19427" builtinId="9" hidden="1"/>
    <cellStyle name="Hipervínculo visitado" xfId="19417" builtinId="9" hidden="1"/>
    <cellStyle name="Hipervínculo visitado" xfId="19401" builtinId="9" hidden="1"/>
    <cellStyle name="Hipervínculo visitado" xfId="19391" builtinId="9" hidden="1"/>
    <cellStyle name="Hipervínculo visitado" xfId="19377" builtinId="9" hidden="1"/>
    <cellStyle name="Hipervínculo visitado" xfId="19365" builtinId="9" hidden="1"/>
    <cellStyle name="Hipervínculo visitado" xfId="19353" builtinId="9" hidden="1"/>
    <cellStyle name="Hipervínculo visitado" xfId="19342" builtinId="9" hidden="1"/>
    <cellStyle name="Hipervínculo visitado" xfId="19330" builtinId="9" hidden="1"/>
    <cellStyle name="Hipervínculo visitado" xfId="19318" builtinId="9" hidden="1"/>
    <cellStyle name="Hipervínculo visitado" xfId="19306" builtinId="9" hidden="1"/>
    <cellStyle name="Hipervínculo visitado" xfId="19294" builtinId="9" hidden="1"/>
    <cellStyle name="Hipervínculo visitado" xfId="19280" builtinId="9" hidden="1"/>
    <cellStyle name="Hipervínculo visitado" xfId="19270" builtinId="9" hidden="1"/>
    <cellStyle name="Hipervínculo visitado" xfId="19256" builtinId="9" hidden="1"/>
    <cellStyle name="Hipervínculo visitado" xfId="19245" builtinId="9" hidden="1"/>
    <cellStyle name="Hipervínculo visitado" xfId="19231" builtinId="9" hidden="1"/>
    <cellStyle name="Hipervínculo visitado" xfId="19221" builtinId="9" hidden="1"/>
    <cellStyle name="Hipervínculo visitado" xfId="19207" builtinId="9" hidden="1"/>
    <cellStyle name="Hipervínculo visitado" xfId="19195" builtinId="9" hidden="1"/>
    <cellStyle name="Hipervínculo visitado" xfId="19185" builtinId="9" hidden="1"/>
    <cellStyle name="Hipervínculo visitado" xfId="19171" builtinId="9" hidden="1"/>
    <cellStyle name="Hipervínculo visitado" xfId="19161" builtinId="9" hidden="1"/>
    <cellStyle name="Hipervínculo visitado" xfId="19147" builtinId="9" hidden="1"/>
    <cellStyle name="Hipervínculo visitado" xfId="19137" builtinId="9" hidden="1"/>
    <cellStyle name="Hipervínculo visitado" xfId="19123" builtinId="9" hidden="1"/>
    <cellStyle name="Hipervínculo visitado" xfId="19111" builtinId="9" hidden="1"/>
    <cellStyle name="Hipervínculo visitado" xfId="19099" builtinId="9" hidden="1"/>
    <cellStyle name="Hipervínculo visitado" xfId="16024" builtinId="9" hidden="1"/>
    <cellStyle name="Hipervínculo visitado" xfId="16030" builtinId="9" hidden="1"/>
    <cellStyle name="Hipervínculo visitado" xfId="16048" builtinId="9" hidden="1"/>
    <cellStyle name="Hipervínculo visitado" xfId="16040" builtinId="9" hidden="1"/>
    <cellStyle name="Hipervínculo visitado" xfId="16088" builtinId="9" hidden="1"/>
    <cellStyle name="Hipervínculo visitado" xfId="16078" builtinId="9" hidden="1"/>
    <cellStyle name="Hipervínculo visitado" xfId="16068" builtinId="9" hidden="1"/>
    <cellStyle name="Hipervínculo visitado" xfId="16058" builtinId="9" hidden="1"/>
    <cellStyle name="Hipervínculo visitado" xfId="16176" builtinId="9" hidden="1"/>
    <cellStyle name="Hipervínculo visitado" xfId="16166" builtinId="9" hidden="1"/>
    <cellStyle name="Hipervínculo visitado" xfId="16156" builtinId="9" hidden="1"/>
    <cellStyle name="Hipervínculo visitado" xfId="16146" builtinId="9" hidden="1"/>
    <cellStyle name="Hipervínculo visitado" xfId="16136" builtinId="9" hidden="1"/>
    <cellStyle name="Hipervínculo visitado" xfId="16128" builtinId="9" hidden="1"/>
    <cellStyle name="Hipervínculo visitado" xfId="16118" builtinId="9" hidden="1"/>
    <cellStyle name="Hipervínculo visitado" xfId="16110" builtinId="9" hidden="1"/>
    <cellStyle name="Hipervínculo visitado" xfId="16100" builtinId="9" hidden="1"/>
    <cellStyle name="Hipervínculo visitado" xfId="16258" builtinId="9" hidden="1"/>
    <cellStyle name="Hipervínculo visitado" xfId="16355" builtinId="9" hidden="1"/>
    <cellStyle name="Hipervínculo visitado" xfId="16345" builtinId="9" hidden="1"/>
    <cellStyle name="Hipervínculo visitado" xfId="16337" builtinId="9" hidden="1"/>
    <cellStyle name="Hipervínculo visitado" xfId="16325" builtinId="9" hidden="1"/>
    <cellStyle name="Hipervínculo visitado" xfId="16315" builtinId="9" hidden="1"/>
    <cellStyle name="Hipervínculo visitado" xfId="16305" builtinId="9" hidden="1"/>
    <cellStyle name="Hipervínculo visitado" xfId="16297" builtinId="9" hidden="1"/>
    <cellStyle name="Hipervínculo visitado" xfId="16285" builtinId="9" hidden="1"/>
    <cellStyle name="Hipervínculo visitado" xfId="16274" builtinId="9" hidden="1"/>
    <cellStyle name="Hipervínculo visitado" xfId="16266" builtinId="9" hidden="1"/>
    <cellStyle name="Hipervínculo visitado" xfId="16254" builtinId="9" hidden="1"/>
    <cellStyle name="Hipervínculo visitado" xfId="16246" builtinId="9" hidden="1"/>
    <cellStyle name="Hipervínculo visitado" xfId="16236" builtinId="9" hidden="1"/>
    <cellStyle name="Hipervínculo visitado" xfId="16229" builtinId="9" hidden="1"/>
    <cellStyle name="Hipervínculo visitado" xfId="16217" builtinId="9" hidden="1"/>
    <cellStyle name="Hipervínculo visitado" xfId="16207" builtinId="9" hidden="1"/>
    <cellStyle name="Hipervínculo visitado" xfId="16199" builtinId="9" hidden="1"/>
    <cellStyle name="Hipervínculo visitado" xfId="16187" builtinId="9" hidden="1"/>
    <cellStyle name="Hipervínculo visitado" xfId="16179" builtinId="9" hidden="1"/>
    <cellStyle name="Hipervínculo visitado" xfId="16437" builtinId="9" hidden="1"/>
    <cellStyle name="Hipervínculo visitado" xfId="16500" builtinId="9" hidden="1"/>
    <cellStyle name="Hipervínculo visitado" xfId="16580" builtinId="9" hidden="1"/>
    <cellStyle name="Hipervínculo visitado" xfId="16661" builtinId="9" hidden="1"/>
    <cellStyle name="Hipervínculo visitado" xfId="16725" builtinId="9" hidden="1"/>
    <cellStyle name="Hipervínculo visitado" xfId="16805" builtinId="9" hidden="1"/>
    <cellStyle name="Hipervínculo visitado" xfId="16797" builtinId="9" hidden="1"/>
    <cellStyle name="Hipervínculo visitado" xfId="16785" builtinId="9" hidden="1"/>
    <cellStyle name="Hipervínculo visitado" xfId="16777" builtinId="9" hidden="1"/>
    <cellStyle name="Hipervínculo visitado" xfId="16765" builtinId="9" hidden="1"/>
    <cellStyle name="Hipervínculo visitado" xfId="16753" builtinId="9" hidden="1"/>
    <cellStyle name="Hipervínculo visitado" xfId="16747" builtinId="9" hidden="1"/>
    <cellStyle name="Hipervínculo visitado" xfId="16735" builtinId="9" hidden="1"/>
    <cellStyle name="Hipervínculo visitado" xfId="16727" builtinId="9" hidden="1"/>
    <cellStyle name="Hipervínculo visitado" xfId="16715" builtinId="9" hidden="1"/>
    <cellStyle name="Hipervínculo visitado" xfId="16705" builtinId="9" hidden="1"/>
    <cellStyle name="Hipervínculo visitado" xfId="16695" builtinId="9" hidden="1"/>
    <cellStyle name="Hipervínculo visitado" xfId="16683" builtinId="9" hidden="1"/>
    <cellStyle name="Hipervínculo visitado" xfId="16673" builtinId="9" hidden="1"/>
    <cellStyle name="Hipervínculo visitado" xfId="16663" builtinId="9" hidden="1"/>
    <cellStyle name="Hipervínculo visitado" xfId="16653" builtinId="9" hidden="1"/>
    <cellStyle name="Hipervínculo visitado" xfId="16639" builtinId="9" hidden="1"/>
    <cellStyle name="Hipervínculo visitado" xfId="16631" builtinId="9" hidden="1"/>
    <cellStyle name="Hipervínculo visitado" xfId="16619" builtinId="9" hidden="1"/>
    <cellStyle name="Hipervínculo visitado" xfId="16607" builtinId="9" hidden="1"/>
    <cellStyle name="Hipervínculo visitado" xfId="16599" builtinId="9" hidden="1"/>
    <cellStyle name="Hipervínculo visitado" xfId="16588" builtinId="9" hidden="1"/>
    <cellStyle name="Hipervínculo visitado" xfId="16578" builtinId="9" hidden="1"/>
    <cellStyle name="Hipervínculo visitado" xfId="16568" builtinId="9" hidden="1"/>
    <cellStyle name="Hipervínculo visitado" xfId="16558" builtinId="9" hidden="1"/>
    <cellStyle name="Hipervínculo visitado" xfId="16546" builtinId="9" hidden="1"/>
    <cellStyle name="Hipervínculo visitado" xfId="16536" builtinId="9" hidden="1"/>
    <cellStyle name="Hipervínculo visitado" xfId="16526" builtinId="9" hidden="1"/>
    <cellStyle name="Hipervínculo visitado" xfId="16514" builtinId="9" hidden="1"/>
    <cellStyle name="Hipervínculo visitado" xfId="16506" builtinId="9" hidden="1"/>
    <cellStyle name="Hipervínculo visitado" xfId="16494" builtinId="9" hidden="1"/>
    <cellStyle name="Hipervínculo visitado" xfId="16485" builtinId="9" hidden="1"/>
    <cellStyle name="Hipervínculo visitado" xfId="16473" builtinId="9" hidden="1"/>
    <cellStyle name="Hipervínculo visitado" xfId="16461" builtinId="9" hidden="1"/>
    <cellStyle name="Hipervínculo visitado" xfId="16453" builtinId="9" hidden="1"/>
    <cellStyle name="Hipervínculo visitado" xfId="16441" builtinId="9" hidden="1"/>
    <cellStyle name="Hipervínculo visitado" xfId="16433" builtinId="9" hidden="1"/>
    <cellStyle name="Hipervínculo visitado" xfId="16423" builtinId="9" hidden="1"/>
    <cellStyle name="Hipervínculo visitado" xfId="16413" builtinId="9" hidden="1"/>
    <cellStyle name="Hipervínculo visitado" xfId="16401" builtinId="9" hidden="1"/>
    <cellStyle name="Hipervínculo visitado" xfId="16391" builtinId="9" hidden="1"/>
    <cellStyle name="Hipervínculo visitado" xfId="16381" builtinId="9" hidden="1"/>
    <cellStyle name="Hipervínculo visitado" xfId="16369" builtinId="9" hidden="1"/>
    <cellStyle name="Hipervínculo visitado" xfId="16361" builtinId="9" hidden="1"/>
    <cellStyle name="Hipervínculo visitado" xfId="16845" builtinId="9" hidden="1"/>
    <cellStyle name="Hipervínculo visitado" xfId="16877" builtinId="9" hidden="1"/>
    <cellStyle name="Hipervínculo visitado" xfId="16915" builtinId="9" hidden="1"/>
    <cellStyle name="Hipervínculo visitado" xfId="16955" builtinId="9" hidden="1"/>
    <cellStyle name="Hipervínculo visitado" xfId="16988" builtinId="9" hidden="1"/>
    <cellStyle name="Hipervínculo visitado" xfId="17028" builtinId="9" hidden="1"/>
    <cellStyle name="Hipervínculo visitado" xfId="17060" builtinId="9" hidden="1"/>
    <cellStyle name="Hipervínculo visitado" xfId="17099" builtinId="9" hidden="1"/>
    <cellStyle name="Hipervínculo visitado" xfId="17133" builtinId="9" hidden="1"/>
    <cellStyle name="Hipervínculo visitado" xfId="17173" builtinId="9" hidden="1"/>
    <cellStyle name="Hipervínculo visitado" xfId="17213" builtinId="9" hidden="1"/>
    <cellStyle name="Hipervínculo visitado" xfId="17243" builtinId="9" hidden="1"/>
    <cellStyle name="Hipervínculo visitado" xfId="17285" builtinId="9" hidden="1"/>
    <cellStyle name="Hipervínculo visitado" xfId="17317" builtinId="9" hidden="1"/>
    <cellStyle name="Hipervínculo visitado" xfId="17357" builtinId="9" hidden="1"/>
    <cellStyle name="Hipervínculo visitado" xfId="17387" builtinId="9" hidden="1"/>
    <cellStyle name="Hipervínculo visitado" xfId="17429" builtinId="9" hidden="1"/>
    <cellStyle name="Hipervínculo visitado" xfId="17469" builtinId="9" hidden="1"/>
    <cellStyle name="Hipervínculo visitado" xfId="17501" builtinId="9" hidden="1"/>
    <cellStyle name="Hipervínculo visitado" xfId="17539" builtinId="9" hidden="1"/>
    <cellStyle name="Hipervínculo visitado" xfId="17571" builtinId="9" hidden="1"/>
    <cellStyle name="Hipervínculo visitado" xfId="17613" builtinId="9" hidden="1"/>
    <cellStyle name="Hipervínculo visitado" xfId="17645" builtinId="9" hidden="1"/>
    <cellStyle name="Hipervínculo visitado" xfId="17685" builtinId="9" hidden="1"/>
    <cellStyle name="Hipervínculo visitado" xfId="17723" builtinId="9" hidden="1"/>
    <cellStyle name="Hipervínculo visitado" xfId="17757" builtinId="9" hidden="1"/>
    <cellStyle name="Hipervínculo visitado" xfId="17797" builtinId="9" hidden="1"/>
    <cellStyle name="Hipervínculo visitado" xfId="17829" builtinId="9" hidden="1"/>
    <cellStyle name="Hipervínculo visitado" xfId="17867" builtinId="9" hidden="1"/>
    <cellStyle name="Hipervínculo visitado" xfId="17901" builtinId="9" hidden="1"/>
    <cellStyle name="Hipervínculo visitado" xfId="17941" builtinId="9" hidden="1"/>
    <cellStyle name="Hipervínculo visitado" xfId="17981" builtinId="9" hidden="1"/>
    <cellStyle name="Hipervínculo visitado" xfId="18011" builtinId="9" hidden="1"/>
    <cellStyle name="Hipervínculo visitado" xfId="18052" builtinId="9" hidden="1"/>
    <cellStyle name="Hipervínculo visitado" xfId="18084" builtinId="9" hidden="1"/>
    <cellStyle name="Hipervínculo visitado" xfId="18124" builtinId="9" hidden="1"/>
    <cellStyle name="Hipervínculo visitado" xfId="18050" builtinId="9" hidden="1"/>
    <cellStyle name="Hipervínculo visitado" xfId="18194" builtinId="9" hidden="1"/>
    <cellStyle name="Hipervínculo visitado" xfId="18234" builtinId="9" hidden="1"/>
    <cellStyle name="Hipervínculo visitado" xfId="18266" builtinId="9" hidden="1"/>
    <cellStyle name="Hipervínculo visitado" xfId="18306" builtinId="9" hidden="1"/>
    <cellStyle name="Hipervínculo visitado" xfId="18300" builtinId="9" hidden="1"/>
    <cellStyle name="Hipervínculo visitado" xfId="18286" builtinId="9" hidden="1"/>
    <cellStyle name="Hipervínculo visitado" xfId="18276" builtinId="9" hidden="1"/>
    <cellStyle name="Hipervínculo visitado" xfId="18262" builtinId="9" hidden="1"/>
    <cellStyle name="Hipervínculo visitado" xfId="18248" builtinId="9" hidden="1"/>
    <cellStyle name="Hipervínculo visitado" xfId="18238" builtinId="9" hidden="1"/>
    <cellStyle name="Hipervínculo visitado" xfId="18224" builtinId="9" hidden="1"/>
    <cellStyle name="Hipervínculo visitado" xfId="18214" builtinId="9" hidden="1"/>
    <cellStyle name="Hipervínculo visitado" xfId="18200" builtinId="9" hidden="1"/>
    <cellStyle name="Hipervínculo visitado" xfId="18190" builtinId="9" hidden="1"/>
    <cellStyle name="Hipervínculo visitado" xfId="18176" builtinId="9" hidden="1"/>
    <cellStyle name="Hipervínculo visitado" xfId="18164" builtinId="9" hidden="1"/>
    <cellStyle name="Hipervínculo visitado" xfId="18154" builtinId="9" hidden="1"/>
    <cellStyle name="Hipervínculo visitado" xfId="18142" builtinId="9" hidden="1"/>
    <cellStyle name="Hipervínculo visitado" xfId="18130" builtinId="9" hidden="1"/>
    <cellStyle name="Hipervínculo visitado" xfId="18118" builtinId="9" hidden="1"/>
    <cellStyle name="Hipervínculo visitado" xfId="18106" builtinId="9" hidden="1"/>
    <cellStyle name="Hipervínculo visitado" xfId="18094" builtinId="9" hidden="1"/>
    <cellStyle name="Hipervínculo visitado" xfId="18080" builtinId="9" hidden="1"/>
    <cellStyle name="Hipervínculo visitado" xfId="18070" builtinId="9" hidden="1"/>
    <cellStyle name="Hipervínculo visitado" xfId="18056" builtinId="9" hidden="1"/>
    <cellStyle name="Hipervínculo visitado" xfId="18045" builtinId="9" hidden="1"/>
    <cellStyle name="Hipervínculo visitado" xfId="18031" builtinId="9" hidden="1"/>
    <cellStyle name="Hipervínculo visitado" xfId="18021" builtinId="9" hidden="1"/>
    <cellStyle name="Hipervínculo visitado" xfId="18007" builtinId="9" hidden="1"/>
    <cellStyle name="Hipervínculo visitado" xfId="17995" builtinId="9" hidden="1"/>
    <cellStyle name="Hipervínculo visitado" xfId="17985" builtinId="9" hidden="1"/>
    <cellStyle name="Hipervínculo visitado" xfId="17971" builtinId="9" hidden="1"/>
    <cellStyle name="Hipervínculo visitado" xfId="17961" builtinId="9" hidden="1"/>
    <cellStyle name="Hipervínculo visitado" xfId="17947" builtinId="9" hidden="1"/>
    <cellStyle name="Hipervínculo visitado" xfId="17937" builtinId="9" hidden="1"/>
    <cellStyle name="Hipervínculo visitado" xfId="17923" builtinId="9" hidden="1"/>
    <cellStyle name="Hipervínculo visitado" xfId="17911" builtinId="9" hidden="1"/>
    <cellStyle name="Hipervínculo visitado" xfId="17899" builtinId="9" hidden="1"/>
    <cellStyle name="Hipervínculo visitado" xfId="17885" builtinId="9" hidden="1"/>
    <cellStyle name="Hipervínculo visitado" xfId="17873" builtinId="9" hidden="1"/>
    <cellStyle name="Hipervínculo visitado" xfId="17861" builtinId="9" hidden="1"/>
    <cellStyle name="Hipervínculo visitado" xfId="17849" builtinId="9" hidden="1"/>
    <cellStyle name="Hipervínculo visitado" xfId="17839" builtinId="9" hidden="1"/>
    <cellStyle name="Hipervínculo visitado" xfId="17825" builtinId="9" hidden="1"/>
    <cellStyle name="Hipervínculo visitado" xfId="17815" builtinId="9" hidden="1"/>
    <cellStyle name="Hipervínculo visitado" xfId="17801" builtinId="9" hidden="1"/>
    <cellStyle name="Hipervínculo visitado" xfId="17791" builtinId="9" hidden="1"/>
    <cellStyle name="Hipervínculo visitado" xfId="17777" builtinId="9" hidden="1"/>
    <cellStyle name="Hipervínculo visitado" xfId="17767" builtinId="9" hidden="1"/>
    <cellStyle name="Hipervínculo visitado" xfId="17753" builtinId="9" hidden="1"/>
    <cellStyle name="Hipervínculo visitado" xfId="17737" builtinId="9" hidden="1"/>
    <cellStyle name="Hipervínculo visitado" xfId="17727" builtinId="9" hidden="1"/>
    <cellStyle name="Hipervínculo visitado" xfId="17713" builtinId="9" hidden="1"/>
    <cellStyle name="Hipervínculo visitado" xfId="17703" builtinId="9" hidden="1"/>
    <cellStyle name="Hipervínculo visitado" xfId="17689" builtinId="9" hidden="1"/>
    <cellStyle name="Hipervínculo visitado" xfId="17681" builtinId="9" hidden="1"/>
    <cellStyle name="Hipervínculo visitado" xfId="17667" builtinId="9" hidden="1"/>
    <cellStyle name="Hipervínculo visitado" xfId="17655" builtinId="9" hidden="1"/>
    <cellStyle name="Hipervínculo visitado" xfId="17643" builtinId="9" hidden="1"/>
    <cellStyle name="Hipervínculo visitado" xfId="17631" builtinId="9" hidden="1"/>
    <cellStyle name="Hipervínculo visitado" xfId="17619" builtinId="9" hidden="1"/>
    <cellStyle name="Hipervínculo visitado" xfId="17607" builtinId="9" hidden="1"/>
    <cellStyle name="Hipervínculo visitado" xfId="17595" builtinId="9" hidden="1"/>
    <cellStyle name="Hipervínculo visitado" xfId="17581" builtinId="9" hidden="1"/>
    <cellStyle name="Hipervínculo visitado" xfId="17567" builtinId="9" hidden="1"/>
    <cellStyle name="Hipervínculo visitado" xfId="17557" builtinId="9" hidden="1"/>
    <cellStyle name="Hipervínculo visitado" xfId="17543" builtinId="9" hidden="1"/>
    <cellStyle name="Hipervínculo visitado" xfId="17533" builtinId="9" hidden="1"/>
    <cellStyle name="Hipervínculo visitado" xfId="17521" builtinId="9" hidden="1"/>
    <cellStyle name="Hipervínculo visitado" xfId="17511" builtinId="9" hidden="1"/>
    <cellStyle name="Hipervínculo visitado" xfId="17497" builtinId="9" hidden="1"/>
    <cellStyle name="Hipervínculo visitado" xfId="17483" builtinId="9" hidden="1"/>
    <cellStyle name="Hipervínculo visitado" xfId="17473" builtinId="9" hidden="1"/>
    <cellStyle name="Hipervínculo visitado" xfId="17459" builtinId="9" hidden="1"/>
    <cellStyle name="Hipervínculo visitado" xfId="17449" builtinId="9" hidden="1"/>
    <cellStyle name="Hipervínculo visitado" xfId="17435" builtinId="9" hidden="1"/>
    <cellStyle name="Hipervínculo visitado" xfId="17423" builtinId="9" hidden="1"/>
    <cellStyle name="Hipervínculo visitado" xfId="17409" builtinId="9" hidden="1"/>
    <cellStyle name="Hipervínculo visitado" xfId="17397" builtinId="9" hidden="1"/>
    <cellStyle name="Hipervínculo visitado" xfId="17385" builtinId="9" hidden="1"/>
    <cellStyle name="Hipervínculo visitado" xfId="17375" builtinId="9" hidden="1"/>
    <cellStyle name="Hipervínculo visitado" xfId="17363" builtinId="9" hidden="1"/>
    <cellStyle name="Hipervínculo visitado" xfId="17351" builtinId="9" hidden="1"/>
    <cellStyle name="Hipervínculo visitado" xfId="17339" builtinId="9" hidden="1"/>
    <cellStyle name="Hipervínculo visitado" xfId="17327" builtinId="9" hidden="1"/>
    <cellStyle name="Hipervínculo visitado" xfId="17313" builtinId="9" hidden="1"/>
    <cellStyle name="Hipervínculo visitado" xfId="17303" builtinId="9" hidden="1"/>
    <cellStyle name="Hipervínculo visitado" xfId="17289" builtinId="9" hidden="1"/>
    <cellStyle name="Hipervínculo visitado" xfId="17279" builtinId="9" hidden="1"/>
    <cellStyle name="Hipervínculo visitado" xfId="17263" builtinId="9" hidden="1"/>
    <cellStyle name="Hipervínculo visitado" xfId="17253" builtinId="9" hidden="1"/>
    <cellStyle name="Hipervínculo visitado" xfId="17239" builtinId="9" hidden="1"/>
    <cellStyle name="Hipervínculo visitado" xfId="17225" builtinId="9" hidden="1"/>
    <cellStyle name="Hipervínculo visitado" xfId="17217" builtinId="9" hidden="1"/>
    <cellStyle name="Hipervínculo visitado" xfId="17203" builtinId="9" hidden="1"/>
    <cellStyle name="Hipervínculo visitado" xfId="17193" builtinId="9" hidden="1"/>
    <cellStyle name="Hipervínculo visitado" xfId="17179" builtinId="9" hidden="1"/>
    <cellStyle name="Hipervínculo visitado" xfId="17169" builtinId="9" hidden="1"/>
    <cellStyle name="Hipervínculo visitado" xfId="17155" builtinId="9" hidden="1"/>
    <cellStyle name="Hipervínculo visitado" xfId="17143" builtinId="9" hidden="1"/>
    <cellStyle name="Hipervínculo visitado" xfId="17131" builtinId="9" hidden="1"/>
    <cellStyle name="Hipervínculo visitado" xfId="17119" builtinId="9" hidden="1"/>
    <cellStyle name="Hipervínculo visitado" xfId="17105" builtinId="9" hidden="1"/>
    <cellStyle name="Hipervínculo visitado" xfId="17093" builtinId="9" hidden="1"/>
    <cellStyle name="Hipervínculo visitado" xfId="17081" builtinId="9" hidden="1"/>
    <cellStyle name="Hipervínculo visitado" xfId="17069" builtinId="9" hidden="1"/>
    <cellStyle name="Hipervínculo visitado" xfId="17056" builtinId="9" hidden="1"/>
    <cellStyle name="Hipervínculo visitado" xfId="17046" builtinId="9" hidden="1"/>
    <cellStyle name="Hipervínculo visitado" xfId="17032" builtinId="9" hidden="1"/>
    <cellStyle name="Hipervínculo visitado" xfId="17022" builtinId="9" hidden="1"/>
    <cellStyle name="Hipervínculo visitado" xfId="17008" builtinId="9" hidden="1"/>
    <cellStyle name="Hipervínculo visitado" xfId="16998" builtinId="9" hidden="1"/>
    <cellStyle name="Hipervínculo visitado" xfId="16984" builtinId="9" hidden="1"/>
    <cellStyle name="Hipervínculo visitado" xfId="16970" builtinId="9" hidden="1"/>
    <cellStyle name="Hipervínculo visitado" xfId="16960" builtinId="9" hidden="1"/>
    <cellStyle name="Hipervínculo visitado" xfId="16945" builtinId="9" hidden="1"/>
    <cellStyle name="Hipervínculo visitado" xfId="16935" builtinId="9" hidden="1"/>
    <cellStyle name="Hipervínculo visitado" xfId="16921" builtinId="9" hidden="1"/>
    <cellStyle name="Hipervínculo visitado" xfId="16911" builtinId="9" hidden="1"/>
    <cellStyle name="Hipervínculo visitado" xfId="16899" builtinId="9" hidden="1"/>
    <cellStyle name="Hipervínculo visitado" xfId="16887" builtinId="9" hidden="1"/>
    <cellStyle name="Hipervínculo visitado" xfId="16875" builtinId="9" hidden="1"/>
    <cellStyle name="Hipervínculo visitado" xfId="16863" builtinId="9" hidden="1"/>
    <cellStyle name="Hipervínculo visitado" xfId="16851" builtinId="9" hidden="1"/>
    <cellStyle name="Hipervínculo visitado" xfId="16839" builtinId="9" hidden="1"/>
    <cellStyle name="Hipervínculo visitado" xfId="16827" builtinId="9" hidden="1"/>
    <cellStyle name="Hipervínculo visitado" xfId="16815" builtinId="9" hidden="1"/>
    <cellStyle name="Hipervínculo visitado" xfId="13737" builtinId="9" hidden="1"/>
    <cellStyle name="Hipervínculo visitado" xfId="13743" builtinId="9" hidden="1"/>
    <cellStyle name="Hipervínculo visitado" xfId="13761" builtinId="9" hidden="1"/>
    <cellStyle name="Hipervínculo visitado" xfId="13753" builtinId="9" hidden="1"/>
    <cellStyle name="Hipervínculo visitado" xfId="13800" builtinId="9" hidden="1"/>
    <cellStyle name="Hipervínculo visitado" xfId="13792" builtinId="9" hidden="1"/>
    <cellStyle name="Hipervínculo visitado" xfId="13781" builtinId="9" hidden="1"/>
    <cellStyle name="Hipervínculo visitado" xfId="13771" builtinId="9" hidden="1"/>
    <cellStyle name="Hipervínculo visitado" xfId="13872" builtinId="9" hidden="1"/>
    <cellStyle name="Hipervínculo visitado" xfId="13878" builtinId="9" hidden="1"/>
    <cellStyle name="Hipervínculo visitado" xfId="13868" builtinId="9" hidden="1"/>
    <cellStyle name="Hipervínculo visitado" xfId="13858" builtinId="9" hidden="1"/>
    <cellStyle name="Hipervínculo visitado" xfId="13850" builtinId="9" hidden="1"/>
    <cellStyle name="Hipervínculo visitado" xfId="13840" builtinId="9" hidden="1"/>
    <cellStyle name="Hipervínculo visitado" xfId="13830" builtinId="9" hidden="1"/>
    <cellStyle name="Hipervínculo visitado" xfId="13822" builtinId="9" hidden="1"/>
    <cellStyle name="Hipervínculo visitado" xfId="13812" builtinId="9" hidden="1"/>
    <cellStyle name="Hipervínculo visitado" xfId="13937" builtinId="9" hidden="1"/>
    <cellStyle name="Hipervínculo visitado" xfId="14069" builtinId="9" hidden="1"/>
    <cellStyle name="Hipervínculo visitado" xfId="14059" builtinId="9" hidden="1"/>
    <cellStyle name="Hipervínculo visitado" xfId="14049" builtinId="9" hidden="1"/>
    <cellStyle name="Hipervínculo visitado" xfId="14037" builtinId="9" hidden="1"/>
    <cellStyle name="Hipervínculo visitado" xfId="14027" builtinId="9" hidden="1"/>
    <cellStyle name="Hipervínculo visitado" xfId="14017" builtinId="9" hidden="1"/>
    <cellStyle name="Hipervínculo visitado" xfId="14009" builtinId="9" hidden="1"/>
    <cellStyle name="Hipervínculo visitado" xfId="13997" builtinId="9" hidden="1"/>
    <cellStyle name="Hipervínculo visitado" xfId="13988" builtinId="9" hidden="1"/>
    <cellStyle name="Hipervínculo visitado" xfId="13978" builtinId="9" hidden="1"/>
    <cellStyle name="Hipervínculo visitado" xfId="13966" builtinId="9" hidden="1"/>
    <cellStyle name="Hipervínculo visitado" xfId="13958" builtinId="9" hidden="1"/>
    <cellStyle name="Hipervínculo visitado" xfId="13948" builtinId="9" hidden="1"/>
    <cellStyle name="Hipervínculo visitado" xfId="13940" builtinId="9" hidden="1"/>
    <cellStyle name="Hipervínculo visitado" xfId="13929" builtinId="9" hidden="1"/>
    <cellStyle name="Hipervínculo visitado" xfId="13921" builtinId="9" hidden="1"/>
    <cellStyle name="Hipervínculo visitado" xfId="13911" builtinId="9" hidden="1"/>
    <cellStyle name="Hipervínculo visitado" xfId="13899" builtinId="9" hidden="1"/>
    <cellStyle name="Hipervínculo visitado" xfId="13891" builtinId="9" hidden="1"/>
    <cellStyle name="Hipervínculo visitado" xfId="14131" builtinId="9" hidden="1"/>
    <cellStyle name="Hipervínculo visitado" xfId="14193" builtinId="9" hidden="1"/>
    <cellStyle name="Hipervínculo visitado" xfId="14274" builtinId="9" hidden="1"/>
    <cellStyle name="Hipervínculo visitado" xfId="14337" builtinId="9" hidden="1"/>
    <cellStyle name="Hipervínculo visitado" xfId="14419" builtinId="9" hidden="1"/>
    <cellStyle name="Hipervínculo visitado" xfId="14497" builtinId="9" hidden="1"/>
    <cellStyle name="Hipervínculo visitado" xfId="14509" builtinId="9" hidden="1"/>
    <cellStyle name="Hipervínculo visitado" xfId="14499" builtinId="9" hidden="1"/>
    <cellStyle name="Hipervínculo visitado" xfId="14489" builtinId="9" hidden="1"/>
    <cellStyle name="Hipervínculo visitado" xfId="14477" builtinId="9" hidden="1"/>
    <cellStyle name="Hipervínculo visitado" xfId="14469" builtinId="9" hidden="1"/>
    <cellStyle name="Hipervínculo visitado" xfId="14459" builtinId="9" hidden="1"/>
    <cellStyle name="Hipervínculo visitado" xfId="14447" builtinId="9" hidden="1"/>
    <cellStyle name="Hipervínculo visitado" xfId="14439" builtinId="9" hidden="1"/>
    <cellStyle name="Hipervínculo visitado" xfId="14427" builtinId="9" hidden="1"/>
    <cellStyle name="Hipervínculo visitado" xfId="14417" builtinId="9" hidden="1"/>
    <cellStyle name="Hipervínculo visitado" xfId="14407" builtinId="9" hidden="1"/>
    <cellStyle name="Hipervínculo visitado" xfId="14397" builtinId="9" hidden="1"/>
    <cellStyle name="Hipervínculo visitado" xfId="14385" builtinId="9" hidden="1"/>
    <cellStyle name="Hipervínculo visitado" xfId="14375" builtinId="9" hidden="1"/>
    <cellStyle name="Hipervínculo visitado" xfId="14365" builtinId="9" hidden="1"/>
    <cellStyle name="Hipervínculo visitado" xfId="14351" builtinId="9" hidden="1"/>
    <cellStyle name="Hipervínculo visitado" xfId="14343" builtinId="9" hidden="1"/>
    <cellStyle name="Hipervínculo visitado" xfId="14331" builtinId="9" hidden="1"/>
    <cellStyle name="Hipervínculo visitado" xfId="14323" builtinId="9" hidden="1"/>
    <cellStyle name="Hipervínculo visitado" xfId="14311" builtinId="9" hidden="1"/>
    <cellStyle name="Hipervínculo visitado" xfId="14300" builtinId="9" hidden="1"/>
    <cellStyle name="Hipervínculo visitado" xfId="14292" builtinId="9" hidden="1"/>
    <cellStyle name="Hipervínculo visitado" xfId="14280" builtinId="9" hidden="1"/>
    <cellStyle name="Hipervínculo visitado" xfId="14270" builtinId="9" hidden="1"/>
    <cellStyle name="Hipervínculo visitado" xfId="14260" builtinId="9" hidden="1"/>
    <cellStyle name="Hipervínculo visitado" xfId="14250" builtinId="9" hidden="1"/>
    <cellStyle name="Hipervínculo visitado" xfId="14238" builtinId="9" hidden="1"/>
    <cellStyle name="Hipervínculo visitado" xfId="14228" builtinId="9" hidden="1"/>
    <cellStyle name="Hipervínculo visitado" xfId="14218" builtinId="9" hidden="1"/>
    <cellStyle name="Hipervínculo visitado" xfId="14206" builtinId="9" hidden="1"/>
    <cellStyle name="Hipervínculo visitado" xfId="14197" builtinId="9" hidden="1"/>
    <cellStyle name="Hipervínculo visitado" xfId="14185" builtinId="9" hidden="1"/>
    <cellStyle name="Hipervínculo visitado" xfId="14175" builtinId="9" hidden="1"/>
    <cellStyle name="Hipervínculo visitado" xfId="14165" builtinId="9" hidden="1"/>
    <cellStyle name="Hipervínculo visitado" xfId="14153" builtinId="9" hidden="1"/>
    <cellStyle name="Hipervínculo visitado" xfId="14145" builtinId="9" hidden="1"/>
    <cellStyle name="Hipervínculo visitado" xfId="14135" builtinId="9" hidden="1"/>
    <cellStyle name="Hipervínculo visitado" xfId="14125" builtinId="9" hidden="1"/>
    <cellStyle name="Hipervínculo visitado" xfId="14113" builtinId="9" hidden="1"/>
    <cellStyle name="Hipervínculo visitado" xfId="14105" builtinId="9" hidden="1"/>
    <cellStyle name="Hipervínculo visitado" xfId="14093" builtinId="9" hidden="1"/>
    <cellStyle name="Hipervínculo visitado" xfId="14081" builtinId="9" hidden="1"/>
    <cellStyle name="Hipervínculo visitado" xfId="14073" builtinId="9" hidden="1"/>
    <cellStyle name="Hipervínculo visitado" xfId="14547" builtinId="9" hidden="1"/>
    <cellStyle name="Hipervínculo visitado" xfId="14579" builtinId="9" hidden="1"/>
    <cellStyle name="Hipervínculo visitado" xfId="14512" builtinId="9" hidden="1"/>
    <cellStyle name="Hipervínculo visitado" xfId="14649" builtinId="9" hidden="1"/>
    <cellStyle name="Hipervínculo visitado" xfId="14690" builtinId="9" hidden="1"/>
    <cellStyle name="Hipervínculo visitado" xfId="14730" builtinId="9" hidden="1"/>
    <cellStyle name="Hipervínculo visitado" xfId="14762" builtinId="9" hidden="1"/>
    <cellStyle name="Hipervínculo visitado" xfId="14801" builtinId="9" hidden="1"/>
    <cellStyle name="Hipervínculo visitado" xfId="14835" builtinId="9" hidden="1"/>
    <cellStyle name="Hipervínculo visitado" xfId="14875" builtinId="9" hidden="1"/>
    <cellStyle name="Hipervínculo visitado" xfId="14907" builtinId="9" hidden="1"/>
    <cellStyle name="Hipervínculo visitado" xfId="14945" builtinId="9" hidden="1"/>
    <cellStyle name="Hipervínculo visitado" xfId="14987" builtinId="9" hidden="1"/>
    <cellStyle name="Hipervínculo visitado" xfId="15019" builtinId="9" hidden="1"/>
    <cellStyle name="Hipervínculo visitado" xfId="15059" builtinId="9" hidden="1"/>
    <cellStyle name="Hipervínculo visitado" xfId="15089" builtinId="9" hidden="1"/>
    <cellStyle name="Hipervínculo visitado" xfId="15129" builtinId="9" hidden="1"/>
    <cellStyle name="Hipervínculo visitado" xfId="15163" builtinId="9" hidden="1"/>
    <cellStyle name="Hipervínculo visitado" xfId="15203" builtinId="9" hidden="1"/>
    <cellStyle name="Hipervínculo visitado" xfId="15136" builtinId="9" hidden="1"/>
    <cellStyle name="Hipervínculo visitado" xfId="15273" builtinId="9" hidden="1"/>
    <cellStyle name="Hipervínculo visitado" xfId="15315" builtinId="9" hidden="1"/>
    <cellStyle name="Hipervínculo visitado" xfId="15347" builtinId="9" hidden="1"/>
    <cellStyle name="Hipervínculo visitado" xfId="15387" builtinId="9" hidden="1"/>
    <cellStyle name="Hipervínculo visitado" xfId="15417" builtinId="9" hidden="1"/>
    <cellStyle name="Hipervínculo visitado" xfId="15459" builtinId="9" hidden="1"/>
    <cellStyle name="Hipervínculo visitado" xfId="15499" builtinId="9" hidden="1"/>
    <cellStyle name="Hipervínculo visitado" xfId="15531" builtinId="9" hidden="1"/>
    <cellStyle name="Hipervínculo visitado" xfId="15569" builtinId="9" hidden="1"/>
    <cellStyle name="Hipervínculo visitado" xfId="15601" builtinId="9" hidden="1"/>
    <cellStyle name="Hipervínculo visitado" xfId="15643" builtinId="9" hidden="1"/>
    <cellStyle name="Hipervínculo visitado" xfId="15675" builtinId="9" hidden="1"/>
    <cellStyle name="Hipervínculo visitado" xfId="15713" builtinId="9" hidden="1"/>
    <cellStyle name="Hipervínculo visitado" xfId="15753" builtinId="9" hidden="1"/>
    <cellStyle name="Hipervínculo visitado" xfId="15786" builtinId="9" hidden="1"/>
    <cellStyle name="Hipervínculo visitado" xfId="15826" builtinId="9" hidden="1"/>
    <cellStyle name="Hipervínculo visitado" xfId="15858" builtinId="9" hidden="1"/>
    <cellStyle name="Hipervínculo visitado" xfId="15896" builtinId="9" hidden="1"/>
    <cellStyle name="Hipervínculo visitado" xfId="15928" builtinId="9" hidden="1"/>
    <cellStyle name="Hipervínculo visitado" xfId="15968" builtinId="9" hidden="1"/>
    <cellStyle name="Hipervínculo visitado" xfId="16008" builtinId="9" hidden="1"/>
    <cellStyle name="Hipervínculo visitado" xfId="16012" builtinId="9" hidden="1"/>
    <cellStyle name="Hipervínculo visitado" xfId="15998" builtinId="9" hidden="1"/>
    <cellStyle name="Hipervínculo visitado" xfId="15988" builtinId="9" hidden="1"/>
    <cellStyle name="Hipervínculo visitado" xfId="15974" builtinId="9" hidden="1"/>
    <cellStyle name="Hipervínculo visitado" xfId="15964" builtinId="9" hidden="1"/>
    <cellStyle name="Hipervínculo visitado" xfId="15950" builtinId="9" hidden="1"/>
    <cellStyle name="Hipervínculo visitado" xfId="15938" builtinId="9" hidden="1"/>
    <cellStyle name="Hipervínculo visitado" xfId="15926" builtinId="9" hidden="1"/>
    <cellStyle name="Hipervínculo visitado" xfId="15914" builtinId="9" hidden="1"/>
    <cellStyle name="Hipervínculo visitado" xfId="15902" builtinId="9" hidden="1"/>
    <cellStyle name="Hipervínculo visitado" xfId="15890" builtinId="9" hidden="1"/>
    <cellStyle name="Hipervínculo visitado" xfId="15878" builtinId="9" hidden="1"/>
    <cellStyle name="Hipervínculo visitado" xfId="15866" builtinId="9" hidden="1"/>
    <cellStyle name="Hipervínculo visitado" xfId="15854" builtinId="9" hidden="1"/>
    <cellStyle name="Hipervínculo visitado" xfId="15844" builtinId="9" hidden="1"/>
    <cellStyle name="Hipervínculo visitado" xfId="15830" builtinId="9" hidden="1"/>
    <cellStyle name="Hipervínculo visitado" xfId="15820" builtinId="9" hidden="1"/>
    <cellStyle name="Hipervínculo visitado" xfId="15806" builtinId="9" hidden="1"/>
    <cellStyle name="Hipervínculo visitado" xfId="15796" builtinId="9" hidden="1"/>
    <cellStyle name="Hipervínculo visitado" xfId="15782" builtinId="9" hidden="1"/>
    <cellStyle name="Hipervínculo visitado" xfId="15768" builtinId="9" hidden="1"/>
    <cellStyle name="Hipervínculo visitado" xfId="15757" builtinId="9" hidden="1"/>
    <cellStyle name="Hipervínculo visitado" xfId="15743" builtinId="9" hidden="1"/>
    <cellStyle name="Hipervínculo visitado" xfId="15733" builtinId="9" hidden="1"/>
    <cellStyle name="Hipervínculo visitado" xfId="15719" builtinId="9" hidden="1"/>
    <cellStyle name="Hipervínculo visitado" xfId="15604" builtinId="9" hidden="1"/>
    <cellStyle name="Hipervínculo visitado" xfId="15697" builtinId="9" hidden="1"/>
    <cellStyle name="Hipervínculo visitado" xfId="15685" builtinId="9" hidden="1"/>
    <cellStyle name="Hipervínculo visitado" xfId="15673" builtinId="9" hidden="1"/>
    <cellStyle name="Hipervínculo visitado" xfId="15661" builtinId="9" hidden="1"/>
    <cellStyle name="Hipervínculo visitado" xfId="15649" builtinId="9" hidden="1"/>
    <cellStyle name="Hipervínculo visitado" xfId="15637" builtinId="9" hidden="1"/>
    <cellStyle name="Hipervínculo visitado" xfId="15625" builtinId="9" hidden="1"/>
    <cellStyle name="Hipervínculo visitado" xfId="15613" builtinId="9" hidden="1"/>
    <cellStyle name="Hipervínculo visitado" xfId="15597" builtinId="9" hidden="1"/>
    <cellStyle name="Hipervínculo visitado" xfId="15587" builtinId="9" hidden="1"/>
    <cellStyle name="Hipervínculo visitado" xfId="15573" builtinId="9" hidden="1"/>
    <cellStyle name="Hipervínculo visitado" xfId="15563" builtinId="9" hidden="1"/>
    <cellStyle name="Hipervínculo visitado" xfId="15551" builtinId="9" hidden="1"/>
    <cellStyle name="Hipervínculo visitado" xfId="15541" builtinId="9" hidden="1"/>
    <cellStyle name="Hipervínculo visitado" xfId="15527" builtinId="9" hidden="1"/>
    <cellStyle name="Hipervínculo visitado" xfId="15513" builtinId="9" hidden="1"/>
    <cellStyle name="Hipervínculo visitado" xfId="15503" builtinId="9" hidden="1"/>
    <cellStyle name="Hipervínculo visitado" xfId="15489" builtinId="9" hidden="1"/>
    <cellStyle name="Hipervínculo visitado" xfId="15479" builtinId="9" hidden="1"/>
    <cellStyle name="Hipervínculo visitado" xfId="15465" builtinId="9" hidden="1"/>
    <cellStyle name="Hipervínculo visitado" xfId="15455" builtinId="9" hidden="1"/>
    <cellStyle name="Hipervínculo visitado" xfId="15439" builtinId="9" hidden="1"/>
    <cellStyle name="Hipervínculo visitado" xfId="15427" builtinId="9" hidden="1"/>
    <cellStyle name="Hipervínculo visitado" xfId="15415" builtinId="9" hidden="1"/>
    <cellStyle name="Hipervínculo visitado" xfId="15403" builtinId="9" hidden="1"/>
    <cellStyle name="Hipervínculo visitado" xfId="15393" builtinId="9" hidden="1"/>
    <cellStyle name="Hipervínculo visitado" xfId="15381" builtinId="9" hidden="1"/>
    <cellStyle name="Hipervínculo visitado" xfId="15369" builtinId="9" hidden="1"/>
    <cellStyle name="Hipervínculo visitado" xfId="15357" builtinId="9" hidden="1"/>
    <cellStyle name="Hipervínculo visitado" xfId="15343" builtinId="9" hidden="1"/>
    <cellStyle name="Hipervínculo visitado" xfId="15333" builtinId="9" hidden="1"/>
    <cellStyle name="Hipervínculo visitado" xfId="15319" builtinId="9" hidden="1"/>
    <cellStyle name="Hipervínculo visitado" xfId="15309" builtinId="9" hidden="1"/>
    <cellStyle name="Hipervínculo visitado" xfId="15295" builtinId="9" hidden="1"/>
    <cellStyle name="Hipervínculo visitado" xfId="15283" builtinId="9" hidden="1"/>
    <cellStyle name="Hipervínculo visitado" xfId="15269" builtinId="9" hidden="1"/>
    <cellStyle name="Hipervínculo visitado" xfId="15255" builtinId="9" hidden="1"/>
    <cellStyle name="Hipervínculo visitado" xfId="15245" builtinId="9" hidden="1"/>
    <cellStyle name="Hipervínculo visitado" xfId="15233" builtinId="9" hidden="1"/>
    <cellStyle name="Hipervínculo visitado" xfId="15223" builtinId="9" hidden="1"/>
    <cellStyle name="Hipervínculo visitado" xfId="15209" builtinId="9" hidden="1"/>
    <cellStyle name="Hipervínculo visitado" xfId="15199" builtinId="9" hidden="1"/>
    <cellStyle name="Hipervínculo visitado" xfId="15185" builtinId="9" hidden="1"/>
    <cellStyle name="Hipervínculo visitado" xfId="15173" builtinId="9" hidden="1"/>
    <cellStyle name="Hipervínculo visitado" xfId="15161" builtinId="9" hidden="1"/>
    <cellStyle name="Hipervínculo visitado" xfId="15149" builtinId="9" hidden="1"/>
    <cellStyle name="Hipervínculo visitado" xfId="15135" builtinId="9" hidden="1"/>
    <cellStyle name="Hipervínculo visitado" xfId="15123" builtinId="9" hidden="1"/>
    <cellStyle name="Hipervínculo visitado" xfId="15111" builtinId="9" hidden="1"/>
    <cellStyle name="Hipervínculo visitado" xfId="15099" builtinId="9" hidden="1"/>
    <cellStyle name="Hipervínculo visitado" xfId="14980" builtinId="9" hidden="1"/>
    <cellStyle name="Hipervínculo visitado" xfId="15077" builtinId="9" hidden="1"/>
    <cellStyle name="Hipervínculo visitado" xfId="15063" builtinId="9" hidden="1"/>
    <cellStyle name="Hipervínculo visitado" xfId="15053" builtinId="9" hidden="1"/>
    <cellStyle name="Hipervínculo visitado" xfId="15039" builtinId="9" hidden="1"/>
    <cellStyle name="Hipervínculo visitado" xfId="15029" builtinId="9" hidden="1"/>
    <cellStyle name="Hipervínculo visitado" xfId="15015" builtinId="9" hidden="1"/>
    <cellStyle name="Hipervínculo visitado" xfId="15001" builtinId="9" hidden="1"/>
    <cellStyle name="Hipervínculo visitado" xfId="14991" builtinId="9" hidden="1"/>
    <cellStyle name="Hipervínculo visitado" xfId="14975" builtinId="9" hidden="1"/>
    <cellStyle name="Hipervínculo visitado" xfId="14965" builtinId="9" hidden="1"/>
    <cellStyle name="Hipervínculo visitado" xfId="14951" builtinId="9" hidden="1"/>
    <cellStyle name="Hipervínculo visitado" xfId="14941" builtinId="9" hidden="1"/>
    <cellStyle name="Hipervínculo visitado" xfId="14929" builtinId="9" hidden="1"/>
    <cellStyle name="Hipervínculo visitado" xfId="14917" builtinId="9" hidden="1"/>
    <cellStyle name="Hipervínculo visitado" xfId="14905" builtinId="9" hidden="1"/>
    <cellStyle name="Hipervínculo visitado" xfId="14893" builtinId="9" hidden="1"/>
    <cellStyle name="Hipervínculo visitado" xfId="14881" builtinId="9" hidden="1"/>
    <cellStyle name="Hipervínculo visitado" xfId="14869" builtinId="9" hidden="1"/>
    <cellStyle name="Hipervínculo visitado" xfId="14857" builtinId="9" hidden="1"/>
    <cellStyle name="Hipervínculo visitado" xfId="14845" builtinId="9" hidden="1"/>
    <cellStyle name="Hipervínculo visitado" xfId="14831" builtinId="9" hidden="1"/>
    <cellStyle name="Hipervínculo visitado" xfId="14819" builtinId="9" hidden="1"/>
    <cellStyle name="Hipervínculo visitado" xfId="14805" builtinId="9" hidden="1"/>
    <cellStyle name="Hipervínculo visitado" xfId="14795" builtinId="9" hidden="1"/>
    <cellStyle name="Hipervínculo visitado" xfId="14781" builtinId="9" hidden="1"/>
    <cellStyle name="Hipervínculo visitado" xfId="14772" builtinId="9" hidden="1"/>
    <cellStyle name="Hipervínculo visitado" xfId="14758" builtinId="9" hidden="1"/>
    <cellStyle name="Hipervínculo visitado" xfId="14744" builtinId="9" hidden="1"/>
    <cellStyle name="Hipervínculo visitado" xfId="14734" builtinId="9" hidden="1"/>
    <cellStyle name="Hipervínculo visitado" xfId="14720" builtinId="9" hidden="1"/>
    <cellStyle name="Hipervínculo visitado" xfId="14710" builtinId="9" hidden="1"/>
    <cellStyle name="Hipervínculo visitado" xfId="14696" builtinId="9" hidden="1"/>
    <cellStyle name="Hipervínculo visitado" xfId="14686" builtinId="9" hidden="1"/>
    <cellStyle name="Hipervínculo visitado" xfId="14672" builtinId="9" hidden="1"/>
    <cellStyle name="Hipervínculo visitado" xfId="14659" builtinId="9" hidden="1"/>
    <cellStyle name="Hipervínculo visitado" xfId="14647" builtinId="9" hidden="1"/>
    <cellStyle name="Hipervínculo visitado" xfId="14635" builtinId="9" hidden="1"/>
    <cellStyle name="Hipervínculo visitado" xfId="14623" builtinId="9" hidden="1"/>
    <cellStyle name="Hipervínculo visitado" xfId="14613" builtinId="9" hidden="1"/>
    <cellStyle name="Hipervínculo visitado" xfId="14601" builtinId="9" hidden="1"/>
    <cellStyle name="Hipervínculo visitado" xfId="14589" builtinId="9" hidden="1"/>
    <cellStyle name="Hipervínculo visitado" xfId="14575" builtinId="9" hidden="1"/>
    <cellStyle name="Hipervínculo visitado" xfId="14565" builtinId="9" hidden="1"/>
    <cellStyle name="Hipervínculo visitado" xfId="14551" builtinId="9" hidden="1"/>
    <cellStyle name="Hipervínculo visitado" xfId="14541" builtinId="9" hidden="1"/>
    <cellStyle name="Hipervínculo visitado" xfId="14527" builtinId="9" hidden="1"/>
    <cellStyle name="Hipervínculo visitado" xfId="9207" builtinId="9" hidden="1"/>
    <cellStyle name="Hipervínculo visitado" xfId="11458" builtinId="9" hidden="1"/>
    <cellStyle name="Hipervínculo visitado" xfId="11476" builtinId="9" hidden="1"/>
    <cellStyle name="Hipervínculo visitado" xfId="11468" builtinId="9" hidden="1"/>
    <cellStyle name="Hipervínculo visitado" xfId="11515" builtinId="9" hidden="1"/>
    <cellStyle name="Hipervínculo visitado" xfId="11507" builtinId="9" hidden="1"/>
    <cellStyle name="Hipervínculo visitado" xfId="11497" builtinId="9" hidden="1"/>
    <cellStyle name="Hipervínculo visitado" xfId="11488" builtinId="9" hidden="1"/>
    <cellStyle name="Hipervínculo visitado" xfId="11521" builtinId="9" hidden="1"/>
    <cellStyle name="Hipervínculo visitado" xfId="11593" builtinId="9" hidden="1"/>
    <cellStyle name="Hipervínculo visitado" xfId="11583" builtinId="9" hidden="1"/>
    <cellStyle name="Hipervínculo visitado" xfId="11573" builtinId="9" hidden="1"/>
    <cellStyle name="Hipervínculo visitado" xfId="11565" builtinId="9" hidden="1"/>
    <cellStyle name="Hipervínculo visitado" xfId="11555" builtinId="9" hidden="1"/>
    <cellStyle name="Hipervínculo visitado" xfId="11547" builtinId="9" hidden="1"/>
    <cellStyle name="Hipervínculo visitado" xfId="11537" builtinId="9" hidden="1"/>
    <cellStyle name="Hipervínculo visitado" xfId="11527" builtinId="9" hidden="1"/>
    <cellStyle name="Hipervínculo visitado" xfId="11618" builtinId="9" hidden="1"/>
    <cellStyle name="Hipervínculo visitado" xfId="11780" builtinId="9" hidden="1"/>
    <cellStyle name="Hipervínculo visitado" xfId="11774" builtinId="9" hidden="1"/>
    <cellStyle name="Hipervínculo visitado" xfId="11764" builtinId="9" hidden="1"/>
    <cellStyle name="Hipervínculo visitado" xfId="11754" builtinId="9" hidden="1"/>
    <cellStyle name="Hipervínculo visitado" xfId="11742" builtinId="9" hidden="1"/>
    <cellStyle name="Hipervínculo visitado" xfId="11732" builtinId="9" hidden="1"/>
    <cellStyle name="Hipervínculo visitado" xfId="11724" builtinId="9" hidden="1"/>
    <cellStyle name="Hipervínculo visitado" xfId="11712" builtinId="9" hidden="1"/>
    <cellStyle name="Hipervínculo visitado" xfId="11703" builtinId="9" hidden="1"/>
    <cellStyle name="Hipervínculo visitado" xfId="11693" builtinId="9" hidden="1"/>
    <cellStyle name="Hipervínculo visitado" xfId="11685" builtinId="9" hidden="1"/>
    <cellStyle name="Hipervínculo visitado" xfId="11673" builtinId="9" hidden="1"/>
    <cellStyle name="Hipervínculo visitado" xfId="11663" builtinId="9" hidden="1"/>
    <cellStyle name="Hipervínculo visitado" xfId="11655" builtinId="9" hidden="1"/>
    <cellStyle name="Hipervínculo visitado" xfId="11644" builtinId="9" hidden="1"/>
    <cellStyle name="Hipervínculo visitado" xfId="11636" builtinId="9" hidden="1"/>
    <cellStyle name="Hipervínculo visitado" xfId="11626" builtinId="9" hidden="1"/>
    <cellStyle name="Hipervínculo visitado" xfId="11616" builtinId="9" hidden="1"/>
    <cellStyle name="Hipervínculo visitado" xfId="11606" builtinId="9" hidden="1"/>
    <cellStyle name="Hipervínculo visitado" xfId="11828" builtinId="9" hidden="1"/>
    <cellStyle name="Hipervínculo visitado" xfId="11890" builtinId="9" hidden="1"/>
    <cellStyle name="Hipervínculo visitado" xfId="11971" builtinId="9" hidden="1"/>
    <cellStyle name="Hipervínculo visitado" xfId="12034" builtinId="9" hidden="1"/>
    <cellStyle name="Hipervínculo visitado" xfId="12116" builtinId="9" hidden="1"/>
    <cellStyle name="Hipervínculo visitado" xfId="12178" builtinId="9" hidden="1"/>
    <cellStyle name="Hipervínculo visitado" xfId="12224" builtinId="9" hidden="1"/>
    <cellStyle name="Hipervínculo visitado" xfId="12214" builtinId="9" hidden="1"/>
    <cellStyle name="Hipervínculo visitado" xfId="12204" builtinId="9" hidden="1"/>
    <cellStyle name="Hipervínculo visitado" xfId="12192" builtinId="9" hidden="1"/>
    <cellStyle name="Hipervínculo visitado" xfId="12184" builtinId="9" hidden="1"/>
    <cellStyle name="Hipervínculo visitado" xfId="12174" builtinId="9" hidden="1"/>
    <cellStyle name="Hipervínculo visitado" xfId="12166" builtinId="9" hidden="1"/>
    <cellStyle name="Hipervínculo visitado" xfId="12154" builtinId="9" hidden="1"/>
    <cellStyle name="Hipervínculo visitado" xfId="12142" builtinId="9" hidden="1"/>
    <cellStyle name="Hipervínculo visitado" xfId="12134" builtinId="9" hidden="1"/>
    <cellStyle name="Hipervínculo visitado" xfId="12122" builtinId="9" hidden="1"/>
    <cellStyle name="Hipervínculo visitado" xfId="12112" builtinId="9" hidden="1"/>
    <cellStyle name="Hipervínculo visitado" xfId="12102" builtinId="9" hidden="1"/>
    <cellStyle name="Hipervínculo visitado" xfId="12092" builtinId="9" hidden="1"/>
    <cellStyle name="Hipervínculo visitado" xfId="12080" builtinId="9" hidden="1"/>
    <cellStyle name="Hipervínculo visitado" xfId="12068" builtinId="9" hidden="1"/>
    <cellStyle name="Hipervínculo visitado" xfId="12058" builtinId="9" hidden="1"/>
    <cellStyle name="Hipervínculo visitado" xfId="12046" builtinId="9" hidden="1"/>
    <cellStyle name="Hipervínculo visitado" xfId="12038" builtinId="9" hidden="1"/>
    <cellStyle name="Hipervínculo visitado" xfId="12026" builtinId="9" hidden="1"/>
    <cellStyle name="Hipervínculo visitado" xfId="12017" builtinId="9" hidden="1"/>
    <cellStyle name="Hipervínculo visitado" xfId="12007" builtinId="9" hidden="1"/>
    <cellStyle name="Hipervínculo visitado" xfId="11995" builtinId="9" hidden="1"/>
    <cellStyle name="Hipervínculo visitado" xfId="11985" builtinId="9" hidden="1"/>
    <cellStyle name="Hipervínculo visitado" xfId="11975" builtinId="9" hidden="1"/>
    <cellStyle name="Hipervínculo visitado" xfId="11965" builtinId="9" hidden="1"/>
    <cellStyle name="Hipervínculo visitado" xfId="11953" builtinId="9" hidden="1"/>
    <cellStyle name="Hipervínculo visitado" xfId="11945" builtinId="9" hidden="1"/>
    <cellStyle name="Hipervínculo visitado" xfId="11933" builtinId="9" hidden="1"/>
    <cellStyle name="Hipervínculo visitado" xfId="11921" builtinId="9" hidden="1"/>
    <cellStyle name="Hipervínculo visitado" xfId="11912" builtinId="9" hidden="1"/>
    <cellStyle name="Hipervínculo visitado" xfId="11900" builtinId="9" hidden="1"/>
    <cellStyle name="Hipervínculo visitado" xfId="11892" builtinId="9" hidden="1"/>
    <cellStyle name="Hipervínculo visitado" xfId="11880" builtinId="9" hidden="1"/>
    <cellStyle name="Hipervínculo visitado" xfId="11870" builtinId="9" hidden="1"/>
    <cellStyle name="Hipervínculo visitado" xfId="11862" builtinId="9" hidden="1"/>
    <cellStyle name="Hipervínculo visitado" xfId="11850" builtinId="9" hidden="1"/>
    <cellStyle name="Hipervínculo visitado" xfId="11840" builtinId="9" hidden="1"/>
    <cellStyle name="Hipervínculo visitado" xfId="11830" builtinId="9" hidden="1"/>
    <cellStyle name="Hipervínculo visitado" xfId="11820" builtinId="9" hidden="1"/>
    <cellStyle name="Hipervínculo visitado" xfId="11808" builtinId="9" hidden="1"/>
    <cellStyle name="Hipervínculo visitado" xfId="11800" builtinId="9" hidden="1"/>
    <cellStyle name="Hipervínculo visitado" xfId="11788" builtinId="9" hidden="1"/>
    <cellStyle name="Hipervínculo visitado" xfId="12252" builtinId="9" hidden="1"/>
    <cellStyle name="Hipervínculo visitado" xfId="12284" builtinId="9" hidden="1"/>
    <cellStyle name="Hipervínculo visitado" xfId="12324" builtinId="9" hidden="1"/>
    <cellStyle name="Hipervínculo visitado" xfId="12354" builtinId="9" hidden="1"/>
    <cellStyle name="Hipervínculo visitado" xfId="12395" builtinId="9" hidden="1"/>
    <cellStyle name="Hipervínculo visitado" xfId="12427" builtinId="9" hidden="1"/>
    <cellStyle name="Hipervínculo visitado" xfId="12467" builtinId="9" hidden="1"/>
    <cellStyle name="Hipervínculo visitado" xfId="12506" builtinId="9" hidden="1"/>
    <cellStyle name="Hipervínculo visitado" xfId="12540" builtinId="9" hidden="1"/>
    <cellStyle name="Hipervínculo visitado" xfId="12580" builtinId="9" hidden="1"/>
    <cellStyle name="Hipervínculo visitado" xfId="12612" builtinId="9" hidden="1"/>
    <cellStyle name="Hipervínculo visitado" xfId="12650" builtinId="9" hidden="1"/>
    <cellStyle name="Hipervínculo visitado" xfId="12682" builtinId="9" hidden="1"/>
    <cellStyle name="Hipervínculo visitado" xfId="12724" builtinId="9" hidden="1"/>
    <cellStyle name="Hipervínculo visitado" xfId="12764" builtinId="9" hidden="1"/>
    <cellStyle name="Hipervínculo visitado" xfId="12796" builtinId="9" hidden="1"/>
    <cellStyle name="Hipervínculo visitado" xfId="12834" builtinId="9" hidden="1"/>
    <cellStyle name="Hipervínculo visitado" xfId="12868" builtinId="9" hidden="1"/>
    <cellStyle name="Hipervínculo visitado" xfId="12908" builtinId="9" hidden="1"/>
    <cellStyle name="Hipervínculo visitado" xfId="12940" builtinId="9" hidden="1"/>
    <cellStyle name="Hipervínculo visitado" xfId="12978" builtinId="9" hidden="1"/>
    <cellStyle name="Hipervínculo visitado" xfId="13020" builtinId="9" hidden="1"/>
    <cellStyle name="Hipervínculo visitado" xfId="13052" builtinId="9" hidden="1"/>
    <cellStyle name="Hipervínculo visitado" xfId="13092" builtinId="9" hidden="1"/>
    <cellStyle name="Hipervínculo visitado" xfId="13122" builtinId="9" hidden="1"/>
    <cellStyle name="Hipervínculo visitado" xfId="13164" builtinId="9" hidden="1"/>
    <cellStyle name="Hipervínculo visitado" xfId="13196" builtinId="9" hidden="1"/>
    <cellStyle name="Hipervínculo visitado" xfId="13236" builtinId="9" hidden="1"/>
    <cellStyle name="Hipervínculo visitado" xfId="13274" builtinId="9" hidden="1"/>
    <cellStyle name="Hipervínculo visitado" xfId="13306" builtinId="9" hidden="1"/>
    <cellStyle name="Hipervínculo visitado" xfId="13348" builtinId="9" hidden="1"/>
    <cellStyle name="Hipervínculo visitado" xfId="13380" builtinId="9" hidden="1"/>
    <cellStyle name="Hipervínculo visitado" xfId="13420" builtinId="9" hidden="1"/>
    <cellStyle name="Hipervínculo visitado" xfId="13450" builtinId="9" hidden="1"/>
    <cellStyle name="Hipervínculo visitado" xfId="13491" builtinId="9" hidden="1"/>
    <cellStyle name="Hipervínculo visitado" xfId="13531" builtinId="9" hidden="1"/>
    <cellStyle name="Hipervínculo visitado" xfId="13563" builtinId="9" hidden="1"/>
    <cellStyle name="Hipervínculo visitado" xfId="13601" builtinId="9" hidden="1"/>
    <cellStyle name="Hipervínculo visitado" xfId="13633" builtinId="9" hidden="1"/>
    <cellStyle name="Hipervínculo visitado" xfId="13673" builtinId="9" hidden="1"/>
    <cellStyle name="Hipervínculo visitado" xfId="13705" builtinId="9" hidden="1"/>
    <cellStyle name="Hipervínculo visitado" xfId="13727" builtinId="9" hidden="1"/>
    <cellStyle name="Hipervínculo visitado" xfId="13715" builtinId="9" hidden="1"/>
    <cellStyle name="Hipervínculo visitado" xfId="13703" builtinId="9" hidden="1"/>
    <cellStyle name="Hipervínculo visitado" xfId="13691" builtinId="9" hidden="1"/>
    <cellStyle name="Hipervínculo visitado" xfId="13679" builtinId="9" hidden="1"/>
    <cellStyle name="Hipervínculo visitado" xfId="13667" builtinId="9" hidden="1"/>
    <cellStyle name="Hipervínculo visitado" xfId="13655" builtinId="9" hidden="1"/>
    <cellStyle name="Hipervínculo visitado" xfId="13643" builtinId="9" hidden="1"/>
    <cellStyle name="Hipervínculo visitado" xfId="13629" builtinId="9" hidden="1"/>
    <cellStyle name="Hipervínculo visitado" xfId="13619" builtinId="9" hidden="1"/>
    <cellStyle name="Hipervínculo visitado" xfId="13605" builtinId="9" hidden="1"/>
    <cellStyle name="Hipervínculo visitado" xfId="13595" builtinId="9" hidden="1"/>
    <cellStyle name="Hipervínculo visitado" xfId="13581" builtinId="9" hidden="1"/>
    <cellStyle name="Hipervínculo visitado" xfId="13573" builtinId="9" hidden="1"/>
    <cellStyle name="Hipervínculo visitado" xfId="13559" builtinId="9" hidden="1"/>
    <cellStyle name="Hipervínculo visitado" xfId="13545" builtinId="9" hidden="1"/>
    <cellStyle name="Hipervínculo visitado" xfId="13535" builtinId="9" hidden="1"/>
    <cellStyle name="Hipervínculo visitado" xfId="13521" builtinId="9" hidden="1"/>
    <cellStyle name="Hipervínculo visitado" xfId="13511" builtinId="9" hidden="1"/>
    <cellStyle name="Hipervínculo visitado" xfId="13497" builtinId="9" hidden="1"/>
    <cellStyle name="Hipervínculo visitado" xfId="13487" builtinId="9" hidden="1"/>
    <cellStyle name="Hipervínculo visitado" xfId="13472" builtinId="9" hidden="1"/>
    <cellStyle name="Hipervínculo visitado" xfId="13460" builtinId="9" hidden="1"/>
    <cellStyle name="Hipervínculo visitado" xfId="13448" builtinId="9" hidden="1"/>
    <cellStyle name="Hipervínculo visitado" xfId="13436" builtinId="9" hidden="1"/>
    <cellStyle name="Hipervínculo visitado" xfId="13424" builtinId="9" hidden="1"/>
    <cellStyle name="Hipervínculo visitado" xfId="13414" builtinId="9" hidden="1"/>
    <cellStyle name="Hipervínculo visitado" xfId="13402" builtinId="9" hidden="1"/>
    <cellStyle name="Hipervínculo visitado" xfId="13390" builtinId="9" hidden="1"/>
    <cellStyle name="Hipervínculo visitado" xfId="13376" builtinId="9" hidden="1"/>
    <cellStyle name="Hipervínculo visitado" xfId="13366" builtinId="9" hidden="1"/>
    <cellStyle name="Hipervínculo visitado" xfId="13352" builtinId="9" hidden="1"/>
    <cellStyle name="Hipervínculo visitado" xfId="13342" builtinId="9" hidden="1"/>
    <cellStyle name="Hipervínculo visitado" xfId="13328" builtinId="9" hidden="1"/>
    <cellStyle name="Hipervínculo visitado" xfId="13316" builtinId="9" hidden="1"/>
    <cellStyle name="Hipervínculo visitado" xfId="13302" builtinId="9" hidden="1"/>
    <cellStyle name="Hipervínculo visitado" xfId="13288" builtinId="9" hidden="1"/>
    <cellStyle name="Hipervínculo visitado" xfId="13278" builtinId="9" hidden="1"/>
    <cellStyle name="Hipervínculo visitado" xfId="13266" builtinId="9" hidden="1"/>
    <cellStyle name="Hipervínculo visitado" xfId="13256" builtinId="9" hidden="1"/>
    <cellStyle name="Hipervínculo visitado" xfId="13242" builtinId="9" hidden="1"/>
    <cellStyle name="Hipervínculo visitado" xfId="13232" builtinId="9" hidden="1"/>
    <cellStyle name="Hipervínculo visitado" xfId="13218" builtinId="9" hidden="1"/>
    <cellStyle name="Hipervínculo visitado" xfId="13206" builtinId="9" hidden="1"/>
    <cellStyle name="Hipervínculo visitado" xfId="13194" builtinId="9" hidden="1"/>
    <cellStyle name="Hipervínculo visitado" xfId="13182" builtinId="9" hidden="1"/>
    <cellStyle name="Hipervínculo visitado" xfId="13170" builtinId="9" hidden="1"/>
    <cellStyle name="Hipervínculo visitado" xfId="13156" builtinId="9" hidden="1"/>
    <cellStyle name="Hipervínculo visitado" xfId="13144" builtinId="9" hidden="1"/>
    <cellStyle name="Hipervínculo visitado" xfId="13132" builtinId="9" hidden="1"/>
    <cellStyle name="Hipervínculo visitado" xfId="13118" builtinId="9" hidden="1"/>
    <cellStyle name="Hipervínculo visitado" xfId="13110" builtinId="9" hidden="1"/>
    <cellStyle name="Hipervínculo visitado" xfId="13096" builtinId="9" hidden="1"/>
    <cellStyle name="Hipervínculo visitado" xfId="13086" builtinId="9" hidden="1"/>
    <cellStyle name="Hipervínculo visitado" xfId="13072" builtinId="9" hidden="1"/>
    <cellStyle name="Hipervínculo visitado" xfId="13062" builtinId="9" hidden="1"/>
    <cellStyle name="Hipervínculo visitado" xfId="13048" builtinId="9" hidden="1"/>
    <cellStyle name="Hipervínculo visitado" xfId="13034" builtinId="9" hidden="1"/>
    <cellStyle name="Hipervínculo visitado" xfId="13024" builtinId="9" hidden="1"/>
    <cellStyle name="Hipervínculo visitado" xfId="13010" builtinId="9" hidden="1"/>
    <cellStyle name="Hipervínculo visitado" xfId="12998" builtinId="9" hidden="1"/>
    <cellStyle name="Hipervínculo visitado" xfId="12984" builtinId="9" hidden="1"/>
    <cellStyle name="Hipervínculo visitado" xfId="12974" builtinId="9" hidden="1"/>
    <cellStyle name="Hipervínculo visitado" xfId="12960" builtinId="9" hidden="1"/>
    <cellStyle name="Hipervínculo visitado" xfId="12950" builtinId="9" hidden="1"/>
    <cellStyle name="Hipervínculo visitado" xfId="12938" builtinId="9" hidden="1"/>
    <cellStyle name="Hipervínculo visitado" xfId="12926" builtinId="9" hidden="1"/>
    <cellStyle name="Hipervínculo visitado" xfId="12914" builtinId="9" hidden="1"/>
    <cellStyle name="Hipervínculo visitado" xfId="12902" builtinId="9" hidden="1"/>
    <cellStyle name="Hipervínculo visitado" xfId="12890" builtinId="9" hidden="1"/>
    <cellStyle name="Hipervínculo visitado" xfId="12878" builtinId="9" hidden="1"/>
    <cellStyle name="Hipervínculo visitado" xfId="12864" builtinId="9" hidden="1"/>
    <cellStyle name="Hipervínculo visitado" xfId="12854" builtinId="9" hidden="1"/>
    <cellStyle name="Hipervínculo visitado" xfId="12838" builtinId="9" hidden="1"/>
    <cellStyle name="Hipervínculo visitado" xfId="12828" builtinId="9" hidden="1"/>
    <cellStyle name="Hipervínculo visitado" xfId="12814" builtinId="9" hidden="1"/>
    <cellStyle name="Hipervínculo visitado" xfId="12804" builtinId="9" hidden="1"/>
    <cellStyle name="Hipervínculo visitado" xfId="12792" builtinId="9" hidden="1"/>
    <cellStyle name="Hipervínculo visitado" xfId="12778" builtinId="9" hidden="1"/>
    <cellStyle name="Hipervínculo visitado" xfId="12768" builtinId="9" hidden="1"/>
    <cellStyle name="Hipervínculo visitado" xfId="12754" builtinId="9" hidden="1"/>
    <cellStyle name="Hipervínculo visitado" xfId="12744" builtinId="9" hidden="1"/>
    <cellStyle name="Hipervínculo visitado" xfId="12730" builtinId="9" hidden="1"/>
    <cellStyle name="Hipervínculo visitado" xfId="12720" builtinId="9" hidden="1"/>
    <cellStyle name="Hipervínculo visitado" xfId="12706" builtinId="9" hidden="1"/>
    <cellStyle name="Hipervínculo visitado" xfId="12692" builtinId="9" hidden="1"/>
    <cellStyle name="Hipervínculo visitado" xfId="12680" builtinId="9" hidden="1"/>
    <cellStyle name="Hipervínculo visitado" xfId="12668" builtinId="9" hidden="1"/>
    <cellStyle name="Hipervínculo visitado" xfId="12656" builtinId="9" hidden="1"/>
    <cellStyle name="Hipervínculo visitado" xfId="12644" builtinId="9" hidden="1"/>
    <cellStyle name="Hipervínculo visitado" xfId="12634" builtinId="9" hidden="1"/>
    <cellStyle name="Hipervínculo visitado" xfId="12622" builtinId="9" hidden="1"/>
    <cellStyle name="Hipervínculo visitado" xfId="12608" builtinId="9" hidden="1"/>
    <cellStyle name="Hipervínculo visitado" xfId="12598" builtinId="9" hidden="1"/>
    <cellStyle name="Hipervínculo visitado" xfId="12584" builtinId="9" hidden="1"/>
    <cellStyle name="Hipervínculo visitado" xfId="12574" builtinId="9" hidden="1"/>
    <cellStyle name="Hipervínculo visitado" xfId="12560" builtinId="9" hidden="1"/>
    <cellStyle name="Hipervínculo visitado" xfId="12550" builtinId="9" hidden="1"/>
    <cellStyle name="Hipervínculo visitado" xfId="12534" builtinId="9" hidden="1"/>
    <cellStyle name="Hipervínculo visitado" xfId="12520" builtinId="9" hidden="1"/>
    <cellStyle name="Hipervínculo visitado" xfId="12510" builtinId="9" hidden="1"/>
    <cellStyle name="Hipervínculo visitado" xfId="12496" builtinId="9" hidden="1"/>
    <cellStyle name="Hipervínculo visitado" xfId="12486" builtinId="9" hidden="1"/>
    <cellStyle name="Hipervínculo visitado" xfId="12473" builtinId="9" hidden="1"/>
    <cellStyle name="Hipervínculo visitado" xfId="12463" builtinId="9" hidden="1"/>
    <cellStyle name="Hipervínculo visitado" xfId="12449" builtinId="9" hidden="1"/>
    <cellStyle name="Hipervínculo visitado" xfId="12437" builtinId="9" hidden="1"/>
    <cellStyle name="Hipervínculo visitado" xfId="12425" builtinId="9" hidden="1"/>
    <cellStyle name="Hipervínculo visitado" xfId="12413" builtinId="9" hidden="1"/>
    <cellStyle name="Hipervínculo visitado" xfId="12401" builtinId="9" hidden="1"/>
    <cellStyle name="Hipervínculo visitado" xfId="12389" builtinId="9" hidden="1"/>
    <cellStyle name="Hipervínculo visitado" xfId="12376" builtinId="9" hidden="1"/>
    <cellStyle name="Hipervínculo visitado" xfId="12364" builtinId="9" hidden="1"/>
    <cellStyle name="Hipervínculo visitado" xfId="12350" builtinId="9" hidden="1"/>
    <cellStyle name="Hipervínculo visitado" xfId="12340" builtinId="9" hidden="1"/>
    <cellStyle name="Hipervínculo visitado" xfId="12328" builtinId="9" hidden="1"/>
    <cellStyle name="Hipervínculo visitado" xfId="12318" builtinId="9" hidden="1"/>
    <cellStyle name="Hipervínculo visitado" xfId="12304" builtinId="9" hidden="1"/>
    <cellStyle name="Hipervínculo visitado" xfId="12294" builtinId="9" hidden="1"/>
    <cellStyle name="Hipervínculo visitado" xfId="12280" builtinId="9" hidden="1"/>
    <cellStyle name="Hipervínculo visitado" xfId="12266" builtinId="9" hidden="1"/>
    <cellStyle name="Hipervínculo visitado" xfId="12256" builtinId="9" hidden="1"/>
    <cellStyle name="Hipervínculo visitado" xfId="12242" builtinId="9" hidden="1"/>
    <cellStyle name="Hipervínculo visitado" xfId="12232" builtinId="9" hidden="1"/>
    <cellStyle name="Hipervínculo visitado" xfId="9172" builtinId="9" hidden="1"/>
    <cellStyle name="Hipervínculo visitado" xfId="9164" builtinId="9" hidden="1"/>
    <cellStyle name="Hipervínculo visitado" xfId="9182" builtinId="9" hidden="1"/>
    <cellStyle name="Hipervínculo visitado" xfId="9230" builtinId="9" hidden="1"/>
    <cellStyle name="Hipervínculo visitado" xfId="9222" builtinId="9" hidden="1"/>
    <cellStyle name="Hipervínculo visitado" xfId="9212" builtinId="9" hidden="1"/>
    <cellStyle name="Hipervínculo visitado" xfId="9202" builtinId="9" hidden="1"/>
    <cellStyle name="Hipervínculo visitado" xfId="9192" builtinId="9" hidden="1"/>
    <cellStyle name="Hipervínculo visitado" xfId="9310" builtinId="9" hidden="1"/>
    <cellStyle name="Hipervínculo visitado" xfId="9300" builtinId="9" hidden="1"/>
    <cellStyle name="Hipervínculo visitado" xfId="9288" builtinId="9" hidden="1"/>
    <cellStyle name="Hipervínculo visitado" xfId="9280" builtinId="9" hidden="1"/>
    <cellStyle name="Hipervínculo visitado" xfId="9270" builtinId="9" hidden="1"/>
    <cellStyle name="Hipervínculo visitado" xfId="9262" builtinId="9" hidden="1"/>
    <cellStyle name="Hipervínculo visitado" xfId="9252" builtinId="9" hidden="1"/>
    <cellStyle name="Hipervínculo visitado" xfId="9244" builtinId="9" hidden="1"/>
    <cellStyle name="Hipervínculo visitado" xfId="9232" builtinId="9" hidden="1"/>
    <cellStyle name="Hipervínculo visitado" xfId="9459" builtinId="9" hidden="1"/>
    <cellStyle name="Hipervínculo visitado" xfId="9489" builtinId="9" hidden="1"/>
    <cellStyle name="Hipervínculo visitado" xfId="9479" builtinId="9" hidden="1"/>
    <cellStyle name="Hipervínculo visitado" xfId="9469" builtinId="9" hidden="1"/>
    <cellStyle name="Hipervínculo visitado" xfId="9457" builtinId="9" hidden="1"/>
    <cellStyle name="Hipervínculo visitado" xfId="9449" builtinId="9" hidden="1"/>
    <cellStyle name="Hipervínculo visitado" xfId="9439" builtinId="9" hidden="1"/>
    <cellStyle name="Hipervínculo visitado" xfId="9429" builtinId="9" hidden="1"/>
    <cellStyle name="Hipervínculo visitado" xfId="9419" builtinId="9" hidden="1"/>
    <cellStyle name="Hipervínculo visitado" xfId="9408" builtinId="9" hidden="1"/>
    <cellStyle name="Hipervínculo visitado" xfId="9400" builtinId="9" hidden="1"/>
    <cellStyle name="Hipervínculo visitado" xfId="9388" builtinId="9" hidden="1"/>
    <cellStyle name="Hipervínculo visitado" xfId="9380" builtinId="9" hidden="1"/>
    <cellStyle name="Hipervínculo visitado" xfId="9370" builtinId="9" hidden="1"/>
    <cellStyle name="Hipervínculo visitado" xfId="9359" builtinId="9" hidden="1"/>
    <cellStyle name="Hipervínculo visitado" xfId="9351" builtinId="9" hidden="1"/>
    <cellStyle name="Hipervínculo visitado" xfId="9341" builtinId="9" hidden="1"/>
    <cellStyle name="Hipervínculo visitado" xfId="9333" builtinId="9" hidden="1"/>
    <cellStyle name="Hipervínculo visitado" xfId="9321" builtinId="9" hidden="1"/>
    <cellStyle name="Hipervínculo visitado" xfId="9509" builtinId="9" hidden="1"/>
    <cellStyle name="Hipervínculo visitado" xfId="9587" builtinId="9" hidden="1"/>
    <cellStyle name="Hipervínculo visitado" xfId="9668" builtinId="9" hidden="1"/>
    <cellStyle name="Hipervínculo visitado" xfId="9731" builtinId="9" hidden="1"/>
    <cellStyle name="Hipervínculo visitado" xfId="9813" builtinId="9" hidden="1"/>
    <cellStyle name="Hipervínculo visitado" xfId="9877" builtinId="9" hidden="1"/>
    <cellStyle name="Hipervínculo visitado" xfId="9943" builtinId="9" hidden="1"/>
    <cellStyle name="Hipervínculo visitado" xfId="9931" builtinId="9" hidden="1"/>
    <cellStyle name="Hipervínculo visitado" xfId="9919" builtinId="9" hidden="1"/>
    <cellStyle name="Hipervínculo visitado" xfId="9909" builtinId="9" hidden="1"/>
    <cellStyle name="Hipervínculo visitado" xfId="9899" builtinId="9" hidden="1"/>
    <cellStyle name="Hipervínculo visitado" xfId="9782" builtinId="9" hidden="1"/>
    <cellStyle name="Hipervínculo visitado" xfId="9881" builtinId="9" hidden="1"/>
    <cellStyle name="Hipervínculo visitado" xfId="9869" builtinId="9" hidden="1"/>
    <cellStyle name="Hipervínculo visitado" xfId="9859" builtinId="9" hidden="1"/>
    <cellStyle name="Hipervínculo visitado" xfId="9849" builtinId="9" hidden="1"/>
    <cellStyle name="Hipervínculo visitado" xfId="9837" builtinId="9" hidden="1"/>
    <cellStyle name="Hipervínculo visitado" xfId="9827" builtinId="9" hidden="1"/>
    <cellStyle name="Hipervínculo visitado" xfId="9817" builtinId="9" hidden="1"/>
    <cellStyle name="Hipervínculo visitado" xfId="9807" builtinId="9" hidden="1"/>
    <cellStyle name="Hipervínculo visitado" xfId="9795" builtinId="9" hidden="1"/>
    <cellStyle name="Hipervínculo visitado" xfId="9787" builtinId="9" hidden="1"/>
    <cellStyle name="Hipervínculo visitado" xfId="9773" builtinId="9" hidden="1"/>
    <cellStyle name="Hipervínculo visitado" xfId="9761" builtinId="9" hidden="1"/>
    <cellStyle name="Hipervínculo visitado" xfId="9753" builtinId="9" hidden="1"/>
    <cellStyle name="Hipervínculo visitado" xfId="9741" builtinId="9" hidden="1"/>
    <cellStyle name="Hipervínculo visitado" xfId="9733" builtinId="9" hidden="1"/>
    <cellStyle name="Hipervínculo visitado" xfId="9722" builtinId="9" hidden="1"/>
    <cellStyle name="Hipervínculo visitado" xfId="9712" builtinId="9" hidden="1"/>
    <cellStyle name="Hipervínculo visitado" xfId="9702" builtinId="9" hidden="1"/>
    <cellStyle name="Hipervínculo visitado" xfId="9690" builtinId="9" hidden="1"/>
    <cellStyle name="Hipervínculo visitado" xfId="9680" builtinId="9" hidden="1"/>
    <cellStyle name="Hipervínculo visitado" xfId="9670" builtinId="9" hidden="1"/>
    <cellStyle name="Hipervínculo visitado" xfId="9660" builtinId="9" hidden="1"/>
    <cellStyle name="Hipervínculo visitado" xfId="9648" builtinId="9" hidden="1"/>
    <cellStyle name="Hipervínculo visitado" xfId="9640" builtinId="9" hidden="1"/>
    <cellStyle name="Hipervínculo visitado" xfId="9628" builtinId="9" hidden="1"/>
    <cellStyle name="Hipervínculo visitado" xfId="9615" builtinId="9" hidden="1"/>
    <cellStyle name="Hipervínculo visitado" xfId="9607" builtinId="9" hidden="1"/>
    <cellStyle name="Hipervínculo visitado" xfId="9595" builtinId="9" hidden="1"/>
    <cellStyle name="Hipervínculo visitado" xfId="9585" builtinId="9" hidden="1"/>
    <cellStyle name="Hipervínculo visitado" xfId="9470" builtinId="9" hidden="1"/>
    <cellStyle name="Hipervínculo visitado" xfId="9567" builtinId="9" hidden="1"/>
    <cellStyle name="Hipervínculo visitado" xfId="9555" builtinId="9" hidden="1"/>
    <cellStyle name="Hipervínculo visitado" xfId="9545" builtinId="9" hidden="1"/>
    <cellStyle name="Hipervínculo visitado" xfId="9535" builtinId="9" hidden="1"/>
    <cellStyle name="Hipervínculo visitado" xfId="9523" builtinId="9" hidden="1"/>
    <cellStyle name="Hipervínculo visitado" xfId="9515" builtinId="9" hidden="1"/>
    <cellStyle name="Hipervínculo visitado" xfId="9503" builtinId="9" hidden="1"/>
    <cellStyle name="Hipervínculo visitado" xfId="9949" builtinId="9" hidden="1"/>
    <cellStyle name="Hipervínculo visitado" xfId="9989" builtinId="9" hidden="1"/>
    <cellStyle name="Hipervínculo visitado" xfId="10029" builtinId="9" hidden="1"/>
    <cellStyle name="Hipervínculo visitado" xfId="10059" builtinId="9" hidden="1"/>
    <cellStyle name="Hipervínculo visitado" xfId="10100" builtinId="9" hidden="1"/>
    <cellStyle name="Hipervínculo visitado" xfId="10132" builtinId="9" hidden="1"/>
    <cellStyle name="Hipervínculo visitado" xfId="10172" builtinId="9" hidden="1"/>
    <cellStyle name="Hipervínculo visitado" xfId="10203" builtinId="9" hidden="1"/>
    <cellStyle name="Hipervínculo visitado" xfId="10243" builtinId="9" hidden="1"/>
    <cellStyle name="Hipervínculo visitado" xfId="10285" builtinId="9" hidden="1"/>
    <cellStyle name="Hipervínculo visitado" xfId="10317" builtinId="9" hidden="1"/>
    <cellStyle name="Hipervínculo visitado" xfId="10250" builtinId="9" hidden="1"/>
    <cellStyle name="Hipervínculo visitado" xfId="10387" builtinId="9" hidden="1"/>
    <cellStyle name="Hipervínculo visitado" xfId="10429" builtinId="9" hidden="1"/>
    <cellStyle name="Hipervínculo visitado" xfId="10461" builtinId="9" hidden="1"/>
    <cellStyle name="Hipervínculo visitado" xfId="10501" builtinId="9" hidden="1"/>
    <cellStyle name="Hipervínculo visitado" xfId="10539" builtinId="9" hidden="1"/>
    <cellStyle name="Hipervínculo visitado" xfId="10573" builtinId="9" hidden="1"/>
    <cellStyle name="Hipervínculo visitado" xfId="10613" builtinId="9" hidden="1"/>
    <cellStyle name="Hipervínculo visitado" xfId="10645" builtinId="9" hidden="1"/>
    <cellStyle name="Hipervínculo visitado" xfId="10683" builtinId="9" hidden="1"/>
    <cellStyle name="Hipervínculo visitado" xfId="10715" builtinId="9" hidden="1"/>
    <cellStyle name="Hipervínculo visitado" xfId="10757" builtinId="9" hidden="1"/>
    <cellStyle name="Hipervínculo visitado" xfId="10797" builtinId="9" hidden="1"/>
    <cellStyle name="Hipervínculo visitado" xfId="10827" builtinId="9" hidden="1"/>
    <cellStyle name="Hipervínculo visitado" xfId="10867" builtinId="9" hidden="1"/>
    <cellStyle name="Hipervínculo visitado" xfId="10901" builtinId="9" hidden="1"/>
    <cellStyle name="Hipervínculo visitado" xfId="10941" builtinId="9" hidden="1"/>
    <cellStyle name="Hipervínculo visitado" xfId="10973" builtinId="9" hidden="1"/>
    <cellStyle name="Hipervínculo visitado" xfId="11011" builtinId="9" hidden="1"/>
    <cellStyle name="Hipervínculo visitado" xfId="11053" builtinId="9" hidden="1"/>
    <cellStyle name="Hipervínculo visitado" xfId="11085" builtinId="9" hidden="1"/>
    <cellStyle name="Hipervínculo visitado" xfId="11125" builtinId="9" hidden="1"/>
    <cellStyle name="Hipervínculo visitado" xfId="11155" builtinId="9" hidden="1"/>
    <cellStyle name="Hipervínculo visitado" xfId="11196" builtinId="9" hidden="1"/>
    <cellStyle name="Hipervínculo visitado" xfId="11228" builtinId="9" hidden="1"/>
    <cellStyle name="Hipervínculo visitado" xfId="11268" builtinId="9" hidden="1"/>
    <cellStyle name="Hipervínculo visitado" xfId="11306" builtinId="9" hidden="1"/>
    <cellStyle name="Hipervínculo visitado" xfId="11338" builtinId="9" hidden="1"/>
    <cellStyle name="Hipervínculo visitado" xfId="11378" builtinId="9" hidden="1"/>
    <cellStyle name="Hipervínculo visitado" xfId="11410" builtinId="9" hidden="1"/>
    <cellStyle name="Hipervínculo visitado" xfId="11444" builtinId="9" hidden="1"/>
    <cellStyle name="Hipervínculo visitado" xfId="11432" builtinId="9" hidden="1"/>
    <cellStyle name="Hipervínculo visitado" xfId="11420" builtinId="9" hidden="1"/>
    <cellStyle name="Hipervínculo visitado" xfId="11406" builtinId="9" hidden="1"/>
    <cellStyle name="Hipervínculo visitado" xfId="11396" builtinId="9" hidden="1"/>
    <cellStyle name="Hipervínculo visitado" xfId="11382" builtinId="9" hidden="1"/>
    <cellStyle name="Hipervínculo visitado" xfId="11372" builtinId="9" hidden="1"/>
    <cellStyle name="Hipervínculo visitado" xfId="11358" builtinId="9" hidden="1"/>
    <cellStyle name="Hipervínculo visitado" xfId="11348" builtinId="9" hidden="1"/>
    <cellStyle name="Hipervínculo visitado" xfId="11334" builtinId="9" hidden="1"/>
    <cellStyle name="Hipervínculo visitado" xfId="11320" builtinId="9" hidden="1"/>
    <cellStyle name="Hipervínculo visitado" xfId="11310" builtinId="9" hidden="1"/>
    <cellStyle name="Hipervínculo visitado" xfId="11296" builtinId="9" hidden="1"/>
    <cellStyle name="Hipervínculo visitado" xfId="11288" builtinId="9" hidden="1"/>
    <cellStyle name="Hipervínculo visitado" xfId="11274" builtinId="9" hidden="1"/>
    <cellStyle name="Hipervínculo visitado" xfId="11264" builtinId="9" hidden="1"/>
    <cellStyle name="Hipervínculo visitado" xfId="11250" builtinId="9" hidden="1"/>
    <cellStyle name="Hipervínculo visitado" xfId="11238" builtinId="9" hidden="1"/>
    <cellStyle name="Hipervínculo visitado" xfId="11226" builtinId="9" hidden="1"/>
    <cellStyle name="Hipervínculo visitado" xfId="11214" builtinId="9" hidden="1"/>
    <cellStyle name="Hipervínculo visitado" xfId="11202" builtinId="9" hidden="1"/>
    <cellStyle name="Hipervínculo visitado" xfId="11190" builtinId="9" hidden="1"/>
    <cellStyle name="Hipervínculo visitado" xfId="11177" builtinId="9" hidden="1"/>
    <cellStyle name="Hipervínculo visitado" xfId="11165" builtinId="9" hidden="1"/>
    <cellStyle name="Hipervínculo visitado" xfId="11151" builtinId="9" hidden="1"/>
    <cellStyle name="Hipervínculo visitado" xfId="11141" builtinId="9" hidden="1"/>
    <cellStyle name="Hipervínculo visitado" xfId="11129" builtinId="9" hidden="1"/>
    <cellStyle name="Hipervínculo visitado" xfId="11119" builtinId="9" hidden="1"/>
    <cellStyle name="Hipervínculo visitado" xfId="11105" builtinId="9" hidden="1"/>
    <cellStyle name="Hipervínculo visitado" xfId="11095" builtinId="9" hidden="1"/>
    <cellStyle name="Hipervínculo visitado" xfId="11081" builtinId="9" hidden="1"/>
    <cellStyle name="Hipervínculo visitado" xfId="11067" builtinId="9" hidden="1"/>
    <cellStyle name="Hipervínculo visitado" xfId="11057" builtinId="9" hidden="1"/>
    <cellStyle name="Hipervínculo visitado" xfId="11043" builtinId="9" hidden="1"/>
    <cellStyle name="Hipervínculo visitado" xfId="11033" builtinId="9" hidden="1"/>
    <cellStyle name="Hipervínculo visitado" xfId="11017" builtinId="9" hidden="1"/>
    <cellStyle name="Hipervínculo visitado" xfId="11007" builtinId="9" hidden="1"/>
    <cellStyle name="Hipervínculo visitado" xfId="10993" builtinId="9" hidden="1"/>
    <cellStyle name="Hipervínculo visitado" xfId="10981" builtinId="9" hidden="1"/>
    <cellStyle name="Hipervínculo visitado" xfId="10971" builtinId="9" hidden="1"/>
    <cellStyle name="Hipervínculo visitado" xfId="10959" builtinId="9" hidden="1"/>
    <cellStyle name="Hipervínculo visitado" xfId="10947" builtinId="9" hidden="1"/>
    <cellStyle name="Hipervínculo visitado" xfId="10935" builtinId="9" hidden="1"/>
    <cellStyle name="Hipervínculo visitado" xfId="10923" builtinId="9" hidden="1"/>
    <cellStyle name="Hipervínculo visitado" xfId="10911" builtinId="9" hidden="1"/>
    <cellStyle name="Hipervínculo visitado" xfId="10897" builtinId="9" hidden="1"/>
    <cellStyle name="Hipervínculo visitado" xfId="10887" builtinId="9" hidden="1"/>
    <cellStyle name="Hipervínculo visitado" xfId="10871" builtinId="9" hidden="1"/>
    <cellStyle name="Hipervínculo visitado" xfId="10861" builtinId="9" hidden="1"/>
    <cellStyle name="Hipervínculo visitado" xfId="10847" builtinId="9" hidden="1"/>
    <cellStyle name="Hipervínculo visitado" xfId="10837" builtinId="9" hidden="1"/>
    <cellStyle name="Hipervínculo visitado" xfId="10718" builtinId="9" hidden="1"/>
    <cellStyle name="Hipervínculo visitado" xfId="10811" builtinId="9" hidden="1"/>
    <cellStyle name="Hipervínculo visitado" xfId="10801" builtinId="9" hidden="1"/>
    <cellStyle name="Hipervínculo visitado" xfId="10787" builtinId="9" hidden="1"/>
    <cellStyle name="Hipervínculo visitado" xfId="10777" builtinId="9" hidden="1"/>
    <cellStyle name="Hipervínculo visitado" xfId="10763" builtinId="9" hidden="1"/>
    <cellStyle name="Hipervínculo visitado" xfId="10753" builtinId="9" hidden="1"/>
    <cellStyle name="Hipervínculo visitado" xfId="10739" builtinId="9" hidden="1"/>
    <cellStyle name="Hipervínculo visitado" xfId="10727" builtinId="9" hidden="1"/>
    <cellStyle name="Hipervínculo visitado" xfId="10713" builtinId="9" hidden="1"/>
    <cellStyle name="Hipervínculo visitado" xfId="10701" builtinId="9" hidden="1"/>
    <cellStyle name="Hipervínculo visitado" xfId="10689" builtinId="9" hidden="1"/>
    <cellStyle name="Hipervínculo visitado" xfId="10677" builtinId="9" hidden="1"/>
    <cellStyle name="Hipervínculo visitado" xfId="10667" builtinId="9" hidden="1"/>
    <cellStyle name="Hipervínculo visitado" xfId="10655" builtinId="9" hidden="1"/>
    <cellStyle name="Hipervínculo visitado" xfId="10641" builtinId="9" hidden="1"/>
    <cellStyle name="Hipervínculo visitado" xfId="10631" builtinId="9" hidden="1"/>
    <cellStyle name="Hipervínculo visitado" xfId="10617" builtinId="9" hidden="1"/>
    <cellStyle name="Hipervínculo visitado" xfId="10607" builtinId="9" hidden="1"/>
    <cellStyle name="Hipervínculo visitado" xfId="10593" builtinId="9" hidden="1"/>
    <cellStyle name="Hipervínculo visitado" xfId="10583" builtinId="9" hidden="1"/>
    <cellStyle name="Hipervínculo visitado" xfId="10569" builtinId="9" hidden="1"/>
    <cellStyle name="Hipervínculo visitado" xfId="10553" builtinId="9" hidden="1"/>
    <cellStyle name="Hipervínculo visitado" xfId="10543" builtinId="9" hidden="1"/>
    <cellStyle name="Hipervínculo visitado" xfId="10529" builtinId="9" hidden="1"/>
    <cellStyle name="Hipervínculo visitado" xfId="10519" builtinId="9" hidden="1"/>
    <cellStyle name="Hipervínculo visitado" xfId="10507" builtinId="9" hidden="1"/>
    <cellStyle name="Hipervínculo visitado" xfId="10497" builtinId="9" hidden="1"/>
    <cellStyle name="Hipervínculo visitado" xfId="10483" builtinId="9" hidden="1"/>
    <cellStyle name="Hipervínculo visitado" xfId="10471" builtinId="9" hidden="1"/>
    <cellStyle name="Hipervínculo visitado" xfId="10459" builtinId="9" hidden="1"/>
    <cellStyle name="Hipervínculo visitado" xfId="10447" builtinId="9" hidden="1"/>
    <cellStyle name="Hipervínculo visitado" xfId="10435" builtinId="9" hidden="1"/>
    <cellStyle name="Hipervínculo visitado" xfId="10423" builtinId="9" hidden="1"/>
    <cellStyle name="Hipervínculo visitado" xfId="10411" builtinId="9" hidden="1"/>
    <cellStyle name="Hipervínculo visitado" xfId="10397" builtinId="9" hidden="1"/>
    <cellStyle name="Hipervínculo visitado" xfId="10383" builtinId="9" hidden="1"/>
    <cellStyle name="Hipervínculo visitado" xfId="10373" builtinId="9" hidden="1"/>
    <cellStyle name="Hipervínculo visitado" xfId="10359" builtinId="9" hidden="1"/>
    <cellStyle name="Hipervínculo visitado" xfId="10351" builtinId="9" hidden="1"/>
    <cellStyle name="Hipervínculo visitado" xfId="10337" builtinId="9" hidden="1"/>
    <cellStyle name="Hipervínculo visitado" xfId="10327" builtinId="9" hidden="1"/>
    <cellStyle name="Hipervínculo visitado" xfId="10313" builtinId="9" hidden="1"/>
    <cellStyle name="Hipervínculo visitado" xfId="10299" builtinId="9" hidden="1"/>
    <cellStyle name="Hipervínculo visitado" xfId="10289" builtinId="9" hidden="1"/>
    <cellStyle name="Hipervínculo visitado" xfId="10275" builtinId="9" hidden="1"/>
    <cellStyle name="Hipervínculo visitado" xfId="10265" builtinId="9" hidden="1"/>
    <cellStyle name="Hipervínculo visitado" xfId="10249" builtinId="9" hidden="1"/>
    <cellStyle name="Hipervínculo visitado" xfId="10239" builtinId="9" hidden="1"/>
    <cellStyle name="Hipervínculo visitado" xfId="10225" builtinId="9" hidden="1"/>
    <cellStyle name="Hipervínculo visitado" xfId="10213" builtinId="9" hidden="1"/>
    <cellStyle name="Hipervínculo visitado" xfId="10201" builtinId="9" hidden="1"/>
    <cellStyle name="Hipervínculo visitado" xfId="10190" builtinId="9" hidden="1"/>
    <cellStyle name="Hipervínculo visitado" xfId="10178" builtinId="9" hidden="1"/>
    <cellStyle name="Hipervínculo visitado" xfId="10166" builtinId="9" hidden="1"/>
    <cellStyle name="Hipervínculo visitado" xfId="10154" builtinId="9" hidden="1"/>
    <cellStyle name="Hipervínculo visitado" xfId="10142" builtinId="9" hidden="1"/>
    <cellStyle name="Hipervínculo visitado" xfId="10128" builtinId="9" hidden="1"/>
    <cellStyle name="Hipervínculo visitado" xfId="10118" builtinId="9" hidden="1"/>
    <cellStyle name="Hipervínculo visitado" xfId="10104" builtinId="9" hidden="1"/>
    <cellStyle name="Hipervínculo visitado" xfId="10093" builtinId="9" hidden="1"/>
    <cellStyle name="Hipervínculo visitado" xfId="10079" builtinId="9" hidden="1"/>
    <cellStyle name="Hipervínculo visitado" xfId="10069" builtinId="9" hidden="1"/>
    <cellStyle name="Hipervínculo visitado" xfId="10055" builtinId="9" hidden="1"/>
    <cellStyle name="Hipervínculo visitado" xfId="10043" builtinId="9" hidden="1"/>
    <cellStyle name="Hipervínculo visitado" xfId="10033" builtinId="9" hidden="1"/>
    <cellStyle name="Hipervínculo visitado" xfId="10019" builtinId="9" hidden="1"/>
    <cellStyle name="Hipervínculo visitado" xfId="10009" builtinId="9" hidden="1"/>
    <cellStyle name="Hipervínculo visitado" xfId="9995" builtinId="9" hidden="1"/>
    <cellStyle name="Hipervínculo visitado" xfId="9985" builtinId="9" hidden="1"/>
    <cellStyle name="Hipervínculo visitado" xfId="9971" builtinId="9" hidden="1"/>
    <cellStyle name="Hipervínculo visitado" xfId="9959" builtinId="9" hidden="1"/>
    <cellStyle name="Hipervínculo visitado" xfId="9947" builtinId="9" hidden="1"/>
    <cellStyle name="Hipervínculo visitado" xfId="6872" builtinId="9" hidden="1"/>
    <cellStyle name="Hipervínculo visitado" xfId="6878" builtinId="9" hidden="1"/>
    <cellStyle name="Hipervínculo visitado" xfId="6896" builtinId="9" hidden="1"/>
    <cellStyle name="Hipervínculo visitado" xfId="6888" builtinId="9" hidden="1"/>
    <cellStyle name="Hipervínculo visitado" xfId="6936" builtinId="9" hidden="1"/>
    <cellStyle name="Hipervínculo visitado" xfId="6926" builtinId="9" hidden="1"/>
    <cellStyle name="Hipervínculo visitado" xfId="6916" builtinId="9" hidden="1"/>
    <cellStyle name="Hipervínculo visitado" xfId="6906" builtinId="9" hidden="1"/>
    <cellStyle name="Hipervínculo visitado" xfId="7024" builtinId="9" hidden="1"/>
    <cellStyle name="Hipervínculo visitado" xfId="7014" builtinId="9" hidden="1"/>
    <cellStyle name="Hipervínculo visitado" xfId="7004" builtinId="9" hidden="1"/>
    <cellStyle name="Hipervínculo visitado" xfId="6994" builtinId="9" hidden="1"/>
    <cellStyle name="Hipervínculo visitado" xfId="6984" builtinId="9" hidden="1"/>
    <cellStyle name="Hipervínculo visitado" xfId="6976" builtinId="9" hidden="1"/>
    <cellStyle name="Hipervínculo visitado" xfId="6966" builtinId="9" hidden="1"/>
    <cellStyle name="Hipervínculo visitado" xfId="6958" builtinId="9" hidden="1"/>
    <cellStyle name="Hipervínculo visitado" xfId="6948" builtinId="9" hidden="1"/>
    <cellStyle name="Hipervínculo visitado" xfId="7106" builtinId="9" hidden="1"/>
    <cellStyle name="Hipervínculo visitado" xfId="7203" builtinId="9" hidden="1"/>
    <cellStyle name="Hipervínculo visitado" xfId="7193" builtinId="9" hidden="1"/>
    <cellStyle name="Hipervínculo visitado" xfId="7185" builtinId="9" hidden="1"/>
    <cellStyle name="Hipervínculo visitado" xfId="7173" builtinId="9" hidden="1"/>
    <cellStyle name="Hipervínculo visitado" xfId="7163" builtinId="9" hidden="1"/>
    <cellStyle name="Hipervínculo visitado" xfId="7153" builtinId="9" hidden="1"/>
    <cellStyle name="Hipervínculo visitado" xfId="7145" builtinId="9" hidden="1"/>
    <cellStyle name="Hipervínculo visitado" xfId="7133" builtinId="9" hidden="1"/>
    <cellStyle name="Hipervínculo visitado" xfId="7122" builtinId="9" hidden="1"/>
    <cellStyle name="Hipervínculo visitado" xfId="7114" builtinId="9" hidden="1"/>
    <cellStyle name="Hipervínculo visitado" xfId="7102" builtinId="9" hidden="1"/>
    <cellStyle name="Hipervínculo visitado" xfId="7094" builtinId="9" hidden="1"/>
    <cellStyle name="Hipervínculo visitado" xfId="7084" builtinId="9" hidden="1"/>
    <cellStyle name="Hipervínculo visitado" xfId="7077" builtinId="9" hidden="1"/>
    <cellStyle name="Hipervínculo visitado" xfId="7065" builtinId="9" hidden="1"/>
    <cellStyle name="Hipervínculo visitado" xfId="7055" builtinId="9" hidden="1"/>
    <cellStyle name="Hipervínculo visitado" xfId="7047" builtinId="9" hidden="1"/>
    <cellStyle name="Hipervínculo visitado" xfId="7035" builtinId="9" hidden="1"/>
    <cellStyle name="Hipervínculo visitado" xfId="7027" builtinId="9" hidden="1"/>
    <cellStyle name="Hipervínculo visitado" xfId="7285" builtinId="9" hidden="1"/>
    <cellStyle name="Hipervínculo visitado" xfId="7348" builtinId="9" hidden="1"/>
    <cellStyle name="Hipervínculo visitado" xfId="7428" builtinId="9" hidden="1"/>
    <cellStyle name="Hipervínculo visitado" xfId="7509" builtinId="9" hidden="1"/>
    <cellStyle name="Hipervínculo visitado" xfId="7573" builtinId="9" hidden="1"/>
    <cellStyle name="Hipervínculo visitado" xfId="7653" builtinId="9" hidden="1"/>
    <cellStyle name="Hipervínculo visitado" xfId="7645" builtinId="9" hidden="1"/>
    <cellStyle name="Hipervínculo visitado" xfId="7633" builtinId="9" hidden="1"/>
    <cellStyle name="Hipervínculo visitado" xfId="7625" builtinId="9" hidden="1"/>
    <cellStyle name="Hipervínculo visitado" xfId="7613" builtinId="9" hidden="1"/>
    <cellStyle name="Hipervínculo visitado" xfId="7601" builtinId="9" hidden="1"/>
    <cellStyle name="Hipervínculo visitado" xfId="7595" builtinId="9" hidden="1"/>
    <cellStyle name="Hipervínculo visitado" xfId="7583" builtinId="9" hidden="1"/>
    <cellStyle name="Hipervínculo visitado" xfId="7575" builtinId="9" hidden="1"/>
    <cellStyle name="Hipervínculo visitado" xfId="7563" builtinId="9" hidden="1"/>
    <cellStyle name="Hipervínculo visitado" xfId="7553" builtinId="9" hidden="1"/>
    <cellStyle name="Hipervínculo visitado" xfId="7543" builtinId="9" hidden="1"/>
    <cellStyle name="Hipervínculo visitado" xfId="7531" builtinId="9" hidden="1"/>
    <cellStyle name="Hipervínculo visitado" xfId="7521" builtinId="9" hidden="1"/>
    <cellStyle name="Hipervínculo visitado" xfId="7511" builtinId="9" hidden="1"/>
    <cellStyle name="Hipervínculo visitado" xfId="7501" builtinId="9" hidden="1"/>
    <cellStyle name="Hipervínculo visitado" xfId="7487" builtinId="9" hidden="1"/>
    <cellStyle name="Hipervínculo visitado" xfId="7479" builtinId="9" hidden="1"/>
    <cellStyle name="Hipervínculo visitado" xfId="7467" builtinId="9" hidden="1"/>
    <cellStyle name="Hipervínculo visitado" xfId="7455" builtinId="9" hidden="1"/>
    <cellStyle name="Hipervínculo visitado" xfId="7447" builtinId="9" hidden="1"/>
    <cellStyle name="Hipervínculo visitado" xfId="7436" builtinId="9" hidden="1"/>
    <cellStyle name="Hipervínculo visitado" xfId="7426" builtinId="9" hidden="1"/>
    <cellStyle name="Hipervínculo visitado" xfId="7416" builtinId="9" hidden="1"/>
    <cellStyle name="Hipervínculo visitado" xfId="7406" builtinId="9" hidden="1"/>
    <cellStyle name="Hipervínculo visitado" xfId="7394" builtinId="9" hidden="1"/>
    <cellStyle name="Hipervínculo visitado" xfId="7384" builtinId="9" hidden="1"/>
    <cellStyle name="Hipervínculo visitado" xfId="7374" builtinId="9" hidden="1"/>
    <cellStyle name="Hipervínculo visitado" xfId="18699" builtinId="9" hidden="1"/>
    <cellStyle name="Hipervínculo visitado" xfId="18733" builtinId="9" hidden="1"/>
    <cellStyle name="Hipervínculo visitado" xfId="18769" builtinId="9" hidden="1"/>
    <cellStyle name="Hipervínculo visitado" xfId="18808" builtinId="9" hidden="1"/>
    <cellStyle name="Hipervínculo visitado" xfId="18844" builtinId="9" hidden="1"/>
    <cellStyle name="Hipervínculo visitado" xfId="18880" builtinId="9" hidden="1"/>
    <cellStyle name="Hipervínculo visitado" xfId="18917" builtinId="9" hidden="1"/>
    <cellStyle name="Hipervínculo visitado" xfId="18955" builtinId="9" hidden="1"/>
    <cellStyle name="Hipervínculo visitado" xfId="18991" builtinId="9" hidden="1"/>
    <cellStyle name="Hipervínculo visitado" xfId="19027" builtinId="9" hidden="1"/>
    <cellStyle name="Hipervínculo visitado" xfId="19063" builtinId="9" hidden="1"/>
    <cellStyle name="Hipervínculo visitado" xfId="19059" builtinId="9" hidden="1"/>
    <cellStyle name="Hipervínculo visitado" xfId="18804" builtinId="9" hidden="1"/>
    <cellStyle name="Hipervínculo visitado" xfId="18479" builtinId="9" hidden="1"/>
    <cellStyle name="Hipervínculo visitado" xfId="18513" builtinId="9" hidden="1"/>
    <cellStyle name="Hipervínculo visitado" xfId="18548" builtinId="9" hidden="1"/>
    <cellStyle name="Hipervínculo visitado" xfId="18583" builtinId="9" hidden="1"/>
    <cellStyle name="Hipervínculo visitado" xfId="18617" builtinId="9" hidden="1"/>
    <cellStyle name="Hipervínculo visitado" xfId="18579" builtinId="9" hidden="1"/>
    <cellStyle name="Hipervínculo visitado" xfId="18410" builtinId="9" hidden="1"/>
    <cellStyle name="Hipervínculo visitado" xfId="18442" builtinId="9" hidden="1"/>
    <cellStyle name="Hipervínculo visitado" xfId="18350" builtinId="9" hidden="1"/>
    <cellStyle name="Hipervínculo visitado" xfId="18326" builtinId="9" hidden="1"/>
    <cellStyle name="Hipervínculo visitado" xfId="18310" builtinId="9" hidden="1"/>
    <cellStyle name="Hipervínculo visitado" xfId="21422" builtinId="9" hidden="1"/>
    <cellStyle name="Hipervínculo visitado" xfId="21464" builtinId="9" hidden="1"/>
    <cellStyle name="Hipervínculo visitado" xfId="21504" builtinId="9" hidden="1"/>
    <cellStyle name="Hipervínculo visitado" xfId="21549" builtinId="9" hidden="1"/>
    <cellStyle name="Hipervínculo visitado" xfId="21591" builtinId="9" hidden="1"/>
    <cellStyle name="Hipervínculo visitado" xfId="21633" builtinId="9" hidden="1"/>
    <cellStyle name="Hipervínculo visitado" xfId="21676" builtinId="9" hidden="1"/>
    <cellStyle name="Hipervínculo visitado" xfId="21720" builtinId="9" hidden="1"/>
    <cellStyle name="Hipervínculo visitado" xfId="21762" builtinId="9" hidden="1"/>
    <cellStyle name="Hipervínculo visitado" xfId="21804" builtinId="9" hidden="1"/>
    <cellStyle name="Hipervínculo visitado" xfId="21848" builtinId="9" hidden="1"/>
    <cellStyle name="Hipervínculo visitado" xfId="21890" builtinId="9" hidden="1"/>
    <cellStyle name="Hipervínculo visitado" xfId="21934" builtinId="9" hidden="1"/>
    <cellStyle name="Hipervínculo visitado" xfId="21974" builtinId="9" hidden="1"/>
    <cellStyle name="Hipervínculo visitado" xfId="22018" builtinId="9" hidden="1"/>
    <cellStyle name="Hipervínculo visitado" xfId="22062" builtinId="9" hidden="1"/>
    <cellStyle name="Hipervínculo visitado" xfId="22104" builtinId="9" hidden="1"/>
    <cellStyle name="Hipervínculo visitado" xfId="22144" builtinId="9" hidden="1"/>
    <cellStyle name="Hipervínculo visitado" xfId="22190" builtinId="9" hidden="1"/>
    <cellStyle name="Hipervínculo visitado" xfId="22232" builtinId="9" hidden="1"/>
    <cellStyle name="Hipervínculo visitado" xfId="22272" builtinId="9" hidden="1"/>
    <cellStyle name="Hipervínculo visitado" xfId="22318" builtinId="9" hidden="1"/>
    <cellStyle name="Hipervínculo visitado" xfId="22360" builtinId="9" hidden="1"/>
    <cellStyle name="Hipervínculo visitado" xfId="22402" builtinId="9" hidden="1"/>
    <cellStyle name="Hipervínculo visitado" xfId="22444" builtinId="9" hidden="1"/>
    <cellStyle name="Hipervínculo visitado" xfId="22488" builtinId="9" hidden="1"/>
    <cellStyle name="Hipervínculo visitado" xfId="22530" builtinId="9" hidden="1"/>
    <cellStyle name="Hipervínculo visitado" xfId="22574" builtinId="9" hidden="1"/>
    <cellStyle name="Hipervínculo visitado" xfId="22614" builtinId="9" hidden="1"/>
    <cellStyle name="Hipervínculo visitado" xfId="22657" builtinId="9" hidden="1"/>
    <cellStyle name="Hipervínculo visitado" xfId="22701" builtinId="9" hidden="1"/>
    <cellStyle name="Hipervínculo visitado" xfId="22741" builtinId="9" hidden="1"/>
    <cellStyle name="Hipervínculo visitado" xfId="22783" builtinId="9" hidden="1"/>
    <cellStyle name="Hipervínculo visitado" xfId="22827" builtinId="9" hidden="1"/>
    <cellStyle name="Hipervínculo visitado" xfId="22869" builtinId="9" hidden="1"/>
    <cellStyle name="Hipervínculo visitado" xfId="22801" builtinId="9" hidden="1"/>
    <cellStyle name="Hipervínculo visitado" xfId="22675" builtinId="9" hidden="1"/>
    <cellStyle name="Hipervínculo visitado" xfId="22548" builtinId="9" hidden="1"/>
    <cellStyle name="Hipervínculo visitado" xfId="22313" builtinId="9" hidden="1"/>
    <cellStyle name="Hipervínculo visitado" xfId="22290" builtinId="9" hidden="1"/>
    <cellStyle name="Hipervínculo visitado" xfId="22164" builtinId="9" hidden="1"/>
    <cellStyle name="Hipervínculo visitado" xfId="22036" builtinId="9" hidden="1"/>
    <cellStyle name="Hipervínculo visitado" xfId="21908" builtinId="9" hidden="1"/>
    <cellStyle name="Hipervínculo visitado" xfId="21780" builtinId="9" hidden="1"/>
    <cellStyle name="Hipervínculo visitado" xfId="21650" builtinId="9" hidden="1"/>
    <cellStyle name="Hipervínculo visitado" xfId="21522" builtinId="9" hidden="1"/>
    <cellStyle name="Hipervínculo visitado" xfId="21396" builtinId="9" hidden="1"/>
    <cellStyle name="Hipervínculo visitado" xfId="20968" builtinId="9" hidden="1"/>
    <cellStyle name="Hipervínculo visitado" xfId="21004" builtinId="9" hidden="1"/>
    <cellStyle name="Hipervínculo visitado" xfId="21038" builtinId="9" hidden="1"/>
    <cellStyle name="Hipervínculo visitado" xfId="21077" builtinId="9" hidden="1"/>
    <cellStyle name="Hipervínculo visitado" xfId="21113" builtinId="9" hidden="1"/>
    <cellStyle name="Hipervínculo visitado" xfId="21149" builtinId="9" hidden="1"/>
    <cellStyle name="Hipervínculo visitado" xfId="21184" builtinId="9" hidden="1"/>
    <cellStyle name="Hipervínculo visitado" xfId="21224" builtinId="9" hidden="1"/>
    <cellStyle name="Hipervínculo visitado" xfId="21260" builtinId="9" hidden="1"/>
    <cellStyle name="Hipervínculo visitado" xfId="21296" builtinId="9" hidden="1"/>
    <cellStyle name="Hipervínculo visitado" xfId="21332" builtinId="9" hidden="1"/>
    <cellStyle name="Hipervínculo visitado" xfId="21368" builtinId="9" hidden="1"/>
    <cellStyle name="Hipervínculo visitado" xfId="21218" builtinId="9" hidden="1"/>
    <cellStyle name="Hipervínculo visitado" xfId="20964" builtinId="9" hidden="1"/>
    <cellStyle name="Hipervínculo visitado" xfId="20784" builtinId="9" hidden="1"/>
    <cellStyle name="Hipervínculo visitado" xfId="20817" builtinId="9" hidden="1"/>
    <cellStyle name="Hipervínculo visitado" xfId="20851" builtinId="9" hidden="1"/>
    <cellStyle name="Hipervínculo visitado" xfId="20886" builtinId="9" hidden="1"/>
    <cellStyle name="Hipervínculo visitado" xfId="20922" builtinId="9" hidden="1"/>
    <cellStyle name="Hipervínculo visitado" xfId="20681" builtinId="9" hidden="1"/>
    <cellStyle name="Hipervínculo visitado" xfId="20713" builtinId="9" hidden="1"/>
    <cellStyle name="Hipervínculo visitado" xfId="20747" builtinId="9" hidden="1"/>
    <cellStyle name="Hipervínculo visitado" xfId="20655" builtinId="9" hidden="1"/>
    <cellStyle name="Hipervínculo visitado" xfId="20630" builtinId="9" hidden="1"/>
    <cellStyle name="Hipervínculo visitado" xfId="23686" builtinId="9" hidden="1"/>
    <cellStyle name="Hipervínculo visitado" xfId="23728" builtinId="9" hidden="1"/>
    <cellStyle name="Hipervínculo visitado" xfId="23770" builtinId="9" hidden="1"/>
    <cellStyle name="Hipervínculo visitado" xfId="23812" builtinId="9" hidden="1"/>
    <cellStyle name="Hipervínculo visitado" xfId="23855" builtinId="9" hidden="1"/>
    <cellStyle name="Hipervínculo visitado" xfId="23899" builtinId="9" hidden="1"/>
    <cellStyle name="Hipervínculo visitado" xfId="23940" builtinId="9" hidden="1"/>
    <cellStyle name="Hipervínculo visitado" xfId="23984" builtinId="9" hidden="1"/>
    <cellStyle name="Hipervínculo visitado" xfId="24028" builtinId="9" hidden="1"/>
    <cellStyle name="Hipervínculo visitado" xfId="24070" builtinId="9" hidden="1"/>
    <cellStyle name="Hipervínculo visitado" xfId="24110" builtinId="9" hidden="1"/>
    <cellStyle name="Hipervínculo visitado" xfId="24156" builtinId="9" hidden="1"/>
    <cellStyle name="Hipervínculo visitado" xfId="24198" builtinId="9" hidden="1"/>
    <cellStyle name="Hipervínculo visitado" xfId="24238" builtinId="9" hidden="1"/>
    <cellStyle name="Hipervínculo visitado" xfId="24282" builtinId="9" hidden="1"/>
    <cellStyle name="Hipervínculo visitado" xfId="24326" builtinId="9" hidden="1"/>
    <cellStyle name="Hipervínculo visitado" xfId="24368" builtinId="9" hidden="1"/>
    <cellStyle name="Hipervínculo visitado" xfId="24410" builtinId="9" hidden="1"/>
    <cellStyle name="Hipervínculo visitado" xfId="24454" builtinId="9" hidden="1"/>
    <cellStyle name="Hipervínculo visitado" xfId="24496" builtinId="9" hidden="1"/>
    <cellStyle name="Hipervínculo visitado" xfId="24540" builtinId="9" hidden="1"/>
    <cellStyle name="Hipervínculo visitado" xfId="24580" builtinId="9" hidden="1"/>
    <cellStyle name="Hipervínculo visitado" xfId="24624" builtinId="9" hidden="1"/>
    <cellStyle name="Hipervínculo visitado" xfId="24668" builtinId="9" hidden="1"/>
    <cellStyle name="Hipervínculo visitado" xfId="24708" builtinId="9" hidden="1"/>
    <cellStyle name="Hipervínculo visitado" xfId="24750" builtinId="9" hidden="1"/>
    <cellStyle name="Hipervínculo visitado" xfId="24796" builtinId="9" hidden="1"/>
    <cellStyle name="Hipervínculo visitado" xfId="24838" builtinId="9" hidden="1"/>
    <cellStyle name="Hipervínculo visitado" xfId="24878" builtinId="9" hidden="1"/>
    <cellStyle name="Hipervínculo visitado" xfId="24923" builtinId="9" hidden="1"/>
    <cellStyle name="Hipervínculo visitado" xfId="24965" builtinId="9" hidden="1"/>
    <cellStyle name="Hipervínculo visitado" xfId="25007" builtinId="9" hidden="1"/>
    <cellStyle name="Hipervínculo visitado" xfId="25049" builtinId="9" hidden="1"/>
    <cellStyle name="Hipervínculo visitado" xfId="25091" builtinId="9" hidden="1"/>
    <cellStyle name="Hipervínculo visitado" xfId="25133" builtinId="9" hidden="1"/>
    <cellStyle name="Hipervínculo visitado" xfId="25151" builtinId="9" hidden="1"/>
    <cellStyle name="Hipervínculo visitado" xfId="25023" builtinId="9" hidden="1"/>
    <cellStyle name="Hipervínculo visitado" xfId="24896" builtinId="9" hidden="1"/>
    <cellStyle name="Hipervínculo visitado" xfId="24770" builtinId="9" hidden="1"/>
    <cellStyle name="Hipervínculo visitado" xfId="24642" builtinId="9" hidden="1"/>
    <cellStyle name="Hipervínculo visitado" xfId="24514" builtinId="9" hidden="1"/>
    <cellStyle name="Hipervínculo visitado" xfId="24386" builtinId="9" hidden="1"/>
    <cellStyle name="Hipervínculo visitado" xfId="24256" builtinId="9" hidden="1"/>
    <cellStyle name="Hipervínculo visitado" xfId="24128" builtinId="9" hidden="1"/>
    <cellStyle name="Hipervínculo visitado" xfId="24002" builtinId="9" hidden="1"/>
    <cellStyle name="Hipervínculo visitado" xfId="23873" builtinId="9" hidden="1"/>
    <cellStyle name="Hipervínculo visitado" xfId="23746" builtinId="9" hidden="1"/>
    <cellStyle name="Hipervínculo visitado" xfId="23236" builtinId="9" hidden="1"/>
    <cellStyle name="Hipervínculo visitado" xfId="23272" builtinId="9" hidden="1"/>
    <cellStyle name="Hipervínculo visitado" xfId="23306" builtinId="9" hidden="1"/>
    <cellStyle name="Hipervínculo visitado" xfId="23342" builtinId="9" hidden="1"/>
    <cellStyle name="Hipervínculo visitado" xfId="23381" builtinId="9" hidden="1"/>
    <cellStyle name="Hipervínculo visitado" xfId="23417" builtinId="9" hidden="1"/>
    <cellStyle name="Hipervínculo visitado" xfId="23453" builtinId="9" hidden="1"/>
    <cellStyle name="Hipervínculo visitado" xfId="23490" builtinId="9" hidden="1"/>
    <cellStyle name="Hipervínculo visitado" xfId="23528" builtinId="9" hidden="1"/>
    <cellStyle name="Hipervínculo visitado" xfId="23564" builtinId="9" hidden="1"/>
    <cellStyle name="Hipervínculo visitado" xfId="23600" builtinId="9" hidden="1"/>
    <cellStyle name="Hipervínculo visitado" xfId="23636" builtinId="9" hidden="1"/>
    <cellStyle name="Hipervínculo visitado" xfId="23632" builtinId="9" hidden="1"/>
    <cellStyle name="Hipervínculo visitado" xfId="23377" builtinId="9" hidden="1"/>
    <cellStyle name="Hipervínculo visitado" xfId="23052" builtinId="9" hidden="1"/>
    <cellStyle name="Hipervínculo visitado" xfId="23086" builtinId="9" hidden="1"/>
    <cellStyle name="Hipervínculo visitado" xfId="23121" builtinId="9" hidden="1"/>
    <cellStyle name="Hipervínculo visitado" xfId="23156" builtinId="9" hidden="1"/>
    <cellStyle name="Hipervínculo visitado" xfId="23190" builtinId="9" hidden="1"/>
    <cellStyle name="Hipervínculo visitado" xfId="23152" builtinId="9" hidden="1"/>
    <cellStyle name="Hipervínculo visitado" xfId="22983" builtinId="9" hidden="1"/>
    <cellStyle name="Hipervínculo visitado" xfId="23015" builtinId="9" hidden="1"/>
    <cellStyle name="Hipervínculo visitado" xfId="22925" builtinId="9" hidden="1"/>
    <cellStyle name="Hipervínculo visitado" xfId="22901" builtinId="9" hidden="1"/>
    <cellStyle name="Hipervínculo visitado" xfId="22885" builtinId="9" hidden="1"/>
    <cellStyle name="Hipervínculo visitado" xfId="25996" builtinId="9" hidden="1"/>
    <cellStyle name="Hipervínculo visitado" xfId="26038" builtinId="9" hidden="1"/>
    <cellStyle name="Hipervínculo visitado" xfId="26078" builtinId="9" hidden="1"/>
    <cellStyle name="Hipervínculo visitado" xfId="26123" builtinId="9" hidden="1"/>
    <cellStyle name="Hipervínculo visitado" xfId="26165" builtinId="9" hidden="1"/>
    <cellStyle name="Hipervínculo visitado" xfId="26207" builtinId="9" hidden="1"/>
    <cellStyle name="Hipervínculo visitado" xfId="26250" builtinId="9" hidden="1"/>
    <cellStyle name="Hipervínculo visitado" xfId="26294" builtinId="9" hidden="1"/>
    <cellStyle name="Hipervínculo visitado" xfId="26336" builtinId="9" hidden="1"/>
    <cellStyle name="Hipervínculo visitado" xfId="26378" builtinId="9" hidden="1"/>
    <cellStyle name="Hipervínculo visitado" xfId="26422" builtinId="9" hidden="1"/>
    <cellStyle name="Hipervínculo visitado" xfId="26464" builtinId="9" hidden="1"/>
    <cellStyle name="Hipervínculo visitado" xfId="26508" builtinId="9" hidden="1"/>
    <cellStyle name="Hipervínculo visitado" xfId="26548" builtinId="9" hidden="1"/>
    <cellStyle name="Hipervínculo visitado" xfId="26592" builtinId="9" hidden="1"/>
    <cellStyle name="Hipervínculo visitado" xfId="26636" builtinId="9" hidden="1"/>
    <cellStyle name="Hipervínculo visitado" xfId="26678" builtinId="9" hidden="1"/>
    <cellStyle name="Hipervínculo visitado" xfId="26718" builtinId="9" hidden="1"/>
    <cellStyle name="Hipervínculo visitado" xfId="26764" builtinId="9" hidden="1"/>
    <cellStyle name="Hipervínculo visitado" xfId="26806" builtinId="9" hidden="1"/>
    <cellStyle name="Hipervínculo visitado" xfId="26846" builtinId="9" hidden="1"/>
    <cellStyle name="Hipervínculo visitado" xfId="26892" builtinId="9" hidden="1"/>
    <cellStyle name="Hipervínculo visitado" xfId="26934" builtinId="9" hidden="1"/>
    <cellStyle name="Hipervínculo visitado" xfId="26976" builtinId="9" hidden="1"/>
    <cellStyle name="Hipervínculo visitado" xfId="27018" builtinId="9" hidden="1"/>
    <cellStyle name="Hipervínculo visitado" xfId="27062" builtinId="9" hidden="1"/>
    <cellStyle name="Hipervínculo visitado" xfId="27104" builtinId="9" hidden="1"/>
    <cellStyle name="Hipervínculo visitado" xfId="27148" builtinId="9" hidden="1"/>
    <cellStyle name="Hipervínculo visitado" xfId="27188" builtinId="9" hidden="1"/>
    <cellStyle name="Hipervínculo visitado" xfId="27231" builtinId="9" hidden="1"/>
    <cellStyle name="Hipervínculo visitado" xfId="27275" builtinId="9" hidden="1"/>
    <cellStyle name="Hipervínculo visitado" xfId="27315" builtinId="9" hidden="1"/>
    <cellStyle name="Hipervínculo visitado" xfId="27357" builtinId="9" hidden="1"/>
    <cellStyle name="Hipervínculo visitado" xfId="27401" builtinId="9" hidden="1"/>
    <cellStyle name="Hipervínculo visitado" xfId="27443" builtinId="9" hidden="1"/>
    <cellStyle name="Hipervínculo visitado" xfId="27375" builtinId="9" hidden="1"/>
    <cellStyle name="Hipervínculo visitado" xfId="27249" builtinId="9" hidden="1"/>
    <cellStyle name="Hipervínculo visitado" xfId="27122" builtinId="9" hidden="1"/>
    <cellStyle name="Hipervínculo visitado" xfId="26887" builtinId="9" hidden="1"/>
    <cellStyle name="Hipervínculo visitado" xfId="26864" builtinId="9" hidden="1"/>
    <cellStyle name="Hipervínculo visitado" xfId="26738" builtinId="9" hidden="1"/>
    <cellStyle name="Hipervínculo visitado" xfId="26610" builtinId="9" hidden="1"/>
    <cellStyle name="Hipervínculo visitado" xfId="26482" builtinId="9" hidden="1"/>
    <cellStyle name="Hipervínculo visitado" xfId="26354" builtinId="9" hidden="1"/>
    <cellStyle name="Hipervínculo visitado" xfId="26224" builtinId="9" hidden="1"/>
    <cellStyle name="Hipervínculo visitado" xfId="26096" builtinId="9" hidden="1"/>
    <cellStyle name="Hipervínculo visitado" xfId="25970" builtinId="9" hidden="1"/>
    <cellStyle name="Hipervínculo visitado" xfId="25542" builtinId="9" hidden="1"/>
    <cellStyle name="Hipervínculo visitado" xfId="25578" builtinId="9" hidden="1"/>
    <cellStyle name="Hipervínculo visitado" xfId="25612" builtinId="9" hidden="1"/>
    <cellStyle name="Hipervínculo visitado" xfId="25651" builtinId="9" hidden="1"/>
    <cellStyle name="Hipervínculo visitado" xfId="25687" builtinId="9" hidden="1"/>
    <cellStyle name="Hipervínculo visitado" xfId="25723" builtinId="9" hidden="1"/>
    <cellStyle name="Hipervínculo visitado" xfId="25758" builtinId="9" hidden="1"/>
    <cellStyle name="Hipervínculo visitado" xfId="25798" builtinId="9" hidden="1"/>
    <cellStyle name="Hipervínculo visitado" xfId="25834" builtinId="9" hidden="1"/>
    <cellStyle name="Hipervínculo visitado" xfId="25870" builtinId="9" hidden="1"/>
    <cellStyle name="Hipervínculo visitado" xfId="25906" builtinId="9" hidden="1"/>
    <cellStyle name="Hipervínculo visitado" xfId="25942" builtinId="9" hidden="1"/>
    <cellStyle name="Hipervínculo visitado" xfId="25792" builtinId="9" hidden="1"/>
    <cellStyle name="Hipervínculo visitado" xfId="25538" builtinId="9" hidden="1"/>
    <cellStyle name="Hipervínculo visitado" xfId="25358" builtinId="9" hidden="1"/>
    <cellStyle name="Hipervínculo visitado" xfId="25391" builtinId="9" hidden="1"/>
    <cellStyle name="Hipervínculo visitado" xfId="25425" builtinId="9" hidden="1"/>
    <cellStyle name="Hipervínculo visitado" xfId="25460" builtinId="9" hidden="1"/>
    <cellStyle name="Hipervínculo visitado" xfId="25496" builtinId="9" hidden="1"/>
    <cellStyle name="Hipervínculo visitado" xfId="25255" builtinId="9" hidden="1"/>
    <cellStyle name="Hipervínculo visitado" xfId="25287" builtinId="9" hidden="1"/>
    <cellStyle name="Hipervínculo visitado" xfId="25321" builtinId="9" hidden="1"/>
    <cellStyle name="Hipervínculo visitado" xfId="25229" builtinId="9" hidden="1"/>
    <cellStyle name="Hipervínculo visitado" xfId="25205" builtinId="9" hidden="1"/>
    <cellStyle name="Hipervínculo visitado" xfId="28262" builtinId="9" hidden="1"/>
    <cellStyle name="Hipervínculo visitado" xfId="28304" builtinId="9" hidden="1"/>
    <cellStyle name="Hipervínculo visitado" xfId="28346" builtinId="9" hidden="1"/>
    <cellStyle name="Hipervínculo visitado" xfId="28388" builtinId="9" hidden="1"/>
    <cellStyle name="Hipervínculo visitado" xfId="28431" builtinId="9" hidden="1"/>
    <cellStyle name="Hipervínculo visitado" xfId="28475" builtinId="9" hidden="1"/>
    <cellStyle name="Hipervínculo visitado" xfId="28516" builtinId="9" hidden="1"/>
    <cellStyle name="Hipervínculo visitado" xfId="28560" builtinId="9" hidden="1"/>
    <cellStyle name="Hipervínculo visitado" xfId="28604" builtinId="9" hidden="1"/>
    <cellStyle name="Hipervínculo visitado" xfId="28646" builtinId="9" hidden="1"/>
    <cellStyle name="Hipervínculo visitado" xfId="28686" builtinId="9" hidden="1"/>
    <cellStyle name="Hipervínculo visitado" xfId="28732" builtinId="9" hidden="1"/>
    <cellStyle name="Hipervínculo visitado" xfId="28774" builtinId="9" hidden="1"/>
    <cellStyle name="Hipervínculo visitado" xfId="28814" builtinId="9" hidden="1"/>
    <cellStyle name="Hipervínculo visitado" xfId="28858" builtinId="9" hidden="1"/>
    <cellStyle name="Hipervínculo visitado" xfId="28902" builtinId="9" hidden="1"/>
    <cellStyle name="Hipervínculo visitado" xfId="28944" builtinId="9" hidden="1"/>
    <cellStyle name="Hipervínculo visitado" xfId="28986" builtinId="9" hidden="1"/>
    <cellStyle name="Hipervínculo visitado" xfId="29030" builtinId="9" hidden="1"/>
    <cellStyle name="Hipervínculo visitado" xfId="29072" builtinId="9" hidden="1"/>
    <cellStyle name="Hipervínculo visitado" xfId="29116" builtinId="9" hidden="1"/>
    <cellStyle name="Hipervínculo visitado" xfId="29156" builtinId="9" hidden="1"/>
    <cellStyle name="Hipervínculo visitado" xfId="29200" builtinId="9" hidden="1"/>
    <cellStyle name="Hipervínculo visitado" xfId="29244" builtinId="9" hidden="1"/>
    <cellStyle name="Hipervínculo visitado" xfId="29284" builtinId="9" hidden="1"/>
    <cellStyle name="Hipervínculo visitado" xfId="29326" builtinId="9" hidden="1"/>
    <cellStyle name="Hipervínculo visitado" xfId="29372" builtinId="9" hidden="1"/>
    <cellStyle name="Hipervínculo visitado" xfId="29414" builtinId="9" hidden="1"/>
    <cellStyle name="Hipervínculo visitado" xfId="29454" builtinId="9" hidden="1"/>
    <cellStyle name="Hipervínculo visitado" xfId="29499" builtinId="9" hidden="1"/>
    <cellStyle name="Hipervínculo visitado" xfId="29541" builtinId="9" hidden="1"/>
    <cellStyle name="Hipervínculo visitado" xfId="29583" builtinId="9" hidden="1"/>
    <cellStyle name="Hipervínculo visitado" xfId="29625" builtinId="9" hidden="1"/>
    <cellStyle name="Hipervínculo visitado" xfId="29667" builtinId="9" hidden="1"/>
    <cellStyle name="Hipervínculo visitado" xfId="29709" builtinId="9" hidden="1"/>
    <cellStyle name="Hipervínculo visitado" xfId="29727" builtinId="9" hidden="1"/>
    <cellStyle name="Hipervínculo visitado" xfId="29599" builtinId="9" hidden="1"/>
    <cellStyle name="Hipervínculo visitado" xfId="29472" builtinId="9" hidden="1"/>
    <cellStyle name="Hipervínculo visitado" xfId="29346" builtinId="9" hidden="1"/>
    <cellStyle name="Hipervínculo visitado" xfId="29218" builtinId="9" hidden="1"/>
    <cellStyle name="Hipervínculo visitado" xfId="29090" builtinId="9" hidden="1"/>
    <cellStyle name="Hipervínculo visitado" xfId="28962" builtinId="9" hidden="1"/>
    <cellStyle name="Hipervínculo visitado" xfId="28832" builtinId="9" hidden="1"/>
    <cellStyle name="Hipervínculo visitado" xfId="28704" builtinId="9" hidden="1"/>
    <cellStyle name="Hipervínculo visitado" xfId="28578" builtinId="9" hidden="1"/>
    <cellStyle name="Hipervínculo visitado" xfId="28449" builtinId="9" hidden="1"/>
    <cellStyle name="Hipervínculo visitado" xfId="28322" builtinId="9" hidden="1"/>
    <cellStyle name="Hipervínculo visitado" xfId="27812" builtinId="9" hidden="1"/>
    <cellStyle name="Hipervínculo visitado" xfId="27848" builtinId="9" hidden="1"/>
    <cellStyle name="Hipervínculo visitado" xfId="27882" builtinId="9" hidden="1"/>
    <cellStyle name="Hipervínculo visitado" xfId="27918" builtinId="9" hidden="1"/>
    <cellStyle name="Hipervínculo visitado" xfId="27957" builtinId="9" hidden="1"/>
    <cellStyle name="Hipervínculo visitado" xfId="27993" builtinId="9" hidden="1"/>
    <cellStyle name="Hipervínculo visitado" xfId="28029" builtinId="9" hidden="1"/>
    <cellStyle name="Hipervínculo visitado" xfId="28066" builtinId="9" hidden="1"/>
    <cellStyle name="Hipervínculo visitado" xfId="28104" builtinId="9" hidden="1"/>
    <cellStyle name="Hipervínculo visitado" xfId="28140" builtinId="9" hidden="1"/>
    <cellStyle name="Hipervínculo visitado" xfId="28176" builtinId="9" hidden="1"/>
    <cellStyle name="Hipervínculo visitado" xfId="28212" builtinId="9" hidden="1"/>
    <cellStyle name="Hipervínculo visitado" xfId="28208" builtinId="9" hidden="1"/>
    <cellStyle name="Hipervínculo visitado" xfId="27953" builtinId="9" hidden="1"/>
    <cellStyle name="Hipervínculo visitado" xfId="27628" builtinId="9" hidden="1"/>
    <cellStyle name="Hipervínculo visitado" xfId="27662" builtinId="9" hidden="1"/>
    <cellStyle name="Hipervínculo visitado" xfId="27697" builtinId="9" hidden="1"/>
    <cellStyle name="Hipervínculo visitado" xfId="27732" builtinId="9" hidden="1"/>
    <cellStyle name="Hipervínculo visitado" xfId="27766" builtinId="9" hidden="1"/>
    <cellStyle name="Hipervínculo visitado" xfId="27728" builtinId="9" hidden="1"/>
    <cellStyle name="Hipervínculo visitado" xfId="27559" builtinId="9" hidden="1"/>
    <cellStyle name="Hipervínculo visitado" xfId="27591" builtinId="9" hidden="1"/>
    <cellStyle name="Hipervínculo visitado" xfId="27501" builtinId="9" hidden="1"/>
    <cellStyle name="Hipervínculo visitado" xfId="27477" builtinId="9" hidden="1"/>
    <cellStyle name="Hipervínculo visitado" xfId="27461" builtinId="9" hidden="1"/>
    <cellStyle name="Hipervínculo visitado" xfId="30575" builtinId="9" hidden="1"/>
    <cellStyle name="Hipervínculo visitado" xfId="30617" builtinId="9" hidden="1"/>
    <cellStyle name="Hipervínculo visitado" xfId="30657" builtinId="9" hidden="1"/>
    <cellStyle name="Hipervínculo visitado" xfId="30702" builtinId="9" hidden="1"/>
    <cellStyle name="Hipervínculo visitado" xfId="30744" builtinId="9" hidden="1"/>
    <cellStyle name="Hipervínculo visitado" xfId="30786" builtinId="9" hidden="1"/>
    <cellStyle name="Hipervínculo visitado" xfId="30829" builtinId="9" hidden="1"/>
    <cellStyle name="Hipervínculo visitado" xfId="30873" builtinId="9" hidden="1"/>
    <cellStyle name="Hipervínculo visitado" xfId="30915" builtinId="9" hidden="1"/>
    <cellStyle name="Hipervínculo visitado" xfId="30957" builtinId="9" hidden="1"/>
    <cellStyle name="Hipervínculo visitado" xfId="31001" builtinId="9" hidden="1"/>
    <cellStyle name="Hipervínculo visitado" xfId="31043" builtinId="9" hidden="1"/>
    <cellStyle name="Hipervínculo visitado" xfId="31087" builtinId="9" hidden="1"/>
    <cellStyle name="Hipervínculo visitado" xfId="31127" builtinId="9" hidden="1"/>
    <cellStyle name="Hipervínculo visitado" xfId="31171" builtinId="9" hidden="1"/>
    <cellStyle name="Hipervínculo visitado" xfId="31215" builtinId="9" hidden="1"/>
    <cellStyle name="Hipervínculo visitado" xfId="31257" builtinId="9" hidden="1"/>
    <cellStyle name="Hipervínculo visitado" xfId="31297" builtinId="9" hidden="1"/>
    <cellStyle name="Hipervínculo visitado" xfId="31343" builtinId="9" hidden="1"/>
    <cellStyle name="Hipervínculo visitado" xfId="31385" builtinId="9" hidden="1"/>
    <cellStyle name="Hipervínculo visitado" xfId="31425" builtinId="9" hidden="1"/>
    <cellStyle name="Hipervínculo visitado" xfId="31471" builtinId="9" hidden="1"/>
    <cellStyle name="Hipervínculo visitado" xfId="31513" builtinId="9" hidden="1"/>
    <cellStyle name="Hipervínculo visitado" xfId="31555" builtinId="9" hidden="1"/>
    <cellStyle name="Hipervínculo visitado" xfId="31597" builtinId="9" hidden="1"/>
    <cellStyle name="Hipervínculo visitado" xfId="31641" builtinId="9" hidden="1"/>
    <cellStyle name="Hipervínculo visitado" xfId="31683" builtinId="9" hidden="1"/>
    <cellStyle name="Hipervínculo visitado" xfId="31727" builtinId="9" hidden="1"/>
    <cellStyle name="Hipervínculo visitado" xfId="31767" builtinId="9" hidden="1"/>
    <cellStyle name="Hipervínculo visitado" xfId="31810" builtinId="9" hidden="1"/>
    <cellStyle name="Hipervínculo visitado" xfId="31854" builtinId="9" hidden="1"/>
    <cellStyle name="Hipervínculo visitado" xfId="31894" builtinId="9" hidden="1"/>
    <cellStyle name="Hipervínculo visitado" xfId="31936" builtinId="9" hidden="1"/>
    <cellStyle name="Hipervínculo visitado" xfId="31980" builtinId="9" hidden="1"/>
    <cellStyle name="Hipervínculo visitado" xfId="32022" builtinId="9" hidden="1"/>
    <cellStyle name="Hipervínculo visitado" xfId="31954" builtinId="9" hidden="1"/>
    <cellStyle name="Hipervínculo visitado" xfId="31828" builtinId="9" hidden="1"/>
    <cellStyle name="Hipervínculo visitado" xfId="31701" builtinId="9" hidden="1"/>
    <cellStyle name="Hipervínculo visitado" xfId="31466" builtinId="9" hidden="1"/>
    <cellStyle name="Hipervínculo visitado" xfId="31443" builtinId="9" hidden="1"/>
    <cellStyle name="Hipervínculo visitado" xfId="31317" builtinId="9" hidden="1"/>
    <cellStyle name="Hipervínculo visitado" xfId="31189" builtinId="9" hidden="1"/>
    <cellStyle name="Hipervínculo visitado" xfId="31061" builtinId="9" hidden="1"/>
    <cellStyle name="Hipervínculo visitado" xfId="30933" builtinId="9" hidden="1"/>
    <cellStyle name="Hipervínculo visitado" xfId="30803" builtinId="9" hidden="1"/>
    <cellStyle name="Hipervínculo visitado" xfId="30675" builtinId="9" hidden="1"/>
    <cellStyle name="Hipervínculo visitado" xfId="30549" builtinId="9" hidden="1"/>
    <cellStyle name="Hipervínculo visitado" xfId="30121" builtinId="9" hidden="1"/>
    <cellStyle name="Hipervínculo visitado" xfId="30157" builtinId="9" hidden="1"/>
    <cellStyle name="Hipervínculo visitado" xfId="30191" builtinId="9" hidden="1"/>
    <cellStyle name="Hipervínculo visitado" xfId="30230" builtinId="9" hidden="1"/>
    <cellStyle name="Hipervínculo visitado" xfId="30266" builtinId="9" hidden="1"/>
    <cellStyle name="Hipervínculo visitado" xfId="30302" builtinId="9" hidden="1"/>
    <cellStyle name="Hipervínculo visitado" xfId="30337" builtinId="9" hidden="1"/>
    <cellStyle name="Hipervínculo visitado" xfId="30377" builtinId="9" hidden="1"/>
    <cellStyle name="Hipervínculo visitado" xfId="30413" builtinId="9" hidden="1"/>
    <cellStyle name="Hipervínculo visitado" xfId="30449" builtinId="9" hidden="1"/>
    <cellStyle name="Hipervínculo visitado" xfId="30485" builtinId="9" hidden="1"/>
    <cellStyle name="Hipervínculo visitado" xfId="30521" builtinId="9" hidden="1"/>
    <cellStyle name="Hipervínculo visitado" xfId="30371" builtinId="9" hidden="1"/>
    <cellStyle name="Hipervínculo visitado" xfId="30117" builtinId="9" hidden="1"/>
    <cellStyle name="Hipervínculo visitado" xfId="29937" builtinId="9" hidden="1"/>
    <cellStyle name="Hipervínculo visitado" xfId="29970" builtinId="9" hidden="1"/>
    <cellStyle name="Hipervínculo visitado" xfId="30004" builtinId="9" hidden="1"/>
    <cellStyle name="Hipervínculo visitado" xfId="30039" builtinId="9" hidden="1"/>
    <cellStyle name="Hipervínculo visitado" xfId="30075" builtinId="9" hidden="1"/>
    <cellStyle name="Hipervínculo visitado" xfId="29834" builtinId="9" hidden="1"/>
    <cellStyle name="Hipervínculo visitado" xfId="29866" builtinId="9" hidden="1"/>
    <cellStyle name="Hipervínculo visitado" xfId="29900" builtinId="9" hidden="1"/>
    <cellStyle name="Hipervínculo visitado" xfId="29808" builtinId="9" hidden="1"/>
    <cellStyle name="Hipervínculo visitado" xfId="29782" builtinId="9" hidden="1"/>
    <cellStyle name="Hipervínculo visitado" xfId="32841" builtinId="9" hidden="1"/>
    <cellStyle name="Hipervínculo visitado" xfId="32883" builtinId="9" hidden="1"/>
    <cellStyle name="Hipervínculo visitado" xfId="32925" builtinId="9" hidden="1"/>
    <cellStyle name="Hipervínculo visitado" xfId="32967" builtinId="9" hidden="1"/>
    <cellStyle name="Hipervínculo visitado" xfId="33010" builtinId="9" hidden="1"/>
    <cellStyle name="Hipervínculo visitado" xfId="33054" builtinId="9" hidden="1"/>
    <cellStyle name="Hipervínculo visitado" xfId="33095" builtinId="9" hidden="1"/>
    <cellStyle name="Hipervínculo visitado" xfId="33139" builtinId="9" hidden="1"/>
    <cellStyle name="Hipervínculo visitado" xfId="33183" builtinId="9" hidden="1"/>
    <cellStyle name="Hipervínculo visitado" xfId="33225" builtinId="9" hidden="1"/>
    <cellStyle name="Hipervínculo visitado" xfId="33265" builtinId="9" hidden="1"/>
    <cellStyle name="Hipervínculo visitado" xfId="33311" builtinId="9" hidden="1"/>
    <cellStyle name="Hipervínculo visitado" xfId="33353" builtinId="9" hidden="1"/>
    <cellStyle name="Hipervínculo visitado" xfId="33393" builtinId="9" hidden="1"/>
    <cellStyle name="Hipervínculo visitado" xfId="33437" builtinId="9" hidden="1"/>
    <cellStyle name="Hipervínculo visitado" xfId="33481" builtinId="9" hidden="1"/>
    <cellStyle name="Hipervínculo visitado" xfId="33523" builtinId="9" hidden="1"/>
    <cellStyle name="Hipervínculo visitado" xfId="33565" builtinId="9" hidden="1"/>
    <cellStyle name="Hipervínculo visitado" xfId="33609" builtinId="9" hidden="1"/>
    <cellStyle name="Hipervínculo visitado" xfId="33651" builtinId="9" hidden="1"/>
    <cellStyle name="Hipervínculo visitado" xfId="33695" builtinId="9" hidden="1"/>
    <cellStyle name="Hipervínculo visitado" xfId="33735" builtinId="9" hidden="1"/>
    <cellStyle name="Hipervínculo visitado" xfId="33779" builtinId="9" hidden="1"/>
    <cellStyle name="Hipervínculo visitado" xfId="33823" builtinId="9" hidden="1"/>
    <cellStyle name="Hipervínculo visitado" xfId="33863" builtinId="9" hidden="1"/>
    <cellStyle name="Hipervínculo visitado" xfId="33905" builtinId="9" hidden="1"/>
    <cellStyle name="Hipervínculo visitado" xfId="33951" builtinId="9" hidden="1"/>
    <cellStyle name="Hipervínculo visitado" xfId="33993" builtinId="9" hidden="1"/>
    <cellStyle name="Hipervínculo visitado" xfId="34033" builtinId="9" hidden="1"/>
    <cellStyle name="Hipervínculo visitado" xfId="34078" builtinId="9" hidden="1"/>
    <cellStyle name="Hipervínculo visitado" xfId="34120" builtinId="9" hidden="1"/>
    <cellStyle name="Hipervínculo visitado" xfId="34162" builtinId="9" hidden="1"/>
    <cellStyle name="Hipervínculo visitado" xfId="34204" builtinId="9" hidden="1"/>
    <cellStyle name="Hipervínculo visitado" xfId="34246" builtinId="9" hidden="1"/>
    <cellStyle name="Hipervínculo visitado" xfId="34288" builtinId="9" hidden="1"/>
    <cellStyle name="Hipervínculo visitado" xfId="34306" builtinId="9" hidden="1"/>
    <cellStyle name="Hipervínculo visitado" xfId="34178" builtinId="9" hidden="1"/>
    <cellStyle name="Hipervínculo visitado" xfId="34051" builtinId="9" hidden="1"/>
    <cellStyle name="Hipervínculo visitado" xfId="33925" builtinId="9" hidden="1"/>
    <cellStyle name="Hipervínculo visitado" xfId="33797" builtinId="9" hidden="1"/>
    <cellStyle name="Hipervínculo visitado" xfId="33669" builtinId="9" hidden="1"/>
    <cellStyle name="Hipervínculo visitado" xfId="33541" builtinId="9" hidden="1"/>
    <cellStyle name="Hipervínculo visitado" xfId="33411" builtinId="9" hidden="1"/>
    <cellStyle name="Hipervínculo visitado" xfId="33283" builtinId="9" hidden="1"/>
    <cellStyle name="Hipervínculo visitado" xfId="33157" builtinId="9" hidden="1"/>
    <cellStyle name="Hipervínculo visitado" xfId="33028" builtinId="9" hidden="1"/>
    <cellStyle name="Hipervínculo visitado" xfId="32901" builtinId="9" hidden="1"/>
    <cellStyle name="Hipervínculo visitado" xfId="32391" builtinId="9" hidden="1"/>
    <cellStyle name="Hipervínculo visitado" xfId="32427" builtinId="9" hidden="1"/>
    <cellStyle name="Hipervínculo visitado" xfId="32461" builtinId="9" hidden="1"/>
    <cellStyle name="Hipervínculo visitado" xfId="32497" builtinId="9" hidden="1"/>
    <cellStyle name="Hipervínculo visitado" xfId="32536" builtinId="9" hidden="1"/>
    <cellStyle name="Hipervínculo visitado" xfId="32572" builtinId="9" hidden="1"/>
    <cellStyle name="Hipervínculo visitado" xfId="32608" builtinId="9" hidden="1"/>
    <cellStyle name="Hipervínculo visitado" xfId="32645" builtinId="9" hidden="1"/>
    <cellStyle name="Hipervínculo visitado" xfId="32683" builtinId="9" hidden="1"/>
    <cellStyle name="Hipervínculo visitado" xfId="32719" builtinId="9" hidden="1"/>
    <cellStyle name="Hipervínculo visitado" xfId="32755" builtinId="9" hidden="1"/>
    <cellStyle name="Hipervínculo visitado" xfId="32791" builtinId="9" hidden="1"/>
    <cellStyle name="Hipervínculo visitado" xfId="32787" builtinId="9" hidden="1"/>
    <cellStyle name="Hipervínculo visitado" xfId="32532" builtinId="9" hidden="1"/>
    <cellStyle name="Hipervínculo visitado" xfId="32207" builtinId="9" hidden="1"/>
    <cellStyle name="Hipervínculo visitado" xfId="32241" builtinId="9" hidden="1"/>
    <cellStyle name="Hipervínculo visitado" xfId="32276" builtinId="9" hidden="1"/>
    <cellStyle name="Hipervínculo visitado" xfId="32311" builtinId="9" hidden="1"/>
    <cellStyle name="Hipervínculo visitado" xfId="32345" builtinId="9" hidden="1"/>
    <cellStyle name="Hipervínculo visitado" xfId="32307" builtinId="9" hidden="1"/>
    <cellStyle name="Hipervínculo visitado" xfId="32138" builtinId="9" hidden="1"/>
    <cellStyle name="Hipervínculo visitado" xfId="32170" builtinId="9" hidden="1"/>
    <cellStyle name="Hipervínculo visitado" xfId="32078" builtinId="9" hidden="1"/>
    <cellStyle name="Hipervínculo visitado" xfId="32054" builtinId="9" hidden="1"/>
    <cellStyle name="Hipervínculo visitado" xfId="32038" builtinId="9" hidden="1"/>
    <cellStyle name="Hipervínculo visitado" xfId="35150" builtinId="9" hidden="1"/>
    <cellStyle name="Hipervínculo visitado" xfId="35192" builtinId="9" hidden="1"/>
    <cellStyle name="Hipervínculo visitado" xfId="35232" builtinId="9" hidden="1"/>
    <cellStyle name="Hipervínculo visitado" xfId="35277" builtinId="9" hidden="1"/>
    <cellStyle name="Hipervínculo visitado" xfId="35319" builtinId="9" hidden="1"/>
    <cellStyle name="Hipervínculo visitado" xfId="35361" builtinId="9" hidden="1"/>
    <cellStyle name="Hipervínculo visitado" xfId="35404" builtinId="9" hidden="1"/>
    <cellStyle name="Hipervínculo visitado" xfId="35448" builtinId="9" hidden="1"/>
    <cellStyle name="Hipervínculo visitado" xfId="35490" builtinId="9" hidden="1"/>
    <cellStyle name="Hipervínculo visitado" xfId="35532" builtinId="9" hidden="1"/>
    <cellStyle name="Hipervínculo visitado" xfId="35576" builtinId="9" hidden="1"/>
    <cellStyle name="Hipervínculo visitado" xfId="35618" builtinId="9" hidden="1"/>
    <cellStyle name="Hipervínculo visitado" xfId="35662" builtinId="9" hidden="1"/>
    <cellStyle name="Hipervínculo visitado" xfId="35702" builtinId="9" hidden="1"/>
    <cellStyle name="Hipervínculo visitado" xfId="35746" builtinId="9" hidden="1"/>
    <cellStyle name="Hipervínculo visitado" xfId="35790" builtinId="9" hidden="1"/>
    <cellStyle name="Hipervínculo visitado" xfId="35832" builtinId="9" hidden="1"/>
    <cellStyle name="Hipervínculo visitado" xfId="35872" builtinId="9" hidden="1"/>
    <cellStyle name="Hipervínculo visitado" xfId="35918" builtinId="9" hidden="1"/>
    <cellStyle name="Hipervínculo visitado" xfId="35960" builtinId="9" hidden="1"/>
    <cellStyle name="Hipervínculo visitado" xfId="36000" builtinId="9" hidden="1"/>
    <cellStyle name="Hipervínculo visitado" xfId="36046" builtinId="9" hidden="1"/>
    <cellStyle name="Hipervínculo visitado" xfId="36088" builtinId="9" hidden="1"/>
    <cellStyle name="Hipervínculo visitado" xfId="36130" builtinId="9" hidden="1"/>
    <cellStyle name="Hipervínculo visitado" xfId="36172" builtinId="9" hidden="1"/>
    <cellStyle name="Hipervínculo visitado" xfId="36216" builtinId="9" hidden="1"/>
    <cellStyle name="Hipervínculo visitado" xfId="36258" builtinId="9" hidden="1"/>
    <cellStyle name="Hipervínculo visitado" xfId="36302" builtinId="9" hidden="1"/>
    <cellStyle name="Hipervínculo visitado" xfId="36342" builtinId="9" hidden="1"/>
    <cellStyle name="Hipervínculo visitado" xfId="36385" builtinId="9" hidden="1"/>
    <cellStyle name="Hipervínculo visitado" xfId="36429" builtinId="9" hidden="1"/>
    <cellStyle name="Hipervínculo visitado" xfId="36469" builtinId="9" hidden="1"/>
    <cellStyle name="Hipervínculo visitado" xfId="36511" builtinId="9" hidden="1"/>
    <cellStyle name="Hipervínculo visitado" xfId="36555" builtinId="9" hidden="1"/>
    <cellStyle name="Hipervínculo visitado" xfId="36597" builtinId="9" hidden="1"/>
    <cellStyle name="Hipervínculo visitado" xfId="36529" builtinId="9" hidden="1"/>
    <cellStyle name="Hipervínculo visitado" xfId="36403" builtinId="9" hidden="1"/>
    <cellStyle name="Hipervínculo visitado" xfId="36276" builtinId="9" hidden="1"/>
    <cellStyle name="Hipervínculo visitado" xfId="36041" builtinId="9" hidden="1"/>
    <cellStyle name="Hipervínculo visitado" xfId="36018" builtinId="9" hidden="1"/>
    <cellStyle name="Hipervínculo visitado" xfId="35892" builtinId="9" hidden="1"/>
    <cellStyle name="Hipervínculo visitado" xfId="35764" builtinId="9" hidden="1"/>
    <cellStyle name="Hipervínculo visitado" xfId="35636" builtinId="9" hidden="1"/>
    <cellStyle name="Hipervínculo visitado" xfId="35508" builtinId="9" hidden="1"/>
    <cellStyle name="Hipervínculo visitado" xfId="35378" builtinId="9" hidden="1"/>
    <cellStyle name="Hipervínculo visitado" xfId="35250" builtinId="9" hidden="1"/>
    <cellStyle name="Hipervínculo visitado" xfId="35124" builtinId="9" hidden="1"/>
    <cellStyle name="Hipervínculo visitado" xfId="34696" builtinId="9" hidden="1"/>
    <cellStyle name="Hipervínculo visitado" xfId="34732" builtinId="9" hidden="1"/>
    <cellStyle name="Hipervínculo visitado" xfId="34766" builtinId="9" hidden="1"/>
    <cellStyle name="Hipervínculo visitado" xfId="34805" builtinId="9" hidden="1"/>
    <cellStyle name="Hipervínculo visitado" xfId="34841" builtinId="9" hidden="1"/>
    <cellStyle name="Hipervínculo visitado" xfId="34877" builtinId="9" hidden="1"/>
    <cellStyle name="Hipervínculo visitado" xfId="34912" builtinId="9" hidden="1"/>
    <cellStyle name="Hipervínculo visitado" xfId="34952" builtinId="9" hidden="1"/>
    <cellStyle name="Hipervínculo visitado" xfId="34988" builtinId="9" hidden="1"/>
    <cellStyle name="Hipervínculo visitado" xfId="35024" builtinId="9" hidden="1"/>
    <cellStyle name="Hipervínculo visitado" xfId="35060" builtinId="9" hidden="1"/>
    <cellStyle name="Hipervínculo visitado" xfId="35096" builtinId="9" hidden="1"/>
    <cellStyle name="Hipervínculo visitado" xfId="34946" builtinId="9" hidden="1"/>
    <cellStyle name="Hipervínculo visitado" xfId="34692" builtinId="9" hidden="1"/>
    <cellStyle name="Hipervínculo visitado" xfId="34512" builtinId="9" hidden="1"/>
    <cellStyle name="Hipervínculo visitado" xfId="34545" builtinId="9" hidden="1"/>
    <cellStyle name="Hipervínculo visitado" xfId="34579" builtinId="9" hidden="1"/>
    <cellStyle name="Hipervínculo visitado" xfId="34614" builtinId="9" hidden="1"/>
    <cellStyle name="Hipervínculo visitado" xfId="34650" builtinId="9" hidden="1"/>
    <cellStyle name="Hipervínculo visitado" xfId="34409" builtinId="9" hidden="1"/>
    <cellStyle name="Hipervínculo visitado" xfId="34441" builtinId="9" hidden="1"/>
    <cellStyle name="Hipervínculo visitado" xfId="34475" builtinId="9" hidden="1"/>
    <cellStyle name="Hipervínculo visitado" xfId="34383" builtinId="9" hidden="1"/>
    <cellStyle name="Hipervínculo visitado" xfId="34358" builtinId="9" hidden="1"/>
    <cellStyle name="Hipervínculo visitado" xfId="37414" builtinId="9" hidden="1"/>
    <cellStyle name="Hipervínculo visitado" xfId="37456" builtinId="9" hidden="1"/>
    <cellStyle name="Hipervínculo visitado" xfId="37498" builtinId="9" hidden="1"/>
    <cellStyle name="Hipervínculo visitado" xfId="37540" builtinId="9" hidden="1"/>
    <cellStyle name="Hipervínculo visitado" xfId="37583" builtinId="9" hidden="1"/>
    <cellStyle name="Hipervínculo visitado" xfId="37627" builtinId="9" hidden="1"/>
    <cellStyle name="Hipervínculo visitado" xfId="37668" builtinId="9" hidden="1"/>
    <cellStyle name="Hipervínculo visitado" xfId="37712" builtinId="9" hidden="1"/>
    <cellStyle name="Hipervínculo visitado" xfId="37756" builtinId="9" hidden="1"/>
    <cellStyle name="Hipervínculo visitado" xfId="37798" builtinId="9" hidden="1"/>
    <cellStyle name="Hipervínculo visitado" xfId="37838" builtinId="9" hidden="1"/>
    <cellStyle name="Hipervínculo visitado" xfId="37884" builtinId="9" hidden="1"/>
    <cellStyle name="Hipervínculo visitado" xfId="37926" builtinId="9" hidden="1"/>
    <cellStyle name="Hipervínculo visitado" xfId="37966" builtinId="9" hidden="1"/>
    <cellStyle name="Hipervínculo visitado" xfId="38010" builtinId="9" hidden="1"/>
    <cellStyle name="Hipervínculo visitado" xfId="38054" builtinId="9" hidden="1"/>
    <cellStyle name="Hipervínculo visitado" xfId="38096" builtinId="9" hidden="1"/>
    <cellStyle name="Hipervínculo visitado" xfId="38138" builtinId="9" hidden="1"/>
    <cellStyle name="Hipervínculo visitado" xfId="38182" builtinId="9" hidden="1"/>
    <cellStyle name="Hipervínculo visitado" xfId="38224" builtinId="9" hidden="1"/>
    <cellStyle name="Hipervínculo visitado" xfId="38268" builtinId="9" hidden="1"/>
    <cellStyle name="Hipervínculo visitado" xfId="38308" builtinId="9" hidden="1"/>
    <cellStyle name="Hipervínculo visitado" xfId="38352" builtinId="9" hidden="1"/>
    <cellStyle name="Hipervínculo visitado" xfId="38396" builtinId="9" hidden="1"/>
    <cellStyle name="Hipervínculo visitado" xfId="38436" builtinId="9" hidden="1"/>
    <cellStyle name="Hipervínculo visitado" xfId="38478" builtinId="9" hidden="1"/>
    <cellStyle name="Hipervínculo visitado" xfId="38524" builtinId="9" hidden="1"/>
    <cellStyle name="Hipervínculo visitado" xfId="38566" builtinId="9" hidden="1"/>
    <cellStyle name="Hipervínculo visitado" xfId="38606" builtinId="9" hidden="1"/>
    <cellStyle name="Hipervínculo visitado" xfId="38651" builtinId="9" hidden="1"/>
    <cellStyle name="Hipervínculo visitado" xfId="38693" builtinId="9" hidden="1"/>
    <cellStyle name="Hipervínculo visitado" xfId="38735" builtinId="9" hidden="1"/>
    <cellStyle name="Hipervínculo visitado" xfId="38777" builtinId="9" hidden="1"/>
    <cellStyle name="Hipervínculo visitado" xfId="38819" builtinId="9" hidden="1"/>
    <cellStyle name="Hipervínculo visitado" xfId="38861" builtinId="9" hidden="1"/>
    <cellStyle name="Hipervínculo visitado" xfId="38879" builtinId="9" hidden="1"/>
    <cellStyle name="Hipervínculo visitado" xfId="38751" builtinId="9" hidden="1"/>
    <cellStyle name="Hipervínculo visitado" xfId="38624" builtinId="9" hidden="1"/>
    <cellStyle name="Hipervínculo visitado" xfId="38498" builtinId="9" hidden="1"/>
    <cellStyle name="Hipervínculo visitado" xfId="38370" builtinId="9" hidden="1"/>
    <cellStyle name="Hipervínculo visitado" xfId="38242" builtinId="9" hidden="1"/>
    <cellStyle name="Hipervínculo visitado" xfId="38114" builtinId="9" hidden="1"/>
    <cellStyle name="Hipervínculo visitado" xfId="37984" builtinId="9" hidden="1"/>
    <cellStyle name="Hipervínculo visitado" xfId="37856" builtinId="9" hidden="1"/>
    <cellStyle name="Hipervínculo visitado" xfId="37730" builtinId="9" hidden="1"/>
    <cellStyle name="Hipervínculo visitado" xfId="37601" builtinId="9" hidden="1"/>
    <cellStyle name="Hipervínculo visitado" xfId="37474" builtinId="9" hidden="1"/>
    <cellStyle name="Hipervínculo visitado" xfId="36964" builtinId="9" hidden="1"/>
    <cellStyle name="Hipervínculo visitado" xfId="37000" builtinId="9" hidden="1"/>
    <cellStyle name="Hipervínculo visitado" xfId="37034" builtinId="9" hidden="1"/>
    <cellStyle name="Hipervínculo visitado" xfId="37070" builtinId="9" hidden="1"/>
    <cellStyle name="Hipervínculo visitado" xfId="37109" builtinId="9" hidden="1"/>
    <cellStyle name="Hipervínculo visitado" xfId="37145" builtinId="9" hidden="1"/>
    <cellStyle name="Hipervínculo visitado" xfId="37181" builtinId="9" hidden="1"/>
    <cellStyle name="Hipervínculo visitado" xfId="37218" builtinId="9" hidden="1"/>
    <cellStyle name="Hipervínculo visitado" xfId="37256" builtinId="9" hidden="1"/>
    <cellStyle name="Hipervínculo visitado" xfId="37292" builtinId="9" hidden="1"/>
    <cellStyle name="Hipervínculo visitado" xfId="37328" builtinId="9" hidden="1"/>
    <cellStyle name="Hipervínculo visitado" xfId="37364" builtinId="9" hidden="1"/>
    <cellStyle name="Hipervínculo visitado" xfId="37360" builtinId="9" hidden="1"/>
    <cellStyle name="Hipervínculo visitado" xfId="37105" builtinId="9" hidden="1"/>
    <cellStyle name="Hipervínculo visitado" xfId="36780" builtinId="9" hidden="1"/>
    <cellStyle name="Hipervínculo visitado" xfId="36814" builtinId="9" hidden="1"/>
    <cellStyle name="Hipervínculo visitado" xfId="36849" builtinId="9" hidden="1"/>
    <cellStyle name="Hipervínculo visitado" xfId="36884" builtinId="9" hidden="1"/>
    <cellStyle name="Hipervínculo visitado" xfId="36918" builtinId="9" hidden="1"/>
    <cellStyle name="Hipervínculo visitado" xfId="36880" builtinId="9" hidden="1"/>
    <cellStyle name="Hipervínculo visitado" xfId="36711" builtinId="9" hidden="1"/>
    <cellStyle name="Hipervínculo visitado" xfId="36743" builtinId="9" hidden="1"/>
    <cellStyle name="Hipervínculo visitado" xfId="36653" builtinId="9" hidden="1"/>
    <cellStyle name="Hipervínculo visitado" xfId="36629" builtinId="9" hidden="1"/>
    <cellStyle name="Hipervínculo visitado" xfId="36613" builtinId="9" hidden="1"/>
    <cellStyle name="Hipervínculo visitado" xfId="39727" builtinId="9" hidden="1"/>
    <cellStyle name="Hipervínculo visitado" xfId="39769" builtinId="9" hidden="1"/>
    <cellStyle name="Hipervínculo visitado" xfId="39809" builtinId="9" hidden="1"/>
    <cellStyle name="Hipervínculo visitado" xfId="39854" builtinId="9" hidden="1"/>
    <cellStyle name="Hipervínculo visitado" xfId="39896" builtinId="9" hidden="1"/>
    <cellStyle name="Hipervínculo visitado" xfId="39938" builtinId="9" hidden="1"/>
    <cellStyle name="Hipervínculo visitado" xfId="39981" builtinId="9" hidden="1"/>
    <cellStyle name="Hipervínculo visitado" xfId="40025" builtinId="9" hidden="1"/>
    <cellStyle name="Hipervínculo visitado" xfId="40067" builtinId="9" hidden="1"/>
    <cellStyle name="Hipervínculo visitado" xfId="40109" builtinId="9" hidden="1"/>
    <cellStyle name="Hipervínculo visitado" xfId="40153" builtinId="9" hidden="1"/>
    <cellStyle name="Hipervínculo visitado" xfId="40195" builtinId="9" hidden="1"/>
    <cellStyle name="Hipervínculo visitado" xfId="40239" builtinId="9" hidden="1"/>
    <cellStyle name="Hipervínculo visitado" xfId="40279" builtinId="9" hidden="1"/>
    <cellStyle name="Hipervínculo visitado" xfId="40323" builtinId="9" hidden="1"/>
    <cellStyle name="Hipervínculo visitado" xfId="40367" builtinId="9" hidden="1"/>
    <cellStyle name="Hipervínculo visitado" xfId="40409" builtinId="9" hidden="1"/>
    <cellStyle name="Hipervínculo visitado" xfId="40449" builtinId="9" hidden="1"/>
    <cellStyle name="Hipervínculo visitado" xfId="40495" builtinId="9" hidden="1"/>
    <cellStyle name="Hipervínculo visitado" xfId="40537" builtinId="9" hidden="1"/>
    <cellStyle name="Hipervínculo visitado" xfId="40577" builtinId="9" hidden="1"/>
    <cellStyle name="Hipervínculo visitado" xfId="40623" builtinId="9" hidden="1"/>
    <cellStyle name="Hipervínculo visitado" xfId="40665" builtinId="9" hidden="1"/>
    <cellStyle name="Hipervínculo visitado" xfId="40707" builtinId="9" hidden="1"/>
    <cellStyle name="Hipervínculo visitado" xfId="40749" builtinId="9" hidden="1"/>
    <cellStyle name="Hipervínculo visitado" xfId="40793" builtinId="9" hidden="1"/>
    <cellStyle name="Hipervínculo visitado" xfId="40835" builtinId="9" hidden="1"/>
    <cellStyle name="Hipervínculo visitado" xfId="40879" builtinId="9" hidden="1"/>
    <cellStyle name="Hipervínculo visitado" xfId="40919" builtinId="9" hidden="1"/>
    <cellStyle name="Hipervínculo visitado" xfId="40962" builtinId="9" hidden="1"/>
    <cellStyle name="Hipervínculo visitado" xfId="41006" builtinId="9" hidden="1"/>
    <cellStyle name="Hipervínculo visitado" xfId="41046" builtinId="9" hidden="1"/>
    <cellStyle name="Hipervínculo visitado" xfId="41088" builtinId="9" hidden="1"/>
    <cellStyle name="Hipervínculo visitado" xfId="41132" builtinId="9" hidden="1"/>
    <cellStyle name="Hipervínculo visitado" xfId="41174" builtinId="9" hidden="1"/>
    <cellStyle name="Hipervínculo visitado" xfId="41106" builtinId="9" hidden="1"/>
    <cellStyle name="Hipervínculo visitado" xfId="40980" builtinId="9" hidden="1"/>
    <cellStyle name="Hipervínculo visitado" xfId="40853" builtinId="9" hidden="1"/>
    <cellStyle name="Hipervínculo visitado" xfId="40618" builtinId="9" hidden="1"/>
    <cellStyle name="Hipervínculo visitado" xfId="40595" builtinId="9" hidden="1"/>
    <cellStyle name="Hipervínculo visitado" xfId="40469" builtinId="9" hidden="1"/>
    <cellStyle name="Hipervínculo visitado" xfId="40341" builtinId="9" hidden="1"/>
    <cellStyle name="Hipervínculo visitado" xfId="40213" builtinId="9" hidden="1"/>
    <cellStyle name="Hipervínculo visitado" xfId="40085" builtinId="9" hidden="1"/>
    <cellStyle name="Hipervínculo visitado" xfId="39955" builtinId="9" hidden="1"/>
    <cellStyle name="Hipervínculo visitado" xfId="39827" builtinId="9" hidden="1"/>
    <cellStyle name="Hipervínculo visitado" xfId="39701" builtinId="9" hidden="1"/>
    <cellStyle name="Hipervínculo visitado" xfId="39273" builtinId="9" hidden="1"/>
    <cellStyle name="Hipervínculo visitado" xfId="39309" builtinId="9" hidden="1"/>
    <cellStyle name="Hipervínculo visitado" xfId="39343" builtinId="9" hidden="1"/>
    <cellStyle name="Hipervínculo visitado" xfId="39382" builtinId="9" hidden="1"/>
    <cellStyle name="Hipervínculo visitado" xfId="39418" builtinId="9" hidden="1"/>
    <cellStyle name="Hipervínculo visitado" xfId="39454" builtinId="9" hidden="1"/>
    <cellStyle name="Hipervínculo visitado" xfId="39489" builtinId="9" hidden="1"/>
    <cellStyle name="Hipervínculo visitado" xfId="39529" builtinId="9" hidden="1"/>
    <cellStyle name="Hipervínculo visitado" xfId="39565" builtinId="9" hidden="1"/>
    <cellStyle name="Hipervínculo visitado" xfId="39601" builtinId="9" hidden="1"/>
    <cellStyle name="Hipervínculo visitado" xfId="39637" builtinId="9" hidden="1"/>
    <cellStyle name="Hipervínculo visitado" xfId="39673" builtinId="9" hidden="1"/>
    <cellStyle name="Hipervínculo visitado" xfId="39523" builtinId="9" hidden="1"/>
    <cellStyle name="Hipervínculo visitado" xfId="39269" builtinId="9" hidden="1"/>
    <cellStyle name="Hipervínculo visitado" xfId="39089" builtinId="9" hidden="1"/>
    <cellStyle name="Hipervínculo visitado" xfId="39122" builtinId="9" hidden="1"/>
    <cellStyle name="Hipervínculo visitado" xfId="39156" builtinId="9" hidden="1"/>
    <cellStyle name="Hipervínculo visitado" xfId="39191" builtinId="9" hidden="1"/>
    <cellStyle name="Hipervínculo visitado" xfId="39227" builtinId="9" hidden="1"/>
    <cellStyle name="Hipervínculo visitado" xfId="38986" builtinId="9" hidden="1"/>
    <cellStyle name="Hipervínculo visitado" xfId="39018" builtinId="9" hidden="1"/>
    <cellStyle name="Hipervínculo visitado" xfId="39052" builtinId="9" hidden="1"/>
    <cellStyle name="Hipervínculo visitado" xfId="38960" builtinId="9" hidden="1"/>
    <cellStyle name="Hipervínculo visitado" xfId="38934" builtinId="9" hidden="1"/>
    <cellStyle name="Hipervínculo visitado" xfId="41993" builtinId="9" hidden="1"/>
    <cellStyle name="Hipervínculo visitado" xfId="42035" builtinId="9" hidden="1"/>
    <cellStyle name="Hipervínculo visitado" xfId="42077" builtinId="9" hidden="1"/>
    <cellStyle name="Hipervínculo visitado" xfId="42119" builtinId="9" hidden="1"/>
    <cellStyle name="Hipervínculo visitado" xfId="42162" builtinId="9" hidden="1"/>
    <cellStyle name="Hipervínculo visitado" xfId="42206" builtinId="9" hidden="1"/>
    <cellStyle name="Hipervínculo visitado" xfId="42247" builtinId="9" hidden="1"/>
    <cellStyle name="Hipervínculo visitado" xfId="42291" builtinId="9" hidden="1"/>
    <cellStyle name="Hipervínculo visitado" xfId="42335" builtinId="9" hidden="1"/>
    <cellStyle name="Hipervínculo visitado" xfId="42377" builtinId="9" hidden="1"/>
    <cellStyle name="Hipervínculo visitado" xfId="42417" builtinId="9" hidden="1"/>
    <cellStyle name="Hipervínculo visitado" xfId="42463" builtinId="9" hidden="1"/>
    <cellStyle name="Hipervínculo visitado" xfId="42505" builtinId="9" hidden="1"/>
    <cellStyle name="Hipervínculo visitado" xfId="42545" builtinId="9" hidden="1"/>
    <cellStyle name="Hipervínculo visitado" xfId="42589" builtinId="9" hidden="1"/>
    <cellStyle name="Hipervínculo visitado" xfId="42633" builtinId="9" hidden="1"/>
    <cellStyle name="Hipervínculo visitado" xfId="42675" builtinId="9" hidden="1"/>
    <cellStyle name="Hipervínculo visitado" xfId="42717" builtinId="9" hidden="1"/>
    <cellStyle name="Hipervínculo visitado" xfId="42761" builtinId="9" hidden="1"/>
    <cellStyle name="Hipervínculo visitado" xfId="42803" builtinId="9" hidden="1"/>
    <cellStyle name="Hipervínculo visitado" xfId="42847" builtinId="9" hidden="1"/>
    <cellStyle name="Hipervínculo visitado" xfId="42887" builtinId="9" hidden="1"/>
    <cellStyle name="Hipervínculo visitado" xfId="42931" builtinId="9" hidden="1"/>
    <cellStyle name="Hipervínculo visitado" xfId="42975" builtinId="9" hidden="1"/>
    <cellStyle name="Hipervínculo visitado" xfId="43015" builtinId="9" hidden="1"/>
    <cellStyle name="Hipervínculo visitado" xfId="43057" builtinId="9" hidden="1"/>
    <cellStyle name="Hipervínculo visitado" xfId="43103" builtinId="9" hidden="1"/>
    <cellStyle name="Hipervínculo visitado" xfId="43145" builtinId="9" hidden="1"/>
    <cellStyle name="Hipervínculo visitado" xfId="43185" builtinId="9" hidden="1"/>
    <cellStyle name="Hipervínculo visitado" xfId="43230" builtinId="9" hidden="1"/>
    <cellStyle name="Hipervínculo visitado" xfId="43272" builtinId="9" hidden="1"/>
    <cellStyle name="Hipervínculo visitado" xfId="43314" builtinId="9" hidden="1"/>
    <cellStyle name="Hipervínculo visitado" xfId="43356" builtinId="9" hidden="1"/>
    <cellStyle name="Hipervínculo visitado" xfId="43398" builtinId="9" hidden="1"/>
    <cellStyle name="Hipervínculo visitado" xfId="43440" builtinId="9" hidden="1"/>
    <cellStyle name="Hipervínculo visitado" xfId="43458" builtinId="9" hidden="1"/>
    <cellStyle name="Hipervínculo visitado" xfId="43330" builtinId="9" hidden="1"/>
    <cellStyle name="Hipervínculo visitado" xfId="43203" builtinId="9" hidden="1"/>
    <cellStyle name="Hipervínculo visitado" xfId="43077" builtinId="9" hidden="1"/>
    <cellStyle name="Hipervínculo visitado" xfId="42949" builtinId="9" hidden="1"/>
    <cellStyle name="Hipervínculo visitado" xfId="42821" builtinId="9" hidden="1"/>
    <cellStyle name="Hipervínculo visitado" xfId="42693" builtinId="9" hidden="1"/>
    <cellStyle name="Hipervínculo visitado" xfId="42563" builtinId="9" hidden="1"/>
    <cellStyle name="Hipervínculo visitado" xfId="42435" builtinId="9" hidden="1"/>
    <cellStyle name="Hipervínculo visitado" xfId="42309" builtinId="9" hidden="1"/>
    <cellStyle name="Hipervínculo visitado" xfId="42180" builtinId="9" hidden="1"/>
    <cellStyle name="Hipervínculo visitado" xfId="42053" builtinId="9" hidden="1"/>
    <cellStyle name="Hipervínculo visitado" xfId="41543" builtinId="9" hidden="1"/>
    <cellStyle name="Hipervínculo visitado" xfId="41579" builtinId="9" hidden="1"/>
    <cellStyle name="Hipervínculo visitado" xfId="41613" builtinId="9" hidden="1"/>
    <cellStyle name="Hipervínculo visitado" xfId="41649" builtinId="9" hidden="1"/>
    <cellStyle name="Hipervínculo visitado" xfId="41688" builtinId="9" hidden="1"/>
    <cellStyle name="Hipervínculo visitado" xfId="41724" builtinId="9" hidden="1"/>
    <cellStyle name="Hipervínculo visitado" xfId="41760" builtinId="9" hidden="1"/>
    <cellStyle name="Hipervínculo visitado" xfId="41797" builtinId="9" hidden="1"/>
    <cellStyle name="Hipervínculo visitado" xfId="41835" builtinId="9" hidden="1"/>
    <cellStyle name="Hipervínculo visitado" xfId="41871" builtinId="9" hidden="1"/>
    <cellStyle name="Hipervínculo visitado" xfId="41907" builtinId="9" hidden="1"/>
    <cellStyle name="Hipervínculo visitado" xfId="41943" builtinId="9" hidden="1"/>
    <cellStyle name="Hipervínculo visitado" xfId="41939" builtinId="9" hidden="1"/>
    <cellStyle name="Hipervínculo visitado" xfId="41684" builtinId="9" hidden="1"/>
    <cellStyle name="Hipervínculo visitado" xfId="41359" builtinId="9" hidden="1"/>
    <cellStyle name="Hipervínculo visitado" xfId="41393" builtinId="9" hidden="1"/>
    <cellStyle name="Hipervínculo visitado" xfId="41428" builtinId="9" hidden="1"/>
    <cellStyle name="Hipervínculo visitado" xfId="41463" builtinId="9" hidden="1"/>
    <cellStyle name="Hipervínculo visitado" xfId="41497" builtinId="9" hidden="1"/>
    <cellStyle name="Hipervínculo visitado" xfId="41459" builtinId="9" hidden="1"/>
    <cellStyle name="Hipervínculo visitado" xfId="41290" builtinId="9" hidden="1"/>
    <cellStyle name="Hipervínculo visitado" xfId="41322" builtinId="9" hidden="1"/>
    <cellStyle name="Hipervínculo visitado" xfId="41230" builtinId="9" hidden="1"/>
    <cellStyle name="Hipervínculo visitado" xfId="41206" builtinId="9" hidden="1"/>
    <cellStyle name="Hipervínculo visitado" xfId="41190" builtinId="9" hidden="1"/>
    <cellStyle name="Hipervínculo visitado" xfId="44303" builtinId="9" hidden="1"/>
    <cellStyle name="Hipervínculo visitado" xfId="44345" builtinId="9" hidden="1"/>
    <cellStyle name="Hipervínculo visitado" xfId="44385" builtinId="9" hidden="1"/>
    <cellStyle name="Hipervínculo visitado" xfId="44430" builtinId="9" hidden="1"/>
    <cellStyle name="Hipervínculo visitado" xfId="44472" builtinId="9" hidden="1"/>
    <cellStyle name="Hipervínculo visitado" xfId="44514" builtinId="9" hidden="1"/>
    <cellStyle name="Hipervínculo visitado" xfId="44557" builtinId="9" hidden="1"/>
    <cellStyle name="Hipervínculo visitado" xfId="44601" builtinId="9" hidden="1"/>
    <cellStyle name="Hipervínculo visitado" xfId="44643" builtinId="9" hidden="1"/>
    <cellStyle name="Hipervínculo visitado" xfId="44685" builtinId="9" hidden="1"/>
    <cellStyle name="Hipervínculo visitado" xfId="44729" builtinId="9" hidden="1"/>
    <cellStyle name="Hipervínculo visitado" xfId="44771" builtinId="9" hidden="1"/>
    <cellStyle name="Hipervínculo visitado" xfId="44815" builtinId="9" hidden="1"/>
    <cellStyle name="Hipervínculo visitado" xfId="44855" builtinId="9" hidden="1"/>
    <cellStyle name="Hipervínculo visitado" xfId="44899" builtinId="9" hidden="1"/>
    <cellStyle name="Hipervínculo visitado" xfId="44943" builtinId="9" hidden="1"/>
    <cellStyle name="Hipervínculo visitado" xfId="44985" builtinId="9" hidden="1"/>
    <cellStyle name="Hipervínculo visitado" xfId="45025" builtinId="9" hidden="1"/>
    <cellStyle name="Hipervínculo visitado" xfId="45071" builtinId="9" hidden="1"/>
    <cellStyle name="Hipervínculo visitado" xfId="45113" builtinId="9" hidden="1"/>
    <cellStyle name="Hipervínculo visitado" xfId="45153" builtinId="9" hidden="1"/>
    <cellStyle name="Hipervínculo visitado" xfId="45199" builtinId="9" hidden="1"/>
    <cellStyle name="Hipervínculo visitado" xfId="45241" builtinId="9" hidden="1"/>
    <cellStyle name="Hipervínculo visitado" xfId="45283" builtinId="9" hidden="1"/>
    <cellStyle name="Hipervínculo visitado" xfId="45325" builtinId="9" hidden="1"/>
    <cellStyle name="Hipervínculo visitado" xfId="45369" builtinId="9" hidden="1"/>
    <cellStyle name="Hipervínculo visitado" xfId="45411" builtinId="9" hidden="1"/>
    <cellStyle name="Hipervínculo visitado" xfId="45455" builtinId="9" hidden="1"/>
    <cellStyle name="Hipervínculo visitado" xfId="45495" builtinId="9" hidden="1"/>
    <cellStyle name="Hipervínculo visitado" xfId="45538" builtinId="9" hidden="1"/>
    <cellStyle name="Hipervínculo visitado" xfId="45582" builtinId="9" hidden="1"/>
    <cellStyle name="Hipervínculo visitado" xfId="45622" builtinId="9" hidden="1"/>
    <cellStyle name="Hipervínculo visitado" xfId="45664" builtinId="9" hidden="1"/>
    <cellStyle name="Hipervínculo visitado" xfId="45708" builtinId="9" hidden="1"/>
    <cellStyle name="Hipervínculo visitado" xfId="45750" builtinId="9" hidden="1"/>
    <cellStyle name="Hipervínculo visitado" xfId="45682" builtinId="9" hidden="1"/>
    <cellStyle name="Hipervínculo visitado" xfId="45556" builtinId="9" hidden="1"/>
    <cellStyle name="Hipervínculo visitado" xfId="45429" builtinId="9" hidden="1"/>
    <cellStyle name="Hipervínculo visitado" xfId="45194" builtinId="9" hidden="1"/>
    <cellStyle name="Hipervínculo visitado" xfId="45171" builtinId="9" hidden="1"/>
    <cellStyle name="Hipervínculo visitado" xfId="45045" builtinId="9" hidden="1"/>
    <cellStyle name="Hipervínculo visitado" xfId="44917" builtinId="9" hidden="1"/>
    <cellStyle name="Hipervínculo visitado" xfId="44789" builtinId="9" hidden="1"/>
    <cellStyle name="Hipervínculo visitado" xfId="44661" builtinId="9" hidden="1"/>
    <cellStyle name="Hipervínculo visitado" xfId="44531" builtinId="9" hidden="1"/>
    <cellStyle name="Hipervínculo visitado" xfId="44403" builtinId="9" hidden="1"/>
    <cellStyle name="Hipervínculo visitado" xfId="44277" builtinId="9" hidden="1"/>
    <cellStyle name="Hipervínculo visitado" xfId="43849" builtinId="9" hidden="1"/>
    <cellStyle name="Hipervínculo visitado" xfId="43885" builtinId="9" hidden="1"/>
    <cellStyle name="Hipervínculo visitado" xfId="43919" builtinId="9" hidden="1"/>
    <cellStyle name="Hipervínculo visitado" xfId="43958" builtinId="9" hidden="1"/>
    <cellStyle name="Hipervínculo visitado" xfId="43994" builtinId="9" hidden="1"/>
    <cellStyle name="Hipervínculo visitado" xfId="44030" builtinId="9" hidden="1"/>
    <cellStyle name="Hipervínculo visitado" xfId="44065" builtinId="9" hidden="1"/>
    <cellStyle name="Hipervínculo visitado" xfId="44105" builtinId="9" hidden="1"/>
    <cellStyle name="Hipervínculo visitado" xfId="44141" builtinId="9" hidden="1"/>
    <cellStyle name="Hipervínculo visitado" xfId="44177" builtinId="9" hidden="1"/>
    <cellStyle name="Hipervínculo visitado" xfId="44213" builtinId="9" hidden="1"/>
    <cellStyle name="Hipervínculo visitado" xfId="44249" builtinId="9" hidden="1"/>
    <cellStyle name="Hipervínculo visitado" xfId="44099" builtinId="9" hidden="1"/>
    <cellStyle name="Hipervínculo visitado" xfId="43845" builtinId="9" hidden="1"/>
    <cellStyle name="Hipervínculo visitado" xfId="43665" builtinId="9" hidden="1"/>
    <cellStyle name="Hipervínculo visitado" xfId="43698" builtinId="9" hidden="1"/>
    <cellStyle name="Hipervínculo visitado" xfId="43732" builtinId="9" hidden="1"/>
    <cellStyle name="Hipervínculo visitado" xfId="43767" builtinId="9" hidden="1"/>
    <cellStyle name="Hipervínculo visitado" xfId="43803" builtinId="9" hidden="1"/>
    <cellStyle name="Hipervínculo visitado" xfId="43562" builtinId="9" hidden="1"/>
    <cellStyle name="Hipervínculo visitado" xfId="43594" builtinId="9" hidden="1"/>
    <cellStyle name="Hipervínculo visitado" xfId="43628" builtinId="9" hidden="1"/>
    <cellStyle name="Hipervínculo visitado" xfId="43536" builtinId="9" hidden="1"/>
    <cellStyle name="Hipervínculo visitado" xfId="43510" builtinId="9" hidden="1"/>
    <cellStyle name="Hipervínculo visitado" xfId="46568" builtinId="9" hidden="1"/>
    <cellStyle name="Hipervínculo visitado" xfId="46610" builtinId="9" hidden="1"/>
    <cellStyle name="Hipervínculo visitado" xfId="46652" builtinId="9" hidden="1"/>
    <cellStyle name="Hipervínculo visitado" xfId="46694" builtinId="9" hidden="1"/>
    <cellStyle name="Hipervínculo visitado" xfId="46737" builtinId="9" hidden="1"/>
    <cellStyle name="Hipervínculo visitado" xfId="46781" builtinId="9" hidden="1"/>
    <cellStyle name="Hipervínculo visitado" xfId="46822" builtinId="9" hidden="1"/>
    <cellStyle name="Hipervínculo visitado" xfId="46866" builtinId="9" hidden="1"/>
    <cellStyle name="Hipervínculo visitado" xfId="46910" builtinId="9" hidden="1"/>
    <cellStyle name="Hipervínculo visitado" xfId="46952" builtinId="9" hidden="1"/>
    <cellStyle name="Hipervínculo visitado" xfId="46992" builtinId="9" hidden="1"/>
    <cellStyle name="Hipervínculo visitado" xfId="47038" builtinId="9" hidden="1"/>
    <cellStyle name="Hipervínculo visitado" xfId="47080" builtinId="9" hidden="1"/>
    <cellStyle name="Hipervínculo visitado" xfId="47120" builtinId="9" hidden="1"/>
    <cellStyle name="Hipervínculo visitado" xfId="47164" builtinId="9" hidden="1"/>
    <cellStyle name="Hipervínculo visitado" xfId="47208" builtinId="9" hidden="1"/>
    <cellStyle name="Hipervínculo visitado" xfId="47250" builtinId="9" hidden="1"/>
    <cellStyle name="Hipervínculo visitado" xfId="47292" builtinId="9" hidden="1"/>
    <cellStyle name="Hipervínculo visitado" xfId="47336" builtinId="9" hidden="1"/>
    <cellStyle name="Hipervínculo visitado" xfId="47378" builtinId="9" hidden="1"/>
    <cellStyle name="Hipervínculo visitado" xfId="47422" builtinId="9" hidden="1"/>
    <cellStyle name="Hipervínculo visitado" xfId="47462" builtinId="9" hidden="1"/>
    <cellStyle name="Hipervínculo visitado" xfId="47506" builtinId="9" hidden="1"/>
    <cellStyle name="Hipervínculo visitado" xfId="47550" builtinId="9" hidden="1"/>
    <cellStyle name="Hipervínculo visitado" xfId="47590" builtinId="9" hidden="1"/>
    <cellStyle name="Hipervínculo visitado" xfId="47632" builtinId="9" hidden="1"/>
    <cellStyle name="Hipervínculo visitado" xfId="47678" builtinId="9" hidden="1"/>
    <cellStyle name="Hipervínculo visitado" xfId="47720" builtinId="9" hidden="1"/>
    <cellStyle name="Hipervínculo visitado" xfId="47760" builtinId="9" hidden="1"/>
    <cellStyle name="Hipervínculo visitado" xfId="47805" builtinId="9" hidden="1"/>
    <cellStyle name="Hipervínculo visitado" xfId="47847" builtinId="9" hidden="1"/>
    <cellStyle name="Hipervínculo visitado" xfId="47889" builtinId="9" hidden="1"/>
    <cellStyle name="Hipervínculo visitado" xfId="47931" builtinId="9" hidden="1"/>
    <cellStyle name="Hipervínculo visitado" xfId="47973" builtinId="9" hidden="1"/>
    <cellStyle name="Hipervínculo visitado" xfId="48015" builtinId="9" hidden="1"/>
    <cellStyle name="Hipervínculo visitado" xfId="48033" builtinId="9" hidden="1"/>
    <cellStyle name="Hipervínculo visitado" xfId="47905" builtinId="9" hidden="1"/>
    <cellStyle name="Hipervínculo visitado" xfId="47778" builtinId="9" hidden="1"/>
    <cellStyle name="Hipervínculo visitado" xfId="47652" builtinId="9" hidden="1"/>
    <cellStyle name="Hipervínculo visitado" xfId="47524" builtinId="9" hidden="1"/>
    <cellStyle name="Hipervínculo visitado" xfId="47396" builtinId="9" hidden="1"/>
    <cellStyle name="Hipervínculo visitado" xfId="47268" builtinId="9" hidden="1"/>
    <cellStyle name="Hipervínculo visitado" xfId="47138" builtinId="9" hidden="1"/>
    <cellStyle name="Hipervínculo visitado" xfId="47010" builtinId="9" hidden="1"/>
    <cellStyle name="Hipervínculo visitado" xfId="46884" builtinId="9" hidden="1"/>
    <cellStyle name="Hipervínculo visitado" xfId="46755" builtinId="9" hidden="1"/>
    <cellStyle name="Hipervínculo visitado" xfId="46628" builtinId="9" hidden="1"/>
    <cellStyle name="Hipervínculo visitado" xfId="46118" builtinId="9" hidden="1"/>
    <cellStyle name="Hipervínculo visitado" xfId="46154" builtinId="9" hidden="1"/>
    <cellStyle name="Hipervínculo visitado" xfId="46188" builtinId="9" hidden="1"/>
    <cellStyle name="Hipervínculo visitado" xfId="46224" builtinId="9" hidden="1"/>
    <cellStyle name="Hipervínculo visitado" xfId="46263" builtinId="9" hidden="1"/>
    <cellStyle name="Hipervínculo visitado" xfId="46299" builtinId="9" hidden="1"/>
    <cellStyle name="Hipervínculo visitado" xfId="46335" builtinId="9" hidden="1"/>
    <cellStyle name="Hipervínculo visitado" xfId="46372" builtinId="9" hidden="1"/>
    <cellStyle name="Hipervínculo visitado" xfId="46410" builtinId="9" hidden="1"/>
    <cellStyle name="Hipervínculo visitado" xfId="46446" builtinId="9" hidden="1"/>
    <cellStyle name="Hipervínculo visitado" xfId="46482" builtinId="9" hidden="1"/>
    <cellStyle name="Hipervínculo visitado" xfId="46518" builtinId="9" hidden="1"/>
    <cellStyle name="Hipervínculo visitado" xfId="46514" builtinId="9" hidden="1"/>
    <cellStyle name="Hipervínculo visitado" xfId="46259" builtinId="9" hidden="1"/>
    <cellStyle name="Hipervínculo visitado" xfId="45934" builtinId="9" hidden="1"/>
    <cellStyle name="Hipervínculo visitado" xfId="45968" builtinId="9" hidden="1"/>
    <cellStyle name="Hipervínculo visitado" xfId="46003" builtinId="9" hidden="1"/>
    <cellStyle name="Hipervínculo visitado" xfId="46038" builtinId="9" hidden="1"/>
    <cellStyle name="Hipervínculo visitado" xfId="46072" builtinId="9" hidden="1"/>
    <cellStyle name="Hipervínculo visitado" xfId="46034" builtinId="9" hidden="1"/>
    <cellStyle name="Hipervínculo visitado" xfId="45865" builtinId="9" hidden="1"/>
    <cellStyle name="Hipervínculo visitado" xfId="45897" builtinId="9" hidden="1"/>
    <cellStyle name="Hipervínculo visitado" xfId="45806" builtinId="9" hidden="1"/>
    <cellStyle name="Hipervínculo visitado" xfId="45782" builtinId="9" hidden="1"/>
    <cellStyle name="Hipervínculo visitado" xfId="45766" builtinId="9" hidden="1"/>
    <cellStyle name="Hipervínculo visitado" xfId="48877" builtinId="9" hidden="1"/>
    <cellStyle name="Hipervínculo visitado" xfId="48919" builtinId="9" hidden="1"/>
    <cellStyle name="Hipervínculo visitado" xfId="48959" builtinId="9" hidden="1"/>
    <cellStyle name="Hipervínculo visitado" xfId="49004" builtinId="9" hidden="1"/>
    <cellStyle name="Hipervínculo visitado" xfId="49046" builtinId="9" hidden="1"/>
    <cellStyle name="Hipervínculo visitado" xfId="49088" builtinId="9" hidden="1"/>
    <cellStyle name="Hipervínculo visitado" xfId="49131" builtinId="9" hidden="1"/>
    <cellStyle name="Hipervínculo visitado" xfId="49175" builtinId="9" hidden="1"/>
    <cellStyle name="Hipervínculo visitado" xfId="49217" builtinId="9" hidden="1"/>
    <cellStyle name="Hipervínculo visitado" xfId="49259" builtinId="9" hidden="1"/>
    <cellStyle name="Hipervínculo visitado" xfId="49303" builtinId="9" hidden="1"/>
    <cellStyle name="Hipervínculo visitado" xfId="49345" builtinId="9" hidden="1"/>
    <cellStyle name="Hipervínculo visitado" xfId="49389" builtinId="9" hidden="1"/>
    <cellStyle name="Hipervínculo visitado" xfId="49429" builtinId="9" hidden="1"/>
    <cellStyle name="Hipervínculo visitado" xfId="49473" builtinId="9" hidden="1"/>
    <cellStyle name="Hipervínculo visitado" xfId="49517" builtinId="9" hidden="1"/>
    <cellStyle name="Hipervínculo visitado" xfId="49559" builtinId="9" hidden="1"/>
    <cellStyle name="Hipervínculo visitado" xfId="49599" builtinId="9" hidden="1"/>
    <cellStyle name="Hipervínculo visitado" xfId="49645" builtinId="9" hidden="1"/>
    <cellStyle name="Hipervínculo visitado" xfId="49687" builtinId="9" hidden="1"/>
    <cellStyle name="Hipervínculo visitado" xfId="49727" builtinId="9" hidden="1"/>
    <cellStyle name="Hipervínculo visitado" xfId="49773" builtinId="9" hidden="1"/>
    <cellStyle name="Hipervínculo visitado" xfId="49815" builtinId="9" hidden="1"/>
    <cellStyle name="Hipervínculo visitado" xfId="49857" builtinId="9" hidden="1"/>
    <cellStyle name="Hipervínculo visitado" xfId="49899" builtinId="9" hidden="1"/>
    <cellStyle name="Hipervínculo visitado" xfId="49943" builtinId="9" hidden="1"/>
    <cellStyle name="Hipervínculo visitado" xfId="49985" builtinId="9" hidden="1"/>
    <cellStyle name="Hipervínculo visitado" xfId="50029" builtinId="9" hidden="1"/>
    <cellStyle name="Hipervínculo visitado" xfId="50069" builtinId="9" hidden="1"/>
    <cellStyle name="Hipervínculo visitado" xfId="50112" builtinId="9" hidden="1"/>
    <cellStyle name="Hipervínculo visitado" xfId="50156" builtinId="9" hidden="1"/>
    <cellStyle name="Hipervínculo visitado" xfId="50196" builtinId="9" hidden="1"/>
    <cellStyle name="Hipervínculo visitado" xfId="50238" builtinId="9" hidden="1"/>
    <cellStyle name="Hipervínculo visitado" xfId="50282" builtinId="9" hidden="1"/>
    <cellStyle name="Hipervínculo visitado" xfId="50324" builtinId="9" hidden="1"/>
    <cellStyle name="Hipervínculo visitado" xfId="50256" builtinId="9" hidden="1"/>
    <cellStyle name="Hipervínculo visitado" xfId="50130" builtinId="9" hidden="1"/>
    <cellStyle name="Hipervínculo visitado" xfId="50003" builtinId="9" hidden="1"/>
    <cellStyle name="Hipervínculo visitado" xfId="49768" builtinId="9" hidden="1"/>
    <cellStyle name="Hipervínculo visitado" xfId="49745" builtinId="9" hidden="1"/>
    <cellStyle name="Hipervínculo visitado" xfId="49619" builtinId="9" hidden="1"/>
    <cellStyle name="Hipervínculo visitado" xfId="49491" builtinId="9" hidden="1"/>
    <cellStyle name="Hipervínculo visitado" xfId="49363" builtinId="9" hidden="1"/>
    <cellStyle name="Hipervínculo visitado" xfId="49235" builtinId="9" hidden="1"/>
    <cellStyle name="Hipervínculo visitado" xfId="49105" builtinId="9" hidden="1"/>
    <cellStyle name="Hipervínculo visitado" xfId="48977" builtinId="9" hidden="1"/>
    <cellStyle name="Hipervínculo visitado" xfId="48851" builtinId="9" hidden="1"/>
    <cellStyle name="Hipervínculo visitado" xfId="48423" builtinId="9" hidden="1"/>
    <cellStyle name="Hipervínculo visitado" xfId="48459" builtinId="9" hidden="1"/>
    <cellStyle name="Hipervínculo visitado" xfId="48493" builtinId="9" hidden="1"/>
    <cellStyle name="Hipervínculo visitado" xfId="48532" builtinId="9" hidden="1"/>
    <cellStyle name="Hipervínculo visitado" xfId="48568" builtinId="9" hidden="1"/>
    <cellStyle name="Hipervínculo visitado" xfId="48604" builtinId="9" hidden="1"/>
    <cellStyle name="Hipervínculo visitado" xfId="48639" builtinId="9" hidden="1"/>
    <cellStyle name="Hipervínculo visitado" xfId="48679" builtinId="9" hidden="1"/>
    <cellStyle name="Hipervínculo visitado" xfId="48715" builtinId="9" hidden="1"/>
    <cellStyle name="Hipervínculo visitado" xfId="48751" builtinId="9" hidden="1"/>
    <cellStyle name="Hipervínculo visitado" xfId="48787" builtinId="9" hidden="1"/>
    <cellStyle name="Hipervínculo visitado" xfId="48823" builtinId="9" hidden="1"/>
    <cellStyle name="Hipervínculo visitado" xfId="48673" builtinId="9" hidden="1"/>
    <cellStyle name="Hipervínculo visitado" xfId="48419" builtinId="9" hidden="1"/>
    <cellStyle name="Hipervínculo visitado" xfId="48239" builtinId="9" hidden="1"/>
    <cellStyle name="Hipervínculo visitado" xfId="48272" builtinId="9" hidden="1"/>
    <cellStyle name="Hipervínculo visitado" xfId="48306" builtinId="9" hidden="1"/>
    <cellStyle name="Hipervínculo visitado" xfId="48341" builtinId="9" hidden="1"/>
    <cellStyle name="Hipervínculo visitado" xfId="48377" builtinId="9" hidden="1"/>
    <cellStyle name="Hipervínculo visitado" xfId="48136" builtinId="9" hidden="1"/>
    <cellStyle name="Hipervínculo visitado" xfId="48168" builtinId="9" hidden="1"/>
    <cellStyle name="Hipervínculo visitado" xfId="48202" builtinId="9" hidden="1"/>
    <cellStyle name="Hipervínculo visitado" xfId="48110" builtinId="9" hidden="1"/>
    <cellStyle name="Hipervínculo visitado" xfId="48085" builtinId="9" hidden="1"/>
    <cellStyle name="Hipervínculo visitado" xfId="51145" builtinId="9" hidden="1"/>
    <cellStyle name="Hipervínculo visitado" xfId="51187" builtinId="9" hidden="1"/>
    <cellStyle name="Hipervínculo visitado" xfId="51229" builtinId="9" hidden="1"/>
    <cellStyle name="Hipervínculo visitado" xfId="51271" builtinId="9" hidden="1"/>
    <cellStyle name="Hipervínculo visitado" xfId="51314" builtinId="9" hidden="1"/>
    <cellStyle name="Hipervínculo visitado" xfId="51358" builtinId="9" hidden="1"/>
    <cellStyle name="Hipervínculo visitado" xfId="51399" builtinId="9" hidden="1"/>
    <cellStyle name="Hipervínculo visitado" xfId="51443" builtinId="9" hidden="1"/>
    <cellStyle name="Hipervínculo visitado" xfId="51487" builtinId="9" hidden="1"/>
    <cellStyle name="Hipervínculo visitado" xfId="51529" builtinId="9" hidden="1"/>
    <cellStyle name="Hipervínculo visitado" xfId="51569" builtinId="9" hidden="1"/>
    <cellStyle name="Hipervínculo visitado" xfId="51615" builtinId="9" hidden="1"/>
    <cellStyle name="Hipervínculo visitado" xfId="51657" builtinId="9" hidden="1"/>
    <cellStyle name="Hipervínculo visitado" xfId="51697" builtinId="9" hidden="1"/>
    <cellStyle name="Hipervínculo visitado" xfId="51741" builtinId="9" hidden="1"/>
    <cellStyle name="Hipervínculo visitado" xfId="51785" builtinId="9" hidden="1"/>
    <cellStyle name="Hipervínculo visitado" xfId="51827" builtinId="9" hidden="1"/>
    <cellStyle name="Hipervínculo visitado" xfId="51869" builtinId="9" hidden="1"/>
    <cellStyle name="Hipervínculo visitado" xfId="51913" builtinId="9" hidden="1"/>
    <cellStyle name="Hipervínculo visitado" xfId="51955" builtinId="9" hidden="1"/>
    <cellStyle name="Hipervínculo visitado" xfId="51999" builtinId="9" hidden="1"/>
    <cellStyle name="Hipervínculo visitado" xfId="52039" builtinId="9" hidden="1"/>
    <cellStyle name="Hipervínculo visitado" xfId="52083" builtinId="9" hidden="1"/>
    <cellStyle name="Hipervínculo visitado" xfId="52127" builtinId="9" hidden="1"/>
    <cellStyle name="Hipervínculo visitado" xfId="52167" builtinId="9" hidden="1"/>
    <cellStyle name="Hipervínculo visitado" xfId="52209" builtinId="9" hidden="1"/>
    <cellStyle name="Hipervínculo visitado" xfId="52255" builtinId="9" hidden="1"/>
    <cellStyle name="Hipervínculo visitado" xfId="52297" builtinId="9" hidden="1"/>
    <cellStyle name="Hipervínculo visitado" xfId="52337" builtinId="9" hidden="1"/>
    <cellStyle name="Hipervínculo visitado" xfId="52382" builtinId="9" hidden="1"/>
    <cellStyle name="Hipervínculo visitado" xfId="52424" builtinId="9" hidden="1"/>
    <cellStyle name="Hipervínculo visitado" xfId="52466" builtinId="9" hidden="1"/>
    <cellStyle name="Hipervínculo visitado" xfId="52508" builtinId="9" hidden="1"/>
    <cellStyle name="Hipervínculo visitado" xfId="52550" builtinId="9" hidden="1"/>
    <cellStyle name="Hipervínculo visitado" xfId="52592" builtinId="9" hidden="1"/>
    <cellStyle name="Hipervínculo visitado" xfId="52610" builtinId="9" hidden="1"/>
    <cellStyle name="Hipervínculo visitado" xfId="52482" builtinId="9" hidden="1"/>
    <cellStyle name="Hipervínculo visitado" xfId="52355" builtinId="9" hidden="1"/>
    <cellStyle name="Hipervínculo visitado" xfId="52229" builtinId="9" hidden="1"/>
    <cellStyle name="Hipervínculo visitado" xfId="52101" builtinId="9" hidden="1"/>
    <cellStyle name="Hipervínculo visitado" xfId="51973" builtinId="9" hidden="1"/>
    <cellStyle name="Hipervínculo visitado" xfId="51845" builtinId="9" hidden="1"/>
    <cellStyle name="Hipervínculo visitado" xfId="51715" builtinId="9" hidden="1"/>
    <cellStyle name="Hipervínculo visitado" xfId="51587" builtinId="9" hidden="1"/>
    <cellStyle name="Hipervínculo visitado" xfId="51461" builtinId="9" hidden="1"/>
    <cellStyle name="Hipervínculo visitado" xfId="51332" builtinId="9" hidden="1"/>
    <cellStyle name="Hipervínculo visitado" xfId="51205" builtinId="9" hidden="1"/>
    <cellStyle name="Hipervínculo visitado" xfId="50695" builtinId="9" hidden="1"/>
    <cellStyle name="Hipervínculo visitado" xfId="50731" builtinId="9" hidden="1"/>
    <cellStyle name="Hipervínculo visitado" xfId="50765" builtinId="9" hidden="1"/>
    <cellStyle name="Hipervínculo visitado" xfId="50801" builtinId="9" hidden="1"/>
    <cellStyle name="Hipervínculo visitado" xfId="50840" builtinId="9" hidden="1"/>
    <cellStyle name="Hipervínculo visitado" xfId="50876" builtinId="9" hidden="1"/>
    <cellStyle name="Hipervínculo visitado" xfId="50912" builtinId="9" hidden="1"/>
    <cellStyle name="Hipervínculo visitado" xfId="50949" builtinId="9" hidden="1"/>
    <cellStyle name="Hipervínculo visitado" xfId="50987" builtinId="9" hidden="1"/>
    <cellStyle name="Hipervínculo visitado" xfId="51023" builtinId="9" hidden="1"/>
    <cellStyle name="Hipervínculo visitado" xfId="51059" builtinId="9" hidden="1"/>
    <cellStyle name="Hipervínculo visitado" xfId="51095" builtinId="9" hidden="1"/>
    <cellStyle name="Hipervínculo visitado" xfId="51091" builtinId="9" hidden="1"/>
    <cellStyle name="Hipervínculo visitado" xfId="50836" builtinId="9" hidden="1"/>
    <cellStyle name="Hipervínculo visitado" xfId="50511" builtinId="9" hidden="1"/>
    <cellStyle name="Hipervínculo visitado" xfId="50545" builtinId="9" hidden="1"/>
    <cellStyle name="Hipervínculo visitado" xfId="50580" builtinId="9" hidden="1"/>
    <cellStyle name="Hipervínculo visitado" xfId="50615" builtinId="9" hidden="1"/>
    <cellStyle name="Hipervínculo visitado" xfId="50649" builtinId="9" hidden="1"/>
    <cellStyle name="Hipervínculo visitado" xfId="50611" builtinId="9" hidden="1"/>
    <cellStyle name="Hipervínculo visitado" xfId="50442" builtinId="9" hidden="1"/>
    <cellStyle name="Hipervínculo visitado" xfId="50474" builtinId="9" hidden="1"/>
    <cellStyle name="Hipervínculo visitado" xfId="50382" builtinId="9" hidden="1"/>
    <cellStyle name="Hipervínculo visitado" xfId="50358" builtinId="9" hidden="1"/>
    <cellStyle name="Hipervínculo visitado" xfId="50342" builtinId="9" hidden="1"/>
    <cellStyle name="Hipervínculo visitado" xfId="53454" builtinId="9" hidden="1"/>
    <cellStyle name="Hipervínculo visitado" xfId="53496" builtinId="9" hidden="1"/>
    <cellStyle name="Hipervínculo visitado" xfId="53536" builtinId="9" hidden="1"/>
    <cellStyle name="Hipervínculo visitado" xfId="53581" builtinId="9" hidden="1"/>
    <cellStyle name="Hipervínculo visitado" xfId="53623" builtinId="9" hidden="1"/>
    <cellStyle name="Hipervínculo visitado" xfId="53665" builtinId="9" hidden="1"/>
    <cellStyle name="Hipervínculo visitado" xfId="53708" builtinId="9" hidden="1"/>
    <cellStyle name="Hipervínculo visitado" xfId="53752" builtinId="9" hidden="1"/>
    <cellStyle name="Hipervínculo visitado" xfId="53794" builtinId="9" hidden="1"/>
    <cellStyle name="Hipervínculo visitado" xfId="53836" builtinId="9" hidden="1"/>
    <cellStyle name="Hipervínculo visitado" xfId="53880" builtinId="9" hidden="1"/>
    <cellStyle name="Hipervínculo visitado" xfId="53922" builtinId="9" hidden="1"/>
    <cellStyle name="Hipervínculo visitado" xfId="53966" builtinId="9" hidden="1"/>
    <cellStyle name="Hipervínculo visitado" xfId="54006" builtinId="9" hidden="1"/>
    <cellStyle name="Hipervínculo visitado" xfId="54050" builtinId="9" hidden="1"/>
    <cellStyle name="Hipervínculo visitado" xfId="54094" builtinId="9" hidden="1"/>
    <cellStyle name="Hipervínculo visitado" xfId="54136" builtinId="9" hidden="1"/>
    <cellStyle name="Hipervínculo visitado" xfId="54176" builtinId="9" hidden="1"/>
    <cellStyle name="Hipervínculo visitado" xfId="54222" builtinId="9" hidden="1"/>
    <cellStyle name="Hipervínculo visitado" xfId="54264" builtinId="9" hidden="1"/>
    <cellStyle name="Hipervínculo visitado" xfId="54304" builtinId="9" hidden="1"/>
    <cellStyle name="Hipervínculo visitado" xfId="54350" builtinId="9" hidden="1"/>
    <cellStyle name="Hipervínculo visitado" xfId="54392" builtinId="9" hidden="1"/>
    <cellStyle name="Hipervínculo visitado" xfId="54434" builtinId="9" hidden="1"/>
    <cellStyle name="Hipervínculo visitado" xfId="54476" builtinId="9" hidden="1"/>
    <cellStyle name="Hipervínculo visitado" xfId="54520" builtinId="9" hidden="1"/>
    <cellStyle name="Hipervínculo visitado" xfId="54562" builtinId="9" hidden="1"/>
    <cellStyle name="Hipervínculo visitado" xfId="54606" builtinId="9" hidden="1"/>
    <cellStyle name="Hipervínculo visitado" xfId="54646" builtinId="9" hidden="1"/>
    <cellStyle name="Hipervínculo visitado" xfId="54689" builtinId="9" hidden="1"/>
    <cellStyle name="Hipervínculo visitado" xfId="54733" builtinId="9" hidden="1"/>
    <cellStyle name="Hipervínculo visitado" xfId="54773" builtinId="9" hidden="1"/>
    <cellStyle name="Hipervínculo visitado" xfId="54815" builtinId="9" hidden="1"/>
    <cellStyle name="Hipervínculo visitado" xfId="54859" builtinId="9" hidden="1"/>
    <cellStyle name="Hipervínculo visitado" xfId="54901" builtinId="9" hidden="1"/>
    <cellStyle name="Hipervínculo visitado" xfId="54833" builtinId="9" hidden="1"/>
    <cellStyle name="Hipervínculo visitado" xfId="54707" builtinId="9" hidden="1"/>
    <cellStyle name="Hipervínculo visitado" xfId="54580" builtinId="9" hidden="1"/>
    <cellStyle name="Hipervínculo visitado" xfId="54345" builtinId="9" hidden="1"/>
    <cellStyle name="Hipervínculo visitado" xfId="54322" builtinId="9" hidden="1"/>
    <cellStyle name="Hipervínculo visitado" xfId="54196" builtinId="9" hidden="1"/>
    <cellStyle name="Hipervínculo visitado" xfId="54068" builtinId="9" hidden="1"/>
    <cellStyle name="Hipervínculo visitado" xfId="53940" builtinId="9" hidden="1"/>
    <cellStyle name="Hipervínculo visitado" xfId="53812" builtinId="9" hidden="1"/>
    <cellStyle name="Hipervínculo visitado" xfId="53682" builtinId="9" hidden="1"/>
    <cellStyle name="Hipervínculo visitado" xfId="53554" builtinId="9" hidden="1"/>
    <cellStyle name="Hipervínculo visitado" xfId="53428" builtinId="9" hidden="1"/>
    <cellStyle name="Hipervínculo visitado" xfId="53000" builtinId="9" hidden="1"/>
    <cellStyle name="Hipervínculo visitado" xfId="53036" builtinId="9" hidden="1"/>
    <cellStyle name="Hipervínculo visitado" xfId="53070" builtinId="9" hidden="1"/>
    <cellStyle name="Hipervínculo visitado" xfId="53109" builtinId="9" hidden="1"/>
    <cellStyle name="Hipervínculo visitado" xfId="53145" builtinId="9" hidden="1"/>
    <cellStyle name="Hipervínculo visitado" xfId="53181" builtinId="9" hidden="1"/>
    <cellStyle name="Hipervínculo visitado" xfId="53216" builtinId="9" hidden="1"/>
    <cellStyle name="Hipervínculo visitado" xfId="53256" builtinId="9" hidden="1"/>
    <cellStyle name="Hipervínculo visitado" xfId="53292" builtinId="9" hidden="1"/>
    <cellStyle name="Hipervínculo visitado" xfId="53328" builtinId="9" hidden="1"/>
    <cellStyle name="Hipervínculo visitado" xfId="53364" builtinId="9" hidden="1"/>
    <cellStyle name="Hipervínculo visitado" xfId="53400" builtinId="9" hidden="1"/>
    <cellStyle name="Hipervínculo visitado" xfId="53250" builtinId="9" hidden="1"/>
    <cellStyle name="Hipervínculo visitado" xfId="52996" builtinId="9" hidden="1"/>
    <cellStyle name="Hipervínculo visitado" xfId="52816" builtinId="9" hidden="1"/>
    <cellStyle name="Hipervínculo visitado" xfId="52849" builtinId="9" hidden="1"/>
    <cellStyle name="Hipervínculo visitado" xfId="52883" builtinId="9" hidden="1"/>
    <cellStyle name="Hipervínculo visitado" xfId="52918" builtinId="9" hidden="1"/>
    <cellStyle name="Hipervínculo visitado" xfId="52954" builtinId="9" hidden="1"/>
    <cellStyle name="Hipervínculo visitado" xfId="52713" builtinId="9" hidden="1"/>
    <cellStyle name="Hipervínculo visitado" xfId="52745" builtinId="9" hidden="1"/>
    <cellStyle name="Hipervínculo visitado" xfId="52779" builtinId="9" hidden="1"/>
    <cellStyle name="Hipervínculo visitado" xfId="52687" builtinId="9" hidden="1"/>
    <cellStyle name="Hipervínculo visitado" xfId="52662" builtinId="9" hidden="1"/>
    <cellStyle name="Hipervínculo visitado" xfId="55718" builtinId="9" hidden="1"/>
    <cellStyle name="Hipervínculo visitado" xfId="55760" builtinId="9" hidden="1"/>
    <cellStyle name="Hipervínculo visitado" xfId="55802" builtinId="9" hidden="1"/>
    <cellStyle name="Hipervínculo visitado" xfId="55844" builtinId="9" hidden="1"/>
    <cellStyle name="Hipervínculo visitado" xfId="55887" builtinId="9" hidden="1"/>
    <cellStyle name="Hipervínculo visitado" xfId="55931" builtinId="9" hidden="1"/>
    <cellStyle name="Hipervínculo visitado" xfId="55972" builtinId="9" hidden="1"/>
    <cellStyle name="Hipervínculo visitado" xfId="56016" builtinId="9" hidden="1"/>
    <cellStyle name="Hipervínculo visitado" xfId="56060" builtinId="9" hidden="1"/>
    <cellStyle name="Hipervínculo visitado" xfId="56102" builtinId="9" hidden="1"/>
    <cellStyle name="Hipervínculo visitado" xfId="56142" builtinId="9" hidden="1"/>
    <cellStyle name="Hipervínculo visitado" xfId="56188" builtinId="9" hidden="1"/>
    <cellStyle name="Hipervínculo visitado" xfId="56230" builtinId="9" hidden="1"/>
    <cellStyle name="Hipervínculo visitado" xfId="56270" builtinId="9" hidden="1"/>
    <cellStyle name="Hipervínculo visitado" xfId="56314" builtinId="9" hidden="1"/>
    <cellStyle name="Hipervínculo visitado" xfId="56358" builtinId="9" hidden="1"/>
    <cellStyle name="Hipervínculo visitado" xfId="56400" builtinId="9" hidden="1"/>
    <cellStyle name="Hipervínculo visitado" xfId="56442" builtinId="9" hidden="1"/>
    <cellStyle name="Hipervínculo visitado" xfId="56486" builtinId="9" hidden="1"/>
    <cellStyle name="Hipervínculo visitado" xfId="56528" builtinId="9" hidden="1"/>
    <cellStyle name="Hipervínculo visitado" xfId="56572" builtinId="9" hidden="1"/>
    <cellStyle name="Hipervínculo visitado" xfId="56612" builtinId="9" hidden="1"/>
    <cellStyle name="Hipervínculo visitado" xfId="56656" builtinId="9" hidden="1"/>
    <cellStyle name="Hipervínculo visitado" xfId="56700" builtinId="9" hidden="1"/>
    <cellStyle name="Hipervínculo visitado" xfId="56740" builtinId="9" hidden="1"/>
    <cellStyle name="Hipervínculo visitado" xfId="56782" builtinId="9" hidden="1"/>
    <cellStyle name="Hipervínculo visitado" xfId="56828" builtinId="9" hidden="1"/>
    <cellStyle name="Hipervínculo visitado" xfId="56870" builtinId="9" hidden="1"/>
    <cellStyle name="Hipervínculo visitado" xfId="56910" builtinId="9" hidden="1"/>
    <cellStyle name="Hipervínculo visitado" xfId="56955" builtinId="9" hidden="1"/>
    <cellStyle name="Hipervínculo visitado" xfId="56997" builtinId="9" hidden="1"/>
    <cellStyle name="Hipervínculo visitado" xfId="57039" builtinId="9" hidden="1"/>
    <cellStyle name="Hipervínculo visitado" xfId="57081" builtinId="9" hidden="1"/>
    <cellStyle name="Hipervínculo visitado" xfId="57123" builtinId="9" hidden="1"/>
    <cellStyle name="Hipervínculo visitado" xfId="57165" builtinId="9" hidden="1"/>
    <cellStyle name="Hipervínculo visitado" xfId="57183" builtinId="9" hidden="1"/>
    <cellStyle name="Hipervínculo visitado" xfId="57055" builtinId="9" hidden="1"/>
    <cellStyle name="Hipervínculo visitado" xfId="56928" builtinId="9" hidden="1"/>
    <cellStyle name="Hipervínculo visitado" xfId="56802" builtinId="9" hidden="1"/>
    <cellStyle name="Hipervínculo visitado" xfId="56674" builtinId="9" hidden="1"/>
    <cellStyle name="Hipervínculo visitado" xfId="56546" builtinId="9" hidden="1"/>
    <cellStyle name="Hipervínculo visitado" xfId="56418" builtinId="9" hidden="1"/>
    <cellStyle name="Hipervínculo visitado" xfId="56288" builtinId="9" hidden="1"/>
    <cellStyle name="Hipervínculo visitado" xfId="56160" builtinId="9" hidden="1"/>
    <cellStyle name="Hipervínculo visitado" xfId="56034" builtinId="9" hidden="1"/>
    <cellStyle name="Hipervínculo visitado" xfId="55905" builtinId="9" hidden="1"/>
    <cellStyle name="Hipervínculo visitado" xfId="55778" builtinId="9" hidden="1"/>
    <cellStyle name="Hipervínculo visitado" xfId="55268" builtinId="9" hidden="1"/>
    <cellStyle name="Hipervínculo visitado" xfId="55304" builtinId="9" hidden="1"/>
    <cellStyle name="Hipervínculo visitado" xfId="55338" builtinId="9" hidden="1"/>
    <cellStyle name="Hipervínculo visitado" xfId="55374" builtinId="9" hidden="1"/>
    <cellStyle name="Hipervínculo visitado" xfId="55413" builtinId="9" hidden="1"/>
    <cellStyle name="Hipervínculo visitado" xfId="55449" builtinId="9" hidden="1"/>
    <cellStyle name="Hipervínculo visitado" xfId="55485" builtinId="9" hidden="1"/>
    <cellStyle name="Hipervínculo visitado" xfId="55522" builtinId="9" hidden="1"/>
    <cellStyle name="Hipervínculo visitado" xfId="55560" builtinId="9" hidden="1"/>
    <cellStyle name="Hipervínculo visitado" xfId="55596" builtinId="9" hidden="1"/>
    <cellStyle name="Hipervínculo visitado" xfId="55632" builtinId="9" hidden="1"/>
    <cellStyle name="Hipervínculo visitado" xfId="55668" builtinId="9" hidden="1"/>
    <cellStyle name="Hipervínculo visitado" xfId="55664" builtinId="9" hidden="1"/>
    <cellStyle name="Hipervínculo visitado" xfId="55409" builtinId="9" hidden="1"/>
    <cellStyle name="Hipervínculo visitado" xfId="55084" builtinId="9" hidden="1"/>
    <cellStyle name="Hipervínculo visitado" xfId="55118" builtinId="9" hidden="1"/>
    <cellStyle name="Hipervínculo visitado" xfId="55153" builtinId="9" hidden="1"/>
    <cellStyle name="Hipervínculo visitado" xfId="55188" builtinId="9" hidden="1"/>
    <cellStyle name="Hipervínculo visitado" xfId="55222" builtinId="9" hidden="1"/>
    <cellStyle name="Hipervínculo visitado" xfId="55184" builtinId="9" hidden="1"/>
    <cellStyle name="Hipervínculo visitado" xfId="55015" builtinId="9" hidden="1"/>
    <cellStyle name="Hipervínculo visitado" xfId="55047" builtinId="9" hidden="1"/>
    <cellStyle name="Hipervínculo visitado" xfId="54957" builtinId="9" hidden="1"/>
    <cellStyle name="Hipervínculo visitado" xfId="54933" builtinId="9" hidden="1"/>
    <cellStyle name="Hipervínculo visitado" xfId="54917" builtinId="9" hidden="1"/>
    <cellStyle name="Hipervínculo visitado" xfId="57231" builtinId="9" hidden="1"/>
    <cellStyle name="Hipervínculo visitado" xfId="57263" builtinId="9" hidden="1"/>
    <cellStyle name="Hipervínculo visitado" xfId="57295" builtinId="9" hidden="1"/>
    <cellStyle name="Hipervínculo visitado" xfId="57327" builtinId="9" hidden="1"/>
    <cellStyle name="Hipervínculo visitado" xfId="57360" builtinId="9" hidden="1"/>
    <cellStyle name="Hipervínculo visitado" xfId="57392" builtinId="9" hidden="1"/>
    <cellStyle name="Hipervínculo visitado" xfId="57423" builtinId="9" hidden="1"/>
    <cellStyle name="Hipervínculo visitado" xfId="57455" builtinId="9" hidden="1"/>
    <cellStyle name="Hipervínculo visitado" xfId="57488" builtinId="9" hidden="1"/>
    <cellStyle name="Hipervínculo visitado" xfId="57522" builtinId="9" hidden="1"/>
    <cellStyle name="Hipervínculo visitado" xfId="57554" builtinId="9" hidden="1"/>
    <cellStyle name="Hipervínculo visitado" xfId="57586" builtinId="9" hidden="1"/>
    <cellStyle name="Hipervínculo visitado" xfId="57618" builtinId="9" hidden="1"/>
    <cellStyle name="Hipervínculo visitado" xfId="57648" builtinId="9" hidden="1"/>
    <cellStyle name="Hipervínculo visitado" xfId="57681" builtinId="9" hidden="1"/>
    <cellStyle name="Hipervínculo visitado" xfId="57713" builtinId="9" hidden="1"/>
    <cellStyle name="Hipervínculo visitado" xfId="57745" builtinId="9" hidden="1"/>
    <cellStyle name="Hipervínculo visitado" xfId="57776" builtinId="9" hidden="1"/>
    <cellStyle name="Hipervínculo visitado" xfId="57808" builtinId="9" hidden="1"/>
    <cellStyle name="Hipervínculo visitado" xfId="57842" builtinId="9" hidden="1"/>
    <cellStyle name="Hipervínculo visitado" xfId="57874" builtinId="9" hidden="1"/>
    <cellStyle name="Hipervínculo visitado" xfId="57906" builtinId="9" hidden="1"/>
    <cellStyle name="Hipervínculo visitado" xfId="57936" builtinId="9" hidden="1"/>
    <cellStyle name="Hipervínculo visitado" xfId="57968" builtinId="9" hidden="1"/>
    <cellStyle name="Hipervínculo visitado" xfId="58002" builtinId="9" hidden="1"/>
    <cellStyle name="Hipervínculo visitado" xfId="58034" builtinId="9" hidden="1"/>
    <cellStyle name="Hipervínculo visitado" xfId="58066" builtinId="9" hidden="1"/>
    <cellStyle name="Hipervínculo visitado" xfId="58096" builtinId="9" hidden="1"/>
    <cellStyle name="Hipervínculo visitado" xfId="58128" builtinId="9" hidden="1"/>
    <cellStyle name="Hipervínculo visitado" xfId="58161" builtinId="9" hidden="1"/>
    <cellStyle name="Hipervínculo visitado" xfId="58193" builtinId="9" hidden="1"/>
    <cellStyle name="Hipervínculo visitado" xfId="58225" builtinId="9" hidden="1"/>
    <cellStyle name="Hipervínculo visitado" xfId="58256" builtinId="9" hidden="1"/>
    <cellStyle name="Hipervínculo visitado" xfId="58288" builtinId="9" hidden="1"/>
    <cellStyle name="Hipervínculo visitado" xfId="58322" builtinId="9" hidden="1"/>
    <cellStyle name="Hipervínculo visitado" xfId="58354" builtinId="9" hidden="1"/>
    <cellStyle name="Hipervínculo visitado" xfId="58386" builtinId="9" hidden="1"/>
    <cellStyle name="Hipervínculo visitado" xfId="58416" builtinId="9" hidden="1"/>
    <cellStyle name="Hipervínculo visitado" xfId="58448" builtinId="9" hidden="1"/>
    <cellStyle name="Hipervínculo visitado" xfId="58482" builtinId="9" hidden="1"/>
    <cellStyle name="Hipervínculo visitado" xfId="58514" builtinId="9" hidden="1"/>
    <cellStyle name="Hipervínculo visitado" xfId="58546" builtinId="9" hidden="1"/>
    <cellStyle name="Hipervínculo visitado" xfId="58576" builtinId="9" hidden="1"/>
    <cellStyle name="Hipervínculo visitado" xfId="58610" builtinId="9" hidden="1"/>
    <cellStyle name="Hipervínculo visitado" xfId="58642" builtinId="9" hidden="1"/>
    <cellStyle name="Hipervínculo visitado" xfId="58674" builtinId="9" hidden="1"/>
    <cellStyle name="Hipervínculo visitado" xfId="58706" builtinId="9" hidden="1"/>
    <cellStyle name="Hipervínculo visitado" xfId="58736" builtinId="9" hidden="1"/>
    <cellStyle name="Hipervínculo visitado" xfId="58770" builtinId="9" hidden="1"/>
    <cellStyle name="Hipervínculo visitado" xfId="58802" builtinId="9" hidden="1"/>
    <cellStyle name="Hipervínculo visitado" xfId="58834" builtinId="9" hidden="1"/>
    <cellStyle name="Hipervínculo visitado" xfId="58866" builtinId="9" hidden="1"/>
    <cellStyle name="Hipervínculo visitado" xfId="58896" builtinId="9" hidden="1"/>
    <cellStyle name="Hipervínculo visitado" xfId="58930" builtinId="9" hidden="1"/>
    <cellStyle name="Hipervínculo visitado" xfId="58962" builtinId="9" hidden="1"/>
    <cellStyle name="Hipervínculo visitado" xfId="58994" builtinId="9" hidden="1"/>
    <cellStyle name="Hipervínculo visitado" xfId="58919" builtinId="9" hidden="1"/>
    <cellStyle name="Hipervínculo visitado" xfId="59056" builtinId="9" hidden="1"/>
    <cellStyle name="Hipervínculo visitado" xfId="59090" builtinId="9" hidden="1"/>
    <cellStyle name="Hipervínculo visitado" xfId="59122" builtinId="9" hidden="1"/>
    <cellStyle name="Hipervínculo visitado" xfId="59154" builtinId="9" hidden="1"/>
    <cellStyle name="Hipervínculo visitado" xfId="59184" builtinId="9" hidden="1"/>
    <cellStyle name="Hipervínculo visitado" xfId="59216" builtinId="9" hidden="1"/>
    <cellStyle name="Hipervínculo visitado" xfId="59249" builtinId="9" hidden="1"/>
    <cellStyle name="Hipervínculo visitado" xfId="59281" builtinId="9" hidden="1"/>
    <cellStyle name="Hipervínculo visitado" xfId="59313" builtinId="9" hidden="1"/>
    <cellStyle name="Hipervínculo visitado" xfId="59343" builtinId="9" hidden="1"/>
    <cellStyle name="Hipervínculo visitado" xfId="59375" builtinId="9" hidden="1"/>
    <cellStyle name="Hipervínculo visitado" xfId="59407" builtinId="9" hidden="1"/>
    <cellStyle name="Hipervínculo visitado" xfId="59439" builtinId="9" hidden="1"/>
    <cellStyle name="Hipervínculo visitado" xfId="59471" builtinId="9" hidden="1"/>
    <cellStyle name="Hipervínculo visitado" xfId="59485" builtinId="9" hidden="1"/>
    <cellStyle name="Hipervínculo visitado" xfId="59475" builtinId="9" hidden="1"/>
    <cellStyle name="Hipervínculo visitado" xfId="59465" builtinId="9" hidden="1"/>
    <cellStyle name="Hipervínculo visitado" xfId="59453" builtinId="9" hidden="1"/>
    <cellStyle name="Hipervínculo visitado" xfId="59443" builtinId="9" hidden="1"/>
    <cellStyle name="Hipervínculo visitado" xfId="59433" builtinId="9" hidden="1"/>
    <cellStyle name="Hipervínculo visitado" xfId="59421" builtinId="9" hidden="1"/>
    <cellStyle name="Hipervínculo visitado" xfId="59411" builtinId="9" hidden="1"/>
    <cellStyle name="Hipervínculo visitado" xfId="59401" builtinId="9" hidden="1"/>
    <cellStyle name="Hipervínculo visitado" xfId="59389" builtinId="9" hidden="1"/>
    <cellStyle name="Hipervínculo visitado" xfId="59379" builtinId="9" hidden="1"/>
    <cellStyle name="Hipervínculo visitado" xfId="59369" builtinId="9" hidden="1"/>
    <cellStyle name="Hipervínculo visitado" xfId="59357" builtinId="9" hidden="1"/>
    <cellStyle name="Hipervínculo visitado" xfId="59347" builtinId="9" hidden="1"/>
    <cellStyle name="Hipervínculo visitado" xfId="59337" builtinId="9" hidden="1"/>
    <cellStyle name="Hipervínculo visitado" xfId="59327" builtinId="9" hidden="1"/>
    <cellStyle name="Hipervínculo visitado" xfId="59317" builtinId="9" hidden="1"/>
    <cellStyle name="Hipervínculo visitado" xfId="59307" builtinId="9" hidden="1"/>
    <cellStyle name="Hipervínculo visitado" xfId="59295" builtinId="9" hidden="1"/>
    <cellStyle name="Hipervínculo visitado" xfId="59285" builtinId="9" hidden="1"/>
    <cellStyle name="Hipervínculo visitado" xfId="59275" builtinId="9" hidden="1"/>
    <cellStyle name="Hipervínculo visitado" xfId="59263" builtinId="9" hidden="1"/>
    <cellStyle name="Hipervínculo visitado" xfId="59253" builtinId="9" hidden="1"/>
    <cellStyle name="Hipervínculo visitado" xfId="59243" builtinId="9" hidden="1"/>
    <cellStyle name="Hipervínculo visitado" xfId="59230" builtinId="9" hidden="1"/>
    <cellStyle name="Hipervínculo visitado" xfId="59220" builtinId="9" hidden="1"/>
    <cellStyle name="Hipervínculo visitado" xfId="59210" builtinId="9" hidden="1"/>
    <cellStyle name="Hipervínculo visitado" xfId="59198" builtinId="9" hidden="1"/>
    <cellStyle name="Hipervínculo visitado" xfId="59188" builtinId="9" hidden="1"/>
    <cellStyle name="Hipervínculo visitado" xfId="59180" builtinId="9" hidden="1"/>
    <cellStyle name="Hipervínculo visitado" xfId="59168" builtinId="9" hidden="1"/>
    <cellStyle name="Hipervínculo visitado" xfId="59158" builtinId="9" hidden="1"/>
    <cellStyle name="Hipervínculo visitado" xfId="59148" builtinId="9" hidden="1"/>
    <cellStyle name="Hipervínculo visitado" xfId="59136" builtinId="9" hidden="1"/>
    <cellStyle name="Hipervínculo visitado" xfId="59126" builtinId="9" hidden="1"/>
    <cellStyle name="Hipervínculo visitado" xfId="59116" builtinId="9" hidden="1"/>
    <cellStyle name="Hipervínculo visitado" xfId="59104" builtinId="9" hidden="1"/>
    <cellStyle name="Hipervínculo visitado" xfId="59094" builtinId="9" hidden="1"/>
    <cellStyle name="Hipervínculo visitado" xfId="59084" builtinId="9" hidden="1"/>
    <cellStyle name="Hipervínculo visitado" xfId="59070" builtinId="9" hidden="1"/>
    <cellStyle name="Hipervínculo visitado" xfId="59060" builtinId="9" hidden="1"/>
    <cellStyle name="Hipervínculo visitado" xfId="59050" builtinId="9" hidden="1"/>
    <cellStyle name="Hipervínculo visitado" xfId="59038" builtinId="9" hidden="1"/>
    <cellStyle name="Hipervínculo visitado" xfId="59028" builtinId="9" hidden="1"/>
    <cellStyle name="Hipervínculo visitado" xfId="59020" builtinId="9" hidden="1"/>
    <cellStyle name="Hipervínculo visitado" xfId="59008" builtinId="9" hidden="1"/>
    <cellStyle name="Hipervínculo visitado" xfId="58998" builtinId="9" hidden="1"/>
    <cellStyle name="Hipervínculo visitado" xfId="58988" builtinId="9" hidden="1"/>
    <cellStyle name="Hipervínculo visitado" xfId="58976" builtinId="9" hidden="1"/>
    <cellStyle name="Hipervínculo visitado" xfId="58966" builtinId="9" hidden="1"/>
    <cellStyle name="Hipervínculo visitado" xfId="58956" builtinId="9" hidden="1"/>
    <cellStyle name="Hipervínculo visitado" xfId="58944" builtinId="9" hidden="1"/>
    <cellStyle name="Hipervínculo visitado" xfId="58934" builtinId="9" hidden="1"/>
    <cellStyle name="Hipervínculo visitado" xfId="58924" builtinId="9" hidden="1"/>
    <cellStyle name="Hipervínculo visitado" xfId="58910" builtinId="9" hidden="1"/>
    <cellStyle name="Hipervínculo visitado" xfId="58900" builtinId="9" hidden="1"/>
    <cellStyle name="Hipervínculo visitado" xfId="58890" builtinId="9" hidden="1"/>
    <cellStyle name="Hipervínculo visitado" xfId="58878" builtinId="9" hidden="1"/>
    <cellStyle name="Hipervínculo visitado" xfId="58763" builtinId="9" hidden="1"/>
    <cellStyle name="Hipervínculo visitado" xfId="58860" builtinId="9" hidden="1"/>
    <cellStyle name="Hipervínculo visitado" xfId="58848" builtinId="9" hidden="1"/>
    <cellStyle name="Hipervínculo visitado" xfId="58838" builtinId="9" hidden="1"/>
    <cellStyle name="Hipervínculo visitado" xfId="58828" builtinId="9" hidden="1"/>
    <cellStyle name="Hipervínculo visitado" xfId="58816" builtinId="9" hidden="1"/>
    <cellStyle name="Hipervínculo visitado" xfId="58806" builtinId="9" hidden="1"/>
    <cellStyle name="Hipervínculo visitado" xfId="58796" builtinId="9" hidden="1"/>
    <cellStyle name="Hipervínculo visitado" xfId="58784" builtinId="9" hidden="1"/>
    <cellStyle name="Hipervínculo visitado" xfId="58774" builtinId="9" hidden="1"/>
    <cellStyle name="Hipervínculo visitado" xfId="58762" builtinId="9" hidden="1"/>
    <cellStyle name="Hipervínculo visitado" xfId="58750" builtinId="9" hidden="1"/>
    <cellStyle name="Hipervínculo visitado" xfId="58740" builtinId="9" hidden="1"/>
    <cellStyle name="Hipervínculo visitado" xfId="58730" builtinId="9" hidden="1"/>
    <cellStyle name="Hipervínculo visitado" xfId="58718" builtinId="9" hidden="1"/>
    <cellStyle name="Hipervínculo visitado" xfId="58710" builtinId="9" hidden="1"/>
    <cellStyle name="Hipervínculo visitado" xfId="58700" builtinId="9" hidden="1"/>
    <cellStyle name="Hipervínculo visitado" xfId="58688" builtinId="9" hidden="1"/>
    <cellStyle name="Hipervínculo visitado" xfId="58678" builtinId="9" hidden="1"/>
    <cellStyle name="Hipervínculo visitado" xfId="58668" builtinId="9" hidden="1"/>
    <cellStyle name="Hipervínculo visitado" xfId="58656" builtinId="9" hidden="1"/>
    <cellStyle name="Hipervínculo visitado" xfId="58646" builtinId="9" hidden="1"/>
    <cellStyle name="Hipervínculo visitado" xfId="58636" builtinId="9" hidden="1"/>
    <cellStyle name="Hipervínculo visitado" xfId="58624" builtinId="9" hidden="1"/>
    <cellStyle name="Hipervínculo visitado" xfId="58614" builtinId="9" hidden="1"/>
    <cellStyle name="Hipervínculo visitado" xfId="58602" builtinId="9" hidden="1"/>
    <cellStyle name="Hipervínculo visitado" xfId="58590" builtinId="9" hidden="1"/>
    <cellStyle name="Hipervínculo visitado" xfId="58580" builtinId="9" hidden="1"/>
    <cellStyle name="Hipervínculo visitado" xfId="58570" builtinId="9" hidden="1"/>
    <cellStyle name="Hipervínculo visitado" xfId="58558" builtinId="9" hidden="1"/>
    <cellStyle name="Hipervínculo visitado" xfId="58550" builtinId="9" hidden="1"/>
    <cellStyle name="Hipervínculo visitado" xfId="58540" builtinId="9" hidden="1"/>
    <cellStyle name="Hipervínculo visitado" xfId="58528" builtinId="9" hidden="1"/>
    <cellStyle name="Hipervínculo visitado" xfId="58518" builtinId="9" hidden="1"/>
    <cellStyle name="Hipervínculo visitado" xfId="58508" builtinId="9" hidden="1"/>
    <cellStyle name="Hipervínculo visitado" xfId="58496" builtinId="9" hidden="1"/>
    <cellStyle name="Hipervínculo visitado" xfId="58486" builtinId="9" hidden="1"/>
    <cellStyle name="Hipervínculo visitado" xfId="58476" builtinId="9" hidden="1"/>
    <cellStyle name="Hipervínculo visitado" xfId="58464" builtinId="9" hidden="1"/>
    <cellStyle name="Hipervínculo visitado" xfId="58454" builtinId="9" hidden="1"/>
    <cellStyle name="Hipervínculo visitado" xfId="58442" builtinId="9" hidden="1"/>
    <cellStyle name="Hipervínculo visitado" xfId="58430" builtinId="9" hidden="1"/>
    <cellStyle name="Hipervínculo visitado" xfId="58420" builtinId="9" hidden="1"/>
    <cellStyle name="Hipervínculo visitado" xfId="58410" builtinId="9" hidden="1"/>
    <cellStyle name="Hipervínculo visitado" xfId="58400" builtinId="9" hidden="1"/>
    <cellStyle name="Hipervínculo visitado" xfId="58390" builtinId="9" hidden="1"/>
    <cellStyle name="Hipervínculo visitado" xfId="58380" builtinId="9" hidden="1"/>
    <cellStyle name="Hipervínculo visitado" xfId="58368" builtinId="9" hidden="1"/>
    <cellStyle name="Hipervínculo visitado" xfId="58358" builtinId="9" hidden="1"/>
    <cellStyle name="Hipervínculo visitado" xfId="58348" builtinId="9" hidden="1"/>
    <cellStyle name="Hipervínculo visitado" xfId="58336" builtinId="9" hidden="1"/>
    <cellStyle name="Hipervínculo visitado" xfId="58326" builtinId="9" hidden="1"/>
    <cellStyle name="Hipervínculo visitado" xfId="58316" builtinId="9" hidden="1"/>
    <cellStyle name="Hipervínculo visitado" xfId="58304" builtinId="9" hidden="1"/>
    <cellStyle name="Hipervínculo visitado" xfId="58292" builtinId="9" hidden="1"/>
    <cellStyle name="Hipervínculo visitado" xfId="58282" builtinId="9" hidden="1"/>
    <cellStyle name="Hipervínculo visitado" xfId="58270" builtinId="9" hidden="1"/>
    <cellStyle name="Hipervínculo visitado" xfId="58260" builtinId="9" hidden="1"/>
    <cellStyle name="Hipervínculo visitado" xfId="58250" builtinId="9" hidden="1"/>
    <cellStyle name="Hipervínculo visitado" xfId="58239" builtinId="9" hidden="1"/>
    <cellStyle name="Hipervínculo visitado" xfId="58229" builtinId="9" hidden="1"/>
    <cellStyle name="Hipervínculo visitado" xfId="58219" builtinId="9" hidden="1"/>
    <cellStyle name="Hipervínculo visitado" xfId="58207" builtinId="9" hidden="1"/>
    <cellStyle name="Hipervínculo visitado" xfId="58197" builtinId="9" hidden="1"/>
    <cellStyle name="Hipervínculo visitado" xfId="58187" builtinId="9" hidden="1"/>
    <cellStyle name="Hipervínculo visitado" xfId="58175" builtinId="9" hidden="1"/>
    <cellStyle name="Hipervínculo visitado" xfId="58165" builtinId="9" hidden="1"/>
    <cellStyle name="Hipervínculo visitado" xfId="58155" builtinId="9" hidden="1"/>
    <cellStyle name="Hipervínculo visitado" xfId="58143" builtinId="9" hidden="1"/>
    <cellStyle name="Hipervínculo visitado" xfId="58132" builtinId="9" hidden="1"/>
    <cellStyle name="Hipervínculo visitado" xfId="58122" builtinId="9" hidden="1"/>
    <cellStyle name="Hipervínculo visitado" xfId="58110" builtinId="9" hidden="1"/>
    <cellStyle name="Hipervínculo visitado" xfId="58100" builtinId="9" hidden="1"/>
    <cellStyle name="Hipervínculo visitado" xfId="58090" builtinId="9" hidden="1"/>
    <cellStyle name="Hipervínculo visitado" xfId="58080" builtinId="9" hidden="1"/>
    <cellStyle name="Hipervínculo visitado" xfId="58070" builtinId="9" hidden="1"/>
    <cellStyle name="Hipervínculo visitado" xfId="58060" builtinId="9" hidden="1"/>
    <cellStyle name="Hipervínculo visitado" xfId="58048" builtinId="9" hidden="1"/>
    <cellStyle name="Hipervínculo visitado" xfId="58038" builtinId="9" hidden="1"/>
    <cellStyle name="Hipervínculo visitado" xfId="58028" builtinId="9" hidden="1"/>
    <cellStyle name="Hipervínculo visitado" xfId="58016" builtinId="9" hidden="1"/>
    <cellStyle name="Hipervínculo visitado" xfId="58006" builtinId="9" hidden="1"/>
    <cellStyle name="Hipervínculo visitado" xfId="57996" builtinId="9" hidden="1"/>
    <cellStyle name="Hipervínculo visitado" xfId="57982" builtinId="9" hidden="1"/>
    <cellStyle name="Hipervínculo visitado" xfId="57972" builtinId="9" hidden="1"/>
    <cellStyle name="Hipervínculo visitado" xfId="57962" builtinId="9" hidden="1"/>
    <cellStyle name="Hipervínculo visitado" xfId="57950" builtinId="9" hidden="1"/>
    <cellStyle name="Hipervínculo visitado" xfId="57940" builtinId="9" hidden="1"/>
    <cellStyle name="Hipervínculo visitado" xfId="57932" builtinId="9" hidden="1"/>
    <cellStyle name="Hipervínculo visitado" xfId="57920" builtinId="9" hidden="1"/>
    <cellStyle name="Hipervínculo visitado" xfId="57910" builtinId="9" hidden="1"/>
    <cellStyle name="Hipervínculo visitado" xfId="57900" builtinId="9" hidden="1"/>
    <cellStyle name="Hipervínculo visitado" xfId="57888" builtinId="9" hidden="1"/>
    <cellStyle name="Hipervínculo visitado" xfId="57878" builtinId="9" hidden="1"/>
    <cellStyle name="Hipervínculo visitado" xfId="57868" builtinId="9" hidden="1"/>
    <cellStyle name="Hipervínculo visitado" xfId="57856" builtinId="9" hidden="1"/>
    <cellStyle name="Hipervínculo visitado" xfId="57846" builtinId="9" hidden="1"/>
    <cellStyle name="Hipervínculo visitado" xfId="57836" builtinId="9" hidden="1"/>
    <cellStyle name="Hipervínculo visitado" xfId="57822" builtinId="9" hidden="1"/>
    <cellStyle name="Hipervínculo visitado" xfId="57812" builtinId="9" hidden="1"/>
    <cellStyle name="Hipervínculo visitado" xfId="57802" builtinId="9" hidden="1"/>
    <cellStyle name="Hipervínculo visitado" xfId="57790" builtinId="9" hidden="1"/>
    <cellStyle name="Hipervínculo visitado" xfId="57780" builtinId="9" hidden="1"/>
    <cellStyle name="Hipervínculo visitado" xfId="57771" builtinId="9" hidden="1"/>
    <cellStyle name="Hipervínculo visitado" xfId="57759" builtinId="9" hidden="1"/>
    <cellStyle name="Hipervínculo visitado" xfId="57749" builtinId="9" hidden="1"/>
    <cellStyle name="Hipervínculo visitado" xfId="57739" builtinId="9" hidden="1"/>
    <cellStyle name="Hipervínculo visitado" xfId="57727" builtinId="9" hidden="1"/>
    <cellStyle name="Hipervínculo visitado" xfId="57717" builtinId="9" hidden="1"/>
    <cellStyle name="Hipervínculo visitado" xfId="57707" builtinId="9" hidden="1"/>
    <cellStyle name="Hipervínculo visitado" xfId="57695" builtinId="9" hidden="1"/>
    <cellStyle name="Hipervínculo visitado" xfId="57685" builtinId="9" hidden="1"/>
    <cellStyle name="Hipervínculo visitado" xfId="57675" builtinId="9" hidden="1"/>
    <cellStyle name="Hipervínculo visitado" xfId="57662" builtinId="9" hidden="1"/>
    <cellStyle name="Hipervínculo visitado" xfId="57652" builtinId="9" hidden="1"/>
    <cellStyle name="Hipervínculo visitado" xfId="57642" builtinId="9" hidden="1"/>
    <cellStyle name="Hipervínculo visitado" xfId="57630" builtinId="9" hidden="1"/>
    <cellStyle name="Hipervínculo visitado" xfId="57515" builtinId="9" hidden="1"/>
    <cellStyle name="Hipervínculo visitado" xfId="57612" builtinId="9" hidden="1"/>
    <cellStyle name="Hipervínculo visitado" xfId="57600" builtinId="9" hidden="1"/>
    <cellStyle name="Hipervínculo visitado" xfId="57590" builtinId="9" hidden="1"/>
    <cellStyle name="Hipervínculo visitado" xfId="57580" builtinId="9" hidden="1"/>
    <cellStyle name="Hipervínculo visitado" xfId="57568" builtinId="9" hidden="1"/>
    <cellStyle name="Hipervínculo visitado" xfId="57558" builtinId="9" hidden="1"/>
    <cellStyle name="Hipervínculo visitado" xfId="57548" builtinId="9" hidden="1"/>
    <cellStyle name="Hipervínculo visitado" xfId="57536" builtinId="9" hidden="1"/>
    <cellStyle name="Hipervínculo visitado" xfId="57526" builtinId="9" hidden="1"/>
    <cellStyle name="Hipervínculo visitado" xfId="57514" builtinId="9" hidden="1"/>
    <cellStyle name="Hipervínculo visitado" xfId="57502" builtinId="9" hidden="1"/>
    <cellStyle name="Hipervínculo visitado" xfId="57492" builtinId="9" hidden="1"/>
    <cellStyle name="Hipervínculo visitado" xfId="57482" builtinId="9" hidden="1"/>
    <cellStyle name="Hipervínculo visitado" xfId="57470" builtinId="9" hidden="1"/>
    <cellStyle name="Hipervínculo visitado" xfId="57459" builtinId="9" hidden="1"/>
    <cellStyle name="Hipervínculo visitado" xfId="57449" builtinId="9" hidden="1"/>
    <cellStyle name="Hipervínculo visitado" xfId="57437" builtinId="9" hidden="1"/>
    <cellStyle name="Hipervínculo visitado" xfId="57427" builtinId="9" hidden="1"/>
    <cellStyle name="Hipervínculo visitado" xfId="57417" builtinId="9" hidden="1"/>
    <cellStyle name="Hipervínculo visitado" xfId="57406" builtinId="9" hidden="1"/>
    <cellStyle name="Hipervínculo visitado" xfId="57396" builtinId="9" hidden="1"/>
    <cellStyle name="Hipervínculo visitado" xfId="57386" builtinId="9" hidden="1"/>
    <cellStyle name="Hipervínculo visitado" xfId="57374" builtinId="9" hidden="1"/>
    <cellStyle name="Hipervínculo visitado" xfId="57364" builtinId="9" hidden="1"/>
    <cellStyle name="Hipervínculo visitado" xfId="57353" builtinId="9" hidden="1"/>
    <cellStyle name="Hipervínculo visitado" xfId="57341" builtinId="9" hidden="1"/>
    <cellStyle name="Hipervínculo visitado" xfId="57331" builtinId="9" hidden="1"/>
    <cellStyle name="Hipervínculo visitado" xfId="57321" builtinId="9" hidden="1"/>
    <cellStyle name="Hipervínculo visitado" xfId="57309" builtinId="9" hidden="1"/>
    <cellStyle name="Hipervínculo visitado" xfId="57299" builtinId="9" hidden="1"/>
    <cellStyle name="Hipervínculo visitado" xfId="57289" builtinId="9" hidden="1"/>
    <cellStyle name="Hipervínculo visitado" xfId="57277" builtinId="9" hidden="1"/>
    <cellStyle name="Hipervínculo visitado" xfId="57267" builtinId="9" hidden="1"/>
    <cellStyle name="Hipervínculo visitado" xfId="57257" builtinId="9" hidden="1"/>
    <cellStyle name="Hipervínculo visitado" xfId="57245" builtinId="9" hidden="1"/>
    <cellStyle name="Hipervínculo visitado" xfId="57235" builtinId="9" hidden="1"/>
    <cellStyle name="Hipervínculo visitado" xfId="57225" builtinId="9" hidden="1"/>
    <cellStyle name="Hipervínculo visitado" xfId="57213" builtinId="9" hidden="1"/>
    <cellStyle name="Hipervínculo visitado" xfId="57203" builtinId="9" hidden="1"/>
    <cellStyle name="Hipervínculo visitado" xfId="54931" builtinId="9" hidden="1"/>
    <cellStyle name="Hipervínculo visitado" xfId="54947" builtinId="9" hidden="1"/>
    <cellStyle name="Hipervínculo visitado" xfId="54937" builtinId="9" hidden="1"/>
    <cellStyle name="Hipervínculo visitado" xfId="54983" builtinId="9" hidden="1"/>
    <cellStyle name="Hipervínculo visitado" xfId="54971" builtinId="9" hidden="1"/>
    <cellStyle name="Hipervínculo visitado" xfId="54961" builtinId="9" hidden="1"/>
    <cellStyle name="Hipervínculo visitado" xfId="54951" builtinId="9" hidden="1"/>
    <cellStyle name="Hipervínculo visitado" xfId="55063" builtinId="9" hidden="1"/>
    <cellStyle name="Hipervínculo visitado" xfId="55051" builtinId="9" hidden="1"/>
    <cellStyle name="Hipervínculo visitado" xfId="55041" builtinId="9" hidden="1"/>
    <cellStyle name="Hipervínculo visitado" xfId="55029" builtinId="9" hidden="1"/>
    <cellStyle name="Hipervínculo visitado" xfId="55019" builtinId="9" hidden="1"/>
    <cellStyle name="Hipervínculo visitado" xfId="55009" builtinId="9" hidden="1"/>
    <cellStyle name="Hipervínculo visitado" xfId="54997" builtinId="9" hidden="1"/>
    <cellStyle name="Hipervínculo visitado" xfId="55120" builtinId="9" hidden="1"/>
    <cellStyle name="Hipervínculo visitado" xfId="55252" builtinId="9" hidden="1"/>
    <cellStyle name="Hipervínculo visitado" xfId="55238" builtinId="9" hidden="1"/>
    <cellStyle name="Hipervínculo visitado" xfId="55226" builtinId="9" hidden="1"/>
    <cellStyle name="Hipervínculo visitado" xfId="55214" builtinId="9" hidden="1"/>
    <cellStyle name="Hipervínculo visitado" xfId="55202" builtinId="9" hidden="1"/>
    <cellStyle name="Hipervínculo visitado" xfId="55192" builtinId="9" hidden="1"/>
    <cellStyle name="Hipervínculo visitado" xfId="55180" builtinId="9" hidden="1"/>
    <cellStyle name="Hipervínculo visitado" xfId="55167" builtinId="9" hidden="1"/>
    <cellStyle name="Hipervínculo visitado" xfId="55157" builtinId="9" hidden="1"/>
    <cellStyle name="Hipervínculo visitado" xfId="55145" builtinId="9" hidden="1"/>
    <cellStyle name="Hipervínculo visitado" xfId="55133" builtinId="9" hidden="1"/>
    <cellStyle name="Hipervínculo visitado" xfId="55123" builtinId="9" hidden="1"/>
    <cellStyle name="Hipervínculo visitado" xfId="55112" builtinId="9" hidden="1"/>
    <cellStyle name="Hipervínculo visitado" xfId="55100" builtinId="9" hidden="1"/>
    <cellStyle name="Hipervínculo visitado" xfId="55090" builtinId="9" hidden="1"/>
    <cellStyle name="Hipervínculo visitado" xfId="55078" builtinId="9" hidden="1"/>
    <cellStyle name="Hipervínculo visitado" xfId="55298" builtinId="9" hidden="1"/>
    <cellStyle name="Hipervínculo visitado" xfId="55376" builtinId="9" hidden="1"/>
    <cellStyle name="Hipervínculo visitado" xfId="55457" builtinId="9" hidden="1"/>
    <cellStyle name="Hipervínculo visitado" xfId="55554" builtinId="9" hidden="1"/>
    <cellStyle name="Hipervínculo visitado" xfId="55634" builtinId="9" hidden="1"/>
    <cellStyle name="Hipervínculo visitado" xfId="55700" builtinId="9" hidden="1"/>
    <cellStyle name="Hipervínculo visitado" xfId="55684" builtinId="9" hidden="1"/>
    <cellStyle name="Hipervínculo visitado" xfId="55672" builtinId="9" hidden="1"/>
    <cellStyle name="Hipervínculo visitado" xfId="55660" builtinId="9" hidden="1"/>
    <cellStyle name="Hipervínculo visitado" xfId="55646" builtinId="9" hidden="1"/>
    <cellStyle name="Hipervínculo visitado" xfId="55638" builtinId="9" hidden="1"/>
    <cellStyle name="Hipervínculo visitado" xfId="55626" builtinId="9" hidden="1"/>
    <cellStyle name="Hipervínculo visitado" xfId="55612" builtinId="9" hidden="1"/>
    <cellStyle name="Hipervínculo visitado" xfId="55600" builtinId="9" hidden="1"/>
    <cellStyle name="Hipervínculo visitado" xfId="55590" builtinId="9" hidden="1"/>
    <cellStyle name="Hipervínculo visitado" xfId="55576" builtinId="9" hidden="1"/>
    <cellStyle name="Hipervínculo visitado" xfId="55564" builtinId="9" hidden="1"/>
    <cellStyle name="Hipervínculo visitado" xfId="55552" builtinId="9" hidden="1"/>
    <cellStyle name="Hipervínculo visitado" xfId="55538" builtinId="9" hidden="1"/>
    <cellStyle name="Hipervínculo visitado" xfId="55526" builtinId="9" hidden="1"/>
    <cellStyle name="Hipervínculo visitado" xfId="55514" builtinId="9" hidden="1"/>
    <cellStyle name="Hipervínculo visitado" xfId="55500" builtinId="9" hidden="1"/>
    <cellStyle name="Hipervínculo visitado" xfId="55490" builtinId="9" hidden="1"/>
    <cellStyle name="Hipervínculo visitado" xfId="55479" builtinId="9" hidden="1"/>
    <cellStyle name="Hipervínculo visitado" xfId="55465" builtinId="9" hidden="1"/>
    <cellStyle name="Hipervínculo visitado" xfId="55453" builtinId="9" hidden="1"/>
    <cellStyle name="Hipervínculo visitado" xfId="55443" builtinId="9" hidden="1"/>
    <cellStyle name="Hipervínculo visitado" xfId="55429" builtinId="9" hidden="1"/>
    <cellStyle name="Hipervínculo visitado" xfId="55417" builtinId="9" hidden="1"/>
    <cellStyle name="Hipervínculo visitado" xfId="55405" builtinId="9" hidden="1"/>
    <cellStyle name="Hipervínculo visitado" xfId="55391" builtinId="9" hidden="1"/>
    <cellStyle name="Hipervínculo visitado" xfId="55380" builtinId="9" hidden="1"/>
    <cellStyle name="Hipervínculo visitado" xfId="55368" builtinId="9" hidden="1"/>
    <cellStyle name="Hipervínculo visitado" xfId="55354" builtinId="9" hidden="1"/>
    <cellStyle name="Hipervínculo visitado" xfId="55342" builtinId="9" hidden="1"/>
    <cellStyle name="Hipervínculo visitado" xfId="55227" builtinId="9" hidden="1"/>
    <cellStyle name="Hipervínculo visitado" xfId="55320" builtinId="9" hidden="1"/>
    <cellStyle name="Hipervínculo visitado" xfId="55308" builtinId="9" hidden="1"/>
    <cellStyle name="Hipervínculo visitado" xfId="55296" builtinId="9" hidden="1"/>
    <cellStyle name="Hipervínculo visitado" xfId="55284" builtinId="9" hidden="1"/>
    <cellStyle name="Hipervínculo visitado" xfId="55272" builtinId="9" hidden="1"/>
    <cellStyle name="Hipervínculo visitado" xfId="55260" builtinId="9" hidden="1"/>
    <cellStyle name="Hipervínculo visitado" xfId="55722" builtinId="9" hidden="1"/>
    <cellStyle name="Hipervínculo visitado" xfId="55762" builtinId="9" hidden="1"/>
    <cellStyle name="Hipervínculo visitado" xfId="55695" builtinId="9" hidden="1"/>
    <cellStyle name="Hipervínculo visitado" xfId="55848" builtinId="9" hidden="1"/>
    <cellStyle name="Hipervínculo visitado" xfId="55889" builtinId="9" hidden="1"/>
    <cellStyle name="Hipervínculo visitado" xfId="55929" builtinId="9" hidden="1"/>
    <cellStyle name="Hipervínculo visitado" xfId="55976" builtinId="9" hidden="1"/>
    <cellStyle name="Hipervínculo visitado" xfId="56018" builtinId="9" hidden="1"/>
    <cellStyle name="Hipervínculo visitado" xfId="56058" builtinId="9" hidden="1"/>
    <cellStyle name="Hipervínculo visitado" xfId="56106" builtinId="9" hidden="1"/>
    <cellStyle name="Hipervínculo visitado" xfId="56144" builtinId="9" hidden="1"/>
    <cellStyle name="Hipervínculo visitado" xfId="56186" builtinId="9" hidden="1"/>
    <cellStyle name="Hipervínculo visitado" xfId="56234" builtinId="9" hidden="1"/>
    <cellStyle name="Hipervínculo visitado" xfId="56272" builtinId="9" hidden="1"/>
    <cellStyle name="Hipervínculo visitado" xfId="56312" builtinId="9" hidden="1"/>
    <cellStyle name="Hipervínculo visitado" xfId="56362" builtinId="9" hidden="1"/>
    <cellStyle name="Hipervínculo visitado" xfId="56402" builtinId="9" hidden="1"/>
    <cellStyle name="Hipervínculo visitado" xfId="56440" builtinId="9" hidden="1"/>
    <cellStyle name="Hipervínculo visitado" xfId="56490" builtinId="9" hidden="1"/>
    <cellStyle name="Hipervínculo visitado" xfId="56530" builtinId="9" hidden="1"/>
    <cellStyle name="Hipervínculo visitado" xfId="56570" builtinId="9" hidden="1"/>
    <cellStyle name="Hipervínculo visitado" xfId="56616" builtinId="9" hidden="1"/>
    <cellStyle name="Hipervínculo visitado" xfId="56658" builtinId="9" hidden="1"/>
    <cellStyle name="Hipervínculo visitado" xfId="56698" builtinId="9" hidden="1"/>
    <cellStyle name="Hipervínculo visitado" xfId="56744" builtinId="9" hidden="1"/>
    <cellStyle name="Hipervínculo visitado" xfId="56784" builtinId="9" hidden="1"/>
    <cellStyle name="Hipervínculo visitado" xfId="56826" builtinId="9" hidden="1"/>
    <cellStyle name="Hipervínculo visitado" xfId="56874" builtinId="9" hidden="1"/>
    <cellStyle name="Hipervínculo visitado" xfId="56912" builtinId="9" hidden="1"/>
    <cellStyle name="Hipervínculo visitado" xfId="56953" builtinId="9" hidden="1"/>
    <cellStyle name="Hipervínculo visitado" xfId="57001" builtinId="9" hidden="1"/>
    <cellStyle name="Hipervínculo visitado" xfId="57041" builtinId="9" hidden="1"/>
    <cellStyle name="Hipervínculo visitado" xfId="57079" builtinId="9" hidden="1"/>
    <cellStyle name="Hipervínculo visitado" xfId="57127" builtinId="9" hidden="1"/>
    <cellStyle name="Hipervínculo visitado" xfId="57167" builtinId="9" hidden="1"/>
    <cellStyle name="Hipervínculo visitado" xfId="57201" builtinId="9" hidden="1"/>
    <cellStyle name="Hipervínculo visitado" xfId="57185" builtinId="9" hidden="1"/>
    <cellStyle name="Hipervínculo visitado" xfId="57171" builtinId="9" hidden="1"/>
    <cellStyle name="Hipervínculo visitado" xfId="57157" builtinId="9" hidden="1"/>
    <cellStyle name="Hipervínculo visitado" xfId="57141" builtinId="9" hidden="1"/>
    <cellStyle name="Hipervínculo visitado" xfId="57129" builtinId="9" hidden="1"/>
    <cellStyle name="Hipervínculo visitado" xfId="57115" builtinId="9" hidden="1"/>
    <cellStyle name="Hipervínculo visitado" xfId="57099" builtinId="9" hidden="1"/>
    <cellStyle name="Hipervínculo visitado" xfId="57085" builtinId="9" hidden="1"/>
    <cellStyle name="Hipervínculo visitado" xfId="57073" builtinId="9" hidden="1"/>
    <cellStyle name="Hipervínculo visitado" xfId="57057" builtinId="9" hidden="1"/>
    <cellStyle name="Hipervínculo visitado" xfId="57045" builtinId="9" hidden="1"/>
    <cellStyle name="Hipervínculo visitado" xfId="57031" builtinId="9" hidden="1"/>
    <cellStyle name="Hipervínculo visitado" xfId="57015" builtinId="9" hidden="1"/>
    <cellStyle name="Hipervínculo visitado" xfId="57003" builtinId="9" hidden="1"/>
    <cellStyle name="Hipervínculo visitado" xfId="56989" builtinId="9" hidden="1"/>
    <cellStyle name="Hipervínculo visitado" xfId="56973" builtinId="9" hidden="1"/>
    <cellStyle name="Hipervínculo visitado" xfId="56959" builtinId="9" hidden="1"/>
    <cellStyle name="Hipervínculo visitado" xfId="56947" builtinId="9" hidden="1"/>
    <cellStyle name="Hipervínculo visitado" xfId="56930" builtinId="9" hidden="1"/>
    <cellStyle name="Hipervínculo visitado" xfId="56916" builtinId="9" hidden="1"/>
    <cellStyle name="Hipervínculo visitado" xfId="56902" builtinId="9" hidden="1"/>
    <cellStyle name="Hipervínculo visitado" xfId="56888" builtinId="9" hidden="1"/>
    <cellStyle name="Hipervínculo visitado" xfId="56876" builtinId="9" hidden="1"/>
    <cellStyle name="Hipervínculo visitado" xfId="56862" builtinId="9" hidden="1"/>
    <cellStyle name="Hipervínculo visitado" xfId="56846" builtinId="9" hidden="1"/>
    <cellStyle name="Hipervínculo visitado" xfId="56832" builtinId="9" hidden="1"/>
    <cellStyle name="Hipervínculo visitado" xfId="56820" builtinId="9" hidden="1"/>
    <cellStyle name="Hipervínculo visitado" xfId="56804" builtinId="9" hidden="1"/>
    <cellStyle name="Hipervínculo visitado" xfId="56790" builtinId="9" hidden="1"/>
    <cellStyle name="Hipervínculo visitado" xfId="56774" builtinId="9" hidden="1"/>
    <cellStyle name="Hipervínculo visitado" xfId="56758" builtinId="9" hidden="1"/>
    <cellStyle name="Hipervínculo visitado" xfId="56746" builtinId="9" hidden="1"/>
    <cellStyle name="Hipervínculo visitado" xfId="56734" builtinId="9" hidden="1"/>
    <cellStyle name="Hipervínculo visitado" xfId="56718" builtinId="9" hidden="1"/>
    <cellStyle name="Hipervínculo visitado" xfId="56704" builtinId="9" hidden="1"/>
    <cellStyle name="Hipervínculo visitado" xfId="56692" builtinId="9" hidden="1"/>
    <cellStyle name="Hipervínculo visitado" xfId="56676" builtinId="9" hidden="1"/>
    <cellStyle name="Hipervínculo visitado" xfId="56662" builtinId="9" hidden="1"/>
    <cellStyle name="Hipervínculo visitado" xfId="56648" builtinId="9" hidden="1"/>
    <cellStyle name="Hipervínculo visitado" xfId="56630" builtinId="9" hidden="1"/>
    <cellStyle name="Hipervínculo visitado" xfId="56618" builtinId="9" hidden="1"/>
    <cellStyle name="Hipervínculo visitado" xfId="56604" builtinId="9" hidden="1"/>
    <cellStyle name="Hipervínculo visitado" xfId="56588" builtinId="9" hidden="1"/>
    <cellStyle name="Hipervínculo visitado" xfId="56576" builtinId="9" hidden="1"/>
    <cellStyle name="Hipervínculo visitado" xfId="56564" builtinId="9" hidden="1"/>
    <cellStyle name="Hipervínculo visitado" xfId="56548" builtinId="9" hidden="1"/>
    <cellStyle name="Hipervínculo visitado" xfId="56534" builtinId="9" hidden="1"/>
    <cellStyle name="Hipervínculo visitado" xfId="56520" builtinId="9" hidden="1"/>
    <cellStyle name="Hipervínculo visitado" xfId="56504" builtinId="9" hidden="1"/>
    <cellStyle name="Hipervínculo visitado" xfId="56492" builtinId="9" hidden="1"/>
    <cellStyle name="Hipervínculo visitado" xfId="56478" builtinId="9" hidden="1"/>
    <cellStyle name="Hipervínculo visitado" xfId="56460" builtinId="9" hidden="1"/>
    <cellStyle name="Hipervínculo visitado" xfId="56446" builtinId="9" hidden="1"/>
    <cellStyle name="Hipervínculo visitado" xfId="56434" builtinId="9" hidden="1"/>
    <cellStyle name="Hipervínculo visitado" xfId="56420" builtinId="9" hidden="1"/>
    <cellStyle name="Hipervínculo visitado" xfId="56406" builtinId="9" hidden="1"/>
    <cellStyle name="Hipervínculo visitado" xfId="56392" builtinId="9" hidden="1"/>
    <cellStyle name="Hipervínculo visitado" xfId="56376" builtinId="9" hidden="1"/>
    <cellStyle name="Hipervínculo visitado" xfId="56364" builtinId="9" hidden="1"/>
    <cellStyle name="Hipervínculo visitado" xfId="56350" builtinId="9" hidden="1"/>
    <cellStyle name="Hipervínculo visitado" xfId="56334" builtinId="9" hidden="1"/>
    <cellStyle name="Hipervínculo visitado" xfId="56318" builtinId="9" hidden="1"/>
    <cellStyle name="Hipervínculo visitado" xfId="56306" builtinId="9" hidden="1"/>
    <cellStyle name="Hipervínculo visitado" xfId="56290" builtinId="9" hidden="1"/>
    <cellStyle name="Hipervínculo visitado" xfId="56276" builtinId="9" hidden="1"/>
    <cellStyle name="Hipervínculo visitado" xfId="56264" builtinId="9" hidden="1"/>
    <cellStyle name="Hipervínculo visitado" xfId="56248" builtinId="9" hidden="1"/>
    <cellStyle name="Hipervínculo visitado" xfId="56236" builtinId="9" hidden="1"/>
    <cellStyle name="Hipervínculo visitado" xfId="56222" builtinId="9" hidden="1"/>
    <cellStyle name="Hipervínculo visitado" xfId="56206" builtinId="9" hidden="1"/>
    <cellStyle name="Hipervínculo visitado" xfId="56192" builtinId="9" hidden="1"/>
    <cellStyle name="Hipervínculo visitado" xfId="56180" builtinId="9" hidden="1"/>
    <cellStyle name="Hipervínculo visitado" xfId="56162" builtinId="9" hidden="1"/>
    <cellStyle name="Hipervínculo visitado" xfId="56148" builtinId="9" hidden="1"/>
    <cellStyle name="Hipervínculo visitado" xfId="56134" builtinId="9" hidden="1"/>
    <cellStyle name="Hipervínculo visitado" xfId="56118" builtinId="9" hidden="1"/>
    <cellStyle name="Hipervínculo visitado" xfId="56108" builtinId="9" hidden="1"/>
    <cellStyle name="Hipervínculo visitado" xfId="56094" builtinId="9" hidden="1"/>
    <cellStyle name="Hipervínculo visitado" xfId="56078" builtinId="9" hidden="1"/>
    <cellStyle name="Hipervínculo visitado" xfId="56064" builtinId="9" hidden="1"/>
    <cellStyle name="Hipervínculo visitado" xfId="56052" builtinId="9" hidden="1"/>
    <cellStyle name="Hipervínculo visitado" xfId="56036" builtinId="9" hidden="1"/>
    <cellStyle name="Hipervínculo visitado" xfId="56022" builtinId="9" hidden="1"/>
    <cellStyle name="Hipervínculo visitado" xfId="56006" builtinId="9" hidden="1"/>
    <cellStyle name="Hipervínculo visitado" xfId="55990" builtinId="9" hidden="1"/>
    <cellStyle name="Hipervínculo visitado" xfId="55978" builtinId="9" hidden="1"/>
    <cellStyle name="Hipervínculo visitado" xfId="55964" builtinId="9" hidden="1"/>
    <cellStyle name="Hipervínculo visitado" xfId="55949" builtinId="9" hidden="1"/>
    <cellStyle name="Hipervínculo visitado" xfId="55935" builtinId="9" hidden="1"/>
    <cellStyle name="Hipervínculo visitado" xfId="55923" builtinId="9" hidden="1"/>
    <cellStyle name="Hipervínculo visitado" xfId="55907" builtinId="9" hidden="1"/>
    <cellStyle name="Hipervínculo visitado" xfId="55893" builtinId="9" hidden="1"/>
    <cellStyle name="Hipervínculo visitado" xfId="55879" builtinId="9" hidden="1"/>
    <cellStyle name="Hipervínculo visitado" xfId="55863" builtinId="9" hidden="1"/>
    <cellStyle name="Hipervínculo visitado" xfId="55850" builtinId="9" hidden="1"/>
    <cellStyle name="Hipervínculo visitado" xfId="55836" builtinId="9" hidden="1"/>
    <cellStyle name="Hipervínculo visitado" xfId="55820" builtinId="9" hidden="1"/>
    <cellStyle name="Hipervínculo visitado" xfId="55806" builtinId="9" hidden="1"/>
    <cellStyle name="Hipervínculo visitado" xfId="55796" builtinId="9" hidden="1"/>
    <cellStyle name="Hipervínculo visitado" xfId="55780" builtinId="9" hidden="1"/>
    <cellStyle name="Hipervínculo visitado" xfId="55766" builtinId="9" hidden="1"/>
    <cellStyle name="Hipervínculo visitado" xfId="55752" builtinId="9" hidden="1"/>
    <cellStyle name="Hipervínculo visitado" xfId="55736" builtinId="9" hidden="1"/>
    <cellStyle name="Hipervínculo visitado" xfId="55724" builtinId="9" hidden="1"/>
    <cellStyle name="Hipervínculo visitado" xfId="55710" builtinId="9" hidden="1"/>
    <cellStyle name="Hipervínculo visitado" xfId="52634" builtinId="9" hidden="1"/>
    <cellStyle name="Hipervínculo visitado" xfId="52638" builtinId="9" hidden="1"/>
    <cellStyle name="Hipervínculo visitado" xfId="52656" builtinId="9" hidden="1"/>
    <cellStyle name="Hipervínculo visitado" xfId="52701" builtinId="9" hidden="1"/>
    <cellStyle name="Hipervínculo visitado" xfId="52691" builtinId="9" hidden="1"/>
    <cellStyle name="Hipervínculo visitado" xfId="52681" builtinId="9" hidden="1"/>
    <cellStyle name="Hipervínculo visitado" xfId="52668" builtinId="9" hidden="1"/>
    <cellStyle name="Hipervínculo visitado" xfId="52783" builtinId="9" hidden="1"/>
    <cellStyle name="Hipervínculo visitado" xfId="52773" builtinId="9" hidden="1"/>
    <cellStyle name="Hipervínculo visitado" xfId="52759" builtinId="9" hidden="1"/>
    <cellStyle name="Hipervínculo visitado" xfId="52749" builtinId="9" hidden="1"/>
    <cellStyle name="Hipervínculo visitado" xfId="52739" builtinId="9" hidden="1"/>
    <cellStyle name="Hipervínculo visitado" xfId="52727" builtinId="9" hidden="1"/>
    <cellStyle name="Hipervínculo visitado" xfId="52717" builtinId="9" hidden="1"/>
    <cellStyle name="Hipervínculo visitado" xfId="52707" builtinId="9" hidden="1"/>
    <cellStyle name="Hipervínculo visitado" xfId="52930" builtinId="9" hidden="1"/>
    <cellStyle name="Hipervínculo visitado" xfId="52958" builtinId="9" hidden="1"/>
    <cellStyle name="Hipervínculo visitado" xfId="52948" builtinId="9" hidden="1"/>
    <cellStyle name="Hipervínculo visitado" xfId="52934" builtinId="9" hidden="1"/>
    <cellStyle name="Hipervínculo visitado" xfId="52922" builtinId="9" hidden="1"/>
    <cellStyle name="Hipervínculo visitado" xfId="52912" builtinId="9" hidden="1"/>
    <cellStyle name="Hipervínculo visitado" xfId="52900" builtinId="9" hidden="1"/>
    <cellStyle name="Hipervínculo visitado" xfId="52887" builtinId="9" hidden="1"/>
    <cellStyle name="Hipervínculo visitado" xfId="52877" builtinId="9" hidden="1"/>
    <cellStyle name="Hipervínculo visitado" xfId="52863" builtinId="9" hidden="1"/>
    <cellStyle name="Hipervínculo visitado" xfId="52853" builtinId="9" hidden="1"/>
    <cellStyle name="Hipervínculo visitado" xfId="52843" builtinId="9" hidden="1"/>
    <cellStyle name="Hipervínculo visitado" xfId="52830" builtinId="9" hidden="1"/>
    <cellStyle name="Hipervínculo visitado" xfId="52820" builtinId="9" hidden="1"/>
    <cellStyle name="Hipervínculo visitado" xfId="52810" builtinId="9" hidden="1"/>
    <cellStyle name="Hipervínculo visitado" xfId="52796" builtinId="9" hidden="1"/>
    <cellStyle name="Hipervínculo visitado" xfId="52786" builtinId="9" hidden="1"/>
    <cellStyle name="Hipervínculo visitado" xfId="53044" builtinId="9" hidden="1"/>
    <cellStyle name="Hipervínculo visitado" xfId="53139" builtinId="9" hidden="1"/>
    <cellStyle name="Hipervínculo visitado" xfId="53218" builtinId="9" hidden="1"/>
    <cellStyle name="Hipervínculo visitado" xfId="53300" builtinId="9" hidden="1"/>
    <cellStyle name="Hipervínculo visitado" xfId="53394" builtinId="9" hidden="1"/>
    <cellStyle name="Hipervínculo visitado" xfId="53404" builtinId="9" hidden="1"/>
    <cellStyle name="Hipervínculo visitado" xfId="53392" builtinId="9" hidden="1"/>
    <cellStyle name="Hipervínculo visitado" xfId="53380" builtinId="9" hidden="1"/>
    <cellStyle name="Hipervínculo visitado" xfId="53368" builtinId="9" hidden="1"/>
    <cellStyle name="Hipervínculo visitado" xfId="53358" builtinId="9" hidden="1"/>
    <cellStyle name="Hipervínculo visitado" xfId="53344" builtinId="9" hidden="1"/>
    <cellStyle name="Hipervínculo visitado" xfId="53334" builtinId="9" hidden="1"/>
    <cellStyle name="Hipervínculo visitado" xfId="53322" builtinId="9" hidden="1"/>
    <cellStyle name="Hipervínculo visitado" xfId="53308" builtinId="9" hidden="1"/>
    <cellStyle name="Hipervínculo visitado" xfId="53296" builtinId="9" hidden="1"/>
    <cellStyle name="Hipervínculo visitado" xfId="53286" builtinId="9" hidden="1"/>
    <cellStyle name="Hipervínculo visitado" xfId="53272" builtinId="9" hidden="1"/>
    <cellStyle name="Hipervínculo visitado" xfId="53260" builtinId="9" hidden="1"/>
    <cellStyle name="Hipervínculo visitado" xfId="53246" builtinId="9" hidden="1"/>
    <cellStyle name="Hipervínculo visitado" xfId="53232" builtinId="9" hidden="1"/>
    <cellStyle name="Hipervínculo visitado" xfId="53222" builtinId="9" hidden="1"/>
    <cellStyle name="Hipervínculo visitado" xfId="53210" builtinId="9" hidden="1"/>
    <cellStyle name="Hipervínculo visitado" xfId="53197" builtinId="9" hidden="1"/>
    <cellStyle name="Hipervínculo visitado" xfId="53185" builtinId="9" hidden="1"/>
    <cellStyle name="Hipervínculo visitado" xfId="53175" builtinId="9" hidden="1"/>
    <cellStyle name="Hipervínculo visitado" xfId="53161" builtinId="9" hidden="1"/>
    <cellStyle name="Hipervínculo visitado" xfId="53149" builtinId="9" hidden="1"/>
    <cellStyle name="Hipervínculo visitado" xfId="53137" builtinId="9" hidden="1"/>
    <cellStyle name="Hipervínculo visitado" xfId="53125" builtinId="9" hidden="1"/>
    <cellStyle name="Hipervínculo visitado" xfId="53113" builtinId="9" hidden="1"/>
    <cellStyle name="Hipervínculo visitado" xfId="53101" builtinId="9" hidden="1"/>
    <cellStyle name="Hipervínculo visitado" xfId="53086" builtinId="9" hidden="1"/>
    <cellStyle name="Hipervínculo visitado" xfId="53076" builtinId="9" hidden="1"/>
    <cellStyle name="Hipervínculo visitado" xfId="53064" builtinId="9" hidden="1"/>
    <cellStyle name="Hipervínculo visitado" xfId="53050" builtinId="9" hidden="1"/>
    <cellStyle name="Hipervínculo visitado" xfId="53040" builtinId="9" hidden="1"/>
    <cellStyle name="Hipervínculo visitado" xfId="53030" builtinId="9" hidden="1"/>
    <cellStyle name="Hipervínculo visitado" xfId="53016" builtinId="9" hidden="1"/>
    <cellStyle name="Hipervínculo visitado" xfId="53004" builtinId="9" hidden="1"/>
    <cellStyle name="Hipervínculo visitado" xfId="52992" builtinId="9" hidden="1"/>
    <cellStyle name="Hipervínculo visitado" xfId="52978" builtinId="9" hidden="1"/>
    <cellStyle name="Hipervínculo visitado" xfId="52968" builtinId="9" hidden="1"/>
    <cellStyle name="Hipervínculo visitado" xfId="53452" builtinId="9" hidden="1"/>
    <cellStyle name="Hipervínculo visitado" xfId="53500" builtinId="9" hidden="1"/>
    <cellStyle name="Hipervínculo visitado" xfId="53538" builtinId="9" hidden="1"/>
    <cellStyle name="Hipervínculo visitado" xfId="53579" builtinId="9" hidden="1"/>
    <cellStyle name="Hipervínculo visitado" xfId="53627" builtinId="9" hidden="1"/>
    <cellStyle name="Hipervínculo visitado" xfId="53667" builtinId="9" hidden="1"/>
    <cellStyle name="Hipervínculo visitado" xfId="53706" builtinId="9" hidden="1"/>
    <cellStyle name="Hipervínculo visitado" xfId="53756" builtinId="9" hidden="1"/>
    <cellStyle name="Hipervínculo visitado" xfId="53796" builtinId="9" hidden="1"/>
    <cellStyle name="Hipervínculo visitado" xfId="53834" builtinId="9" hidden="1"/>
    <cellStyle name="Hipervínculo visitado" xfId="53884" builtinId="9" hidden="1"/>
    <cellStyle name="Hipervínculo visitado" xfId="53924" builtinId="9" hidden="1"/>
    <cellStyle name="Hipervínculo visitado" xfId="53964" builtinId="9" hidden="1"/>
    <cellStyle name="Hipervínculo visitado" xfId="54010" builtinId="9" hidden="1"/>
    <cellStyle name="Hipervínculo visitado" xfId="54052" builtinId="9" hidden="1"/>
    <cellStyle name="Hipervínculo visitado" xfId="54092" builtinId="9" hidden="1"/>
    <cellStyle name="Hipervínculo visitado" xfId="54033" builtinId="9" hidden="1"/>
    <cellStyle name="Hipervínculo visitado" xfId="54178" builtinId="9" hidden="1"/>
    <cellStyle name="Hipervínculo visitado" xfId="54220" builtinId="9" hidden="1"/>
    <cellStyle name="Hipervínculo visitado" xfId="54268" builtinId="9" hidden="1"/>
    <cellStyle name="Hipervínculo visitado" xfId="54306" builtinId="9" hidden="1"/>
    <cellStyle name="Hipervínculo visitado" xfId="54348" builtinId="9" hidden="1"/>
    <cellStyle name="Hipervínculo visitado" xfId="54396" builtinId="9" hidden="1"/>
    <cellStyle name="Hipervínculo visitado" xfId="54436" builtinId="9" hidden="1"/>
    <cellStyle name="Hipervínculo visitado" xfId="54474" builtinId="9" hidden="1"/>
    <cellStyle name="Hipervínculo visitado" xfId="54524" builtinId="9" hidden="1"/>
    <cellStyle name="Hipervínculo visitado" xfId="54564" builtinId="9" hidden="1"/>
    <cellStyle name="Hipervínculo visitado" xfId="54604" builtinId="9" hidden="1"/>
    <cellStyle name="Hipervínculo visitado" xfId="54650" builtinId="9" hidden="1"/>
    <cellStyle name="Hipervínculo visitado" xfId="54691" builtinId="9" hidden="1"/>
    <cellStyle name="Hipervínculo visitado" xfId="54731" builtinId="9" hidden="1"/>
    <cellStyle name="Hipervínculo visitado" xfId="54777" builtinId="9" hidden="1"/>
    <cellStyle name="Hipervínculo visitado" xfId="54817" builtinId="9" hidden="1"/>
    <cellStyle name="Hipervínculo visitado" xfId="54857" builtinId="9" hidden="1"/>
    <cellStyle name="Hipervínculo visitado" xfId="54905" builtinId="9" hidden="1"/>
    <cellStyle name="Hipervínculo visitado" xfId="54907" builtinId="9" hidden="1"/>
    <cellStyle name="Hipervínculo visitado" xfId="54893" builtinId="9" hidden="1"/>
    <cellStyle name="Hipervínculo visitado" xfId="54877" builtinId="9" hidden="1"/>
    <cellStyle name="Hipervínculo visitado" xfId="54863" builtinId="9" hidden="1"/>
    <cellStyle name="Hipervínculo visitado" xfId="54851" builtinId="9" hidden="1"/>
    <cellStyle name="Hipervínculo visitado" xfId="54835" builtinId="9" hidden="1"/>
    <cellStyle name="Hipervínculo visitado" xfId="54821" builtinId="9" hidden="1"/>
    <cellStyle name="Hipervínculo visitado" xfId="54807" builtinId="9" hidden="1"/>
    <cellStyle name="Hipervínculo visitado" xfId="54791" builtinId="9" hidden="1"/>
    <cellStyle name="Hipervínculo visitado" xfId="54779" builtinId="9" hidden="1"/>
    <cellStyle name="Hipervínculo visitado" xfId="54765" builtinId="9" hidden="1"/>
    <cellStyle name="Hipervínculo visitado" xfId="54751" builtinId="9" hidden="1"/>
    <cellStyle name="Hipervínculo visitado" xfId="54737" builtinId="9" hidden="1"/>
    <cellStyle name="Hipervínculo visitado" xfId="54725" builtinId="9" hidden="1"/>
    <cellStyle name="Hipervínculo visitado" xfId="54709" builtinId="9" hidden="1"/>
    <cellStyle name="Hipervínculo visitado" xfId="54695" builtinId="9" hidden="1"/>
    <cellStyle name="Hipervínculo visitado" xfId="54681" builtinId="9" hidden="1"/>
    <cellStyle name="Hipervínculo visitado" xfId="54665" builtinId="9" hidden="1"/>
    <cellStyle name="Hipervínculo visitado" xfId="54652" builtinId="9" hidden="1"/>
    <cellStyle name="Hipervínculo visitado" xfId="54638" builtinId="9" hidden="1"/>
    <cellStyle name="Hipervínculo visitado" xfId="54622" builtinId="9" hidden="1"/>
    <cellStyle name="Hipervínculo visitado" xfId="54608" builtinId="9" hidden="1"/>
    <cellStyle name="Hipervínculo visitado" xfId="54598" builtinId="9" hidden="1"/>
    <cellStyle name="Hipervínculo visitado" xfId="54582" builtinId="9" hidden="1"/>
    <cellStyle name="Hipervínculo visitado" xfId="54568" builtinId="9" hidden="1"/>
    <cellStyle name="Hipervínculo visitado" xfId="54554" builtinId="9" hidden="1"/>
    <cellStyle name="Hipervínculo visitado" xfId="54538" builtinId="9" hidden="1"/>
    <cellStyle name="Hipervínculo visitado" xfId="54526" builtinId="9" hidden="1"/>
    <cellStyle name="Hipervínculo visitado" xfId="54512" builtinId="9" hidden="1"/>
    <cellStyle name="Hipervínculo visitado" xfId="54494" builtinId="9" hidden="1"/>
    <cellStyle name="Hipervínculo visitado" xfId="54480" builtinId="9" hidden="1"/>
    <cellStyle name="Hipervínculo visitado" xfId="54468" builtinId="9" hidden="1"/>
    <cellStyle name="Hipervínculo visitado" xfId="54452" builtinId="9" hidden="1"/>
    <cellStyle name="Hipervínculo visitado" xfId="54440" builtinId="9" hidden="1"/>
    <cellStyle name="Hipervínculo visitado" xfId="54426" builtinId="9" hidden="1"/>
    <cellStyle name="Hipervínculo visitado" xfId="54410" builtinId="9" hidden="1"/>
    <cellStyle name="Hipervínculo visitado" xfId="54398" builtinId="9" hidden="1"/>
    <cellStyle name="Hipervínculo visitado" xfId="54384" builtinId="9" hidden="1"/>
    <cellStyle name="Hipervínculo visitado" xfId="54368" builtinId="9" hidden="1"/>
    <cellStyle name="Hipervínculo visitado" xfId="54354" builtinId="9" hidden="1"/>
    <cellStyle name="Hipervínculo visitado" xfId="54340" builtinId="9" hidden="1"/>
    <cellStyle name="Hipervínculo visitado" xfId="54324" builtinId="9" hidden="1"/>
    <cellStyle name="Hipervínculo visitado" xfId="54310" builtinId="9" hidden="1"/>
    <cellStyle name="Hipervínculo visitado" xfId="54296" builtinId="9" hidden="1"/>
    <cellStyle name="Hipervínculo visitado" xfId="54282" builtinId="9" hidden="1"/>
    <cellStyle name="Hipervínculo visitado" xfId="54270" builtinId="9" hidden="1"/>
    <cellStyle name="Hipervínculo visitado" xfId="54256" builtinId="9" hidden="1"/>
    <cellStyle name="Hipervínculo visitado" xfId="54240" builtinId="9" hidden="1"/>
    <cellStyle name="Hipervínculo visitado" xfId="54226" builtinId="9" hidden="1"/>
    <cellStyle name="Hipervínculo visitado" xfId="54214" builtinId="9" hidden="1"/>
    <cellStyle name="Hipervínculo visitado" xfId="54198" builtinId="9" hidden="1"/>
    <cellStyle name="Hipervínculo visitado" xfId="54182" builtinId="9" hidden="1"/>
    <cellStyle name="Hipervínculo visitado" xfId="54168" builtinId="9" hidden="1"/>
    <cellStyle name="Hipervínculo visitado" xfId="54152" builtinId="9" hidden="1"/>
    <cellStyle name="Hipervínculo visitado" xfId="54140" builtinId="9" hidden="1"/>
    <cellStyle name="Hipervínculo visitado" xfId="54128" builtinId="9" hidden="1"/>
    <cellStyle name="Hipervínculo visitado" xfId="54112" builtinId="9" hidden="1"/>
    <cellStyle name="Hipervínculo visitado" xfId="54098" builtinId="9" hidden="1"/>
    <cellStyle name="Hipervínculo visitado" xfId="54086" builtinId="9" hidden="1"/>
    <cellStyle name="Hipervínculo visitado" xfId="54070" builtinId="9" hidden="1"/>
    <cellStyle name="Hipervínculo visitado" xfId="54056" builtinId="9" hidden="1"/>
    <cellStyle name="Hipervínculo visitado" xfId="54042" builtinId="9" hidden="1"/>
    <cellStyle name="Hipervínculo visitado" xfId="54024" builtinId="9" hidden="1"/>
    <cellStyle name="Hipervínculo visitado" xfId="54012" builtinId="9" hidden="1"/>
    <cellStyle name="Hipervínculo visitado" xfId="53998" builtinId="9" hidden="1"/>
    <cellStyle name="Hipervínculo visitado" xfId="53877" builtinId="9" hidden="1"/>
    <cellStyle name="Hipervínculo visitado" xfId="53970" builtinId="9" hidden="1"/>
    <cellStyle name="Hipervínculo visitado" xfId="53958" builtinId="9" hidden="1"/>
    <cellStyle name="Hipervínculo visitado" xfId="53942" builtinId="9" hidden="1"/>
    <cellStyle name="Hipervínculo visitado" xfId="53928" builtinId="9" hidden="1"/>
    <cellStyle name="Hipervínculo visitado" xfId="53914" builtinId="9" hidden="1"/>
    <cellStyle name="Hipervínculo visitado" xfId="53898" builtinId="9" hidden="1"/>
    <cellStyle name="Hipervínculo visitado" xfId="53886" builtinId="9" hidden="1"/>
    <cellStyle name="Hipervínculo visitado" xfId="53870" builtinId="9" hidden="1"/>
    <cellStyle name="Hipervínculo visitado" xfId="53854" builtinId="9" hidden="1"/>
    <cellStyle name="Hipervínculo visitado" xfId="53840" builtinId="9" hidden="1"/>
    <cellStyle name="Hipervínculo visitado" xfId="53828" builtinId="9" hidden="1"/>
    <cellStyle name="Hipervínculo visitado" xfId="53814" builtinId="9" hidden="1"/>
    <cellStyle name="Hipervínculo visitado" xfId="53800" builtinId="9" hidden="1"/>
    <cellStyle name="Hipervínculo visitado" xfId="53786" builtinId="9" hidden="1"/>
    <cellStyle name="Hipervínculo visitado" xfId="53770" builtinId="9" hidden="1"/>
    <cellStyle name="Hipervínculo visitado" xfId="53758" builtinId="9" hidden="1"/>
    <cellStyle name="Hipervínculo visitado" xfId="53744" builtinId="9" hidden="1"/>
    <cellStyle name="Hipervínculo visitado" xfId="53728" builtinId="9" hidden="1"/>
    <cellStyle name="Hipervínculo visitado" xfId="53712" builtinId="9" hidden="1"/>
    <cellStyle name="Hipervínculo visitado" xfId="53700" builtinId="9" hidden="1"/>
    <cellStyle name="Hipervínculo visitado" xfId="53684" builtinId="9" hidden="1"/>
    <cellStyle name="Hipervínculo visitado" xfId="53670" builtinId="9" hidden="1"/>
    <cellStyle name="Hipervínculo visitado" xfId="53657" builtinId="9" hidden="1"/>
    <cellStyle name="Hipervínculo visitado" xfId="53641" builtinId="9" hidden="1"/>
    <cellStyle name="Hipervínculo visitado" xfId="53629" builtinId="9" hidden="1"/>
    <cellStyle name="Hipervínculo visitado" xfId="53615" builtinId="9" hidden="1"/>
    <cellStyle name="Hipervínculo visitado" xfId="53599" builtinId="9" hidden="1"/>
    <cellStyle name="Hipervínculo visitado" xfId="53585" builtinId="9" hidden="1"/>
    <cellStyle name="Hipervínculo visitado" xfId="53573" builtinId="9" hidden="1"/>
    <cellStyle name="Hipervínculo visitado" xfId="53556" builtinId="9" hidden="1"/>
    <cellStyle name="Hipervínculo visitado" xfId="53542" builtinId="9" hidden="1"/>
    <cellStyle name="Hipervínculo visitado" xfId="53528" builtinId="9" hidden="1"/>
    <cellStyle name="Hipervínculo visitado" xfId="53514" builtinId="9" hidden="1"/>
    <cellStyle name="Hipervínculo visitado" xfId="53502" builtinId="9" hidden="1"/>
    <cellStyle name="Hipervínculo visitado" xfId="53488" builtinId="9" hidden="1"/>
    <cellStyle name="Hipervínculo visitado" xfId="53472" builtinId="9" hidden="1"/>
    <cellStyle name="Hipervínculo visitado" xfId="53458" builtinId="9" hidden="1"/>
    <cellStyle name="Hipervínculo visitado" xfId="53446" builtinId="9" hidden="1"/>
    <cellStyle name="Hipervínculo visitado" xfId="53430" builtinId="9" hidden="1"/>
    <cellStyle name="Hipervínculo visitado" xfId="53416" builtinId="9" hidden="1"/>
    <cellStyle name="Hipervínculo visitado" xfId="50356" builtinId="9" hidden="1"/>
    <cellStyle name="Hipervínculo visitado" xfId="50372" builtinId="9" hidden="1"/>
    <cellStyle name="Hipervínculo visitado" xfId="50362" builtinId="9" hidden="1"/>
    <cellStyle name="Hipervínculo visitado" xfId="50410" builtinId="9" hidden="1"/>
    <cellStyle name="Hipervínculo visitado" xfId="50398" builtinId="9" hidden="1"/>
    <cellStyle name="Hipervínculo visitado" xfId="50386" builtinId="9" hidden="1"/>
    <cellStyle name="Hipervínculo visitado" xfId="50376" builtinId="9" hidden="1"/>
    <cellStyle name="Hipervínculo visitado" xfId="50490" builtinId="9" hidden="1"/>
    <cellStyle name="Hipervínculo visitado" xfId="50478" builtinId="9" hidden="1"/>
    <cellStyle name="Hipervínculo visitado" xfId="50468" builtinId="9" hidden="1"/>
    <cellStyle name="Hipervínculo visitado" xfId="50456" builtinId="9" hidden="1"/>
    <cellStyle name="Hipervínculo visitado" xfId="50446" builtinId="9" hidden="1"/>
    <cellStyle name="Hipervínculo visitado" xfId="50436" builtinId="9" hidden="1"/>
    <cellStyle name="Hipervínculo visitado" xfId="50424" builtinId="9" hidden="1"/>
    <cellStyle name="Hipervínculo visitado" xfId="50547" builtinId="9" hidden="1"/>
    <cellStyle name="Hipervínculo visitado" xfId="50679" builtinId="9" hidden="1"/>
    <cellStyle name="Hipervínculo visitado" xfId="50665" builtinId="9" hidden="1"/>
    <cellStyle name="Hipervínculo visitado" xfId="50653" builtinId="9" hidden="1"/>
    <cellStyle name="Hipervínculo visitado" xfId="50641" builtinId="9" hidden="1"/>
    <cellStyle name="Hipervínculo visitado" xfId="50629" builtinId="9" hidden="1"/>
    <cellStyle name="Hipervínculo visitado" xfId="50619" builtinId="9" hidden="1"/>
    <cellStyle name="Hipervínculo visitado" xfId="50607" builtinId="9" hidden="1"/>
    <cellStyle name="Hipervínculo visitado" xfId="50594" builtinId="9" hidden="1"/>
    <cellStyle name="Hipervínculo visitado" xfId="50584" builtinId="9" hidden="1"/>
    <cellStyle name="Hipervínculo visitado" xfId="50572" builtinId="9" hidden="1"/>
    <cellStyle name="Hipervínculo visitado" xfId="50560" builtinId="9" hidden="1"/>
    <cellStyle name="Hipervínculo visitado" xfId="50550" builtinId="9" hidden="1"/>
    <cellStyle name="Hipervínculo visitado" xfId="50539" builtinId="9" hidden="1"/>
    <cellStyle name="Hipervínculo visitado" xfId="50527" builtinId="9" hidden="1"/>
    <cellStyle name="Hipervínculo visitado" xfId="50517" builtinId="9" hidden="1"/>
    <cellStyle name="Hipervínculo visitado" xfId="50505" builtinId="9" hidden="1"/>
    <cellStyle name="Hipervínculo visitado" xfId="50725" builtinId="9" hidden="1"/>
    <cellStyle name="Hipervínculo visitado" xfId="50803" builtinId="9" hidden="1"/>
    <cellStyle name="Hipervínculo visitado" xfId="50884" builtinId="9" hidden="1"/>
    <cellStyle name="Hipervínculo visitado" xfId="50981" builtinId="9" hidden="1"/>
    <cellStyle name="Hipervínculo visitado" xfId="51061" builtinId="9" hidden="1"/>
    <cellStyle name="Hipervínculo visitado" xfId="51127" builtinId="9" hidden="1"/>
    <cellStyle name="Hipervínculo visitado" xfId="51111" builtinId="9" hidden="1"/>
    <cellStyle name="Hipervínculo visitado" xfId="51099" builtinId="9" hidden="1"/>
    <cellStyle name="Hipervínculo visitado" xfId="51087" builtinId="9" hidden="1"/>
    <cellStyle name="Hipervínculo visitado" xfId="51073" builtinId="9" hidden="1"/>
    <cellStyle name="Hipervínculo visitado" xfId="51065" builtinId="9" hidden="1"/>
    <cellStyle name="Hipervínculo visitado" xfId="51053" builtinId="9" hidden="1"/>
    <cellStyle name="Hipervínculo visitado" xfId="51039" builtinId="9" hidden="1"/>
    <cellStyle name="Hipervínculo visitado" xfId="51027" builtinId="9" hidden="1"/>
    <cellStyle name="Hipervínculo visitado" xfId="51017" builtinId="9" hidden="1"/>
    <cellStyle name="Hipervínculo visitado" xfId="51003" builtinId="9" hidden="1"/>
    <cellStyle name="Hipervínculo visitado" xfId="50991" builtinId="9" hidden="1"/>
    <cellStyle name="Hipervínculo visitado" xfId="50979" builtinId="9" hidden="1"/>
    <cellStyle name="Hipervínculo visitado" xfId="50965" builtinId="9" hidden="1"/>
    <cellStyle name="Hipervínculo visitado" xfId="50953" builtinId="9" hidden="1"/>
    <cellStyle name="Hipervínculo visitado" xfId="50941" builtinId="9" hidden="1"/>
    <cellStyle name="Hipervínculo visitado" xfId="50927" builtinId="9" hidden="1"/>
    <cellStyle name="Hipervínculo visitado" xfId="50917" builtinId="9" hidden="1"/>
    <cellStyle name="Hipervínculo visitado" xfId="50906" builtinId="9" hidden="1"/>
    <cellStyle name="Hipervínculo visitado" xfId="50892" builtinId="9" hidden="1"/>
    <cellStyle name="Hipervínculo visitado" xfId="50880" builtinId="9" hidden="1"/>
    <cellStyle name="Hipervínculo visitado" xfId="50870" builtinId="9" hidden="1"/>
    <cellStyle name="Hipervínculo visitado" xfId="50856" builtinId="9" hidden="1"/>
    <cellStyle name="Hipervínculo visitado" xfId="50844" builtinId="9" hidden="1"/>
    <cellStyle name="Hipervínculo visitado" xfId="50832" builtinId="9" hidden="1"/>
    <cellStyle name="Hipervínculo visitado" xfId="50818" builtinId="9" hidden="1"/>
    <cellStyle name="Hipervínculo visitado" xfId="50807" builtinId="9" hidden="1"/>
    <cellStyle name="Hipervínculo visitado" xfId="50795" builtinId="9" hidden="1"/>
    <cellStyle name="Hipervínculo visitado" xfId="50781" builtinId="9" hidden="1"/>
    <cellStyle name="Hipervínculo visitado" xfId="50769" builtinId="9" hidden="1"/>
    <cellStyle name="Hipervínculo visitado" xfId="50654" builtinId="9" hidden="1"/>
    <cellStyle name="Hipervínculo visitado" xfId="50747" builtinId="9" hidden="1"/>
    <cellStyle name="Hipervínculo visitado" xfId="50735" builtinId="9" hidden="1"/>
    <cellStyle name="Hipervínculo visitado" xfId="50723" builtinId="9" hidden="1"/>
    <cellStyle name="Hipervínculo visitado" xfId="50711" builtinId="9" hidden="1"/>
    <cellStyle name="Hipervínculo visitado" xfId="50699" builtinId="9" hidden="1"/>
    <cellStyle name="Hipervínculo visitado" xfId="50687" builtinId="9" hidden="1"/>
    <cellStyle name="Hipervínculo visitado" xfId="51149" builtinId="9" hidden="1"/>
    <cellStyle name="Hipervínculo visitado" xfId="51189" builtinId="9" hidden="1"/>
    <cellStyle name="Hipervínculo visitado" xfId="51122" builtinId="9" hidden="1"/>
    <cellStyle name="Hipervínculo visitado" xfId="51275" builtinId="9" hidden="1"/>
    <cellStyle name="Hipervínculo visitado" xfId="51316" builtinId="9" hidden="1"/>
    <cellStyle name="Hipervínculo visitado" xfId="51356" builtinId="9" hidden="1"/>
    <cellStyle name="Hipervínculo visitado" xfId="51403" builtinId="9" hidden="1"/>
    <cellStyle name="Hipervínculo visitado" xfId="51445" builtinId="9" hidden="1"/>
    <cellStyle name="Hipervínculo visitado" xfId="51485" builtinId="9" hidden="1"/>
    <cellStyle name="Hipervínculo visitado" xfId="51533" builtinId="9" hidden="1"/>
    <cellStyle name="Hipervínculo visitado" xfId="51571" builtinId="9" hidden="1"/>
    <cellStyle name="Hipervínculo visitado" xfId="51613" builtinId="9" hidden="1"/>
    <cellStyle name="Hipervínculo visitado" xfId="51661" builtinId="9" hidden="1"/>
    <cellStyle name="Hipervínculo visitado" xfId="51699" builtinId="9" hidden="1"/>
    <cellStyle name="Hipervínculo visitado" xfId="51739" builtinId="9" hidden="1"/>
    <cellStyle name="Hipervínculo visitado" xfId="51789" builtinId="9" hidden="1"/>
    <cellStyle name="Hipervínculo visitado" xfId="51829" builtinId="9" hidden="1"/>
    <cellStyle name="Hipervínculo visitado" xfId="51867" builtinId="9" hidden="1"/>
    <cellStyle name="Hipervínculo visitado" xfId="51917" builtinId="9" hidden="1"/>
    <cellStyle name="Hipervínculo visitado" xfId="51957" builtinId="9" hidden="1"/>
    <cellStyle name="Hipervínculo visitado" xfId="51997" builtinId="9" hidden="1"/>
    <cellStyle name="Hipervínculo visitado" xfId="52043" builtinId="9" hidden="1"/>
    <cellStyle name="Hipervínculo visitado" xfId="52085" builtinId="9" hidden="1"/>
    <cellStyle name="Hipervínculo visitado" xfId="52125" builtinId="9" hidden="1"/>
    <cellStyle name="Hipervínculo visitado" xfId="52171" builtinId="9" hidden="1"/>
    <cellStyle name="Hipervínculo visitado" xfId="52211" builtinId="9" hidden="1"/>
    <cellStyle name="Hipervínculo visitado" xfId="52253" builtinId="9" hidden="1"/>
    <cellStyle name="Hipervínculo visitado" xfId="52301" builtinId="9" hidden="1"/>
    <cellStyle name="Hipervínculo visitado" xfId="52339" builtinId="9" hidden="1"/>
    <cellStyle name="Hipervínculo visitado" xfId="52380" builtinId="9" hidden="1"/>
    <cellStyle name="Hipervínculo visitado" xfId="52428" builtinId="9" hidden="1"/>
    <cellStyle name="Hipervínculo visitado" xfId="52468" builtinId="9" hidden="1"/>
    <cellStyle name="Hipervínculo visitado" xfId="52506" builtinId="9" hidden="1"/>
    <cellStyle name="Hipervínculo visitado" xfId="52554" builtinId="9" hidden="1"/>
    <cellStyle name="Hipervínculo visitado" xfId="52594" builtinId="9" hidden="1"/>
    <cellStyle name="Hipervínculo visitado" xfId="52628" builtinId="9" hidden="1"/>
    <cellStyle name="Hipervínculo visitado" xfId="52612" builtinId="9" hidden="1"/>
    <cellStyle name="Hipervínculo visitado" xfId="52598" builtinId="9" hidden="1"/>
    <cellStyle name="Hipervínculo visitado" xfId="52584" builtinId="9" hidden="1"/>
    <cellStyle name="Hipervínculo visitado" xfId="52568" builtinId="9" hidden="1"/>
    <cellStyle name="Hipervínculo visitado" xfId="52556" builtinId="9" hidden="1"/>
    <cellStyle name="Hipervínculo visitado" xfId="52542" builtinId="9" hidden="1"/>
    <cellStyle name="Hipervínculo visitado" xfId="52526" builtinId="9" hidden="1"/>
    <cellStyle name="Hipervínculo visitado" xfId="52512" builtinId="9" hidden="1"/>
    <cellStyle name="Hipervínculo visitado" xfId="52500" builtinId="9" hidden="1"/>
    <cellStyle name="Hipervínculo visitado" xfId="52484" builtinId="9" hidden="1"/>
    <cellStyle name="Hipervínculo visitado" xfId="52472" builtinId="9" hidden="1"/>
    <cellStyle name="Hipervínculo visitado" xfId="52458" builtinId="9" hidden="1"/>
    <cellStyle name="Hipervínculo visitado" xfId="52442" builtinId="9" hidden="1"/>
    <cellStyle name="Hipervínculo visitado" xfId="52430" builtinId="9" hidden="1"/>
    <cellStyle name="Hipervínculo visitado" xfId="52416" builtinId="9" hidden="1"/>
    <cellStyle name="Hipervínculo visitado" xfId="52400" builtinId="9" hidden="1"/>
    <cellStyle name="Hipervínculo visitado" xfId="52386" builtinId="9" hidden="1"/>
    <cellStyle name="Hipervínculo visitado" xfId="52374" builtinId="9" hidden="1"/>
    <cellStyle name="Hipervínculo visitado" xfId="52357" builtinId="9" hidden="1"/>
    <cellStyle name="Hipervínculo visitado" xfId="52343" builtinId="9" hidden="1"/>
    <cellStyle name="Hipervínculo visitado" xfId="52329" builtinId="9" hidden="1"/>
    <cellStyle name="Hipervínculo visitado" xfId="52315" builtinId="9" hidden="1"/>
    <cellStyle name="Hipervínculo visitado" xfId="52303" builtinId="9" hidden="1"/>
    <cellStyle name="Hipervínculo visitado" xfId="52289" builtinId="9" hidden="1"/>
    <cellStyle name="Hipervínculo visitado" xfId="52273" builtinId="9" hidden="1"/>
    <cellStyle name="Hipervínculo visitado" xfId="52259" builtinId="9" hidden="1"/>
    <cellStyle name="Hipervínculo visitado" xfId="52247" builtinId="9" hidden="1"/>
    <cellStyle name="Hipervínculo visitado" xfId="52231" builtinId="9" hidden="1"/>
    <cellStyle name="Hipervínculo visitado" xfId="52217" builtinId="9" hidden="1"/>
    <cellStyle name="Hipervínculo visitado" xfId="52201" builtinId="9" hidden="1"/>
    <cellStyle name="Hipervínculo visitado" xfId="52185" builtinId="9" hidden="1"/>
    <cellStyle name="Hipervínculo visitado" xfId="52173" builtinId="9" hidden="1"/>
    <cellStyle name="Hipervínculo visitado" xfId="52161" builtinId="9" hidden="1"/>
    <cellStyle name="Hipervínculo visitado" xfId="52145" builtinId="9" hidden="1"/>
    <cellStyle name="Hipervínculo visitado" xfId="52131" builtinId="9" hidden="1"/>
    <cellStyle name="Hipervínculo visitado" xfId="52119" builtinId="9" hidden="1"/>
    <cellStyle name="Hipervínculo visitado" xfId="52103" builtinId="9" hidden="1"/>
    <cellStyle name="Hipervínculo visitado" xfId="52089" builtinId="9" hidden="1"/>
    <cellStyle name="Hipervínculo visitado" xfId="52075" builtinId="9" hidden="1"/>
    <cellStyle name="Hipervínculo visitado" xfId="52057" builtinId="9" hidden="1"/>
    <cellStyle name="Hipervínculo visitado" xfId="52045" builtinId="9" hidden="1"/>
    <cellStyle name="Hipervínculo visitado" xfId="52031" builtinId="9" hidden="1"/>
    <cellStyle name="Hipervínculo visitado" xfId="52015" builtinId="9" hidden="1"/>
    <cellStyle name="Hipervínculo visitado" xfId="52003" builtinId="9" hidden="1"/>
    <cellStyle name="Hipervínculo visitado" xfId="51991" builtinId="9" hidden="1"/>
    <cellStyle name="Hipervínculo visitado" xfId="51975" builtinId="9" hidden="1"/>
    <cellStyle name="Hipervínculo visitado" xfId="51961" builtinId="9" hidden="1"/>
    <cellStyle name="Hipervínculo visitado" xfId="51947" builtinId="9" hidden="1"/>
    <cellStyle name="Hipervínculo visitado" xfId="51931" builtinId="9" hidden="1"/>
    <cellStyle name="Hipervínculo visitado" xfId="51919" builtinId="9" hidden="1"/>
    <cellStyle name="Hipervínculo visitado" xfId="51905" builtinId="9" hidden="1"/>
    <cellStyle name="Hipervínculo visitado" xfId="51887" builtinId="9" hidden="1"/>
    <cellStyle name="Hipervínculo visitado" xfId="51873" builtinId="9" hidden="1"/>
    <cellStyle name="Hipervínculo visitado" xfId="51861" builtinId="9" hidden="1"/>
    <cellStyle name="Hipervínculo visitado" xfId="51847" builtinId="9" hidden="1"/>
    <cellStyle name="Hipervínculo visitado" xfId="51833" builtinId="9" hidden="1"/>
    <cellStyle name="Hipervínculo visitado" xfId="51819" builtinId="9" hidden="1"/>
    <cellStyle name="Hipervínculo visitado" xfId="51803" builtinId="9" hidden="1"/>
    <cellStyle name="Hipervínculo visitado" xfId="51791" builtinId="9" hidden="1"/>
    <cellStyle name="Hipervínculo visitado" xfId="51777" builtinId="9" hidden="1"/>
    <cellStyle name="Hipervínculo visitado" xfId="51761" builtinId="9" hidden="1"/>
    <cellStyle name="Hipervínculo visitado" xfId="51745" builtinId="9" hidden="1"/>
    <cellStyle name="Hipervínculo visitado" xfId="51733" builtinId="9" hidden="1"/>
    <cellStyle name="Hipervínculo visitado" xfId="51717" builtinId="9" hidden="1"/>
    <cellStyle name="Hipervínculo visitado" xfId="51703" builtinId="9" hidden="1"/>
    <cellStyle name="Hipervínculo visitado" xfId="51691" builtinId="9" hidden="1"/>
    <cellStyle name="Hipervínculo visitado" xfId="51675" builtinId="9" hidden="1"/>
    <cellStyle name="Hipervínculo visitado" xfId="51663" builtinId="9" hidden="1"/>
    <cellStyle name="Hipervínculo visitado" xfId="51649" builtinId="9" hidden="1"/>
    <cellStyle name="Hipervínculo visitado" xfId="51633" builtinId="9" hidden="1"/>
    <cellStyle name="Hipervínculo visitado" xfId="51619" builtinId="9" hidden="1"/>
    <cellStyle name="Hipervínculo visitado" xfId="51607" builtinId="9" hidden="1"/>
    <cellStyle name="Hipervínculo visitado" xfId="51589" builtinId="9" hidden="1"/>
    <cellStyle name="Hipervínculo visitado" xfId="51575" builtinId="9" hidden="1"/>
    <cellStyle name="Hipervínculo visitado" xfId="51561" builtinId="9" hidden="1"/>
    <cellStyle name="Hipervínculo visitado" xfId="51545" builtinId="9" hidden="1"/>
    <cellStyle name="Hipervínculo visitado" xfId="51535" builtinId="9" hidden="1"/>
    <cellStyle name="Hipervínculo visitado" xfId="51521" builtinId="9" hidden="1"/>
    <cellStyle name="Hipervínculo visitado" xfId="51505" builtinId="9" hidden="1"/>
    <cellStyle name="Hipervínculo visitado" xfId="51491" builtinId="9" hidden="1"/>
    <cellStyle name="Hipervínculo visitado" xfId="51479" builtinId="9" hidden="1"/>
    <cellStyle name="Hipervínculo visitado" xfId="51463" builtinId="9" hidden="1"/>
    <cellStyle name="Hipervínculo visitado" xfId="51449" builtinId="9" hidden="1"/>
    <cellStyle name="Hipervínculo visitado" xfId="51433" builtinId="9" hidden="1"/>
    <cellStyle name="Hipervínculo visitado" xfId="51417" builtinId="9" hidden="1"/>
    <cellStyle name="Hipervínculo visitado" xfId="51405" builtinId="9" hidden="1"/>
    <cellStyle name="Hipervínculo visitado" xfId="51391" builtinId="9" hidden="1"/>
    <cellStyle name="Hipervínculo visitado" xfId="51376" builtinId="9" hidden="1"/>
    <cellStyle name="Hipervínculo visitado" xfId="51362" builtinId="9" hidden="1"/>
    <cellStyle name="Hipervínculo visitado" xfId="51350" builtinId="9" hidden="1"/>
    <cellStyle name="Hipervínculo visitado" xfId="51334" builtinId="9" hidden="1"/>
    <cellStyle name="Hipervínculo visitado" xfId="51320" builtinId="9" hidden="1"/>
    <cellStyle name="Hipervínculo visitado" xfId="51306" builtinId="9" hidden="1"/>
    <cellStyle name="Hipervínculo visitado" xfId="51290" builtinId="9" hidden="1"/>
    <cellStyle name="Hipervínculo visitado" xfId="51277" builtinId="9" hidden="1"/>
    <cellStyle name="Hipervínculo visitado" xfId="51263" builtinId="9" hidden="1"/>
    <cellStyle name="Hipervínculo visitado" xfId="51247" builtinId="9" hidden="1"/>
    <cellStyle name="Hipervínculo visitado" xfId="51233" builtinId="9" hidden="1"/>
    <cellStyle name="Hipervínculo visitado" xfId="51223" builtinId="9" hidden="1"/>
    <cellStyle name="Hipervínculo visitado" xfId="51207" builtinId="9" hidden="1"/>
    <cellStyle name="Hipervínculo visitado" xfId="51193" builtinId="9" hidden="1"/>
    <cellStyle name="Hipervínculo visitado" xfId="51179" builtinId="9" hidden="1"/>
    <cellStyle name="Hipervínculo visitado" xfId="51163" builtinId="9" hidden="1"/>
    <cellStyle name="Hipervínculo visitado" xfId="51151" builtinId="9" hidden="1"/>
    <cellStyle name="Hipervínculo visitado" xfId="51137" builtinId="9" hidden="1"/>
    <cellStyle name="Hipervínculo visitado" xfId="48057" builtinId="9" hidden="1"/>
    <cellStyle name="Hipervínculo visitado" xfId="48061" builtinId="9" hidden="1"/>
    <cellStyle name="Hipervínculo visitado" xfId="48079" builtinId="9" hidden="1"/>
    <cellStyle name="Hipervínculo visitado" xfId="48124" builtinId="9" hidden="1"/>
    <cellStyle name="Hipervínculo visitado" xfId="48114" builtinId="9" hidden="1"/>
    <cellStyle name="Hipervínculo visitado" xfId="48104" builtinId="9" hidden="1"/>
    <cellStyle name="Hipervínculo visitado" xfId="48091" builtinId="9" hidden="1"/>
    <cellStyle name="Hipervínculo visitado" xfId="48206" builtinId="9" hidden="1"/>
    <cellStyle name="Hipervínculo visitado" xfId="48196" builtinId="9" hidden="1"/>
    <cellStyle name="Hipervínculo visitado" xfId="48182" builtinId="9" hidden="1"/>
    <cellStyle name="Hipervínculo visitado" xfId="48172" builtinId="9" hidden="1"/>
    <cellStyle name="Hipervínculo visitado" xfId="48162" builtinId="9" hidden="1"/>
    <cellStyle name="Hipervínculo visitado" xfId="48150" builtinId="9" hidden="1"/>
    <cellStyle name="Hipervínculo visitado" xfId="48140" builtinId="9" hidden="1"/>
    <cellStyle name="Hipervínculo visitado" xfId="48130" builtinId="9" hidden="1"/>
    <cellStyle name="Hipervínculo visitado" xfId="48353" builtinId="9" hidden="1"/>
    <cellStyle name="Hipervínculo visitado" xfId="48381" builtinId="9" hidden="1"/>
    <cellStyle name="Hipervínculo visitado" xfId="48371" builtinId="9" hidden="1"/>
    <cellStyle name="Hipervínculo visitado" xfId="48357" builtinId="9" hidden="1"/>
    <cellStyle name="Hipervínculo visitado" xfId="48345" builtinId="9" hidden="1"/>
    <cellStyle name="Hipervínculo visitado" xfId="48335" builtinId="9" hidden="1"/>
    <cellStyle name="Hipervínculo visitado" xfId="48323" builtinId="9" hidden="1"/>
    <cellStyle name="Hipervínculo visitado" xfId="48310" builtinId="9" hidden="1"/>
    <cellStyle name="Hipervínculo visitado" xfId="48300" builtinId="9" hidden="1"/>
    <cellStyle name="Hipervínculo visitado" xfId="48286" builtinId="9" hidden="1"/>
    <cellStyle name="Hipervínculo visitado" xfId="48276" builtinId="9" hidden="1"/>
    <cellStyle name="Hipervínculo visitado" xfId="48266" builtinId="9" hidden="1"/>
    <cellStyle name="Hipervínculo visitado" xfId="48253" builtinId="9" hidden="1"/>
    <cellStyle name="Hipervínculo visitado" xfId="48243" builtinId="9" hidden="1"/>
    <cellStyle name="Hipervínculo visitado" xfId="48233" builtinId="9" hidden="1"/>
    <cellStyle name="Hipervínculo visitado" xfId="48219" builtinId="9" hidden="1"/>
    <cellStyle name="Hipervínculo visitado" xfId="48209" builtinId="9" hidden="1"/>
    <cellStyle name="Hipervínculo visitado" xfId="48467" builtinId="9" hidden="1"/>
    <cellStyle name="Hipervínculo visitado" xfId="48562" builtinId="9" hidden="1"/>
    <cellStyle name="Hipervínculo visitado" xfId="48641" builtinId="9" hidden="1"/>
    <cellStyle name="Hipervínculo visitado" xfId="48723" builtinId="9" hidden="1"/>
    <cellStyle name="Hipervínculo visitado" xfId="48817" builtinId="9" hidden="1"/>
    <cellStyle name="Hipervínculo visitado" xfId="48827" builtinId="9" hidden="1"/>
    <cellStyle name="Hipervínculo visitado" xfId="48815" builtinId="9" hidden="1"/>
    <cellStyle name="Hipervínculo visitado" xfId="48803" builtinId="9" hidden="1"/>
    <cellStyle name="Hipervínculo visitado" xfId="48791" builtinId="9" hidden="1"/>
    <cellStyle name="Hipervínculo visitado" xfId="48781" builtinId="9" hidden="1"/>
    <cellStyle name="Hipervínculo visitado" xfId="48767" builtinId="9" hidden="1"/>
    <cellStyle name="Hipervínculo visitado" xfId="48757" builtinId="9" hidden="1"/>
    <cellStyle name="Hipervínculo visitado" xfId="48745" builtinId="9" hidden="1"/>
    <cellStyle name="Hipervínculo visitado" xfId="48731" builtinId="9" hidden="1"/>
    <cellStyle name="Hipervínculo visitado" xfId="48719" builtinId="9" hidden="1"/>
    <cellStyle name="Hipervínculo visitado" xfId="48709" builtinId="9" hidden="1"/>
    <cellStyle name="Hipervínculo visitado" xfId="48695" builtinId="9" hidden="1"/>
    <cellStyle name="Hipervínculo visitado" xfId="48683" builtinId="9" hidden="1"/>
    <cellStyle name="Hipervínculo visitado" xfId="48669" builtinId="9" hidden="1"/>
    <cellStyle name="Hipervínculo visitado" xfId="48655" builtinId="9" hidden="1"/>
    <cellStyle name="Hipervínculo visitado" xfId="48645" builtinId="9" hidden="1"/>
    <cellStyle name="Hipervínculo visitado" xfId="48633" builtinId="9" hidden="1"/>
    <cellStyle name="Hipervínculo visitado" xfId="48620" builtinId="9" hidden="1"/>
    <cellStyle name="Hipervínculo visitado" xfId="48608" builtinId="9" hidden="1"/>
    <cellStyle name="Hipervínculo visitado" xfId="48598" builtinId="9" hidden="1"/>
    <cellStyle name="Hipervínculo visitado" xfId="48584" builtinId="9" hidden="1"/>
    <cellStyle name="Hipervínculo visitado" xfId="48572" builtinId="9" hidden="1"/>
    <cellStyle name="Hipervínculo visitado" xfId="48560" builtinId="9" hidden="1"/>
    <cellStyle name="Hipervínculo visitado" xfId="48548" builtinId="9" hidden="1"/>
    <cellStyle name="Hipervínculo visitado" xfId="48536" builtinId="9" hidden="1"/>
    <cellStyle name="Hipervínculo visitado" xfId="48524" builtinId="9" hidden="1"/>
    <cellStyle name="Hipervínculo visitado" xfId="48509" builtinId="9" hidden="1"/>
    <cellStyle name="Hipervínculo visitado" xfId="48499" builtinId="9" hidden="1"/>
    <cellStyle name="Hipervínculo visitado" xfId="48487" builtinId="9" hidden="1"/>
    <cellStyle name="Hipervínculo visitado" xfId="48473" builtinId="9" hidden="1"/>
    <cellStyle name="Hipervínculo visitado" xfId="48463" builtinId="9" hidden="1"/>
    <cellStyle name="Hipervínculo visitado" xfId="48453" builtinId="9" hidden="1"/>
    <cellStyle name="Hipervínculo visitado" xfId="48439" builtinId="9" hidden="1"/>
    <cellStyle name="Hipervínculo visitado" xfId="48427" builtinId="9" hidden="1"/>
    <cellStyle name="Hipervínculo visitado" xfId="48415" builtinId="9" hidden="1"/>
    <cellStyle name="Hipervínculo visitado" xfId="48401" builtinId="9" hidden="1"/>
    <cellStyle name="Hipervínculo visitado" xfId="48391" builtinId="9" hidden="1"/>
    <cellStyle name="Hipervínculo visitado" xfId="48875" builtinId="9" hidden="1"/>
    <cellStyle name="Hipervínculo visitado" xfId="48923" builtinId="9" hidden="1"/>
    <cellStyle name="Hipervínculo visitado" xfId="48961" builtinId="9" hidden="1"/>
    <cellStyle name="Hipervínculo visitado" xfId="49002" builtinId="9" hidden="1"/>
    <cellStyle name="Hipervínculo visitado" xfId="49050" builtinId="9" hidden="1"/>
    <cellStyle name="Hipervínculo visitado" xfId="49090" builtinId="9" hidden="1"/>
    <cellStyle name="Hipervínculo visitado" xfId="49129" builtinId="9" hidden="1"/>
    <cellStyle name="Hipervínculo visitado" xfId="49179" builtinId="9" hidden="1"/>
    <cellStyle name="Hipervínculo visitado" xfId="49219" builtinId="9" hidden="1"/>
    <cellStyle name="Hipervínculo visitado" xfId="49257" builtinId="9" hidden="1"/>
    <cellStyle name="Hipervínculo visitado" xfId="49307" builtinId="9" hidden="1"/>
    <cellStyle name="Hipervínculo visitado" xfId="49347" builtinId="9" hidden="1"/>
    <cellStyle name="Hipervínculo visitado" xfId="49387" builtinId="9" hidden="1"/>
    <cellStyle name="Hipervínculo visitado" xfId="49433" builtinId="9" hidden="1"/>
    <cellStyle name="Hipervínculo visitado" xfId="49475" builtinId="9" hidden="1"/>
    <cellStyle name="Hipervínculo visitado" xfId="49515" builtinId="9" hidden="1"/>
    <cellStyle name="Hipervínculo visitado" xfId="49456" builtinId="9" hidden="1"/>
    <cellStyle name="Hipervínculo visitado" xfId="49601" builtinId="9" hidden="1"/>
    <cellStyle name="Hipervínculo visitado" xfId="49643" builtinId="9" hidden="1"/>
    <cellStyle name="Hipervínculo visitado" xfId="49691" builtinId="9" hidden="1"/>
    <cellStyle name="Hipervínculo visitado" xfId="49729" builtinId="9" hidden="1"/>
    <cellStyle name="Hipervínculo visitado" xfId="49771" builtinId="9" hidden="1"/>
    <cellStyle name="Hipervínculo visitado" xfId="49819" builtinId="9" hidden="1"/>
    <cellStyle name="Hipervínculo visitado" xfId="49859" builtinId="9" hidden="1"/>
    <cellStyle name="Hipervínculo visitado" xfId="49897" builtinId="9" hidden="1"/>
    <cellStyle name="Hipervínculo visitado" xfId="49947" builtinId="9" hidden="1"/>
    <cellStyle name="Hipervínculo visitado" xfId="49987" builtinId="9" hidden="1"/>
    <cellStyle name="Hipervínculo visitado" xfId="50027" builtinId="9" hidden="1"/>
    <cellStyle name="Hipervínculo visitado" xfId="50073" builtinId="9" hidden="1"/>
    <cellStyle name="Hipervínculo visitado" xfId="50114" builtinId="9" hidden="1"/>
    <cellStyle name="Hipervínculo visitado" xfId="50154" builtinId="9" hidden="1"/>
    <cellStyle name="Hipervínculo visitado" xfId="50200" builtinId="9" hidden="1"/>
    <cellStyle name="Hipervínculo visitado" xfId="50240" builtinId="9" hidden="1"/>
    <cellStyle name="Hipervínculo visitado" xfId="50280" builtinId="9" hidden="1"/>
    <cellStyle name="Hipervínculo visitado" xfId="50328" builtinId="9" hidden="1"/>
    <cellStyle name="Hipervínculo visitado" xfId="50330" builtinId="9" hidden="1"/>
    <cellStyle name="Hipervínculo visitado" xfId="50316" builtinId="9" hidden="1"/>
    <cellStyle name="Hipervínculo visitado" xfId="50300" builtinId="9" hidden="1"/>
    <cellStyle name="Hipervínculo visitado" xfId="50286" builtinId="9" hidden="1"/>
    <cellStyle name="Hipervínculo visitado" xfId="50274" builtinId="9" hidden="1"/>
    <cellStyle name="Hipervínculo visitado" xfId="50258" builtinId="9" hidden="1"/>
    <cellStyle name="Hipervínculo visitado" xfId="50244" builtinId="9" hidden="1"/>
    <cellStyle name="Hipervínculo visitado" xfId="50230" builtinId="9" hidden="1"/>
    <cellStyle name="Hipervínculo visitado" xfId="50214" builtinId="9" hidden="1"/>
    <cellStyle name="Hipervínculo visitado" xfId="50202" builtinId="9" hidden="1"/>
    <cellStyle name="Hipervínculo visitado" xfId="50188" builtinId="9" hidden="1"/>
    <cellStyle name="Hipervínculo visitado" xfId="50174" builtinId="9" hidden="1"/>
    <cellStyle name="Hipervínculo visitado" xfId="50160" builtinId="9" hidden="1"/>
    <cellStyle name="Hipervínculo visitado" xfId="50148" builtinId="9" hidden="1"/>
    <cellStyle name="Hipervínculo visitado" xfId="50132" builtinId="9" hidden="1"/>
    <cellStyle name="Hipervínculo visitado" xfId="50118" builtinId="9" hidden="1"/>
    <cellStyle name="Hipervínculo visitado" xfId="50104" builtinId="9" hidden="1"/>
    <cellStyle name="Hipervínculo visitado" xfId="50088" builtinId="9" hidden="1"/>
    <cellStyle name="Hipervínculo visitado" xfId="50075" builtinId="9" hidden="1"/>
    <cellStyle name="Hipervínculo visitado" xfId="50061" builtinId="9" hidden="1"/>
    <cellStyle name="Hipervínculo visitado" xfId="50045" builtinId="9" hidden="1"/>
    <cellStyle name="Hipervínculo visitado" xfId="50031" builtinId="9" hidden="1"/>
    <cellStyle name="Hipervínculo visitado" xfId="50021" builtinId="9" hidden="1"/>
    <cellStyle name="Hipervínculo visitado" xfId="50005" builtinId="9" hidden="1"/>
    <cellStyle name="Hipervínculo visitado" xfId="49991" builtinId="9" hidden="1"/>
    <cellStyle name="Hipervínculo visitado" xfId="49977" builtinId="9" hidden="1"/>
    <cellStyle name="Hipervínculo visitado" xfId="49961" builtinId="9" hidden="1"/>
    <cellStyle name="Hipervínculo visitado" xfId="49949" builtinId="9" hidden="1"/>
    <cellStyle name="Hipervínculo visitado" xfId="49935" builtinId="9" hidden="1"/>
    <cellStyle name="Hipervínculo visitado" xfId="49917" builtinId="9" hidden="1"/>
    <cellStyle name="Hipervínculo visitado" xfId="49903" builtinId="9" hidden="1"/>
    <cellStyle name="Hipervínculo visitado" xfId="49891" builtinId="9" hidden="1"/>
    <cellStyle name="Hipervínculo visitado" xfId="49875" builtinId="9" hidden="1"/>
    <cellStyle name="Hipervínculo visitado" xfId="49863" builtinId="9" hidden="1"/>
    <cellStyle name="Hipervínculo visitado" xfId="49849" builtinId="9" hidden="1"/>
    <cellStyle name="Hipervínculo visitado" xfId="49833" builtinId="9" hidden="1"/>
    <cellStyle name="Hipervínculo visitado" xfId="49821" builtinId="9" hidden="1"/>
    <cellStyle name="Hipervínculo visitado" xfId="49807" builtinId="9" hidden="1"/>
    <cellStyle name="Hipervínculo visitado" xfId="49791" builtinId="9" hidden="1"/>
    <cellStyle name="Hipervínculo visitado" xfId="49777" builtinId="9" hidden="1"/>
    <cellStyle name="Hipervínculo visitado" xfId="49763" builtinId="9" hidden="1"/>
    <cellStyle name="Hipervínculo visitado" xfId="49747" builtinId="9" hidden="1"/>
    <cellStyle name="Hipervínculo visitado" xfId="49733" builtinId="9" hidden="1"/>
    <cellStyle name="Hipervínculo visitado" xfId="49719" builtinId="9" hidden="1"/>
    <cellStyle name="Hipervínculo visitado" xfId="49705" builtinId="9" hidden="1"/>
    <cellStyle name="Hipervínculo visitado" xfId="49693" builtinId="9" hidden="1"/>
    <cellStyle name="Hipervínculo visitado" xfId="49679" builtinId="9" hidden="1"/>
    <cellStyle name="Hipervínculo visitado" xfId="49663" builtinId="9" hidden="1"/>
    <cellStyle name="Hipervínculo visitado" xfId="49649" builtinId="9" hidden="1"/>
    <cellStyle name="Hipervínculo visitado" xfId="49637" builtinId="9" hidden="1"/>
    <cellStyle name="Hipervínculo visitado" xfId="49621" builtinId="9" hidden="1"/>
    <cellStyle name="Hipervínculo visitado" xfId="49605" builtinId="9" hidden="1"/>
    <cellStyle name="Hipervínculo visitado" xfId="49591" builtinId="9" hidden="1"/>
    <cellStyle name="Hipervínculo visitado" xfId="49575" builtinId="9" hidden="1"/>
    <cellStyle name="Hipervínculo visitado" xfId="49563" builtinId="9" hidden="1"/>
    <cellStyle name="Hipervínculo visitado" xfId="49551" builtinId="9" hidden="1"/>
    <cellStyle name="Hipervínculo visitado" xfId="49535" builtinId="9" hidden="1"/>
    <cellStyle name="Hipervínculo visitado" xfId="49521" builtinId="9" hidden="1"/>
    <cellStyle name="Hipervínculo visitado" xfId="49509" builtinId="9" hidden="1"/>
    <cellStyle name="Hipervínculo visitado" xfId="49493" builtinId="9" hidden="1"/>
    <cellStyle name="Hipervínculo visitado" xfId="49479" builtinId="9" hidden="1"/>
    <cellStyle name="Hipervínculo visitado" xfId="49465" builtinId="9" hidden="1"/>
    <cellStyle name="Hipervínculo visitado" xfId="49447" builtinId="9" hidden="1"/>
    <cellStyle name="Hipervínculo visitado" xfId="49435" builtinId="9" hidden="1"/>
    <cellStyle name="Hipervínculo visitado" xfId="49421" builtinId="9" hidden="1"/>
    <cellStyle name="Hipervínculo visitado" xfId="49300" builtinId="9" hidden="1"/>
    <cellStyle name="Hipervínculo visitado" xfId="49393" builtinId="9" hidden="1"/>
    <cellStyle name="Hipervínculo visitado" xfId="49381" builtinId="9" hidden="1"/>
    <cellStyle name="Hipervínculo visitado" xfId="49365" builtinId="9" hidden="1"/>
    <cellStyle name="Hipervínculo visitado" xfId="49351" builtinId="9" hidden="1"/>
    <cellStyle name="Hipervínculo visitado" xfId="49337" builtinId="9" hidden="1"/>
    <cellStyle name="Hipervínculo visitado" xfId="49321" builtinId="9" hidden="1"/>
    <cellStyle name="Hipervínculo visitado" xfId="49309" builtinId="9" hidden="1"/>
    <cellStyle name="Hipervínculo visitado" xfId="49293" builtinId="9" hidden="1"/>
    <cellStyle name="Hipervínculo visitado" xfId="49277" builtinId="9" hidden="1"/>
    <cellStyle name="Hipervínculo visitado" xfId="49263" builtinId="9" hidden="1"/>
    <cellStyle name="Hipervínculo visitado" xfId="49251" builtinId="9" hidden="1"/>
    <cellStyle name="Hipervínculo visitado" xfId="49237" builtinId="9" hidden="1"/>
    <cellStyle name="Hipervínculo visitado" xfId="49223" builtinId="9" hidden="1"/>
    <cellStyle name="Hipervínculo visitado" xfId="49209" builtinId="9" hidden="1"/>
    <cellStyle name="Hipervínculo visitado" xfId="49193" builtinId="9" hidden="1"/>
    <cellStyle name="Hipervínculo visitado" xfId="49181" builtinId="9" hidden="1"/>
    <cellStyle name="Hipervínculo visitado" xfId="49167" builtinId="9" hidden="1"/>
    <cellStyle name="Hipervínculo visitado" xfId="49151" builtinId="9" hidden="1"/>
    <cellStyle name="Hipervínculo visitado" xfId="49135" builtinId="9" hidden="1"/>
    <cellStyle name="Hipervínculo visitado" xfId="49123" builtinId="9" hidden="1"/>
    <cellStyle name="Hipervínculo visitado" xfId="49107" builtinId="9" hidden="1"/>
    <cellStyle name="Hipervínculo visitado" xfId="49093" builtinId="9" hidden="1"/>
    <cellStyle name="Hipervínculo visitado" xfId="49080" builtinId="9" hidden="1"/>
    <cellStyle name="Hipervínculo visitado" xfId="49064" builtinId="9" hidden="1"/>
    <cellStyle name="Hipervínculo visitado" xfId="49052" builtinId="9" hidden="1"/>
    <cellStyle name="Hipervínculo visitado" xfId="49038" builtinId="9" hidden="1"/>
    <cellStyle name="Hipervínculo visitado" xfId="49022" builtinId="9" hidden="1"/>
    <cellStyle name="Hipervínculo visitado" xfId="49008" builtinId="9" hidden="1"/>
    <cellStyle name="Hipervínculo visitado" xfId="48996" builtinId="9" hidden="1"/>
    <cellStyle name="Hipervínculo visitado" xfId="48979" builtinId="9" hidden="1"/>
    <cellStyle name="Hipervínculo visitado" xfId="48965" builtinId="9" hidden="1"/>
    <cellStyle name="Hipervínculo visitado" xfId="48951" builtinId="9" hidden="1"/>
    <cellStyle name="Hipervínculo visitado" xfId="48937" builtinId="9" hidden="1"/>
    <cellStyle name="Hipervínculo visitado" xfId="48925" builtinId="9" hidden="1"/>
    <cellStyle name="Hipervínculo visitado" xfId="48911" builtinId="9" hidden="1"/>
    <cellStyle name="Hipervínculo visitado" xfId="48895" builtinId="9" hidden="1"/>
    <cellStyle name="Hipervínculo visitado" xfId="48881" builtinId="9" hidden="1"/>
    <cellStyle name="Hipervínculo visitado" xfId="48869" builtinId="9" hidden="1"/>
    <cellStyle name="Hipervínculo visitado" xfId="48853" builtinId="9" hidden="1"/>
    <cellStyle name="Hipervínculo visitado" xfId="48839" builtinId="9" hidden="1"/>
    <cellStyle name="Hipervínculo visitado" xfId="45780" builtinId="9" hidden="1"/>
    <cellStyle name="Hipervínculo visitado" xfId="45796" builtinId="9" hidden="1"/>
    <cellStyle name="Hipervínculo visitado" xfId="45786" builtinId="9" hidden="1"/>
    <cellStyle name="Hipervínculo visitado" xfId="45833" builtinId="9" hidden="1"/>
    <cellStyle name="Hipervínculo visitado" xfId="45821" builtinId="9" hidden="1"/>
    <cellStyle name="Hipervínculo visitado" xfId="45810" builtinId="9" hidden="1"/>
    <cellStyle name="Hipervínculo visitado" xfId="45800" builtinId="9" hidden="1"/>
    <cellStyle name="Hipervínculo visitado" xfId="45913" builtinId="9" hidden="1"/>
    <cellStyle name="Hipervínculo visitado" xfId="45901" builtinId="9" hidden="1"/>
    <cellStyle name="Hipervínculo visitado" xfId="45891" builtinId="9" hidden="1"/>
    <cellStyle name="Hipervínculo visitado" xfId="45879" builtinId="9" hidden="1"/>
    <cellStyle name="Hipervínculo visitado" xfId="45869" builtinId="9" hidden="1"/>
    <cellStyle name="Hipervínculo visitado" xfId="45859" builtinId="9" hidden="1"/>
    <cellStyle name="Hipervínculo visitado" xfId="45847" builtinId="9" hidden="1"/>
    <cellStyle name="Hipervínculo visitado" xfId="45970" builtinId="9" hidden="1"/>
    <cellStyle name="Hipervínculo visitado" xfId="46102" builtinId="9" hidden="1"/>
    <cellStyle name="Hipervínculo visitado" xfId="46088" builtinId="9" hidden="1"/>
    <cellStyle name="Hipervínculo visitado" xfId="46076" builtinId="9" hidden="1"/>
    <cellStyle name="Hipervínculo visitado" xfId="46064" builtinId="9" hidden="1"/>
    <cellStyle name="Hipervínculo visitado" xfId="46052" builtinId="9" hidden="1"/>
    <cellStyle name="Hipervínculo visitado" xfId="46042" builtinId="9" hidden="1"/>
    <cellStyle name="Hipervínculo visitado" xfId="46030" builtinId="9" hidden="1"/>
    <cellStyle name="Hipervínculo visitado" xfId="46017" builtinId="9" hidden="1"/>
    <cellStyle name="Hipervínculo visitado" xfId="46007" builtinId="9" hidden="1"/>
    <cellStyle name="Hipervínculo visitado" xfId="45995" builtinId="9" hidden="1"/>
    <cellStyle name="Hipervínculo visitado" xfId="45983" builtinId="9" hidden="1"/>
    <cellStyle name="Hipervínculo visitado" xfId="45973" builtinId="9" hidden="1"/>
    <cellStyle name="Hipervínculo visitado" xfId="45962" builtinId="9" hidden="1"/>
    <cellStyle name="Hipervínculo visitado" xfId="45950" builtinId="9" hidden="1"/>
    <cellStyle name="Hipervínculo visitado" xfId="45940" builtinId="9" hidden="1"/>
    <cellStyle name="Hipervínculo visitado" xfId="45928" builtinId="9" hidden="1"/>
    <cellStyle name="Hipervínculo visitado" xfId="46148" builtinId="9" hidden="1"/>
    <cellStyle name="Hipervínculo visitado" xfId="46226" builtinId="9" hidden="1"/>
    <cellStyle name="Hipervínculo visitado" xfId="46307" builtinId="9" hidden="1"/>
    <cellStyle name="Hipervínculo visitado" xfId="46404" builtinId="9" hidden="1"/>
    <cellStyle name="Hipervínculo visitado" xfId="46484" builtinId="9" hidden="1"/>
    <cellStyle name="Hipervínculo visitado" xfId="46550" builtinId="9" hidden="1"/>
    <cellStyle name="Hipervínculo visitado" xfId="46534" builtinId="9" hidden="1"/>
    <cellStyle name="Hipervínculo visitado" xfId="46522" builtinId="9" hidden="1"/>
    <cellStyle name="Hipervínculo visitado" xfId="46510" builtinId="9" hidden="1"/>
    <cellStyle name="Hipervínculo visitado" xfId="46496" builtinId="9" hidden="1"/>
    <cellStyle name="Hipervínculo visitado" xfId="46488" builtinId="9" hidden="1"/>
    <cellStyle name="Hipervínculo visitado" xfId="46476" builtinId="9" hidden="1"/>
    <cellStyle name="Hipervínculo visitado" xfId="46462" builtinId="9" hidden="1"/>
    <cellStyle name="Hipervínculo visitado" xfId="46450" builtinId="9" hidden="1"/>
    <cellStyle name="Hipervínculo visitado" xfId="46440" builtinId="9" hidden="1"/>
    <cellStyle name="Hipervínculo visitado" xfId="46426" builtinId="9" hidden="1"/>
    <cellStyle name="Hipervínculo visitado" xfId="46414" builtinId="9" hidden="1"/>
    <cellStyle name="Hipervínculo visitado" xfId="46402" builtinId="9" hidden="1"/>
    <cellStyle name="Hipervínculo visitado" xfId="46388" builtinId="9" hidden="1"/>
    <cellStyle name="Hipervínculo visitado" xfId="46376" builtinId="9" hidden="1"/>
    <cellStyle name="Hipervínculo visitado" xfId="46364" builtinId="9" hidden="1"/>
    <cellStyle name="Hipervínculo visitado" xfId="46350" builtinId="9" hidden="1"/>
    <cellStyle name="Hipervínculo visitado" xfId="46340" builtinId="9" hidden="1"/>
    <cellStyle name="Hipervínculo visitado" xfId="46329" builtinId="9" hidden="1"/>
    <cellStyle name="Hipervínculo visitado" xfId="46315" builtinId="9" hidden="1"/>
    <cellStyle name="Hipervínculo visitado" xfId="46303" builtinId="9" hidden="1"/>
    <cellStyle name="Hipervínculo visitado" xfId="46293" builtinId="9" hidden="1"/>
    <cellStyle name="Hipervínculo visitado" xfId="46279" builtinId="9" hidden="1"/>
    <cellStyle name="Hipervínculo visitado" xfId="46267" builtinId="9" hidden="1"/>
    <cellStyle name="Hipervínculo visitado" xfId="46255" builtinId="9" hidden="1"/>
    <cellStyle name="Hipervínculo visitado" xfId="46241" builtinId="9" hidden="1"/>
    <cellStyle name="Hipervínculo visitado" xfId="46230" builtinId="9" hidden="1"/>
    <cellStyle name="Hipervínculo visitado" xfId="46218" builtinId="9" hidden="1"/>
    <cellStyle name="Hipervínculo visitado" xfId="46204" builtinId="9" hidden="1"/>
    <cellStyle name="Hipervínculo visitado" xfId="46192" builtinId="9" hidden="1"/>
    <cellStyle name="Hipervínculo visitado" xfId="46077" builtinId="9" hidden="1"/>
    <cellStyle name="Hipervínculo visitado" xfId="46170" builtinId="9" hidden="1"/>
    <cellStyle name="Hipervínculo visitado" xfId="46158" builtinId="9" hidden="1"/>
    <cellStyle name="Hipervínculo visitado" xfId="46146" builtinId="9" hidden="1"/>
    <cellStyle name="Hipervínculo visitado" xfId="46134" builtinId="9" hidden="1"/>
    <cellStyle name="Hipervínculo visitado" xfId="46122" builtinId="9" hidden="1"/>
    <cellStyle name="Hipervínculo visitado" xfId="46110" builtinId="9" hidden="1"/>
    <cellStyle name="Hipervínculo visitado" xfId="46572" builtinId="9" hidden="1"/>
    <cellStyle name="Hipervínculo visitado" xfId="46612" builtinId="9" hidden="1"/>
    <cellStyle name="Hipervínculo visitado" xfId="46545" builtinId="9" hidden="1"/>
    <cellStyle name="Hipervínculo visitado" xfId="46698" builtinId="9" hidden="1"/>
    <cellStyle name="Hipervínculo visitado" xfId="46739" builtinId="9" hidden="1"/>
    <cellStyle name="Hipervínculo visitado" xfId="46779" builtinId="9" hidden="1"/>
    <cellStyle name="Hipervínculo visitado" xfId="46826" builtinId="9" hidden="1"/>
    <cellStyle name="Hipervínculo visitado" xfId="46868" builtinId="9" hidden="1"/>
    <cellStyle name="Hipervínculo visitado" xfId="46908" builtinId="9" hidden="1"/>
    <cellStyle name="Hipervínculo visitado" xfId="46956" builtinId="9" hidden="1"/>
    <cellStyle name="Hipervínculo visitado" xfId="46994" builtinId="9" hidden="1"/>
    <cellStyle name="Hipervínculo visitado" xfId="47036" builtinId="9" hidden="1"/>
    <cellStyle name="Hipervínculo visitado" xfId="47084" builtinId="9" hidden="1"/>
    <cellStyle name="Hipervínculo visitado" xfId="47122" builtinId="9" hidden="1"/>
    <cellStyle name="Hipervínculo visitado" xfId="47162" builtinId="9" hidden="1"/>
    <cellStyle name="Hipervínculo visitado" xfId="47212" builtinId="9" hidden="1"/>
    <cellStyle name="Hipervínculo visitado" xfId="47252" builtinId="9" hidden="1"/>
    <cellStyle name="Hipervínculo visitado" xfId="47290" builtinId="9" hidden="1"/>
    <cellStyle name="Hipervínculo visitado" xfId="47340" builtinId="9" hidden="1"/>
    <cellStyle name="Hipervínculo visitado" xfId="47380" builtinId="9" hidden="1"/>
    <cellStyle name="Hipervínculo visitado" xfId="47420" builtinId="9" hidden="1"/>
    <cellStyle name="Hipervínculo visitado" xfId="47466" builtinId="9" hidden="1"/>
    <cellStyle name="Hipervínculo visitado" xfId="47508" builtinId="9" hidden="1"/>
    <cellStyle name="Hipervínculo visitado" xfId="47548" builtinId="9" hidden="1"/>
    <cellStyle name="Hipervínculo visitado" xfId="47594" builtinId="9" hidden="1"/>
    <cellStyle name="Hipervínculo visitado" xfId="47634" builtinId="9" hidden="1"/>
    <cellStyle name="Hipervínculo visitado" xfId="47676" builtinId="9" hidden="1"/>
    <cellStyle name="Hipervínculo visitado" xfId="47724" builtinId="9" hidden="1"/>
    <cellStyle name="Hipervínculo visitado" xfId="47762" builtinId="9" hidden="1"/>
    <cellStyle name="Hipervínculo visitado" xfId="47803" builtinId="9" hidden="1"/>
    <cellStyle name="Hipervínculo visitado" xfId="47851" builtinId="9" hidden="1"/>
    <cellStyle name="Hipervínculo visitado" xfId="47891" builtinId="9" hidden="1"/>
    <cellStyle name="Hipervínculo visitado" xfId="47929" builtinId="9" hidden="1"/>
    <cellStyle name="Hipervínculo visitado" xfId="47977" builtinId="9" hidden="1"/>
    <cellStyle name="Hipervínculo visitado" xfId="48017" builtinId="9" hidden="1"/>
    <cellStyle name="Hipervínculo visitado" xfId="48051" builtinId="9" hidden="1"/>
    <cellStyle name="Hipervínculo visitado" xfId="48035" builtinId="9" hidden="1"/>
    <cellStyle name="Hipervínculo visitado" xfId="48021" builtinId="9" hidden="1"/>
    <cellStyle name="Hipervínculo visitado" xfId="48007" builtinId="9" hidden="1"/>
    <cellStyle name="Hipervínculo visitado" xfId="47991" builtinId="9" hidden="1"/>
    <cellStyle name="Hipervínculo visitado" xfId="47979" builtinId="9" hidden="1"/>
    <cellStyle name="Hipervínculo visitado" xfId="47965" builtinId="9" hidden="1"/>
    <cellStyle name="Hipervínculo visitado" xfId="47949" builtinId="9" hidden="1"/>
    <cellStyle name="Hipervínculo visitado" xfId="47935" builtinId="9" hidden="1"/>
    <cellStyle name="Hipervínculo visitado" xfId="47923" builtinId="9" hidden="1"/>
    <cellStyle name="Hipervínculo visitado" xfId="47907" builtinId="9" hidden="1"/>
    <cellStyle name="Hipervínculo visitado" xfId="47895" builtinId="9" hidden="1"/>
    <cellStyle name="Hipervínculo visitado" xfId="47881" builtinId="9" hidden="1"/>
    <cellStyle name="Hipervínculo visitado" xfId="47865" builtinId="9" hidden="1"/>
    <cellStyle name="Hipervínculo visitado" xfId="47853" builtinId="9" hidden="1"/>
    <cellStyle name="Hipervínculo visitado" xfId="47839" builtinId="9" hidden="1"/>
    <cellStyle name="Hipervínculo visitado" xfId="47823" builtinId="9" hidden="1"/>
    <cellStyle name="Hipervínculo visitado" xfId="47809" builtinId="9" hidden="1"/>
    <cellStyle name="Hipervínculo visitado" xfId="47797" builtinId="9" hidden="1"/>
    <cellStyle name="Hipervínculo visitado" xfId="47780" builtinId="9" hidden="1"/>
    <cellStyle name="Hipervínculo visitado" xfId="47766" builtinId="9" hidden="1"/>
    <cellStyle name="Hipervínculo visitado" xfId="47752" builtinId="9" hidden="1"/>
    <cellStyle name="Hipervínculo visitado" xfId="47738" builtinId="9" hidden="1"/>
    <cellStyle name="Hipervínculo visitado" xfId="47726" builtinId="9" hidden="1"/>
    <cellStyle name="Hipervínculo visitado" xfId="47712" builtinId="9" hidden="1"/>
    <cellStyle name="Hipervínculo visitado" xfId="47696" builtinId="9" hidden="1"/>
    <cellStyle name="Hipervínculo visitado" xfId="47682" builtinId="9" hidden="1"/>
    <cellStyle name="Hipervínculo visitado" xfId="47670" builtinId="9" hidden="1"/>
    <cellStyle name="Hipervínculo visitado" xfId="47654" builtinId="9" hidden="1"/>
    <cellStyle name="Hipervínculo visitado" xfId="47640" builtinId="9" hidden="1"/>
    <cellStyle name="Hipervínculo visitado" xfId="47624" builtinId="9" hidden="1"/>
    <cellStyle name="Hipervínculo visitado" xfId="47608" builtinId="9" hidden="1"/>
    <cellStyle name="Hipervínculo visitado" xfId="47596" builtinId="9" hidden="1"/>
    <cellStyle name="Hipervínculo visitado" xfId="47584" builtinId="9" hidden="1"/>
    <cellStyle name="Hipervínculo visitado" xfId="47568" builtinId="9" hidden="1"/>
    <cellStyle name="Hipervínculo visitado" xfId="47554" builtinId="9" hidden="1"/>
    <cellStyle name="Hipervínculo visitado" xfId="47542" builtinId="9" hidden="1"/>
    <cellStyle name="Hipervínculo visitado" xfId="47526" builtinId="9" hidden="1"/>
    <cellStyle name="Hipervínculo visitado" xfId="47512" builtinId="9" hidden="1"/>
    <cellStyle name="Hipervínculo visitado" xfId="47498" builtinId="9" hidden="1"/>
    <cellStyle name="Hipervínculo visitado" xfId="47480" builtinId="9" hidden="1"/>
    <cellStyle name="Hipervínculo visitado" xfId="47468" builtinId="9" hidden="1"/>
    <cellStyle name="Hipervínculo visitado" xfId="47454" builtinId="9" hidden="1"/>
    <cellStyle name="Hipervínculo visitado" xfId="47438" builtinId="9" hidden="1"/>
    <cellStyle name="Hipervínculo visitado" xfId="47426" builtinId="9" hidden="1"/>
    <cellStyle name="Hipervínculo visitado" xfId="47414" builtinId="9" hidden="1"/>
    <cellStyle name="Hipervínculo visitado" xfId="47398" builtinId="9" hidden="1"/>
    <cellStyle name="Hipervínculo visitado" xfId="47384" builtinId="9" hidden="1"/>
    <cellStyle name="Hipervínculo visitado" xfId="47370" builtinId="9" hidden="1"/>
    <cellStyle name="Hipervínculo visitado" xfId="47354" builtinId="9" hidden="1"/>
    <cellStyle name="Hipervínculo visitado" xfId="47342" builtinId="9" hidden="1"/>
    <cellStyle name="Hipervínculo visitado" xfId="47328" builtinId="9" hidden="1"/>
    <cellStyle name="Hipervínculo visitado" xfId="47310" builtinId="9" hidden="1"/>
    <cellStyle name="Hipervínculo visitado" xfId="47296" builtinId="9" hidden="1"/>
    <cellStyle name="Hipervínculo visitado" xfId="30756" builtinId="9" hidden="1"/>
    <cellStyle name="Hipervínculo visitado" xfId="30732" builtinId="9" hidden="1"/>
    <cellStyle name="Hipervínculo visitado" xfId="30724" builtinId="9" hidden="1"/>
    <cellStyle name="Hipervínculo visitado" xfId="30716" builtinId="9" hidden="1"/>
    <cellStyle name="Hipervínculo visitado" xfId="30700" builtinId="9" hidden="1"/>
    <cellStyle name="Hipervínculo visitado" xfId="30692" builtinId="9" hidden="1"/>
    <cellStyle name="Hipervínculo visitado" xfId="30683" builtinId="9" hidden="1"/>
    <cellStyle name="Hipervínculo visitado" xfId="30667" builtinId="9" hidden="1"/>
    <cellStyle name="Hipervínculo visitado" xfId="30651" builtinId="9" hidden="1"/>
    <cellStyle name="Hipervínculo visitado" xfId="30530" builtinId="9" hidden="1"/>
    <cellStyle name="Hipervínculo visitado" xfId="30629" builtinId="9" hidden="1"/>
    <cellStyle name="Hipervínculo visitado" xfId="30621" builtinId="9" hidden="1"/>
    <cellStyle name="Hipervínculo visitado" xfId="30605" builtinId="9" hidden="1"/>
    <cellStyle name="Hipervínculo visitado" xfId="30597" builtinId="9" hidden="1"/>
    <cellStyle name="Hipervínculo visitado" xfId="30589" builtinId="9" hidden="1"/>
    <cellStyle name="Hipervínculo visitado" xfId="30565" builtinId="9" hidden="1"/>
    <cellStyle name="Hipervínculo visitado" xfId="30557" builtinId="9" hidden="1"/>
    <cellStyle name="Hipervínculo visitado" xfId="30541" builtinId="9" hidden="1"/>
    <cellStyle name="Hipervínculo visitado" xfId="30089" builtinId="9" hidden="1"/>
    <cellStyle name="Hipervínculo visitado" xfId="30091" builtinId="9" hidden="1"/>
    <cellStyle name="Hipervínculo visitado" xfId="30095" builtinId="9" hidden="1"/>
    <cellStyle name="Hipervínculo visitado" xfId="30097" builtinId="9" hidden="1"/>
    <cellStyle name="Hipervínculo visitado" xfId="30105" builtinId="9" hidden="1"/>
    <cellStyle name="Hipervínculo visitado" xfId="30107" builtinId="9" hidden="1"/>
    <cellStyle name="Hipervínculo visitado" xfId="30109" builtinId="9" hidden="1"/>
    <cellStyle name="Hipervínculo visitado" xfId="30113" builtinId="9" hidden="1"/>
    <cellStyle name="Hipervínculo visitado" xfId="30115" builtinId="9" hidden="1"/>
    <cellStyle name="Hipervínculo visitado" xfId="30119" builtinId="9" hidden="1"/>
    <cellStyle name="Hipervínculo visitado" xfId="30123" builtinId="9" hidden="1"/>
    <cellStyle name="Hipervínculo visitado" xfId="30127" builtinId="9" hidden="1"/>
    <cellStyle name="Hipervínculo visitado" xfId="30131" builtinId="9" hidden="1"/>
    <cellStyle name="Hipervínculo visitado" xfId="30135" builtinId="9" hidden="1"/>
    <cellStyle name="Hipervínculo visitado" xfId="30137" builtinId="9" hidden="1"/>
    <cellStyle name="Hipervínculo visitado" xfId="30141" builtinId="9" hidden="1"/>
    <cellStyle name="Hipervínculo visitado" xfId="30143" builtinId="9" hidden="1"/>
    <cellStyle name="Hipervínculo visitado" xfId="30145" builtinId="9" hidden="1"/>
    <cellStyle name="Hipervínculo visitado" xfId="30153" builtinId="9" hidden="1"/>
    <cellStyle name="Hipervínculo visitado" xfId="30155" builtinId="9" hidden="1"/>
    <cellStyle name="Hipervínculo visitado" xfId="30159" builtinId="9" hidden="1"/>
    <cellStyle name="Hipervínculo visitado" xfId="30161" builtinId="9" hidden="1"/>
    <cellStyle name="Hipervínculo visitado" xfId="30163" builtinId="9" hidden="1"/>
    <cellStyle name="Hipervínculo visitado" xfId="30062" builtinId="9" hidden="1"/>
    <cellStyle name="Hipervínculo visitado" xfId="30169" builtinId="9" hidden="1"/>
    <cellStyle name="Hipervínculo visitado" xfId="30175" builtinId="9" hidden="1"/>
    <cellStyle name="Hipervínculo visitado" xfId="30177" builtinId="9" hidden="1"/>
    <cellStyle name="Hipervínculo visitado" xfId="30181" builtinId="9" hidden="1"/>
    <cellStyle name="Hipervínculo visitado" xfId="30185" builtinId="9" hidden="1"/>
    <cellStyle name="Hipervínculo visitado" xfId="30187" builtinId="9" hidden="1"/>
    <cellStyle name="Hipervínculo visitado" xfId="30189" builtinId="9" hidden="1"/>
    <cellStyle name="Hipervínculo visitado" xfId="30193" builtinId="9" hidden="1"/>
    <cellStyle name="Hipervínculo visitado" xfId="30199" builtinId="9" hidden="1"/>
    <cellStyle name="Hipervínculo visitado" xfId="30203" builtinId="9" hidden="1"/>
    <cellStyle name="Hipervínculo visitado" xfId="30205" builtinId="9" hidden="1"/>
    <cellStyle name="Hipervínculo visitado" xfId="30207" builtinId="9" hidden="1"/>
    <cellStyle name="Hipervínculo visitado" xfId="30213" builtinId="9" hidden="1"/>
    <cellStyle name="Hipervínculo visitado" xfId="30215" builtinId="9" hidden="1"/>
    <cellStyle name="Hipervínculo visitado" xfId="30217" builtinId="9" hidden="1"/>
    <cellStyle name="Hipervínculo visitado" xfId="30224" builtinId="9" hidden="1"/>
    <cellStyle name="Hipervínculo visitado" xfId="30226" builtinId="9" hidden="1"/>
    <cellStyle name="Hipervínculo visitado" xfId="30232" builtinId="9" hidden="1"/>
    <cellStyle name="Hipervínculo visitado" xfId="30234" builtinId="9" hidden="1"/>
    <cellStyle name="Hipervínculo visitado" xfId="30236" builtinId="9" hidden="1"/>
    <cellStyle name="Hipervínculo visitado" xfId="30240" builtinId="9" hidden="1"/>
    <cellStyle name="Hipervínculo visitado" xfId="30242" builtinId="9" hidden="1"/>
    <cellStyle name="Hipervínculo visitado" xfId="30250" builtinId="9" hidden="1"/>
    <cellStyle name="Hipervínculo visitado" xfId="30252" builtinId="9" hidden="1"/>
    <cellStyle name="Hipervínculo visitado" xfId="30254" builtinId="9" hidden="1"/>
    <cellStyle name="Hipervínculo visitado" xfId="30258" builtinId="9" hidden="1"/>
    <cellStyle name="Hipervínculo visitado" xfId="30262" builtinId="9" hidden="1"/>
    <cellStyle name="Hipervínculo visitado" xfId="30264" builtinId="9" hidden="1"/>
    <cellStyle name="Hipervínculo visitado" xfId="30268" builtinId="9" hidden="1"/>
    <cellStyle name="Hipervínculo visitado" xfId="30272" builtinId="9" hidden="1"/>
    <cellStyle name="Hipervínculo visitado" xfId="30278" builtinId="9" hidden="1"/>
    <cellStyle name="Hipervínculo visitado" xfId="30280" builtinId="9" hidden="1"/>
    <cellStyle name="Hipervínculo visitado" xfId="30282" builtinId="9" hidden="1"/>
    <cellStyle name="Hipervínculo visitado" xfId="30286" builtinId="9" hidden="1"/>
    <cellStyle name="Hipervínculo visitado" xfId="30288" builtinId="9" hidden="1"/>
    <cellStyle name="Hipervínculo visitado" xfId="30290" builtinId="9" hidden="1"/>
    <cellStyle name="Hipervínculo visitado" xfId="30298" builtinId="9" hidden="1"/>
    <cellStyle name="Hipervínculo visitado" xfId="30300" builtinId="9" hidden="1"/>
    <cellStyle name="Hipervínculo visitado" xfId="30304" builtinId="9" hidden="1"/>
    <cellStyle name="Hipervínculo visitado" xfId="30306" builtinId="9" hidden="1"/>
    <cellStyle name="Hipervínculo visitado" xfId="30310" builtinId="9" hidden="1"/>
    <cellStyle name="Hipervínculo visitado" xfId="30314" builtinId="9" hidden="1"/>
    <cellStyle name="Hipervínculo visitado" xfId="30316" builtinId="9" hidden="1"/>
    <cellStyle name="Hipervínculo visitado" xfId="30322" builtinId="9" hidden="1"/>
    <cellStyle name="Hipervínculo visitado" xfId="30325" builtinId="9" hidden="1"/>
    <cellStyle name="Hipervínculo visitado" xfId="30327" builtinId="9" hidden="1"/>
    <cellStyle name="Hipervínculo visitado" xfId="30331" builtinId="9" hidden="1"/>
    <cellStyle name="Hipervínculo visitado" xfId="30333" builtinId="9" hidden="1"/>
    <cellStyle name="Hipervínculo visitado" xfId="30335" builtinId="9" hidden="1"/>
    <cellStyle name="Hipervínculo visitado" xfId="30341" builtinId="9" hidden="1"/>
    <cellStyle name="Hipervínculo visitado" xfId="30345" builtinId="9" hidden="1"/>
    <cellStyle name="Hipervínculo visitado" xfId="30349" builtinId="9" hidden="1"/>
    <cellStyle name="Hipervínculo visitado" xfId="30351" builtinId="9" hidden="1"/>
    <cellStyle name="Hipervínculo visitado" xfId="30353" builtinId="9" hidden="1"/>
    <cellStyle name="Hipervínculo visitado" xfId="30359" builtinId="9" hidden="1"/>
    <cellStyle name="Hipervínculo visitado" xfId="30361" builtinId="9" hidden="1"/>
    <cellStyle name="Hipervínculo visitado" xfId="30363" builtinId="9" hidden="1"/>
    <cellStyle name="Hipervínculo visitado" xfId="30369" builtinId="9" hidden="1"/>
    <cellStyle name="Hipervínculo visitado" xfId="30373" builtinId="9" hidden="1"/>
    <cellStyle name="Hipervínculo visitado" xfId="30379" builtinId="9" hidden="1"/>
    <cellStyle name="Hipervínculo visitado" xfId="30381" builtinId="9" hidden="1"/>
    <cellStyle name="Hipervínculo visitado" xfId="30383" builtinId="9" hidden="1"/>
    <cellStyle name="Hipervínculo visitado" xfId="30387" builtinId="9" hidden="1"/>
    <cellStyle name="Hipervínculo visitado" xfId="30391" builtinId="9" hidden="1"/>
    <cellStyle name="Hipervínculo visitado" xfId="30397" builtinId="9" hidden="1"/>
    <cellStyle name="Hipervínculo visitado" xfId="30399" builtinId="9" hidden="1"/>
    <cellStyle name="Hipervínculo visitado" xfId="30401" builtinId="9" hidden="1"/>
    <cellStyle name="Hipervínculo visitado" xfId="30407" builtinId="9" hidden="1"/>
    <cellStyle name="Hipervínculo visitado" xfId="30409" builtinId="9" hidden="1"/>
    <cellStyle name="Hipervínculo visitado" xfId="30411" builtinId="9" hidden="1"/>
    <cellStyle name="Hipervínculo visitado" xfId="30415" builtinId="9" hidden="1"/>
    <cellStyle name="Hipervínculo visitado" xfId="30419" builtinId="9" hidden="1"/>
    <cellStyle name="Hipervínculo visitado" xfId="30425" builtinId="9" hidden="1"/>
    <cellStyle name="Hipervínculo visitado" xfId="30427" builtinId="9" hidden="1"/>
    <cellStyle name="Hipervínculo visitado" xfId="30429" builtinId="9" hidden="1"/>
    <cellStyle name="Hipervínculo visitado" xfId="30433" builtinId="9" hidden="1"/>
    <cellStyle name="Hipervínculo visitado" xfId="30435" builtinId="9" hidden="1"/>
    <cellStyle name="Hipervínculo visitado" xfId="30439" builtinId="9" hidden="1"/>
    <cellStyle name="Hipervínculo visitado" xfId="30445" builtinId="9" hidden="1"/>
    <cellStyle name="Hipervínculo visitado" xfId="30447" builtinId="9" hidden="1"/>
    <cellStyle name="Hipervínculo visitado" xfId="30451" builtinId="9" hidden="1"/>
    <cellStyle name="Hipervínculo visitado" xfId="30455" builtinId="9" hidden="1"/>
    <cellStyle name="Hipervínculo visitado" xfId="30457" builtinId="9" hidden="1"/>
    <cellStyle name="Hipervínculo visitado" xfId="30461" builtinId="9" hidden="1"/>
    <cellStyle name="Hipervínculo visitado" xfId="30463" builtinId="9" hidden="1"/>
    <cellStyle name="Hipervínculo visitado" xfId="30471" builtinId="9" hidden="1"/>
    <cellStyle name="Hipervínculo visitado" xfId="30473" builtinId="9" hidden="1"/>
    <cellStyle name="Hipervínculo visitado" xfId="30475" builtinId="9" hidden="1"/>
    <cellStyle name="Hipervínculo visitado" xfId="30479" builtinId="9" hidden="1"/>
    <cellStyle name="Hipervínculo visitado" xfId="30374" builtinId="9" hidden="1"/>
    <cellStyle name="Hipervínculo visitado" xfId="30481" builtinId="9" hidden="1"/>
    <cellStyle name="Hipervínculo visitado" xfId="30487" builtinId="9" hidden="1"/>
    <cellStyle name="Hipervínculo visitado" xfId="30491" builtinId="9" hidden="1"/>
    <cellStyle name="Hipervínculo visitado" xfId="30495" builtinId="9" hidden="1"/>
    <cellStyle name="Hipervínculo visitado" xfId="30497" builtinId="9" hidden="1"/>
    <cellStyle name="Hipervínculo visitado" xfId="30501" builtinId="9" hidden="1"/>
    <cellStyle name="Hipervínculo visitado" xfId="30505" builtinId="9" hidden="1"/>
    <cellStyle name="Hipervínculo visitado" xfId="30507" builtinId="9" hidden="1"/>
    <cellStyle name="Hipervínculo visitado" xfId="30509" builtinId="9" hidden="1"/>
    <cellStyle name="Hipervínculo visitado" xfId="30517" builtinId="9" hidden="1"/>
    <cellStyle name="Hipervínculo visitado" xfId="30519" builtinId="9" hidden="1"/>
    <cellStyle name="Hipervínculo visitado" xfId="30523" builtinId="9" hidden="1"/>
    <cellStyle name="Hipervínculo visitado" xfId="30525" builtinId="9" hidden="1"/>
    <cellStyle name="Hipervínculo visitado" xfId="30527" builtinId="9" hidden="1"/>
    <cellStyle name="Hipervínculo visitado" xfId="30535" builtinId="9" hidden="1"/>
    <cellStyle name="Hipervínculo visitado" xfId="30533" builtinId="9" hidden="1"/>
    <cellStyle name="Hipervínculo visitado" xfId="30483" builtinId="9" hidden="1"/>
    <cellStyle name="Hipervínculo visitado" xfId="30469" builtinId="9" hidden="1"/>
    <cellStyle name="Hipervínculo visitado" xfId="30453" builtinId="9" hidden="1"/>
    <cellStyle name="Hipervínculo visitado" xfId="30421" builtinId="9" hidden="1"/>
    <cellStyle name="Hipervínculo visitado" xfId="30405" builtinId="9" hidden="1"/>
    <cellStyle name="Hipervínculo visitado" xfId="30389" builtinId="9" hidden="1"/>
    <cellStyle name="Hipervínculo visitado" xfId="30355" builtinId="9" hidden="1"/>
    <cellStyle name="Hipervínculo visitado" xfId="30323" builtinId="9" hidden="1"/>
    <cellStyle name="Hipervínculo visitado" xfId="30292" builtinId="9" hidden="1"/>
    <cellStyle name="Hipervínculo visitado" xfId="30276" builtinId="9" hidden="1"/>
    <cellStyle name="Hipervínculo visitado" xfId="30260" builtinId="9" hidden="1"/>
    <cellStyle name="Hipervínculo visitado" xfId="30228" builtinId="9" hidden="1"/>
    <cellStyle name="Hipervínculo visitado" xfId="30211" builtinId="9" hidden="1"/>
    <cellStyle name="Hipervínculo visitado" xfId="30195" builtinId="9" hidden="1"/>
    <cellStyle name="Hipervínculo visitado" xfId="30149" builtinId="9" hidden="1"/>
    <cellStyle name="Hipervínculo visitado" xfId="30133" builtinId="9" hidden="1"/>
    <cellStyle name="Hipervínculo visitado" xfId="30101" builtinId="9" hidden="1"/>
    <cellStyle name="Hipervínculo visitado" xfId="29907" builtinId="9" hidden="1"/>
    <cellStyle name="Hipervínculo visitado" xfId="29909" builtinId="9" hidden="1"/>
    <cellStyle name="Hipervínculo visitado" xfId="29913" builtinId="9" hidden="1"/>
    <cellStyle name="Hipervínculo visitado" xfId="29915" builtinId="9" hidden="1"/>
    <cellStyle name="Hipervínculo visitado" xfId="29921" builtinId="9" hidden="1"/>
    <cellStyle name="Hipervínculo visitado" xfId="29925" builtinId="9" hidden="1"/>
    <cellStyle name="Hipervínculo visitado" xfId="29927" builtinId="9" hidden="1"/>
    <cellStyle name="Hipervínculo visitado" xfId="29931" builtinId="9" hidden="1"/>
    <cellStyle name="Hipervínculo visitado" xfId="29933" builtinId="9" hidden="1"/>
    <cellStyle name="Hipervínculo visitado" xfId="29935" builtinId="9" hidden="1"/>
    <cellStyle name="Hipervínculo visitado" xfId="29939" builtinId="9" hidden="1"/>
    <cellStyle name="Hipervínculo visitado" xfId="29943" builtinId="9" hidden="1"/>
    <cellStyle name="Hipervínculo visitado" xfId="29947" builtinId="9" hidden="1"/>
    <cellStyle name="Hipervínculo visitado" xfId="29949" builtinId="9" hidden="1"/>
    <cellStyle name="Hipervínculo visitado" xfId="29951" builtinId="9" hidden="1"/>
    <cellStyle name="Hipervínculo visitado" xfId="29957" builtinId="9" hidden="1"/>
    <cellStyle name="Hipervínculo visitado" xfId="29958" builtinId="9" hidden="1"/>
    <cellStyle name="Hipervínculo visitado" xfId="29960" builtinId="9" hidden="1"/>
    <cellStyle name="Hipervínculo visitado" xfId="29966" builtinId="9" hidden="1"/>
    <cellStyle name="Hipervínculo visitado" xfId="29968" builtinId="9" hidden="1"/>
    <cellStyle name="Hipervínculo visitado" xfId="29972" builtinId="9" hidden="1"/>
    <cellStyle name="Hipervínculo visitado" xfId="29974" builtinId="9" hidden="1"/>
    <cellStyle name="Hipervínculo visitado" xfId="29976" builtinId="9" hidden="1"/>
    <cellStyle name="Hipervínculo visitado" xfId="29980" builtinId="9" hidden="1"/>
    <cellStyle name="Hipervínculo visitado" xfId="29982" builtinId="9" hidden="1"/>
    <cellStyle name="Hipervínculo visitado" xfId="29990" builtinId="9" hidden="1"/>
    <cellStyle name="Hipervínculo visitado" xfId="29992" builtinId="9" hidden="1"/>
    <cellStyle name="Hipervínculo visitado" xfId="29994" builtinId="9" hidden="1"/>
    <cellStyle name="Hipervínculo visitado" xfId="29998" builtinId="9" hidden="1"/>
    <cellStyle name="Hipervínculo visitado" xfId="30000" builtinId="9" hidden="1"/>
    <cellStyle name="Hipervínculo visitado" xfId="30002" builtinId="9" hidden="1"/>
    <cellStyle name="Hipervínculo visitado" xfId="30006" builtinId="9" hidden="1"/>
    <cellStyle name="Hipervínculo visitado" xfId="30011" builtinId="9" hidden="1"/>
    <cellStyle name="Hipervínculo visitado" xfId="30015" builtinId="9" hidden="1"/>
    <cellStyle name="Hipervínculo visitado" xfId="30017" builtinId="9" hidden="1"/>
    <cellStyle name="Hipervínculo visitado" xfId="30021" builtinId="9" hidden="1"/>
    <cellStyle name="Hipervínculo visitado" xfId="30025" builtinId="9" hidden="1"/>
    <cellStyle name="Hipervínculo visitado" xfId="30027" builtinId="9" hidden="1"/>
    <cellStyle name="Hipervínculo visitado" xfId="30029" builtinId="9" hidden="1"/>
    <cellStyle name="Hipervínculo visitado" xfId="30035" builtinId="9" hidden="1"/>
    <cellStyle name="Hipervínculo visitado" xfId="30037" builtinId="9" hidden="1"/>
    <cellStyle name="Hipervínculo visitado" xfId="30041" builtinId="9" hidden="1"/>
    <cellStyle name="Hipervínculo visitado" xfId="30043" builtinId="9" hidden="1"/>
    <cellStyle name="Hipervínculo visitado" xfId="30045" builtinId="9" hidden="1"/>
    <cellStyle name="Hipervínculo visitado" xfId="30049" builtinId="9" hidden="1"/>
    <cellStyle name="Hipervínculo visitado" xfId="30053" builtinId="9" hidden="1"/>
    <cellStyle name="Hipervínculo visitado" xfId="30059" builtinId="9" hidden="1"/>
    <cellStyle name="Hipervínculo visitado" xfId="30061" builtinId="9" hidden="1"/>
    <cellStyle name="Hipervínculo visitado" xfId="30065" builtinId="9" hidden="1"/>
    <cellStyle name="Hipervínculo visitado" xfId="30069" builtinId="9" hidden="1"/>
    <cellStyle name="Hipervínculo visitado" xfId="30071" builtinId="9" hidden="1"/>
    <cellStyle name="Hipervínculo visitado" xfId="30073" builtinId="9" hidden="1"/>
    <cellStyle name="Hipervínculo visitado" xfId="30077" builtinId="9" hidden="1"/>
    <cellStyle name="Hipervínculo visitado" xfId="30081" builtinId="9" hidden="1"/>
    <cellStyle name="Hipervínculo visitado" xfId="30087" builtinId="9" hidden="1"/>
    <cellStyle name="Hipervínculo visitado" xfId="30085" builtinId="9" hidden="1"/>
    <cellStyle name="Hipervínculo visitado" xfId="30051" builtinId="9" hidden="1"/>
    <cellStyle name="Hipervínculo visitado" xfId="29986" builtinId="9" hidden="1"/>
    <cellStyle name="Hipervínculo visitado" xfId="29955" builtinId="9" hidden="1"/>
    <cellStyle name="Hipervínculo visitado" xfId="29923" builtinId="9" hidden="1"/>
    <cellStyle name="Hipervínculo visitado" xfId="29830" builtinId="9" hidden="1"/>
    <cellStyle name="Hipervínculo visitado" xfId="29832" builtinId="9" hidden="1"/>
    <cellStyle name="Hipervínculo visitado" xfId="29836" builtinId="9" hidden="1"/>
    <cellStyle name="Hipervínculo visitado" xfId="29838" builtinId="9" hidden="1"/>
    <cellStyle name="Hipervínculo visitado" xfId="29840" builtinId="9" hidden="1"/>
    <cellStyle name="Hipervínculo visitado" xfId="29844" builtinId="9" hidden="1"/>
    <cellStyle name="Hipervínculo visitado" xfId="29846" builtinId="9" hidden="1"/>
    <cellStyle name="Hipervínculo visitado" xfId="29852" builtinId="9" hidden="1"/>
    <cellStyle name="Hipervínculo visitado" xfId="29854" builtinId="9" hidden="1"/>
    <cellStyle name="Hipervínculo visitado" xfId="29856" builtinId="9" hidden="1"/>
    <cellStyle name="Hipervínculo visitado" xfId="29860" builtinId="9" hidden="1"/>
    <cellStyle name="Hipervínculo visitado" xfId="29862" builtinId="9" hidden="1"/>
    <cellStyle name="Hipervínculo visitado" xfId="29864" builtinId="9" hidden="1"/>
    <cellStyle name="Hipervínculo visitado" xfId="29868" builtinId="9" hidden="1"/>
    <cellStyle name="Hipervínculo visitado" xfId="29872" builtinId="9" hidden="1"/>
    <cellStyle name="Hipervínculo visitado" xfId="29876" builtinId="9" hidden="1"/>
    <cellStyle name="Hipervínculo visitado" xfId="29878" builtinId="9" hidden="1"/>
    <cellStyle name="Hipervínculo visitado" xfId="29880" builtinId="9" hidden="1"/>
    <cellStyle name="Hipervínculo visitado" xfId="29884" builtinId="9" hidden="1"/>
    <cellStyle name="Hipervínculo visitado" xfId="29886" builtinId="9" hidden="1"/>
    <cellStyle name="Hipervínculo visitado" xfId="29888" builtinId="9" hidden="1"/>
    <cellStyle name="Hipervínculo visitado" xfId="29896" builtinId="9" hidden="1"/>
    <cellStyle name="Hipervínculo visitado" xfId="29898" builtinId="9" hidden="1"/>
    <cellStyle name="Hipervínculo visitado" xfId="29902" builtinId="9" hidden="1"/>
    <cellStyle name="Hipervínculo visitado" xfId="29904" builtinId="9" hidden="1"/>
    <cellStyle name="Hipervínculo visitado" xfId="29890" builtinId="9" hidden="1"/>
    <cellStyle name="Hipervínculo visitado" xfId="29784" builtinId="9" hidden="1"/>
    <cellStyle name="Hipervínculo visitado" xfId="29786" builtinId="9" hidden="1"/>
    <cellStyle name="Hipervínculo visitado" xfId="29792" builtinId="9" hidden="1"/>
    <cellStyle name="Hipervínculo visitado" xfId="29794" builtinId="9" hidden="1"/>
    <cellStyle name="Hipervínculo visitado" xfId="29796" builtinId="9" hidden="1"/>
    <cellStyle name="Hipervínculo visitado" xfId="29802" builtinId="9" hidden="1"/>
    <cellStyle name="Hipervínculo visitado" xfId="29804" builtinId="9" hidden="1"/>
    <cellStyle name="Hipervínculo visitado" xfId="29806" builtinId="9" hidden="1"/>
    <cellStyle name="Hipervínculo visitado" xfId="29810" builtinId="9" hidden="1"/>
    <cellStyle name="Hipervínculo visitado" xfId="29814" builtinId="9" hidden="1"/>
    <cellStyle name="Hipervínculo visitado" xfId="29818" builtinId="9" hidden="1"/>
    <cellStyle name="Hipervínculo visitado" xfId="29820" builtinId="9" hidden="1"/>
    <cellStyle name="Hipervínculo visitado" xfId="29822" builtinId="9" hidden="1"/>
    <cellStyle name="Hipervínculo visitado" xfId="29768" builtinId="9" hidden="1"/>
    <cellStyle name="Hipervínculo visitado" xfId="29770" builtinId="9" hidden="1"/>
    <cellStyle name="Hipervínculo visitado" xfId="29772" builtinId="9" hidden="1"/>
    <cellStyle name="Hipervínculo visitado" xfId="29778" builtinId="9" hidden="1"/>
    <cellStyle name="Hipervínculo visitado" xfId="29780" builtinId="9" hidden="1"/>
    <cellStyle name="Hipervínculo visitado" xfId="29756" builtinId="9" hidden="1"/>
    <cellStyle name="Hipervínculo visitado" xfId="29758" builtinId="9" hidden="1"/>
    <cellStyle name="Hipervínculo visitado" xfId="29760" builtinId="9" hidden="1"/>
    <cellStyle name="Hipervínculo visitado" xfId="29764" builtinId="9" hidden="1"/>
    <cellStyle name="Hipervínculo visitado" xfId="29752" builtinId="9" hidden="1"/>
    <cellStyle name="Hipervínculo visitado" xfId="29748" builtinId="9" hidden="1"/>
    <cellStyle name="Hipervínculo visitado" xfId="32825" builtinId="9" hidden="1"/>
    <cellStyle name="Hipervínculo visitado" xfId="32827" builtinId="9" hidden="1"/>
    <cellStyle name="Hipervínculo visitado" xfId="32833" builtinId="9" hidden="1"/>
    <cellStyle name="Hipervínculo visitado" xfId="32835" builtinId="9" hidden="1"/>
    <cellStyle name="Hipervínculo visitado" xfId="32839" builtinId="9" hidden="1"/>
    <cellStyle name="Hipervínculo visitado" xfId="32843" builtinId="9" hidden="1"/>
    <cellStyle name="Hipervínculo visitado" xfId="32849" builtinId="9" hidden="1"/>
    <cellStyle name="Hipervínculo visitado" xfId="32855" builtinId="9" hidden="1"/>
    <cellStyle name="Hipervínculo visitado" xfId="32857" builtinId="9" hidden="1"/>
    <cellStyle name="Hipervínculo visitado" xfId="32859" builtinId="9" hidden="1"/>
    <cellStyle name="Hipervínculo visitado" xfId="32865" builtinId="9" hidden="1"/>
    <cellStyle name="Hipervínculo visitado" xfId="32867" builtinId="9" hidden="1"/>
    <cellStyle name="Hipervínculo visitado" xfId="32871" builtinId="9" hidden="1"/>
    <cellStyle name="Hipervínculo visitado" xfId="32879" builtinId="9" hidden="1"/>
    <cellStyle name="Hipervínculo visitado" xfId="32881" builtinId="9" hidden="1"/>
    <cellStyle name="Hipervínculo visitado" xfId="32887" builtinId="9" hidden="1"/>
    <cellStyle name="Hipervínculo visitado" xfId="32889" builtinId="9" hidden="1"/>
    <cellStyle name="Hipervínculo visitado" xfId="32891" builtinId="9" hidden="1"/>
    <cellStyle name="Hipervínculo visitado" xfId="32897" builtinId="9" hidden="1"/>
    <cellStyle name="Hipervínculo visitado" xfId="32899" builtinId="9" hidden="1"/>
    <cellStyle name="Hipervínculo visitado" xfId="32907" builtinId="9" hidden="1"/>
    <cellStyle name="Hipervínculo visitado" xfId="32911" builtinId="9" hidden="1"/>
    <cellStyle name="Hipervínculo visitado" xfId="32913" builtinId="9" hidden="1"/>
    <cellStyle name="Hipervínculo visitado" xfId="32919" builtinId="9" hidden="1"/>
    <cellStyle name="Hipervínculo visitado" xfId="32921" builtinId="9" hidden="1"/>
    <cellStyle name="Hipervínculo visitado" xfId="32923" builtinId="9" hidden="1"/>
    <cellStyle name="Hipervínculo visitado" xfId="32927" builtinId="9" hidden="1"/>
    <cellStyle name="Hipervínculo visitado" xfId="32933" builtinId="9" hidden="1"/>
    <cellStyle name="Hipervínculo visitado" xfId="32937" builtinId="9" hidden="1"/>
    <cellStyle name="Hipervínculo visitado" xfId="32941" builtinId="9" hidden="1"/>
    <cellStyle name="Hipervínculo visitado" xfId="32943" builtinId="9" hidden="1"/>
    <cellStyle name="Hipervínculo visitado" xfId="32949" builtinId="9" hidden="1"/>
    <cellStyle name="Hipervínculo visitado" xfId="32951" builtinId="9" hidden="1"/>
    <cellStyle name="Hipervínculo visitado" xfId="32953" builtinId="9" hidden="1"/>
    <cellStyle name="Hipervínculo visitado" xfId="32961" builtinId="9" hidden="1"/>
    <cellStyle name="Hipervínculo visitado" xfId="32965" builtinId="9" hidden="1"/>
    <cellStyle name="Hipervínculo visitado" xfId="32969" builtinId="9" hidden="1"/>
    <cellStyle name="Hipervínculo visitado" xfId="32973" builtinId="9" hidden="1"/>
    <cellStyle name="Hipervínculo visitado" xfId="32976" builtinId="9" hidden="1"/>
    <cellStyle name="Hipervínculo visitado" xfId="32982" builtinId="9" hidden="1"/>
    <cellStyle name="Hipervínculo visitado" xfId="32984" builtinId="9" hidden="1"/>
    <cellStyle name="Hipervínculo visitado" xfId="32992" builtinId="9" hidden="1"/>
    <cellStyle name="Hipervínculo visitado" xfId="32994" builtinId="9" hidden="1"/>
    <cellStyle name="Hipervínculo visitado" xfId="32998" builtinId="9" hidden="1"/>
    <cellStyle name="Hipervínculo visitado" xfId="33002" builtinId="9" hidden="1"/>
    <cellStyle name="Hipervínculo visitado" xfId="33006" builtinId="9" hidden="1"/>
    <cellStyle name="Hipervínculo visitado" xfId="33008" builtinId="9" hidden="1"/>
    <cellStyle name="Hipervínculo visitado" xfId="33014" builtinId="9" hidden="1"/>
    <cellStyle name="Hipervínculo visitado" xfId="33018" builtinId="9" hidden="1"/>
    <cellStyle name="Hipervínculo visitado" xfId="33024" builtinId="9" hidden="1"/>
    <cellStyle name="Hipervínculo visitado" xfId="33026" builtinId="9" hidden="1"/>
    <cellStyle name="Hipervínculo visitado" xfId="33030" builtinId="9" hidden="1"/>
    <cellStyle name="Hipervínculo visitado" xfId="33034" builtinId="9" hidden="1"/>
    <cellStyle name="Hipervínculo visitado" xfId="33038" builtinId="9" hidden="1"/>
    <cellStyle name="Hipervínculo visitado" xfId="33040" builtinId="9" hidden="1"/>
    <cellStyle name="Hipervínculo visitado" xfId="33048" builtinId="9" hidden="1"/>
    <cellStyle name="Hipervínculo visitado" xfId="33050" builtinId="9" hidden="1"/>
    <cellStyle name="Hipervínculo visitado" xfId="33056" builtinId="9" hidden="1"/>
    <cellStyle name="Hipervínculo visitado" xfId="33058" builtinId="9" hidden="1"/>
    <cellStyle name="Hipervínculo visitado" xfId="33062" builtinId="9" hidden="1"/>
    <cellStyle name="Hipervínculo visitado" xfId="33066" builtinId="9" hidden="1"/>
    <cellStyle name="Hipervínculo visitado" xfId="33070" builtinId="9" hidden="1"/>
    <cellStyle name="Hipervínculo visitado" xfId="33078" builtinId="9" hidden="1"/>
    <cellStyle name="Hipervínculo visitado" xfId="33079" builtinId="9" hidden="1"/>
    <cellStyle name="Hipervínculo visitado" xfId="33081" builtinId="9" hidden="1"/>
    <cellStyle name="Hipervínculo visitado" xfId="33087" builtinId="9" hidden="1"/>
    <cellStyle name="Hipervínculo visitado" xfId="33089" builtinId="9" hidden="1"/>
    <cellStyle name="Hipervínculo visitado" xfId="33093" builtinId="9" hidden="1"/>
    <cellStyle name="Hipervínculo visitado" xfId="33097" builtinId="9" hidden="1"/>
    <cellStyle name="Hipervínculo visitado" xfId="33103" builtinId="9" hidden="1"/>
    <cellStyle name="Hipervínculo visitado" xfId="33109" builtinId="9" hidden="1"/>
    <cellStyle name="Hipervínculo visitado" xfId="33111" builtinId="9" hidden="1"/>
    <cellStyle name="Hipervínculo visitado" xfId="33113" builtinId="9" hidden="1"/>
    <cellStyle name="Hipervínculo visitado" xfId="33119" builtinId="9" hidden="1"/>
    <cellStyle name="Hipervínculo visitado" xfId="33121" builtinId="9" hidden="1"/>
    <cellStyle name="Hipervínculo visitado" xfId="33125" builtinId="9" hidden="1"/>
    <cellStyle name="Hipervínculo visitado" xfId="33135" builtinId="9" hidden="1"/>
    <cellStyle name="Hipervínculo visitado" xfId="33137" builtinId="9" hidden="1"/>
    <cellStyle name="Hipervínculo visitado" xfId="33143" builtinId="9" hidden="1"/>
    <cellStyle name="Hipervínculo visitado" xfId="33145" builtinId="9" hidden="1"/>
    <cellStyle name="Hipervínculo visitado" xfId="33147" builtinId="9" hidden="1"/>
    <cellStyle name="Hipervínculo visitado" xfId="33153" builtinId="9" hidden="1"/>
    <cellStyle name="Hipervínculo visitado" xfId="33155" builtinId="9" hidden="1"/>
    <cellStyle name="Hipervínculo visitado" xfId="33163" builtinId="9" hidden="1"/>
    <cellStyle name="Hipervínculo visitado" xfId="33167" builtinId="9" hidden="1"/>
    <cellStyle name="Hipervínculo visitado" xfId="33169" builtinId="9" hidden="1"/>
    <cellStyle name="Hipervínculo visitado" xfId="33175" builtinId="9" hidden="1"/>
    <cellStyle name="Hipervínculo visitado" xfId="33177" builtinId="9" hidden="1"/>
    <cellStyle name="Hipervínculo visitado" xfId="33179" builtinId="9" hidden="1"/>
    <cellStyle name="Hipervínculo visitado" xfId="33185" builtinId="9" hidden="1"/>
    <cellStyle name="Hipervínculo visitado" xfId="33191" builtinId="9" hidden="1"/>
    <cellStyle name="Hipervínculo visitado" xfId="33195" builtinId="9" hidden="1"/>
    <cellStyle name="Hipervínculo visitado" xfId="33199" builtinId="9" hidden="1"/>
    <cellStyle name="Hipervínculo visitado" xfId="33201" builtinId="9" hidden="1"/>
    <cellStyle name="Hipervínculo visitado" xfId="33207" builtinId="9" hidden="1"/>
    <cellStyle name="Hipervínculo visitado" xfId="33209" builtinId="9" hidden="1"/>
    <cellStyle name="Hipervínculo visitado" xfId="33211" builtinId="9" hidden="1"/>
    <cellStyle name="Hipervínculo visitado" xfId="33219" builtinId="9" hidden="1"/>
    <cellStyle name="Hipervínculo visitado" xfId="33223" builtinId="9" hidden="1"/>
    <cellStyle name="Hipervínculo visitado" xfId="33227" builtinId="9" hidden="1"/>
    <cellStyle name="Hipervínculo visitado" xfId="33231" builtinId="9" hidden="1"/>
    <cellStyle name="Hipervínculo visitado" xfId="33233" builtinId="9" hidden="1"/>
    <cellStyle name="Hipervínculo visitado" xfId="33237" builtinId="9" hidden="1"/>
    <cellStyle name="Hipervínculo visitado" xfId="33239" builtinId="9" hidden="1"/>
    <cellStyle name="Hipervínculo visitado" xfId="33247" builtinId="9" hidden="1"/>
    <cellStyle name="Hipervínculo visitado" xfId="33249" builtinId="9" hidden="1"/>
    <cellStyle name="Hipervínculo visitado" xfId="33253" builtinId="9" hidden="1"/>
    <cellStyle name="Hipervínculo visitado" xfId="33257" builtinId="9" hidden="1"/>
    <cellStyle name="Hipervínculo visitado" xfId="33261" builtinId="9" hidden="1"/>
    <cellStyle name="Hipervínculo visitado" xfId="33263" builtinId="9" hidden="1"/>
    <cellStyle name="Hipervínculo visitado" xfId="33269" builtinId="9" hidden="1"/>
    <cellStyle name="Hipervínculo visitado" xfId="33273" builtinId="9" hidden="1"/>
    <cellStyle name="Hipervínculo visitado" xfId="33279" builtinId="9" hidden="1"/>
    <cellStyle name="Hipervínculo visitado" xfId="33281" builtinId="9" hidden="1"/>
    <cellStyle name="Hipervínculo visitado" xfId="33285" builtinId="9" hidden="1"/>
    <cellStyle name="Hipervínculo visitado" xfId="33291" builtinId="9" hidden="1"/>
    <cellStyle name="Hipervínculo visitado" xfId="33295" builtinId="9" hidden="1"/>
    <cellStyle name="Hipervínculo visitado" xfId="33297" builtinId="9" hidden="1"/>
    <cellStyle name="Hipervínculo visitado" xfId="33305" builtinId="9" hidden="1"/>
    <cellStyle name="Hipervínculo visitado" xfId="33307" builtinId="9" hidden="1"/>
    <cellStyle name="Hipervínculo visitado" xfId="33313" builtinId="9" hidden="1"/>
    <cellStyle name="Hipervínculo visitado" xfId="33315" builtinId="9" hidden="1"/>
    <cellStyle name="Hipervínculo visitado" xfId="33319" builtinId="9" hidden="1"/>
    <cellStyle name="Hipervínculo visitado" xfId="33323" builtinId="9" hidden="1"/>
    <cellStyle name="Hipervínculo visitado" xfId="33327" builtinId="9" hidden="1"/>
    <cellStyle name="Hipervínculo visitado" xfId="33335" builtinId="9" hidden="1"/>
    <cellStyle name="Hipervínculo visitado" xfId="33337" builtinId="9" hidden="1"/>
    <cellStyle name="Hipervínculo visitado" xfId="33339" builtinId="9" hidden="1"/>
    <cellStyle name="Hipervínculo visitado" xfId="33345" builtinId="9" hidden="1"/>
    <cellStyle name="Hipervínculo visitado" xfId="33347" builtinId="9" hidden="1"/>
    <cellStyle name="Hipervínculo visitado" xfId="33351" builtinId="9" hidden="1"/>
    <cellStyle name="Hipervínculo visitado" xfId="33355" builtinId="9" hidden="1"/>
    <cellStyle name="Hipervínculo visitado" xfId="33361" builtinId="9" hidden="1"/>
    <cellStyle name="Hipervínculo visitado" xfId="33367" builtinId="9" hidden="1"/>
    <cellStyle name="Hipervínculo visitado" xfId="33369" builtinId="9" hidden="1"/>
    <cellStyle name="Hipervínculo visitado" xfId="33371" builtinId="9" hidden="1"/>
    <cellStyle name="Hipervínculo visitado" xfId="33377" builtinId="9" hidden="1"/>
    <cellStyle name="Hipervínculo visitado" xfId="33379" builtinId="9" hidden="1"/>
    <cellStyle name="Hipervínculo visitado" xfId="33383" builtinId="9" hidden="1"/>
    <cellStyle name="Hipervínculo visitado" xfId="33391" builtinId="9" hidden="1"/>
    <cellStyle name="Hipervínculo visitado" xfId="33286" builtinId="9" hidden="1"/>
    <cellStyle name="Hipervínculo visitado" xfId="33397" builtinId="9" hidden="1"/>
    <cellStyle name="Hipervínculo visitado" xfId="33399" builtinId="9" hidden="1"/>
    <cellStyle name="Hipervínculo visitado" xfId="33401" builtinId="9" hidden="1"/>
    <cellStyle name="Hipervínculo visitado" xfId="33407" builtinId="9" hidden="1"/>
    <cellStyle name="Hipervínculo visitado" xfId="33409" builtinId="9" hidden="1"/>
    <cellStyle name="Hipervínculo visitado" xfId="33417" builtinId="9" hidden="1"/>
    <cellStyle name="Hipervínculo visitado" xfId="33421" builtinId="9" hidden="1"/>
    <cellStyle name="Hipervínculo visitado" xfId="33423" builtinId="9" hidden="1"/>
    <cellStyle name="Hipervínculo visitado" xfId="33429" builtinId="9" hidden="1"/>
    <cellStyle name="Hipervínculo visitado" xfId="33431" builtinId="9" hidden="1"/>
    <cellStyle name="Hipervínculo visitado" xfId="33433" builtinId="9" hidden="1"/>
    <cellStyle name="Hipervínculo visitado" xfId="33439" builtinId="9" hidden="1"/>
    <cellStyle name="Hipervínculo visitado" xfId="33447" builtinId="9" hidden="1"/>
    <cellStyle name="Hipervínculo visitado" xfId="33451" builtinId="9" hidden="1"/>
    <cellStyle name="Hipervínculo visitado" xfId="33455" builtinId="9" hidden="1"/>
    <cellStyle name="Hipervínculo visitado" xfId="33457" builtinId="9" hidden="1"/>
    <cellStyle name="Hipervínculo visitado" xfId="33463" builtinId="9" hidden="1"/>
    <cellStyle name="Hipervínculo visitado" xfId="33465" builtinId="9" hidden="1"/>
    <cellStyle name="Hipervínculo visitado" xfId="33467" builtinId="9" hidden="1"/>
    <cellStyle name="Hipervínculo visitado" xfId="33475" builtinId="9" hidden="1"/>
    <cellStyle name="Hipervínculo visitado" xfId="33479" builtinId="9" hidden="1"/>
    <cellStyle name="Hipervínculo visitado" xfId="33483" builtinId="9" hidden="1"/>
    <cellStyle name="Hipervínculo visitado" xfId="33487" builtinId="9" hidden="1"/>
    <cellStyle name="Hipervínculo visitado" xfId="33489" builtinId="9" hidden="1"/>
    <cellStyle name="Hipervínculo visitado" xfId="33495" builtinId="9" hidden="1"/>
    <cellStyle name="Hipervínculo visitado" xfId="33497" builtinId="9" hidden="1"/>
    <cellStyle name="Hipervínculo visitado" xfId="33505" builtinId="9" hidden="1"/>
    <cellStyle name="Hipervínculo visitado" xfId="33507" builtinId="9" hidden="1"/>
    <cellStyle name="Hipervínculo visitado" xfId="33511" builtinId="9" hidden="1"/>
    <cellStyle name="Hipervínculo visitado" xfId="33515" builtinId="9" hidden="1"/>
    <cellStyle name="Hipervínculo visitado" xfId="33519" builtinId="9" hidden="1"/>
    <cellStyle name="Hipervínculo visitado" xfId="33521" builtinId="9" hidden="1"/>
    <cellStyle name="Hipervínculo visitado" xfId="33527" builtinId="9" hidden="1"/>
    <cellStyle name="Hipervínculo visitado" xfId="33531" builtinId="9" hidden="1"/>
    <cellStyle name="Hipervínculo visitado" xfId="33537" builtinId="9" hidden="1"/>
    <cellStyle name="Hipervínculo visitado" xfId="33539" builtinId="9" hidden="1"/>
    <cellStyle name="Hipervínculo visitado" xfId="33543" builtinId="9" hidden="1"/>
    <cellStyle name="Hipervínculo visitado" xfId="33547" builtinId="9" hidden="1"/>
    <cellStyle name="Hipervínculo visitado" xfId="33549" builtinId="9" hidden="1"/>
    <cellStyle name="Hipervínculo visitado" xfId="33551" builtinId="9" hidden="1"/>
    <cellStyle name="Hipervínculo visitado" xfId="33559" builtinId="9" hidden="1"/>
    <cellStyle name="Hipervínculo visitado" xfId="33561" builtinId="9" hidden="1"/>
    <cellStyle name="Hipervínculo visitado" xfId="33567" builtinId="9" hidden="1"/>
    <cellStyle name="Hipervínculo visitado" xfId="33569" builtinId="9" hidden="1"/>
    <cellStyle name="Hipervínculo visitado" xfId="33573" builtinId="9" hidden="1"/>
    <cellStyle name="Hipervínculo visitado" xfId="33577" builtinId="9" hidden="1"/>
    <cellStyle name="Hipervínculo visitado" xfId="33581" builtinId="9" hidden="1"/>
    <cellStyle name="Hipervínculo visitado" xfId="33589" builtinId="9" hidden="1"/>
    <cellStyle name="Hipervínculo visitado" xfId="33591" builtinId="9" hidden="1"/>
    <cellStyle name="Hipervínculo visitado" xfId="33593" builtinId="9" hidden="1"/>
    <cellStyle name="Hipervínculo visitado" xfId="33601" builtinId="9" hidden="1"/>
    <cellStyle name="Hipervínculo visitado" xfId="33603" builtinId="9" hidden="1"/>
    <cellStyle name="Hipervínculo visitado" xfId="33607" builtinId="9" hidden="1"/>
    <cellStyle name="Hipervínculo visitado" xfId="33611" builtinId="9" hidden="1"/>
    <cellStyle name="Hipervínculo visitado" xfId="33617" builtinId="9" hidden="1"/>
    <cellStyle name="Hipervínculo visitado" xfId="33623" builtinId="9" hidden="1"/>
    <cellStyle name="Hipervínculo visitado" xfId="33625" builtinId="9" hidden="1"/>
    <cellStyle name="Hipervínculo visitado" xfId="33627" builtinId="9" hidden="1"/>
    <cellStyle name="Hipervínculo visitado" xfId="33633" builtinId="9" hidden="1"/>
    <cellStyle name="Hipervínculo visitado" xfId="33635" builtinId="9" hidden="1"/>
    <cellStyle name="Hipervínculo visitado" xfId="33639" builtinId="9" hidden="1"/>
    <cellStyle name="Hipervínculo visitado" xfId="33647" builtinId="9" hidden="1"/>
    <cellStyle name="Hipervínculo visitado" xfId="33649" builtinId="9" hidden="1"/>
    <cellStyle name="Hipervínculo visitado" xfId="33655" builtinId="9" hidden="1"/>
    <cellStyle name="Hipervínculo visitado" xfId="33657" builtinId="9" hidden="1"/>
    <cellStyle name="Hipervínculo visitado" xfId="33659" builtinId="9" hidden="1"/>
    <cellStyle name="Hipervínculo visitado" xfId="33665" builtinId="9" hidden="1"/>
    <cellStyle name="Hipervínculo visitado" xfId="33667" builtinId="9" hidden="1"/>
    <cellStyle name="Hipervínculo visitado" xfId="33675" builtinId="9" hidden="1"/>
    <cellStyle name="Hipervínculo visitado" xfId="33679" builtinId="9" hidden="1"/>
    <cellStyle name="Hipervínculo visitado" xfId="33681" builtinId="9" hidden="1"/>
    <cellStyle name="Hipervínculo visitado" xfId="33687" builtinId="9" hidden="1"/>
    <cellStyle name="Hipervínculo visitado" xfId="33689" builtinId="9" hidden="1"/>
    <cellStyle name="Hipervínculo visitado" xfId="33691" builtinId="9" hidden="1"/>
    <cellStyle name="Hipervínculo visitado" xfId="33697" builtinId="9" hidden="1"/>
    <cellStyle name="Hipervínculo visitado" xfId="33703" builtinId="9" hidden="1"/>
    <cellStyle name="Hipervínculo visitado" xfId="33705" builtinId="9" hidden="1"/>
    <cellStyle name="Hipervínculo visitado" xfId="33709" builtinId="9" hidden="1"/>
    <cellStyle name="Hipervínculo visitado" xfId="33711" builtinId="9" hidden="1"/>
    <cellStyle name="Hipervínculo visitado" xfId="33717" builtinId="9" hidden="1"/>
    <cellStyle name="Hipervínculo visitado" xfId="33719" builtinId="9" hidden="1"/>
    <cellStyle name="Hipervínculo visitado" xfId="33721" builtinId="9" hidden="1"/>
    <cellStyle name="Hipervínculo visitado" xfId="33729" builtinId="9" hidden="1"/>
    <cellStyle name="Hipervínculo visitado" xfId="33733" builtinId="9" hidden="1"/>
    <cellStyle name="Hipervínculo visitado" xfId="33737" builtinId="9" hidden="1"/>
    <cellStyle name="Hipervínculo visitado" xfId="33741" builtinId="9" hidden="1"/>
    <cellStyle name="Hipervínculo visitado" xfId="33743" builtinId="9" hidden="1"/>
    <cellStyle name="Hipervínculo visitado" xfId="33749" builtinId="9" hidden="1"/>
    <cellStyle name="Hipervínculo visitado" xfId="33751" builtinId="9" hidden="1"/>
    <cellStyle name="Hipervínculo visitado" xfId="33761" builtinId="9" hidden="1"/>
    <cellStyle name="Hipervínculo visitado" xfId="33763" builtinId="9" hidden="1"/>
    <cellStyle name="Hipervínculo visitado" xfId="33767" builtinId="9" hidden="1"/>
    <cellStyle name="Hipervínculo visitado" xfId="33771" builtinId="9" hidden="1"/>
    <cellStyle name="Hipervínculo visitado" xfId="33775" builtinId="9" hidden="1"/>
    <cellStyle name="Hipervínculo visitado" xfId="33777" builtinId="9" hidden="1"/>
    <cellStyle name="Hipervínculo visitado" xfId="33783" builtinId="9" hidden="1"/>
    <cellStyle name="Hipervínculo visitado" xfId="33787" builtinId="9" hidden="1"/>
    <cellStyle name="Hipervínculo visitado" xfId="33793" builtinId="9" hidden="1"/>
    <cellStyle name="Hipervínculo visitado" xfId="33795" builtinId="9" hidden="1"/>
    <cellStyle name="Hipervínculo visitado" xfId="33799" builtinId="9" hidden="1"/>
    <cellStyle name="Hipervínculo visitado" xfId="33803" builtinId="9" hidden="1"/>
    <cellStyle name="Hipervínculo visitado" xfId="33807" builtinId="9" hidden="1"/>
    <cellStyle name="Hipervínculo visitado" xfId="33809" builtinId="9" hidden="1"/>
    <cellStyle name="Hipervínculo visitado" xfId="33817" builtinId="9" hidden="1"/>
    <cellStyle name="Hipervínculo visitado" xfId="33819" builtinId="9" hidden="1"/>
    <cellStyle name="Hipervínculo visitado" xfId="33825" builtinId="9" hidden="1"/>
    <cellStyle name="Hipervínculo visitado" xfId="33827" builtinId="9" hidden="1"/>
    <cellStyle name="Hipervínculo visitado" xfId="33831" builtinId="9" hidden="1"/>
    <cellStyle name="Hipervínculo visitado" xfId="33835" builtinId="9" hidden="1"/>
    <cellStyle name="Hipervínculo visitado" xfId="33839" builtinId="9" hidden="1"/>
    <cellStyle name="Hipervínculo visitado" xfId="33847" builtinId="9" hidden="1"/>
    <cellStyle name="Hipervínculo visitado" xfId="33849" builtinId="9" hidden="1"/>
    <cellStyle name="Hipervínculo visitado" xfId="33851" builtinId="9" hidden="1"/>
    <cellStyle name="Hipervínculo visitado" xfId="33857" builtinId="9" hidden="1"/>
    <cellStyle name="Hipervínculo visitado" xfId="33859" builtinId="9" hidden="1"/>
    <cellStyle name="Hipervínculo visitado" xfId="33861" builtinId="9" hidden="1"/>
    <cellStyle name="Hipervínculo visitado" xfId="33865" builtinId="9" hidden="1"/>
    <cellStyle name="Hipervínculo visitado" xfId="33871" builtinId="9" hidden="1"/>
    <cellStyle name="Hipervínculo visitado" xfId="33877" builtinId="9" hidden="1"/>
    <cellStyle name="Hipervínculo visitado" xfId="33879" builtinId="9" hidden="1"/>
    <cellStyle name="Hipervínculo visitado" xfId="33881" builtinId="9" hidden="1"/>
    <cellStyle name="Hipervínculo visitado" xfId="33887" builtinId="9" hidden="1"/>
    <cellStyle name="Hipervínculo visitado" xfId="33889" builtinId="9" hidden="1"/>
    <cellStyle name="Hipervínculo visitado" xfId="33893" builtinId="9" hidden="1"/>
    <cellStyle name="Hipervínculo visitado" xfId="33901" builtinId="9" hidden="1"/>
    <cellStyle name="Hipervínculo visitado" xfId="33903" builtinId="9" hidden="1"/>
    <cellStyle name="Hipervínculo visitado" xfId="33909" builtinId="9" hidden="1"/>
    <cellStyle name="Hipervínculo visitado" xfId="33913" builtinId="9" hidden="1"/>
    <cellStyle name="Hipervínculo visitado" xfId="33915" builtinId="9" hidden="1"/>
    <cellStyle name="Hipervínculo visitado" xfId="33921" builtinId="9" hidden="1"/>
    <cellStyle name="Hipervínculo visitado" xfId="33923" builtinId="9" hidden="1"/>
    <cellStyle name="Hipervínculo visitado" xfId="33931" builtinId="9" hidden="1"/>
    <cellStyle name="Hipervínculo visitado" xfId="33935" builtinId="9" hidden="1"/>
    <cellStyle name="Hipervínculo visitado" xfId="33937" builtinId="9" hidden="1"/>
    <cellStyle name="Hipervínculo visitado" xfId="33943" builtinId="9" hidden="1"/>
    <cellStyle name="Hipervínculo visitado" xfId="33945" builtinId="9" hidden="1"/>
    <cellStyle name="Hipervínculo visitado" xfId="33947" builtinId="9" hidden="1"/>
    <cellStyle name="Hipervínculo visitado" xfId="33953" builtinId="9" hidden="1"/>
    <cellStyle name="Hipervínculo visitado" xfId="33959" builtinId="9" hidden="1"/>
    <cellStyle name="Hipervínculo visitado" xfId="33963" builtinId="9" hidden="1"/>
    <cellStyle name="Hipervínculo visitado" xfId="33967" builtinId="9" hidden="1"/>
    <cellStyle name="Hipervínculo visitado" xfId="33969" builtinId="9" hidden="1"/>
    <cellStyle name="Hipervínculo visitado" xfId="33975" builtinId="9" hidden="1"/>
    <cellStyle name="Hipervínculo visitado" xfId="33977" builtinId="9" hidden="1"/>
    <cellStyle name="Hipervínculo visitado" xfId="33979" builtinId="9" hidden="1"/>
    <cellStyle name="Hipervínculo visitado" xfId="33987" builtinId="9" hidden="1"/>
    <cellStyle name="Hipervínculo visitado" xfId="33991" builtinId="9" hidden="1"/>
    <cellStyle name="Hipervínculo visitado" xfId="33995" builtinId="9" hidden="1"/>
    <cellStyle name="Hipervínculo visitado" xfId="33999" builtinId="9" hidden="1"/>
    <cellStyle name="Hipervínculo visitado" xfId="34001" builtinId="9" hidden="1"/>
    <cellStyle name="Hipervínculo visitado" xfId="34007" builtinId="9" hidden="1"/>
    <cellStyle name="Hipervínculo visitado" xfId="34009" builtinId="9" hidden="1"/>
    <cellStyle name="Hipervínculo visitado" xfId="33910" builtinId="9" hidden="1"/>
    <cellStyle name="Hipervínculo visitado" xfId="34017" builtinId="9" hidden="1"/>
    <cellStyle name="Hipervínculo visitado" xfId="34021" builtinId="9" hidden="1"/>
    <cellStyle name="Hipervínculo visitado" xfId="34025" builtinId="9" hidden="1"/>
    <cellStyle name="Hipervínculo visitado" xfId="34029" builtinId="9" hidden="1"/>
    <cellStyle name="Hipervínculo visitado" xfId="34031" builtinId="9" hidden="1"/>
    <cellStyle name="Hipervínculo visitado" xfId="34037" builtinId="9" hidden="1"/>
    <cellStyle name="Hipervínculo visitado" xfId="34041" builtinId="9" hidden="1"/>
    <cellStyle name="Hipervínculo visitado" xfId="34047" builtinId="9" hidden="1"/>
    <cellStyle name="Hipervínculo visitado" xfId="34049" builtinId="9" hidden="1"/>
    <cellStyle name="Hipervínculo visitado" xfId="34053" builtinId="9" hidden="1"/>
    <cellStyle name="Hipervínculo visitado" xfId="34057" builtinId="9" hidden="1"/>
    <cellStyle name="Hipervínculo visitado" xfId="34061" builtinId="9" hidden="1"/>
    <cellStyle name="Hipervínculo visitado" xfId="34063" builtinId="9" hidden="1"/>
    <cellStyle name="Hipervínculo visitado" xfId="34072" builtinId="9" hidden="1"/>
    <cellStyle name="Hipervínculo visitado" xfId="34074" builtinId="9" hidden="1"/>
    <cellStyle name="Hipervínculo visitado" xfId="34080" builtinId="9" hidden="1"/>
    <cellStyle name="Hipervínculo visitado" xfId="34082" builtinId="9" hidden="1"/>
    <cellStyle name="Hipervínculo visitado" xfId="34086" builtinId="9" hidden="1"/>
    <cellStyle name="Hipervínculo visitado" xfId="34090" builtinId="9" hidden="1"/>
    <cellStyle name="Hipervínculo visitado" xfId="34094" builtinId="9" hidden="1"/>
    <cellStyle name="Hipervínculo visitado" xfId="34102" builtinId="9" hidden="1"/>
    <cellStyle name="Hipervínculo visitado" xfId="34104" builtinId="9" hidden="1"/>
    <cellStyle name="Hipervínculo visitado" xfId="34106" builtinId="9" hidden="1"/>
    <cellStyle name="Hipervínculo visitado" xfId="34112" builtinId="9" hidden="1"/>
    <cellStyle name="Hipervínculo visitado" xfId="34114" builtinId="9" hidden="1"/>
    <cellStyle name="Hipervínculo visitado" xfId="34118" builtinId="9" hidden="1"/>
    <cellStyle name="Hipervínculo visitado" xfId="34122" builtinId="9" hidden="1"/>
    <cellStyle name="Hipervínculo visitado" xfId="34128" builtinId="9" hidden="1"/>
    <cellStyle name="Hipervínculo visitado" xfId="34134" builtinId="9" hidden="1"/>
    <cellStyle name="Hipervínculo visitado" xfId="34136" builtinId="9" hidden="1"/>
    <cellStyle name="Hipervínculo visitado" xfId="34138" builtinId="9" hidden="1"/>
    <cellStyle name="Hipervínculo visitado" xfId="34144" builtinId="9" hidden="1"/>
    <cellStyle name="Hipervínculo visitado" xfId="34146" builtinId="9" hidden="1"/>
    <cellStyle name="Hipervínculo visitado" xfId="34150" builtinId="9" hidden="1"/>
    <cellStyle name="Hipervínculo visitado" xfId="34158" builtinId="9" hidden="1"/>
    <cellStyle name="Hipervínculo visitado" xfId="34160" builtinId="9" hidden="1"/>
    <cellStyle name="Hipervínculo visitado" xfId="34166" builtinId="9" hidden="1"/>
    <cellStyle name="Hipervínculo visitado" xfId="34168" builtinId="9" hidden="1"/>
    <cellStyle name="Hipervínculo visitado" xfId="34170" builtinId="9" hidden="1"/>
    <cellStyle name="Hipervínculo visitado" xfId="34174" builtinId="9" hidden="1"/>
    <cellStyle name="Hipervínculo visitado" xfId="34176" builtinId="9" hidden="1"/>
    <cellStyle name="Hipervínculo visitado" xfId="34184" builtinId="9" hidden="1"/>
    <cellStyle name="Hipervínculo visitado" xfId="34188" builtinId="9" hidden="1"/>
    <cellStyle name="Hipervínculo visitado" xfId="34190" builtinId="9" hidden="1"/>
    <cellStyle name="Hipervínculo visitado" xfId="34196" builtinId="9" hidden="1"/>
    <cellStyle name="Hipervínculo visitado" xfId="34198" builtinId="9" hidden="1"/>
    <cellStyle name="Hipervínculo visitado" xfId="34200" builtinId="9" hidden="1"/>
    <cellStyle name="Hipervínculo visitado" xfId="34206" builtinId="9" hidden="1"/>
    <cellStyle name="Hipervínculo visitado" xfId="34212" builtinId="9" hidden="1"/>
    <cellStyle name="Hipervínculo visitado" xfId="34216" builtinId="9" hidden="1"/>
    <cellStyle name="Hipervínculo visitado" xfId="34220" builtinId="9" hidden="1"/>
    <cellStyle name="Hipervínculo visitado" xfId="34222" builtinId="9" hidden="1"/>
    <cellStyle name="Hipervínculo visitado" xfId="34228" builtinId="9" hidden="1"/>
    <cellStyle name="Hipervínculo visitado" xfId="34230" builtinId="9" hidden="1"/>
    <cellStyle name="Hipervínculo visitado" xfId="34232" builtinId="9" hidden="1"/>
    <cellStyle name="Hipervínculo visitado" xfId="34240" builtinId="9" hidden="1"/>
    <cellStyle name="Hipervínculo visitado" xfId="34244" builtinId="9" hidden="1"/>
    <cellStyle name="Hipervínculo visitado" xfId="34248" builtinId="9" hidden="1"/>
    <cellStyle name="Hipervínculo visitado" xfId="34252" builtinId="9" hidden="1"/>
    <cellStyle name="Hipervínculo visitado" xfId="34254" builtinId="9" hidden="1"/>
    <cellStyle name="Hipervínculo visitado" xfId="34260" builtinId="9" hidden="1"/>
    <cellStyle name="Hipervínculo visitado" xfId="34262" builtinId="9" hidden="1"/>
    <cellStyle name="Hipervínculo visitado" xfId="34270" builtinId="9" hidden="1"/>
    <cellStyle name="Hipervínculo visitado" xfId="34272" builtinId="9" hidden="1"/>
    <cellStyle name="Hipervínculo visitado" xfId="34276" builtinId="9" hidden="1"/>
    <cellStyle name="Hipervínculo visitado" xfId="34280" builtinId="9" hidden="1"/>
    <cellStyle name="Hipervínculo visitado" xfId="34284" builtinId="9" hidden="1"/>
    <cellStyle name="Hipervínculo visitado" xfId="34286" builtinId="9" hidden="1"/>
    <cellStyle name="Hipervínculo visitado" xfId="34292" builtinId="9" hidden="1"/>
    <cellStyle name="Hipervínculo visitado" xfId="34296" builtinId="9" hidden="1"/>
    <cellStyle name="Hipervínculo visitado" xfId="34302" builtinId="9" hidden="1"/>
    <cellStyle name="Hipervínculo visitado" xfId="34304" builtinId="9" hidden="1"/>
    <cellStyle name="Hipervínculo visitado" xfId="34308" builtinId="9" hidden="1"/>
    <cellStyle name="Hipervínculo visitado" xfId="34312" builtinId="9" hidden="1"/>
    <cellStyle name="Hipervínculo visitado" xfId="34316" builtinId="9" hidden="1"/>
    <cellStyle name="Hipervínculo visitado" xfId="34318" builtinId="9" hidden="1"/>
    <cellStyle name="Hipervínculo visitado" xfId="34322" builtinId="9" hidden="1"/>
    <cellStyle name="Hipervínculo visitado" xfId="34314" builtinId="9" hidden="1"/>
    <cellStyle name="Hipervínculo visitado" xfId="34298" builtinId="9" hidden="1"/>
    <cellStyle name="Hipervínculo visitado" xfId="34290" builtinId="9" hidden="1"/>
    <cellStyle name="Hipervínculo visitado" xfId="34282" builtinId="9" hidden="1"/>
    <cellStyle name="Hipervínculo visitado" xfId="34266" builtinId="9" hidden="1"/>
    <cellStyle name="Hipervínculo visitado" xfId="34258" builtinId="9" hidden="1"/>
    <cellStyle name="Hipervínculo visitado" xfId="34234" builtinId="9" hidden="1"/>
    <cellStyle name="Hipervínculo visitado" xfId="34226" builtinId="9" hidden="1"/>
    <cellStyle name="Hipervínculo visitado" xfId="34218" builtinId="9" hidden="1"/>
    <cellStyle name="Hipervínculo visitado" xfId="34202" builtinId="9" hidden="1"/>
    <cellStyle name="Hipervínculo visitado" xfId="34194" builtinId="9" hidden="1"/>
    <cellStyle name="Hipervínculo visitado" xfId="34186" builtinId="9" hidden="1"/>
    <cellStyle name="Hipervínculo visitado" xfId="34066" builtinId="9" hidden="1"/>
    <cellStyle name="Hipervínculo visitado" xfId="34156" builtinId="9" hidden="1"/>
    <cellStyle name="Hipervínculo visitado" xfId="34140" builtinId="9" hidden="1"/>
    <cellStyle name="Hipervínculo visitado" xfId="34132" builtinId="9" hidden="1"/>
    <cellStyle name="Hipervínculo visitado" xfId="34124" builtinId="9" hidden="1"/>
    <cellStyle name="Hipervínculo visitado" xfId="34108" builtinId="9" hidden="1"/>
    <cellStyle name="Hipervínculo visitado" xfId="34100" builtinId="9" hidden="1"/>
    <cellStyle name="Hipervínculo visitado" xfId="34092" builtinId="9" hidden="1"/>
    <cellStyle name="Hipervínculo visitado" xfId="34068" builtinId="9" hidden="1"/>
    <cellStyle name="Hipervínculo visitado" xfId="34059" builtinId="9" hidden="1"/>
    <cellStyle name="Hipervínculo visitado" xfId="34043" builtinId="9" hidden="1"/>
    <cellStyle name="Hipervínculo visitado" xfId="34035" builtinId="9" hidden="1"/>
    <cellStyle name="Hipervínculo visitado" xfId="34027" builtinId="9" hidden="1"/>
    <cellStyle name="Hipervínculo visitado" xfId="34013" builtinId="9" hidden="1"/>
    <cellStyle name="Hipervínculo visitado" xfId="34005" builtinId="9" hidden="1"/>
    <cellStyle name="Hipervínculo visitado" xfId="33981" builtinId="9" hidden="1"/>
    <cellStyle name="Hipervínculo visitado" xfId="33973" builtinId="9" hidden="1"/>
    <cellStyle name="Hipervínculo visitado" xfId="33965" builtinId="9" hidden="1"/>
    <cellStyle name="Hipervínculo visitado" xfId="33949" builtinId="9" hidden="1"/>
    <cellStyle name="Hipervínculo visitado" xfId="33941" builtinId="9" hidden="1"/>
    <cellStyle name="Hipervínculo visitado" xfId="33933" builtinId="9" hidden="1"/>
    <cellStyle name="Hipervínculo visitado" xfId="33917" builtinId="9" hidden="1"/>
    <cellStyle name="Hipervínculo visitado" xfId="33899" builtinId="9" hidden="1"/>
    <cellStyle name="Hipervínculo visitado" xfId="33883" builtinId="9" hidden="1"/>
    <cellStyle name="Hipervínculo visitado" xfId="33875" builtinId="9" hidden="1"/>
    <cellStyle name="Hipervínculo visitado" xfId="33867" builtinId="9" hidden="1"/>
    <cellStyle name="Hipervínculo visitado" xfId="33853" builtinId="9" hidden="1"/>
    <cellStyle name="Hipervínculo visitado" xfId="33845" builtinId="9" hidden="1"/>
    <cellStyle name="Hipervínculo visitado" xfId="33837" builtinId="9" hidden="1"/>
    <cellStyle name="Hipervínculo visitado" xfId="33813" builtinId="9" hidden="1"/>
    <cellStyle name="Hipervínculo visitado" xfId="33805" builtinId="9" hidden="1"/>
    <cellStyle name="Hipervínculo visitado" xfId="33789" builtinId="9" hidden="1"/>
    <cellStyle name="Hipervínculo visitado" xfId="33781" builtinId="9" hidden="1"/>
    <cellStyle name="Hipervínculo visitado" xfId="33773" builtinId="9" hidden="1"/>
    <cellStyle name="Hipervínculo visitado" xfId="33757" builtinId="9" hidden="1"/>
    <cellStyle name="Hipervínculo visitado" xfId="33747" builtinId="9" hidden="1"/>
    <cellStyle name="Hipervínculo visitado" xfId="33723" builtinId="9" hidden="1"/>
    <cellStyle name="Hipervínculo visitado" xfId="33715" builtinId="9" hidden="1"/>
    <cellStyle name="Hipervínculo visitado" xfId="33707" builtinId="9" hidden="1"/>
    <cellStyle name="Hipervínculo visitado" xfId="33693" builtinId="9" hidden="1"/>
    <cellStyle name="Hipervínculo visitado" xfId="33685" builtinId="9" hidden="1"/>
    <cellStyle name="Hipervínculo visitado" xfId="33677" builtinId="9" hidden="1"/>
    <cellStyle name="Hipervínculo visitado" xfId="33661" builtinId="9" hidden="1"/>
    <cellStyle name="Hipervínculo visitado" xfId="33645" builtinId="9" hidden="1"/>
    <cellStyle name="Hipervínculo visitado" xfId="33629" builtinId="9" hidden="1"/>
    <cellStyle name="Hipervínculo visitado" xfId="33621" builtinId="9" hidden="1"/>
    <cellStyle name="Hipervínculo visitado" xfId="33613" builtinId="9" hidden="1"/>
    <cellStyle name="Hipervínculo visitado" xfId="33595" builtinId="9" hidden="1"/>
    <cellStyle name="Hipervínculo visitado" xfId="33587" builtinId="9" hidden="1"/>
    <cellStyle name="Hipervínculo visitado" xfId="33579" builtinId="9" hidden="1"/>
    <cellStyle name="Hipervínculo visitado" xfId="33555" builtinId="9" hidden="1"/>
    <cellStyle name="Hipervínculo visitado" xfId="33442" builtinId="9" hidden="1"/>
    <cellStyle name="Hipervínculo visitado" xfId="33533" builtinId="9" hidden="1"/>
    <cellStyle name="Hipervínculo visitado" xfId="33525" builtinId="9" hidden="1"/>
    <cellStyle name="Hipervínculo visitado" xfId="33517" builtinId="9" hidden="1"/>
    <cellStyle name="Hipervínculo visitado" xfId="33501" builtinId="9" hidden="1"/>
    <cellStyle name="Hipervínculo visitado" xfId="33493" builtinId="9" hidden="1"/>
    <cellStyle name="Hipervínculo visitado" xfId="33469" builtinId="9" hidden="1"/>
    <cellStyle name="Hipervínculo visitado" xfId="33461" builtinId="9" hidden="1"/>
    <cellStyle name="Hipervínculo visitado" xfId="33453" builtinId="9" hidden="1"/>
    <cellStyle name="Hipervínculo visitado" xfId="33435" builtinId="9" hidden="1"/>
    <cellStyle name="Hipervínculo visitado" xfId="33427" builtinId="9" hidden="1"/>
    <cellStyle name="Hipervínculo visitado" xfId="33419" builtinId="9" hidden="1"/>
    <cellStyle name="Hipervínculo visitado" xfId="33403" builtinId="9" hidden="1"/>
    <cellStyle name="Hipervínculo visitado" xfId="33389" builtinId="9" hidden="1"/>
    <cellStyle name="Hipervínculo visitado" xfId="33373" builtinId="9" hidden="1"/>
    <cellStyle name="Hipervínculo visitado" xfId="33365" builtinId="9" hidden="1"/>
    <cellStyle name="Hipervínculo visitado" xfId="33357" builtinId="9" hidden="1"/>
    <cellStyle name="Hipervínculo visitado" xfId="33341" builtinId="9" hidden="1"/>
    <cellStyle name="Hipervínculo visitado" xfId="33333" builtinId="9" hidden="1"/>
    <cellStyle name="Hipervínculo visitado" xfId="33325" builtinId="9" hidden="1"/>
    <cellStyle name="Hipervínculo visitado" xfId="33301" builtinId="9" hidden="1"/>
    <cellStyle name="Hipervínculo visitado" xfId="33293" builtinId="9" hidden="1"/>
    <cellStyle name="Hipervínculo visitado" xfId="33275" builtinId="9" hidden="1"/>
    <cellStyle name="Hipervínculo visitado" xfId="33267" builtinId="9" hidden="1"/>
    <cellStyle name="Hipervínculo visitado" xfId="33259" builtinId="9" hidden="1"/>
    <cellStyle name="Hipervínculo visitado" xfId="33243" builtinId="9" hidden="1"/>
    <cellStyle name="Hipervínculo visitado" xfId="33130" builtinId="9" hidden="1"/>
    <cellStyle name="Hipervínculo visitado" xfId="33213" builtinId="9" hidden="1"/>
    <cellStyle name="Hipervínculo visitado" xfId="33205" builtinId="9" hidden="1"/>
    <cellStyle name="Hipervínculo visitado" xfId="33197" builtinId="9" hidden="1"/>
    <cellStyle name="Hipervínculo visitado" xfId="33181" builtinId="9" hidden="1"/>
    <cellStyle name="Hipervínculo visitado" xfId="33173" builtinId="9" hidden="1"/>
    <cellStyle name="Hipervínculo visitado" xfId="33165" builtinId="9" hidden="1"/>
    <cellStyle name="Hipervínculo visitado" xfId="33149" builtinId="9" hidden="1"/>
    <cellStyle name="Hipervínculo visitado" xfId="33133" builtinId="9" hidden="1"/>
    <cellStyle name="Hipervínculo visitado" xfId="33115" builtinId="9" hidden="1"/>
    <cellStyle name="Hipervínculo visitado" xfId="33107" builtinId="9" hidden="1"/>
    <cellStyle name="Hipervínculo visitado" xfId="33099" builtinId="9" hidden="1"/>
    <cellStyle name="Hipervínculo visitado" xfId="33083" builtinId="9" hidden="1"/>
    <cellStyle name="Hipervínculo visitado" xfId="33076" builtinId="9" hidden="1"/>
    <cellStyle name="Hipervínculo visitado" xfId="33068" builtinId="9" hidden="1"/>
    <cellStyle name="Hipervínculo visitado" xfId="33044" builtinId="9" hidden="1"/>
    <cellStyle name="Hipervínculo visitado" xfId="33036" builtinId="9" hidden="1"/>
    <cellStyle name="Hipervínculo visitado" xfId="33020" builtinId="9" hidden="1"/>
    <cellStyle name="Hipervínculo visitado" xfId="33012" builtinId="9" hidden="1"/>
    <cellStyle name="Hipervínculo visitado" xfId="33004" builtinId="9" hidden="1"/>
    <cellStyle name="Hipervínculo visitado" xfId="32988" builtinId="9" hidden="1"/>
    <cellStyle name="Hipervínculo visitado" xfId="32980" builtinId="9" hidden="1"/>
    <cellStyle name="Hipervínculo visitado" xfId="32955" builtinId="9" hidden="1"/>
    <cellStyle name="Hipervínculo visitado" xfId="32947" builtinId="9" hidden="1"/>
    <cellStyle name="Hipervínculo visitado" xfId="32939" builtinId="9" hidden="1"/>
    <cellStyle name="Hipervínculo visitado" xfId="32818" builtinId="9" hidden="1"/>
    <cellStyle name="Hipervínculo visitado" xfId="32917" builtinId="9" hidden="1"/>
    <cellStyle name="Hipervínculo visitado" xfId="32909" builtinId="9" hidden="1"/>
    <cellStyle name="Hipervínculo visitado" xfId="32893" builtinId="9" hidden="1"/>
    <cellStyle name="Hipervínculo visitado" xfId="32877" builtinId="9" hidden="1"/>
    <cellStyle name="Hipervínculo visitado" xfId="32861" builtinId="9" hidden="1"/>
    <cellStyle name="Hipervínculo visitado" xfId="32853" builtinId="9" hidden="1"/>
    <cellStyle name="Hipervínculo visitado" xfId="32845" builtinId="9" hidden="1"/>
    <cellStyle name="Hipervínculo visitado" xfId="32829" builtinId="9" hidden="1"/>
    <cellStyle name="Hipervínculo visitado" xfId="32377" builtinId="9" hidden="1"/>
    <cellStyle name="Hipervínculo visitado" xfId="32379" builtinId="9" hidden="1"/>
    <cellStyle name="Hipervínculo visitado" xfId="32385" builtinId="9" hidden="1"/>
    <cellStyle name="Hipervínculo visitado" xfId="32387" builtinId="9" hidden="1"/>
    <cellStyle name="Hipervínculo visitado" xfId="32393" builtinId="9" hidden="1"/>
    <cellStyle name="Hipervínculo visitado" xfId="32395" builtinId="9" hidden="1"/>
    <cellStyle name="Hipervínculo visitado" xfId="32397" builtinId="9" hidden="1"/>
    <cellStyle name="Hipervínculo visitado" xfId="32401" builtinId="9" hidden="1"/>
    <cellStyle name="Hipervínculo visitado" xfId="32403" builtinId="9" hidden="1"/>
    <cellStyle name="Hipervínculo visitado" xfId="32411" builtinId="9" hidden="1"/>
    <cellStyle name="Hipervínculo visitado" xfId="32413" builtinId="9" hidden="1"/>
    <cellStyle name="Hipervínculo visitado" xfId="32415" builtinId="9" hidden="1"/>
    <cellStyle name="Hipervínculo visitado" xfId="32419" builtinId="9" hidden="1"/>
    <cellStyle name="Hipervínculo visitado" xfId="32423" builtinId="9" hidden="1"/>
    <cellStyle name="Hipervínculo visitado" xfId="32425" builtinId="9" hidden="1"/>
    <cellStyle name="Hipervínculo visitado" xfId="32429" builtinId="9" hidden="1"/>
    <cellStyle name="Hipervínculo visitado" xfId="32433" builtinId="9" hidden="1"/>
    <cellStyle name="Hipervínculo visitado" xfId="32439" builtinId="9" hidden="1"/>
    <cellStyle name="Hipervínculo visitado" xfId="32441" builtinId="9" hidden="1"/>
    <cellStyle name="Hipervínculo visitado" xfId="32443" builtinId="9" hidden="1"/>
    <cellStyle name="Hipervínculo visitado" xfId="32447" builtinId="9" hidden="1"/>
    <cellStyle name="Hipervínculo visitado" xfId="32449" builtinId="9" hidden="1"/>
    <cellStyle name="Hipervínculo visitado" xfId="32451" builtinId="9" hidden="1"/>
    <cellStyle name="Hipervínculo visitado" xfId="32457" builtinId="9" hidden="1"/>
    <cellStyle name="Hipervínculo visitado" xfId="32459" builtinId="9" hidden="1"/>
    <cellStyle name="Hipervínculo visitado" xfId="32463" builtinId="9" hidden="1"/>
    <cellStyle name="Hipervínculo visitado" xfId="32465" builtinId="9" hidden="1"/>
    <cellStyle name="Hipervínculo visitado" xfId="32469" builtinId="9" hidden="1"/>
    <cellStyle name="Hipervínculo visitado" xfId="32473" builtinId="9" hidden="1"/>
    <cellStyle name="Hipervínculo visitado" xfId="32475" builtinId="9" hidden="1"/>
    <cellStyle name="Hipervínculo visitado" xfId="32481" builtinId="9" hidden="1"/>
    <cellStyle name="Hipervínculo visitado" xfId="32485" builtinId="9" hidden="1"/>
    <cellStyle name="Hipervínculo visitado" xfId="32487" builtinId="9" hidden="1"/>
    <cellStyle name="Hipervínculo visitado" xfId="32491" builtinId="9" hidden="1"/>
    <cellStyle name="Hipervínculo visitado" xfId="32493" builtinId="9" hidden="1"/>
    <cellStyle name="Hipervínculo visitado" xfId="32495" builtinId="9" hidden="1"/>
    <cellStyle name="Hipervínculo visitado" xfId="32501" builtinId="9" hidden="1"/>
    <cellStyle name="Hipervínculo visitado" xfId="32505" builtinId="9" hidden="1"/>
    <cellStyle name="Hipervínculo visitado" xfId="32510" builtinId="9" hidden="1"/>
    <cellStyle name="Hipervínculo visitado" xfId="32512" builtinId="9" hidden="1"/>
    <cellStyle name="Hipervínculo visitado" xfId="32514" builtinId="9" hidden="1"/>
    <cellStyle name="Hipervínculo visitado" xfId="32520" builtinId="9" hidden="1"/>
    <cellStyle name="Hipervínculo visitado" xfId="32522" builtinId="9" hidden="1"/>
    <cellStyle name="Hipervínculo visitado" xfId="32524" builtinId="9" hidden="1"/>
    <cellStyle name="Hipervínculo visitado" xfId="32530" builtinId="9" hidden="1"/>
    <cellStyle name="Hipervínculo visitado" xfId="32534" builtinId="9" hidden="1"/>
    <cellStyle name="Hipervínculo visitado" xfId="32538" builtinId="9" hidden="1"/>
    <cellStyle name="Hipervínculo visitado" xfId="32540" builtinId="9" hidden="1"/>
    <cellStyle name="Hipervínculo visitado" xfId="32542" builtinId="9" hidden="1"/>
    <cellStyle name="Hipervínculo visitado" xfId="32546" builtinId="9" hidden="1"/>
    <cellStyle name="Hipervínculo visitado" xfId="32550" builtinId="9" hidden="1"/>
    <cellStyle name="Hipervínculo visitado" xfId="32556" builtinId="9" hidden="1"/>
    <cellStyle name="Hipervínculo visitado" xfId="32558" builtinId="9" hidden="1"/>
    <cellStyle name="Hipervínculo visitado" xfId="32560" builtinId="9" hidden="1"/>
    <cellStyle name="Hipervínculo visitado" xfId="32566" builtinId="9" hidden="1"/>
    <cellStyle name="Hipervínculo visitado" xfId="32568" builtinId="9" hidden="1"/>
    <cellStyle name="Hipervínculo visitado" xfId="32570" builtinId="9" hidden="1"/>
    <cellStyle name="Hipervínculo visitado" xfId="32574" builtinId="9" hidden="1"/>
    <cellStyle name="Hipervínculo visitado" xfId="32578" builtinId="9" hidden="1"/>
    <cellStyle name="Hipervínculo visitado" xfId="32584" builtinId="9" hidden="1"/>
    <cellStyle name="Hipervínculo visitado" xfId="32586" builtinId="9" hidden="1"/>
    <cellStyle name="Hipervínculo visitado" xfId="32588" builtinId="9" hidden="1"/>
    <cellStyle name="Hipervínculo visitado" xfId="32592" builtinId="9" hidden="1"/>
    <cellStyle name="Hipervínculo visitado" xfId="32594" builtinId="9" hidden="1"/>
    <cellStyle name="Hipervínculo visitado" xfId="32598" builtinId="9" hidden="1"/>
    <cellStyle name="Hipervínculo visitado" xfId="32604" builtinId="9" hidden="1"/>
    <cellStyle name="Hipervínculo visitado" xfId="32606" builtinId="9" hidden="1"/>
    <cellStyle name="Hipervínculo visitado" xfId="32610" builtinId="9" hidden="1"/>
    <cellStyle name="Hipervínculo visitado" xfId="32613" builtinId="9" hidden="1"/>
    <cellStyle name="Hipervínculo visitado" xfId="32615" builtinId="9" hidden="1"/>
    <cellStyle name="Hipervínculo visitado" xfId="32619" builtinId="9" hidden="1"/>
    <cellStyle name="Hipervínculo visitado" xfId="32621" builtinId="9" hidden="1"/>
    <cellStyle name="Hipervínculo visitado" xfId="32629" builtinId="9" hidden="1"/>
    <cellStyle name="Hipervínculo visitado" xfId="32631" builtinId="9" hidden="1"/>
    <cellStyle name="Hipervínculo visitado" xfId="32633" builtinId="9" hidden="1"/>
    <cellStyle name="Hipervínculo visitado" xfId="32637" builtinId="9" hidden="1"/>
    <cellStyle name="Hipervínculo visitado" xfId="32639" builtinId="9" hidden="1"/>
    <cellStyle name="Hipervínculo visitado" xfId="32641" builtinId="9" hidden="1"/>
    <cellStyle name="Hipervínculo visitado" xfId="32647" builtinId="9" hidden="1"/>
    <cellStyle name="Hipervínculo visitado" xfId="32651" builtinId="9" hidden="1"/>
    <cellStyle name="Hipervínculo visitado" xfId="32655" builtinId="9" hidden="1"/>
    <cellStyle name="Hipervínculo visitado" xfId="32657" builtinId="9" hidden="1"/>
    <cellStyle name="Hipervínculo visitado" xfId="32661" builtinId="9" hidden="1"/>
    <cellStyle name="Hipervínculo visitado" xfId="32667" builtinId="9" hidden="1"/>
    <cellStyle name="Hipervínculo visitado" xfId="32669" builtinId="9" hidden="1"/>
    <cellStyle name="Hipervínculo visitado" xfId="32671" builtinId="9" hidden="1"/>
    <cellStyle name="Hipervínculo visitado" xfId="32679" builtinId="9" hidden="1"/>
    <cellStyle name="Hipervínculo visitado" xfId="32681" builtinId="9" hidden="1"/>
    <cellStyle name="Hipervínculo visitado" xfId="32685" builtinId="9" hidden="1"/>
    <cellStyle name="Hipervínculo visitado" xfId="32687" builtinId="9" hidden="1"/>
    <cellStyle name="Hipervínculo visitado" xfId="32689" builtinId="9" hidden="1"/>
    <cellStyle name="Hipervínculo visitado" xfId="32695" builtinId="9" hidden="1"/>
    <cellStyle name="Hipervínculo visitado" xfId="32697" builtinId="9" hidden="1"/>
    <cellStyle name="Hipervínculo visitado" xfId="32703" builtinId="9" hidden="1"/>
    <cellStyle name="Hipervínculo visitado" xfId="32705" builtinId="9" hidden="1"/>
    <cellStyle name="Hipervínculo visitado" xfId="32707" builtinId="9" hidden="1"/>
    <cellStyle name="Hipervínculo visitado" xfId="32713" builtinId="9" hidden="1"/>
    <cellStyle name="Hipervínculo visitado" xfId="32715" builtinId="9" hidden="1"/>
    <cellStyle name="Hipervínculo visitado" xfId="32717" builtinId="9" hidden="1"/>
    <cellStyle name="Hipervínculo visitado" xfId="32721" builtinId="9" hidden="1"/>
    <cellStyle name="Hipervínculo visitado" xfId="32727" builtinId="9" hidden="1"/>
    <cellStyle name="Hipervínculo visitado" xfId="32731" builtinId="9" hidden="1"/>
    <cellStyle name="Hipervínculo visitado" xfId="32733" builtinId="9" hidden="1"/>
    <cellStyle name="Hipervínculo visitado" xfId="32735" builtinId="9" hidden="1"/>
    <cellStyle name="Hipervínculo visitado" xfId="32739" builtinId="9" hidden="1"/>
    <cellStyle name="Hipervínculo visitado" xfId="32743" builtinId="9" hidden="1"/>
    <cellStyle name="Hipervínculo visitado" xfId="32745" builtinId="9" hidden="1"/>
    <cellStyle name="Hipervínculo visitado" xfId="32751" builtinId="9" hidden="1"/>
    <cellStyle name="Hipervínculo visitado" xfId="32753" builtinId="9" hidden="1"/>
    <cellStyle name="Hipervínculo visitado" xfId="32759" builtinId="9" hidden="1"/>
    <cellStyle name="Hipervínculo visitado" xfId="32761" builtinId="9" hidden="1"/>
    <cellStyle name="Hipervínculo visitado" xfId="32763" builtinId="9" hidden="1"/>
    <cellStyle name="Hipervínculo visitado" xfId="32767" builtinId="9" hidden="1"/>
    <cellStyle name="Hipervínculo visitado" xfId="32662" builtinId="9" hidden="1"/>
    <cellStyle name="Hipervínculo visitado" xfId="32775" builtinId="9" hidden="1"/>
    <cellStyle name="Hipervínculo visitado" xfId="32777" builtinId="9" hidden="1"/>
    <cellStyle name="Hipervínculo visitado" xfId="32779" builtinId="9" hidden="1"/>
    <cellStyle name="Hipervínculo visitado" xfId="32783" builtinId="9" hidden="1"/>
    <cellStyle name="Hipervínculo visitado" xfId="32785" builtinId="9" hidden="1"/>
    <cellStyle name="Hipervínculo visitado" xfId="32789" builtinId="9" hidden="1"/>
    <cellStyle name="Hipervínculo visitado" xfId="32793" builtinId="9" hidden="1"/>
    <cellStyle name="Hipervínculo visitado" xfId="32797" builtinId="9" hidden="1"/>
    <cellStyle name="Hipervínculo visitado" xfId="32801" builtinId="9" hidden="1"/>
    <cellStyle name="Hipervínculo visitado" xfId="32805" builtinId="9" hidden="1"/>
    <cellStyle name="Hipervínculo visitado" xfId="32807" builtinId="9" hidden="1"/>
    <cellStyle name="Hipervínculo visitado" xfId="32811" builtinId="9" hidden="1"/>
    <cellStyle name="Hipervínculo visitado" xfId="32813" builtinId="9" hidden="1"/>
    <cellStyle name="Hipervínculo visitado" xfId="32815" builtinId="9" hidden="1"/>
    <cellStyle name="Hipervínculo visitado" xfId="32821" builtinId="9" hidden="1"/>
    <cellStyle name="Hipervínculo visitado" xfId="32803" builtinId="9" hidden="1"/>
    <cellStyle name="Hipervínculo visitado" xfId="32771" builtinId="9" hidden="1"/>
    <cellStyle name="Hipervínculo visitado" xfId="32757" builtinId="9" hidden="1"/>
    <cellStyle name="Hipervínculo visitado" xfId="32741" builtinId="9" hidden="1"/>
    <cellStyle name="Hipervínculo visitado" xfId="32709" builtinId="9" hidden="1"/>
    <cellStyle name="Hipervínculo visitado" xfId="32693" builtinId="9" hidden="1"/>
    <cellStyle name="Hipervínculo visitado" xfId="32643" builtinId="9" hidden="1"/>
    <cellStyle name="Hipervínculo visitado" xfId="32627" builtinId="9" hidden="1"/>
    <cellStyle name="Hipervínculo visitado" xfId="32611" builtinId="9" hidden="1"/>
    <cellStyle name="Hipervínculo visitado" xfId="32580" builtinId="9" hidden="1"/>
    <cellStyle name="Hipervínculo visitado" xfId="32564" builtinId="9" hidden="1"/>
    <cellStyle name="Hipervínculo visitado" xfId="32548" builtinId="9" hidden="1"/>
    <cellStyle name="Hipervínculo visitado" xfId="32516" builtinId="9" hidden="1"/>
    <cellStyle name="Hipervínculo visitado" xfId="32483" builtinId="9" hidden="1"/>
    <cellStyle name="Hipervínculo visitado" xfId="32453" builtinId="9" hidden="1"/>
    <cellStyle name="Hipervínculo visitado" xfId="32437" builtinId="9" hidden="1"/>
    <cellStyle name="Hipervínculo visitado" xfId="32421" builtinId="9" hidden="1"/>
    <cellStyle name="Hipervínculo visitado" xfId="32389" builtinId="9" hidden="1"/>
    <cellStyle name="Hipervínculo visitado" xfId="32195" builtinId="9" hidden="1"/>
    <cellStyle name="Hipervínculo visitado" xfId="32197" builtinId="9" hidden="1"/>
    <cellStyle name="Hipervínculo visitado" xfId="32203" builtinId="9" hidden="1"/>
    <cellStyle name="Hipervínculo visitado" xfId="32205" builtinId="9" hidden="1"/>
    <cellStyle name="Hipervínculo visitado" xfId="32209" builtinId="9" hidden="1"/>
    <cellStyle name="Hipervínculo visitado" xfId="32213" builtinId="9" hidden="1"/>
    <cellStyle name="Hipervínculo visitado" xfId="32215" builtinId="9" hidden="1"/>
    <cellStyle name="Hipervínculo visitado" xfId="32219" builtinId="9" hidden="1"/>
    <cellStyle name="Hipervínculo visitado" xfId="32221" builtinId="9" hidden="1"/>
    <cellStyle name="Hipervínculo visitado" xfId="32227" builtinId="9" hidden="1"/>
    <cellStyle name="Hipervínculo visitado" xfId="32229" builtinId="9" hidden="1"/>
    <cellStyle name="Hipervínculo visitado" xfId="32231" builtinId="9" hidden="1"/>
    <cellStyle name="Hipervínculo visitado" xfId="32235" builtinId="9" hidden="1"/>
    <cellStyle name="Hipervínculo visitado" xfId="32237" builtinId="9" hidden="1"/>
    <cellStyle name="Hipervínculo visitado" xfId="32239" builtinId="9" hidden="1"/>
    <cellStyle name="Hipervínculo visitado" xfId="32245" builtinId="9" hidden="1"/>
    <cellStyle name="Hipervínculo visitado" xfId="32248" builtinId="9" hidden="1"/>
    <cellStyle name="Hipervínculo visitado" xfId="32252" builtinId="9" hidden="1"/>
    <cellStyle name="Hipervínculo visitado" xfId="32254" builtinId="9" hidden="1"/>
    <cellStyle name="Hipervínculo visitado" xfId="32256" builtinId="9" hidden="1"/>
    <cellStyle name="Hipervínculo visitado" xfId="32260" builtinId="9" hidden="1"/>
    <cellStyle name="Hipervínculo visitado" xfId="32262" builtinId="9" hidden="1"/>
    <cellStyle name="Hipervínculo visitado" xfId="32264" builtinId="9" hidden="1"/>
    <cellStyle name="Hipervínculo visitado" xfId="32270" builtinId="9" hidden="1"/>
    <cellStyle name="Hipervínculo visitado" xfId="32272" builtinId="9" hidden="1"/>
    <cellStyle name="Hipervínculo visitado" xfId="32278" builtinId="9" hidden="1"/>
    <cellStyle name="Hipervínculo visitado" xfId="32280" builtinId="9" hidden="1"/>
    <cellStyle name="Hipervínculo visitado" xfId="32282" builtinId="9" hidden="1"/>
    <cellStyle name="Hipervínculo visitado" xfId="32286" builtinId="9" hidden="1"/>
    <cellStyle name="Hipervínculo visitado" xfId="32288" builtinId="9" hidden="1"/>
    <cellStyle name="Hipervínculo visitado" xfId="32294" builtinId="9" hidden="1"/>
    <cellStyle name="Hipervínculo visitado" xfId="32296" builtinId="9" hidden="1"/>
    <cellStyle name="Hipervínculo visitado" xfId="32299" builtinId="9" hidden="1"/>
    <cellStyle name="Hipervínculo visitado" xfId="32303" builtinId="9" hidden="1"/>
    <cellStyle name="Hipervínculo visitado" xfId="32305" builtinId="9" hidden="1"/>
    <cellStyle name="Hipervínculo visitado" xfId="32309" builtinId="9" hidden="1"/>
    <cellStyle name="Hipervínculo visitado" xfId="32313" builtinId="9" hidden="1"/>
    <cellStyle name="Hipervínculo visitado" xfId="32317" builtinId="9" hidden="1"/>
    <cellStyle name="Hipervínculo visitado" xfId="32321" builtinId="9" hidden="1"/>
    <cellStyle name="Hipervínculo visitado" xfId="32323" builtinId="9" hidden="1"/>
    <cellStyle name="Hipervínculo visitado" xfId="32325" builtinId="9" hidden="1"/>
    <cellStyle name="Hipervínculo visitado" xfId="32329" builtinId="9" hidden="1"/>
    <cellStyle name="Hipervínculo visitado" xfId="32331" builtinId="9" hidden="1"/>
    <cellStyle name="Hipervínculo visitado" xfId="32333" builtinId="9" hidden="1"/>
    <cellStyle name="Hipervínculo visitado" xfId="32341" builtinId="9" hidden="1"/>
    <cellStyle name="Hipervínculo visitado" xfId="32343" builtinId="9" hidden="1"/>
    <cellStyle name="Hipervínculo visitado" xfId="32347" builtinId="9" hidden="1"/>
    <cellStyle name="Hipervínculo visitado" xfId="32349" builtinId="9" hidden="1"/>
    <cellStyle name="Hipervínculo visitado" xfId="32353" builtinId="9" hidden="1"/>
    <cellStyle name="Hipervínculo visitado" xfId="32357" builtinId="9" hidden="1"/>
    <cellStyle name="Hipervínculo visitado" xfId="32359" builtinId="9" hidden="1"/>
    <cellStyle name="Hipervínculo visitado" xfId="32365" builtinId="9" hidden="1"/>
    <cellStyle name="Hipervínculo visitado" xfId="32367" builtinId="9" hidden="1"/>
    <cellStyle name="Hipervínculo visitado" xfId="32369" builtinId="9" hidden="1"/>
    <cellStyle name="Hipervínculo visitado" xfId="32375" builtinId="9" hidden="1"/>
    <cellStyle name="Hipervínculo visitado" xfId="32373" builtinId="9" hidden="1"/>
    <cellStyle name="Hipervínculo visitado" xfId="32339" builtinId="9" hidden="1"/>
    <cellStyle name="Hipervínculo visitado" xfId="32274" builtinId="9" hidden="1"/>
    <cellStyle name="Hipervínculo visitado" xfId="32211" builtinId="9" hidden="1"/>
    <cellStyle name="Hipervínculo visitado" xfId="32116" builtinId="9" hidden="1"/>
    <cellStyle name="Hipervínculo visitado" xfId="32118" builtinId="9" hidden="1"/>
    <cellStyle name="Hipervínculo visitado" xfId="32120" builtinId="9" hidden="1"/>
    <cellStyle name="Hipervínculo visitado" xfId="32124" builtinId="9" hidden="1"/>
    <cellStyle name="Hipervínculo visitado" xfId="32126" builtinId="9" hidden="1"/>
    <cellStyle name="Hipervínculo visitado" xfId="32128" builtinId="9" hidden="1"/>
    <cellStyle name="Hipervínculo visitado" xfId="32134" builtinId="9" hidden="1"/>
    <cellStyle name="Hipervínculo visitado" xfId="32136" builtinId="9" hidden="1"/>
    <cellStyle name="Hipervínculo visitado" xfId="32140" builtinId="9" hidden="1"/>
    <cellStyle name="Hipervínculo visitado" xfId="32142" builtinId="9" hidden="1"/>
    <cellStyle name="Hipervínculo visitado" xfId="32144" builtinId="9" hidden="1"/>
    <cellStyle name="Hipervínculo visitado" xfId="32148" builtinId="9" hidden="1"/>
    <cellStyle name="Hipervínculo visitado" xfId="32150" builtinId="9" hidden="1"/>
    <cellStyle name="Hipervínculo visitado" xfId="32156" builtinId="9" hidden="1"/>
    <cellStyle name="Hipervínculo visitado" xfId="32158" builtinId="9" hidden="1"/>
    <cellStyle name="Hipervínculo visitado" xfId="32160" builtinId="9" hidden="1"/>
    <cellStyle name="Hipervínculo visitado" xfId="32164" builtinId="9" hidden="1"/>
    <cellStyle name="Hipervínculo visitado" xfId="32166" builtinId="9" hidden="1"/>
    <cellStyle name="Hipervínculo visitado" xfId="32168" builtinId="9" hidden="1"/>
    <cellStyle name="Hipervínculo visitado" xfId="32172" builtinId="9" hidden="1"/>
    <cellStyle name="Hipervínculo visitado" xfId="32176" builtinId="9" hidden="1"/>
    <cellStyle name="Hipervínculo visitado" xfId="32182" builtinId="9" hidden="1"/>
    <cellStyle name="Hipervínculo visitado" xfId="32184" builtinId="9" hidden="1"/>
    <cellStyle name="Hipervínculo visitado" xfId="32186" builtinId="9" hidden="1"/>
    <cellStyle name="Hipervínculo visitado" xfId="32190" builtinId="9" hidden="1"/>
    <cellStyle name="Hipervínculo visitado" xfId="32192" builtinId="9" hidden="1"/>
    <cellStyle name="Hipervínculo visitado" xfId="32178" builtinId="9" hidden="1"/>
    <cellStyle name="Hipervínculo visitado" xfId="32074" builtinId="9" hidden="1"/>
    <cellStyle name="Hipervínculo visitado" xfId="32076" builtinId="9" hidden="1"/>
    <cellStyle name="Hipervínculo visitado" xfId="32080" builtinId="9" hidden="1"/>
    <cellStyle name="Hipervínculo visitado" xfId="32082" builtinId="9" hidden="1"/>
    <cellStyle name="Hipervínculo visitado" xfId="32084" builtinId="9" hidden="1"/>
    <cellStyle name="Hipervínculo visitado" xfId="32090" builtinId="9" hidden="1"/>
    <cellStyle name="Hipervínculo visitado" xfId="32092" builtinId="9" hidden="1"/>
    <cellStyle name="Hipervínculo visitado" xfId="32098" builtinId="9" hidden="1"/>
    <cellStyle name="Hipervínculo visitado" xfId="32100" builtinId="9" hidden="1"/>
    <cellStyle name="Hipervínculo visitado" xfId="32102" builtinId="9" hidden="1"/>
    <cellStyle name="Hipervínculo visitado" xfId="32106" builtinId="9" hidden="1"/>
    <cellStyle name="Hipervínculo visitado" xfId="32108" builtinId="9" hidden="1"/>
    <cellStyle name="Hipervínculo visitado" xfId="32110" builtinId="9" hidden="1"/>
    <cellStyle name="Hipervínculo visitado" xfId="32056" builtinId="9" hidden="1"/>
    <cellStyle name="Hipervínculo visitado" xfId="32060" builtinId="9" hidden="1"/>
    <cellStyle name="Hipervínculo visitado" xfId="32064" builtinId="9" hidden="1"/>
    <cellStyle name="Hipervínculo visitado" xfId="32066" builtinId="9" hidden="1"/>
    <cellStyle name="Hipervínculo visitado" xfId="32068" builtinId="9" hidden="1"/>
    <cellStyle name="Hipervínculo visitado" xfId="32044" builtinId="9" hidden="1"/>
    <cellStyle name="Hipervínculo visitado" xfId="32046" builtinId="9" hidden="1"/>
    <cellStyle name="Hipervínculo visitado" xfId="32048" builtinId="9" hidden="1"/>
    <cellStyle name="Hipervínculo visitado" xfId="32040" builtinId="9" hidden="1"/>
    <cellStyle name="Hipervínculo visitado" xfId="32042" builtinId="9" hidden="1"/>
    <cellStyle name="Hipervínculo visitado" xfId="29799" builtinId="9" hidden="1"/>
    <cellStyle name="Hipervínculo visitado" xfId="35112" builtinId="9" hidden="1"/>
    <cellStyle name="Hipervínculo visitado" xfId="35114" builtinId="9" hidden="1"/>
    <cellStyle name="Hipervínculo visitado" xfId="35120" builtinId="9" hidden="1"/>
    <cellStyle name="Hipervínculo visitado" xfId="35122" builtinId="9" hidden="1"/>
    <cellStyle name="Hipervínculo visitado" xfId="35130" builtinId="9" hidden="1"/>
    <cellStyle name="Hipervínculo visitado" xfId="35134" builtinId="9" hidden="1"/>
    <cellStyle name="Hipervínculo visitado" xfId="35136" builtinId="9" hidden="1"/>
    <cellStyle name="Hipervínculo visitado" xfId="35142" builtinId="9" hidden="1"/>
    <cellStyle name="Hipervínculo visitado" xfId="35144" builtinId="9" hidden="1"/>
    <cellStyle name="Hipervínculo visitado" xfId="35146" builtinId="9" hidden="1"/>
    <cellStyle name="Hipervínculo visitado" xfId="35152" builtinId="9" hidden="1"/>
    <cellStyle name="Hipervínculo visitado" xfId="35158" builtinId="9" hidden="1"/>
    <cellStyle name="Hipervínculo visitado" xfId="35162" builtinId="9" hidden="1"/>
    <cellStyle name="Hipervínculo visitado" xfId="35166" builtinId="9" hidden="1"/>
    <cellStyle name="Hipervínculo visitado" xfId="35168" builtinId="9" hidden="1"/>
    <cellStyle name="Hipervínculo visitado" xfId="35174" builtinId="9" hidden="1"/>
    <cellStyle name="Hipervínculo visitado" xfId="35176" builtinId="9" hidden="1"/>
    <cellStyle name="Hipervínculo visitado" xfId="35178" builtinId="9" hidden="1"/>
    <cellStyle name="Hipervínculo visitado" xfId="35186" builtinId="9" hidden="1"/>
    <cellStyle name="Hipervínculo visitado" xfId="35190" builtinId="9" hidden="1"/>
    <cellStyle name="Hipervínculo visitado" xfId="35194" builtinId="9" hidden="1"/>
    <cellStyle name="Hipervínculo visitado" xfId="35198" builtinId="9" hidden="1"/>
    <cellStyle name="Hipervínculo visitado" xfId="35200" builtinId="9" hidden="1"/>
    <cellStyle name="Hipervínculo visitado" xfId="35206" builtinId="9" hidden="1"/>
    <cellStyle name="Hipervínculo visitado" xfId="35208" builtinId="9" hidden="1"/>
    <cellStyle name="Hipervínculo visitado" xfId="35214" builtinId="9" hidden="1"/>
    <cellStyle name="Hipervínculo visitado" xfId="35216" builtinId="9" hidden="1"/>
    <cellStyle name="Hipervínculo visitado" xfId="35220" builtinId="9" hidden="1"/>
    <cellStyle name="Hipervínculo visitado" xfId="35224" builtinId="9" hidden="1"/>
    <cellStyle name="Hipervínculo visitado" xfId="35228" builtinId="9" hidden="1"/>
    <cellStyle name="Hipervínculo visitado" xfId="35230" builtinId="9" hidden="1"/>
    <cellStyle name="Hipervínculo visitado" xfId="35236" builtinId="9" hidden="1"/>
    <cellStyle name="Hipervínculo visitado" xfId="35240" builtinId="9" hidden="1"/>
    <cellStyle name="Hipervínculo visitado" xfId="35246" builtinId="9" hidden="1"/>
    <cellStyle name="Hipervínculo visitado" xfId="35248" builtinId="9" hidden="1"/>
    <cellStyle name="Hipervínculo visitado" xfId="35252" builtinId="9" hidden="1"/>
    <cellStyle name="Hipervínculo visitado" xfId="35256" builtinId="9" hidden="1"/>
    <cellStyle name="Hipervínculo visitado" xfId="35260" builtinId="9" hidden="1"/>
    <cellStyle name="Hipervínculo visitado" xfId="35263" builtinId="9" hidden="1"/>
    <cellStyle name="Hipervínculo visitado" xfId="35271" builtinId="9" hidden="1"/>
    <cellStyle name="Hipervínculo visitado" xfId="35273" builtinId="9" hidden="1"/>
    <cellStyle name="Hipervínculo visitado" xfId="35279" builtinId="9" hidden="1"/>
    <cellStyle name="Hipervínculo visitado" xfId="35281" builtinId="9" hidden="1"/>
    <cellStyle name="Hipervínculo visitado" xfId="35285" builtinId="9" hidden="1"/>
    <cellStyle name="Hipervínculo visitado" xfId="35289" builtinId="9" hidden="1"/>
    <cellStyle name="Hipervínculo visitado" xfId="35293" builtinId="9" hidden="1"/>
    <cellStyle name="Hipervínculo visitado" xfId="35301" builtinId="9" hidden="1"/>
    <cellStyle name="Hipervínculo visitado" xfId="35303" builtinId="9" hidden="1"/>
    <cellStyle name="Hipervínculo visitado" xfId="35305" builtinId="9" hidden="1"/>
    <cellStyle name="Hipervínculo visitado" xfId="35311" builtinId="9" hidden="1"/>
    <cellStyle name="Hipervínculo visitado" xfId="35313" builtinId="9" hidden="1"/>
    <cellStyle name="Hipervínculo visitado" xfId="35317" builtinId="9" hidden="1"/>
    <cellStyle name="Hipervínculo visitado" xfId="35321" builtinId="9" hidden="1"/>
    <cellStyle name="Hipervínculo visitado" xfId="35327" builtinId="9" hidden="1"/>
    <cellStyle name="Hipervínculo visitado" xfId="35333" builtinId="9" hidden="1"/>
    <cellStyle name="Hipervínculo visitado" xfId="35335" builtinId="9" hidden="1"/>
    <cellStyle name="Hipervínculo visitado" xfId="35337" builtinId="9" hidden="1"/>
    <cellStyle name="Hipervínculo visitado" xfId="35343" builtinId="9" hidden="1"/>
    <cellStyle name="Hipervínculo visitado" xfId="35345" builtinId="9" hidden="1"/>
    <cellStyle name="Hipervínculo visitado" xfId="35349" builtinId="9" hidden="1"/>
    <cellStyle name="Hipervínculo visitado" xfId="35357" builtinId="9" hidden="1"/>
    <cellStyle name="Hipervínculo visitado" xfId="35359" builtinId="9" hidden="1"/>
    <cellStyle name="Hipervínculo visitado" xfId="35365" builtinId="9" hidden="1"/>
    <cellStyle name="Hipervínculo visitado" xfId="35366" builtinId="9" hidden="1"/>
    <cellStyle name="Hipervínculo visitado" xfId="35368" builtinId="9" hidden="1"/>
    <cellStyle name="Hipervínculo visitado" xfId="35374" builtinId="9" hidden="1"/>
    <cellStyle name="Hipervínculo visitado" xfId="35376" builtinId="9" hidden="1"/>
    <cellStyle name="Hipervínculo visitado" xfId="35384" builtinId="9" hidden="1"/>
    <cellStyle name="Hipervínculo visitado" xfId="35388" builtinId="9" hidden="1"/>
    <cellStyle name="Hipervínculo visitado" xfId="35390" builtinId="9" hidden="1"/>
    <cellStyle name="Hipervínculo visitado" xfId="35396" builtinId="9" hidden="1"/>
    <cellStyle name="Hipervínculo visitado" xfId="35398" builtinId="9" hidden="1"/>
    <cellStyle name="Hipervínculo visitado" xfId="35400" builtinId="9" hidden="1"/>
    <cellStyle name="Hipervínculo visitado" xfId="35406" builtinId="9" hidden="1"/>
    <cellStyle name="Hipervínculo visitado" xfId="35412" builtinId="9" hidden="1"/>
    <cellStyle name="Hipervínculo visitado" xfId="35416" builtinId="9" hidden="1"/>
    <cellStyle name="Hipervínculo visitado" xfId="35422" builtinId="9" hidden="1"/>
    <cellStyle name="Hipervínculo visitado" xfId="35424" builtinId="9" hidden="1"/>
    <cellStyle name="Hipervínculo visitado" xfId="35430" builtinId="9" hidden="1"/>
    <cellStyle name="Hipervínculo visitado" xfId="35432" builtinId="9" hidden="1"/>
    <cellStyle name="Hipervínculo visitado" xfId="35434" builtinId="9" hidden="1"/>
    <cellStyle name="Hipervínculo visitado" xfId="35442" builtinId="9" hidden="1"/>
    <cellStyle name="Hipervínculo visitado" xfId="35446" builtinId="9" hidden="1"/>
    <cellStyle name="Hipervínculo visitado" xfId="35450" builtinId="9" hidden="1"/>
    <cellStyle name="Hipervínculo visitado" xfId="35454" builtinId="9" hidden="1"/>
    <cellStyle name="Hipervínculo visitado" xfId="35456" builtinId="9" hidden="1"/>
    <cellStyle name="Hipervínculo visitado" xfId="35462" builtinId="9" hidden="1"/>
    <cellStyle name="Hipervínculo visitado" xfId="35464" builtinId="9" hidden="1"/>
    <cellStyle name="Hipervínculo visitado" xfId="35472" builtinId="9" hidden="1"/>
    <cellStyle name="Hipervínculo visitado" xfId="35474" builtinId="9" hidden="1"/>
    <cellStyle name="Hipervínculo visitado" xfId="35478" builtinId="9" hidden="1"/>
    <cellStyle name="Hipervínculo visitado" xfId="35482" builtinId="9" hidden="1"/>
    <cellStyle name="Hipervínculo visitado" xfId="35486" builtinId="9" hidden="1"/>
    <cellStyle name="Hipervínculo visitado" xfId="35488" builtinId="9" hidden="1"/>
    <cellStyle name="Hipervínculo visitado" xfId="35494" builtinId="9" hidden="1"/>
    <cellStyle name="Hipervínculo visitado" xfId="35498" builtinId="9" hidden="1"/>
    <cellStyle name="Hipervínculo visitado" xfId="35504" builtinId="9" hidden="1"/>
    <cellStyle name="Hipervínculo visitado" xfId="35506" builtinId="9" hidden="1"/>
    <cellStyle name="Hipervínculo visitado" xfId="35510" builtinId="9" hidden="1"/>
    <cellStyle name="Hipervínculo visitado" xfId="35514" builtinId="9" hidden="1"/>
    <cellStyle name="Hipervínculo visitado" xfId="35518" builtinId="9" hidden="1"/>
    <cellStyle name="Hipervínculo visitado" xfId="35520" builtinId="9" hidden="1"/>
    <cellStyle name="Hipervínculo visitado" xfId="35526" builtinId="9" hidden="1"/>
    <cellStyle name="Hipervínculo visitado" xfId="35528" builtinId="9" hidden="1"/>
    <cellStyle name="Hipervínculo visitado" xfId="35534" builtinId="9" hidden="1"/>
    <cellStyle name="Hipervínculo visitado" xfId="35536" builtinId="9" hidden="1"/>
    <cellStyle name="Hipervínculo visitado" xfId="35540" builtinId="9" hidden="1"/>
    <cellStyle name="Hipervínculo visitado" xfId="35544" builtinId="9" hidden="1"/>
    <cellStyle name="Hipervínculo visitado" xfId="35548" builtinId="9" hidden="1"/>
    <cellStyle name="Hipervínculo visitado" xfId="35556" builtinId="9" hidden="1"/>
    <cellStyle name="Hipervínculo visitado" xfId="35558" builtinId="9" hidden="1"/>
    <cellStyle name="Hipervínculo visitado" xfId="35560" builtinId="9" hidden="1"/>
    <cellStyle name="Hipervínculo visitado" xfId="35566" builtinId="9" hidden="1"/>
    <cellStyle name="Hipervínculo visitado" xfId="35568" builtinId="9" hidden="1"/>
    <cellStyle name="Hipervínculo visitado" xfId="35572" builtinId="9" hidden="1"/>
    <cellStyle name="Hipervínculo visitado" xfId="35578" builtinId="9" hidden="1"/>
    <cellStyle name="Hipervínculo visitado" xfId="35584" builtinId="9" hidden="1"/>
    <cellStyle name="Hipervínculo visitado" xfId="35590" builtinId="9" hidden="1"/>
    <cellStyle name="Hipervínculo visitado" xfId="35592" builtinId="9" hidden="1"/>
    <cellStyle name="Hipervínculo visitado" xfId="35594" builtinId="9" hidden="1"/>
    <cellStyle name="Hipervínculo visitado" xfId="35600" builtinId="9" hidden="1"/>
    <cellStyle name="Hipervínculo visitado" xfId="35602" builtinId="9" hidden="1"/>
    <cellStyle name="Hipervínculo visitado" xfId="35606" builtinId="9" hidden="1"/>
    <cellStyle name="Hipervínculo visitado" xfId="35614" builtinId="9" hidden="1"/>
    <cellStyle name="Hipervínculo visitado" xfId="35616" builtinId="9" hidden="1"/>
    <cellStyle name="Hipervínculo visitado" xfId="35622" builtinId="9" hidden="1"/>
    <cellStyle name="Hipervínculo visitado" xfId="35624" builtinId="9" hidden="1"/>
    <cellStyle name="Hipervínculo visitado" xfId="35626" builtinId="9" hidden="1"/>
    <cellStyle name="Hipervínculo visitado" xfId="35632" builtinId="9" hidden="1"/>
    <cellStyle name="Hipervínculo visitado" xfId="35634" builtinId="9" hidden="1"/>
    <cellStyle name="Hipervínculo visitado" xfId="35642" builtinId="9" hidden="1"/>
    <cellStyle name="Hipervínculo visitado" xfId="35646" builtinId="9" hidden="1"/>
    <cellStyle name="Hipervínculo visitado" xfId="35648" builtinId="9" hidden="1"/>
    <cellStyle name="Hipervínculo visitado" xfId="35654" builtinId="9" hidden="1"/>
    <cellStyle name="Hipervínculo visitado" xfId="35656" builtinId="9" hidden="1"/>
    <cellStyle name="Hipervínculo visitado" xfId="35658" builtinId="9" hidden="1"/>
    <cellStyle name="Hipervínculo visitado" xfId="35664" builtinId="9" hidden="1"/>
    <cellStyle name="Hipervínculo visitado" xfId="35670" builtinId="9" hidden="1"/>
    <cellStyle name="Hipervínculo visitado" xfId="35674" builtinId="9" hidden="1"/>
    <cellStyle name="Hipervínculo visitado" xfId="35678" builtinId="9" hidden="1"/>
    <cellStyle name="Hipervínculo visitado" xfId="35573" builtinId="9" hidden="1"/>
    <cellStyle name="Hipervínculo visitado" xfId="35684" builtinId="9" hidden="1"/>
    <cellStyle name="Hipervínculo visitado" xfId="35686" builtinId="9" hidden="1"/>
    <cellStyle name="Hipervínculo visitado" xfId="35688" builtinId="9" hidden="1"/>
    <cellStyle name="Hipervínculo visitado" xfId="35696" builtinId="9" hidden="1"/>
    <cellStyle name="Hipervínculo visitado" xfId="35700" builtinId="9" hidden="1"/>
    <cellStyle name="Hipervínculo visitado" xfId="35704" builtinId="9" hidden="1"/>
    <cellStyle name="Hipervínculo visitado" xfId="35708" builtinId="9" hidden="1"/>
    <cellStyle name="Hipervínculo visitado" xfId="35710" builtinId="9" hidden="1"/>
    <cellStyle name="Hipervínculo visitado" xfId="35716" builtinId="9" hidden="1"/>
    <cellStyle name="Hipervínculo visitado" xfId="35718" builtinId="9" hidden="1"/>
    <cellStyle name="Hipervínculo visitado" xfId="35726" builtinId="9" hidden="1"/>
    <cellStyle name="Hipervínculo visitado" xfId="35728" builtinId="9" hidden="1"/>
    <cellStyle name="Hipervínculo visitado" xfId="35734" builtinId="9" hidden="1"/>
    <cellStyle name="Hipervínculo visitado" xfId="35738" builtinId="9" hidden="1"/>
    <cellStyle name="Hipervínculo visitado" xfId="35742" builtinId="9" hidden="1"/>
    <cellStyle name="Hipervínculo visitado" xfId="35744" builtinId="9" hidden="1"/>
    <cellStyle name="Hipervínculo visitado" xfId="35750" builtinId="9" hidden="1"/>
    <cellStyle name="Hipervínculo visitado" xfId="35754" builtinId="9" hidden="1"/>
    <cellStyle name="Hipervínculo visitado" xfId="35760" builtinId="9" hidden="1"/>
    <cellStyle name="Hipervínculo visitado" xfId="35762" builtinId="9" hidden="1"/>
    <cellStyle name="Hipervínculo visitado" xfId="35766" builtinId="9" hidden="1"/>
    <cellStyle name="Hipervínculo visitado" xfId="35770" builtinId="9" hidden="1"/>
    <cellStyle name="Hipervínculo visitado" xfId="35774" builtinId="9" hidden="1"/>
    <cellStyle name="Hipervínculo visitado" xfId="35776" builtinId="9" hidden="1"/>
    <cellStyle name="Hipervínculo visitado" xfId="35784" builtinId="9" hidden="1"/>
    <cellStyle name="Hipervínculo visitado" xfId="35786" builtinId="9" hidden="1"/>
    <cellStyle name="Hipervínculo visitado" xfId="35792" builtinId="9" hidden="1"/>
    <cellStyle name="Hipervínculo visitado" xfId="35794" builtinId="9" hidden="1"/>
    <cellStyle name="Hipervínculo visitado" xfId="35798" builtinId="9" hidden="1"/>
    <cellStyle name="Hipervínculo visitado" xfId="35802" builtinId="9" hidden="1"/>
    <cellStyle name="Hipervínculo visitado" xfId="35806" builtinId="9" hidden="1"/>
    <cellStyle name="Hipervínculo visitado" xfId="35814" builtinId="9" hidden="1"/>
    <cellStyle name="Hipervínculo visitado" xfId="35816" builtinId="9" hidden="1"/>
    <cellStyle name="Hipervínculo visitado" xfId="35818" builtinId="9" hidden="1"/>
    <cellStyle name="Hipervínculo visitado" xfId="35824" builtinId="9" hidden="1"/>
    <cellStyle name="Hipervínculo visitado" xfId="35826" builtinId="9" hidden="1"/>
    <cellStyle name="Hipervínculo visitado" xfId="35830" builtinId="9" hidden="1"/>
    <cellStyle name="Hipervínculo visitado" xfId="35834" builtinId="9" hidden="1"/>
    <cellStyle name="Hipervínculo visitado" xfId="35838" builtinId="9" hidden="1"/>
    <cellStyle name="Hipervínculo visitado" xfId="35844" builtinId="9" hidden="1"/>
    <cellStyle name="Hipervínculo visitado" xfId="35846" builtinId="9" hidden="1"/>
    <cellStyle name="Hipervínculo visitado" xfId="35848" builtinId="9" hidden="1"/>
    <cellStyle name="Hipervínculo visitado" xfId="35854" builtinId="9" hidden="1"/>
    <cellStyle name="Hipervínculo visitado" xfId="35856" builtinId="9" hidden="1"/>
    <cellStyle name="Hipervínculo visitado" xfId="35860" builtinId="9" hidden="1"/>
    <cellStyle name="Hipervínculo visitado" xfId="35868" builtinId="9" hidden="1"/>
    <cellStyle name="Hipervínculo visitado" xfId="35870" builtinId="9" hidden="1"/>
    <cellStyle name="Hipervínculo visitado" xfId="35876" builtinId="9" hidden="1"/>
    <cellStyle name="Hipervínculo visitado" xfId="35878" builtinId="9" hidden="1"/>
    <cellStyle name="Hipervínculo visitado" xfId="35880" builtinId="9" hidden="1"/>
    <cellStyle name="Hipervínculo visitado" xfId="35888" builtinId="9" hidden="1"/>
    <cellStyle name="Hipervínculo visitado" xfId="35890" builtinId="9" hidden="1"/>
    <cellStyle name="Hipervínculo visitado" xfId="35898" builtinId="9" hidden="1"/>
    <cellStyle name="Hipervínculo visitado" xfId="35902" builtinId="9" hidden="1"/>
    <cellStyle name="Hipervínculo visitado" xfId="35904" builtinId="9" hidden="1"/>
    <cellStyle name="Hipervínculo visitado" xfId="35910" builtinId="9" hidden="1"/>
    <cellStyle name="Hipervínculo visitado" xfId="35912" builtinId="9" hidden="1"/>
    <cellStyle name="Hipervínculo visitado" xfId="35914" builtinId="9" hidden="1"/>
    <cellStyle name="Hipervínculo visitado" xfId="35920" builtinId="9" hidden="1"/>
    <cellStyle name="Hipervínculo visitado" xfId="35926" builtinId="9" hidden="1"/>
    <cellStyle name="Hipervínculo visitado" xfId="35930" builtinId="9" hidden="1"/>
    <cellStyle name="Hipervínculo visitado" xfId="35934" builtinId="9" hidden="1"/>
    <cellStyle name="Hipervínculo visitado" xfId="35936" builtinId="9" hidden="1"/>
    <cellStyle name="Hipervínculo visitado" xfId="35942" builtinId="9" hidden="1"/>
    <cellStyle name="Hipervínculo visitado" xfId="35944" builtinId="9" hidden="1"/>
    <cellStyle name="Hipervínculo visitado" xfId="35946" builtinId="9" hidden="1"/>
    <cellStyle name="Hipervínculo visitado" xfId="35954" builtinId="9" hidden="1"/>
    <cellStyle name="Hipervínculo visitado" xfId="35958" builtinId="9" hidden="1"/>
    <cellStyle name="Hipervínculo visitado" xfId="35962" builtinId="9" hidden="1"/>
    <cellStyle name="Hipervínculo visitado" xfId="35966" builtinId="9" hidden="1"/>
    <cellStyle name="Hipervínculo visitado" xfId="35968" builtinId="9" hidden="1"/>
    <cellStyle name="Hipervínculo visitado" xfId="35974" builtinId="9" hidden="1"/>
    <cellStyle name="Hipervínculo visitado" xfId="35976" builtinId="9" hidden="1"/>
    <cellStyle name="Hipervínculo visitado" xfId="35984" builtinId="9" hidden="1"/>
    <cellStyle name="Hipervínculo visitado" xfId="35986" builtinId="9" hidden="1"/>
    <cellStyle name="Hipervínculo visitado" xfId="35990" builtinId="9" hidden="1"/>
    <cellStyle name="Hipervínculo visitado" xfId="35992" builtinId="9" hidden="1"/>
    <cellStyle name="Hipervínculo visitado" xfId="35996" builtinId="9" hidden="1"/>
    <cellStyle name="Hipervínculo visitado" xfId="35998" builtinId="9" hidden="1"/>
    <cellStyle name="Hipervínculo visitado" xfId="36004" builtinId="9" hidden="1"/>
    <cellStyle name="Hipervínculo visitado" xfId="36008" builtinId="9" hidden="1"/>
    <cellStyle name="Hipervínculo visitado" xfId="36014" builtinId="9" hidden="1"/>
    <cellStyle name="Hipervínculo visitado" xfId="36016" builtinId="9" hidden="1"/>
    <cellStyle name="Hipervínculo visitado" xfId="36020" builtinId="9" hidden="1"/>
    <cellStyle name="Hipervínculo visitado" xfId="36024" builtinId="9" hidden="1"/>
    <cellStyle name="Hipervínculo visitado" xfId="36028" builtinId="9" hidden="1"/>
    <cellStyle name="Hipervínculo visitado" xfId="36030" builtinId="9" hidden="1"/>
    <cellStyle name="Hipervínculo visitado" xfId="36038" builtinId="9" hidden="1"/>
    <cellStyle name="Hipervínculo visitado" xfId="36040" builtinId="9" hidden="1"/>
    <cellStyle name="Hipervínculo visitado" xfId="36048" builtinId="9" hidden="1"/>
    <cellStyle name="Hipervínculo visitado" xfId="36050" builtinId="9" hidden="1"/>
    <cellStyle name="Hipervínculo visitado" xfId="36054" builtinId="9" hidden="1"/>
    <cellStyle name="Hipervínculo visitado" xfId="36058" builtinId="9" hidden="1"/>
    <cellStyle name="Hipervínculo visitado" xfId="36062" builtinId="9" hidden="1"/>
    <cellStyle name="Hipervínculo visitado" xfId="36070" builtinId="9" hidden="1"/>
    <cellStyle name="Hipervínculo visitado" xfId="36072" builtinId="9" hidden="1"/>
    <cellStyle name="Hipervínculo visitado" xfId="36074" builtinId="9" hidden="1"/>
    <cellStyle name="Hipervínculo visitado" xfId="36080" builtinId="9" hidden="1"/>
    <cellStyle name="Hipervínculo visitado" xfId="36082" builtinId="9" hidden="1"/>
    <cellStyle name="Hipervínculo visitado" xfId="36086" builtinId="9" hidden="1"/>
    <cellStyle name="Hipervínculo visitado" xfId="36090" builtinId="9" hidden="1"/>
    <cellStyle name="Hipervínculo visitado" xfId="36096" builtinId="9" hidden="1"/>
    <cellStyle name="Hipervínculo visitado" xfId="36102" builtinId="9" hidden="1"/>
    <cellStyle name="Hipervínculo visitado" xfId="36104" builtinId="9" hidden="1"/>
    <cellStyle name="Hipervínculo visitado" xfId="36106" builtinId="9" hidden="1"/>
    <cellStyle name="Hipervínculo visitado" xfId="36112" builtinId="9" hidden="1"/>
    <cellStyle name="Hipervínculo visitado" xfId="36114" builtinId="9" hidden="1"/>
    <cellStyle name="Hipervínculo visitado" xfId="36118" builtinId="9" hidden="1"/>
    <cellStyle name="Hipervínculo visitado" xfId="36126" builtinId="9" hidden="1"/>
    <cellStyle name="Hipervínculo visitado" xfId="36128" builtinId="9" hidden="1"/>
    <cellStyle name="Hipervínculo visitado" xfId="36134" builtinId="9" hidden="1"/>
    <cellStyle name="Hipervínculo visitado" xfId="36136" builtinId="9" hidden="1"/>
    <cellStyle name="Hipervínculo visitado" xfId="36138" builtinId="9" hidden="1"/>
    <cellStyle name="Hipervínculo visitado" xfId="36144" builtinId="9" hidden="1"/>
    <cellStyle name="Hipervínculo visitado" xfId="36146" builtinId="9" hidden="1"/>
    <cellStyle name="Hipervínculo visitado" xfId="36152" builtinId="9" hidden="1"/>
    <cellStyle name="Hipervínculo visitado" xfId="36156" builtinId="9" hidden="1"/>
    <cellStyle name="Hipervínculo visitado" xfId="36158" builtinId="9" hidden="1"/>
    <cellStyle name="Hipervínculo visitado" xfId="36164" builtinId="9" hidden="1"/>
    <cellStyle name="Hipervínculo visitado" xfId="36166" builtinId="9" hidden="1"/>
    <cellStyle name="Hipervínculo visitado" xfId="36168" builtinId="9" hidden="1"/>
    <cellStyle name="Hipervínculo visitado" xfId="36174" builtinId="9" hidden="1"/>
    <cellStyle name="Hipervínculo visitado" xfId="36180" builtinId="9" hidden="1"/>
    <cellStyle name="Hipervínculo visitado" xfId="36184" builtinId="9" hidden="1"/>
    <cellStyle name="Hipervínculo visitado" xfId="36188" builtinId="9" hidden="1"/>
    <cellStyle name="Hipervínculo visitado" xfId="36190" builtinId="9" hidden="1"/>
    <cellStyle name="Hipervínculo visitado" xfId="36196" builtinId="9" hidden="1"/>
    <cellStyle name="Hipervínculo visitado" xfId="36200" builtinId="9" hidden="1"/>
    <cellStyle name="Hipervínculo visitado" xfId="36202" builtinId="9" hidden="1"/>
    <cellStyle name="Hipervínculo visitado" xfId="36210" builtinId="9" hidden="1"/>
    <cellStyle name="Hipervínculo visitado" xfId="36214" builtinId="9" hidden="1"/>
    <cellStyle name="Hipervínculo visitado" xfId="36218" builtinId="9" hidden="1"/>
    <cellStyle name="Hipervínculo visitado" xfId="36222" builtinId="9" hidden="1"/>
    <cellStyle name="Hipervínculo visitado" xfId="36224" builtinId="9" hidden="1"/>
    <cellStyle name="Hipervínculo visitado" xfId="36230" builtinId="9" hidden="1"/>
    <cellStyle name="Hipervínculo visitado" xfId="36232" builtinId="9" hidden="1"/>
    <cellStyle name="Hipervínculo visitado" xfId="36240" builtinId="9" hidden="1"/>
    <cellStyle name="Hipervínculo visitado" xfId="36242" builtinId="9" hidden="1"/>
    <cellStyle name="Hipervínculo visitado" xfId="36246" builtinId="9" hidden="1"/>
    <cellStyle name="Hipervínculo visitado" xfId="36250" builtinId="9" hidden="1"/>
    <cellStyle name="Hipervínculo visitado" xfId="36254" builtinId="9" hidden="1"/>
    <cellStyle name="Hipervínculo visitado" xfId="36256" builtinId="9" hidden="1"/>
    <cellStyle name="Hipervínculo visitado" xfId="36262" builtinId="9" hidden="1"/>
    <cellStyle name="Hipervínculo visitado" xfId="36266" builtinId="9" hidden="1"/>
    <cellStyle name="Hipervínculo visitado" xfId="36272" builtinId="9" hidden="1"/>
    <cellStyle name="Hipervínculo visitado" xfId="36274" builtinId="9" hidden="1"/>
    <cellStyle name="Hipervínculo visitado" xfId="36278" builtinId="9" hidden="1"/>
    <cellStyle name="Hipervínculo visitado" xfId="36282" builtinId="9" hidden="1"/>
    <cellStyle name="Hipervínculo visitado" xfId="36286" builtinId="9" hidden="1"/>
    <cellStyle name="Hipervínculo visitado" xfId="36288" builtinId="9" hidden="1"/>
    <cellStyle name="Hipervínculo visitado" xfId="36296" builtinId="9" hidden="1"/>
    <cellStyle name="Hipervínculo visitado" xfId="36298" builtinId="9" hidden="1"/>
    <cellStyle name="Hipervínculo visitado" xfId="36197" builtinId="9" hidden="1"/>
    <cellStyle name="Hipervínculo visitado" xfId="36304" builtinId="9" hidden="1"/>
    <cellStyle name="Hipervínculo visitado" xfId="36308" builtinId="9" hidden="1"/>
    <cellStyle name="Hipervínculo visitado" xfId="36312" builtinId="9" hidden="1"/>
    <cellStyle name="Hipervínculo visitado" xfId="36316" builtinId="9" hidden="1"/>
    <cellStyle name="Hipervínculo visitado" xfId="36324" builtinId="9" hidden="1"/>
    <cellStyle name="Hipervínculo visitado" xfId="36326" builtinId="9" hidden="1"/>
    <cellStyle name="Hipervínculo visitado" xfId="36328" builtinId="9" hidden="1"/>
    <cellStyle name="Hipervínculo visitado" xfId="36334" builtinId="9" hidden="1"/>
    <cellStyle name="Hipervínculo visitado" xfId="36336" builtinId="9" hidden="1"/>
    <cellStyle name="Hipervínculo visitado" xfId="36340" builtinId="9" hidden="1"/>
    <cellStyle name="Hipervínculo visitado" xfId="36344" builtinId="9" hidden="1"/>
    <cellStyle name="Hipervínculo visitado" xfId="36350" builtinId="9" hidden="1"/>
    <cellStyle name="Hipervínculo visitado" xfId="36357" builtinId="9" hidden="1"/>
    <cellStyle name="Hipervínculo visitado" xfId="36359" builtinId="9" hidden="1"/>
    <cellStyle name="Hipervínculo visitado" xfId="36361" builtinId="9" hidden="1"/>
    <cellStyle name="Hipervínculo visitado" xfId="36367" builtinId="9" hidden="1"/>
    <cellStyle name="Hipervínculo visitado" xfId="36369" builtinId="9" hidden="1"/>
    <cellStyle name="Hipervínculo visitado" xfId="36373" builtinId="9" hidden="1"/>
    <cellStyle name="Hipervínculo visitado" xfId="36381" builtinId="9" hidden="1"/>
    <cellStyle name="Hipervínculo visitado" xfId="36383" builtinId="9" hidden="1"/>
    <cellStyle name="Hipervínculo visitado" xfId="36389" builtinId="9" hidden="1"/>
    <cellStyle name="Hipervínculo visitado" xfId="36391" builtinId="9" hidden="1"/>
    <cellStyle name="Hipervínculo visitado" xfId="36393" builtinId="9" hidden="1"/>
    <cellStyle name="Hipervínculo visitado" xfId="36399" builtinId="9" hidden="1"/>
    <cellStyle name="Hipervínculo visitado" xfId="36401" builtinId="9" hidden="1"/>
    <cellStyle name="Hipervínculo visitado" xfId="36409" builtinId="9" hidden="1"/>
    <cellStyle name="Hipervínculo visitado" xfId="36413" builtinId="9" hidden="1"/>
    <cellStyle name="Hipervínculo visitado" xfId="36415" builtinId="9" hidden="1"/>
    <cellStyle name="Hipervínculo visitado" xfId="36421" builtinId="9" hidden="1"/>
    <cellStyle name="Hipervínculo visitado" xfId="36423" builtinId="9" hidden="1"/>
    <cellStyle name="Hipervínculo visitado" xfId="36425" builtinId="9" hidden="1"/>
    <cellStyle name="Hipervínculo visitado" xfId="36431" builtinId="9" hidden="1"/>
    <cellStyle name="Hipervínculo visitado" xfId="36437" builtinId="9" hidden="1"/>
    <cellStyle name="Hipervínculo visitado" xfId="36441" builtinId="9" hidden="1"/>
    <cellStyle name="Hipervínculo visitado" xfId="36445" builtinId="9" hidden="1"/>
    <cellStyle name="Hipervínculo visitado" xfId="36447" builtinId="9" hidden="1"/>
    <cellStyle name="Hipervínculo visitado" xfId="36453" builtinId="9" hidden="1"/>
    <cellStyle name="Hipervínculo visitado" xfId="36455" builtinId="9" hidden="1"/>
    <cellStyle name="Hipervínculo visitado" xfId="36457" builtinId="9" hidden="1"/>
    <cellStyle name="Hipervínculo visitado" xfId="36463" builtinId="9" hidden="1"/>
    <cellStyle name="Hipervínculo visitado" xfId="36467" builtinId="9" hidden="1"/>
    <cellStyle name="Hipervínculo visitado" xfId="36471" builtinId="9" hidden="1"/>
    <cellStyle name="Hipervínculo visitado" xfId="36475" builtinId="9" hidden="1"/>
    <cellStyle name="Hipervínculo visitado" xfId="36477" builtinId="9" hidden="1"/>
    <cellStyle name="Hipervínculo visitado" xfId="36483" builtinId="9" hidden="1"/>
    <cellStyle name="Hipervínculo visitado" xfId="36485" builtinId="9" hidden="1"/>
    <cellStyle name="Hipervínculo visitado" xfId="36493" builtinId="9" hidden="1"/>
    <cellStyle name="Hipervínculo visitado" xfId="36495" builtinId="9" hidden="1"/>
    <cellStyle name="Hipervínculo visitado" xfId="36499" builtinId="9" hidden="1"/>
    <cellStyle name="Hipervínculo visitado" xfId="36503" builtinId="9" hidden="1"/>
    <cellStyle name="Hipervínculo visitado" xfId="36507" builtinId="9" hidden="1"/>
    <cellStyle name="Hipervínculo visitado" xfId="36509" builtinId="9" hidden="1"/>
    <cellStyle name="Hipervínculo visitado" xfId="36515" builtinId="9" hidden="1"/>
    <cellStyle name="Hipervínculo visitado" xfId="36519" builtinId="9" hidden="1"/>
    <cellStyle name="Hipervínculo visitado" xfId="36525" builtinId="9" hidden="1"/>
    <cellStyle name="Hipervínculo visitado" xfId="36527" builtinId="9" hidden="1"/>
    <cellStyle name="Hipervínculo visitado" xfId="36531" builtinId="9" hidden="1"/>
    <cellStyle name="Hipervínculo visitado" xfId="36535" builtinId="9" hidden="1"/>
    <cellStyle name="Hipervínculo visitado" xfId="36539" builtinId="9" hidden="1"/>
    <cellStyle name="Hipervínculo visitado" xfId="36541" builtinId="9" hidden="1"/>
    <cellStyle name="Hipervínculo visitado" xfId="36549" builtinId="9" hidden="1"/>
    <cellStyle name="Hipervínculo visitado" xfId="36551" builtinId="9" hidden="1"/>
    <cellStyle name="Hipervínculo visitado" xfId="36557" builtinId="9" hidden="1"/>
    <cellStyle name="Hipervínculo visitado" xfId="36559" builtinId="9" hidden="1"/>
    <cellStyle name="Hipervínculo visitado" xfId="36563" builtinId="9" hidden="1"/>
    <cellStyle name="Hipervínculo visitado" xfId="36567" builtinId="9" hidden="1"/>
    <cellStyle name="Hipervínculo visitado" xfId="36571" builtinId="9" hidden="1"/>
    <cellStyle name="Hipervínculo visitado" xfId="36579" builtinId="9" hidden="1"/>
    <cellStyle name="Hipervínculo visitado" xfId="36581" builtinId="9" hidden="1"/>
    <cellStyle name="Hipervínculo visitado" xfId="36583" builtinId="9" hidden="1"/>
    <cellStyle name="Hipervínculo visitado" xfId="36589" builtinId="9" hidden="1"/>
    <cellStyle name="Hipervínculo visitado" xfId="36591" builtinId="9" hidden="1"/>
    <cellStyle name="Hipervínculo visitado" xfId="36595" builtinId="9" hidden="1"/>
    <cellStyle name="Hipervínculo visitado" xfId="36599" builtinId="9" hidden="1"/>
    <cellStyle name="Hipervínculo visitado" xfId="36605" builtinId="9" hidden="1"/>
    <cellStyle name="Hipervínculo visitado" xfId="36611" builtinId="9" hidden="1"/>
    <cellStyle name="Hipervínculo visitado" xfId="36609" builtinId="9" hidden="1"/>
    <cellStyle name="Hipervínculo visitado" xfId="36601" builtinId="9" hidden="1"/>
    <cellStyle name="Hipervínculo visitado" xfId="36585" builtinId="9" hidden="1"/>
    <cellStyle name="Hipervínculo visitado" xfId="36577" builtinId="9" hidden="1"/>
    <cellStyle name="Hipervínculo visitado" xfId="36569" builtinId="9" hidden="1"/>
    <cellStyle name="Hipervínculo visitado" xfId="36545" builtinId="9" hidden="1"/>
    <cellStyle name="Hipervínculo visitado" xfId="36537" builtinId="9" hidden="1"/>
    <cellStyle name="Hipervínculo visitado" xfId="36521" builtinId="9" hidden="1"/>
    <cellStyle name="Hipervínculo visitado" xfId="36513" builtinId="9" hidden="1"/>
    <cellStyle name="Hipervínculo visitado" xfId="36505" builtinId="9" hidden="1"/>
    <cellStyle name="Hipervínculo visitado" xfId="36489" builtinId="9" hidden="1"/>
    <cellStyle name="Hipervínculo visitado" xfId="36481" builtinId="9" hidden="1"/>
    <cellStyle name="Hipervínculo visitado" xfId="36353" builtinId="9" hidden="1"/>
    <cellStyle name="Hipervínculo visitado" xfId="36451" builtinId="9" hidden="1"/>
    <cellStyle name="Hipervínculo visitado" xfId="36443" builtinId="9" hidden="1"/>
    <cellStyle name="Hipervínculo visitado" xfId="36427" builtinId="9" hidden="1"/>
    <cellStyle name="Hipervínculo visitado" xfId="36419" builtinId="9" hidden="1"/>
    <cellStyle name="Hipervínculo visitado" xfId="36411" builtinId="9" hidden="1"/>
    <cellStyle name="Hipervínculo visitado" xfId="36395" builtinId="9" hidden="1"/>
    <cellStyle name="Hipervínculo visitado" xfId="36379" builtinId="9" hidden="1"/>
    <cellStyle name="Hipervínculo visitado" xfId="36363" builtinId="9" hidden="1"/>
    <cellStyle name="Hipervínculo visitado" xfId="36355" builtinId="9" hidden="1"/>
    <cellStyle name="Hipervínculo visitado" xfId="36346" builtinId="9" hidden="1"/>
    <cellStyle name="Hipervínculo visitado" xfId="36330" builtinId="9" hidden="1"/>
    <cellStyle name="Hipervínculo visitado" xfId="36322" builtinId="9" hidden="1"/>
    <cellStyle name="Hipervínculo visitado" xfId="36314" builtinId="9" hidden="1"/>
    <cellStyle name="Hipervínculo visitado" xfId="36292" builtinId="9" hidden="1"/>
    <cellStyle name="Hipervínculo visitado" xfId="36284" builtinId="9" hidden="1"/>
    <cellStyle name="Hipervínculo visitado" xfId="36268" builtinId="9" hidden="1"/>
    <cellStyle name="Hipervínculo visitado" xfId="36260" builtinId="9" hidden="1"/>
    <cellStyle name="Hipervínculo visitado" xfId="36252" builtinId="9" hidden="1"/>
    <cellStyle name="Hipervínculo visitado" xfId="36236" builtinId="9" hidden="1"/>
    <cellStyle name="Hipervínculo visitado" xfId="36228" builtinId="9" hidden="1"/>
    <cellStyle name="Hipervínculo visitado" xfId="36204" builtinId="9" hidden="1"/>
    <cellStyle name="Hipervínculo visitado" xfId="36194" builtinId="9" hidden="1"/>
    <cellStyle name="Hipervínculo visitado" xfId="36186" builtinId="9" hidden="1"/>
    <cellStyle name="Hipervínculo visitado" xfId="36170" builtinId="9" hidden="1"/>
    <cellStyle name="Hipervínculo visitado" xfId="36162" builtinId="9" hidden="1"/>
    <cellStyle name="Hipervínculo visitado" xfId="36154" builtinId="9" hidden="1"/>
    <cellStyle name="Hipervínculo visitado" xfId="36140" builtinId="9" hidden="1"/>
    <cellStyle name="Hipervínculo visitado" xfId="36124" builtinId="9" hidden="1"/>
    <cellStyle name="Hipervínculo visitado" xfId="36108" builtinId="9" hidden="1"/>
    <cellStyle name="Hipervínculo visitado" xfId="36100" builtinId="9" hidden="1"/>
    <cellStyle name="Hipervínculo visitado" xfId="36092" builtinId="9" hidden="1"/>
    <cellStyle name="Hipervínculo visitado" xfId="36076" builtinId="9" hidden="1"/>
    <cellStyle name="Hipervínculo visitado" xfId="36068" builtinId="9" hidden="1"/>
    <cellStyle name="Hipervínculo visitado" xfId="36060" builtinId="9" hidden="1"/>
    <cellStyle name="Hipervínculo visitado" xfId="36034" builtinId="9" hidden="1"/>
    <cellStyle name="Hipervínculo visitado" xfId="36026" builtinId="9" hidden="1"/>
    <cellStyle name="Hipervínculo visitado" xfId="36010" builtinId="9" hidden="1"/>
    <cellStyle name="Hipervínculo visitado" xfId="36002" builtinId="9" hidden="1"/>
    <cellStyle name="Hipervínculo visitado" xfId="35994" builtinId="9" hidden="1"/>
    <cellStyle name="Hipervínculo visitado" xfId="35980" builtinId="9" hidden="1"/>
    <cellStyle name="Hipervínculo visitado" xfId="35972" builtinId="9" hidden="1"/>
    <cellStyle name="Hipervínculo visitado" xfId="35948" builtinId="9" hidden="1"/>
    <cellStyle name="Hipervínculo visitado" xfId="35940" builtinId="9" hidden="1"/>
    <cellStyle name="Hipervínculo visitado" xfId="35932" builtinId="9" hidden="1"/>
    <cellStyle name="Hipervínculo visitado" xfId="35916" builtinId="9" hidden="1"/>
    <cellStyle name="Hipervínculo visitado" xfId="35908" builtinId="9" hidden="1"/>
    <cellStyle name="Hipervínculo visitado" xfId="35900" builtinId="9" hidden="1"/>
    <cellStyle name="Hipervínculo visitado" xfId="35882" builtinId="9" hidden="1"/>
    <cellStyle name="Hipervínculo visitado" xfId="35866" builtinId="9" hidden="1"/>
    <cellStyle name="Hipervínculo visitado" xfId="35850" builtinId="9" hidden="1"/>
    <cellStyle name="Hipervínculo visitado" xfId="35842" builtinId="9" hidden="1"/>
    <cellStyle name="Hipervínculo visitado" xfId="35729" builtinId="9" hidden="1"/>
    <cellStyle name="Hipervínculo visitado" xfId="35820" builtinId="9" hidden="1"/>
    <cellStyle name="Hipervínculo visitado" xfId="35812" builtinId="9" hidden="1"/>
    <cellStyle name="Hipervínculo visitado" xfId="35804" builtinId="9" hidden="1"/>
    <cellStyle name="Hipervínculo visitado" xfId="35780" builtinId="9" hidden="1"/>
    <cellStyle name="Hipervínculo visitado" xfId="35772" builtinId="9" hidden="1"/>
    <cellStyle name="Hipervínculo visitado" xfId="35756" builtinId="9" hidden="1"/>
    <cellStyle name="Hipervínculo visitado" xfId="35748" builtinId="9" hidden="1"/>
    <cellStyle name="Hipervínculo visitado" xfId="35740" builtinId="9" hidden="1"/>
    <cellStyle name="Hipervínculo visitado" xfId="35722" builtinId="9" hidden="1"/>
    <cellStyle name="Hipervínculo visitado" xfId="35714" builtinId="9" hidden="1"/>
    <cellStyle name="Hipervínculo visitado" xfId="35690" builtinId="9" hidden="1"/>
    <cellStyle name="Hipervínculo visitado" xfId="35682" builtinId="9" hidden="1"/>
    <cellStyle name="Hipervínculo visitado" xfId="35676" builtinId="9" hidden="1"/>
    <cellStyle name="Hipervínculo visitado" xfId="35660" builtinId="9" hidden="1"/>
    <cellStyle name="Hipervínculo visitado" xfId="35652" builtinId="9" hidden="1"/>
    <cellStyle name="Hipervínculo visitado" xfId="35644" builtinId="9" hidden="1"/>
    <cellStyle name="Hipervínculo visitado" xfId="35628" builtinId="9" hidden="1"/>
    <cellStyle name="Hipervínculo visitado" xfId="35612" builtinId="9" hidden="1"/>
    <cellStyle name="Hipervínculo visitado" xfId="35596" builtinId="9" hidden="1"/>
    <cellStyle name="Hipervínculo visitado" xfId="35588" builtinId="9" hidden="1"/>
    <cellStyle name="Hipervínculo visitado" xfId="35580" builtinId="9" hidden="1"/>
    <cellStyle name="Hipervínculo visitado" xfId="35562" builtinId="9" hidden="1"/>
    <cellStyle name="Hipervínculo visitado" xfId="35554" builtinId="9" hidden="1"/>
    <cellStyle name="Hipervínculo visitado" xfId="35546" builtinId="9" hidden="1"/>
    <cellStyle name="Hipervínculo visitado" xfId="35417" builtinId="9" hidden="1"/>
    <cellStyle name="Hipervínculo visitado" xfId="35516" builtinId="9" hidden="1"/>
    <cellStyle name="Hipervínculo visitado" xfId="35500" builtinId="9" hidden="1"/>
    <cellStyle name="Hipervínculo visitado" xfId="35492" builtinId="9" hidden="1"/>
    <cellStyle name="Hipervínculo visitado" xfId="35484" builtinId="9" hidden="1"/>
    <cellStyle name="Hipervínculo visitado" xfId="35468" builtinId="9" hidden="1"/>
    <cellStyle name="Hipervínculo visitado" xfId="35460" builtinId="9" hidden="1"/>
    <cellStyle name="Hipervínculo visitado" xfId="35436" builtinId="9" hidden="1"/>
    <cellStyle name="Hipervínculo visitado" xfId="35428" builtinId="9" hidden="1"/>
    <cellStyle name="Hipervínculo visitado" xfId="35420" builtinId="9" hidden="1"/>
    <cellStyle name="Hipervínculo visitado" xfId="35402" builtinId="9" hidden="1"/>
    <cellStyle name="Hipervínculo visitado" xfId="35394" builtinId="9" hidden="1"/>
    <cellStyle name="Hipervínculo visitado" xfId="35386" builtinId="9" hidden="1"/>
    <cellStyle name="Hipervínculo visitado" xfId="35370" builtinId="9" hidden="1"/>
    <cellStyle name="Hipervínculo visitado" xfId="35355" builtinId="9" hidden="1"/>
    <cellStyle name="Hipervínculo visitado" xfId="35339" builtinId="9" hidden="1"/>
    <cellStyle name="Hipervínculo visitado" xfId="35331" builtinId="9" hidden="1"/>
    <cellStyle name="Hipervínculo visitado" xfId="35323" builtinId="9" hidden="1"/>
    <cellStyle name="Hipervínculo visitado" xfId="35307" builtinId="9" hidden="1"/>
    <cellStyle name="Hipervínculo visitado" xfId="35299" builtinId="9" hidden="1"/>
    <cellStyle name="Hipervínculo visitado" xfId="35291" builtinId="9" hidden="1"/>
    <cellStyle name="Hipervínculo visitado" xfId="35267" builtinId="9" hidden="1"/>
    <cellStyle name="Hipervínculo visitado" xfId="35258" builtinId="9" hidden="1"/>
    <cellStyle name="Hipervínculo visitado" xfId="35242" builtinId="9" hidden="1"/>
    <cellStyle name="Hipervínculo visitado" xfId="35234" builtinId="9" hidden="1"/>
    <cellStyle name="Hipervínculo visitado" xfId="35226" builtinId="9" hidden="1"/>
    <cellStyle name="Hipervínculo visitado" xfId="35105" builtinId="9" hidden="1"/>
    <cellStyle name="Hipervínculo visitado" xfId="35204" builtinId="9" hidden="1"/>
    <cellStyle name="Hipervínculo visitado" xfId="35180" builtinId="9" hidden="1"/>
    <cellStyle name="Hipervínculo visitado" xfId="35172" builtinId="9" hidden="1"/>
    <cellStyle name="Hipervínculo visitado" xfId="35164" builtinId="9" hidden="1"/>
    <cellStyle name="Hipervínculo visitado" xfId="35148" builtinId="9" hidden="1"/>
    <cellStyle name="Hipervínculo visitado" xfId="35140" builtinId="9" hidden="1"/>
    <cellStyle name="Hipervínculo visitado" xfId="35132" builtinId="9" hidden="1"/>
    <cellStyle name="Hipervínculo visitado" xfId="35116" builtinId="9" hidden="1"/>
    <cellStyle name="Hipervínculo visitado" xfId="34666" builtinId="9" hidden="1"/>
    <cellStyle name="Hipervínculo visitado" xfId="34670" builtinId="9" hidden="1"/>
    <cellStyle name="Hipervínculo visitado" xfId="34672" builtinId="9" hidden="1"/>
    <cellStyle name="Hipervínculo visitado" xfId="34674" builtinId="9" hidden="1"/>
    <cellStyle name="Hipervínculo visitado" xfId="34680" builtinId="9" hidden="1"/>
    <cellStyle name="Hipervínculo visitado" xfId="34682" builtinId="9" hidden="1"/>
    <cellStyle name="Hipervínculo visitado" xfId="34684" builtinId="9" hidden="1"/>
    <cellStyle name="Hipervínculo visitado" xfId="34690" builtinId="9" hidden="1"/>
    <cellStyle name="Hipervínculo visitado" xfId="34694" builtinId="9" hidden="1"/>
    <cellStyle name="Hipervínculo visitado" xfId="34698" builtinId="9" hidden="1"/>
    <cellStyle name="Hipervínculo visitado" xfId="34700" builtinId="9" hidden="1"/>
    <cellStyle name="Hipervínculo visitado" xfId="34702" builtinId="9" hidden="1"/>
    <cellStyle name="Hipervínculo visitado" xfId="34706" builtinId="9" hidden="1"/>
    <cellStyle name="Hipervínculo visitado" xfId="34710" builtinId="9" hidden="1"/>
    <cellStyle name="Hipervínculo visitado" xfId="34716" builtinId="9" hidden="1"/>
    <cellStyle name="Hipervínculo visitado" xfId="34718" builtinId="9" hidden="1"/>
    <cellStyle name="Hipervínculo visitado" xfId="34720" builtinId="9" hidden="1"/>
    <cellStyle name="Hipervínculo visitado" xfId="34726" builtinId="9" hidden="1"/>
    <cellStyle name="Hipervínculo visitado" xfId="34728" builtinId="9" hidden="1"/>
    <cellStyle name="Hipervínculo visitado" xfId="34730" builtinId="9" hidden="1"/>
    <cellStyle name="Hipervínculo visitado" xfId="34734" builtinId="9" hidden="1"/>
    <cellStyle name="Hipervínculo visitado" xfId="34738" builtinId="9" hidden="1"/>
    <cellStyle name="Hipervínculo visitado" xfId="34637" builtinId="9" hidden="1"/>
    <cellStyle name="Hipervínculo visitado" xfId="34744" builtinId="9" hidden="1"/>
    <cellStyle name="Hipervínculo visitado" xfId="34746" builtinId="9" hidden="1"/>
    <cellStyle name="Hipervínculo visitado" xfId="34750" builtinId="9" hidden="1"/>
    <cellStyle name="Hipervínculo visitado" xfId="34752" builtinId="9" hidden="1"/>
    <cellStyle name="Hipervínculo visitado" xfId="34756" builtinId="9" hidden="1"/>
    <cellStyle name="Hipervínculo visitado" xfId="34762" builtinId="9" hidden="1"/>
    <cellStyle name="Hipervínculo visitado" xfId="34764" builtinId="9" hidden="1"/>
    <cellStyle name="Hipervínculo visitado" xfId="34768" builtinId="9" hidden="1"/>
    <cellStyle name="Hipervínculo visitado" xfId="34772" builtinId="9" hidden="1"/>
    <cellStyle name="Hipervínculo visitado" xfId="34774" builtinId="9" hidden="1"/>
    <cellStyle name="Hipervínculo visitado" xfId="34778" builtinId="9" hidden="1"/>
    <cellStyle name="Hipervínculo visitado" xfId="34780" builtinId="9" hidden="1"/>
    <cellStyle name="Hipervínculo visitado" xfId="34788" builtinId="9" hidden="1"/>
    <cellStyle name="Hipervínculo visitado" xfId="34790" builtinId="9" hidden="1"/>
    <cellStyle name="Hipervínculo visitado" xfId="34792" builtinId="9" hidden="1"/>
    <cellStyle name="Hipervínculo visitado" xfId="34797" builtinId="9" hidden="1"/>
    <cellStyle name="Hipervínculo visitado" xfId="34799" builtinId="9" hidden="1"/>
    <cellStyle name="Hipervínculo visitado" xfId="34801" builtinId="9" hidden="1"/>
    <cellStyle name="Hipervínculo visitado" xfId="34807" builtinId="9" hidden="1"/>
    <cellStyle name="Hipervínculo visitado" xfId="34811" builtinId="9" hidden="1"/>
    <cellStyle name="Hipervínculo visitado" xfId="34815" builtinId="9" hidden="1"/>
    <cellStyle name="Hipervínculo visitado" xfId="34817" builtinId="9" hidden="1"/>
    <cellStyle name="Hipervínculo visitado" xfId="34821" builtinId="9" hidden="1"/>
    <cellStyle name="Hipervínculo visitado" xfId="34825" builtinId="9" hidden="1"/>
    <cellStyle name="Hipervínculo visitado" xfId="34827" builtinId="9" hidden="1"/>
    <cellStyle name="Hipervínculo visitado" xfId="34829" builtinId="9" hidden="1"/>
    <cellStyle name="Hipervínculo visitado" xfId="34837" builtinId="9" hidden="1"/>
    <cellStyle name="Hipervínculo visitado" xfId="34839" builtinId="9" hidden="1"/>
    <cellStyle name="Hipervínculo visitado" xfId="34843" builtinId="9" hidden="1"/>
    <cellStyle name="Hipervínculo visitado" xfId="34845" builtinId="9" hidden="1"/>
    <cellStyle name="Hipervínculo visitado" xfId="34847" builtinId="9" hidden="1"/>
    <cellStyle name="Hipervínculo visitado" xfId="34853" builtinId="9" hidden="1"/>
    <cellStyle name="Hipervínculo visitado" xfId="34855" builtinId="9" hidden="1"/>
    <cellStyle name="Hipervínculo visitado" xfId="34861" builtinId="9" hidden="1"/>
    <cellStyle name="Hipervínculo visitado" xfId="34863" builtinId="9" hidden="1"/>
    <cellStyle name="Hipervínculo visitado" xfId="34865" builtinId="9" hidden="1"/>
    <cellStyle name="Hipervínculo visitado" xfId="34871" builtinId="9" hidden="1"/>
    <cellStyle name="Hipervínculo visitado" xfId="34873" builtinId="9" hidden="1"/>
    <cellStyle name="Hipervínculo visitado" xfId="34875" builtinId="9" hidden="1"/>
    <cellStyle name="Hipervínculo visitado" xfId="34879" builtinId="9" hidden="1"/>
    <cellStyle name="Hipervínculo visitado" xfId="34885" builtinId="9" hidden="1"/>
    <cellStyle name="Hipervínculo visitado" xfId="34889" builtinId="9" hidden="1"/>
    <cellStyle name="Hipervínculo visitado" xfId="34891" builtinId="9" hidden="1"/>
    <cellStyle name="Hipervínculo visitado" xfId="34893" builtinId="9" hidden="1"/>
    <cellStyle name="Hipervínculo visitado" xfId="34897" builtinId="9" hidden="1"/>
    <cellStyle name="Hipervínculo visitado" xfId="34900" builtinId="9" hidden="1"/>
    <cellStyle name="Hipervínculo visitado" xfId="34902" builtinId="9" hidden="1"/>
    <cellStyle name="Hipervínculo visitado" xfId="34908" builtinId="9" hidden="1"/>
    <cellStyle name="Hipervínculo visitado" xfId="34910" builtinId="9" hidden="1"/>
    <cellStyle name="Hipervínculo visitado" xfId="34916" builtinId="9" hidden="1"/>
    <cellStyle name="Hipervínculo visitado" xfId="34918" builtinId="9" hidden="1"/>
    <cellStyle name="Hipervínculo visitado" xfId="34920" builtinId="9" hidden="1"/>
    <cellStyle name="Hipervínculo visitado" xfId="34924" builtinId="9" hidden="1"/>
    <cellStyle name="Hipervínculo visitado" xfId="34926" builtinId="9" hidden="1"/>
    <cellStyle name="Hipervínculo visitado" xfId="34934" builtinId="9" hidden="1"/>
    <cellStyle name="Hipervínculo visitado" xfId="34936" builtinId="9" hidden="1"/>
    <cellStyle name="Hipervínculo visitado" xfId="34938" builtinId="9" hidden="1"/>
    <cellStyle name="Hipervínculo visitado" xfId="34942" builtinId="9" hidden="1"/>
    <cellStyle name="Hipervínculo visitado" xfId="34944" builtinId="9" hidden="1"/>
    <cellStyle name="Hipervínculo visitado" xfId="34948" builtinId="9" hidden="1"/>
    <cellStyle name="Hipervínculo visitado" xfId="34954" builtinId="9" hidden="1"/>
    <cellStyle name="Hipervínculo visitado" xfId="34958" builtinId="9" hidden="1"/>
    <cellStyle name="Hipervínculo visitado" xfId="34962" builtinId="9" hidden="1"/>
    <cellStyle name="Hipervínculo visitado" xfId="34966" builtinId="9" hidden="1"/>
    <cellStyle name="Hipervínculo visitado" xfId="34968" builtinId="9" hidden="1"/>
    <cellStyle name="Hipervínculo visitado" xfId="34972" builtinId="9" hidden="1"/>
    <cellStyle name="Hipervínculo visitado" xfId="34974" builtinId="9" hidden="1"/>
    <cellStyle name="Hipervínculo visitado" xfId="34976" builtinId="9" hidden="1"/>
    <cellStyle name="Hipervínculo visitado" xfId="34984" builtinId="9" hidden="1"/>
    <cellStyle name="Hipervínculo visitado" xfId="34986" builtinId="9" hidden="1"/>
    <cellStyle name="Hipervínculo visitado" xfId="34990" builtinId="9" hidden="1"/>
    <cellStyle name="Hipervínculo visitado" xfId="34992" builtinId="9" hidden="1"/>
    <cellStyle name="Hipervínculo visitado" xfId="34994" builtinId="9" hidden="1"/>
    <cellStyle name="Hipervínculo visitado" xfId="35000" builtinId="9" hidden="1"/>
    <cellStyle name="Hipervínculo visitado" xfId="35002" builtinId="9" hidden="1"/>
    <cellStyle name="Hipervínculo visitado" xfId="35008" builtinId="9" hidden="1"/>
    <cellStyle name="Hipervínculo visitado" xfId="35010" builtinId="9" hidden="1"/>
    <cellStyle name="Hipervínculo visitado" xfId="35014" builtinId="9" hidden="1"/>
    <cellStyle name="Hipervínculo visitado" xfId="35018" builtinId="9" hidden="1"/>
    <cellStyle name="Hipervínculo visitado" xfId="35020" builtinId="9" hidden="1"/>
    <cellStyle name="Hipervínculo visitado" xfId="35022" builtinId="9" hidden="1"/>
    <cellStyle name="Hipervínculo visitado" xfId="35026" builtinId="9" hidden="1"/>
    <cellStyle name="Hipervínculo visitado" xfId="35032" builtinId="9" hidden="1"/>
    <cellStyle name="Hipervínculo visitado" xfId="35036" builtinId="9" hidden="1"/>
    <cellStyle name="Hipervínculo visitado" xfId="35038" builtinId="9" hidden="1"/>
    <cellStyle name="Hipervínculo visitado" xfId="35040" builtinId="9" hidden="1"/>
    <cellStyle name="Hipervínculo visitado" xfId="35046" builtinId="9" hidden="1"/>
    <cellStyle name="Hipervínculo visitado" xfId="35048" builtinId="9" hidden="1"/>
    <cellStyle name="Hipervínculo visitado" xfId="35050" builtinId="9" hidden="1"/>
    <cellStyle name="Hipervínculo visitado" xfId="34949" builtinId="9" hidden="1"/>
    <cellStyle name="Hipervínculo visitado" xfId="35056" builtinId="9" hidden="1"/>
    <cellStyle name="Hipervínculo visitado" xfId="35062" builtinId="9" hidden="1"/>
    <cellStyle name="Hipervínculo visitado" xfId="35064" builtinId="9" hidden="1"/>
    <cellStyle name="Hipervínculo visitado" xfId="35066" builtinId="9" hidden="1"/>
    <cellStyle name="Hipervínculo visitado" xfId="35070" builtinId="9" hidden="1"/>
    <cellStyle name="Hipervínculo visitado" xfId="35072" builtinId="9" hidden="1"/>
    <cellStyle name="Hipervínculo visitado" xfId="35080" builtinId="9" hidden="1"/>
    <cellStyle name="Hipervínculo visitado" xfId="35082" builtinId="9" hidden="1"/>
    <cellStyle name="Hipervínculo visitado" xfId="35084" builtinId="9" hidden="1"/>
    <cellStyle name="Hipervínculo visitado" xfId="35088" builtinId="9" hidden="1"/>
    <cellStyle name="Hipervínculo visitado" xfId="35092" builtinId="9" hidden="1"/>
    <cellStyle name="Hipervínculo visitado" xfId="35094" builtinId="9" hidden="1"/>
    <cellStyle name="Hipervínculo visitado" xfId="35098" builtinId="9" hidden="1"/>
    <cellStyle name="Hipervínculo visitado" xfId="35102" builtinId="9" hidden="1"/>
    <cellStyle name="Hipervínculo visitado" xfId="35110" builtinId="9" hidden="1"/>
    <cellStyle name="Hipervínculo visitado" xfId="35108" builtinId="9" hidden="1"/>
    <cellStyle name="Hipervínculo visitado" xfId="35090" builtinId="9" hidden="1"/>
    <cellStyle name="Hipervínculo visitado" xfId="35058" builtinId="9" hidden="1"/>
    <cellStyle name="Hipervínculo visitado" xfId="35044" builtinId="9" hidden="1"/>
    <cellStyle name="Hipervínculo visitado" xfId="35028" builtinId="9" hidden="1"/>
    <cellStyle name="Hipervínculo visitado" xfId="34980" builtinId="9" hidden="1"/>
    <cellStyle name="Hipervínculo visitado" xfId="34964" builtinId="9" hidden="1"/>
    <cellStyle name="Hipervínculo visitado" xfId="34930" builtinId="9" hidden="1"/>
    <cellStyle name="Hipervínculo visitado" xfId="34914" builtinId="9" hidden="1"/>
    <cellStyle name="Hipervínculo visitado" xfId="34898" builtinId="9" hidden="1"/>
    <cellStyle name="Hipervínculo visitado" xfId="34867" builtinId="9" hidden="1"/>
    <cellStyle name="Hipervínculo visitado" xfId="34851" builtinId="9" hidden="1"/>
    <cellStyle name="Hipervínculo visitado" xfId="34803" builtinId="9" hidden="1"/>
    <cellStyle name="Hipervínculo visitado" xfId="34786" builtinId="9" hidden="1"/>
    <cellStyle name="Hipervínculo visitado" xfId="34770" builtinId="9" hidden="1"/>
    <cellStyle name="Hipervínculo visitado" xfId="34740" builtinId="9" hidden="1"/>
    <cellStyle name="Hipervínculo visitado" xfId="34724" builtinId="9" hidden="1"/>
    <cellStyle name="Hipervínculo visitado" xfId="34708" builtinId="9" hidden="1"/>
    <cellStyle name="Hipervínculo visitado" xfId="34676" builtinId="9" hidden="1"/>
    <cellStyle name="Hipervínculo visitado" xfId="34484" builtinId="9" hidden="1"/>
    <cellStyle name="Hipervínculo visitado" xfId="34488" builtinId="9" hidden="1"/>
    <cellStyle name="Hipervínculo visitado" xfId="34490" builtinId="9" hidden="1"/>
    <cellStyle name="Hipervínculo visitado" xfId="34492" builtinId="9" hidden="1"/>
    <cellStyle name="Hipervínculo visitado" xfId="34496" builtinId="9" hidden="1"/>
    <cellStyle name="Hipervínculo visitado" xfId="34500" builtinId="9" hidden="1"/>
    <cellStyle name="Hipervínculo visitado" xfId="34502" builtinId="9" hidden="1"/>
    <cellStyle name="Hipervínculo visitado" xfId="34508" builtinId="9" hidden="1"/>
    <cellStyle name="Hipervínculo visitado" xfId="34510" builtinId="9" hidden="1"/>
    <cellStyle name="Hipervínculo visitado" xfId="34514" builtinId="9" hidden="1"/>
    <cellStyle name="Hipervínculo visitado" xfId="34516" builtinId="9" hidden="1"/>
    <cellStyle name="Hipervínculo visitado" xfId="34518" builtinId="9" hidden="1"/>
    <cellStyle name="Hipervínculo visitado" xfId="34522" builtinId="9" hidden="1"/>
    <cellStyle name="Hipervínculo visitado" xfId="34524" builtinId="9" hidden="1"/>
    <cellStyle name="Hipervínculo visitado" xfId="34532" builtinId="9" hidden="1"/>
    <cellStyle name="Hipervínculo visitado" xfId="34533" builtinId="9" hidden="1"/>
    <cellStyle name="Hipervínculo visitado" xfId="34535" builtinId="9" hidden="1"/>
    <cellStyle name="Hipervínculo visitado" xfId="34539" builtinId="9" hidden="1"/>
    <cellStyle name="Hipervínculo visitado" xfId="34541" builtinId="9" hidden="1"/>
    <cellStyle name="Hipervínculo visitado" xfId="34543" builtinId="9" hidden="1"/>
    <cellStyle name="Hipervínculo visitado" xfId="34547" builtinId="9" hidden="1"/>
    <cellStyle name="Hipervínculo visitado" xfId="34551" builtinId="9" hidden="1"/>
    <cellStyle name="Hipervínculo visitado" xfId="34555" builtinId="9" hidden="1"/>
    <cellStyle name="Hipervínculo visitado" xfId="34557" builtinId="9" hidden="1"/>
    <cellStyle name="Hipervínculo visitado" xfId="34559" builtinId="9" hidden="1"/>
    <cellStyle name="Hipervínculo visitado" xfId="34565" builtinId="9" hidden="1"/>
    <cellStyle name="Hipervínculo visitado" xfId="34567" builtinId="9" hidden="1"/>
    <cellStyle name="Hipervínculo visitado" xfId="34569" builtinId="9" hidden="1"/>
    <cellStyle name="Hipervínculo visitado" xfId="34575" builtinId="9" hidden="1"/>
    <cellStyle name="Hipervínculo visitado" xfId="34577" builtinId="9" hidden="1"/>
    <cellStyle name="Hipervínculo visitado" xfId="34581" builtinId="9" hidden="1"/>
    <cellStyle name="Hipervínculo visitado" xfId="34583" builtinId="9" hidden="1"/>
    <cellStyle name="Hipervínculo visitado" xfId="34586" builtinId="9" hidden="1"/>
    <cellStyle name="Hipervínculo visitado" xfId="34590" builtinId="9" hidden="1"/>
    <cellStyle name="Hipervínculo visitado" xfId="34592" builtinId="9" hidden="1"/>
    <cellStyle name="Hipervínculo visitado" xfId="34600" builtinId="9" hidden="1"/>
    <cellStyle name="Hipervínculo visitado" xfId="34602" builtinId="9" hidden="1"/>
    <cellStyle name="Hipervínculo visitado" xfId="34604" builtinId="9" hidden="1"/>
    <cellStyle name="Hipervínculo visitado" xfId="34608" builtinId="9" hidden="1"/>
    <cellStyle name="Hipervínculo visitado" xfId="34610" builtinId="9" hidden="1"/>
    <cellStyle name="Hipervínculo visitado" xfId="34612" builtinId="9" hidden="1"/>
    <cellStyle name="Hipervínculo visitado" xfId="34616" builtinId="9" hidden="1"/>
    <cellStyle name="Hipervínculo visitado" xfId="34620" builtinId="9" hidden="1"/>
    <cellStyle name="Hipervínculo visitado" xfId="34624" builtinId="9" hidden="1"/>
    <cellStyle name="Hipervínculo visitado" xfId="34628" builtinId="9" hidden="1"/>
    <cellStyle name="Hipervínculo visitado" xfId="34630" builtinId="9" hidden="1"/>
    <cellStyle name="Hipervínculo visitado" xfId="34634" builtinId="9" hidden="1"/>
    <cellStyle name="Hipervínculo visitado" xfId="34636" builtinId="9" hidden="1"/>
    <cellStyle name="Hipervínculo visitado" xfId="34640" builtinId="9" hidden="1"/>
    <cellStyle name="Hipervínculo visitado" xfId="34646" builtinId="9" hidden="1"/>
    <cellStyle name="Hipervínculo visitado" xfId="34648" builtinId="9" hidden="1"/>
    <cellStyle name="Hipervínculo visitado" xfId="34652" builtinId="9" hidden="1"/>
    <cellStyle name="Hipervínculo visitado" xfId="34654" builtinId="9" hidden="1"/>
    <cellStyle name="Hipervínculo visitado" xfId="34656" builtinId="9" hidden="1"/>
    <cellStyle name="Hipervínculo visitado" xfId="34662" builtinId="9" hidden="1"/>
    <cellStyle name="Hipervínculo visitado" xfId="34660" builtinId="9" hidden="1"/>
    <cellStyle name="Hipervínculo visitado" xfId="34561" builtinId="9" hidden="1"/>
    <cellStyle name="Hipervínculo visitado" xfId="34530" builtinId="9" hidden="1"/>
    <cellStyle name="Hipervínculo visitado" xfId="34498" builtinId="9" hidden="1"/>
    <cellStyle name="Hipervínculo visitado" xfId="34403" builtinId="9" hidden="1"/>
    <cellStyle name="Hipervínculo visitado" xfId="34405" builtinId="9" hidden="1"/>
    <cellStyle name="Hipervínculo visitado" xfId="34407" builtinId="9" hidden="1"/>
    <cellStyle name="Hipervínculo visitado" xfId="34411" builtinId="9" hidden="1"/>
    <cellStyle name="Hipervínculo visitado" xfId="34415" builtinId="9" hidden="1"/>
    <cellStyle name="Hipervínculo visitado" xfId="34419" builtinId="9" hidden="1"/>
    <cellStyle name="Hipervínculo visitado" xfId="34421" builtinId="9" hidden="1"/>
    <cellStyle name="Hipervínculo visitado" xfId="34423" builtinId="9" hidden="1"/>
    <cellStyle name="Hipervínculo visitado" xfId="34427" builtinId="9" hidden="1"/>
    <cellStyle name="Hipervínculo visitado" xfId="34429" builtinId="9" hidden="1"/>
    <cellStyle name="Hipervínculo visitado" xfId="34431" builtinId="9" hidden="1"/>
    <cellStyle name="Hipervínculo visitado" xfId="34437" builtinId="9" hidden="1"/>
    <cellStyle name="Hipervínculo visitado" xfId="34439" builtinId="9" hidden="1"/>
    <cellStyle name="Hipervínculo visitado" xfId="34443" builtinId="9" hidden="1"/>
    <cellStyle name="Hipervínculo visitado" xfId="34445" builtinId="9" hidden="1"/>
    <cellStyle name="Hipervínculo visitado" xfId="34447" builtinId="9" hidden="1"/>
    <cellStyle name="Hipervínculo visitado" xfId="34451" builtinId="9" hidden="1"/>
    <cellStyle name="Hipervínculo visitado" xfId="34453" builtinId="9" hidden="1"/>
    <cellStyle name="Hipervínculo visitado" xfId="34459" builtinId="9" hidden="1"/>
    <cellStyle name="Hipervínculo visitado" xfId="34461" builtinId="9" hidden="1"/>
    <cellStyle name="Hipervínculo visitado" xfId="34463" builtinId="9" hidden="1"/>
    <cellStyle name="Hipervínculo visitado" xfId="34469" builtinId="9" hidden="1"/>
    <cellStyle name="Hipervínculo visitado" xfId="34471" builtinId="9" hidden="1"/>
    <cellStyle name="Hipervínculo visitado" xfId="34473" builtinId="9" hidden="1"/>
    <cellStyle name="Hipervínculo visitado" xfId="34477" builtinId="9" hidden="1"/>
    <cellStyle name="Hipervínculo visitado" xfId="34465" builtinId="9" hidden="1"/>
    <cellStyle name="Hipervínculo visitado" xfId="34360" builtinId="9" hidden="1"/>
    <cellStyle name="Hipervínculo visitado" xfId="34362" builtinId="9" hidden="1"/>
    <cellStyle name="Hipervínculo visitado" xfId="34364" builtinId="9" hidden="1"/>
    <cellStyle name="Hipervínculo visitado" xfId="34368" builtinId="9" hidden="1"/>
    <cellStyle name="Hipervínculo visitado" xfId="34370" builtinId="9" hidden="1"/>
    <cellStyle name="Hipervínculo visitado" xfId="34372" builtinId="9" hidden="1"/>
    <cellStyle name="Hipervínculo visitado" xfId="34379" builtinId="9" hidden="1"/>
    <cellStyle name="Hipervínculo visitado" xfId="34381" builtinId="9" hidden="1"/>
    <cellStyle name="Hipervínculo visitado" xfId="34385" builtinId="9" hidden="1"/>
    <cellStyle name="Hipervínculo visitado" xfId="34387" builtinId="9" hidden="1"/>
    <cellStyle name="Hipervínculo visitado" xfId="34389" builtinId="9" hidden="1"/>
    <cellStyle name="Hipervínculo visitado" xfId="34393" builtinId="9" hidden="1"/>
    <cellStyle name="Hipervínculo visitado" xfId="34395" builtinId="9" hidden="1"/>
    <cellStyle name="Hipervínculo visitado" xfId="34344" builtinId="9" hidden="1"/>
    <cellStyle name="Hipervínculo visitado" xfId="34346" builtinId="9" hidden="1"/>
    <cellStyle name="Hipervínculo visitado" xfId="34348" builtinId="9" hidden="1"/>
    <cellStyle name="Hipervínculo visitado" xfId="34352" builtinId="9" hidden="1"/>
    <cellStyle name="Hipervínculo visitado" xfId="34354" builtinId="9" hidden="1"/>
    <cellStyle name="Hipervínculo visitado" xfId="34356" builtinId="9" hidden="1"/>
    <cellStyle name="Hipervínculo visitado" xfId="34332" builtinId="9" hidden="1"/>
    <cellStyle name="Hipervínculo visitado" xfId="34336" builtinId="9" hidden="1"/>
    <cellStyle name="Hipervínculo visitado" xfId="34340" builtinId="9" hidden="1"/>
    <cellStyle name="Hipervínculo visitado" xfId="34328" builtinId="9" hidden="1"/>
    <cellStyle name="Hipervínculo visitado" xfId="34330" builtinId="9" hidden="1"/>
    <cellStyle name="Hipervínculo visitado" xfId="32087" builtinId="9" hidden="1"/>
    <cellStyle name="Hipervínculo visitado" xfId="37398" builtinId="9" hidden="1"/>
    <cellStyle name="Hipervínculo visitado" xfId="37400" builtinId="9" hidden="1"/>
    <cellStyle name="Hipervínculo visitado" xfId="37408" builtinId="9" hidden="1"/>
    <cellStyle name="Hipervínculo visitado" xfId="37412" builtinId="9" hidden="1"/>
    <cellStyle name="Hipervínculo visitado" xfId="37416" builtinId="9" hidden="1"/>
    <cellStyle name="Hipervínculo visitado" xfId="37420" builtinId="9" hidden="1"/>
    <cellStyle name="Hipervínculo visitado" xfId="37422" builtinId="9" hidden="1"/>
    <cellStyle name="Hipervínculo visitado" xfId="37428" builtinId="9" hidden="1"/>
    <cellStyle name="Hipervínculo visitado" xfId="37430" builtinId="9" hidden="1"/>
    <cellStyle name="Hipervínculo visitado" xfId="37438" builtinId="9" hidden="1"/>
    <cellStyle name="Hipervínculo visitado" xfId="37440" builtinId="9" hidden="1"/>
    <cellStyle name="Hipervínculo visitado" xfId="37444" builtinId="9" hidden="1"/>
    <cellStyle name="Hipervínculo visitado" xfId="37448" builtinId="9" hidden="1"/>
    <cellStyle name="Hipervínculo visitado" xfId="37452" builtinId="9" hidden="1"/>
    <cellStyle name="Hipervínculo visitado" xfId="37454" builtinId="9" hidden="1"/>
    <cellStyle name="Hipervínculo visitado" xfId="37460" builtinId="9" hidden="1"/>
    <cellStyle name="Hipervínculo visitado" xfId="37464" builtinId="9" hidden="1"/>
    <cellStyle name="Hipervínculo visitado" xfId="37470" builtinId="9" hidden="1"/>
    <cellStyle name="Hipervínculo visitado" xfId="37472" builtinId="9" hidden="1"/>
    <cellStyle name="Hipervínculo visitado" xfId="37476" builtinId="9" hidden="1"/>
    <cellStyle name="Hipervínculo visitado" xfId="37480" builtinId="9" hidden="1"/>
    <cellStyle name="Hipervínculo visitado" xfId="37484" builtinId="9" hidden="1"/>
    <cellStyle name="Hipervínculo visitado" xfId="37486" builtinId="9" hidden="1"/>
    <cellStyle name="Hipervínculo visitado" xfId="37494" builtinId="9" hidden="1"/>
    <cellStyle name="Hipervínculo visitado" xfId="37496" builtinId="9" hidden="1"/>
    <cellStyle name="Hipervínculo visitado" xfId="37500" builtinId="9" hidden="1"/>
    <cellStyle name="Hipervínculo visitado" xfId="37502" builtinId="9" hidden="1"/>
    <cellStyle name="Hipervínculo visitado" xfId="37506" builtinId="9" hidden="1"/>
    <cellStyle name="Hipervínculo visitado" xfId="37510" builtinId="9" hidden="1"/>
    <cellStyle name="Hipervínculo visitado" xfId="37514" builtinId="9" hidden="1"/>
    <cellStyle name="Hipervínculo visitado" xfId="37522" builtinId="9" hidden="1"/>
    <cellStyle name="Hipervínculo visitado" xfId="37524" builtinId="9" hidden="1"/>
    <cellStyle name="Hipervínculo visitado" xfId="37526" builtinId="9" hidden="1"/>
    <cellStyle name="Hipervínculo visitado" xfId="37532" builtinId="9" hidden="1"/>
    <cellStyle name="Hipervínculo visitado" xfId="37534" builtinId="9" hidden="1"/>
    <cellStyle name="Hipervínculo visitado" xfId="37538" builtinId="9" hidden="1"/>
    <cellStyle name="Hipervínculo visitado" xfId="37542" builtinId="9" hidden="1"/>
    <cellStyle name="Hipervínculo visitado" xfId="37549" builtinId="9" hidden="1"/>
    <cellStyle name="Hipervínculo visitado" xfId="37555" builtinId="9" hidden="1"/>
    <cellStyle name="Hipervínculo visitado" xfId="37557" builtinId="9" hidden="1"/>
    <cellStyle name="Hipervínculo visitado" xfId="37559" builtinId="9" hidden="1"/>
    <cellStyle name="Hipervínculo visitado" xfId="37565" builtinId="9" hidden="1"/>
    <cellStyle name="Hipervínculo visitado" xfId="37567" builtinId="9" hidden="1"/>
    <cellStyle name="Hipervínculo visitado" xfId="37571" builtinId="9" hidden="1"/>
    <cellStyle name="Hipervínculo visitado" xfId="37579" builtinId="9" hidden="1"/>
    <cellStyle name="Hipervínculo visitado" xfId="37581" builtinId="9" hidden="1"/>
    <cellStyle name="Hipervínculo visitado" xfId="37587" builtinId="9" hidden="1"/>
    <cellStyle name="Hipervínculo visitado" xfId="37589" builtinId="9" hidden="1"/>
    <cellStyle name="Hipervínculo visitado" xfId="37591" builtinId="9" hidden="1"/>
    <cellStyle name="Hipervínculo visitado" xfId="37597" builtinId="9" hidden="1"/>
    <cellStyle name="Hipervínculo visitado" xfId="37599" builtinId="9" hidden="1"/>
    <cellStyle name="Hipervínculo visitado" xfId="37607" builtinId="9" hidden="1"/>
    <cellStyle name="Hipervínculo visitado" xfId="37611" builtinId="9" hidden="1"/>
    <cellStyle name="Hipervínculo visitado" xfId="37613" builtinId="9" hidden="1"/>
    <cellStyle name="Hipervínculo visitado" xfId="37619" builtinId="9" hidden="1"/>
    <cellStyle name="Hipervínculo visitado" xfId="37621" builtinId="9" hidden="1"/>
    <cellStyle name="Hipervínculo visitado" xfId="37623" builtinId="9" hidden="1"/>
    <cellStyle name="Hipervínculo visitado" xfId="37629" builtinId="9" hidden="1"/>
    <cellStyle name="Hipervínculo visitado" xfId="37635" builtinId="9" hidden="1"/>
    <cellStyle name="Hipervínculo visitado" xfId="37639" builtinId="9" hidden="1"/>
    <cellStyle name="Hipervínculo visitado" xfId="37643" builtinId="9" hidden="1"/>
    <cellStyle name="Hipervínculo visitado" xfId="37645" builtinId="9" hidden="1"/>
    <cellStyle name="Hipervínculo visitado" xfId="37651" builtinId="9" hidden="1"/>
    <cellStyle name="Hipervínculo visitado" xfId="37652" builtinId="9" hidden="1"/>
    <cellStyle name="Hipervínculo visitado" xfId="37654" builtinId="9" hidden="1"/>
    <cellStyle name="Hipervínculo visitado" xfId="37662" builtinId="9" hidden="1"/>
    <cellStyle name="Hipervínculo visitado" xfId="37666" builtinId="9" hidden="1"/>
    <cellStyle name="Hipervínculo visitado" xfId="37670" builtinId="9" hidden="1"/>
    <cellStyle name="Hipervínculo visitado" xfId="37674" builtinId="9" hidden="1"/>
    <cellStyle name="Hipervínculo visitado" xfId="37676" builtinId="9" hidden="1"/>
    <cellStyle name="Hipervínculo visitado" xfId="37682" builtinId="9" hidden="1"/>
    <cellStyle name="Hipervínculo visitado" xfId="37684" builtinId="9" hidden="1"/>
    <cellStyle name="Hipervínculo visitado" xfId="37692" builtinId="9" hidden="1"/>
    <cellStyle name="Hipervínculo visitado" xfId="37694" builtinId="9" hidden="1"/>
    <cellStyle name="Hipervínculo visitado" xfId="37698" builtinId="9" hidden="1"/>
    <cellStyle name="Hipervínculo visitado" xfId="37702" builtinId="9" hidden="1"/>
    <cellStyle name="Hipervínculo visitado" xfId="37708" builtinId="9" hidden="1"/>
    <cellStyle name="Hipervínculo visitado" xfId="37710" builtinId="9" hidden="1"/>
    <cellStyle name="Hipervínculo visitado" xfId="37716" builtinId="9" hidden="1"/>
    <cellStyle name="Hipervínculo visitado" xfId="37720" builtinId="9" hidden="1"/>
    <cellStyle name="Hipervínculo visitado" xfId="37726" builtinId="9" hidden="1"/>
    <cellStyle name="Hipervínculo visitado" xfId="37728" builtinId="9" hidden="1"/>
    <cellStyle name="Hipervínculo visitado" xfId="37732" builtinId="9" hidden="1"/>
    <cellStyle name="Hipervínculo visitado" xfId="37736" builtinId="9" hidden="1"/>
    <cellStyle name="Hipervínculo visitado" xfId="37740" builtinId="9" hidden="1"/>
    <cellStyle name="Hipervínculo visitado" xfId="37742" builtinId="9" hidden="1"/>
    <cellStyle name="Hipervínculo visitado" xfId="37750" builtinId="9" hidden="1"/>
    <cellStyle name="Hipervínculo visitado" xfId="37752" builtinId="9" hidden="1"/>
    <cellStyle name="Hipervínculo visitado" xfId="37758" builtinId="9" hidden="1"/>
    <cellStyle name="Hipervínculo visitado" xfId="37760" builtinId="9" hidden="1"/>
    <cellStyle name="Hipervínculo visitado" xfId="37764" builtinId="9" hidden="1"/>
    <cellStyle name="Hipervínculo visitado" xfId="37768" builtinId="9" hidden="1"/>
    <cellStyle name="Hipervínculo visitado" xfId="37772" builtinId="9" hidden="1"/>
    <cellStyle name="Hipervínculo visitado" xfId="37780" builtinId="9" hidden="1"/>
    <cellStyle name="Hipervínculo visitado" xfId="37782" builtinId="9" hidden="1"/>
    <cellStyle name="Hipervínculo visitado" xfId="37784" builtinId="9" hidden="1"/>
    <cellStyle name="Hipervínculo visitado" xfId="37790" builtinId="9" hidden="1"/>
    <cellStyle name="Hipervínculo visitado" xfId="37792" builtinId="9" hidden="1"/>
    <cellStyle name="Hipervínculo visitado" xfId="37796" builtinId="9" hidden="1"/>
    <cellStyle name="Hipervínculo visitado" xfId="37800" builtinId="9" hidden="1"/>
    <cellStyle name="Hipervínculo visitado" xfId="37806" builtinId="9" hidden="1"/>
    <cellStyle name="Hipervínculo visitado" xfId="37810" builtinId="9" hidden="1"/>
    <cellStyle name="Hipervínculo visitado" xfId="37812" builtinId="9" hidden="1"/>
    <cellStyle name="Hipervínculo visitado" xfId="37814" builtinId="9" hidden="1"/>
    <cellStyle name="Hipervínculo visitado" xfId="37820" builtinId="9" hidden="1"/>
    <cellStyle name="Hipervínculo visitado" xfId="37822" builtinId="9" hidden="1"/>
    <cellStyle name="Hipervínculo visitado" xfId="37826" builtinId="9" hidden="1"/>
    <cellStyle name="Hipervínculo visitado" xfId="37834" builtinId="9" hidden="1"/>
    <cellStyle name="Hipervínculo visitado" xfId="37836" builtinId="9" hidden="1"/>
    <cellStyle name="Hipervínculo visitado" xfId="37842" builtinId="9" hidden="1"/>
    <cellStyle name="Hipervínculo visitado" xfId="37844" builtinId="9" hidden="1"/>
    <cellStyle name="Hipervínculo visitado" xfId="37846" builtinId="9" hidden="1"/>
    <cellStyle name="Hipervínculo visitado" xfId="37852" builtinId="9" hidden="1"/>
    <cellStyle name="Hipervínculo visitado" xfId="37854" builtinId="9" hidden="1"/>
    <cellStyle name="Hipervínculo visitado" xfId="37864" builtinId="9" hidden="1"/>
    <cellStyle name="Hipervínculo visitado" xfId="37868" builtinId="9" hidden="1"/>
    <cellStyle name="Hipervínculo visitado" xfId="37870" builtinId="9" hidden="1"/>
    <cellStyle name="Hipervínculo visitado" xfId="37876" builtinId="9" hidden="1"/>
    <cellStyle name="Hipervínculo visitado" xfId="37878" builtinId="9" hidden="1"/>
    <cellStyle name="Hipervínculo visitado" xfId="37880" builtinId="9" hidden="1"/>
    <cellStyle name="Hipervínculo visitado" xfId="37886" builtinId="9" hidden="1"/>
    <cellStyle name="Hipervínculo visitado" xfId="37892" builtinId="9" hidden="1"/>
    <cellStyle name="Hipervínculo visitado" xfId="37896" builtinId="9" hidden="1"/>
    <cellStyle name="Hipervínculo visitado" xfId="37900" builtinId="9" hidden="1"/>
    <cellStyle name="Hipervínculo visitado" xfId="37902" builtinId="9" hidden="1"/>
    <cellStyle name="Hipervínculo visitado" xfId="37908" builtinId="9" hidden="1"/>
    <cellStyle name="Hipervínculo visitado" xfId="37910" builtinId="9" hidden="1"/>
    <cellStyle name="Hipervínculo visitado" xfId="37912" builtinId="9" hidden="1"/>
    <cellStyle name="Hipervínculo visitado" xfId="37920" builtinId="9" hidden="1"/>
    <cellStyle name="Hipervínculo visitado" xfId="37924" builtinId="9" hidden="1"/>
    <cellStyle name="Hipervínculo visitado" xfId="37928" builtinId="9" hidden="1"/>
    <cellStyle name="Hipervínculo visitado" xfId="37932" builtinId="9" hidden="1"/>
    <cellStyle name="Hipervínculo visitado" xfId="37934" builtinId="9" hidden="1"/>
    <cellStyle name="Hipervínculo visitado" xfId="37940" builtinId="9" hidden="1"/>
    <cellStyle name="Hipervínculo visitado" xfId="37942" builtinId="9" hidden="1"/>
    <cellStyle name="Hipervínculo visitado" xfId="37950" builtinId="9" hidden="1"/>
    <cellStyle name="Hipervínculo visitado" xfId="37952" builtinId="9" hidden="1"/>
    <cellStyle name="Hipervínculo visitado" xfId="37956" builtinId="9" hidden="1"/>
    <cellStyle name="Hipervínculo visitado" xfId="37960" builtinId="9" hidden="1"/>
    <cellStyle name="Hipervínculo visitado" xfId="37964" builtinId="9" hidden="1"/>
    <cellStyle name="Hipervínculo visitado" xfId="37859" builtinId="9" hidden="1"/>
    <cellStyle name="Hipervínculo visitado" xfId="37970" builtinId="9" hidden="1"/>
    <cellStyle name="Hipervínculo visitado" xfId="37974" builtinId="9" hidden="1"/>
    <cellStyle name="Hipervínculo visitado" xfId="37980" builtinId="9" hidden="1"/>
    <cellStyle name="Hipervínculo visitado" xfId="37982" builtinId="9" hidden="1"/>
    <cellStyle name="Hipervínculo visitado" xfId="37986" builtinId="9" hidden="1"/>
    <cellStyle name="Hipervínculo visitado" xfId="37990" builtinId="9" hidden="1"/>
    <cellStyle name="Hipervínculo visitado" xfId="37994" builtinId="9" hidden="1"/>
    <cellStyle name="Hipervínculo visitado" xfId="37996" builtinId="9" hidden="1"/>
    <cellStyle name="Hipervínculo visitado" xfId="38004" builtinId="9" hidden="1"/>
    <cellStyle name="Hipervínculo visitado" xfId="38006" builtinId="9" hidden="1"/>
    <cellStyle name="Hipervínculo visitado" xfId="38012" builtinId="9" hidden="1"/>
    <cellStyle name="Hipervínculo visitado" xfId="38014" builtinId="9" hidden="1"/>
    <cellStyle name="Hipervínculo visitado" xfId="38020" builtinId="9" hidden="1"/>
    <cellStyle name="Hipervínculo visitado" xfId="38024" builtinId="9" hidden="1"/>
    <cellStyle name="Hipervínculo visitado" xfId="38028" builtinId="9" hidden="1"/>
    <cellStyle name="Hipervínculo visitado" xfId="38036" builtinId="9" hidden="1"/>
    <cellStyle name="Hipervínculo visitado" xfId="38038" builtinId="9" hidden="1"/>
    <cellStyle name="Hipervínculo visitado" xfId="38040" builtinId="9" hidden="1"/>
    <cellStyle name="Hipervínculo visitado" xfId="38046" builtinId="9" hidden="1"/>
    <cellStyle name="Hipervínculo visitado" xfId="38048" builtinId="9" hidden="1"/>
    <cellStyle name="Hipervínculo visitado" xfId="38052" builtinId="9" hidden="1"/>
    <cellStyle name="Hipervínculo visitado" xfId="38056" builtinId="9" hidden="1"/>
    <cellStyle name="Hipervínculo visitado" xfId="38062" builtinId="9" hidden="1"/>
    <cellStyle name="Hipervínculo visitado" xfId="38068" builtinId="9" hidden="1"/>
    <cellStyle name="Hipervínculo visitado" xfId="38070" builtinId="9" hidden="1"/>
    <cellStyle name="Hipervínculo visitado" xfId="38072" builtinId="9" hidden="1"/>
    <cellStyle name="Hipervínculo visitado" xfId="38078" builtinId="9" hidden="1"/>
    <cellStyle name="Hipervínculo visitado" xfId="38080" builtinId="9" hidden="1"/>
    <cellStyle name="Hipervínculo visitado" xfId="38084" builtinId="9" hidden="1"/>
    <cellStyle name="Hipervínculo visitado" xfId="38092" builtinId="9" hidden="1"/>
    <cellStyle name="Hipervínculo visitado" xfId="38094" builtinId="9" hidden="1"/>
    <cellStyle name="Hipervínculo visitado" xfId="38100" builtinId="9" hidden="1"/>
    <cellStyle name="Hipervínculo visitado" xfId="38102" builtinId="9" hidden="1"/>
    <cellStyle name="Hipervínculo visitado" xfId="38104" builtinId="9" hidden="1"/>
    <cellStyle name="Hipervínculo visitado" xfId="38110" builtinId="9" hidden="1"/>
    <cellStyle name="Hipervínculo visitado" xfId="38112" builtinId="9" hidden="1"/>
    <cellStyle name="Hipervínculo visitado" xfId="38120" builtinId="9" hidden="1"/>
    <cellStyle name="Hipervínculo visitado" xfId="38122" builtinId="9" hidden="1"/>
    <cellStyle name="Hipervínculo visitado" xfId="38124" builtinId="9" hidden="1"/>
    <cellStyle name="Hipervínculo visitado" xfId="38130" builtinId="9" hidden="1"/>
    <cellStyle name="Hipervínculo visitado" xfId="38132" builtinId="9" hidden="1"/>
    <cellStyle name="Hipervínculo visitado" xfId="38134" builtinId="9" hidden="1"/>
    <cellStyle name="Hipervínculo visitado" xfId="38140" builtinId="9" hidden="1"/>
    <cellStyle name="Hipervínculo visitado" xfId="38146" builtinId="9" hidden="1"/>
    <cellStyle name="Hipervínculo visitado" xfId="38150" builtinId="9" hidden="1"/>
    <cellStyle name="Hipervínculo visitado" xfId="38154" builtinId="9" hidden="1"/>
    <cellStyle name="Hipervínculo visitado" xfId="38156" builtinId="9" hidden="1"/>
    <cellStyle name="Hipervínculo visitado" xfId="38162" builtinId="9" hidden="1"/>
    <cellStyle name="Hipervínculo visitado" xfId="38164" builtinId="9" hidden="1"/>
    <cellStyle name="Hipervínculo visitado" xfId="38166" builtinId="9" hidden="1"/>
    <cellStyle name="Hipervínculo visitado" xfId="38176" builtinId="9" hidden="1"/>
    <cellStyle name="Hipervínculo visitado" xfId="38180" builtinId="9" hidden="1"/>
    <cellStyle name="Hipervínculo visitado" xfId="38184" builtinId="9" hidden="1"/>
    <cellStyle name="Hipervínculo visitado" xfId="38188" builtinId="9" hidden="1"/>
    <cellStyle name="Hipervínculo visitado" xfId="38190" builtinId="9" hidden="1"/>
    <cellStyle name="Hipervínculo visitado" xfId="38196" builtinId="9" hidden="1"/>
    <cellStyle name="Hipervínculo visitado" xfId="38198" builtinId="9" hidden="1"/>
    <cellStyle name="Hipervínculo visitado" xfId="38206" builtinId="9" hidden="1"/>
    <cellStyle name="Hipervínculo visitado" xfId="38208" builtinId="9" hidden="1"/>
    <cellStyle name="Hipervínculo visitado" xfId="38212" builtinId="9" hidden="1"/>
    <cellStyle name="Hipervínculo visitado" xfId="38216" builtinId="9" hidden="1"/>
    <cellStyle name="Hipervínculo visitado" xfId="38220" builtinId="9" hidden="1"/>
    <cellStyle name="Hipervínculo visitado" xfId="38222" builtinId="9" hidden="1"/>
    <cellStyle name="Hipervínculo visitado" xfId="38228" builtinId="9" hidden="1"/>
    <cellStyle name="Hipervínculo visitado" xfId="38232" builtinId="9" hidden="1"/>
    <cellStyle name="Hipervínculo visitado" xfId="38238" builtinId="9" hidden="1"/>
    <cellStyle name="Hipervínculo visitado" xfId="38240" builtinId="9" hidden="1"/>
    <cellStyle name="Hipervínculo visitado" xfId="38244" builtinId="9" hidden="1"/>
    <cellStyle name="Hipervínculo visitado" xfId="38248" builtinId="9" hidden="1"/>
    <cellStyle name="Hipervínculo visitado" xfId="38252" builtinId="9" hidden="1"/>
    <cellStyle name="Hipervínculo visitado" xfId="38254" builtinId="9" hidden="1"/>
    <cellStyle name="Hipervínculo visitado" xfId="38262" builtinId="9" hidden="1"/>
    <cellStyle name="Hipervínculo visitado" xfId="38264" builtinId="9" hidden="1"/>
    <cellStyle name="Hipervínculo visitado" xfId="38270" builtinId="9" hidden="1"/>
    <cellStyle name="Hipervínculo visitado" xfId="38272" builtinId="9" hidden="1"/>
    <cellStyle name="Hipervínculo visitado" xfId="38276" builtinId="9" hidden="1"/>
    <cellStyle name="Hipervínculo visitado" xfId="38278" builtinId="9" hidden="1"/>
    <cellStyle name="Hipervínculo visitado" xfId="38282" builtinId="9" hidden="1"/>
    <cellStyle name="Hipervínculo visitado" xfId="38290" builtinId="9" hidden="1"/>
    <cellStyle name="Hipervínculo visitado" xfId="38292" builtinId="9" hidden="1"/>
    <cellStyle name="Hipervínculo visitado" xfId="38294" builtinId="9" hidden="1"/>
    <cellStyle name="Hipervínculo visitado" xfId="38300" builtinId="9" hidden="1"/>
    <cellStyle name="Hipervínculo visitado" xfId="38302" builtinId="9" hidden="1"/>
    <cellStyle name="Hipervínculo visitado" xfId="38306" builtinId="9" hidden="1"/>
    <cellStyle name="Hipervínculo visitado" xfId="38310" builtinId="9" hidden="1"/>
    <cellStyle name="Hipervínculo visitado" xfId="38316" builtinId="9" hidden="1"/>
    <cellStyle name="Hipervínculo visitado" xfId="38322" builtinId="9" hidden="1"/>
    <cellStyle name="Hipervínculo visitado" xfId="38324" builtinId="9" hidden="1"/>
    <cellStyle name="Hipervínculo visitado" xfId="38326" builtinId="9" hidden="1"/>
    <cellStyle name="Hipervínculo visitado" xfId="38334" builtinId="9" hidden="1"/>
    <cellStyle name="Hipervínculo visitado" xfId="38336" builtinId="9" hidden="1"/>
    <cellStyle name="Hipervínculo visitado" xfId="38340" builtinId="9" hidden="1"/>
    <cellStyle name="Hipervínculo visitado" xfId="38348" builtinId="9" hidden="1"/>
    <cellStyle name="Hipervínculo visitado" xfId="38350" builtinId="9" hidden="1"/>
    <cellStyle name="Hipervínculo visitado" xfId="38356" builtinId="9" hidden="1"/>
    <cellStyle name="Hipervínculo visitado" xfId="38358" builtinId="9" hidden="1"/>
    <cellStyle name="Hipervínculo visitado" xfId="38360" builtinId="9" hidden="1"/>
    <cellStyle name="Hipervínculo visitado" xfId="38366" builtinId="9" hidden="1"/>
    <cellStyle name="Hipervínculo visitado" xfId="38368" builtinId="9" hidden="1"/>
    <cellStyle name="Hipervínculo visitado" xfId="38376" builtinId="9" hidden="1"/>
    <cellStyle name="Hipervínculo visitado" xfId="38380" builtinId="9" hidden="1"/>
    <cellStyle name="Hipervínculo visitado" xfId="38382" builtinId="9" hidden="1"/>
    <cellStyle name="Hipervínculo visitado" xfId="38388" builtinId="9" hidden="1"/>
    <cellStyle name="Hipervínculo visitado" xfId="38390" builtinId="9" hidden="1"/>
    <cellStyle name="Hipervínculo visitado" xfId="38392" builtinId="9" hidden="1"/>
    <cellStyle name="Hipervínculo visitado" xfId="38398" builtinId="9" hidden="1"/>
    <cellStyle name="Hipervínculo visitado" xfId="38404" builtinId="9" hidden="1"/>
    <cellStyle name="Hipervínculo visitado" xfId="38408" builtinId="9" hidden="1"/>
    <cellStyle name="Hipervínculo visitado" xfId="38412" builtinId="9" hidden="1"/>
    <cellStyle name="Hipervínculo visitado" xfId="38414" builtinId="9" hidden="1"/>
    <cellStyle name="Hipervínculo visitado" xfId="38420" builtinId="9" hidden="1"/>
    <cellStyle name="Hipervínculo visitado" xfId="38422" builtinId="9" hidden="1"/>
    <cellStyle name="Hipervínculo visitado" xfId="38424" builtinId="9" hidden="1"/>
    <cellStyle name="Hipervínculo visitado" xfId="38432" builtinId="9" hidden="1"/>
    <cellStyle name="Hipervínculo visitado" xfId="38434" builtinId="9" hidden="1"/>
    <cellStyle name="Hipervínculo visitado" xfId="38438" builtinId="9" hidden="1"/>
    <cellStyle name="Hipervínculo visitado" xfId="38442" builtinId="9" hidden="1"/>
    <cellStyle name="Hipervínculo visitado" xfId="38444" builtinId="9" hidden="1"/>
    <cellStyle name="Hipervínculo visitado" xfId="38450" builtinId="9" hidden="1"/>
    <cellStyle name="Hipervínculo visitado" xfId="38452" builtinId="9" hidden="1"/>
    <cellStyle name="Hipervínculo visitado" xfId="38460" builtinId="9" hidden="1"/>
    <cellStyle name="Hipervínculo visitado" xfId="38462" builtinId="9" hidden="1"/>
    <cellStyle name="Hipervínculo visitado" xfId="38466" builtinId="9" hidden="1"/>
    <cellStyle name="Hipervínculo visitado" xfId="38470" builtinId="9" hidden="1"/>
    <cellStyle name="Hipervínculo visitado" xfId="38474" builtinId="9" hidden="1"/>
    <cellStyle name="Hipervínculo visitado" xfId="38476" builtinId="9" hidden="1"/>
    <cellStyle name="Hipervínculo visitado" xfId="38482" builtinId="9" hidden="1"/>
    <cellStyle name="Hipervínculo visitado" xfId="38488" builtinId="9" hidden="1"/>
    <cellStyle name="Hipervínculo visitado" xfId="38494" builtinId="9" hidden="1"/>
    <cellStyle name="Hipervínculo visitado" xfId="38496" builtinId="9" hidden="1"/>
    <cellStyle name="Hipervínculo visitado" xfId="38500" builtinId="9" hidden="1"/>
    <cellStyle name="Hipervínculo visitado" xfId="38504" builtinId="9" hidden="1"/>
    <cellStyle name="Hipervínculo visitado" xfId="38508" builtinId="9" hidden="1"/>
    <cellStyle name="Hipervínculo visitado" xfId="38510" builtinId="9" hidden="1"/>
    <cellStyle name="Hipervínculo visitado" xfId="38518" builtinId="9" hidden="1"/>
    <cellStyle name="Hipervínculo visitado" xfId="38520" builtinId="9" hidden="1"/>
    <cellStyle name="Hipervínculo visitado" xfId="38526" builtinId="9" hidden="1"/>
    <cellStyle name="Hipervínculo visitado" xfId="38528" builtinId="9" hidden="1"/>
    <cellStyle name="Hipervínculo visitado" xfId="38532" builtinId="9" hidden="1"/>
    <cellStyle name="Hipervínculo visitado" xfId="38536" builtinId="9" hidden="1"/>
    <cellStyle name="Hipervínculo visitado" xfId="38540" builtinId="9" hidden="1"/>
    <cellStyle name="Hipervínculo visitado" xfId="38548" builtinId="9" hidden="1"/>
    <cellStyle name="Hipervínculo visitado" xfId="38550" builtinId="9" hidden="1"/>
    <cellStyle name="Hipervínculo visitado" xfId="38552" builtinId="9" hidden="1"/>
    <cellStyle name="Hipervínculo visitado" xfId="38558" builtinId="9" hidden="1"/>
    <cellStyle name="Hipervínculo visitado" xfId="38560" builtinId="9" hidden="1"/>
    <cellStyle name="Hipervínculo visitado" xfId="38564" builtinId="9" hidden="1"/>
    <cellStyle name="Hipervínculo visitado" xfId="38568" builtinId="9" hidden="1"/>
    <cellStyle name="Hipervínculo visitado" xfId="38574" builtinId="9" hidden="1"/>
    <cellStyle name="Hipervínculo visitado" xfId="38580" builtinId="9" hidden="1"/>
    <cellStyle name="Hipervínculo visitado" xfId="38582" builtinId="9" hidden="1"/>
    <cellStyle name="Hipervínculo visitado" xfId="38584" builtinId="9" hidden="1"/>
    <cellStyle name="Hipervínculo visitado" xfId="38483" builtinId="9" hidden="1"/>
    <cellStyle name="Hipervínculo visitado" xfId="38590" builtinId="9" hidden="1"/>
    <cellStyle name="Hipervínculo visitado" xfId="38594" builtinId="9" hidden="1"/>
    <cellStyle name="Hipervínculo visitado" xfId="38602" builtinId="9" hidden="1"/>
    <cellStyle name="Hipervínculo visitado" xfId="38604" builtinId="9" hidden="1"/>
    <cellStyle name="Hipervínculo visitado" xfId="38610" builtinId="9" hidden="1"/>
    <cellStyle name="Hipervínculo visitado" xfId="38612" builtinId="9" hidden="1"/>
    <cellStyle name="Hipervínculo visitado" xfId="38614" builtinId="9" hidden="1"/>
    <cellStyle name="Hipervínculo visitado" xfId="38620" builtinId="9" hidden="1"/>
    <cellStyle name="Hipervínculo visitado" xfId="38622" builtinId="9" hidden="1"/>
    <cellStyle name="Hipervínculo visitado" xfId="38630" builtinId="9" hidden="1"/>
    <cellStyle name="Hipervínculo visitado" xfId="38634" builtinId="9" hidden="1"/>
    <cellStyle name="Hipervínculo visitado" xfId="38636" builtinId="9" hidden="1"/>
    <cellStyle name="Hipervínculo visitado" xfId="38643" builtinId="9" hidden="1"/>
    <cellStyle name="Hipervínculo visitado" xfId="38645" builtinId="9" hidden="1"/>
    <cellStyle name="Hipervínculo visitado" xfId="38647" builtinId="9" hidden="1"/>
    <cellStyle name="Hipervínculo visitado" xfId="38653" builtinId="9" hidden="1"/>
    <cellStyle name="Hipervínculo visitado" xfId="38659" builtinId="9" hidden="1"/>
    <cellStyle name="Hipervínculo visitado" xfId="38663" builtinId="9" hidden="1"/>
    <cellStyle name="Hipervínculo visitado" xfId="38667" builtinId="9" hidden="1"/>
    <cellStyle name="Hipervínculo visitado" xfId="38669" builtinId="9" hidden="1"/>
    <cellStyle name="Hipervínculo visitado" xfId="38675" builtinId="9" hidden="1"/>
    <cellStyle name="Hipervínculo visitado" xfId="38677" builtinId="9" hidden="1"/>
    <cellStyle name="Hipervínculo visitado" xfId="38679" builtinId="9" hidden="1"/>
    <cellStyle name="Hipervínculo visitado" xfId="38687" builtinId="9" hidden="1"/>
    <cellStyle name="Hipervínculo visitado" xfId="38691" builtinId="9" hidden="1"/>
    <cellStyle name="Hipervínculo visitado" xfId="38695" builtinId="9" hidden="1"/>
    <cellStyle name="Hipervínculo visitado" xfId="38699" builtinId="9" hidden="1"/>
    <cellStyle name="Hipervínculo visitado" xfId="38701" builtinId="9" hidden="1"/>
    <cellStyle name="Hipervínculo visitado" xfId="38707" builtinId="9" hidden="1"/>
    <cellStyle name="Hipervínculo visitado" xfId="38709" builtinId="9" hidden="1"/>
    <cellStyle name="Hipervínculo visitado" xfId="38717" builtinId="9" hidden="1"/>
    <cellStyle name="Hipervínculo visitado" xfId="38719" builtinId="9" hidden="1"/>
    <cellStyle name="Hipervínculo visitado" xfId="38723" builtinId="9" hidden="1"/>
    <cellStyle name="Hipervínculo visitado" xfId="38727" builtinId="9" hidden="1"/>
    <cellStyle name="Hipervínculo visitado" xfId="38731" builtinId="9" hidden="1"/>
    <cellStyle name="Hipervínculo visitado" xfId="38733" builtinId="9" hidden="1"/>
    <cellStyle name="Hipervínculo visitado" xfId="38739" builtinId="9" hidden="1"/>
    <cellStyle name="Hipervínculo visitado" xfId="38743" builtinId="9" hidden="1"/>
    <cellStyle name="Hipervínculo visitado" xfId="38747" builtinId="9" hidden="1"/>
    <cellStyle name="Hipervínculo visitado" xfId="38749" builtinId="9" hidden="1"/>
    <cellStyle name="Hipervínculo visitado" xfId="38753" builtinId="9" hidden="1"/>
    <cellStyle name="Hipervínculo visitado" xfId="38757" builtinId="9" hidden="1"/>
    <cellStyle name="Hipervínculo visitado" xfId="38761" builtinId="9" hidden="1"/>
    <cellStyle name="Hipervínculo visitado" xfId="38763" builtinId="9" hidden="1"/>
    <cellStyle name="Hipervínculo visitado" xfId="38771" builtinId="9" hidden="1"/>
    <cellStyle name="Hipervínculo visitado" xfId="38773" builtinId="9" hidden="1"/>
    <cellStyle name="Hipervínculo visitado" xfId="38779" builtinId="9" hidden="1"/>
    <cellStyle name="Hipervínculo visitado" xfId="38781" builtinId="9" hidden="1"/>
    <cellStyle name="Hipervínculo visitado" xfId="38785" builtinId="9" hidden="1"/>
    <cellStyle name="Hipervínculo visitado" xfId="38789" builtinId="9" hidden="1"/>
    <cellStyle name="Hipervínculo visitado" xfId="38793" builtinId="9" hidden="1"/>
    <cellStyle name="Hipervínculo visitado" xfId="38801" builtinId="9" hidden="1"/>
    <cellStyle name="Hipervínculo visitado" xfId="38803" builtinId="9" hidden="1"/>
    <cellStyle name="Hipervínculo visitado" xfId="38805" builtinId="9" hidden="1"/>
    <cellStyle name="Hipervínculo visitado" xfId="38811" builtinId="9" hidden="1"/>
    <cellStyle name="Hipervínculo visitado" xfId="38813" builtinId="9" hidden="1"/>
    <cellStyle name="Hipervínculo visitado" xfId="38817" builtinId="9" hidden="1"/>
    <cellStyle name="Hipervínculo visitado" xfId="38821" builtinId="9" hidden="1"/>
    <cellStyle name="Hipervínculo visitado" xfId="38827" builtinId="9" hidden="1"/>
    <cellStyle name="Hipervínculo visitado" xfId="38833" builtinId="9" hidden="1"/>
    <cellStyle name="Hipervínculo visitado" xfId="38835" builtinId="9" hidden="1"/>
    <cellStyle name="Hipervínculo visitado" xfId="38837" builtinId="9" hidden="1"/>
    <cellStyle name="Hipervínculo visitado" xfId="38843" builtinId="9" hidden="1"/>
    <cellStyle name="Hipervínculo visitado" xfId="38845" builtinId="9" hidden="1"/>
    <cellStyle name="Hipervínculo visitado" xfId="38849" builtinId="9" hidden="1"/>
    <cellStyle name="Hipervínculo visitado" xfId="38857" builtinId="9" hidden="1"/>
    <cellStyle name="Hipervínculo visitado" xfId="38859" builtinId="9" hidden="1"/>
    <cellStyle name="Hipervínculo visitado" xfId="38865" builtinId="9" hidden="1"/>
    <cellStyle name="Hipervínculo visitado" xfId="38867" builtinId="9" hidden="1"/>
    <cellStyle name="Hipervínculo visitado" xfId="38869" builtinId="9" hidden="1"/>
    <cellStyle name="Hipervínculo visitado" xfId="38875" builtinId="9" hidden="1"/>
    <cellStyle name="Hipervínculo visitado" xfId="38877" builtinId="9" hidden="1"/>
    <cellStyle name="Hipervínculo visitado" xfId="38885" builtinId="9" hidden="1"/>
    <cellStyle name="Hipervínculo visitado" xfId="38889" builtinId="9" hidden="1"/>
    <cellStyle name="Hipervínculo visitado" xfId="38891" builtinId="9" hidden="1"/>
    <cellStyle name="Hipervínculo visitado" xfId="38897" builtinId="9" hidden="1"/>
    <cellStyle name="Hipervínculo visitado" xfId="38895" builtinId="9" hidden="1"/>
    <cellStyle name="Hipervínculo visitado" xfId="38887" builtinId="9" hidden="1"/>
    <cellStyle name="Hipervínculo visitado" xfId="38871" builtinId="9" hidden="1"/>
    <cellStyle name="Hipervínculo visitado" xfId="38855" builtinId="9" hidden="1"/>
    <cellStyle name="Hipervínculo visitado" xfId="38839" builtinId="9" hidden="1"/>
    <cellStyle name="Hipervínculo visitado" xfId="38831" builtinId="9" hidden="1"/>
    <cellStyle name="Hipervínculo visitado" xfId="38823" builtinId="9" hidden="1"/>
    <cellStyle name="Hipervínculo visitado" xfId="38807" builtinId="9" hidden="1"/>
    <cellStyle name="Hipervínculo visitado" xfId="38799" builtinId="9" hidden="1"/>
    <cellStyle name="Hipervínculo visitado" xfId="38791" builtinId="9" hidden="1"/>
    <cellStyle name="Hipervínculo visitado" xfId="38767" builtinId="9" hidden="1"/>
    <cellStyle name="Hipervínculo visitado" xfId="38759" builtinId="9" hidden="1"/>
    <cellStyle name="Hipervínculo visitado" xfId="38639" builtinId="9" hidden="1"/>
    <cellStyle name="Hipervínculo visitado" xfId="38737" builtinId="9" hidden="1"/>
    <cellStyle name="Hipervínculo visitado" xfId="38729" builtinId="9" hidden="1"/>
    <cellStyle name="Hipervínculo visitado" xfId="38713" builtinId="9" hidden="1"/>
    <cellStyle name="Hipervínculo visitado" xfId="38705" builtinId="9" hidden="1"/>
    <cellStyle name="Hipervínculo visitado" xfId="38681" builtinId="9" hidden="1"/>
    <cellStyle name="Hipervínculo visitado" xfId="38673" builtinId="9" hidden="1"/>
    <cellStyle name="Hipervínculo visitado" xfId="38665" builtinId="9" hidden="1"/>
    <cellStyle name="Hipervínculo visitado" xfId="38649" builtinId="9" hidden="1"/>
    <cellStyle name="Hipervínculo visitado" xfId="38641" builtinId="9" hidden="1"/>
    <cellStyle name="Hipervínculo visitado" xfId="38632" builtinId="9" hidden="1"/>
    <cellStyle name="Hipervínculo visitado" xfId="38616" builtinId="9" hidden="1"/>
    <cellStyle name="Hipervínculo visitado" xfId="38600" builtinId="9" hidden="1"/>
    <cellStyle name="Hipervínculo visitado" xfId="38586" builtinId="9" hidden="1"/>
    <cellStyle name="Hipervínculo visitado" xfId="38578" builtinId="9" hidden="1"/>
    <cellStyle name="Hipervínculo visitado" xfId="38570" builtinId="9" hidden="1"/>
    <cellStyle name="Hipervínculo visitado" xfId="38554" builtinId="9" hidden="1"/>
    <cellStyle name="Hipervínculo visitado" xfId="38546" builtinId="9" hidden="1"/>
    <cellStyle name="Hipervínculo visitado" xfId="38538" builtinId="9" hidden="1"/>
    <cellStyle name="Hipervínculo visitado" xfId="38514" builtinId="9" hidden="1"/>
    <cellStyle name="Hipervínculo visitado" xfId="38506" builtinId="9" hidden="1"/>
    <cellStyle name="Hipervínculo visitado" xfId="38490" builtinId="9" hidden="1"/>
    <cellStyle name="Hipervínculo visitado" xfId="38480" builtinId="9" hidden="1"/>
    <cellStyle name="Hipervínculo visitado" xfId="38472" builtinId="9" hidden="1"/>
    <cellStyle name="Hipervínculo visitado" xfId="38456" builtinId="9" hidden="1"/>
    <cellStyle name="Hipervínculo visitado" xfId="38448" builtinId="9" hidden="1"/>
    <cellStyle name="Hipervínculo visitado" xfId="38426" builtinId="9" hidden="1"/>
    <cellStyle name="Hipervínculo visitado" xfId="38418" builtinId="9" hidden="1"/>
    <cellStyle name="Hipervínculo visitado" xfId="38410" builtinId="9" hidden="1"/>
    <cellStyle name="Hipervínculo visitado" xfId="38394" builtinId="9" hidden="1"/>
    <cellStyle name="Hipervínculo visitado" xfId="38386" builtinId="9" hidden="1"/>
    <cellStyle name="Hipervínculo visitado" xfId="38378" builtinId="9" hidden="1"/>
    <cellStyle name="Hipervínculo visitado" xfId="38362" builtinId="9" hidden="1"/>
    <cellStyle name="Hipervínculo visitado" xfId="38346" builtinId="9" hidden="1"/>
    <cellStyle name="Hipervínculo visitado" xfId="38330" builtinId="9" hidden="1"/>
    <cellStyle name="Hipervínculo visitado" xfId="38320" builtinId="9" hidden="1"/>
    <cellStyle name="Hipervínculo visitado" xfId="38312" builtinId="9" hidden="1"/>
    <cellStyle name="Hipervínculo visitado" xfId="38296" builtinId="9" hidden="1"/>
    <cellStyle name="Hipervínculo visitado" xfId="38288" builtinId="9" hidden="1"/>
    <cellStyle name="Hipervínculo visitado" xfId="38280" builtinId="9" hidden="1"/>
    <cellStyle name="Hipervínculo visitado" xfId="38258" builtinId="9" hidden="1"/>
    <cellStyle name="Hipervínculo visitado" xfId="38250" builtinId="9" hidden="1"/>
    <cellStyle name="Hipervínculo visitado" xfId="38234" builtinId="9" hidden="1"/>
    <cellStyle name="Hipervínculo visitado" xfId="38226" builtinId="9" hidden="1"/>
    <cellStyle name="Hipervínculo visitado" xfId="38218" builtinId="9" hidden="1"/>
    <cellStyle name="Hipervínculo visitado" xfId="38202" builtinId="9" hidden="1"/>
    <cellStyle name="Hipervínculo visitado" xfId="38194" builtinId="9" hidden="1"/>
    <cellStyle name="Hipervínculo visitado" xfId="38168" builtinId="9" hidden="1"/>
    <cellStyle name="Hipervínculo visitado" xfId="38160" builtinId="9" hidden="1"/>
    <cellStyle name="Hipervínculo visitado" xfId="38152" builtinId="9" hidden="1"/>
    <cellStyle name="Hipervínculo visitado" xfId="38136" builtinId="9" hidden="1"/>
    <cellStyle name="Hipervínculo visitado" xfId="38128" builtinId="9" hidden="1"/>
    <cellStyle name="Hipervínculo visitado" xfId="38015" builtinId="9" hidden="1"/>
    <cellStyle name="Hipervínculo visitado" xfId="38106" builtinId="9" hidden="1"/>
    <cellStyle name="Hipervínculo visitado" xfId="38090" builtinId="9" hidden="1"/>
    <cellStyle name="Hipervínculo visitado" xfId="38074" builtinId="9" hidden="1"/>
    <cellStyle name="Hipervínculo visitado" xfId="38066" builtinId="9" hidden="1"/>
    <cellStyle name="Hipervínculo visitado" xfId="38058" builtinId="9" hidden="1"/>
    <cellStyle name="Hipervínculo visitado" xfId="38042" builtinId="9" hidden="1"/>
    <cellStyle name="Hipervínculo visitado" xfId="38034" builtinId="9" hidden="1"/>
    <cellStyle name="Hipervínculo visitado" xfId="38026" builtinId="9" hidden="1"/>
    <cellStyle name="Hipervínculo visitado" xfId="38000" builtinId="9" hidden="1"/>
    <cellStyle name="Hipervínculo visitado" xfId="37992" builtinId="9" hidden="1"/>
    <cellStyle name="Hipervínculo visitado" xfId="37976" builtinId="9" hidden="1"/>
    <cellStyle name="Hipervínculo visitado" xfId="37968" builtinId="9" hidden="1"/>
    <cellStyle name="Hipervínculo visitado" xfId="37962" builtinId="9" hidden="1"/>
    <cellStyle name="Hipervínculo visitado" xfId="37946" builtinId="9" hidden="1"/>
    <cellStyle name="Hipervínculo visitado" xfId="37938" builtinId="9" hidden="1"/>
    <cellStyle name="Hipervínculo visitado" xfId="37914" builtinId="9" hidden="1"/>
    <cellStyle name="Hipervínculo visitado" xfId="37906" builtinId="9" hidden="1"/>
    <cellStyle name="Hipervínculo visitado" xfId="37898" builtinId="9" hidden="1"/>
    <cellStyle name="Hipervínculo visitado" xfId="37882" builtinId="9" hidden="1"/>
    <cellStyle name="Hipervínculo visitado" xfId="37874" builtinId="9" hidden="1"/>
    <cellStyle name="Hipervínculo visitado" xfId="37866" builtinId="9" hidden="1"/>
    <cellStyle name="Hipervínculo visitado" xfId="37848" builtinId="9" hidden="1"/>
    <cellStyle name="Hipervínculo visitado" xfId="37832" builtinId="9" hidden="1"/>
    <cellStyle name="Hipervínculo visitado" xfId="37816" builtinId="9" hidden="1"/>
    <cellStyle name="Hipervínculo visitado" xfId="37703" builtinId="9" hidden="1"/>
    <cellStyle name="Hipervínculo visitado" xfId="37802" builtinId="9" hidden="1"/>
    <cellStyle name="Hipervínculo visitado" xfId="37786" builtinId="9" hidden="1"/>
    <cellStyle name="Hipervínculo visitado" xfId="37778" builtinId="9" hidden="1"/>
    <cellStyle name="Hipervínculo visitado" xfId="37770" builtinId="9" hidden="1"/>
    <cellStyle name="Hipervínculo visitado" xfId="37746" builtinId="9" hidden="1"/>
    <cellStyle name="Hipervínculo visitado" xfId="37738" builtinId="9" hidden="1"/>
    <cellStyle name="Hipervínculo visitado" xfId="37722" builtinId="9" hidden="1"/>
    <cellStyle name="Hipervínculo visitado" xfId="37714" builtinId="9" hidden="1"/>
    <cellStyle name="Hipervínculo visitado" xfId="37706" builtinId="9" hidden="1"/>
    <cellStyle name="Hipervínculo visitado" xfId="37688" builtinId="9" hidden="1"/>
    <cellStyle name="Hipervínculo visitado" xfId="37680" builtinId="9" hidden="1"/>
    <cellStyle name="Hipervínculo visitado" xfId="37656" builtinId="9" hidden="1"/>
    <cellStyle name="Hipervínculo visitado" xfId="37649" builtinId="9" hidden="1"/>
    <cellStyle name="Hipervínculo visitado" xfId="37641" builtinId="9" hidden="1"/>
    <cellStyle name="Hipervínculo visitado" xfId="37625" builtinId="9" hidden="1"/>
    <cellStyle name="Hipervínculo visitado" xfId="37617" builtinId="9" hidden="1"/>
    <cellStyle name="Hipervínculo visitado" xfId="37609" builtinId="9" hidden="1"/>
    <cellStyle name="Hipervínculo visitado" xfId="37593" builtinId="9" hidden="1"/>
    <cellStyle name="Hipervínculo visitado" xfId="37577" builtinId="9" hidden="1"/>
    <cellStyle name="Hipervínculo visitado" xfId="37561" builtinId="9" hidden="1"/>
    <cellStyle name="Hipervínculo visitado" xfId="37553" builtinId="9" hidden="1"/>
    <cellStyle name="Hipervínculo visitado" xfId="37544" builtinId="9" hidden="1"/>
    <cellStyle name="Hipervínculo visitado" xfId="37528" builtinId="9" hidden="1"/>
    <cellStyle name="Hipervínculo visitado" xfId="37520" builtinId="9" hidden="1"/>
    <cellStyle name="Hipervínculo visitado" xfId="37512" builtinId="9" hidden="1"/>
    <cellStyle name="Hipervínculo visitado" xfId="37490" builtinId="9" hidden="1"/>
    <cellStyle name="Hipervínculo visitado" xfId="37482" builtinId="9" hidden="1"/>
    <cellStyle name="Hipervínculo visitado" xfId="37466" builtinId="9" hidden="1"/>
    <cellStyle name="Hipervínculo visitado" xfId="37458" builtinId="9" hidden="1"/>
    <cellStyle name="Hipervínculo visitado" xfId="37450" builtinId="9" hidden="1"/>
    <cellStyle name="Hipervínculo visitado" xfId="37434" builtinId="9" hidden="1"/>
    <cellStyle name="Hipervínculo visitado" xfId="37426" builtinId="9" hidden="1"/>
    <cellStyle name="Hipervínculo visitado" xfId="37402" builtinId="9" hidden="1"/>
    <cellStyle name="Hipervínculo visitado" xfId="36950" builtinId="9" hidden="1"/>
    <cellStyle name="Hipervínculo visitado" xfId="36952" builtinId="9" hidden="1"/>
    <cellStyle name="Hipervínculo visitado" xfId="36956" builtinId="9" hidden="1"/>
    <cellStyle name="Hipervínculo visitado" xfId="36958" builtinId="9" hidden="1"/>
    <cellStyle name="Hipervínculo visitado" xfId="36960" builtinId="9" hidden="1"/>
    <cellStyle name="Hipervínculo visitado" xfId="36966" builtinId="9" hidden="1"/>
    <cellStyle name="Hipervínculo visitado" xfId="36970" builtinId="9" hidden="1"/>
    <cellStyle name="Hipervínculo visitado" xfId="36974" builtinId="9" hidden="1"/>
    <cellStyle name="Hipervínculo visitado" xfId="36976" builtinId="9" hidden="1"/>
    <cellStyle name="Hipervínculo visitado" xfId="36980" builtinId="9" hidden="1"/>
    <cellStyle name="Hipervínculo visitado" xfId="36984" builtinId="9" hidden="1"/>
    <cellStyle name="Hipervínculo visitado" xfId="36986" builtinId="9" hidden="1"/>
    <cellStyle name="Hipervínculo visitado" xfId="36988" builtinId="9" hidden="1"/>
    <cellStyle name="Hipervínculo visitado" xfId="36996" builtinId="9" hidden="1"/>
    <cellStyle name="Hipervínculo visitado" xfId="36998" builtinId="9" hidden="1"/>
    <cellStyle name="Hipervínculo visitado" xfId="37002" builtinId="9" hidden="1"/>
    <cellStyle name="Hipervínculo visitado" xfId="37004" builtinId="9" hidden="1"/>
    <cellStyle name="Hipervínculo visitado" xfId="37006" builtinId="9" hidden="1"/>
    <cellStyle name="Hipervínculo visitado" xfId="37012" builtinId="9" hidden="1"/>
    <cellStyle name="Hipervínculo visitado" xfId="37014" builtinId="9" hidden="1"/>
    <cellStyle name="Hipervínculo visitado" xfId="37020" builtinId="9" hidden="1"/>
    <cellStyle name="Hipervínculo visitado" xfId="37022" builtinId="9" hidden="1"/>
    <cellStyle name="Hipervínculo visitado" xfId="37024" builtinId="9" hidden="1"/>
    <cellStyle name="Hipervínculo visitado" xfId="36923" builtinId="9" hidden="1"/>
    <cellStyle name="Hipervínculo visitado" xfId="37030" builtinId="9" hidden="1"/>
    <cellStyle name="Hipervínculo visitado" xfId="37032" builtinId="9" hidden="1"/>
    <cellStyle name="Hipervínculo visitado" xfId="37036" builtinId="9" hidden="1"/>
    <cellStyle name="Hipervínculo visitado" xfId="37042" builtinId="9" hidden="1"/>
    <cellStyle name="Hipervínculo visitado" xfId="37046" builtinId="9" hidden="1"/>
    <cellStyle name="Hipervínculo visitado" xfId="37048" builtinId="9" hidden="1"/>
    <cellStyle name="Hipervínculo visitado" xfId="37050" builtinId="9" hidden="1"/>
    <cellStyle name="Hipervínculo visitado" xfId="37054" builtinId="9" hidden="1"/>
    <cellStyle name="Hipervínculo visitado" xfId="37058" builtinId="9" hidden="1"/>
    <cellStyle name="Hipervínculo visitado" xfId="37060" builtinId="9" hidden="1"/>
    <cellStyle name="Hipervínculo visitado" xfId="37066" builtinId="9" hidden="1"/>
    <cellStyle name="Hipervínculo visitado" xfId="37068" builtinId="9" hidden="1"/>
    <cellStyle name="Hipervínculo visitado" xfId="37074" builtinId="9" hidden="1"/>
    <cellStyle name="Hipervínculo visitado" xfId="37076" builtinId="9" hidden="1"/>
    <cellStyle name="Hipervínculo visitado" xfId="37078" builtinId="9" hidden="1"/>
    <cellStyle name="Hipervínculo visitado" xfId="37083" builtinId="9" hidden="1"/>
    <cellStyle name="Hipervínculo visitado" xfId="37085" builtinId="9" hidden="1"/>
    <cellStyle name="Hipervínculo visitado" xfId="37093" builtinId="9" hidden="1"/>
    <cellStyle name="Hipervínculo visitado" xfId="37095" builtinId="9" hidden="1"/>
    <cellStyle name="Hipervínculo visitado" xfId="37097" builtinId="9" hidden="1"/>
    <cellStyle name="Hipervínculo visitado" xfId="37101" builtinId="9" hidden="1"/>
    <cellStyle name="Hipervínculo visitado" xfId="37103" builtinId="9" hidden="1"/>
    <cellStyle name="Hipervínculo visitado" xfId="37107" builtinId="9" hidden="1"/>
    <cellStyle name="Hipervínculo visitado" xfId="37111" builtinId="9" hidden="1"/>
    <cellStyle name="Hipervínculo visitado" xfId="37115" builtinId="9" hidden="1"/>
    <cellStyle name="Hipervínculo visitado" xfId="37119" builtinId="9" hidden="1"/>
    <cellStyle name="Hipervínculo visitado" xfId="37123" builtinId="9" hidden="1"/>
    <cellStyle name="Hipervínculo visitado" xfId="37125" builtinId="9" hidden="1"/>
    <cellStyle name="Hipervínculo visitado" xfId="37129" builtinId="9" hidden="1"/>
    <cellStyle name="Hipervínculo visitado" xfId="37131" builtinId="9" hidden="1"/>
    <cellStyle name="Hipervínculo visitado" xfId="37133" builtinId="9" hidden="1"/>
    <cellStyle name="Hipervínculo visitado" xfId="37141" builtinId="9" hidden="1"/>
    <cellStyle name="Hipervínculo visitado" xfId="37143" builtinId="9" hidden="1"/>
    <cellStyle name="Hipervínculo visitado" xfId="37147" builtinId="9" hidden="1"/>
    <cellStyle name="Hipervínculo visitado" xfId="37149" builtinId="9" hidden="1"/>
    <cellStyle name="Hipervínculo visitado" xfId="37151" builtinId="9" hidden="1"/>
    <cellStyle name="Hipervínculo visitado" xfId="37157" builtinId="9" hidden="1"/>
    <cellStyle name="Hipervínculo visitado" xfId="37159" builtinId="9" hidden="1"/>
    <cellStyle name="Hipervínculo visitado" xfId="37165" builtinId="9" hidden="1"/>
    <cellStyle name="Hipervínculo visitado" xfId="37167" builtinId="9" hidden="1"/>
    <cellStyle name="Hipervínculo visitado" xfId="37171" builtinId="9" hidden="1"/>
    <cellStyle name="Hipervínculo visitado" xfId="37175" builtinId="9" hidden="1"/>
    <cellStyle name="Hipervínculo visitado" xfId="37177" builtinId="9" hidden="1"/>
    <cellStyle name="Hipervínculo visitado" xfId="37179" builtinId="9" hidden="1"/>
    <cellStyle name="Hipervínculo visitado" xfId="37183" builtinId="9" hidden="1"/>
    <cellStyle name="Hipervínculo visitado" xfId="37188" builtinId="9" hidden="1"/>
    <cellStyle name="Hipervínculo visitado" xfId="37192" builtinId="9" hidden="1"/>
    <cellStyle name="Hipervínculo visitado" xfId="37194" builtinId="9" hidden="1"/>
    <cellStyle name="Hipervínculo visitado" xfId="37196" builtinId="9" hidden="1"/>
    <cellStyle name="Hipervínculo visitado" xfId="37202" builtinId="9" hidden="1"/>
    <cellStyle name="Hipervínculo visitado" xfId="37204" builtinId="9" hidden="1"/>
    <cellStyle name="Hipervínculo visitado" xfId="37206" builtinId="9" hidden="1"/>
    <cellStyle name="Hipervínculo visitado" xfId="37212" builtinId="9" hidden="1"/>
    <cellStyle name="Hipervínculo visitado" xfId="37214" builtinId="9" hidden="1"/>
    <cellStyle name="Hipervínculo visitado" xfId="37220" builtinId="9" hidden="1"/>
    <cellStyle name="Hipervínculo visitado" xfId="37222" builtinId="9" hidden="1"/>
    <cellStyle name="Hipervínculo visitado" xfId="37224" builtinId="9" hidden="1"/>
    <cellStyle name="Hipervínculo visitado" xfId="37228" builtinId="9" hidden="1"/>
    <cellStyle name="Hipervínculo visitado" xfId="37230" builtinId="9" hidden="1"/>
    <cellStyle name="Hipervínculo visitado" xfId="37240" builtinId="9" hidden="1"/>
    <cellStyle name="Hipervínculo visitado" xfId="37242" builtinId="9" hidden="1"/>
    <cellStyle name="Hipervínculo visitado" xfId="37244" builtinId="9" hidden="1"/>
    <cellStyle name="Hipervínculo visitado" xfId="37248" builtinId="9" hidden="1"/>
    <cellStyle name="Hipervínculo visitado" xfId="37252" builtinId="9" hidden="1"/>
    <cellStyle name="Hipervínculo visitado" xfId="37254" builtinId="9" hidden="1"/>
    <cellStyle name="Hipervínculo visitado" xfId="37258" builtinId="9" hidden="1"/>
    <cellStyle name="Hipervínculo visitado" xfId="37262" builtinId="9" hidden="1"/>
    <cellStyle name="Hipervínculo visitado" xfId="37268" builtinId="9" hidden="1"/>
    <cellStyle name="Hipervínculo visitado" xfId="37270" builtinId="9" hidden="1"/>
    <cellStyle name="Hipervínculo visitado" xfId="37272" builtinId="9" hidden="1"/>
    <cellStyle name="Hipervínculo visitado" xfId="37276" builtinId="9" hidden="1"/>
    <cellStyle name="Hipervínculo visitado" xfId="37278" builtinId="9" hidden="1"/>
    <cellStyle name="Hipervínculo visitado" xfId="37280" builtinId="9" hidden="1"/>
    <cellStyle name="Hipervínculo visitado" xfId="37288" builtinId="9" hidden="1"/>
    <cellStyle name="Hipervínculo visitado" xfId="37290" builtinId="9" hidden="1"/>
    <cellStyle name="Hipervínculo visitado" xfId="37294" builtinId="9" hidden="1"/>
    <cellStyle name="Hipervínculo visitado" xfId="37296" builtinId="9" hidden="1"/>
    <cellStyle name="Hipervínculo visitado" xfId="37300" builtinId="9" hidden="1"/>
    <cellStyle name="Hipervínculo visitado" xfId="37304" builtinId="9" hidden="1"/>
    <cellStyle name="Hipervínculo visitado" xfId="37306" builtinId="9" hidden="1"/>
    <cellStyle name="Hipervínculo visitado" xfId="37312" builtinId="9" hidden="1"/>
    <cellStyle name="Hipervínculo visitado" xfId="37316" builtinId="9" hidden="1"/>
    <cellStyle name="Hipervínculo visitado" xfId="37318" builtinId="9" hidden="1"/>
    <cellStyle name="Hipervínculo visitado" xfId="37322" builtinId="9" hidden="1"/>
    <cellStyle name="Hipervínculo visitado" xfId="37324" builtinId="9" hidden="1"/>
    <cellStyle name="Hipervínculo visitado" xfId="37326" builtinId="9" hidden="1"/>
    <cellStyle name="Hipervínculo visitado" xfId="37332" builtinId="9" hidden="1"/>
    <cellStyle name="Hipervínculo visitado" xfId="37336" builtinId="9" hidden="1"/>
    <cellStyle name="Hipervínculo visitado" xfId="37340" builtinId="9" hidden="1"/>
    <cellStyle name="Hipervínculo visitado" xfId="37235" builtinId="9" hidden="1"/>
    <cellStyle name="Hipervínculo visitado" xfId="37342" builtinId="9" hidden="1"/>
    <cellStyle name="Hipervínculo visitado" xfId="37348" builtinId="9" hidden="1"/>
    <cellStyle name="Hipervínculo visitado" xfId="37350" builtinId="9" hidden="1"/>
    <cellStyle name="Hipervínculo visitado" xfId="37352" builtinId="9" hidden="1"/>
    <cellStyle name="Hipervínculo visitado" xfId="37358" builtinId="9" hidden="1"/>
    <cellStyle name="Hipervínculo visitado" xfId="37362" builtinId="9" hidden="1"/>
    <cellStyle name="Hipervínculo visitado" xfId="37366" builtinId="9" hidden="1"/>
    <cellStyle name="Hipervínculo visitado" xfId="37368" builtinId="9" hidden="1"/>
    <cellStyle name="Hipervínculo visitado" xfId="37370" builtinId="9" hidden="1"/>
    <cellStyle name="Hipervínculo visitado" xfId="37374" builtinId="9" hidden="1"/>
    <cellStyle name="Hipervínculo visitado" xfId="37378" builtinId="9" hidden="1"/>
    <cellStyle name="Hipervínculo visitado" xfId="37384" builtinId="9" hidden="1"/>
    <cellStyle name="Hipervínculo visitado" xfId="37386" builtinId="9" hidden="1"/>
    <cellStyle name="Hipervínculo visitado" xfId="37388" builtinId="9" hidden="1"/>
    <cellStyle name="Hipervínculo visitado" xfId="37396" builtinId="9" hidden="1"/>
    <cellStyle name="Hipervínculo visitado" xfId="37394" builtinId="9" hidden="1"/>
    <cellStyle name="Hipervínculo visitado" xfId="37376" builtinId="9" hidden="1"/>
    <cellStyle name="Hipervínculo visitado" xfId="37344" builtinId="9" hidden="1"/>
    <cellStyle name="Hipervínculo visitado" xfId="37314" builtinId="9" hidden="1"/>
    <cellStyle name="Hipervínculo visitado" xfId="37282" builtinId="9" hidden="1"/>
    <cellStyle name="Hipervínculo visitado" xfId="37266" builtinId="9" hidden="1"/>
    <cellStyle name="Hipervínculo visitado" xfId="37250" builtinId="9" hidden="1"/>
    <cellStyle name="Hipervínculo visitado" xfId="37216" builtinId="9" hidden="1"/>
    <cellStyle name="Hipervínculo visitado" xfId="37200" builtinId="9" hidden="1"/>
    <cellStyle name="Hipervínculo visitado" xfId="37184" builtinId="9" hidden="1"/>
    <cellStyle name="Hipervínculo visitado" xfId="37137" builtinId="9" hidden="1"/>
    <cellStyle name="Hipervínculo visitado" xfId="37121" builtinId="9" hidden="1"/>
    <cellStyle name="Hipervínculo visitado" xfId="37089" builtinId="9" hidden="1"/>
    <cellStyle name="Hipervínculo visitado" xfId="37072" builtinId="9" hidden="1"/>
    <cellStyle name="Hipervínculo visitado" xfId="37056" builtinId="9" hidden="1"/>
    <cellStyle name="Hipervínculo visitado" xfId="37026" builtinId="9" hidden="1"/>
    <cellStyle name="Hipervínculo visitado" xfId="37010" builtinId="9" hidden="1"/>
    <cellStyle name="Hipervínculo visitado" xfId="36962" builtinId="9" hidden="1"/>
    <cellStyle name="Hipervínculo visitado" xfId="36768" builtinId="9" hidden="1"/>
    <cellStyle name="Hipervínculo visitado" xfId="36770" builtinId="9" hidden="1"/>
    <cellStyle name="Hipervínculo visitado" xfId="36774" builtinId="9" hidden="1"/>
    <cellStyle name="Hipervínculo visitado" xfId="36776" builtinId="9" hidden="1"/>
    <cellStyle name="Hipervínculo visitado" xfId="36778" builtinId="9" hidden="1"/>
    <cellStyle name="Hipervínculo visitado" xfId="36782" builtinId="9" hidden="1"/>
    <cellStyle name="Hipervínculo visitado" xfId="36788" builtinId="9" hidden="1"/>
    <cellStyle name="Hipervínculo visitado" xfId="36792" builtinId="9" hidden="1"/>
    <cellStyle name="Hipervínculo visitado" xfId="36794" builtinId="9" hidden="1"/>
    <cellStyle name="Hipervínculo visitado" xfId="36796" builtinId="9" hidden="1"/>
    <cellStyle name="Hipervínculo visitado" xfId="36800" builtinId="9" hidden="1"/>
    <cellStyle name="Hipervínculo visitado" xfId="36802" builtinId="9" hidden="1"/>
    <cellStyle name="Hipervínculo visitado" xfId="36804" builtinId="9" hidden="1"/>
    <cellStyle name="Hipervínculo visitado" xfId="36810" builtinId="9" hidden="1"/>
    <cellStyle name="Hipervínculo visitado" xfId="36812" builtinId="9" hidden="1"/>
    <cellStyle name="Hipervínculo visitado" xfId="36818" builtinId="9" hidden="1"/>
    <cellStyle name="Hipervínculo visitado" xfId="36819" builtinId="9" hidden="1"/>
    <cellStyle name="Hipervínculo visitado" xfId="36821" builtinId="9" hidden="1"/>
    <cellStyle name="Hipervínculo visitado" xfId="36825" builtinId="9" hidden="1"/>
    <cellStyle name="Hipervínculo visitado" xfId="36827" builtinId="9" hidden="1"/>
    <cellStyle name="Hipervínculo visitado" xfId="36833" builtinId="9" hidden="1"/>
    <cellStyle name="Hipervínculo visitado" xfId="36835" builtinId="9" hidden="1"/>
    <cellStyle name="Hipervínculo visitado" xfId="36837" builtinId="9" hidden="1"/>
    <cellStyle name="Hipervínculo visitado" xfId="36841" builtinId="9" hidden="1"/>
    <cellStyle name="Hipervínculo visitado" xfId="36843" builtinId="9" hidden="1"/>
    <cellStyle name="Hipervínculo visitado" xfId="36845" builtinId="9" hidden="1"/>
    <cellStyle name="Hipervínculo visitado" xfId="36851" builtinId="9" hidden="1"/>
    <cellStyle name="Hipervínculo visitado" xfId="36855" builtinId="9" hidden="1"/>
    <cellStyle name="Hipervínculo visitado" xfId="36859" builtinId="9" hidden="1"/>
    <cellStyle name="Hipervínculo visitado" xfId="36861" builtinId="9" hidden="1"/>
    <cellStyle name="Hipervínculo visitado" xfId="36863" builtinId="9" hidden="1"/>
    <cellStyle name="Hipervínculo visitado" xfId="36867" builtinId="9" hidden="1"/>
    <cellStyle name="Hipervínculo visitado" xfId="36869" builtinId="9" hidden="1"/>
    <cellStyle name="Hipervínculo visitado" xfId="36872" builtinId="9" hidden="1"/>
    <cellStyle name="Hipervínculo visitado" xfId="36878" builtinId="9" hidden="1"/>
    <cellStyle name="Hipervínculo visitado" xfId="36882" builtinId="9" hidden="1"/>
    <cellStyle name="Hipervínculo visitado" xfId="36886" builtinId="9" hidden="1"/>
    <cellStyle name="Hipervínculo visitado" xfId="36888" builtinId="9" hidden="1"/>
    <cellStyle name="Hipervínculo visitado" xfId="36890" builtinId="9" hidden="1"/>
    <cellStyle name="Hipervínculo visitado" xfId="36894" builtinId="9" hidden="1"/>
    <cellStyle name="Hipervínculo visitado" xfId="36896" builtinId="9" hidden="1"/>
    <cellStyle name="Hipervínculo visitado" xfId="36902" builtinId="9" hidden="1"/>
    <cellStyle name="Hipervínculo visitado" xfId="36904" builtinId="9" hidden="1"/>
    <cellStyle name="Hipervínculo visitado" xfId="36906" builtinId="9" hidden="1"/>
    <cellStyle name="Hipervínculo visitado" xfId="36910" builtinId="9" hidden="1"/>
    <cellStyle name="Hipervínculo visitado" xfId="36914" builtinId="9" hidden="1"/>
    <cellStyle name="Hipervínculo visitado" xfId="36916" builtinId="9" hidden="1"/>
    <cellStyle name="Hipervínculo visitado" xfId="36920" builtinId="9" hidden="1"/>
    <cellStyle name="Hipervínculo visitado" xfId="36926" builtinId="9" hidden="1"/>
    <cellStyle name="Hipervínculo visitado" xfId="36930" builtinId="9" hidden="1"/>
    <cellStyle name="Hipervínculo visitado" xfId="36932" builtinId="9" hidden="1"/>
    <cellStyle name="Hipervínculo visitado" xfId="36934" builtinId="9" hidden="1"/>
    <cellStyle name="Hipervínculo visitado" xfId="36938" builtinId="9" hidden="1"/>
    <cellStyle name="Hipervínculo visitado" xfId="36940" builtinId="9" hidden="1"/>
    <cellStyle name="Hipervínculo visitado" xfId="36942" builtinId="9" hidden="1"/>
    <cellStyle name="Hipervínculo visitado" xfId="36946" builtinId="9" hidden="1"/>
    <cellStyle name="Hipervínculo visitado" xfId="36912" builtinId="9" hidden="1"/>
    <cellStyle name="Hipervínculo visitado" xfId="36847" builtinId="9" hidden="1"/>
    <cellStyle name="Hipervínculo visitado" xfId="36816" builtinId="9" hidden="1"/>
    <cellStyle name="Hipervínculo visitado" xfId="36784" builtinId="9" hidden="1"/>
    <cellStyle name="Hipervínculo visitado" xfId="36689" builtinId="9" hidden="1"/>
    <cellStyle name="Hipervínculo visitado" xfId="36691" builtinId="9" hidden="1"/>
    <cellStyle name="Hipervínculo visitado" xfId="36697" builtinId="9" hidden="1"/>
    <cellStyle name="Hipervínculo visitado" xfId="36699" builtinId="9" hidden="1"/>
    <cellStyle name="Hipervínculo visitado" xfId="36701" builtinId="9" hidden="1"/>
    <cellStyle name="Hipervínculo visitado" xfId="36705" builtinId="9" hidden="1"/>
    <cellStyle name="Hipervínculo visitado" xfId="36707" builtinId="9" hidden="1"/>
    <cellStyle name="Hipervínculo visitado" xfId="36709" builtinId="9" hidden="1"/>
    <cellStyle name="Hipervínculo visitado" xfId="36713" builtinId="9" hidden="1"/>
    <cellStyle name="Hipervínculo visitado" xfId="36717" builtinId="9" hidden="1"/>
    <cellStyle name="Hipervínculo visitado" xfId="36721" builtinId="9" hidden="1"/>
    <cellStyle name="Hipervínculo visitado" xfId="36723" builtinId="9" hidden="1"/>
    <cellStyle name="Hipervínculo visitado" xfId="36725" builtinId="9" hidden="1"/>
    <cellStyle name="Hipervínculo visitado" xfId="36729" builtinId="9" hidden="1"/>
    <cellStyle name="Hipervínculo visitado" xfId="36731" builtinId="9" hidden="1"/>
    <cellStyle name="Hipervínculo visitado" xfId="36733" builtinId="9" hidden="1"/>
    <cellStyle name="Hipervínculo visitado" xfId="36739" builtinId="9" hidden="1"/>
    <cellStyle name="Hipervínculo visitado" xfId="36741" builtinId="9" hidden="1"/>
    <cellStyle name="Hipervínculo visitado" xfId="36745" builtinId="9" hidden="1"/>
    <cellStyle name="Hipervínculo visitado" xfId="36747" builtinId="9" hidden="1"/>
    <cellStyle name="Hipervínculo visitado" xfId="36749" builtinId="9" hidden="1"/>
    <cellStyle name="Hipervínculo visitado" xfId="36755" builtinId="9" hidden="1"/>
    <cellStyle name="Hipervínculo visitado" xfId="36757" builtinId="9" hidden="1"/>
    <cellStyle name="Hipervínculo visitado" xfId="36763" builtinId="9" hidden="1"/>
    <cellStyle name="Hipervínculo visitado" xfId="36765" builtinId="9" hidden="1"/>
    <cellStyle name="Hipervínculo visitado" xfId="36751" builtinId="9" hidden="1"/>
    <cellStyle name="Hipervínculo visitado" xfId="36647" builtinId="9" hidden="1"/>
    <cellStyle name="Hipervínculo visitado" xfId="36649" builtinId="9" hidden="1"/>
    <cellStyle name="Hipervínculo visitado" xfId="36651" builtinId="9" hidden="1"/>
    <cellStyle name="Hipervínculo visitado" xfId="36655" builtinId="9" hidden="1"/>
    <cellStyle name="Hipervínculo visitado" xfId="36659" builtinId="9" hidden="1"/>
    <cellStyle name="Hipervínculo visitado" xfId="36663" builtinId="9" hidden="1"/>
    <cellStyle name="Hipervínculo visitado" xfId="36665" builtinId="9" hidden="1"/>
    <cellStyle name="Hipervínculo visitado" xfId="36667" builtinId="9" hidden="1"/>
    <cellStyle name="Hipervínculo visitado" xfId="36671" builtinId="9" hidden="1"/>
    <cellStyle name="Hipervínculo visitado" xfId="36673" builtinId="9" hidden="1"/>
    <cellStyle name="Hipervínculo visitado" xfId="36675" builtinId="9" hidden="1"/>
    <cellStyle name="Hipervínculo visitado" xfId="36681" builtinId="9" hidden="1"/>
    <cellStyle name="Hipervínculo visitado" xfId="36683" builtinId="9" hidden="1"/>
    <cellStyle name="Hipervínculo visitado" xfId="36631" builtinId="9" hidden="1"/>
    <cellStyle name="Hipervínculo visitado" xfId="36633" builtinId="9" hidden="1"/>
    <cellStyle name="Hipervínculo visitado" xfId="36635" builtinId="9" hidden="1"/>
    <cellStyle name="Hipervínculo visitado" xfId="36639" builtinId="9" hidden="1"/>
    <cellStyle name="Hipervínculo visitado" xfId="36641" builtinId="9" hidden="1"/>
    <cellStyle name="Hipervínculo visitado" xfId="36619" builtinId="9" hidden="1"/>
    <cellStyle name="Hipervínculo visitado" xfId="36621" builtinId="9" hidden="1"/>
    <cellStyle name="Hipervínculo visitado" xfId="36623" builtinId="9" hidden="1"/>
    <cellStyle name="Hipervínculo visitado" xfId="36627" builtinId="9" hidden="1"/>
    <cellStyle name="Hipervínculo visitado" xfId="36615" builtinId="9" hidden="1"/>
    <cellStyle name="Hipervínculo visitado" xfId="36617" builtinId="9" hidden="1"/>
    <cellStyle name="Hipervínculo visitado" xfId="34375" builtinId="9" hidden="1"/>
    <cellStyle name="Hipervínculo visitado" xfId="39691" builtinId="9" hidden="1"/>
    <cellStyle name="Hipervínculo visitado" xfId="39697" builtinId="9" hidden="1"/>
    <cellStyle name="Hipervínculo visitado" xfId="39699" builtinId="9" hidden="1"/>
    <cellStyle name="Hipervínculo visitado" xfId="39703" builtinId="9" hidden="1"/>
    <cellStyle name="Hipervínculo visitado" xfId="39707" builtinId="9" hidden="1"/>
    <cellStyle name="Hipervínculo visitado" xfId="39711" builtinId="9" hidden="1"/>
    <cellStyle name="Hipervínculo visitado" xfId="39713" builtinId="9" hidden="1"/>
    <cellStyle name="Hipervínculo visitado" xfId="39721" builtinId="9" hidden="1"/>
    <cellStyle name="Hipervínculo visitado" xfId="39723" builtinId="9" hidden="1"/>
    <cellStyle name="Hipervínculo visitado" xfId="39729" builtinId="9" hidden="1"/>
    <cellStyle name="Hipervínculo visitado" xfId="39731" builtinId="9" hidden="1"/>
    <cellStyle name="Hipervínculo visitado" xfId="39735" builtinId="9" hidden="1"/>
    <cellStyle name="Hipervínculo visitado" xfId="39739" builtinId="9" hidden="1"/>
    <cellStyle name="Hipervínculo visitado" xfId="39743" builtinId="9" hidden="1"/>
    <cellStyle name="Hipervínculo visitado" xfId="39751" builtinId="9" hidden="1"/>
    <cellStyle name="Hipervínculo visitado" xfId="39753" builtinId="9" hidden="1"/>
    <cellStyle name="Hipervínculo visitado" xfId="39755" builtinId="9" hidden="1"/>
    <cellStyle name="Hipervínculo visitado" xfId="39761" builtinId="9" hidden="1"/>
    <cellStyle name="Hipervínculo visitado" xfId="39763" builtinId="9" hidden="1"/>
    <cellStyle name="Hipervínculo visitado" xfId="39767" builtinId="9" hidden="1"/>
    <cellStyle name="Hipervínculo visitado" xfId="39771" builtinId="9" hidden="1"/>
    <cellStyle name="Hipervínculo visitado" xfId="39777" builtinId="9" hidden="1"/>
    <cellStyle name="Hipervínculo visitado" xfId="39783" builtinId="9" hidden="1"/>
    <cellStyle name="Hipervínculo visitado" xfId="39785" builtinId="9" hidden="1"/>
    <cellStyle name="Hipervínculo visitado" xfId="39787" builtinId="9" hidden="1"/>
    <cellStyle name="Hipervínculo visitado" xfId="39791" builtinId="9" hidden="1"/>
    <cellStyle name="Hipervínculo visitado" xfId="39793" builtinId="9" hidden="1"/>
    <cellStyle name="Hipervínculo visitado" xfId="39797" builtinId="9" hidden="1"/>
    <cellStyle name="Hipervínculo visitado" xfId="39805" builtinId="9" hidden="1"/>
    <cellStyle name="Hipervínculo visitado" xfId="39807" builtinId="9" hidden="1"/>
    <cellStyle name="Hipervínculo visitado" xfId="39813" builtinId="9" hidden="1"/>
    <cellStyle name="Hipervínculo visitado" xfId="39815" builtinId="9" hidden="1"/>
    <cellStyle name="Hipervínculo visitado" xfId="39817" builtinId="9" hidden="1"/>
    <cellStyle name="Hipervínculo visitado" xfId="39823" builtinId="9" hidden="1"/>
    <cellStyle name="Hipervínculo visitado" xfId="39825" builtinId="9" hidden="1"/>
    <cellStyle name="Hipervínculo visitado" xfId="39833" builtinId="9" hidden="1"/>
    <cellStyle name="Hipervínculo visitado" xfId="39837" builtinId="9" hidden="1"/>
    <cellStyle name="Hipervínculo visitado" xfId="39840" builtinId="9" hidden="1"/>
    <cellStyle name="Hipervínculo visitado" xfId="39846" builtinId="9" hidden="1"/>
    <cellStyle name="Hipervínculo visitado" xfId="39848" builtinId="9" hidden="1"/>
    <cellStyle name="Hipervínculo visitado" xfId="39850" builtinId="9" hidden="1"/>
    <cellStyle name="Hipervínculo visitado" xfId="39856" builtinId="9" hidden="1"/>
    <cellStyle name="Hipervínculo visitado" xfId="39862" builtinId="9" hidden="1"/>
    <cellStyle name="Hipervínculo visitado" xfId="39866" builtinId="9" hidden="1"/>
    <cellStyle name="Hipervínculo visitado" xfId="39870" builtinId="9" hidden="1"/>
    <cellStyle name="Hipervínculo visitado" xfId="39872" builtinId="9" hidden="1"/>
    <cellStyle name="Hipervínculo visitado" xfId="39878" builtinId="9" hidden="1"/>
    <cellStyle name="Hipervínculo visitado" xfId="39880" builtinId="9" hidden="1"/>
    <cellStyle name="Hipervínculo visitado" xfId="39882" builtinId="9" hidden="1"/>
    <cellStyle name="Hipervínculo visitado" xfId="39890" builtinId="9" hidden="1"/>
    <cellStyle name="Hipervínculo visitado" xfId="39894" builtinId="9" hidden="1"/>
    <cellStyle name="Hipervínculo visitado" xfId="39898" builtinId="9" hidden="1"/>
    <cellStyle name="Hipervínculo visitado" xfId="39902" builtinId="9" hidden="1"/>
    <cellStyle name="Hipervínculo visitado" xfId="39904" builtinId="9" hidden="1"/>
    <cellStyle name="Hipervínculo visitado" xfId="39910" builtinId="9" hidden="1"/>
    <cellStyle name="Hipervínculo visitado" xfId="39912" builtinId="9" hidden="1"/>
    <cellStyle name="Hipervínculo visitado" xfId="39920" builtinId="9" hidden="1"/>
    <cellStyle name="Hipervínculo visitado" xfId="39922" builtinId="9" hidden="1"/>
    <cellStyle name="Hipervínculo visitado" xfId="39926" builtinId="9" hidden="1"/>
    <cellStyle name="Hipervínculo visitado" xfId="39930" builtinId="9" hidden="1"/>
    <cellStyle name="Hipervínculo visitado" xfId="39934" builtinId="9" hidden="1"/>
    <cellStyle name="Hipervínculo visitado" xfId="39936" builtinId="9" hidden="1"/>
    <cellStyle name="Hipervínculo visitado" xfId="39942" builtinId="9" hidden="1"/>
    <cellStyle name="Hipervínculo visitado" xfId="39945" builtinId="9" hidden="1"/>
    <cellStyle name="Hipervínculo visitado" xfId="39951" builtinId="9" hidden="1"/>
    <cellStyle name="Hipervínculo visitado" xfId="39953" builtinId="9" hidden="1"/>
    <cellStyle name="Hipervínculo visitado" xfId="39957" builtinId="9" hidden="1"/>
    <cellStyle name="Hipervínculo visitado" xfId="39961" builtinId="9" hidden="1"/>
    <cellStyle name="Hipervínculo visitado" xfId="39965" builtinId="9" hidden="1"/>
    <cellStyle name="Hipervínculo visitado" xfId="39967" builtinId="9" hidden="1"/>
    <cellStyle name="Hipervínculo visitado" xfId="39975" builtinId="9" hidden="1"/>
    <cellStyle name="Hipervínculo visitado" xfId="39977" builtinId="9" hidden="1"/>
    <cellStyle name="Hipervínculo visitado" xfId="39983" builtinId="9" hidden="1"/>
    <cellStyle name="Hipervínculo visitado" xfId="39985" builtinId="9" hidden="1"/>
    <cellStyle name="Hipervínculo visitado" xfId="39989" builtinId="9" hidden="1"/>
    <cellStyle name="Hipervínculo visitado" xfId="39993" builtinId="9" hidden="1"/>
    <cellStyle name="Hipervínculo visitado" xfId="39999" builtinId="9" hidden="1"/>
    <cellStyle name="Hipervínculo visitado" xfId="40007" builtinId="9" hidden="1"/>
    <cellStyle name="Hipervínculo visitado" xfId="40009" builtinId="9" hidden="1"/>
    <cellStyle name="Hipervínculo visitado" xfId="40011" builtinId="9" hidden="1"/>
    <cellStyle name="Hipervínculo visitado" xfId="40017" builtinId="9" hidden="1"/>
    <cellStyle name="Hipervínculo visitado" xfId="40019" builtinId="9" hidden="1"/>
    <cellStyle name="Hipervínculo visitado" xfId="40023" builtinId="9" hidden="1"/>
    <cellStyle name="Hipervínculo visitado" xfId="40027" builtinId="9" hidden="1"/>
    <cellStyle name="Hipervínculo visitado" xfId="40033" builtinId="9" hidden="1"/>
    <cellStyle name="Hipervínculo visitado" xfId="40039" builtinId="9" hidden="1"/>
    <cellStyle name="Hipervínculo visitado" xfId="40041" builtinId="9" hidden="1"/>
    <cellStyle name="Hipervínculo visitado" xfId="40043" builtinId="9" hidden="1"/>
    <cellStyle name="Hipervínculo visitado" xfId="40049" builtinId="9" hidden="1"/>
    <cellStyle name="Hipervínculo visitado" xfId="40051" builtinId="9" hidden="1"/>
    <cellStyle name="Hipervínculo visitado" xfId="40055" builtinId="9" hidden="1"/>
    <cellStyle name="Hipervínculo visitado" xfId="40063" builtinId="9" hidden="1"/>
    <cellStyle name="Hipervínculo visitado" xfId="40065" builtinId="9" hidden="1"/>
    <cellStyle name="Hipervínculo visitado" xfId="40071" builtinId="9" hidden="1"/>
    <cellStyle name="Hipervínculo visitado" xfId="40073" builtinId="9" hidden="1"/>
    <cellStyle name="Hipervínculo visitado" xfId="40075" builtinId="9" hidden="1"/>
    <cellStyle name="Hipervínculo visitado" xfId="40081" builtinId="9" hidden="1"/>
    <cellStyle name="Hipervínculo visitado" xfId="40083" builtinId="9" hidden="1"/>
    <cellStyle name="Hipervínculo visitado" xfId="40091" builtinId="9" hidden="1"/>
    <cellStyle name="Hipervínculo visitado" xfId="40095" builtinId="9" hidden="1"/>
    <cellStyle name="Hipervínculo visitado" xfId="40097" builtinId="9" hidden="1"/>
    <cellStyle name="Hipervínculo visitado" xfId="40101" builtinId="9" hidden="1"/>
    <cellStyle name="Hipervínculo visitado" xfId="40103" builtinId="9" hidden="1"/>
    <cellStyle name="Hipervínculo visitado" xfId="40105" builtinId="9" hidden="1"/>
    <cellStyle name="Hipervínculo visitado" xfId="40111" builtinId="9" hidden="1"/>
    <cellStyle name="Hipervínculo visitado" xfId="40117" builtinId="9" hidden="1"/>
    <cellStyle name="Hipervínculo visitado" xfId="40121" builtinId="9" hidden="1"/>
    <cellStyle name="Hipervínculo visitado" xfId="40125" builtinId="9" hidden="1"/>
    <cellStyle name="Hipervínculo visitado" xfId="40127" builtinId="9" hidden="1"/>
    <cellStyle name="Hipervínculo visitado" xfId="40133" builtinId="9" hidden="1"/>
    <cellStyle name="Hipervínculo visitado" xfId="40135" builtinId="9" hidden="1"/>
    <cellStyle name="Hipervínculo visitado" xfId="40137" builtinId="9" hidden="1"/>
    <cellStyle name="Hipervínculo visitado" xfId="40145" builtinId="9" hidden="1"/>
    <cellStyle name="Hipervínculo visitado" xfId="40149" builtinId="9" hidden="1"/>
    <cellStyle name="Hipervínculo visitado" xfId="40155" builtinId="9" hidden="1"/>
    <cellStyle name="Hipervínculo visitado" xfId="40159" builtinId="9" hidden="1"/>
    <cellStyle name="Hipervínculo visitado" xfId="40161" builtinId="9" hidden="1"/>
    <cellStyle name="Hipervínculo visitado" xfId="40167" builtinId="9" hidden="1"/>
    <cellStyle name="Hipervínculo visitado" xfId="40169" builtinId="9" hidden="1"/>
    <cellStyle name="Hipervínculo visitado" xfId="40177" builtinId="9" hidden="1"/>
    <cellStyle name="Hipervínculo visitado" xfId="40179" builtinId="9" hidden="1"/>
    <cellStyle name="Hipervínculo visitado" xfId="40183" builtinId="9" hidden="1"/>
    <cellStyle name="Hipervínculo visitado" xfId="40187" builtinId="9" hidden="1"/>
    <cellStyle name="Hipervínculo visitado" xfId="40191" builtinId="9" hidden="1"/>
    <cellStyle name="Hipervínculo visitado" xfId="40193" builtinId="9" hidden="1"/>
    <cellStyle name="Hipervínculo visitado" xfId="40199" builtinId="9" hidden="1"/>
    <cellStyle name="Hipervínculo visitado" xfId="40203" builtinId="9" hidden="1"/>
    <cellStyle name="Hipervínculo visitado" xfId="40209" builtinId="9" hidden="1"/>
    <cellStyle name="Hipervínculo visitado" xfId="40211" builtinId="9" hidden="1"/>
    <cellStyle name="Hipervínculo visitado" xfId="40215" builtinId="9" hidden="1"/>
    <cellStyle name="Hipervínculo visitado" xfId="40219" builtinId="9" hidden="1"/>
    <cellStyle name="Hipervínculo visitado" xfId="40223" builtinId="9" hidden="1"/>
    <cellStyle name="Hipervínculo visitado" xfId="40225" builtinId="9" hidden="1"/>
    <cellStyle name="Hipervínculo visitado" xfId="40233" builtinId="9" hidden="1"/>
    <cellStyle name="Hipervínculo visitado" xfId="40235" builtinId="9" hidden="1"/>
    <cellStyle name="Hipervínculo visitado" xfId="40241" builtinId="9" hidden="1"/>
    <cellStyle name="Hipervínculo visitado" xfId="40243" builtinId="9" hidden="1"/>
    <cellStyle name="Hipervínculo visitado" xfId="40247" builtinId="9" hidden="1"/>
    <cellStyle name="Hipervínculo visitado" xfId="40251" builtinId="9" hidden="1"/>
    <cellStyle name="Hipervínculo visitado" xfId="40255" builtinId="9" hidden="1"/>
    <cellStyle name="Hipervínculo visitado" xfId="40261" builtinId="9" hidden="1"/>
    <cellStyle name="Hipervínculo visitado" xfId="40263" builtinId="9" hidden="1"/>
    <cellStyle name="Hipervínculo visitado" xfId="40265" builtinId="9" hidden="1"/>
    <cellStyle name="Hipervínculo visitado" xfId="40271" builtinId="9" hidden="1"/>
    <cellStyle name="Hipervínculo visitado" xfId="40273" builtinId="9" hidden="1"/>
    <cellStyle name="Hipervínculo visitado" xfId="40277" builtinId="9" hidden="1"/>
    <cellStyle name="Hipervínculo visitado" xfId="40281" builtinId="9" hidden="1"/>
    <cellStyle name="Hipervínculo visitado" xfId="40287" builtinId="9" hidden="1"/>
    <cellStyle name="Hipervínculo visitado" xfId="40293" builtinId="9" hidden="1"/>
    <cellStyle name="Hipervínculo visitado" xfId="40295" builtinId="9" hidden="1"/>
    <cellStyle name="Hipervínculo visitado" xfId="40297" builtinId="9" hidden="1"/>
    <cellStyle name="Hipervínculo visitado" xfId="40303" builtinId="9" hidden="1"/>
    <cellStyle name="Hipervínculo visitado" xfId="40305" builtinId="9" hidden="1"/>
    <cellStyle name="Hipervínculo visitado" xfId="40311" builtinId="9" hidden="1"/>
    <cellStyle name="Hipervínculo visitado" xfId="40319" builtinId="9" hidden="1"/>
    <cellStyle name="Hipervínculo visitado" xfId="40321" builtinId="9" hidden="1"/>
    <cellStyle name="Hipervínculo visitado" xfId="40327" builtinId="9" hidden="1"/>
    <cellStyle name="Hipervínculo visitado" xfId="40329" builtinId="9" hidden="1"/>
    <cellStyle name="Hipervínculo visitado" xfId="40331" builtinId="9" hidden="1"/>
    <cellStyle name="Hipervínculo visitado" xfId="40337" builtinId="9" hidden="1"/>
    <cellStyle name="Hipervínculo visitado" xfId="40339" builtinId="9" hidden="1"/>
    <cellStyle name="Hipervínculo visitado" xfId="40347" builtinId="9" hidden="1"/>
    <cellStyle name="Hipervínculo visitado" xfId="40351" builtinId="9" hidden="1"/>
    <cellStyle name="Hipervínculo visitado" xfId="40353" builtinId="9" hidden="1"/>
    <cellStyle name="Hipervínculo visitado" xfId="40359" builtinId="9" hidden="1"/>
    <cellStyle name="Hipervínculo visitado" xfId="40361" builtinId="9" hidden="1"/>
    <cellStyle name="Hipervínculo visitado" xfId="40363" builtinId="9" hidden="1"/>
    <cellStyle name="Hipervínculo visitado" xfId="40369" builtinId="9" hidden="1"/>
    <cellStyle name="Hipervínculo visitado" xfId="40375" builtinId="9" hidden="1"/>
    <cellStyle name="Hipervínculo visitado" xfId="40379" builtinId="9" hidden="1"/>
    <cellStyle name="Hipervínculo visitado" xfId="40383" builtinId="9" hidden="1"/>
    <cellStyle name="Hipervínculo visitado" xfId="40385" builtinId="9" hidden="1"/>
    <cellStyle name="Hipervínculo visitado" xfId="40391" builtinId="9" hidden="1"/>
    <cellStyle name="Hipervínculo visitado" xfId="40393" builtinId="9" hidden="1"/>
    <cellStyle name="Hipervínculo visitado" xfId="40395" builtinId="9" hidden="1"/>
    <cellStyle name="Hipervínculo visitado" xfId="40403" builtinId="9" hidden="1"/>
    <cellStyle name="Hipervínculo visitado" xfId="40407" builtinId="9" hidden="1"/>
    <cellStyle name="Hipervínculo visitado" xfId="40411" builtinId="9" hidden="1"/>
    <cellStyle name="Hipervínculo visitado" xfId="40413" builtinId="9" hidden="1"/>
    <cellStyle name="Hipervínculo visitado" xfId="40415" builtinId="9" hidden="1"/>
    <cellStyle name="Hipervínculo visitado" xfId="40421" builtinId="9" hidden="1"/>
    <cellStyle name="Hipervínculo visitado" xfId="40423" builtinId="9" hidden="1"/>
    <cellStyle name="Hipervínculo visitado" xfId="40431" builtinId="9" hidden="1"/>
    <cellStyle name="Hipervínculo visitado" xfId="40433" builtinId="9" hidden="1"/>
    <cellStyle name="Hipervínculo visitado" xfId="40437" builtinId="9" hidden="1"/>
    <cellStyle name="Hipervínculo visitado" xfId="40441" builtinId="9" hidden="1"/>
    <cellStyle name="Hipervínculo visitado" xfId="40445" builtinId="9" hidden="1"/>
    <cellStyle name="Hipervínculo visitado" xfId="40447" builtinId="9" hidden="1"/>
    <cellStyle name="Hipervínculo visitado" xfId="40453" builtinId="9" hidden="1"/>
    <cellStyle name="Hipervínculo visitado" xfId="40457" builtinId="9" hidden="1"/>
    <cellStyle name="Hipervínculo visitado" xfId="40465" builtinId="9" hidden="1"/>
    <cellStyle name="Hipervínculo visitado" xfId="40467" builtinId="9" hidden="1"/>
    <cellStyle name="Hipervínculo visitado" xfId="40471" builtinId="9" hidden="1"/>
    <cellStyle name="Hipervínculo visitado" xfId="40475" builtinId="9" hidden="1"/>
    <cellStyle name="Hipervínculo visitado" xfId="40479" builtinId="9" hidden="1"/>
    <cellStyle name="Hipervínculo visitado" xfId="40481" builtinId="9" hidden="1"/>
    <cellStyle name="Hipervínculo visitado" xfId="40489" builtinId="9" hidden="1"/>
    <cellStyle name="Hipervínculo visitado" xfId="40491" builtinId="9" hidden="1"/>
    <cellStyle name="Hipervínculo visitado" xfId="40497" builtinId="9" hidden="1"/>
    <cellStyle name="Hipervínculo visitado" xfId="40499" builtinId="9" hidden="1"/>
    <cellStyle name="Hipervínculo visitado" xfId="40503" builtinId="9" hidden="1"/>
    <cellStyle name="Hipervínculo visitado" xfId="40507" builtinId="9" hidden="1"/>
    <cellStyle name="Hipervínculo visitado" xfId="40511" builtinId="9" hidden="1"/>
    <cellStyle name="Hipervínculo visitado" xfId="40519" builtinId="9" hidden="1"/>
    <cellStyle name="Hipervínculo visitado" xfId="40521" builtinId="9" hidden="1"/>
    <cellStyle name="Hipervínculo visitado" xfId="40523" builtinId="9" hidden="1"/>
    <cellStyle name="Hipervínculo visitado" xfId="40529" builtinId="9" hidden="1"/>
    <cellStyle name="Hipervínculo visitado" xfId="40531" builtinId="9" hidden="1"/>
    <cellStyle name="Hipervínculo visitado" xfId="40535" builtinId="9" hidden="1"/>
    <cellStyle name="Hipervínculo visitado" xfId="40539" builtinId="9" hidden="1"/>
    <cellStyle name="Hipervínculo visitado" xfId="40545" builtinId="9" hidden="1"/>
    <cellStyle name="Hipervínculo visitado" xfId="40551" builtinId="9" hidden="1"/>
    <cellStyle name="Hipervínculo visitado" xfId="40553" builtinId="9" hidden="1"/>
    <cellStyle name="Hipervínculo visitado" xfId="40555" builtinId="9" hidden="1"/>
    <cellStyle name="Hipervínculo visitado" xfId="40561" builtinId="9" hidden="1"/>
    <cellStyle name="Hipervínculo visitado" xfId="40563" builtinId="9" hidden="1"/>
    <cellStyle name="Hipervínculo visitado" xfId="40567" builtinId="9" hidden="1"/>
    <cellStyle name="Hipervínculo visitado" xfId="40573" builtinId="9" hidden="1"/>
    <cellStyle name="Hipervínculo visitado" xfId="40575" builtinId="9" hidden="1"/>
    <cellStyle name="Hipervínculo visitado" xfId="40581" builtinId="9" hidden="1"/>
    <cellStyle name="Hipervínculo visitado" xfId="40583" builtinId="9" hidden="1"/>
    <cellStyle name="Hipervínculo visitado" xfId="40585" builtinId="9" hidden="1"/>
    <cellStyle name="Hipervínculo visitado" xfId="40591" builtinId="9" hidden="1"/>
    <cellStyle name="Hipervínculo visitado" xfId="40593" builtinId="9" hidden="1"/>
    <cellStyle name="Hipervínculo visitado" xfId="40601" builtinId="9" hidden="1"/>
    <cellStyle name="Hipervínculo visitado" xfId="40605" builtinId="9" hidden="1"/>
    <cellStyle name="Hipervínculo visitado" xfId="40607" builtinId="9" hidden="1"/>
    <cellStyle name="Hipervínculo visitado" xfId="40613" builtinId="9" hidden="1"/>
    <cellStyle name="Hipervínculo visitado" xfId="40615" builtinId="9" hidden="1"/>
    <cellStyle name="Hipervínculo visitado" xfId="40617" builtinId="9" hidden="1"/>
    <cellStyle name="Hipervínculo visitado" xfId="40625" builtinId="9" hidden="1"/>
    <cellStyle name="Hipervínculo visitado" xfId="40631" builtinId="9" hidden="1"/>
    <cellStyle name="Hipervínculo visitado" xfId="40635" builtinId="9" hidden="1"/>
    <cellStyle name="Hipervínculo visitado" xfId="40639" builtinId="9" hidden="1"/>
    <cellStyle name="Hipervínculo visitado" xfId="40641" builtinId="9" hidden="1"/>
    <cellStyle name="Hipervínculo visitado" xfId="40647" builtinId="9" hidden="1"/>
    <cellStyle name="Hipervínculo visitado" xfId="40649" builtinId="9" hidden="1"/>
    <cellStyle name="Hipervínculo visitado" xfId="40651" builtinId="9" hidden="1"/>
    <cellStyle name="Hipervínculo visitado" xfId="40659" builtinId="9" hidden="1"/>
    <cellStyle name="Hipervínculo visitado" xfId="40663" builtinId="9" hidden="1"/>
    <cellStyle name="Hipervínculo visitado" xfId="40667" builtinId="9" hidden="1"/>
    <cellStyle name="Hipervínculo visitado" xfId="40671" builtinId="9" hidden="1"/>
    <cellStyle name="Hipervínculo visitado" xfId="40673" builtinId="9" hidden="1"/>
    <cellStyle name="Hipervínculo visitado" xfId="40679" builtinId="9" hidden="1"/>
    <cellStyle name="Hipervínculo visitado" xfId="40681" builtinId="9" hidden="1"/>
    <cellStyle name="Hipervínculo visitado" xfId="40689" builtinId="9" hidden="1"/>
    <cellStyle name="Hipervínculo visitado" xfId="40691" builtinId="9" hidden="1"/>
    <cellStyle name="Hipervínculo visitado" xfId="40695" builtinId="9" hidden="1"/>
    <cellStyle name="Hipervínculo visitado" xfId="40699" builtinId="9" hidden="1"/>
    <cellStyle name="Hipervínculo visitado" xfId="40703" builtinId="9" hidden="1"/>
    <cellStyle name="Hipervínculo visitado" xfId="40705" builtinId="9" hidden="1"/>
    <cellStyle name="Hipervínculo visitado" xfId="40711" builtinId="9" hidden="1"/>
    <cellStyle name="Hipervínculo visitado" xfId="40715" builtinId="9" hidden="1"/>
    <cellStyle name="Hipervínculo visitado" xfId="40721" builtinId="9" hidden="1"/>
    <cellStyle name="Hipervínculo visitado" xfId="40723" builtinId="9" hidden="1"/>
    <cellStyle name="Hipervínculo visitado" xfId="40725" builtinId="9" hidden="1"/>
    <cellStyle name="Hipervínculo visitado" xfId="40729" builtinId="9" hidden="1"/>
    <cellStyle name="Hipervínculo visitado" xfId="40733" builtinId="9" hidden="1"/>
    <cellStyle name="Hipervínculo visitado" xfId="40735" builtinId="9" hidden="1"/>
    <cellStyle name="Hipervínculo visitado" xfId="40743" builtinId="9" hidden="1"/>
    <cellStyle name="Hipervínculo visitado" xfId="40745" builtinId="9" hidden="1"/>
    <cellStyle name="Hipervínculo visitado" xfId="40751" builtinId="9" hidden="1"/>
    <cellStyle name="Hipervínculo visitado" xfId="40753" builtinId="9" hidden="1"/>
    <cellStyle name="Hipervínculo visitado" xfId="40757" builtinId="9" hidden="1"/>
    <cellStyle name="Hipervínculo visitado" xfId="40761" builtinId="9" hidden="1"/>
    <cellStyle name="Hipervínculo visitado" xfId="40765" builtinId="9" hidden="1"/>
    <cellStyle name="Hipervínculo visitado" xfId="40773" builtinId="9" hidden="1"/>
    <cellStyle name="Hipervínculo visitado" xfId="40777" builtinId="9" hidden="1"/>
    <cellStyle name="Hipervínculo visitado" xfId="40779" builtinId="9" hidden="1"/>
    <cellStyle name="Hipervínculo visitado" xfId="40785" builtinId="9" hidden="1"/>
    <cellStyle name="Hipervínculo visitado" xfId="40787" builtinId="9" hidden="1"/>
    <cellStyle name="Hipervínculo visitado" xfId="40791" builtinId="9" hidden="1"/>
    <cellStyle name="Hipervínculo visitado" xfId="40795" builtinId="9" hidden="1"/>
    <cellStyle name="Hipervínculo visitado" xfId="40801" builtinId="9" hidden="1"/>
    <cellStyle name="Hipervínculo visitado" xfId="40807" builtinId="9" hidden="1"/>
    <cellStyle name="Hipervínculo visitado" xfId="40809" builtinId="9" hidden="1"/>
    <cellStyle name="Hipervínculo visitado" xfId="40811" builtinId="9" hidden="1"/>
    <cellStyle name="Hipervínculo visitado" xfId="40817" builtinId="9" hidden="1"/>
    <cellStyle name="Hipervínculo visitado" xfId="40819" builtinId="9" hidden="1"/>
    <cellStyle name="Hipervínculo visitado" xfId="40823" builtinId="9" hidden="1"/>
    <cellStyle name="Hipervínculo visitado" xfId="40831" builtinId="9" hidden="1"/>
    <cellStyle name="Hipervínculo visitado" xfId="40833" builtinId="9" hidden="1"/>
    <cellStyle name="Hipervínculo visitado" xfId="40839" builtinId="9" hidden="1"/>
    <cellStyle name="Hipervínculo visitado" xfId="40841" builtinId="9" hidden="1"/>
    <cellStyle name="Hipervínculo visitado" xfId="40843" builtinId="9" hidden="1"/>
    <cellStyle name="Hipervínculo visitado" xfId="40849" builtinId="9" hidden="1"/>
    <cellStyle name="Hipervínculo visitado" xfId="40851" builtinId="9" hidden="1"/>
    <cellStyle name="Hipervínculo visitado" xfId="40859" builtinId="9" hidden="1"/>
    <cellStyle name="Hipervínculo visitado" xfId="40863" builtinId="9" hidden="1"/>
    <cellStyle name="Hipervínculo visitado" xfId="40865" builtinId="9" hidden="1"/>
    <cellStyle name="Hipervínculo visitado" xfId="40871" builtinId="9" hidden="1"/>
    <cellStyle name="Hipervínculo visitado" xfId="40873" builtinId="9" hidden="1"/>
    <cellStyle name="Hipervínculo visitado" xfId="40875" builtinId="9" hidden="1"/>
    <cellStyle name="Hipervínculo visitado" xfId="40774" builtinId="9" hidden="1"/>
    <cellStyle name="Hipervínculo visitado" xfId="40885" builtinId="9" hidden="1"/>
    <cellStyle name="Hipervínculo visitado" xfId="40889" builtinId="9" hidden="1"/>
    <cellStyle name="Hipervínculo visitado" xfId="40893" builtinId="9" hidden="1"/>
    <cellStyle name="Hipervínculo visitado" xfId="40895" builtinId="9" hidden="1"/>
    <cellStyle name="Hipervínculo visitado" xfId="40901" builtinId="9" hidden="1"/>
    <cellStyle name="Hipervínculo visitado" xfId="40903" builtinId="9" hidden="1"/>
    <cellStyle name="Hipervínculo visitado" xfId="40905" builtinId="9" hidden="1"/>
    <cellStyle name="Hipervínculo visitado" xfId="40913" builtinId="9" hidden="1"/>
    <cellStyle name="Hipervínculo visitado" xfId="40917" builtinId="9" hidden="1"/>
    <cellStyle name="Hipervínculo visitado" xfId="40921" builtinId="9" hidden="1"/>
    <cellStyle name="Hipervínculo visitado" xfId="40925" builtinId="9" hidden="1"/>
    <cellStyle name="Hipervínculo visitado" xfId="40927" builtinId="9" hidden="1"/>
    <cellStyle name="Hipervínculo visitado" xfId="40934" builtinId="9" hidden="1"/>
    <cellStyle name="Hipervínculo visitado" xfId="40936" builtinId="9" hidden="1"/>
    <cellStyle name="Hipervínculo visitado" xfId="40944" builtinId="9" hidden="1"/>
    <cellStyle name="Hipervínculo visitado" xfId="40946" builtinId="9" hidden="1"/>
    <cellStyle name="Hipervínculo visitado" xfId="40950" builtinId="9" hidden="1"/>
    <cellStyle name="Hipervínculo visitado" xfId="40954" builtinId="9" hidden="1"/>
    <cellStyle name="Hipervínculo visitado" xfId="40958" builtinId="9" hidden="1"/>
    <cellStyle name="Hipervínculo visitado" xfId="40960" builtinId="9" hidden="1"/>
    <cellStyle name="Hipervínculo visitado" xfId="40966" builtinId="9" hidden="1"/>
    <cellStyle name="Hipervínculo visitado" xfId="40970" builtinId="9" hidden="1"/>
    <cellStyle name="Hipervínculo visitado" xfId="40976" builtinId="9" hidden="1"/>
    <cellStyle name="Hipervínculo visitado" xfId="40978" builtinId="9" hidden="1"/>
    <cellStyle name="Hipervínculo visitado" xfId="40982" builtinId="9" hidden="1"/>
    <cellStyle name="Hipervínculo visitado" xfId="40986" builtinId="9" hidden="1"/>
    <cellStyle name="Hipervínculo visitado" xfId="40990" builtinId="9" hidden="1"/>
    <cellStyle name="Hipervínculo visitado" xfId="40992" builtinId="9" hidden="1"/>
    <cellStyle name="Hipervínculo visitado" xfId="41000" builtinId="9" hidden="1"/>
    <cellStyle name="Hipervínculo visitado" xfId="41002" builtinId="9" hidden="1"/>
    <cellStyle name="Hipervínculo visitado" xfId="41008" builtinId="9" hidden="1"/>
    <cellStyle name="Hipervínculo visitado" xfId="41010" builtinId="9" hidden="1"/>
    <cellStyle name="Hipervínculo visitado" xfId="41014" builtinId="9" hidden="1"/>
    <cellStyle name="Hipervínculo visitado" xfId="41018" builtinId="9" hidden="1"/>
    <cellStyle name="Hipervínculo visitado" xfId="41022" builtinId="9" hidden="1"/>
    <cellStyle name="Hipervínculo visitado" xfId="41030" builtinId="9" hidden="1"/>
    <cellStyle name="Hipervínculo visitado" xfId="41032" builtinId="9" hidden="1"/>
    <cellStyle name="Hipervínculo visitado" xfId="41034" builtinId="9" hidden="1"/>
    <cellStyle name="Hipervínculo visitado" xfId="41038" builtinId="9" hidden="1"/>
    <cellStyle name="Hipervínculo visitado" xfId="41040" builtinId="9" hidden="1"/>
    <cellStyle name="Hipervínculo visitado" xfId="41044" builtinId="9" hidden="1"/>
    <cellStyle name="Hipervínculo visitado" xfId="41048" builtinId="9" hidden="1"/>
    <cellStyle name="Hipervínculo visitado" xfId="41054" builtinId="9" hidden="1"/>
    <cellStyle name="Hipervínculo visitado" xfId="41060" builtinId="9" hidden="1"/>
    <cellStyle name="Hipervínculo visitado" xfId="41062" builtinId="9" hidden="1"/>
    <cellStyle name="Hipervínculo visitado" xfId="41064" builtinId="9" hidden="1"/>
    <cellStyle name="Hipervínculo visitado" xfId="41070" builtinId="9" hidden="1"/>
    <cellStyle name="Hipervínculo visitado" xfId="41072" builtinId="9" hidden="1"/>
    <cellStyle name="Hipervínculo visitado" xfId="41076" builtinId="9" hidden="1"/>
    <cellStyle name="Hipervínculo visitado" xfId="41084" builtinId="9" hidden="1"/>
    <cellStyle name="Hipervínculo visitado" xfId="41086" builtinId="9" hidden="1"/>
    <cellStyle name="Hipervínculo visitado" xfId="41092" builtinId="9" hidden="1"/>
    <cellStyle name="Hipervínculo visitado" xfId="41094" builtinId="9" hidden="1"/>
    <cellStyle name="Hipervínculo visitado" xfId="41096" builtinId="9" hidden="1"/>
    <cellStyle name="Hipervínculo visitado" xfId="41102" builtinId="9" hidden="1"/>
    <cellStyle name="Hipervínculo visitado" xfId="41104" builtinId="9" hidden="1"/>
    <cellStyle name="Hipervínculo visitado" xfId="41112" builtinId="9" hidden="1"/>
    <cellStyle name="Hipervínculo visitado" xfId="41116" builtinId="9" hidden="1"/>
    <cellStyle name="Hipervínculo visitado" xfId="41118" builtinId="9" hidden="1"/>
    <cellStyle name="Hipervínculo visitado" xfId="41124" builtinId="9" hidden="1"/>
    <cellStyle name="Hipervínculo visitado" xfId="41126" builtinId="9" hidden="1"/>
    <cellStyle name="Hipervínculo visitado" xfId="41128" builtinId="9" hidden="1"/>
    <cellStyle name="Hipervínculo visitado" xfId="41134" builtinId="9" hidden="1"/>
    <cellStyle name="Hipervínculo visitado" xfId="41140" builtinId="9" hidden="1"/>
    <cellStyle name="Hipervínculo visitado" xfId="41144" builtinId="9" hidden="1"/>
    <cellStyle name="Hipervínculo visitado" xfId="41148" builtinId="9" hidden="1"/>
    <cellStyle name="Hipervínculo visitado" xfId="41150" builtinId="9" hidden="1"/>
    <cellStyle name="Hipervínculo visitado" xfId="41156" builtinId="9" hidden="1"/>
    <cellStyle name="Hipervínculo visitado" xfId="41158" builtinId="9" hidden="1"/>
    <cellStyle name="Hipervínculo visitado" xfId="41160" builtinId="9" hidden="1"/>
    <cellStyle name="Hipervínculo visitado" xfId="41168" builtinId="9" hidden="1"/>
    <cellStyle name="Hipervínculo visitado" xfId="41172" builtinId="9" hidden="1"/>
    <cellStyle name="Hipervínculo visitado" xfId="41176" builtinId="9" hidden="1"/>
    <cellStyle name="Hipervínculo visitado" xfId="41180" builtinId="9" hidden="1"/>
    <cellStyle name="Hipervínculo visitado" xfId="41182" builtinId="9" hidden="1"/>
    <cellStyle name="Hipervínculo visitado" xfId="41188" builtinId="9" hidden="1"/>
    <cellStyle name="Hipervínculo visitado" xfId="41186" builtinId="9" hidden="1"/>
    <cellStyle name="Hipervínculo visitado" xfId="41162" builtinId="9" hidden="1"/>
    <cellStyle name="Hipervínculo visitado" xfId="41154" builtinId="9" hidden="1"/>
    <cellStyle name="Hipervínculo visitado" xfId="41146" builtinId="9" hidden="1"/>
    <cellStyle name="Hipervínculo visitado" xfId="41130" builtinId="9" hidden="1"/>
    <cellStyle name="Hipervínculo visitado" xfId="41122" builtinId="9" hidden="1"/>
    <cellStyle name="Hipervínculo visitado" xfId="41114" builtinId="9" hidden="1"/>
    <cellStyle name="Hipervínculo visitado" xfId="41098" builtinId="9" hidden="1"/>
    <cellStyle name="Hipervínculo visitado" xfId="41082" builtinId="9" hidden="1"/>
    <cellStyle name="Hipervínculo visitado" xfId="41066" builtinId="9" hidden="1"/>
    <cellStyle name="Hipervínculo visitado" xfId="41058" builtinId="9" hidden="1"/>
    <cellStyle name="Hipervínculo visitado" xfId="41050" builtinId="9" hidden="1"/>
    <cellStyle name="Hipervínculo visitado" xfId="40930" builtinId="9" hidden="1"/>
    <cellStyle name="Hipervínculo visitado" xfId="41028" builtinId="9" hidden="1"/>
    <cellStyle name="Hipervínculo visitado" xfId="41020" builtinId="9" hidden="1"/>
    <cellStyle name="Hipervínculo visitado" xfId="40996" builtinId="9" hidden="1"/>
    <cellStyle name="Hipervínculo visitado" xfId="40988" builtinId="9" hidden="1"/>
    <cellStyle name="Hipervínculo visitado" xfId="40972" builtinId="9" hidden="1"/>
    <cellStyle name="Hipervínculo visitado" xfId="40964" builtinId="9" hidden="1"/>
    <cellStyle name="Hipervínculo visitado" xfId="40956" builtinId="9" hidden="1"/>
    <cellStyle name="Hipervínculo visitado" xfId="40940" builtinId="9" hidden="1"/>
    <cellStyle name="Hipervínculo visitado" xfId="40932" builtinId="9" hidden="1"/>
    <cellStyle name="Hipervínculo visitado" xfId="40907" builtinId="9" hidden="1"/>
    <cellStyle name="Hipervínculo visitado" xfId="40899" builtinId="9" hidden="1"/>
    <cellStyle name="Hipervínculo visitado" xfId="40891" builtinId="9" hidden="1"/>
    <cellStyle name="Hipervínculo visitado" xfId="40877" builtinId="9" hidden="1"/>
    <cellStyle name="Hipervínculo visitado" xfId="40869" builtinId="9" hidden="1"/>
    <cellStyle name="Hipervínculo visitado" xfId="40861" builtinId="9" hidden="1"/>
    <cellStyle name="Hipervínculo visitado" xfId="40845" builtinId="9" hidden="1"/>
    <cellStyle name="Hipervínculo visitado" xfId="40829" builtinId="9" hidden="1"/>
    <cellStyle name="Hipervínculo visitado" xfId="40813" builtinId="9" hidden="1"/>
    <cellStyle name="Hipervínculo visitado" xfId="40805" builtinId="9" hidden="1"/>
    <cellStyle name="Hipervínculo visitado" xfId="40797" builtinId="9" hidden="1"/>
    <cellStyle name="Hipervínculo visitado" xfId="40781" builtinId="9" hidden="1"/>
    <cellStyle name="Hipervínculo visitado" xfId="40771" builtinId="9" hidden="1"/>
    <cellStyle name="Hipervínculo visitado" xfId="40763" builtinId="9" hidden="1"/>
    <cellStyle name="Hipervínculo visitado" xfId="40739" builtinId="9" hidden="1"/>
    <cellStyle name="Hipervínculo visitado" xfId="40731" builtinId="9" hidden="1"/>
    <cellStyle name="Hipervínculo visitado" xfId="40717" builtinId="9" hidden="1"/>
    <cellStyle name="Hipervínculo visitado" xfId="40709" builtinId="9" hidden="1"/>
    <cellStyle name="Hipervínculo visitado" xfId="40701" builtinId="9" hidden="1"/>
    <cellStyle name="Hipervínculo visitado" xfId="40685" builtinId="9" hidden="1"/>
    <cellStyle name="Hipervínculo visitado" xfId="40677" builtinId="9" hidden="1"/>
    <cellStyle name="Hipervínculo visitado" xfId="40653" builtinId="9" hidden="1"/>
    <cellStyle name="Hipervínculo visitado" xfId="40645" builtinId="9" hidden="1"/>
    <cellStyle name="Hipervínculo visitado" xfId="40637" builtinId="9" hidden="1"/>
    <cellStyle name="Hipervínculo visitado" xfId="40621" builtinId="9" hidden="1"/>
    <cellStyle name="Hipervínculo visitado" xfId="40611" builtinId="9" hidden="1"/>
    <cellStyle name="Hipervínculo visitado" xfId="40603" builtinId="9" hidden="1"/>
    <cellStyle name="Hipervínculo visitado" xfId="40587" builtinId="9" hidden="1"/>
    <cellStyle name="Hipervínculo visitado" xfId="40571" builtinId="9" hidden="1"/>
    <cellStyle name="Hipervínculo visitado" xfId="40557" builtinId="9" hidden="1"/>
    <cellStyle name="Hipervínculo visitado" xfId="40549" builtinId="9" hidden="1"/>
    <cellStyle name="Hipervínculo visitado" xfId="40541" builtinId="9" hidden="1"/>
    <cellStyle name="Hipervínculo visitado" xfId="40525" builtinId="9" hidden="1"/>
    <cellStyle name="Hipervínculo visitado" xfId="40517" builtinId="9" hidden="1"/>
    <cellStyle name="Hipervínculo visitado" xfId="40509" builtinId="9" hidden="1"/>
    <cellStyle name="Hipervínculo visitado" xfId="40485" builtinId="9" hidden="1"/>
    <cellStyle name="Hipervínculo visitado" xfId="40477" builtinId="9" hidden="1"/>
    <cellStyle name="Hipervínculo visitado" xfId="40459" builtinId="9" hidden="1"/>
    <cellStyle name="Hipervínculo visitado" xfId="40451" builtinId="9" hidden="1"/>
    <cellStyle name="Hipervínculo visitado" xfId="40443" builtinId="9" hidden="1"/>
    <cellStyle name="Hipervínculo visitado" xfId="40427" builtinId="9" hidden="1"/>
    <cellStyle name="Hipervínculo visitado" xfId="40419" builtinId="9" hidden="1"/>
    <cellStyle name="Hipervínculo visitado" xfId="40397" builtinId="9" hidden="1"/>
    <cellStyle name="Hipervínculo visitado" xfId="40389" builtinId="9" hidden="1"/>
    <cellStyle name="Hipervínculo visitado" xfId="40381" builtinId="9" hidden="1"/>
    <cellStyle name="Hipervínculo visitado" xfId="40365" builtinId="9" hidden="1"/>
    <cellStyle name="Hipervínculo visitado" xfId="40357" builtinId="9" hidden="1"/>
    <cellStyle name="Hipervínculo visitado" xfId="40349" builtinId="9" hidden="1"/>
    <cellStyle name="Hipervínculo visitado" xfId="40333" builtinId="9" hidden="1"/>
    <cellStyle name="Hipervínculo visitado" xfId="40317" builtinId="9" hidden="1"/>
    <cellStyle name="Hipervínculo visitado" xfId="40299" builtinId="9" hidden="1"/>
    <cellStyle name="Hipervínculo visitado" xfId="40291" builtinId="9" hidden="1"/>
    <cellStyle name="Hipervínculo visitado" xfId="40283" builtinId="9" hidden="1"/>
    <cellStyle name="Hipervínculo visitado" xfId="40267" builtinId="9" hidden="1"/>
    <cellStyle name="Hipervínculo visitado" xfId="40259" builtinId="9" hidden="1"/>
    <cellStyle name="Hipervínculo visitado" xfId="40253" builtinId="9" hidden="1"/>
    <cellStyle name="Hipervínculo visitado" xfId="40229" builtinId="9" hidden="1"/>
    <cellStyle name="Hipervínculo visitado" xfId="40221" builtinId="9" hidden="1"/>
    <cellStyle name="Hipervínculo visitado" xfId="40205" builtinId="9" hidden="1"/>
    <cellStyle name="Hipervínculo visitado" xfId="40197" builtinId="9" hidden="1"/>
    <cellStyle name="Hipervínculo visitado" xfId="40189" builtinId="9" hidden="1"/>
    <cellStyle name="Hipervínculo visitado" xfId="40173" builtinId="9" hidden="1"/>
    <cellStyle name="Hipervínculo visitado" xfId="40165" builtinId="9" hidden="1"/>
    <cellStyle name="Hipervínculo visitado" xfId="40139" builtinId="9" hidden="1"/>
    <cellStyle name="Hipervínculo visitado" xfId="40131" builtinId="9" hidden="1"/>
    <cellStyle name="Hipervínculo visitado" xfId="40123" builtinId="9" hidden="1"/>
    <cellStyle name="Hipervínculo visitado" xfId="40107" builtinId="9" hidden="1"/>
    <cellStyle name="Hipervínculo visitado" xfId="39994" builtinId="9" hidden="1"/>
    <cellStyle name="Hipervínculo visitado" xfId="40093" builtinId="9" hidden="1"/>
    <cellStyle name="Hipervínculo visitado" xfId="40077" builtinId="9" hidden="1"/>
    <cellStyle name="Hipervínculo visitado" xfId="40061" builtinId="9" hidden="1"/>
    <cellStyle name="Hipervínculo visitado" xfId="40045" builtinId="9" hidden="1"/>
    <cellStyle name="Hipervínculo visitado" xfId="40037" builtinId="9" hidden="1"/>
    <cellStyle name="Hipervínculo visitado" xfId="40029" builtinId="9" hidden="1"/>
    <cellStyle name="Hipervínculo visitado" xfId="40013" builtinId="9" hidden="1"/>
    <cellStyle name="Hipervínculo visitado" xfId="40005" builtinId="9" hidden="1"/>
    <cellStyle name="Hipervínculo visitado" xfId="39997" builtinId="9" hidden="1"/>
    <cellStyle name="Hipervínculo visitado" xfId="39971" builtinId="9" hidden="1"/>
    <cellStyle name="Hipervínculo visitado" xfId="39963" builtinId="9" hidden="1"/>
    <cellStyle name="Hipervínculo visitado" xfId="39947" builtinId="9" hidden="1"/>
    <cellStyle name="Hipervínculo visitado" xfId="39940" builtinId="9" hidden="1"/>
    <cellStyle name="Hipervínculo visitado" xfId="39932" builtinId="9" hidden="1"/>
    <cellStyle name="Hipervínculo visitado" xfId="39916" builtinId="9" hidden="1"/>
    <cellStyle name="Hipervínculo visitado" xfId="39908" builtinId="9" hidden="1"/>
    <cellStyle name="Hipervínculo visitado" xfId="39884" builtinId="9" hidden="1"/>
    <cellStyle name="Hipervínculo visitado" xfId="39876" builtinId="9" hidden="1"/>
    <cellStyle name="Hipervínculo visitado" xfId="39868" builtinId="9" hidden="1"/>
    <cellStyle name="Hipervínculo visitado" xfId="39852" builtinId="9" hidden="1"/>
    <cellStyle name="Hipervínculo visitado" xfId="39844" builtinId="9" hidden="1"/>
    <cellStyle name="Hipervínculo visitado" xfId="39835" builtinId="9" hidden="1"/>
    <cellStyle name="Hipervínculo visitado" xfId="39819" builtinId="9" hidden="1"/>
    <cellStyle name="Hipervínculo visitado" xfId="39803" builtinId="9" hidden="1"/>
    <cellStyle name="Hipervínculo visitado" xfId="39682" builtinId="9" hidden="1"/>
    <cellStyle name="Hipervínculo visitado" xfId="39781" builtinId="9" hidden="1"/>
    <cellStyle name="Hipervínculo visitado" xfId="39773" builtinId="9" hidden="1"/>
    <cellStyle name="Hipervínculo visitado" xfId="39757" builtinId="9" hidden="1"/>
    <cellStyle name="Hipervínculo visitado" xfId="39749" builtinId="9" hidden="1"/>
    <cellStyle name="Hipervínculo visitado" xfId="39741" builtinId="9" hidden="1"/>
    <cellStyle name="Hipervínculo visitado" xfId="39717" builtinId="9" hidden="1"/>
    <cellStyle name="Hipervínculo visitado" xfId="39709" builtinId="9" hidden="1"/>
    <cellStyle name="Hipervínculo visitado" xfId="39693" builtinId="9" hidden="1"/>
    <cellStyle name="Hipervínculo visitado" xfId="39241" builtinId="9" hidden="1"/>
    <cellStyle name="Hipervínculo visitado" xfId="39243" builtinId="9" hidden="1"/>
    <cellStyle name="Hipervínculo visitado" xfId="39247" builtinId="9" hidden="1"/>
    <cellStyle name="Hipervínculo visitado" xfId="39249" builtinId="9" hidden="1"/>
    <cellStyle name="Hipervínculo visitado" xfId="39257" builtinId="9" hidden="1"/>
    <cellStyle name="Hipervínculo visitado" xfId="39259" builtinId="9" hidden="1"/>
    <cellStyle name="Hipervínculo visitado" xfId="39261" builtinId="9" hidden="1"/>
    <cellStyle name="Hipervínculo visitado" xfId="39265" builtinId="9" hidden="1"/>
    <cellStyle name="Hipervínculo visitado" xfId="39267" builtinId="9" hidden="1"/>
    <cellStyle name="Hipervínculo visitado" xfId="39271" builtinId="9" hidden="1"/>
    <cellStyle name="Hipervínculo visitado" xfId="39275" builtinId="9" hidden="1"/>
    <cellStyle name="Hipervínculo visitado" xfId="39279" builtinId="9" hidden="1"/>
    <cellStyle name="Hipervínculo visitado" xfId="39283" builtinId="9" hidden="1"/>
    <cellStyle name="Hipervínculo visitado" xfId="39287" builtinId="9" hidden="1"/>
    <cellStyle name="Hipervínculo visitado" xfId="39289" builtinId="9" hidden="1"/>
    <cellStyle name="Hipervínculo visitado" xfId="39293" builtinId="9" hidden="1"/>
    <cellStyle name="Hipervínculo visitado" xfId="39295" builtinId="9" hidden="1"/>
    <cellStyle name="Hipervínculo visitado" xfId="39297" builtinId="9" hidden="1"/>
    <cellStyle name="Hipervínculo visitado" xfId="39305" builtinId="9" hidden="1"/>
    <cellStyle name="Hipervínculo visitado" xfId="39307" builtinId="9" hidden="1"/>
    <cellStyle name="Hipervínculo visitado" xfId="39311" builtinId="9" hidden="1"/>
    <cellStyle name="Hipervínculo visitado" xfId="39313" builtinId="9" hidden="1"/>
    <cellStyle name="Hipervínculo visitado" xfId="39315" builtinId="9" hidden="1"/>
    <cellStyle name="Hipervínculo visitado" xfId="39214" builtinId="9" hidden="1"/>
    <cellStyle name="Hipervínculo visitado" xfId="39321" builtinId="9" hidden="1"/>
    <cellStyle name="Hipervínculo visitado" xfId="39327" builtinId="9" hidden="1"/>
    <cellStyle name="Hipervínculo visitado" xfId="39329" builtinId="9" hidden="1"/>
    <cellStyle name="Hipervínculo visitado" xfId="39333" builtinId="9" hidden="1"/>
    <cellStyle name="Hipervínculo visitado" xfId="39337" builtinId="9" hidden="1"/>
    <cellStyle name="Hipervínculo visitado" xfId="39339" builtinId="9" hidden="1"/>
    <cellStyle name="Hipervínculo visitado" xfId="39341" builtinId="9" hidden="1"/>
    <cellStyle name="Hipervínculo visitado" xfId="39345" builtinId="9" hidden="1"/>
    <cellStyle name="Hipervínculo visitado" xfId="39351" builtinId="9" hidden="1"/>
    <cellStyle name="Hipervínculo visitado" xfId="39355" builtinId="9" hidden="1"/>
    <cellStyle name="Hipervínculo visitado" xfId="39357" builtinId="9" hidden="1"/>
    <cellStyle name="Hipervínculo visitado" xfId="39359" builtinId="9" hidden="1"/>
    <cellStyle name="Hipervínculo visitado" xfId="39365" builtinId="9" hidden="1"/>
    <cellStyle name="Hipervínculo visitado" xfId="39367" builtinId="9" hidden="1"/>
    <cellStyle name="Hipervínculo visitado" xfId="39369" builtinId="9" hidden="1"/>
    <cellStyle name="Hipervínculo visitado" xfId="39376" builtinId="9" hidden="1"/>
    <cellStyle name="Hipervínculo visitado" xfId="39378" builtinId="9" hidden="1"/>
    <cellStyle name="Hipervínculo visitado" xfId="39384" builtinId="9" hidden="1"/>
    <cellStyle name="Hipervínculo visitado" xfId="39386" builtinId="9" hidden="1"/>
    <cellStyle name="Hipervínculo visitado" xfId="39388" builtinId="9" hidden="1"/>
    <cellStyle name="Hipervínculo visitado" xfId="39392" builtinId="9" hidden="1"/>
    <cellStyle name="Hipervínculo visitado" xfId="39394" builtinId="9" hidden="1"/>
    <cellStyle name="Hipervínculo visitado" xfId="39402" builtinId="9" hidden="1"/>
    <cellStyle name="Hipervínculo visitado" xfId="39404" builtinId="9" hidden="1"/>
    <cellStyle name="Hipervínculo visitado" xfId="39406" builtinId="9" hidden="1"/>
    <cellStyle name="Hipervínculo visitado" xfId="39410" builtinId="9" hidden="1"/>
    <cellStyle name="Hipervínculo visitado" xfId="39414" builtinId="9" hidden="1"/>
    <cellStyle name="Hipervínculo visitado" xfId="39416" builtinId="9" hidden="1"/>
    <cellStyle name="Hipervínculo visitado" xfId="39420" builtinId="9" hidden="1"/>
    <cellStyle name="Hipervínculo visitado" xfId="39424" builtinId="9" hidden="1"/>
    <cellStyle name="Hipervínculo visitado" xfId="39430" builtinId="9" hidden="1"/>
    <cellStyle name="Hipervínculo visitado" xfId="39432" builtinId="9" hidden="1"/>
    <cellStyle name="Hipervínculo visitado" xfId="39434" builtinId="9" hidden="1"/>
    <cellStyle name="Hipervínculo visitado" xfId="39438" builtinId="9" hidden="1"/>
    <cellStyle name="Hipervínculo visitado" xfId="39440" builtinId="9" hidden="1"/>
    <cellStyle name="Hipervínculo visitado" xfId="39442" builtinId="9" hidden="1"/>
    <cellStyle name="Hipervínculo visitado" xfId="39450" builtinId="9" hidden="1"/>
    <cellStyle name="Hipervínculo visitado" xfId="39452" builtinId="9" hidden="1"/>
    <cellStyle name="Hipervínculo visitado" xfId="39456" builtinId="9" hidden="1"/>
    <cellStyle name="Hipervínculo visitado" xfId="39458" builtinId="9" hidden="1"/>
    <cellStyle name="Hipervínculo visitado" xfId="39462" builtinId="9" hidden="1"/>
    <cellStyle name="Hipervínculo visitado" xfId="39466" builtinId="9" hidden="1"/>
    <cellStyle name="Hipervínculo visitado" xfId="39468" builtinId="9" hidden="1"/>
    <cellStyle name="Hipervínculo visitado" xfId="39474" builtinId="9" hidden="1"/>
    <cellStyle name="Hipervínculo visitado" xfId="39477" builtinId="9" hidden="1"/>
    <cellStyle name="Hipervínculo visitado" xfId="39479" builtinId="9" hidden="1"/>
    <cellStyle name="Hipervínculo visitado" xfId="39483" builtinId="9" hidden="1"/>
    <cellStyle name="Hipervínculo visitado" xfId="39485" builtinId="9" hidden="1"/>
    <cellStyle name="Hipervínculo visitado" xfId="39487" builtinId="9" hidden="1"/>
    <cellStyle name="Hipervínculo visitado" xfId="39493" builtinId="9" hidden="1"/>
    <cellStyle name="Hipervínculo visitado" xfId="39497" builtinId="9" hidden="1"/>
    <cellStyle name="Hipervínculo visitado" xfId="39501" builtinId="9" hidden="1"/>
    <cellStyle name="Hipervínculo visitado" xfId="39503" builtinId="9" hidden="1"/>
    <cellStyle name="Hipervínculo visitado" xfId="39505" builtinId="9" hidden="1"/>
    <cellStyle name="Hipervínculo visitado" xfId="39511" builtinId="9" hidden="1"/>
    <cellStyle name="Hipervínculo visitado" xfId="39513" builtinId="9" hidden="1"/>
    <cellStyle name="Hipervínculo visitado" xfId="39515" builtinId="9" hidden="1"/>
    <cellStyle name="Hipervínculo visitado" xfId="39521" builtinId="9" hidden="1"/>
    <cellStyle name="Hipervínculo visitado" xfId="39525" builtinId="9" hidden="1"/>
    <cellStyle name="Hipervínculo visitado" xfId="39531" builtinId="9" hidden="1"/>
    <cellStyle name="Hipervínculo visitado" xfId="39533" builtinId="9" hidden="1"/>
    <cellStyle name="Hipervínculo visitado" xfId="39535" builtinId="9" hidden="1"/>
    <cellStyle name="Hipervínculo visitado" xfId="39539" builtinId="9" hidden="1"/>
    <cellStyle name="Hipervínculo visitado" xfId="39543" builtinId="9" hidden="1"/>
    <cellStyle name="Hipervínculo visitado" xfId="39549" builtinId="9" hidden="1"/>
    <cellStyle name="Hipervínculo visitado" xfId="39551" builtinId="9" hidden="1"/>
    <cellStyle name="Hipervínculo visitado" xfId="39553" builtinId="9" hidden="1"/>
    <cellStyle name="Hipervínculo visitado" xfId="39559" builtinId="9" hidden="1"/>
    <cellStyle name="Hipervínculo visitado" xfId="39561" builtinId="9" hidden="1"/>
    <cellStyle name="Hipervínculo visitado" xfId="39563" builtinId="9" hidden="1"/>
    <cellStyle name="Hipervínculo visitado" xfId="39567" builtinId="9" hidden="1"/>
    <cellStyle name="Hipervínculo visitado" xfId="39571" builtinId="9" hidden="1"/>
    <cellStyle name="Hipervínculo visitado" xfId="39577" builtinId="9" hidden="1"/>
    <cellStyle name="Hipervínculo visitado" xfId="39579" builtinId="9" hidden="1"/>
    <cellStyle name="Hipervínculo visitado" xfId="39581" builtinId="9" hidden="1"/>
    <cellStyle name="Hipervínculo visitado" xfId="39585" builtinId="9" hidden="1"/>
    <cellStyle name="Hipervínculo visitado" xfId="39587" builtinId="9" hidden="1"/>
    <cellStyle name="Hipervínculo visitado" xfId="39591" builtinId="9" hidden="1"/>
    <cellStyle name="Hipervínculo visitado" xfId="39597" builtinId="9" hidden="1"/>
    <cellStyle name="Hipervínculo visitado" xfId="39599" builtinId="9" hidden="1"/>
    <cellStyle name="Hipervínculo visitado" xfId="39603" builtinId="9" hidden="1"/>
    <cellStyle name="Hipervínculo visitado" xfId="39607" builtinId="9" hidden="1"/>
    <cellStyle name="Hipervínculo visitado" xfId="39609" builtinId="9" hidden="1"/>
    <cellStyle name="Hipervínculo visitado" xfId="39613" builtinId="9" hidden="1"/>
    <cellStyle name="Hipervínculo visitado" xfId="39615" builtinId="9" hidden="1"/>
    <cellStyle name="Hipervínculo visitado" xfId="39623" builtinId="9" hidden="1"/>
    <cellStyle name="Hipervínculo visitado" xfId="39625" builtinId="9" hidden="1"/>
    <cellStyle name="Hipervínculo visitado" xfId="39627" builtinId="9" hidden="1"/>
    <cellStyle name="Hipervínculo visitado" xfId="39631" builtinId="9" hidden="1"/>
    <cellStyle name="Hipervínculo visitado" xfId="39526" builtinId="9" hidden="1"/>
    <cellStyle name="Hipervínculo visitado" xfId="39633" builtinId="9" hidden="1"/>
    <cellStyle name="Hipervínculo visitado" xfId="39639" builtinId="9" hidden="1"/>
    <cellStyle name="Hipervínculo visitado" xfId="39643" builtinId="9" hidden="1"/>
    <cellStyle name="Hipervínculo visitado" xfId="39647" builtinId="9" hidden="1"/>
    <cellStyle name="Hipervínculo visitado" xfId="39649" builtinId="9" hidden="1"/>
    <cellStyle name="Hipervínculo visitado" xfId="39653" builtinId="9" hidden="1"/>
    <cellStyle name="Hipervínculo visitado" xfId="39657" builtinId="9" hidden="1"/>
    <cellStyle name="Hipervínculo visitado" xfId="39659" builtinId="9" hidden="1"/>
    <cellStyle name="Hipervínculo visitado" xfId="39661" builtinId="9" hidden="1"/>
    <cellStyle name="Hipervínculo visitado" xfId="39669" builtinId="9" hidden="1"/>
    <cellStyle name="Hipervínculo visitado" xfId="39671" builtinId="9" hidden="1"/>
    <cellStyle name="Hipervínculo visitado" xfId="39675" builtinId="9" hidden="1"/>
    <cellStyle name="Hipervínculo visitado" xfId="39677" builtinId="9" hidden="1"/>
    <cellStyle name="Hipervínculo visitado" xfId="39679" builtinId="9" hidden="1"/>
    <cellStyle name="Hipervínculo visitado" xfId="39687" builtinId="9" hidden="1"/>
    <cellStyle name="Hipervínculo visitado" xfId="39685" builtinId="9" hidden="1"/>
    <cellStyle name="Hipervínculo visitado" xfId="39635" builtinId="9" hidden="1"/>
    <cellStyle name="Hipervínculo visitado" xfId="39621" builtinId="9" hidden="1"/>
    <cellStyle name="Hipervínculo visitado" xfId="39605" builtinId="9" hidden="1"/>
    <cellStyle name="Hipervínculo visitado" xfId="39573" builtinId="9" hidden="1"/>
    <cellStyle name="Hipervínculo visitado" xfId="39557" builtinId="9" hidden="1"/>
    <cellStyle name="Hipervínculo visitado" xfId="39541" builtinId="9" hidden="1"/>
    <cellStyle name="Hipervínculo visitado" xfId="39507" builtinId="9" hidden="1"/>
    <cellStyle name="Hipervínculo visitado" xfId="39475" builtinId="9" hidden="1"/>
    <cellStyle name="Hipervínculo visitado" xfId="39444" builtinId="9" hidden="1"/>
    <cellStyle name="Hipervínculo visitado" xfId="39428" builtinId="9" hidden="1"/>
    <cellStyle name="Hipervínculo visitado" xfId="39412" builtinId="9" hidden="1"/>
    <cellStyle name="Hipervínculo visitado" xfId="39380" builtinId="9" hidden="1"/>
    <cellStyle name="Hipervínculo visitado" xfId="39363" builtinId="9" hidden="1"/>
    <cellStyle name="Hipervínculo visitado" xfId="39347" builtinId="9" hidden="1"/>
    <cellStyle name="Hipervínculo visitado" xfId="39301" builtinId="9" hidden="1"/>
    <cellStyle name="Hipervínculo visitado" xfId="39285" builtinId="9" hidden="1"/>
    <cellStyle name="Hipervínculo visitado" xfId="39253" builtinId="9" hidden="1"/>
    <cellStyle name="Hipervínculo visitado" xfId="39059" builtinId="9" hidden="1"/>
    <cellStyle name="Hipervínculo visitado" xfId="39061" builtinId="9" hidden="1"/>
    <cellStyle name="Hipervínculo visitado" xfId="39065" builtinId="9" hidden="1"/>
    <cellStyle name="Hipervínculo visitado" xfId="39067" builtinId="9" hidden="1"/>
    <cellStyle name="Hipervínculo visitado" xfId="39073" builtinId="9" hidden="1"/>
    <cellStyle name="Hipervínculo visitado" xfId="39077" builtinId="9" hidden="1"/>
    <cellStyle name="Hipervínculo visitado" xfId="39079" builtinId="9" hidden="1"/>
    <cellStyle name="Hipervínculo visitado" xfId="39083" builtinId="9" hidden="1"/>
    <cellStyle name="Hipervínculo visitado" xfId="39085" builtinId="9" hidden="1"/>
    <cellStyle name="Hipervínculo visitado" xfId="39087" builtinId="9" hidden="1"/>
    <cellStyle name="Hipervínculo visitado" xfId="39091" builtinId="9" hidden="1"/>
    <cellStyle name="Hipervínculo visitado" xfId="39095" builtinId="9" hidden="1"/>
    <cellStyle name="Hipervínculo visitado" xfId="39099" builtinId="9" hidden="1"/>
    <cellStyle name="Hipervínculo visitado" xfId="39101" builtinId="9" hidden="1"/>
    <cellStyle name="Hipervínculo visitado" xfId="39103" builtinId="9" hidden="1"/>
    <cellStyle name="Hipervínculo visitado" xfId="39109" builtinId="9" hidden="1"/>
    <cellStyle name="Hipervínculo visitado" xfId="39110" builtinId="9" hidden="1"/>
    <cellStyle name="Hipervínculo visitado" xfId="39112" builtinId="9" hidden="1"/>
    <cellStyle name="Hipervínculo visitado" xfId="39118" builtinId="9" hidden="1"/>
    <cellStyle name="Hipervínculo visitado" xfId="39120" builtinId="9" hidden="1"/>
    <cellStyle name="Hipervínculo visitado" xfId="39124" builtinId="9" hidden="1"/>
    <cellStyle name="Hipervínculo visitado" xfId="39126" builtinId="9" hidden="1"/>
    <cellStyle name="Hipervínculo visitado" xfId="39128" builtinId="9" hidden="1"/>
    <cellStyle name="Hipervínculo visitado" xfId="39132" builtinId="9" hidden="1"/>
    <cellStyle name="Hipervínculo visitado" xfId="39134" builtinId="9" hidden="1"/>
    <cellStyle name="Hipervínculo visitado" xfId="39142" builtinId="9" hidden="1"/>
    <cellStyle name="Hipervínculo visitado" xfId="39144" builtinId="9" hidden="1"/>
    <cellStyle name="Hipervínculo visitado" xfId="39146" builtinId="9" hidden="1"/>
    <cellStyle name="Hipervínculo visitado" xfId="39150" builtinId="9" hidden="1"/>
    <cellStyle name="Hipervínculo visitado" xfId="39152" builtinId="9" hidden="1"/>
    <cellStyle name="Hipervínculo visitado" xfId="39154" builtinId="9" hidden="1"/>
    <cellStyle name="Hipervínculo visitado" xfId="39158" builtinId="9" hidden="1"/>
    <cellStyle name="Hipervínculo visitado" xfId="39163" builtinId="9" hidden="1"/>
    <cellStyle name="Hipervínculo visitado" xfId="39167" builtinId="9" hidden="1"/>
    <cellStyle name="Hipervínculo visitado" xfId="39169" builtinId="9" hidden="1"/>
    <cellStyle name="Hipervínculo visitado" xfId="39173" builtinId="9" hidden="1"/>
    <cellStyle name="Hipervínculo visitado" xfId="39177" builtinId="9" hidden="1"/>
    <cellStyle name="Hipervínculo visitado" xfId="39179" builtinId="9" hidden="1"/>
    <cellStyle name="Hipervínculo visitado" xfId="39181" builtinId="9" hidden="1"/>
    <cellStyle name="Hipervínculo visitado" xfId="39187" builtinId="9" hidden="1"/>
    <cellStyle name="Hipervínculo visitado" xfId="39189" builtinId="9" hidden="1"/>
    <cellStyle name="Hipervínculo visitado" xfId="39193" builtinId="9" hidden="1"/>
    <cellStyle name="Hipervínculo visitado" xfId="39195" builtinId="9" hidden="1"/>
    <cellStyle name="Hipervínculo visitado" xfId="39197" builtinId="9" hidden="1"/>
    <cellStyle name="Hipervínculo visitado" xfId="39201" builtinId="9" hidden="1"/>
    <cellStyle name="Hipervínculo visitado" xfId="39205" builtinId="9" hidden="1"/>
    <cellStyle name="Hipervínculo visitado" xfId="39211" builtinId="9" hidden="1"/>
    <cellStyle name="Hipervínculo visitado" xfId="39213" builtinId="9" hidden="1"/>
    <cellStyle name="Hipervínculo visitado" xfId="39217" builtinId="9" hidden="1"/>
    <cellStyle name="Hipervínculo visitado" xfId="39221" builtinId="9" hidden="1"/>
    <cellStyle name="Hipervínculo visitado" xfId="39223" builtinId="9" hidden="1"/>
    <cellStyle name="Hipervínculo visitado" xfId="39225" builtinId="9" hidden="1"/>
    <cellStyle name="Hipervínculo visitado" xfId="39229" builtinId="9" hidden="1"/>
    <cellStyle name="Hipervínculo visitado" xfId="39233" builtinId="9" hidden="1"/>
    <cellStyle name="Hipervínculo visitado" xfId="39239" builtinId="9" hidden="1"/>
    <cellStyle name="Hipervínculo visitado" xfId="39237" builtinId="9" hidden="1"/>
    <cellStyle name="Hipervínculo visitado" xfId="39203" builtinId="9" hidden="1"/>
    <cellStyle name="Hipervínculo visitado" xfId="39138" builtinId="9" hidden="1"/>
    <cellStyle name="Hipervínculo visitado" xfId="39107" builtinId="9" hidden="1"/>
    <cellStyle name="Hipervínculo visitado" xfId="39075" builtinId="9" hidden="1"/>
    <cellStyle name="Hipervínculo visitado" xfId="38982" builtinId="9" hidden="1"/>
    <cellStyle name="Hipervínculo visitado" xfId="38984" builtinId="9" hidden="1"/>
    <cellStyle name="Hipervínculo visitado" xfId="38988" builtinId="9" hidden="1"/>
    <cellStyle name="Hipervínculo visitado" xfId="38990" builtinId="9" hidden="1"/>
    <cellStyle name="Hipervínculo visitado" xfId="38992" builtinId="9" hidden="1"/>
    <cellStyle name="Hipervínculo visitado" xfId="38996" builtinId="9" hidden="1"/>
    <cellStyle name="Hipervínculo visitado" xfId="38998" builtinId="9" hidden="1"/>
    <cellStyle name="Hipervínculo visitado" xfId="39004" builtinId="9" hidden="1"/>
    <cellStyle name="Hipervínculo visitado" xfId="39006" builtinId="9" hidden="1"/>
    <cellStyle name="Hipervínculo visitado" xfId="39008" builtinId="9" hidden="1"/>
    <cellStyle name="Hipervínculo visitado" xfId="39012" builtinId="9" hidden="1"/>
    <cellStyle name="Hipervínculo visitado" xfId="39014" builtinId="9" hidden="1"/>
    <cellStyle name="Hipervínculo visitado" xfId="39016" builtinId="9" hidden="1"/>
    <cellStyle name="Hipervínculo visitado" xfId="39020" builtinId="9" hidden="1"/>
    <cellStyle name="Hipervínculo visitado" xfId="39024" builtinId="9" hidden="1"/>
    <cellStyle name="Hipervínculo visitado" xfId="39028" builtinId="9" hidden="1"/>
    <cellStyle name="Hipervínculo visitado" xfId="39030" builtinId="9" hidden="1"/>
    <cellStyle name="Hipervínculo visitado" xfId="39032" builtinId="9" hidden="1"/>
    <cellStyle name="Hipervínculo visitado" xfId="39036" builtinId="9" hidden="1"/>
    <cellStyle name="Hipervínculo visitado" xfId="39038" builtinId="9" hidden="1"/>
    <cellStyle name="Hipervínculo visitado" xfId="39040" builtinId="9" hidden="1"/>
    <cellStyle name="Hipervínculo visitado" xfId="39048" builtinId="9" hidden="1"/>
    <cellStyle name="Hipervínculo visitado" xfId="39050" builtinId="9" hidden="1"/>
    <cellStyle name="Hipervínculo visitado" xfId="39054" builtinId="9" hidden="1"/>
    <cellStyle name="Hipervínculo visitado" xfId="39056" builtinId="9" hidden="1"/>
    <cellStyle name="Hipervínculo visitado" xfId="39042" builtinId="9" hidden="1"/>
    <cellStyle name="Hipervínculo visitado" xfId="38936" builtinId="9" hidden="1"/>
    <cellStyle name="Hipervínculo visitado" xfId="38938" builtinId="9" hidden="1"/>
    <cellStyle name="Hipervínculo visitado" xfId="38944" builtinId="9" hidden="1"/>
    <cellStyle name="Hipervínculo visitado" xfId="38946" builtinId="9" hidden="1"/>
    <cellStyle name="Hipervínculo visitado" xfId="38948" builtinId="9" hidden="1"/>
    <cellStyle name="Hipervínculo visitado" xfId="38954" builtinId="9" hidden="1"/>
    <cellStyle name="Hipervínculo visitado" xfId="38956" builtinId="9" hidden="1"/>
    <cellStyle name="Hipervínculo visitado" xfId="38958" builtinId="9" hidden="1"/>
    <cellStyle name="Hipervínculo visitado" xfId="38962" builtinId="9" hidden="1"/>
    <cellStyle name="Hipervínculo visitado" xfId="38966" builtinId="9" hidden="1"/>
    <cellStyle name="Hipervínculo visitado" xfId="38970" builtinId="9" hidden="1"/>
    <cellStyle name="Hipervínculo visitado" xfId="38972" builtinId="9" hidden="1"/>
    <cellStyle name="Hipervínculo visitado" xfId="38974" builtinId="9" hidden="1"/>
    <cellStyle name="Hipervínculo visitado" xfId="38920" builtinId="9" hidden="1"/>
    <cellStyle name="Hipervínculo visitado" xfId="38922" builtinId="9" hidden="1"/>
    <cellStyle name="Hipervínculo visitado" xfId="38924" builtinId="9" hidden="1"/>
    <cellStyle name="Hipervínculo visitado" xfId="38930" builtinId="9" hidden="1"/>
    <cellStyle name="Hipervínculo visitado" xfId="38932" builtinId="9" hidden="1"/>
    <cellStyle name="Hipervínculo visitado" xfId="38908" builtinId="9" hidden="1"/>
    <cellStyle name="Hipervínculo visitado" xfId="38910" builtinId="9" hidden="1"/>
    <cellStyle name="Hipervínculo visitado" xfId="38912" builtinId="9" hidden="1"/>
    <cellStyle name="Hipervínculo visitado" xfId="38916" builtinId="9" hidden="1"/>
    <cellStyle name="Hipervínculo visitado" xfId="38904" builtinId="9" hidden="1"/>
    <cellStyle name="Hipervínculo visitado" xfId="38900" builtinId="9" hidden="1"/>
    <cellStyle name="Hipervínculo visitado" xfId="41977" builtinId="9" hidden="1"/>
    <cellStyle name="Hipervínculo visitado" xfId="41979" builtinId="9" hidden="1"/>
    <cellStyle name="Hipervínculo visitado" xfId="41985" builtinId="9" hidden="1"/>
    <cellStyle name="Hipervínculo visitado" xfId="41987" builtinId="9" hidden="1"/>
    <cellStyle name="Hipervínculo visitado" xfId="41991" builtinId="9" hidden="1"/>
    <cellStyle name="Hipervínculo visitado" xfId="41995" builtinId="9" hidden="1"/>
    <cellStyle name="Hipervínculo visitado" xfId="42001" builtinId="9" hidden="1"/>
    <cellStyle name="Hipervínculo visitado" xfId="42007" builtinId="9" hidden="1"/>
    <cellStyle name="Hipervínculo visitado" xfId="42009" builtinId="9" hidden="1"/>
    <cellStyle name="Hipervínculo visitado" xfId="42011" builtinId="9" hidden="1"/>
    <cellStyle name="Hipervínculo visitado" xfId="42017" builtinId="9" hidden="1"/>
    <cellStyle name="Hipervínculo visitado" xfId="42019" builtinId="9" hidden="1"/>
    <cellStyle name="Hipervínculo visitado" xfId="42023" builtinId="9" hidden="1"/>
    <cellStyle name="Hipervínculo visitado" xfId="42031" builtinId="9" hidden="1"/>
    <cellStyle name="Hipervínculo visitado" xfId="42033" builtinId="9" hidden="1"/>
    <cellStyle name="Hipervínculo visitado" xfId="42039" builtinId="9" hidden="1"/>
    <cellStyle name="Hipervínculo visitado" xfId="42041" builtinId="9" hidden="1"/>
    <cellStyle name="Hipervínculo visitado" xfId="42043" builtinId="9" hidden="1"/>
    <cellStyle name="Hipervínculo visitado" xfId="42049" builtinId="9" hidden="1"/>
    <cellStyle name="Hipervínculo visitado" xfId="42051" builtinId="9" hidden="1"/>
    <cellStyle name="Hipervínculo visitado" xfId="42059" builtinId="9" hidden="1"/>
    <cellStyle name="Hipervínculo visitado" xfId="42063" builtinId="9" hidden="1"/>
    <cellStyle name="Hipervínculo visitado" xfId="42065" builtinId="9" hidden="1"/>
    <cellStyle name="Hipervínculo visitado" xfId="42071" builtinId="9" hidden="1"/>
    <cellStyle name="Hipervínculo visitado" xfId="42073" builtinId="9" hidden="1"/>
    <cellStyle name="Hipervínculo visitado" xfId="42075" builtinId="9" hidden="1"/>
    <cellStyle name="Hipervínculo visitado" xfId="42079" builtinId="9" hidden="1"/>
    <cellStyle name="Hipervínculo visitado" xfId="42085" builtinId="9" hidden="1"/>
    <cellStyle name="Hipervínculo visitado" xfId="42089" builtinId="9" hidden="1"/>
    <cellStyle name="Hipervínculo visitado" xfId="42093" builtinId="9" hidden="1"/>
    <cellStyle name="Hipervínculo visitado" xfId="42095" builtinId="9" hidden="1"/>
    <cellStyle name="Hipervínculo visitado" xfId="42101" builtinId="9" hidden="1"/>
    <cellStyle name="Hipervínculo visitado" xfId="42103" builtinId="9" hidden="1"/>
    <cellStyle name="Hipervínculo visitado" xfId="42105" builtinId="9" hidden="1"/>
    <cellStyle name="Hipervínculo visitado" xfId="42113" builtinId="9" hidden="1"/>
    <cellStyle name="Hipervínculo visitado" xfId="42117" builtinId="9" hidden="1"/>
    <cellStyle name="Hipervínculo visitado" xfId="42121" builtinId="9" hidden="1"/>
    <cellStyle name="Hipervínculo visitado" xfId="42125" builtinId="9" hidden="1"/>
    <cellStyle name="Hipervínculo visitado" xfId="42128" builtinId="9" hidden="1"/>
    <cellStyle name="Hipervínculo visitado" xfId="42134" builtinId="9" hidden="1"/>
    <cellStyle name="Hipervínculo visitado" xfId="42136" builtinId="9" hidden="1"/>
    <cellStyle name="Hipervínculo visitado" xfId="42144" builtinId="9" hidden="1"/>
    <cellStyle name="Hipervínculo visitado" xfId="42146" builtinId="9" hidden="1"/>
    <cellStyle name="Hipervínculo visitado" xfId="42150" builtinId="9" hidden="1"/>
    <cellStyle name="Hipervínculo visitado" xfId="42154" builtinId="9" hidden="1"/>
    <cellStyle name="Hipervínculo visitado" xfId="42158" builtinId="9" hidden="1"/>
    <cellStyle name="Hipervínculo visitado" xfId="42160" builtinId="9" hidden="1"/>
    <cellStyle name="Hipervínculo visitado" xfId="42166" builtinId="9" hidden="1"/>
    <cellStyle name="Hipervínculo visitado" xfId="42170" builtinId="9" hidden="1"/>
    <cellStyle name="Hipervínculo visitado" xfId="42176" builtinId="9" hidden="1"/>
    <cellStyle name="Hipervínculo visitado" xfId="42178" builtinId="9" hidden="1"/>
    <cellStyle name="Hipervínculo visitado" xfId="42182" builtinId="9" hidden="1"/>
    <cellStyle name="Hipervínculo visitado" xfId="42186" builtinId="9" hidden="1"/>
    <cellStyle name="Hipervínculo visitado" xfId="42190" builtinId="9" hidden="1"/>
    <cellStyle name="Hipervínculo visitado" xfId="42192" builtinId="9" hidden="1"/>
    <cellStyle name="Hipervínculo visitado" xfId="42200" builtinId="9" hidden="1"/>
    <cellStyle name="Hipervínculo visitado" xfId="42202" builtinId="9" hidden="1"/>
    <cellStyle name="Hipervínculo visitado" xfId="42208" builtinId="9" hidden="1"/>
    <cellStyle name="Hipervínculo visitado" xfId="42210" builtinId="9" hidden="1"/>
    <cellStyle name="Hipervínculo visitado" xfId="42214" builtinId="9" hidden="1"/>
    <cellStyle name="Hipervínculo visitado" xfId="42218" builtinId="9" hidden="1"/>
    <cellStyle name="Hipervínculo visitado" xfId="42222" builtinId="9" hidden="1"/>
    <cellStyle name="Hipervínculo visitado" xfId="42230" builtinId="9" hidden="1"/>
    <cellStyle name="Hipervínculo visitado" xfId="42231" builtinId="9" hidden="1"/>
    <cellStyle name="Hipervínculo visitado" xfId="42233" builtinId="9" hidden="1"/>
    <cellStyle name="Hipervínculo visitado" xfId="42239" builtinId="9" hidden="1"/>
    <cellStyle name="Hipervínculo visitado" xfId="42241" builtinId="9" hidden="1"/>
    <cellStyle name="Hipervínculo visitado" xfId="42245" builtinId="9" hidden="1"/>
    <cellStyle name="Hipervínculo visitado" xfId="42249" builtinId="9" hidden="1"/>
    <cellStyle name="Hipervínculo visitado" xfId="42255" builtinId="9" hidden="1"/>
    <cellStyle name="Hipervínculo visitado" xfId="42261" builtinId="9" hidden="1"/>
    <cellStyle name="Hipervínculo visitado" xfId="42263" builtinId="9" hidden="1"/>
    <cellStyle name="Hipervínculo visitado" xfId="42265" builtinId="9" hidden="1"/>
    <cellStyle name="Hipervínculo visitado" xfId="42271" builtinId="9" hidden="1"/>
    <cellStyle name="Hipervínculo visitado" xfId="42273" builtinId="9" hidden="1"/>
    <cellStyle name="Hipervínculo visitado" xfId="42277" builtinId="9" hidden="1"/>
    <cellStyle name="Hipervínculo visitado" xfId="42287" builtinId="9" hidden="1"/>
    <cellStyle name="Hipervínculo visitado" xfId="42289" builtinId="9" hidden="1"/>
    <cellStyle name="Hipervínculo visitado" xfId="42295" builtinId="9" hidden="1"/>
    <cellStyle name="Hipervínculo visitado" xfId="42297" builtinId="9" hidden="1"/>
    <cellStyle name="Hipervínculo visitado" xfId="42299" builtinId="9" hidden="1"/>
    <cellStyle name="Hipervínculo visitado" xfId="42305" builtinId="9" hidden="1"/>
    <cellStyle name="Hipervínculo visitado" xfId="42307" builtinId="9" hidden="1"/>
    <cellStyle name="Hipervínculo visitado" xfId="42315" builtinId="9" hidden="1"/>
    <cellStyle name="Hipervínculo visitado" xfId="42319" builtinId="9" hidden="1"/>
    <cellStyle name="Hipervínculo visitado" xfId="42321" builtinId="9" hidden="1"/>
    <cellStyle name="Hipervínculo visitado" xfId="42327" builtinId="9" hidden="1"/>
    <cellStyle name="Hipervínculo visitado" xfId="42329" builtinId="9" hidden="1"/>
    <cellStyle name="Hipervínculo visitado" xfId="42331" builtinId="9" hidden="1"/>
    <cellStyle name="Hipervínculo visitado" xfId="42337" builtinId="9" hidden="1"/>
    <cellStyle name="Hipervínculo visitado" xfId="42343" builtinId="9" hidden="1"/>
    <cellStyle name="Hipervínculo visitado" xfId="42347" builtinId="9" hidden="1"/>
    <cellStyle name="Hipervínculo visitado" xfId="42351" builtinId="9" hidden="1"/>
    <cellStyle name="Hipervínculo visitado" xfId="42353" builtinId="9" hidden="1"/>
    <cellStyle name="Hipervínculo visitado" xfId="42359" builtinId="9" hidden="1"/>
    <cellStyle name="Hipervínculo visitado" xfId="42361" builtinId="9" hidden="1"/>
    <cellStyle name="Hipervínculo visitado" xfId="42363" builtinId="9" hidden="1"/>
    <cellStyle name="Hipervínculo visitado" xfId="42371" builtinId="9" hidden="1"/>
    <cellStyle name="Hipervínculo visitado" xfId="42375" builtinId="9" hidden="1"/>
    <cellStyle name="Hipervínculo visitado" xfId="42379" builtinId="9" hidden="1"/>
    <cellStyle name="Hipervínculo visitado" xfId="42383" builtinId="9" hidden="1"/>
    <cellStyle name="Hipervínculo visitado" xfId="42385" builtinId="9" hidden="1"/>
    <cellStyle name="Hipervínculo visitado" xfId="42389" builtinId="9" hidden="1"/>
    <cellStyle name="Hipervínculo visitado" xfId="42391" builtinId="9" hidden="1"/>
    <cellStyle name="Hipervínculo visitado" xfId="42399" builtinId="9" hidden="1"/>
    <cellStyle name="Hipervínculo visitado" xfId="42401" builtinId="9" hidden="1"/>
    <cellStyle name="Hipervínculo visitado" xfId="42405" builtinId="9" hidden="1"/>
    <cellStyle name="Hipervínculo visitado" xfId="42409" builtinId="9" hidden="1"/>
    <cellStyle name="Hipervínculo visitado" xfId="42413" builtinId="9" hidden="1"/>
    <cellStyle name="Hipervínculo visitado" xfId="42415" builtinId="9" hidden="1"/>
    <cellStyle name="Hipervínculo visitado" xfId="42421" builtinId="9" hidden="1"/>
    <cellStyle name="Hipervínculo visitado" xfId="42425" builtinId="9" hidden="1"/>
    <cellStyle name="Hipervínculo visitado" xfId="42431" builtinId="9" hidden="1"/>
    <cellStyle name="Hipervínculo visitado" xfId="42433" builtinId="9" hidden="1"/>
    <cellStyle name="Hipervínculo visitado" xfId="42437" builtinId="9" hidden="1"/>
    <cellStyle name="Hipervínculo visitado" xfId="42443" builtinId="9" hidden="1"/>
    <cellStyle name="Hipervínculo visitado" xfId="42447" builtinId="9" hidden="1"/>
    <cellStyle name="Hipervínculo visitado" xfId="42449" builtinId="9" hidden="1"/>
    <cellStyle name="Hipervínculo visitado" xfId="42457" builtinId="9" hidden="1"/>
    <cellStyle name="Hipervínculo visitado" xfId="42459" builtinId="9" hidden="1"/>
    <cellStyle name="Hipervínculo visitado" xfId="42465" builtinId="9" hidden="1"/>
    <cellStyle name="Hipervínculo visitado" xfId="42467" builtinId="9" hidden="1"/>
    <cellStyle name="Hipervínculo visitado" xfId="42471" builtinId="9" hidden="1"/>
    <cellStyle name="Hipervínculo visitado" xfId="42475" builtinId="9" hidden="1"/>
    <cellStyle name="Hipervínculo visitado" xfId="42479" builtinId="9" hidden="1"/>
    <cellStyle name="Hipervínculo visitado" xfId="42487" builtinId="9" hidden="1"/>
    <cellStyle name="Hipervínculo visitado" xfId="42489" builtinId="9" hidden="1"/>
    <cellStyle name="Hipervínculo visitado" xfId="42491" builtinId="9" hidden="1"/>
    <cellStyle name="Hipervínculo visitado" xfId="42497" builtinId="9" hidden="1"/>
    <cellStyle name="Hipervínculo visitado" xfId="42499" builtinId="9" hidden="1"/>
    <cellStyle name="Hipervínculo visitado" xfId="42503" builtinId="9" hidden="1"/>
    <cellStyle name="Hipervínculo visitado" xfId="42507" builtinId="9" hidden="1"/>
    <cellStyle name="Hipervínculo visitado" xfId="42513" builtinId="9" hidden="1"/>
    <cellStyle name="Hipervínculo visitado" xfId="42519" builtinId="9" hidden="1"/>
    <cellStyle name="Hipervínculo visitado" xfId="42521" builtinId="9" hidden="1"/>
    <cellStyle name="Hipervínculo visitado" xfId="42523" builtinId="9" hidden="1"/>
    <cellStyle name="Hipervínculo visitado" xfId="42529" builtinId="9" hidden="1"/>
    <cellStyle name="Hipervínculo visitado" xfId="42531" builtinId="9" hidden="1"/>
    <cellStyle name="Hipervínculo visitado" xfId="42535" builtinId="9" hidden="1"/>
    <cellStyle name="Hipervínculo visitado" xfId="42543" builtinId="9" hidden="1"/>
    <cellStyle name="Hipervínculo visitado" xfId="42438" builtinId="9" hidden="1"/>
    <cellStyle name="Hipervínculo visitado" xfId="42549" builtinId="9" hidden="1"/>
    <cellStyle name="Hipervínculo visitado" xfId="42551" builtinId="9" hidden="1"/>
    <cellStyle name="Hipervínculo visitado" xfId="42553" builtinId="9" hidden="1"/>
    <cellStyle name="Hipervínculo visitado" xfId="42559" builtinId="9" hidden="1"/>
    <cellStyle name="Hipervínculo visitado" xfId="42561" builtinId="9" hidden="1"/>
    <cellStyle name="Hipervínculo visitado" xfId="42569" builtinId="9" hidden="1"/>
    <cellStyle name="Hipervínculo visitado" xfId="42573" builtinId="9" hidden="1"/>
    <cellStyle name="Hipervínculo visitado" xfId="42575" builtinId="9" hidden="1"/>
    <cellStyle name="Hipervínculo visitado" xfId="42581" builtinId="9" hidden="1"/>
    <cellStyle name="Hipervínculo visitado" xfId="42583" builtinId="9" hidden="1"/>
    <cellStyle name="Hipervínculo visitado" xfId="42585" builtinId="9" hidden="1"/>
    <cellStyle name="Hipervínculo visitado" xfId="42591" builtinId="9" hidden="1"/>
    <cellStyle name="Hipervínculo visitado" xfId="42599" builtinId="9" hidden="1"/>
    <cellStyle name="Hipervínculo visitado" xfId="42603" builtinId="9" hidden="1"/>
    <cellStyle name="Hipervínculo visitado" xfId="42607" builtinId="9" hidden="1"/>
    <cellStyle name="Hipervínculo visitado" xfId="42609" builtinId="9" hidden="1"/>
    <cellStyle name="Hipervínculo visitado" xfId="42615" builtinId="9" hidden="1"/>
    <cellStyle name="Hipervínculo visitado" xfId="42617" builtinId="9" hidden="1"/>
    <cellStyle name="Hipervínculo visitado" xfId="42619" builtinId="9" hidden="1"/>
    <cellStyle name="Hipervínculo visitado" xfId="42627" builtinId="9" hidden="1"/>
    <cellStyle name="Hipervínculo visitado" xfId="42631" builtinId="9" hidden="1"/>
    <cellStyle name="Hipervínculo visitado" xfId="42635" builtinId="9" hidden="1"/>
    <cellStyle name="Hipervínculo visitado" xfId="42639" builtinId="9" hidden="1"/>
    <cellStyle name="Hipervínculo visitado" xfId="42641" builtinId="9" hidden="1"/>
    <cellStyle name="Hipervínculo visitado" xfId="42647" builtinId="9" hidden="1"/>
    <cellStyle name="Hipervínculo visitado" xfId="42649" builtinId="9" hidden="1"/>
    <cellStyle name="Hipervínculo visitado" xfId="42657" builtinId="9" hidden="1"/>
    <cellStyle name="Hipervínculo visitado" xfId="42659" builtinId="9" hidden="1"/>
    <cellStyle name="Hipervínculo visitado" xfId="42663" builtinId="9" hidden="1"/>
    <cellStyle name="Hipervínculo visitado" xfId="42667" builtinId="9" hidden="1"/>
    <cellStyle name="Hipervínculo visitado" xfId="42671" builtinId="9" hidden="1"/>
    <cellStyle name="Hipervínculo visitado" xfId="42673" builtinId="9" hidden="1"/>
    <cellStyle name="Hipervínculo visitado" xfId="42679" builtinId="9" hidden="1"/>
    <cellStyle name="Hipervínculo visitado" xfId="42683" builtinId="9" hidden="1"/>
    <cellStyle name="Hipervínculo visitado" xfId="42689" builtinId="9" hidden="1"/>
    <cellStyle name="Hipervínculo visitado" xfId="42691" builtinId="9" hidden="1"/>
    <cellStyle name="Hipervínculo visitado" xfId="42695" builtinId="9" hidden="1"/>
    <cellStyle name="Hipervínculo visitado" xfId="42699" builtinId="9" hidden="1"/>
    <cellStyle name="Hipervínculo visitado" xfId="42701" builtinId="9" hidden="1"/>
    <cellStyle name="Hipervínculo visitado" xfId="42703" builtinId="9" hidden="1"/>
    <cellStyle name="Hipervínculo visitado" xfId="42711" builtinId="9" hidden="1"/>
    <cellStyle name="Hipervínculo visitado" xfId="42713" builtinId="9" hidden="1"/>
    <cellStyle name="Hipervínculo visitado" xfId="42719" builtinId="9" hidden="1"/>
    <cellStyle name="Hipervínculo visitado" xfId="42721" builtinId="9" hidden="1"/>
    <cellStyle name="Hipervínculo visitado" xfId="42725" builtinId="9" hidden="1"/>
    <cellStyle name="Hipervínculo visitado" xfId="42729" builtinId="9" hidden="1"/>
    <cellStyle name="Hipervínculo visitado" xfId="42733" builtinId="9" hidden="1"/>
    <cellStyle name="Hipervínculo visitado" xfId="42741" builtinId="9" hidden="1"/>
    <cellStyle name="Hipervínculo visitado" xfId="42743" builtinId="9" hidden="1"/>
    <cellStyle name="Hipervínculo visitado" xfId="42745" builtinId="9" hidden="1"/>
    <cellStyle name="Hipervínculo visitado" xfId="42753" builtinId="9" hidden="1"/>
    <cellStyle name="Hipervínculo visitado" xfId="42755" builtinId="9" hidden="1"/>
    <cellStyle name="Hipervínculo visitado" xfId="42759" builtinId="9" hidden="1"/>
    <cellStyle name="Hipervínculo visitado" xfId="42763" builtinId="9" hidden="1"/>
    <cellStyle name="Hipervínculo visitado" xfId="42769" builtinId="9" hidden="1"/>
    <cellStyle name="Hipervínculo visitado" xfId="42775" builtinId="9" hidden="1"/>
    <cellStyle name="Hipervínculo visitado" xfId="42777" builtinId="9" hidden="1"/>
    <cellStyle name="Hipervínculo visitado" xfId="42779" builtinId="9" hidden="1"/>
    <cellStyle name="Hipervínculo visitado" xfId="42785" builtinId="9" hidden="1"/>
    <cellStyle name="Hipervínculo visitado" xfId="42787" builtinId="9" hidden="1"/>
    <cellStyle name="Hipervínculo visitado" xfId="42791" builtinId="9" hidden="1"/>
    <cellStyle name="Hipervínculo visitado" xfId="42799" builtinId="9" hidden="1"/>
    <cellStyle name="Hipervínculo visitado" xfId="42801" builtinId="9" hidden="1"/>
    <cellStyle name="Hipervínculo visitado" xfId="42807" builtinId="9" hidden="1"/>
    <cellStyle name="Hipervínculo visitado" xfId="42809" builtinId="9" hidden="1"/>
    <cellStyle name="Hipervínculo visitado" xfId="42811" builtinId="9" hidden="1"/>
    <cellStyle name="Hipervínculo visitado" xfId="42817" builtinId="9" hidden="1"/>
    <cellStyle name="Hipervínculo visitado" xfId="42819" builtinId="9" hidden="1"/>
    <cellStyle name="Hipervínculo visitado" xfId="42827" builtinId="9" hidden="1"/>
    <cellStyle name="Hipervínculo visitado" xfId="42831" builtinId="9" hidden="1"/>
    <cellStyle name="Hipervínculo visitado" xfId="42833" builtinId="9" hidden="1"/>
    <cellStyle name="Hipervínculo visitado" xfId="42839" builtinId="9" hidden="1"/>
    <cellStyle name="Hipervínculo visitado" xfId="42841" builtinId="9" hidden="1"/>
    <cellStyle name="Hipervínculo visitado" xfId="42843" builtinId="9" hidden="1"/>
    <cellStyle name="Hipervínculo visitado" xfId="42849" builtinId="9" hidden="1"/>
    <cellStyle name="Hipervínculo visitado" xfId="42855" builtinId="9" hidden="1"/>
    <cellStyle name="Hipervínculo visitado" xfId="42857" builtinId="9" hidden="1"/>
    <cellStyle name="Hipervínculo visitado" xfId="42861" builtinId="9" hidden="1"/>
    <cellStyle name="Hipervínculo visitado" xfId="42863" builtinId="9" hidden="1"/>
    <cellStyle name="Hipervínculo visitado" xfId="42869" builtinId="9" hidden="1"/>
    <cellStyle name="Hipervínculo visitado" xfId="42871" builtinId="9" hidden="1"/>
    <cellStyle name="Hipervínculo visitado" xfId="42873" builtinId="9" hidden="1"/>
    <cellStyle name="Hipervínculo visitado" xfId="42881" builtinId="9" hidden="1"/>
    <cellStyle name="Hipervínculo visitado" xfId="42885" builtinId="9" hidden="1"/>
    <cellStyle name="Hipervínculo visitado" xfId="42889" builtinId="9" hidden="1"/>
    <cellStyle name="Hipervínculo visitado" xfId="42893" builtinId="9" hidden="1"/>
    <cellStyle name="Hipervínculo visitado" xfId="42895" builtinId="9" hidden="1"/>
    <cellStyle name="Hipervínculo visitado" xfId="42901" builtinId="9" hidden="1"/>
    <cellStyle name="Hipervínculo visitado" xfId="42903" builtinId="9" hidden="1"/>
    <cellStyle name="Hipervínculo visitado" xfId="42913" builtinId="9" hidden="1"/>
    <cellStyle name="Hipervínculo visitado" xfId="42915" builtinId="9" hidden="1"/>
    <cellStyle name="Hipervínculo visitado" xfId="42919" builtinId="9" hidden="1"/>
    <cellStyle name="Hipervínculo visitado" xfId="42923" builtinId="9" hidden="1"/>
    <cellStyle name="Hipervínculo visitado" xfId="42927" builtinId="9" hidden="1"/>
    <cellStyle name="Hipervínculo visitado" xfId="42929" builtinId="9" hidden="1"/>
    <cellStyle name="Hipervínculo visitado" xfId="42935" builtinId="9" hidden="1"/>
    <cellStyle name="Hipervínculo visitado" xfId="42939" builtinId="9" hidden="1"/>
    <cellStyle name="Hipervínculo visitado" xfId="42945" builtinId="9" hidden="1"/>
    <cellStyle name="Hipervínculo visitado" xfId="42947" builtinId="9" hidden="1"/>
    <cellStyle name="Hipervínculo visitado" xfId="42951" builtinId="9" hidden="1"/>
    <cellStyle name="Hipervínculo visitado" xfId="42955" builtinId="9" hidden="1"/>
    <cellStyle name="Hipervínculo visitado" xfId="42959" builtinId="9" hidden="1"/>
    <cellStyle name="Hipervínculo visitado" xfId="42961" builtinId="9" hidden="1"/>
    <cellStyle name="Hipervínculo visitado" xfId="42969" builtinId="9" hidden="1"/>
    <cellStyle name="Hipervínculo visitado" xfId="42971" builtinId="9" hidden="1"/>
    <cellStyle name="Hipervínculo visitado" xfId="42977" builtinId="9" hidden="1"/>
    <cellStyle name="Hipervínculo visitado" xfId="42979" builtinId="9" hidden="1"/>
    <cellStyle name="Hipervínculo visitado" xfId="42983" builtinId="9" hidden="1"/>
    <cellStyle name="Hipervínculo visitado" xfId="42987" builtinId="9" hidden="1"/>
    <cellStyle name="Hipervínculo visitado" xfId="42991" builtinId="9" hidden="1"/>
    <cellStyle name="Hipervínculo visitado" xfId="42999" builtinId="9" hidden="1"/>
    <cellStyle name="Hipervínculo visitado" xfId="43001" builtinId="9" hidden="1"/>
    <cellStyle name="Hipervínculo visitado" xfId="43003" builtinId="9" hidden="1"/>
    <cellStyle name="Hipervínculo visitado" xfId="43009" builtinId="9" hidden="1"/>
    <cellStyle name="Hipervínculo visitado" xfId="43011" builtinId="9" hidden="1"/>
    <cellStyle name="Hipervínculo visitado" xfId="43013" builtinId="9" hidden="1"/>
    <cellStyle name="Hipervínculo visitado" xfId="43017" builtinId="9" hidden="1"/>
    <cellStyle name="Hipervínculo visitado" xfId="43023" builtinId="9" hidden="1"/>
    <cellStyle name="Hipervínculo visitado" xfId="43029" builtinId="9" hidden="1"/>
    <cellStyle name="Hipervínculo visitado" xfId="43031" builtinId="9" hidden="1"/>
    <cellStyle name="Hipervínculo visitado" xfId="43033" builtinId="9" hidden="1"/>
    <cellStyle name="Hipervínculo visitado" xfId="43039" builtinId="9" hidden="1"/>
    <cellStyle name="Hipervínculo visitado" xfId="43041" builtinId="9" hidden="1"/>
    <cellStyle name="Hipervínculo visitado" xfId="43045" builtinId="9" hidden="1"/>
    <cellStyle name="Hipervínculo visitado" xfId="43053" builtinId="9" hidden="1"/>
    <cellStyle name="Hipervínculo visitado" xfId="43055" builtinId="9" hidden="1"/>
    <cellStyle name="Hipervínculo visitado" xfId="43061" builtinId="9" hidden="1"/>
    <cellStyle name="Hipervínculo visitado" xfId="43065" builtinId="9" hidden="1"/>
    <cellStyle name="Hipervínculo visitado" xfId="43067" builtinId="9" hidden="1"/>
    <cellStyle name="Hipervínculo visitado" xfId="43073" builtinId="9" hidden="1"/>
    <cellStyle name="Hipervínculo visitado" xfId="43075" builtinId="9" hidden="1"/>
    <cellStyle name="Hipervínculo visitado" xfId="43083" builtinId="9" hidden="1"/>
    <cellStyle name="Hipervínculo visitado" xfId="43087" builtinId="9" hidden="1"/>
    <cellStyle name="Hipervínculo visitado" xfId="43089" builtinId="9" hidden="1"/>
    <cellStyle name="Hipervínculo visitado" xfId="43095" builtinId="9" hidden="1"/>
    <cellStyle name="Hipervínculo visitado" xfId="43097" builtinId="9" hidden="1"/>
    <cellStyle name="Hipervínculo visitado" xfId="43099" builtinId="9" hidden="1"/>
    <cellStyle name="Hipervínculo visitado" xfId="43105" builtinId="9" hidden="1"/>
    <cellStyle name="Hipervínculo visitado" xfId="43111" builtinId="9" hidden="1"/>
    <cellStyle name="Hipervínculo visitado" xfId="43115" builtinId="9" hidden="1"/>
    <cellStyle name="Hipervínculo visitado" xfId="43119" builtinId="9" hidden="1"/>
    <cellStyle name="Hipervínculo visitado" xfId="43121" builtinId="9" hidden="1"/>
    <cellStyle name="Hipervínculo visitado" xfId="43127" builtinId="9" hidden="1"/>
    <cellStyle name="Hipervínculo visitado" xfId="43129" builtinId="9" hidden="1"/>
    <cellStyle name="Hipervínculo visitado" xfId="43131" builtinId="9" hidden="1"/>
    <cellStyle name="Hipervínculo visitado" xfId="43139" builtinId="9" hidden="1"/>
    <cellStyle name="Hipervínculo visitado" xfId="43143" builtinId="9" hidden="1"/>
    <cellStyle name="Hipervínculo visitado" xfId="43147" builtinId="9" hidden="1"/>
    <cellStyle name="Hipervínculo visitado" xfId="43151" builtinId="9" hidden="1"/>
    <cellStyle name="Hipervínculo visitado" xfId="43153" builtinId="9" hidden="1"/>
    <cellStyle name="Hipervínculo visitado" xfId="43159" builtinId="9" hidden="1"/>
    <cellStyle name="Hipervínculo visitado" xfId="43161" builtinId="9" hidden="1"/>
    <cellStyle name="Hipervínculo visitado" xfId="43062" builtinId="9" hidden="1"/>
    <cellStyle name="Hipervínculo visitado" xfId="43169" builtinId="9" hidden="1"/>
    <cellStyle name="Hipervínculo visitado" xfId="43173" builtinId="9" hidden="1"/>
    <cellStyle name="Hipervínculo visitado" xfId="43177" builtinId="9" hidden="1"/>
    <cellStyle name="Hipervínculo visitado" xfId="43181" builtinId="9" hidden="1"/>
    <cellStyle name="Hipervínculo visitado" xfId="43183" builtinId="9" hidden="1"/>
    <cellStyle name="Hipervínculo visitado" xfId="43189" builtinId="9" hidden="1"/>
    <cellStyle name="Hipervínculo visitado" xfId="43193" builtinId="9" hidden="1"/>
    <cellStyle name="Hipervínculo visitado" xfId="43199" builtinId="9" hidden="1"/>
    <cellStyle name="Hipervínculo visitado" xfId="43201" builtinId="9" hidden="1"/>
    <cellStyle name="Hipervínculo visitado" xfId="43205" builtinId="9" hidden="1"/>
    <cellStyle name="Hipervínculo visitado" xfId="43209" builtinId="9" hidden="1"/>
    <cellStyle name="Hipervínculo visitado" xfId="43213" builtinId="9" hidden="1"/>
    <cellStyle name="Hipervínculo visitado" xfId="43215" builtinId="9" hidden="1"/>
    <cellStyle name="Hipervínculo visitado" xfId="43224" builtinId="9" hidden="1"/>
    <cellStyle name="Hipervínculo visitado" xfId="43226" builtinId="9" hidden="1"/>
    <cellStyle name="Hipervínculo visitado" xfId="43232" builtinId="9" hidden="1"/>
    <cellStyle name="Hipervínculo visitado" xfId="43234" builtinId="9" hidden="1"/>
    <cellStyle name="Hipervínculo visitado" xfId="43238" builtinId="9" hidden="1"/>
    <cellStyle name="Hipervínculo visitado" xfId="43242" builtinId="9" hidden="1"/>
    <cellStyle name="Hipervínculo visitado" xfId="43246" builtinId="9" hidden="1"/>
    <cellStyle name="Hipervínculo visitado" xfId="43254" builtinId="9" hidden="1"/>
    <cellStyle name="Hipervínculo visitado" xfId="43256" builtinId="9" hidden="1"/>
    <cellStyle name="Hipervínculo visitado" xfId="43258" builtinId="9" hidden="1"/>
    <cellStyle name="Hipervínculo visitado" xfId="43264" builtinId="9" hidden="1"/>
    <cellStyle name="Hipervínculo visitado" xfId="43266" builtinId="9" hidden="1"/>
    <cellStyle name="Hipervínculo visitado" xfId="43270" builtinId="9" hidden="1"/>
    <cellStyle name="Hipervínculo visitado" xfId="43274" builtinId="9" hidden="1"/>
    <cellStyle name="Hipervínculo visitado" xfId="43280" builtinId="9" hidden="1"/>
    <cellStyle name="Hipervínculo visitado" xfId="43286" builtinId="9" hidden="1"/>
    <cellStyle name="Hipervínculo visitado" xfId="43288" builtinId="9" hidden="1"/>
    <cellStyle name="Hipervínculo visitado" xfId="43290" builtinId="9" hidden="1"/>
    <cellStyle name="Hipervínculo visitado" xfId="43296" builtinId="9" hidden="1"/>
    <cellStyle name="Hipervínculo visitado" xfId="43298" builtinId="9" hidden="1"/>
    <cellStyle name="Hipervínculo visitado" xfId="43302" builtinId="9" hidden="1"/>
    <cellStyle name="Hipervínculo visitado" xfId="43310" builtinId="9" hidden="1"/>
    <cellStyle name="Hipervínculo visitado" xfId="43312" builtinId="9" hidden="1"/>
    <cellStyle name="Hipervínculo visitado" xfId="43318" builtinId="9" hidden="1"/>
    <cellStyle name="Hipervínculo visitado" xfId="43320" builtinId="9" hidden="1"/>
    <cellStyle name="Hipervínculo visitado" xfId="43322" builtinId="9" hidden="1"/>
    <cellStyle name="Hipervínculo visitado" xfId="43326" builtinId="9" hidden="1"/>
    <cellStyle name="Hipervínculo visitado" xfId="43328" builtinId="9" hidden="1"/>
    <cellStyle name="Hipervínculo visitado" xfId="43336" builtinId="9" hidden="1"/>
    <cellStyle name="Hipervínculo visitado" xfId="43340" builtinId="9" hidden="1"/>
    <cellStyle name="Hipervínculo visitado" xfId="43342" builtinId="9" hidden="1"/>
    <cellStyle name="Hipervínculo visitado" xfId="43348" builtinId="9" hidden="1"/>
    <cellStyle name="Hipervínculo visitado" xfId="43350" builtinId="9" hidden="1"/>
    <cellStyle name="Hipervínculo visitado" xfId="43352" builtinId="9" hidden="1"/>
    <cellStyle name="Hipervínculo visitado" xfId="43358" builtinId="9" hidden="1"/>
    <cellStyle name="Hipervínculo visitado" xfId="43364" builtinId="9" hidden="1"/>
    <cellStyle name="Hipervínculo visitado" xfId="43368" builtinId="9" hidden="1"/>
    <cellStyle name="Hipervínculo visitado" xfId="43372" builtinId="9" hidden="1"/>
    <cellStyle name="Hipervínculo visitado" xfId="43374" builtinId="9" hidden="1"/>
    <cellStyle name="Hipervínculo visitado" xfId="43380" builtinId="9" hidden="1"/>
    <cellStyle name="Hipervínculo visitado" xfId="43382" builtinId="9" hidden="1"/>
    <cellStyle name="Hipervínculo visitado" xfId="43384" builtinId="9" hidden="1"/>
    <cellStyle name="Hipervínculo visitado" xfId="43392" builtinId="9" hidden="1"/>
    <cellStyle name="Hipervínculo visitado" xfId="43396" builtinId="9" hidden="1"/>
    <cellStyle name="Hipervínculo visitado" xfId="43400" builtinId="9" hidden="1"/>
    <cellStyle name="Hipervínculo visitado" xfId="43404" builtinId="9" hidden="1"/>
    <cellStyle name="Hipervínculo visitado" xfId="43406" builtinId="9" hidden="1"/>
    <cellStyle name="Hipervínculo visitado" xfId="43412" builtinId="9" hidden="1"/>
    <cellStyle name="Hipervínculo visitado" xfId="43414" builtinId="9" hidden="1"/>
    <cellStyle name="Hipervínculo visitado" xfId="43422" builtinId="9" hidden="1"/>
    <cellStyle name="Hipervínculo visitado" xfId="43424" builtinId="9" hidden="1"/>
    <cellStyle name="Hipervínculo visitado" xfId="43428" builtinId="9" hidden="1"/>
    <cellStyle name="Hipervínculo visitado" xfId="43432" builtinId="9" hidden="1"/>
    <cellStyle name="Hipervínculo visitado" xfId="43436" builtinId="9" hidden="1"/>
    <cellStyle name="Hipervínculo visitado" xfId="43438" builtinId="9" hidden="1"/>
    <cellStyle name="Hipervínculo visitado" xfId="43444" builtinId="9" hidden="1"/>
    <cellStyle name="Hipervínculo visitado" xfId="43448" builtinId="9" hidden="1"/>
    <cellStyle name="Hipervínculo visitado" xfId="43454" builtinId="9" hidden="1"/>
    <cellStyle name="Hipervínculo visitado" xfId="43456" builtinId="9" hidden="1"/>
    <cellStyle name="Hipervínculo visitado" xfId="43460" builtinId="9" hidden="1"/>
    <cellStyle name="Hipervínculo visitado" xfId="43464" builtinId="9" hidden="1"/>
    <cellStyle name="Hipervínculo visitado" xfId="43468" builtinId="9" hidden="1"/>
    <cellStyle name="Hipervínculo visitado" xfId="43470" builtinId="9" hidden="1"/>
    <cellStyle name="Hipervínculo visitado" xfId="43474" builtinId="9" hidden="1"/>
    <cellStyle name="Hipervínculo visitado" xfId="43466" builtinId="9" hidden="1"/>
    <cellStyle name="Hipervínculo visitado" xfId="43450" builtinId="9" hidden="1"/>
    <cellStyle name="Hipervínculo visitado" xfId="43442" builtinId="9" hidden="1"/>
    <cellStyle name="Hipervínculo visitado" xfId="43434" builtinId="9" hidden="1"/>
    <cellStyle name="Hipervínculo visitado" xfId="43418" builtinId="9" hidden="1"/>
    <cellStyle name="Hipervínculo visitado" xfId="43410" builtinId="9" hidden="1"/>
    <cellStyle name="Hipervínculo visitado" xfId="43386" builtinId="9" hidden="1"/>
    <cellStyle name="Hipervínculo visitado" xfId="43378" builtinId="9" hidden="1"/>
    <cellStyle name="Hipervínculo visitado" xfId="43370" builtinId="9" hidden="1"/>
    <cellStyle name="Hipervínculo visitado" xfId="43354" builtinId="9" hidden="1"/>
    <cellStyle name="Hipervínculo visitado" xfId="43346" builtinId="9" hidden="1"/>
    <cellStyle name="Hipervínculo visitado" xfId="43338" builtinId="9" hidden="1"/>
    <cellStyle name="Hipervínculo visitado" xfId="43218" builtinId="9" hidden="1"/>
    <cellStyle name="Hipervínculo visitado" xfId="43308" builtinId="9" hidden="1"/>
    <cellStyle name="Hipervínculo visitado" xfId="43292" builtinId="9" hidden="1"/>
    <cellStyle name="Hipervínculo visitado" xfId="43284" builtinId="9" hidden="1"/>
    <cellStyle name="Hipervínculo visitado" xfId="43276" builtinId="9" hidden="1"/>
    <cellStyle name="Hipervínculo visitado" xfId="43260" builtinId="9" hidden="1"/>
    <cellStyle name="Hipervínculo visitado" xfId="43252" builtinId="9" hidden="1"/>
    <cellStyle name="Hipervínculo visitado" xfId="43244" builtinId="9" hidden="1"/>
    <cellStyle name="Hipervínculo visitado" xfId="43220" builtinId="9" hidden="1"/>
    <cellStyle name="Hipervínculo visitado" xfId="43211" builtinId="9" hidden="1"/>
    <cellStyle name="Hipervínculo visitado" xfId="43195" builtinId="9" hidden="1"/>
    <cellStyle name="Hipervínculo visitado" xfId="43187" builtinId="9" hidden="1"/>
    <cellStyle name="Hipervínculo visitado" xfId="43179" builtinId="9" hidden="1"/>
    <cellStyle name="Hipervínculo visitado" xfId="43165" builtinId="9" hidden="1"/>
    <cellStyle name="Hipervínculo visitado" xfId="43157" builtinId="9" hidden="1"/>
    <cellStyle name="Hipervínculo visitado" xfId="43133" builtinId="9" hidden="1"/>
    <cellStyle name="Hipervínculo visitado" xfId="43125" builtinId="9" hidden="1"/>
    <cellStyle name="Hipervínculo visitado" xfId="43117" builtinId="9" hidden="1"/>
    <cellStyle name="Hipervínculo visitado" xfId="43101" builtinId="9" hidden="1"/>
    <cellStyle name="Hipervínculo visitado" xfId="43093" builtinId="9" hidden="1"/>
    <cellStyle name="Hipervínculo visitado" xfId="43085" builtinId="9" hidden="1"/>
    <cellStyle name="Hipervínculo visitado" xfId="43069" builtinId="9" hidden="1"/>
    <cellStyle name="Hipervínculo visitado" xfId="43051" builtinId="9" hidden="1"/>
    <cellStyle name="Hipervínculo visitado" xfId="43035" builtinId="9" hidden="1"/>
    <cellStyle name="Hipervínculo visitado" xfId="43027" builtinId="9" hidden="1"/>
    <cellStyle name="Hipervínculo visitado" xfId="43019" builtinId="9" hidden="1"/>
    <cellStyle name="Hipervínculo visitado" xfId="43005" builtinId="9" hidden="1"/>
    <cellStyle name="Hipervínculo visitado" xfId="42997" builtinId="9" hidden="1"/>
    <cellStyle name="Hipervínculo visitado" xfId="42989" builtinId="9" hidden="1"/>
    <cellStyle name="Hipervínculo visitado" xfId="42965" builtinId="9" hidden="1"/>
    <cellStyle name="Hipervínculo visitado" xfId="42957" builtinId="9" hidden="1"/>
    <cellStyle name="Hipervínculo visitado" xfId="42941" builtinId="9" hidden="1"/>
    <cellStyle name="Hipervínculo visitado" xfId="42933" builtinId="9" hidden="1"/>
    <cellStyle name="Hipervínculo visitado" xfId="42925" builtinId="9" hidden="1"/>
    <cellStyle name="Hipervínculo visitado" xfId="42909" builtinId="9" hidden="1"/>
    <cellStyle name="Hipervínculo visitado" xfId="42899" builtinId="9" hidden="1"/>
    <cellStyle name="Hipervínculo visitado" xfId="42875" builtinId="9" hidden="1"/>
    <cellStyle name="Hipervínculo visitado" xfId="42867" builtinId="9" hidden="1"/>
    <cellStyle name="Hipervínculo visitado" xfId="42859" builtinId="9" hidden="1"/>
    <cellStyle name="Hipervínculo visitado" xfId="42845" builtinId="9" hidden="1"/>
    <cellStyle name="Hipervínculo visitado" xfId="42837" builtinId="9" hidden="1"/>
    <cellStyle name="Hipervínculo visitado" xfId="42829" builtinId="9" hidden="1"/>
    <cellStyle name="Hipervínculo visitado" xfId="42813" builtinId="9" hidden="1"/>
    <cellStyle name="Hipervínculo visitado" xfId="42797" builtinId="9" hidden="1"/>
    <cellStyle name="Hipervínculo visitado" xfId="42781" builtinId="9" hidden="1"/>
    <cellStyle name="Hipervínculo visitado" xfId="42773" builtinId="9" hidden="1"/>
    <cellStyle name="Hipervínculo visitado" xfId="42765" builtinId="9" hidden="1"/>
    <cellStyle name="Hipervínculo visitado" xfId="42747" builtinId="9" hidden="1"/>
    <cellStyle name="Hipervínculo visitado" xfId="42739" builtinId="9" hidden="1"/>
    <cellStyle name="Hipervínculo visitado" xfId="42731" builtinId="9" hidden="1"/>
    <cellStyle name="Hipervínculo visitado" xfId="42707" builtinId="9" hidden="1"/>
    <cellStyle name="Hipervínculo visitado" xfId="42594" builtinId="9" hidden="1"/>
    <cellStyle name="Hipervínculo visitado" xfId="42685" builtinId="9" hidden="1"/>
    <cellStyle name="Hipervínculo visitado" xfId="42677" builtinId="9" hidden="1"/>
    <cellStyle name="Hipervínculo visitado" xfId="42669" builtinId="9" hidden="1"/>
    <cellStyle name="Hipervínculo visitado" xfId="42653" builtinId="9" hidden="1"/>
    <cellStyle name="Hipervínculo visitado" xfId="42645" builtinId="9" hidden="1"/>
    <cellStyle name="Hipervínculo visitado" xfId="42621" builtinId="9" hidden="1"/>
    <cellStyle name="Hipervínculo visitado" xfId="42613" builtinId="9" hidden="1"/>
    <cellStyle name="Hipervínculo visitado" xfId="42605" builtinId="9" hidden="1"/>
    <cellStyle name="Hipervínculo visitado" xfId="42587" builtinId="9" hidden="1"/>
    <cellStyle name="Hipervínculo visitado" xfId="42579" builtinId="9" hidden="1"/>
    <cellStyle name="Hipervínculo visitado" xfId="42571" builtinId="9" hidden="1"/>
    <cellStyle name="Hipervínculo visitado" xfId="42555" builtinId="9" hidden="1"/>
    <cellStyle name="Hipervínculo visitado" xfId="42541" builtinId="9" hidden="1"/>
    <cellStyle name="Hipervínculo visitado" xfId="42525" builtinId="9" hidden="1"/>
    <cellStyle name="Hipervínculo visitado" xfId="42517" builtinId="9" hidden="1"/>
    <cellStyle name="Hipervínculo visitado" xfId="42509" builtinId="9" hidden="1"/>
    <cellStyle name="Hipervínculo visitado" xfId="42493" builtinId="9" hidden="1"/>
    <cellStyle name="Hipervínculo visitado" xfId="42485" builtinId="9" hidden="1"/>
    <cellStyle name="Hipervínculo visitado" xfId="42477" builtinId="9" hidden="1"/>
    <cellStyle name="Hipervínculo visitado" xfId="42453" builtinId="9" hidden="1"/>
    <cellStyle name="Hipervínculo visitado" xfId="42445" builtinId="9" hidden="1"/>
    <cellStyle name="Hipervínculo visitado" xfId="42427" builtinId="9" hidden="1"/>
    <cellStyle name="Hipervínculo visitado" xfId="42419" builtinId="9" hidden="1"/>
    <cellStyle name="Hipervínculo visitado" xfId="42411" builtinId="9" hidden="1"/>
    <cellStyle name="Hipervínculo visitado" xfId="42395" builtinId="9" hidden="1"/>
    <cellStyle name="Hipervínculo visitado" xfId="42282" builtinId="9" hidden="1"/>
    <cellStyle name="Hipervínculo visitado" xfId="42365" builtinId="9" hidden="1"/>
    <cellStyle name="Hipervínculo visitado" xfId="42357" builtinId="9" hidden="1"/>
    <cellStyle name="Hipervínculo visitado" xfId="42349" builtinId="9" hidden="1"/>
    <cellStyle name="Hipervínculo visitado" xfId="42333" builtinId="9" hidden="1"/>
    <cellStyle name="Hipervínculo visitado" xfId="42325" builtinId="9" hidden="1"/>
    <cellStyle name="Hipervínculo visitado" xfId="42317" builtinId="9" hidden="1"/>
    <cellStyle name="Hipervínculo visitado" xfId="42301" builtinId="9" hidden="1"/>
    <cellStyle name="Hipervínculo visitado" xfId="42285" builtinId="9" hidden="1"/>
    <cellStyle name="Hipervínculo visitado" xfId="42267" builtinId="9" hidden="1"/>
    <cellStyle name="Hipervínculo visitado" xfId="42259" builtinId="9" hidden="1"/>
    <cellStyle name="Hipervínculo visitado" xfId="42251" builtinId="9" hidden="1"/>
    <cellStyle name="Hipervínculo visitado" xfId="42235" builtinId="9" hidden="1"/>
    <cellStyle name="Hipervínculo visitado" xfId="42228" builtinId="9" hidden="1"/>
    <cellStyle name="Hipervínculo visitado" xfId="42220" builtinId="9" hidden="1"/>
    <cellStyle name="Hipervínculo visitado" xfId="42196" builtinId="9" hidden="1"/>
    <cellStyle name="Hipervínculo visitado" xfId="42188" builtinId="9" hidden="1"/>
    <cellStyle name="Hipervínculo visitado" xfId="42172" builtinId="9" hidden="1"/>
    <cellStyle name="Hipervínculo visitado" xfId="42164" builtinId="9" hidden="1"/>
    <cellStyle name="Hipervínculo visitado" xfId="42156" builtinId="9" hidden="1"/>
    <cellStyle name="Hipervínculo visitado" xfId="42140" builtinId="9" hidden="1"/>
    <cellStyle name="Hipervínculo visitado" xfId="42132" builtinId="9" hidden="1"/>
    <cellStyle name="Hipervínculo visitado" xfId="42107" builtinId="9" hidden="1"/>
    <cellStyle name="Hipervínculo visitado" xfId="42099" builtinId="9" hidden="1"/>
    <cellStyle name="Hipervínculo visitado" xfId="42091" builtinId="9" hidden="1"/>
    <cellStyle name="Hipervínculo visitado" xfId="41970" builtinId="9" hidden="1"/>
    <cellStyle name="Hipervínculo visitado" xfId="42069" builtinId="9" hidden="1"/>
    <cellStyle name="Hipervínculo visitado" xfId="42061" builtinId="9" hidden="1"/>
    <cellStyle name="Hipervínculo visitado" xfId="42045" builtinId="9" hidden="1"/>
    <cellStyle name="Hipervínculo visitado" xfId="42029" builtinId="9" hidden="1"/>
    <cellStyle name="Hipervínculo visitado" xfId="42013" builtinId="9" hidden="1"/>
    <cellStyle name="Hipervínculo visitado" xfId="42005" builtinId="9" hidden="1"/>
    <cellStyle name="Hipervínculo visitado" xfId="41997" builtinId="9" hidden="1"/>
    <cellStyle name="Hipervínculo visitado" xfId="41981" builtinId="9" hidden="1"/>
    <cellStyle name="Hipervínculo visitado" xfId="41529" builtinId="9" hidden="1"/>
    <cellStyle name="Hipervínculo visitado" xfId="41531" builtinId="9" hidden="1"/>
    <cellStyle name="Hipervínculo visitado" xfId="41537" builtinId="9" hidden="1"/>
    <cellStyle name="Hipervínculo visitado" xfId="41539" builtinId="9" hidden="1"/>
    <cellStyle name="Hipervínculo visitado" xfId="41545" builtinId="9" hidden="1"/>
    <cellStyle name="Hipervínculo visitado" xfId="41547" builtinId="9" hidden="1"/>
    <cellStyle name="Hipervínculo visitado" xfId="41549" builtinId="9" hidden="1"/>
    <cellStyle name="Hipervínculo visitado" xfId="41553" builtinId="9" hidden="1"/>
    <cellStyle name="Hipervínculo visitado" xfId="41555" builtinId="9" hidden="1"/>
    <cellStyle name="Hipervínculo visitado" xfId="41563" builtinId="9" hidden="1"/>
    <cellStyle name="Hipervínculo visitado" xfId="41565" builtinId="9" hidden="1"/>
    <cellStyle name="Hipervínculo visitado" xfId="41567" builtinId="9" hidden="1"/>
    <cellStyle name="Hipervínculo visitado" xfId="41571" builtinId="9" hidden="1"/>
    <cellStyle name="Hipervínculo visitado" xfId="41575" builtinId="9" hidden="1"/>
    <cellStyle name="Hipervínculo visitado" xfId="41577" builtinId="9" hidden="1"/>
    <cellStyle name="Hipervínculo visitado" xfId="41581" builtinId="9" hidden="1"/>
    <cellStyle name="Hipervínculo visitado" xfId="41585" builtinId="9" hidden="1"/>
    <cellStyle name="Hipervínculo visitado" xfId="41591" builtinId="9" hidden="1"/>
    <cellStyle name="Hipervínculo visitado" xfId="41593" builtinId="9" hidden="1"/>
    <cellStyle name="Hipervínculo visitado" xfId="41595" builtinId="9" hidden="1"/>
    <cellStyle name="Hipervínculo visitado" xfId="41599" builtinId="9" hidden="1"/>
    <cellStyle name="Hipervínculo visitado" xfId="41601" builtinId="9" hidden="1"/>
    <cellStyle name="Hipervínculo visitado" xfId="41603" builtinId="9" hidden="1"/>
    <cellStyle name="Hipervínculo visitado" xfId="41609" builtinId="9" hidden="1"/>
    <cellStyle name="Hipervínculo visitado" xfId="41611" builtinId="9" hidden="1"/>
    <cellStyle name="Hipervínculo visitado" xfId="41615" builtinId="9" hidden="1"/>
    <cellStyle name="Hipervínculo visitado" xfId="41617" builtinId="9" hidden="1"/>
    <cellStyle name="Hipervínculo visitado" xfId="41621" builtinId="9" hidden="1"/>
    <cellStyle name="Hipervínculo visitado" xfId="41625" builtinId="9" hidden="1"/>
    <cellStyle name="Hipervínculo visitado" xfId="41627" builtinId="9" hidden="1"/>
    <cellStyle name="Hipervínculo visitado" xfId="41633" builtinId="9" hidden="1"/>
    <cellStyle name="Hipervínculo visitado" xfId="41637" builtinId="9" hidden="1"/>
    <cellStyle name="Hipervínculo visitado" xfId="41639" builtinId="9" hidden="1"/>
    <cellStyle name="Hipervínculo visitado" xfId="41643" builtinId="9" hidden="1"/>
    <cellStyle name="Hipervínculo visitado" xfId="41645" builtinId="9" hidden="1"/>
    <cellStyle name="Hipervínculo visitado" xfId="41647" builtinId="9" hidden="1"/>
    <cellStyle name="Hipervínculo visitado" xfId="41653" builtinId="9" hidden="1"/>
    <cellStyle name="Hipervínculo visitado" xfId="41657" builtinId="9" hidden="1"/>
    <cellStyle name="Hipervínculo visitado" xfId="41662" builtinId="9" hidden="1"/>
    <cellStyle name="Hipervínculo visitado" xfId="41664" builtinId="9" hidden="1"/>
    <cellStyle name="Hipervínculo visitado" xfId="41666" builtinId="9" hidden="1"/>
    <cellStyle name="Hipervínculo visitado" xfId="41672" builtinId="9" hidden="1"/>
    <cellStyle name="Hipervínculo visitado" xfId="41674" builtinId="9" hidden="1"/>
    <cellStyle name="Hipervínculo visitado" xfId="41676" builtinId="9" hidden="1"/>
    <cellStyle name="Hipervínculo visitado" xfId="41682" builtinId="9" hidden="1"/>
    <cellStyle name="Hipervínculo visitado" xfId="41686" builtinId="9" hidden="1"/>
    <cellStyle name="Hipervínculo visitado" xfId="41690" builtinId="9" hidden="1"/>
    <cellStyle name="Hipervínculo visitado" xfId="41692" builtinId="9" hidden="1"/>
    <cellStyle name="Hipervínculo visitado" xfId="41694" builtinId="9" hidden="1"/>
    <cellStyle name="Hipervínculo visitado" xfId="41698" builtinId="9" hidden="1"/>
    <cellStyle name="Hipervínculo visitado" xfId="41702" builtinId="9" hidden="1"/>
    <cellStyle name="Hipervínculo visitado" xfId="41708" builtinId="9" hidden="1"/>
    <cellStyle name="Hipervínculo visitado" xfId="41710" builtinId="9" hidden="1"/>
    <cellStyle name="Hipervínculo visitado" xfId="41712" builtinId="9" hidden="1"/>
    <cellStyle name="Hipervínculo visitado" xfId="41718" builtinId="9" hidden="1"/>
    <cellStyle name="Hipervínculo visitado" xfId="41720" builtinId="9" hidden="1"/>
    <cellStyle name="Hipervínculo visitado" xfId="41722" builtinId="9" hidden="1"/>
    <cellStyle name="Hipervínculo visitado" xfId="41726" builtinId="9" hidden="1"/>
    <cellStyle name="Hipervínculo visitado" xfId="41730" builtinId="9" hidden="1"/>
    <cellStyle name="Hipervínculo visitado" xfId="41736" builtinId="9" hidden="1"/>
    <cellStyle name="Hipervínculo visitado" xfId="41738" builtinId="9" hidden="1"/>
    <cellStyle name="Hipervínculo visitado" xfId="41740" builtinId="9" hidden="1"/>
    <cellStyle name="Hipervínculo visitado" xfId="41744" builtinId="9" hidden="1"/>
    <cellStyle name="Hipervínculo visitado" xfId="41746" builtinId="9" hidden="1"/>
    <cellStyle name="Hipervínculo visitado" xfId="41750" builtinId="9" hidden="1"/>
    <cellStyle name="Hipervínculo visitado" xfId="41756" builtinId="9" hidden="1"/>
    <cellStyle name="Hipervínculo visitado" xfId="41758" builtinId="9" hidden="1"/>
    <cellStyle name="Hipervínculo visitado" xfId="41762" builtinId="9" hidden="1"/>
    <cellStyle name="Hipervínculo visitado" xfId="41765" builtinId="9" hidden="1"/>
    <cellStyle name="Hipervínculo visitado" xfId="41767" builtinId="9" hidden="1"/>
    <cellStyle name="Hipervínculo visitado" xfId="41771" builtinId="9" hidden="1"/>
    <cellStyle name="Hipervínculo visitado" xfId="41773" builtinId="9" hidden="1"/>
    <cellStyle name="Hipervínculo visitado" xfId="41781" builtinId="9" hidden="1"/>
    <cellStyle name="Hipervínculo visitado" xfId="41783" builtinId="9" hidden="1"/>
    <cellStyle name="Hipervínculo visitado" xfId="41785" builtinId="9" hidden="1"/>
    <cellStyle name="Hipervínculo visitado" xfId="41789" builtinId="9" hidden="1"/>
    <cellStyle name="Hipervínculo visitado" xfId="41791" builtinId="9" hidden="1"/>
    <cellStyle name="Hipervínculo visitado" xfId="41793" builtinId="9" hidden="1"/>
    <cellStyle name="Hipervínculo visitado" xfId="41799" builtinId="9" hidden="1"/>
    <cellStyle name="Hipervínculo visitado" xfId="41803" builtinId="9" hidden="1"/>
    <cellStyle name="Hipervínculo visitado" xfId="41807" builtinId="9" hidden="1"/>
    <cellStyle name="Hipervínculo visitado" xfId="41809" builtinId="9" hidden="1"/>
    <cellStyle name="Hipervínculo visitado" xfId="41813" builtinId="9" hidden="1"/>
    <cellStyle name="Hipervínculo visitado" xfId="41819" builtinId="9" hidden="1"/>
    <cellStyle name="Hipervínculo visitado" xfId="41821" builtinId="9" hidden="1"/>
    <cellStyle name="Hipervínculo visitado" xfId="41823" builtinId="9" hidden="1"/>
    <cellStyle name="Hipervínculo visitado" xfId="41831" builtinId="9" hidden="1"/>
    <cellStyle name="Hipervínculo visitado" xfId="41833" builtinId="9" hidden="1"/>
    <cellStyle name="Hipervínculo visitado" xfId="41837" builtinId="9" hidden="1"/>
    <cellStyle name="Hipervínculo visitado" xfId="41839" builtinId="9" hidden="1"/>
    <cellStyle name="Hipervínculo visitado" xfId="41841" builtinId="9" hidden="1"/>
    <cellStyle name="Hipervínculo visitado" xfId="41847" builtinId="9" hidden="1"/>
    <cellStyle name="Hipervínculo visitado" xfId="41849" builtinId="9" hidden="1"/>
    <cellStyle name="Hipervínculo visitado" xfId="41855" builtinId="9" hidden="1"/>
    <cellStyle name="Hipervínculo visitado" xfId="41857" builtinId="9" hidden="1"/>
    <cellStyle name="Hipervínculo visitado" xfId="41859" builtinId="9" hidden="1"/>
    <cellStyle name="Hipervínculo visitado" xfId="41865" builtinId="9" hidden="1"/>
    <cellStyle name="Hipervínculo visitado" xfId="41867" builtinId="9" hidden="1"/>
    <cellStyle name="Hipervínculo visitado" xfId="41869" builtinId="9" hidden="1"/>
    <cellStyle name="Hipervínculo visitado" xfId="41873" builtinId="9" hidden="1"/>
    <cellStyle name="Hipervínculo visitado" xfId="41879" builtinId="9" hidden="1"/>
    <cellStyle name="Hipervínculo visitado" xfId="41883" builtinId="9" hidden="1"/>
    <cellStyle name="Hipervínculo visitado" xfId="41885" builtinId="9" hidden="1"/>
    <cellStyle name="Hipervínculo visitado" xfId="41887" builtinId="9" hidden="1"/>
    <cellStyle name="Hipervínculo visitado" xfId="41891" builtinId="9" hidden="1"/>
    <cellStyle name="Hipervínculo visitado" xfId="41895" builtinId="9" hidden="1"/>
    <cellStyle name="Hipervínculo visitado" xfId="41897" builtinId="9" hidden="1"/>
    <cellStyle name="Hipervínculo visitado" xfId="41903" builtinId="9" hidden="1"/>
    <cellStyle name="Hipervínculo visitado" xfId="41905" builtinId="9" hidden="1"/>
    <cellStyle name="Hipervínculo visitado" xfId="41911" builtinId="9" hidden="1"/>
    <cellStyle name="Hipervínculo visitado" xfId="41913" builtinId="9" hidden="1"/>
    <cellStyle name="Hipervínculo visitado" xfId="41915" builtinId="9" hidden="1"/>
    <cellStyle name="Hipervínculo visitado" xfId="41919" builtinId="9" hidden="1"/>
    <cellStyle name="Hipervínculo visitado" xfId="41814" builtinId="9" hidden="1"/>
    <cellStyle name="Hipervínculo visitado" xfId="41927" builtinId="9" hidden="1"/>
    <cellStyle name="Hipervínculo visitado" xfId="41929" builtinId="9" hidden="1"/>
    <cellStyle name="Hipervínculo visitado" xfId="41931" builtinId="9" hidden="1"/>
    <cellStyle name="Hipervínculo visitado" xfId="41935" builtinId="9" hidden="1"/>
    <cellStyle name="Hipervínculo visitado" xfId="41937" builtinId="9" hidden="1"/>
    <cellStyle name="Hipervínculo visitado" xfId="41941" builtinId="9" hidden="1"/>
    <cellStyle name="Hipervínculo visitado" xfId="41945" builtinId="9" hidden="1"/>
    <cellStyle name="Hipervínculo visitado" xfId="41949" builtinId="9" hidden="1"/>
    <cellStyle name="Hipervínculo visitado" xfId="41953" builtinId="9" hidden="1"/>
    <cellStyle name="Hipervínculo visitado" xfId="41957" builtinId="9" hidden="1"/>
    <cellStyle name="Hipervínculo visitado" xfId="41959" builtinId="9" hidden="1"/>
    <cellStyle name="Hipervínculo visitado" xfId="41963" builtinId="9" hidden="1"/>
    <cellStyle name="Hipervínculo visitado" xfId="41965" builtinId="9" hidden="1"/>
    <cellStyle name="Hipervínculo visitado" xfId="41967" builtinId="9" hidden="1"/>
    <cellStyle name="Hipervínculo visitado" xfId="41973" builtinId="9" hidden="1"/>
    <cellStyle name="Hipervínculo visitado" xfId="41955" builtinId="9" hidden="1"/>
    <cellStyle name="Hipervínculo visitado" xfId="41923" builtinId="9" hidden="1"/>
    <cellStyle name="Hipervínculo visitado" xfId="41909" builtinId="9" hidden="1"/>
    <cellStyle name="Hipervínculo visitado" xfId="41893" builtinId="9" hidden="1"/>
    <cellStyle name="Hipervínculo visitado" xfId="41861" builtinId="9" hidden="1"/>
    <cellStyle name="Hipervínculo visitado" xfId="41845" builtinId="9" hidden="1"/>
    <cellStyle name="Hipervínculo visitado" xfId="41795" builtinId="9" hidden="1"/>
    <cellStyle name="Hipervínculo visitado" xfId="41779" builtinId="9" hidden="1"/>
    <cellStyle name="Hipervínculo visitado" xfId="41763" builtinId="9" hidden="1"/>
    <cellStyle name="Hipervínculo visitado" xfId="41732" builtinId="9" hidden="1"/>
    <cellStyle name="Hipervínculo visitado" xfId="41716" builtinId="9" hidden="1"/>
    <cellStyle name="Hipervínculo visitado" xfId="41700" builtinId="9" hidden="1"/>
    <cellStyle name="Hipervínculo visitado" xfId="41668" builtinId="9" hidden="1"/>
    <cellStyle name="Hipervínculo visitado" xfId="41635" builtinId="9" hidden="1"/>
    <cellStyle name="Hipervínculo visitado" xfId="41605" builtinId="9" hidden="1"/>
    <cellStyle name="Hipervínculo visitado" xfId="41589" builtinId="9" hidden="1"/>
    <cellStyle name="Hipervínculo visitado" xfId="41573" builtinId="9" hidden="1"/>
    <cellStyle name="Hipervínculo visitado" xfId="41541" builtinId="9" hidden="1"/>
    <cellStyle name="Hipervínculo visitado" xfId="41347" builtinId="9" hidden="1"/>
    <cellStyle name="Hipervínculo visitado" xfId="41349" builtinId="9" hidden="1"/>
    <cellStyle name="Hipervínculo visitado" xfId="41355" builtinId="9" hidden="1"/>
    <cellStyle name="Hipervínculo visitado" xfId="41357" builtinId="9" hidden="1"/>
    <cellStyle name="Hipervínculo visitado" xfId="41361" builtinId="9" hidden="1"/>
    <cellStyle name="Hipervínculo visitado" xfId="41365" builtinId="9" hidden="1"/>
    <cellStyle name="Hipervínculo visitado" xfId="41367" builtinId="9" hidden="1"/>
    <cellStyle name="Hipervínculo visitado" xfId="41371" builtinId="9" hidden="1"/>
    <cellStyle name="Hipervínculo visitado" xfId="41373" builtinId="9" hidden="1"/>
    <cellStyle name="Hipervínculo visitado" xfId="41379" builtinId="9" hidden="1"/>
    <cellStyle name="Hipervínculo visitado" xfId="41381" builtinId="9" hidden="1"/>
    <cellStyle name="Hipervínculo visitado" xfId="41383" builtinId="9" hidden="1"/>
    <cellStyle name="Hipervínculo visitado" xfId="41387" builtinId="9" hidden="1"/>
    <cellStyle name="Hipervínculo visitado" xfId="41389" builtinId="9" hidden="1"/>
    <cellStyle name="Hipervínculo visitado" xfId="41391" builtinId="9" hidden="1"/>
    <cellStyle name="Hipervínculo visitado" xfId="41397" builtinId="9" hidden="1"/>
    <cellStyle name="Hipervínculo visitado" xfId="41400" builtinId="9" hidden="1"/>
    <cellStyle name="Hipervínculo visitado" xfId="41404" builtinId="9" hidden="1"/>
    <cellStyle name="Hipervínculo visitado" xfId="41406" builtinId="9" hidden="1"/>
    <cellStyle name="Hipervínculo visitado" xfId="41408" builtinId="9" hidden="1"/>
    <cellStyle name="Hipervínculo visitado" xfId="41412" builtinId="9" hidden="1"/>
    <cellStyle name="Hipervínculo visitado" xfId="41414" builtinId="9" hidden="1"/>
    <cellStyle name="Hipervínculo visitado" xfId="41416" builtinId="9" hidden="1"/>
    <cellStyle name="Hipervínculo visitado" xfId="41422" builtinId="9" hidden="1"/>
    <cellStyle name="Hipervínculo visitado" xfId="41424" builtinId="9" hidden="1"/>
    <cellStyle name="Hipervínculo visitado" xfId="41430" builtinId="9" hidden="1"/>
    <cellStyle name="Hipervínculo visitado" xfId="41432" builtinId="9" hidden="1"/>
    <cellStyle name="Hipervínculo visitado" xfId="41434" builtinId="9" hidden="1"/>
    <cellStyle name="Hipervínculo visitado" xfId="41438" builtinId="9" hidden="1"/>
    <cellStyle name="Hipervínculo visitado" xfId="41440" builtinId="9" hidden="1"/>
    <cellStyle name="Hipervínculo visitado" xfId="41446" builtinId="9" hidden="1"/>
    <cellStyle name="Hipervínculo visitado" xfId="41448" builtinId="9" hidden="1"/>
    <cellStyle name="Hipervínculo visitado" xfId="41451" builtinId="9" hidden="1"/>
    <cellStyle name="Hipervínculo visitado" xfId="41455" builtinId="9" hidden="1"/>
    <cellStyle name="Hipervínculo visitado" xfId="41457" builtinId="9" hidden="1"/>
    <cellStyle name="Hipervínculo visitado" xfId="41461" builtinId="9" hidden="1"/>
    <cellStyle name="Hipervínculo visitado" xfId="41465" builtinId="9" hidden="1"/>
    <cellStyle name="Hipervínculo visitado" xfId="41469" builtinId="9" hidden="1"/>
    <cellStyle name="Hipervínculo visitado" xfId="41473" builtinId="9" hidden="1"/>
    <cellStyle name="Hipervínculo visitado" xfId="41475" builtinId="9" hidden="1"/>
    <cellStyle name="Hipervínculo visitado" xfId="41477" builtinId="9" hidden="1"/>
    <cellStyle name="Hipervínculo visitado" xfId="41481" builtinId="9" hidden="1"/>
    <cellStyle name="Hipervínculo visitado" xfId="41483" builtinId="9" hidden="1"/>
    <cellStyle name="Hipervínculo visitado" xfId="41485" builtinId="9" hidden="1"/>
    <cellStyle name="Hipervínculo visitado" xfId="41493" builtinId="9" hidden="1"/>
    <cellStyle name="Hipervínculo visitado" xfId="41495" builtinId="9" hidden="1"/>
    <cellStyle name="Hipervínculo visitado" xfId="41499" builtinId="9" hidden="1"/>
    <cellStyle name="Hipervínculo visitado" xfId="41501" builtinId="9" hidden="1"/>
    <cellStyle name="Hipervínculo visitado" xfId="41505" builtinId="9" hidden="1"/>
    <cellStyle name="Hipervínculo visitado" xfId="41509" builtinId="9" hidden="1"/>
    <cellStyle name="Hipervínculo visitado" xfId="41511" builtinId="9" hidden="1"/>
    <cellStyle name="Hipervínculo visitado" xfId="41517" builtinId="9" hidden="1"/>
    <cellStyle name="Hipervínculo visitado" xfId="41519" builtinId="9" hidden="1"/>
    <cellStyle name="Hipervínculo visitado" xfId="41521" builtinId="9" hidden="1"/>
    <cellStyle name="Hipervínculo visitado" xfId="41527" builtinId="9" hidden="1"/>
    <cellStyle name="Hipervínculo visitado" xfId="41525" builtinId="9" hidden="1"/>
    <cellStyle name="Hipervínculo visitado" xfId="41491" builtinId="9" hidden="1"/>
    <cellStyle name="Hipervínculo visitado" xfId="41426" builtinId="9" hidden="1"/>
    <cellStyle name="Hipervínculo visitado" xfId="41363" builtinId="9" hidden="1"/>
    <cellStyle name="Hipervínculo visitado" xfId="41268" builtinId="9" hidden="1"/>
    <cellStyle name="Hipervínculo visitado" xfId="41270" builtinId="9" hidden="1"/>
    <cellStyle name="Hipervínculo visitado" xfId="41272" builtinId="9" hidden="1"/>
    <cellStyle name="Hipervínculo visitado" xfId="41276" builtinId="9" hidden="1"/>
    <cellStyle name="Hipervínculo visitado" xfId="41278" builtinId="9" hidden="1"/>
    <cellStyle name="Hipervínculo visitado" xfId="41280" builtinId="9" hidden="1"/>
    <cellStyle name="Hipervínculo visitado" xfId="41286" builtinId="9" hidden="1"/>
    <cellStyle name="Hipervínculo visitado" xfId="41288" builtinId="9" hidden="1"/>
    <cellStyle name="Hipervínculo visitado" xfId="41292" builtinId="9" hidden="1"/>
    <cellStyle name="Hipervínculo visitado" xfId="41294" builtinId="9" hidden="1"/>
    <cellStyle name="Hipervínculo visitado" xfId="41296" builtinId="9" hidden="1"/>
    <cellStyle name="Hipervínculo visitado" xfId="41300" builtinId="9" hidden="1"/>
    <cellStyle name="Hipervínculo visitado" xfId="41302" builtinId="9" hidden="1"/>
    <cellStyle name="Hipervínculo visitado" xfId="41308" builtinId="9" hidden="1"/>
    <cellStyle name="Hipervínculo visitado" xfId="41310" builtinId="9" hidden="1"/>
    <cellStyle name="Hipervínculo visitado" xfId="41312" builtinId="9" hidden="1"/>
    <cellStyle name="Hipervínculo visitado" xfId="41316" builtinId="9" hidden="1"/>
    <cellStyle name="Hipervínculo visitado" xfId="41318" builtinId="9" hidden="1"/>
    <cellStyle name="Hipervínculo visitado" xfId="41320" builtinId="9" hidden="1"/>
    <cellStyle name="Hipervínculo visitado" xfId="41324" builtinId="9" hidden="1"/>
    <cellStyle name="Hipervínculo visitado" xfId="41328" builtinId="9" hidden="1"/>
    <cellStyle name="Hipervínculo visitado" xfId="41334" builtinId="9" hidden="1"/>
    <cellStyle name="Hipervínculo visitado" xfId="41336" builtinId="9" hidden="1"/>
    <cellStyle name="Hipervínculo visitado" xfId="41338" builtinId="9" hidden="1"/>
    <cellStyle name="Hipervínculo visitado" xfId="41342" builtinId="9" hidden="1"/>
    <cellStyle name="Hipervínculo visitado" xfId="41344" builtinId="9" hidden="1"/>
    <cellStyle name="Hipervínculo visitado" xfId="41330" builtinId="9" hidden="1"/>
    <cellStyle name="Hipervínculo visitado" xfId="41226" builtinId="9" hidden="1"/>
    <cellStyle name="Hipervínculo visitado" xfId="41228" builtinId="9" hidden="1"/>
    <cellStyle name="Hipervínculo visitado" xfId="41232" builtinId="9" hidden="1"/>
    <cellStyle name="Hipervínculo visitado" xfId="41234" builtinId="9" hidden="1"/>
    <cellStyle name="Hipervínculo visitado" xfId="41236" builtinId="9" hidden="1"/>
    <cellStyle name="Hipervínculo visitado" xfId="41242" builtinId="9" hidden="1"/>
    <cellStyle name="Hipervínculo visitado" xfId="41244" builtinId="9" hidden="1"/>
    <cellStyle name="Hipervínculo visitado" xfId="41250" builtinId="9" hidden="1"/>
    <cellStyle name="Hipervínculo visitado" xfId="41252" builtinId="9" hidden="1"/>
    <cellStyle name="Hipervínculo visitado" xfId="41254" builtinId="9" hidden="1"/>
    <cellStyle name="Hipervínculo visitado" xfId="41258" builtinId="9" hidden="1"/>
    <cellStyle name="Hipervínculo visitado" xfId="41260" builtinId="9" hidden="1"/>
    <cellStyle name="Hipervínculo visitado" xfId="41262" builtinId="9" hidden="1"/>
    <cellStyle name="Hipervínculo visitado" xfId="41208" builtinId="9" hidden="1"/>
    <cellStyle name="Hipervínculo visitado" xfId="41212" builtinId="9" hidden="1"/>
    <cellStyle name="Hipervínculo visitado" xfId="41216" builtinId="9" hidden="1"/>
    <cellStyle name="Hipervínculo visitado" xfId="41218" builtinId="9" hidden="1"/>
    <cellStyle name="Hipervínculo visitado" xfId="41220" builtinId="9" hidden="1"/>
    <cellStyle name="Hipervínculo visitado" xfId="41196" builtinId="9" hidden="1"/>
    <cellStyle name="Hipervínculo visitado" xfId="41198" builtinId="9" hidden="1"/>
    <cellStyle name="Hipervínculo visitado" xfId="41200" builtinId="9" hidden="1"/>
    <cellStyle name="Hipervínculo visitado" xfId="41192" builtinId="9" hidden="1"/>
    <cellStyle name="Hipervínculo visitado" xfId="41194" builtinId="9" hidden="1"/>
    <cellStyle name="Hipervínculo visitado" xfId="38951" builtinId="9" hidden="1"/>
    <cellStyle name="Hipervínculo visitado" xfId="44265" builtinId="9" hidden="1"/>
    <cellStyle name="Hipervínculo visitado" xfId="44267" builtinId="9" hidden="1"/>
    <cellStyle name="Hipervínculo visitado" xfId="44273" builtinId="9" hidden="1"/>
    <cellStyle name="Hipervínculo visitado" xfId="44275" builtinId="9" hidden="1"/>
    <cellStyle name="Hipervínculo visitado" xfId="44283" builtinId="9" hidden="1"/>
    <cellStyle name="Hipervínculo visitado" xfId="44287" builtinId="9" hidden="1"/>
    <cellStyle name="Hipervínculo visitado" xfId="44289" builtinId="9" hidden="1"/>
    <cellStyle name="Hipervínculo visitado" xfId="44295" builtinId="9" hidden="1"/>
    <cellStyle name="Hipervínculo visitado" xfId="44297" builtinId="9" hidden="1"/>
    <cellStyle name="Hipervínculo visitado" xfId="44299" builtinId="9" hidden="1"/>
    <cellStyle name="Hipervínculo visitado" xfId="44305" builtinId="9" hidden="1"/>
    <cellStyle name="Hipervínculo visitado" xfId="44311" builtinId="9" hidden="1"/>
    <cellStyle name="Hipervínculo visitado" xfId="44315" builtinId="9" hidden="1"/>
    <cellStyle name="Hipervínculo visitado" xfId="44319" builtinId="9" hidden="1"/>
    <cellStyle name="Hipervínculo visitado" xfId="44321" builtinId="9" hidden="1"/>
    <cellStyle name="Hipervínculo visitado" xfId="44327" builtinId="9" hidden="1"/>
    <cellStyle name="Hipervínculo visitado" xfId="44329" builtinId="9" hidden="1"/>
    <cellStyle name="Hipervínculo visitado" xfId="44331" builtinId="9" hidden="1"/>
    <cellStyle name="Hipervínculo visitado" xfId="44339" builtinId="9" hidden="1"/>
    <cellStyle name="Hipervínculo visitado" xfId="44343" builtinId="9" hidden="1"/>
    <cellStyle name="Hipervínculo visitado" xfId="44347" builtinId="9" hidden="1"/>
    <cellStyle name="Hipervínculo visitado" xfId="44351" builtinId="9" hidden="1"/>
    <cellStyle name="Hipervínculo visitado" xfId="44353" builtinId="9" hidden="1"/>
    <cellStyle name="Hipervínculo visitado" xfId="44359" builtinId="9" hidden="1"/>
    <cellStyle name="Hipervínculo visitado" xfId="44361" builtinId="9" hidden="1"/>
    <cellStyle name="Hipervínculo visitado" xfId="44367" builtinId="9" hidden="1"/>
    <cellStyle name="Hipervínculo visitado" xfId="44369" builtinId="9" hidden="1"/>
    <cellStyle name="Hipervínculo visitado" xfId="44373" builtinId="9" hidden="1"/>
    <cellStyle name="Hipervínculo visitado" xfId="44377" builtinId="9" hidden="1"/>
    <cellStyle name="Hipervínculo visitado" xfId="44381" builtinId="9" hidden="1"/>
    <cellStyle name="Hipervínculo visitado" xfId="44383" builtinId="9" hidden="1"/>
    <cellStyle name="Hipervínculo visitado" xfId="44389" builtinId="9" hidden="1"/>
    <cellStyle name="Hipervínculo visitado" xfId="44393" builtinId="9" hidden="1"/>
    <cellStyle name="Hipervínculo visitado" xfId="44399" builtinId="9" hidden="1"/>
    <cellStyle name="Hipervínculo visitado" xfId="44401" builtinId="9" hidden="1"/>
    <cellStyle name="Hipervínculo visitado" xfId="44405" builtinId="9" hidden="1"/>
    <cellStyle name="Hipervínculo visitado" xfId="44409" builtinId="9" hidden="1"/>
    <cellStyle name="Hipervínculo visitado" xfId="44413" builtinId="9" hidden="1"/>
    <cellStyle name="Hipervínculo visitado" xfId="44416" builtinId="9" hidden="1"/>
    <cellStyle name="Hipervínculo visitado" xfId="44424" builtinId="9" hidden="1"/>
    <cellStyle name="Hipervínculo visitado" xfId="44426" builtinId="9" hidden="1"/>
    <cellStyle name="Hipervínculo visitado" xfId="44432" builtinId="9" hidden="1"/>
    <cellStyle name="Hipervínculo visitado" xfId="44434" builtinId="9" hidden="1"/>
    <cellStyle name="Hipervínculo visitado" xfId="44438" builtinId="9" hidden="1"/>
    <cellStyle name="Hipervínculo visitado" xfId="44442" builtinId="9" hidden="1"/>
    <cellStyle name="Hipervínculo visitado" xfId="44446" builtinId="9" hidden="1"/>
    <cellStyle name="Hipervínculo visitado" xfId="44454" builtinId="9" hidden="1"/>
    <cellStyle name="Hipervínculo visitado" xfId="44456" builtinId="9" hidden="1"/>
    <cellStyle name="Hipervínculo visitado" xfId="44458" builtinId="9" hidden="1"/>
    <cellStyle name="Hipervínculo visitado" xfId="44464" builtinId="9" hidden="1"/>
    <cellStyle name="Hipervínculo visitado" xfId="44466" builtinId="9" hidden="1"/>
    <cellStyle name="Hipervínculo visitado" xfId="44470" builtinId="9" hidden="1"/>
    <cellStyle name="Hipervínculo visitado" xfId="44474" builtinId="9" hidden="1"/>
    <cellStyle name="Hipervínculo visitado" xfId="44480" builtinId="9" hidden="1"/>
    <cellStyle name="Hipervínculo visitado" xfId="44486" builtinId="9" hidden="1"/>
    <cellStyle name="Hipervínculo visitado" xfId="44488" builtinId="9" hidden="1"/>
    <cellStyle name="Hipervínculo visitado" xfId="44490" builtinId="9" hidden="1"/>
    <cellStyle name="Hipervínculo visitado" xfId="44496" builtinId="9" hidden="1"/>
    <cellStyle name="Hipervínculo visitado" xfId="44498" builtinId="9" hidden="1"/>
    <cellStyle name="Hipervínculo visitado" xfId="44502" builtinId="9" hidden="1"/>
    <cellStyle name="Hipervínculo visitado" xfId="44510" builtinId="9" hidden="1"/>
    <cellStyle name="Hipervínculo visitado" xfId="44512" builtinId="9" hidden="1"/>
    <cellStyle name="Hipervínculo visitado" xfId="44518" builtinId="9" hidden="1"/>
    <cellStyle name="Hipervínculo visitado" xfId="44519" builtinId="9" hidden="1"/>
    <cellStyle name="Hipervínculo visitado" xfId="44521" builtinId="9" hidden="1"/>
    <cellStyle name="Hipervínculo visitado" xfId="44527" builtinId="9" hidden="1"/>
    <cellStyle name="Hipervínculo visitado" xfId="44529" builtinId="9" hidden="1"/>
    <cellStyle name="Hipervínculo visitado" xfId="44537" builtinId="9" hidden="1"/>
    <cellStyle name="Hipervínculo visitado" xfId="44541" builtinId="9" hidden="1"/>
    <cellStyle name="Hipervínculo visitado" xfId="44543" builtinId="9" hidden="1"/>
    <cellStyle name="Hipervínculo visitado" xfId="44549" builtinId="9" hidden="1"/>
    <cellStyle name="Hipervínculo visitado" xfId="44551" builtinId="9" hidden="1"/>
    <cellStyle name="Hipervínculo visitado" xfId="44553" builtinId="9" hidden="1"/>
    <cellStyle name="Hipervínculo visitado" xfId="44559" builtinId="9" hidden="1"/>
    <cellStyle name="Hipervínculo visitado" xfId="44565" builtinId="9" hidden="1"/>
    <cellStyle name="Hipervínculo visitado" xfId="44569" builtinId="9" hidden="1"/>
    <cellStyle name="Hipervínculo visitado" xfId="44575" builtinId="9" hidden="1"/>
    <cellStyle name="Hipervínculo visitado" xfId="44577" builtinId="9" hidden="1"/>
    <cellStyle name="Hipervínculo visitado" xfId="44583" builtinId="9" hidden="1"/>
    <cellStyle name="Hipervínculo visitado" xfId="44585" builtinId="9" hidden="1"/>
    <cellStyle name="Hipervínculo visitado" xfId="44587" builtinId="9" hidden="1"/>
    <cellStyle name="Hipervínculo visitado" xfId="44595" builtinId="9" hidden="1"/>
    <cellStyle name="Hipervínculo visitado" xfId="44599" builtinId="9" hidden="1"/>
    <cellStyle name="Hipervínculo visitado" xfId="44603" builtinId="9" hidden="1"/>
    <cellStyle name="Hipervínculo visitado" xfId="44607" builtinId="9" hidden="1"/>
    <cellStyle name="Hipervínculo visitado" xfId="44609" builtinId="9" hidden="1"/>
    <cellStyle name="Hipervínculo visitado" xfId="44615" builtinId="9" hidden="1"/>
    <cellStyle name="Hipervínculo visitado" xfId="44617" builtinId="9" hidden="1"/>
    <cellStyle name="Hipervínculo visitado" xfId="44625" builtinId="9" hidden="1"/>
    <cellStyle name="Hipervínculo visitado" xfId="44627" builtinId="9" hidden="1"/>
    <cellStyle name="Hipervínculo visitado" xfId="44631" builtinId="9" hidden="1"/>
    <cellStyle name="Hipervínculo visitado" xfId="44635" builtinId="9" hidden="1"/>
    <cellStyle name="Hipervínculo visitado" xfId="44639" builtinId="9" hidden="1"/>
    <cellStyle name="Hipervínculo visitado" xfId="44641" builtinId="9" hidden="1"/>
    <cellStyle name="Hipervínculo visitado" xfId="44647" builtinId="9" hidden="1"/>
    <cellStyle name="Hipervínculo visitado" xfId="44651" builtinId="9" hidden="1"/>
    <cellStyle name="Hipervínculo visitado" xfId="44657" builtinId="9" hidden="1"/>
    <cellStyle name="Hipervínculo visitado" xfId="44659" builtinId="9" hidden="1"/>
    <cellStyle name="Hipervínculo visitado" xfId="44663" builtinId="9" hidden="1"/>
    <cellStyle name="Hipervínculo visitado" xfId="44667" builtinId="9" hidden="1"/>
    <cellStyle name="Hipervínculo visitado" xfId="44671" builtinId="9" hidden="1"/>
    <cellStyle name="Hipervínculo visitado" xfId="44673" builtinId="9" hidden="1"/>
    <cellStyle name="Hipervínculo visitado" xfId="44679" builtinId="9" hidden="1"/>
    <cellStyle name="Hipervínculo visitado" xfId="44681" builtinId="9" hidden="1"/>
    <cellStyle name="Hipervínculo visitado" xfId="44687" builtinId="9" hidden="1"/>
    <cellStyle name="Hipervínculo visitado" xfId="44689" builtinId="9" hidden="1"/>
    <cellStyle name="Hipervínculo visitado" xfId="44693" builtinId="9" hidden="1"/>
    <cellStyle name="Hipervínculo visitado" xfId="44697" builtinId="9" hidden="1"/>
    <cellStyle name="Hipervínculo visitado" xfId="44701" builtinId="9" hidden="1"/>
    <cellStyle name="Hipervínculo visitado" xfId="44709" builtinId="9" hidden="1"/>
    <cellStyle name="Hipervínculo visitado" xfId="44711" builtinId="9" hidden="1"/>
    <cellStyle name="Hipervínculo visitado" xfId="44713" builtinId="9" hidden="1"/>
    <cellStyle name="Hipervínculo visitado" xfId="44719" builtinId="9" hidden="1"/>
    <cellStyle name="Hipervínculo visitado" xfId="44721" builtinId="9" hidden="1"/>
    <cellStyle name="Hipervínculo visitado" xfId="44725" builtinId="9" hidden="1"/>
    <cellStyle name="Hipervínculo visitado" xfId="44731" builtinId="9" hidden="1"/>
    <cellStyle name="Hipervínculo visitado" xfId="44737" builtinId="9" hidden="1"/>
    <cellStyle name="Hipervínculo visitado" xfId="44743" builtinId="9" hidden="1"/>
    <cellStyle name="Hipervínculo visitado" xfId="44745" builtinId="9" hidden="1"/>
    <cellStyle name="Hipervínculo visitado" xfId="44747" builtinId="9" hidden="1"/>
    <cellStyle name="Hipervínculo visitado" xfId="44753" builtinId="9" hidden="1"/>
    <cellStyle name="Hipervínculo visitado" xfId="44755" builtinId="9" hidden="1"/>
    <cellStyle name="Hipervínculo visitado" xfId="44759" builtinId="9" hidden="1"/>
    <cellStyle name="Hipervínculo visitado" xfId="44767" builtinId="9" hidden="1"/>
    <cellStyle name="Hipervínculo visitado" xfId="44769" builtinId="9" hidden="1"/>
    <cellStyle name="Hipervínculo visitado" xfId="44775" builtinId="9" hidden="1"/>
    <cellStyle name="Hipervínculo visitado" xfId="44777" builtinId="9" hidden="1"/>
    <cellStyle name="Hipervínculo visitado" xfId="44779" builtinId="9" hidden="1"/>
    <cellStyle name="Hipervínculo visitado" xfId="44785" builtinId="9" hidden="1"/>
    <cellStyle name="Hipervínculo visitado" xfId="44787" builtinId="9" hidden="1"/>
    <cellStyle name="Hipervínculo visitado" xfId="44795" builtinId="9" hidden="1"/>
    <cellStyle name="Hipervínculo visitado" xfId="44799" builtinId="9" hidden="1"/>
    <cellStyle name="Hipervínculo visitado" xfId="44801" builtinId="9" hidden="1"/>
    <cellStyle name="Hipervínculo visitado" xfId="44807" builtinId="9" hidden="1"/>
    <cellStyle name="Hipervínculo visitado" xfId="44809" builtinId="9" hidden="1"/>
    <cellStyle name="Hipervínculo visitado" xfId="44811" builtinId="9" hidden="1"/>
    <cellStyle name="Hipervínculo visitado" xfId="44817" builtinId="9" hidden="1"/>
    <cellStyle name="Hipervínculo visitado" xfId="44823" builtinId="9" hidden="1"/>
    <cellStyle name="Hipervínculo visitado" xfId="44827" builtinId="9" hidden="1"/>
    <cellStyle name="Hipervínculo visitado" xfId="44831" builtinId="9" hidden="1"/>
    <cellStyle name="Hipervínculo visitado" xfId="44726" builtinId="9" hidden="1"/>
    <cellStyle name="Hipervínculo visitado" xfId="44837" builtinId="9" hidden="1"/>
    <cellStyle name="Hipervínculo visitado" xfId="44839" builtinId="9" hidden="1"/>
    <cellStyle name="Hipervínculo visitado" xfId="44841" builtinId="9" hidden="1"/>
    <cellStyle name="Hipervínculo visitado" xfId="44849" builtinId="9" hidden="1"/>
    <cellStyle name="Hipervínculo visitado" xfId="44853" builtinId="9" hidden="1"/>
    <cellStyle name="Hipervínculo visitado" xfId="44857" builtinId="9" hidden="1"/>
    <cellStyle name="Hipervínculo visitado" xfId="44861" builtinId="9" hidden="1"/>
    <cellStyle name="Hipervínculo visitado" xfId="44863" builtinId="9" hidden="1"/>
    <cellStyle name="Hipervínculo visitado" xfId="44869" builtinId="9" hidden="1"/>
    <cellStyle name="Hipervínculo visitado" xfId="44871" builtinId="9" hidden="1"/>
    <cellStyle name="Hipervínculo visitado" xfId="44879" builtinId="9" hidden="1"/>
    <cellStyle name="Hipervínculo visitado" xfId="44881" builtinId="9" hidden="1"/>
    <cellStyle name="Hipervínculo visitado" xfId="44887" builtinId="9" hidden="1"/>
    <cellStyle name="Hipervínculo visitado" xfId="44891" builtinId="9" hidden="1"/>
    <cellStyle name="Hipervínculo visitado" xfId="44895" builtinId="9" hidden="1"/>
    <cellStyle name="Hipervínculo visitado" xfId="44897" builtinId="9" hidden="1"/>
    <cellStyle name="Hipervínculo visitado" xfId="44903" builtinId="9" hidden="1"/>
    <cellStyle name="Hipervínculo visitado" xfId="44907" builtinId="9" hidden="1"/>
    <cellStyle name="Hipervínculo visitado" xfId="44913" builtinId="9" hidden="1"/>
    <cellStyle name="Hipervínculo visitado" xfId="44915" builtinId="9" hidden="1"/>
    <cellStyle name="Hipervínculo visitado" xfId="44919" builtinId="9" hidden="1"/>
    <cellStyle name="Hipervínculo visitado" xfId="44923" builtinId="9" hidden="1"/>
    <cellStyle name="Hipervínculo visitado" xfId="44927" builtinId="9" hidden="1"/>
    <cellStyle name="Hipervínculo visitado" xfId="44929" builtinId="9" hidden="1"/>
    <cellStyle name="Hipervínculo visitado" xfId="44937" builtinId="9" hidden="1"/>
    <cellStyle name="Hipervínculo visitado" xfId="44939" builtinId="9" hidden="1"/>
    <cellStyle name="Hipervínculo visitado" xfId="44945" builtinId="9" hidden="1"/>
    <cellStyle name="Hipervínculo visitado" xfId="44947" builtinId="9" hidden="1"/>
    <cellStyle name="Hipervínculo visitado" xfId="44951" builtinId="9" hidden="1"/>
    <cellStyle name="Hipervínculo visitado" xfId="44955" builtinId="9" hidden="1"/>
    <cellStyle name="Hipervínculo visitado" xfId="44959" builtinId="9" hidden="1"/>
    <cellStyle name="Hipervínculo visitado" xfId="44967" builtinId="9" hidden="1"/>
    <cellStyle name="Hipervínculo visitado" xfId="44969" builtinId="9" hidden="1"/>
    <cellStyle name="Hipervínculo visitado" xfId="44971" builtinId="9" hidden="1"/>
    <cellStyle name="Hipervínculo visitado" xfId="44977" builtinId="9" hidden="1"/>
    <cellStyle name="Hipervínculo visitado" xfId="44979" builtinId="9" hidden="1"/>
    <cellStyle name="Hipervínculo visitado" xfId="44983" builtinId="9" hidden="1"/>
    <cellStyle name="Hipervínculo visitado" xfId="44987" builtinId="9" hidden="1"/>
    <cellStyle name="Hipervínculo visitado" xfId="44991" builtinId="9" hidden="1"/>
    <cellStyle name="Hipervínculo visitado" xfId="44997" builtinId="9" hidden="1"/>
    <cellStyle name="Hipervínculo visitado" xfId="44999" builtinId="9" hidden="1"/>
    <cellStyle name="Hipervínculo visitado" xfId="45001" builtinId="9" hidden="1"/>
    <cellStyle name="Hipervínculo visitado" xfId="45007" builtinId="9" hidden="1"/>
    <cellStyle name="Hipervínculo visitado" xfId="45009" builtinId="9" hidden="1"/>
    <cellStyle name="Hipervínculo visitado" xfId="45013" builtinId="9" hidden="1"/>
    <cellStyle name="Hipervínculo visitado" xfId="45021" builtinId="9" hidden="1"/>
    <cellStyle name="Hipervínculo visitado" xfId="45023" builtinId="9" hidden="1"/>
    <cellStyle name="Hipervínculo visitado" xfId="45029" builtinId="9" hidden="1"/>
    <cellStyle name="Hipervínculo visitado" xfId="45031" builtinId="9" hidden="1"/>
    <cellStyle name="Hipervínculo visitado" xfId="45033" builtinId="9" hidden="1"/>
    <cellStyle name="Hipervínculo visitado" xfId="45041" builtinId="9" hidden="1"/>
    <cellStyle name="Hipervínculo visitado" xfId="45043" builtinId="9" hidden="1"/>
    <cellStyle name="Hipervínculo visitado" xfId="45051" builtinId="9" hidden="1"/>
    <cellStyle name="Hipervínculo visitado" xfId="45055" builtinId="9" hidden="1"/>
    <cellStyle name="Hipervínculo visitado" xfId="45057" builtinId="9" hidden="1"/>
    <cellStyle name="Hipervínculo visitado" xfId="45063" builtinId="9" hidden="1"/>
    <cellStyle name="Hipervínculo visitado" xfId="45065" builtinId="9" hidden="1"/>
    <cellStyle name="Hipervínculo visitado" xfId="45067" builtinId="9" hidden="1"/>
    <cellStyle name="Hipervínculo visitado" xfId="45073" builtinId="9" hidden="1"/>
    <cellStyle name="Hipervínculo visitado" xfId="45079" builtinId="9" hidden="1"/>
    <cellStyle name="Hipervínculo visitado" xfId="45083" builtinId="9" hidden="1"/>
    <cellStyle name="Hipervínculo visitado" xfId="45087" builtinId="9" hidden="1"/>
    <cellStyle name="Hipervínculo visitado" xfId="45089" builtinId="9" hidden="1"/>
    <cellStyle name="Hipervínculo visitado" xfId="45095" builtinId="9" hidden="1"/>
    <cellStyle name="Hipervínculo visitado" xfId="45097" builtinId="9" hidden="1"/>
    <cellStyle name="Hipervínculo visitado" xfId="45099" builtinId="9" hidden="1"/>
    <cellStyle name="Hipervínculo visitado" xfId="45107" builtinId="9" hidden="1"/>
    <cellStyle name="Hipervínculo visitado" xfId="45111" builtinId="9" hidden="1"/>
    <cellStyle name="Hipervínculo visitado" xfId="45115" builtinId="9" hidden="1"/>
    <cellStyle name="Hipervínculo visitado" xfId="45119" builtinId="9" hidden="1"/>
    <cellStyle name="Hipervínculo visitado" xfId="45121" builtinId="9" hidden="1"/>
    <cellStyle name="Hipervínculo visitado" xfId="45127" builtinId="9" hidden="1"/>
    <cellStyle name="Hipervínculo visitado" xfId="45129" builtinId="9" hidden="1"/>
    <cellStyle name="Hipervínculo visitado" xfId="45137" builtinId="9" hidden="1"/>
    <cellStyle name="Hipervínculo visitado" xfId="45139" builtinId="9" hidden="1"/>
    <cellStyle name="Hipervínculo visitado" xfId="45143" builtinId="9" hidden="1"/>
    <cellStyle name="Hipervínculo visitado" xfId="45145" builtinId="9" hidden="1"/>
    <cellStyle name="Hipervínculo visitado" xfId="45149" builtinId="9" hidden="1"/>
    <cellStyle name="Hipervínculo visitado" xfId="45151" builtinId="9" hidden="1"/>
    <cellStyle name="Hipervínculo visitado" xfId="45157" builtinId="9" hidden="1"/>
    <cellStyle name="Hipervínculo visitado" xfId="45161" builtinId="9" hidden="1"/>
    <cellStyle name="Hipervínculo visitado" xfId="45167" builtinId="9" hidden="1"/>
    <cellStyle name="Hipervínculo visitado" xfId="45169" builtinId="9" hidden="1"/>
    <cellStyle name="Hipervínculo visitado" xfId="45173" builtinId="9" hidden="1"/>
    <cellStyle name="Hipervínculo visitado" xfId="45177" builtinId="9" hidden="1"/>
    <cellStyle name="Hipervínculo visitado" xfId="45181" builtinId="9" hidden="1"/>
    <cellStyle name="Hipervínculo visitado" xfId="45183" builtinId="9" hidden="1"/>
    <cellStyle name="Hipervínculo visitado" xfId="45191" builtinId="9" hidden="1"/>
    <cellStyle name="Hipervínculo visitado" xfId="45193" builtinId="9" hidden="1"/>
    <cellStyle name="Hipervínculo visitado" xfId="45201" builtinId="9" hidden="1"/>
    <cellStyle name="Hipervínculo visitado" xfId="45203" builtinId="9" hidden="1"/>
    <cellStyle name="Hipervínculo visitado" xfId="45207" builtinId="9" hidden="1"/>
    <cellStyle name="Hipervínculo visitado" xfId="45211" builtinId="9" hidden="1"/>
    <cellStyle name="Hipervínculo visitado" xfId="45215" builtinId="9" hidden="1"/>
    <cellStyle name="Hipervínculo visitado" xfId="45223" builtinId="9" hidden="1"/>
    <cellStyle name="Hipervínculo visitado" xfId="45225" builtinId="9" hidden="1"/>
    <cellStyle name="Hipervínculo visitado" xfId="45227" builtinId="9" hidden="1"/>
    <cellStyle name="Hipervínculo visitado" xfId="45233" builtinId="9" hidden="1"/>
    <cellStyle name="Hipervínculo visitado" xfId="45235" builtinId="9" hidden="1"/>
    <cellStyle name="Hipervínculo visitado" xfId="45239" builtinId="9" hidden="1"/>
    <cellStyle name="Hipervínculo visitado" xfId="45243" builtinId="9" hidden="1"/>
    <cellStyle name="Hipervínculo visitado" xfId="45249" builtinId="9" hidden="1"/>
    <cellStyle name="Hipervínculo visitado" xfId="45255" builtinId="9" hidden="1"/>
    <cellStyle name="Hipervínculo visitado" xfId="45257" builtinId="9" hidden="1"/>
    <cellStyle name="Hipervínculo visitado" xfId="45259" builtinId="9" hidden="1"/>
    <cellStyle name="Hipervínculo visitado" xfId="45265" builtinId="9" hidden="1"/>
    <cellStyle name="Hipervínculo visitado" xfId="45267" builtinId="9" hidden="1"/>
    <cellStyle name="Hipervínculo visitado" xfId="45271" builtinId="9" hidden="1"/>
    <cellStyle name="Hipervínculo visitado" xfId="45279" builtinId="9" hidden="1"/>
    <cellStyle name="Hipervínculo visitado" xfId="45281" builtinId="9" hidden="1"/>
    <cellStyle name="Hipervínculo visitado" xfId="45287" builtinId="9" hidden="1"/>
    <cellStyle name="Hipervínculo visitado" xfId="45289" builtinId="9" hidden="1"/>
    <cellStyle name="Hipervínculo visitado" xfId="45291" builtinId="9" hidden="1"/>
    <cellStyle name="Hipervínculo visitado" xfId="45297" builtinId="9" hidden="1"/>
    <cellStyle name="Hipervínculo visitado" xfId="45299" builtinId="9" hidden="1"/>
    <cellStyle name="Hipervínculo visitado" xfId="45305" builtinId="9" hidden="1"/>
    <cellStyle name="Hipervínculo visitado" xfId="45309" builtinId="9" hidden="1"/>
    <cellStyle name="Hipervínculo visitado" xfId="45311" builtinId="9" hidden="1"/>
    <cellStyle name="Hipervínculo visitado" xfId="45317" builtinId="9" hidden="1"/>
    <cellStyle name="Hipervínculo visitado" xfId="45319" builtinId="9" hidden="1"/>
    <cellStyle name="Hipervínculo visitado" xfId="45321" builtinId="9" hidden="1"/>
    <cellStyle name="Hipervínculo visitado" xfId="45327" builtinId="9" hidden="1"/>
    <cellStyle name="Hipervínculo visitado" xfId="45333" builtinId="9" hidden="1"/>
    <cellStyle name="Hipervínculo visitado" xfId="45337" builtinId="9" hidden="1"/>
    <cellStyle name="Hipervínculo visitado" xfId="45341" builtinId="9" hidden="1"/>
    <cellStyle name="Hipervínculo visitado" xfId="45343" builtinId="9" hidden="1"/>
    <cellStyle name="Hipervínculo visitado" xfId="45349" builtinId="9" hidden="1"/>
    <cellStyle name="Hipervínculo visitado" xfId="45353" builtinId="9" hidden="1"/>
    <cellStyle name="Hipervínculo visitado" xfId="45355" builtinId="9" hidden="1"/>
    <cellStyle name="Hipervínculo visitado" xfId="45363" builtinId="9" hidden="1"/>
    <cellStyle name="Hipervínculo visitado" xfId="45367" builtinId="9" hidden="1"/>
    <cellStyle name="Hipervínculo visitado" xfId="45371" builtinId="9" hidden="1"/>
    <cellStyle name="Hipervínculo visitado" xfId="45375" builtinId="9" hidden="1"/>
    <cellStyle name="Hipervínculo visitado" xfId="45377" builtinId="9" hidden="1"/>
    <cellStyle name="Hipervínculo visitado" xfId="45383" builtinId="9" hidden="1"/>
    <cellStyle name="Hipervínculo visitado" xfId="45385" builtinId="9" hidden="1"/>
    <cellStyle name="Hipervínculo visitado" xfId="45393" builtinId="9" hidden="1"/>
    <cellStyle name="Hipervínculo visitado" xfId="45395" builtinId="9" hidden="1"/>
    <cellStyle name="Hipervínculo visitado" xfId="45399" builtinId="9" hidden="1"/>
    <cellStyle name="Hipervínculo visitado" xfId="45403" builtinId="9" hidden="1"/>
    <cellStyle name="Hipervínculo visitado" xfId="45407" builtinId="9" hidden="1"/>
    <cellStyle name="Hipervínculo visitado" xfId="45409" builtinId="9" hidden="1"/>
    <cellStyle name="Hipervínculo visitado" xfId="45415" builtinId="9" hidden="1"/>
    <cellStyle name="Hipervínculo visitado" xfId="45419" builtinId="9" hidden="1"/>
    <cellStyle name="Hipervínculo visitado" xfId="45425" builtinId="9" hidden="1"/>
    <cellStyle name="Hipervínculo visitado" xfId="45427" builtinId="9" hidden="1"/>
    <cellStyle name="Hipervínculo visitado" xfId="45431" builtinId="9" hidden="1"/>
    <cellStyle name="Hipervínculo visitado" xfId="45435" builtinId="9" hidden="1"/>
    <cellStyle name="Hipervínculo visitado" xfId="45439" builtinId="9" hidden="1"/>
    <cellStyle name="Hipervínculo visitado" xfId="45441" builtinId="9" hidden="1"/>
    <cellStyle name="Hipervínculo visitado" xfId="45449" builtinId="9" hidden="1"/>
    <cellStyle name="Hipervínculo visitado" xfId="45451" builtinId="9" hidden="1"/>
    <cellStyle name="Hipervínculo visitado" xfId="45350" builtinId="9" hidden="1"/>
    <cellStyle name="Hipervínculo visitado" xfId="45457" builtinId="9" hidden="1"/>
    <cellStyle name="Hipervínculo visitado" xfId="45461" builtinId="9" hidden="1"/>
    <cellStyle name="Hipervínculo visitado" xfId="45465" builtinId="9" hidden="1"/>
    <cellStyle name="Hipervínculo visitado" xfId="45469" builtinId="9" hidden="1"/>
    <cellStyle name="Hipervínculo visitado" xfId="45477" builtinId="9" hidden="1"/>
    <cellStyle name="Hipervínculo visitado" xfId="45479" builtinId="9" hidden="1"/>
    <cellStyle name="Hipervínculo visitado" xfId="45481" builtinId="9" hidden="1"/>
    <cellStyle name="Hipervínculo visitado" xfId="45487" builtinId="9" hidden="1"/>
    <cellStyle name="Hipervínculo visitado" xfId="45489" builtinId="9" hidden="1"/>
    <cellStyle name="Hipervínculo visitado" xfId="45493" builtinId="9" hidden="1"/>
    <cellStyle name="Hipervínculo visitado" xfId="45497" builtinId="9" hidden="1"/>
    <cellStyle name="Hipervínculo visitado" xfId="45503" builtinId="9" hidden="1"/>
    <cellStyle name="Hipervínculo visitado" xfId="45510" builtinId="9" hidden="1"/>
    <cellStyle name="Hipervínculo visitado" xfId="45512" builtinId="9" hidden="1"/>
    <cellStyle name="Hipervínculo visitado" xfId="45514" builtinId="9" hidden="1"/>
    <cellStyle name="Hipervínculo visitado" xfId="45520" builtinId="9" hidden="1"/>
    <cellStyle name="Hipervínculo visitado" xfId="45522" builtinId="9" hidden="1"/>
    <cellStyle name="Hipervínculo visitado" xfId="45526" builtinId="9" hidden="1"/>
    <cellStyle name="Hipervínculo visitado" xfId="45534" builtinId="9" hidden="1"/>
    <cellStyle name="Hipervínculo visitado" xfId="45536" builtinId="9" hidden="1"/>
    <cellStyle name="Hipervínculo visitado" xfId="45542" builtinId="9" hidden="1"/>
    <cellStyle name="Hipervínculo visitado" xfId="45544" builtinId="9" hidden="1"/>
    <cellStyle name="Hipervínculo visitado" xfId="45546" builtinId="9" hidden="1"/>
    <cellStyle name="Hipervínculo visitado" xfId="45552" builtinId="9" hidden="1"/>
    <cellStyle name="Hipervínculo visitado" xfId="45554" builtinId="9" hidden="1"/>
    <cellStyle name="Hipervínculo visitado" xfId="45562" builtinId="9" hidden="1"/>
    <cellStyle name="Hipervínculo visitado" xfId="45566" builtinId="9" hidden="1"/>
    <cellStyle name="Hipervínculo visitado" xfId="45568" builtinId="9" hidden="1"/>
    <cellStyle name="Hipervínculo visitado" xfId="45574" builtinId="9" hidden="1"/>
    <cellStyle name="Hipervínculo visitado" xfId="45576" builtinId="9" hidden="1"/>
    <cellStyle name="Hipervínculo visitado" xfId="45578" builtinId="9" hidden="1"/>
    <cellStyle name="Hipervínculo visitado" xfId="45584" builtinId="9" hidden="1"/>
    <cellStyle name="Hipervínculo visitado" xfId="45590" builtinId="9" hidden="1"/>
    <cellStyle name="Hipervínculo visitado" xfId="45594" builtinId="9" hidden="1"/>
    <cellStyle name="Hipervínculo visitado" xfId="45598" builtinId="9" hidden="1"/>
    <cellStyle name="Hipervínculo visitado" xfId="45600" builtinId="9" hidden="1"/>
    <cellStyle name="Hipervínculo visitado" xfId="45606" builtinId="9" hidden="1"/>
    <cellStyle name="Hipervínculo visitado" xfId="45608" builtinId="9" hidden="1"/>
    <cellStyle name="Hipervínculo visitado" xfId="45610" builtinId="9" hidden="1"/>
    <cellStyle name="Hipervínculo visitado" xfId="45616" builtinId="9" hidden="1"/>
    <cellStyle name="Hipervínculo visitado" xfId="45620" builtinId="9" hidden="1"/>
    <cellStyle name="Hipervínculo visitado" xfId="45624" builtinId="9" hidden="1"/>
    <cellStyle name="Hipervínculo visitado" xfId="45628" builtinId="9" hidden="1"/>
    <cellStyle name="Hipervínculo visitado" xfId="45630" builtinId="9" hidden="1"/>
    <cellStyle name="Hipervínculo visitado" xfId="45636" builtinId="9" hidden="1"/>
    <cellStyle name="Hipervínculo visitado" xfId="45638" builtinId="9" hidden="1"/>
    <cellStyle name="Hipervínculo visitado" xfId="45646" builtinId="9" hidden="1"/>
    <cellStyle name="Hipervínculo visitado" xfId="45648" builtinId="9" hidden="1"/>
    <cellStyle name="Hipervínculo visitado" xfId="45652" builtinId="9" hidden="1"/>
    <cellStyle name="Hipervínculo visitado" xfId="45656" builtinId="9" hidden="1"/>
    <cellStyle name="Hipervínculo visitado" xfId="45660" builtinId="9" hidden="1"/>
    <cellStyle name="Hipervínculo visitado" xfId="45662" builtinId="9" hidden="1"/>
    <cellStyle name="Hipervínculo visitado" xfId="45668" builtinId="9" hidden="1"/>
    <cellStyle name="Hipervínculo visitado" xfId="45672" builtinId="9" hidden="1"/>
    <cellStyle name="Hipervínculo visitado" xfId="45678" builtinId="9" hidden="1"/>
    <cellStyle name="Hipervínculo visitado" xfId="45680" builtinId="9" hidden="1"/>
    <cellStyle name="Hipervínculo visitado" xfId="45684" builtinId="9" hidden="1"/>
    <cellStyle name="Hipervínculo visitado" xfId="45688" builtinId="9" hidden="1"/>
    <cellStyle name="Hipervínculo visitado" xfId="45692" builtinId="9" hidden="1"/>
    <cellStyle name="Hipervínculo visitado" xfId="45694" builtinId="9" hidden="1"/>
    <cellStyle name="Hipervínculo visitado" xfId="45702" builtinId="9" hidden="1"/>
    <cellStyle name="Hipervínculo visitado" xfId="45704" builtinId="9" hidden="1"/>
    <cellStyle name="Hipervínculo visitado" xfId="45710" builtinId="9" hidden="1"/>
    <cellStyle name="Hipervínculo visitado" xfId="45712" builtinId="9" hidden="1"/>
    <cellStyle name="Hipervínculo visitado" xfId="45716" builtinId="9" hidden="1"/>
    <cellStyle name="Hipervínculo visitado" xfId="45720" builtinId="9" hidden="1"/>
    <cellStyle name="Hipervínculo visitado" xfId="45724" builtinId="9" hidden="1"/>
    <cellStyle name="Hipervínculo visitado" xfId="45732" builtinId="9" hidden="1"/>
    <cellStyle name="Hipervínculo visitado" xfId="45734" builtinId="9" hidden="1"/>
    <cellStyle name="Hipervínculo visitado" xfId="45736" builtinId="9" hidden="1"/>
    <cellStyle name="Hipervínculo visitado" xfId="45742" builtinId="9" hidden="1"/>
    <cellStyle name="Hipervínculo visitado" xfId="45744" builtinId="9" hidden="1"/>
    <cellStyle name="Hipervínculo visitado" xfId="45748" builtinId="9" hidden="1"/>
    <cellStyle name="Hipervínculo visitado" xfId="45752" builtinId="9" hidden="1"/>
    <cellStyle name="Hipervínculo visitado" xfId="45758" builtinId="9" hidden="1"/>
    <cellStyle name="Hipervínculo visitado" xfId="45764" builtinId="9" hidden="1"/>
    <cellStyle name="Hipervínculo visitado" xfId="45762" builtinId="9" hidden="1"/>
    <cellStyle name="Hipervínculo visitado" xfId="45754" builtinId="9" hidden="1"/>
    <cellStyle name="Hipervínculo visitado" xfId="45738" builtinId="9" hidden="1"/>
    <cellStyle name="Hipervínculo visitado" xfId="45730" builtinId="9" hidden="1"/>
    <cellStyle name="Hipervínculo visitado" xfId="45722" builtinId="9" hidden="1"/>
    <cellStyle name="Hipervínculo visitado" xfId="45698" builtinId="9" hidden="1"/>
    <cellStyle name="Hipervínculo visitado" xfId="45690" builtinId="9" hidden="1"/>
    <cellStyle name="Hipervínculo visitado" xfId="45674" builtinId="9" hidden="1"/>
    <cellStyle name="Hipervínculo visitado" xfId="45666" builtinId="9" hidden="1"/>
    <cellStyle name="Hipervínculo visitado" xfId="45658" builtinId="9" hidden="1"/>
    <cellStyle name="Hipervínculo visitado" xfId="45642" builtinId="9" hidden="1"/>
    <cellStyle name="Hipervínculo visitado" xfId="45634" builtinId="9" hidden="1"/>
    <cellStyle name="Hipervínculo visitado" xfId="45506" builtinId="9" hidden="1"/>
    <cellStyle name="Hipervínculo visitado" xfId="45604" builtinId="9" hidden="1"/>
    <cellStyle name="Hipervínculo visitado" xfId="45596" builtinId="9" hidden="1"/>
    <cellStyle name="Hipervínculo visitado" xfId="45580" builtinId="9" hidden="1"/>
    <cellStyle name="Hipervínculo visitado" xfId="45572" builtinId="9" hidden="1"/>
    <cellStyle name="Hipervínculo visitado" xfId="45564" builtinId="9" hidden="1"/>
    <cellStyle name="Hipervínculo visitado" xfId="45548" builtinId="9" hidden="1"/>
    <cellStyle name="Hipervínculo visitado" xfId="45532" builtinId="9" hidden="1"/>
    <cellStyle name="Hipervínculo visitado" xfId="45516" builtinId="9" hidden="1"/>
    <cellStyle name="Hipervínculo visitado" xfId="45508" builtinId="9" hidden="1"/>
    <cellStyle name="Hipervínculo visitado" xfId="45499" builtinId="9" hidden="1"/>
    <cellStyle name="Hipervínculo visitado" xfId="45483" builtinId="9" hidden="1"/>
    <cellStyle name="Hipervínculo visitado" xfId="45475" builtinId="9" hidden="1"/>
    <cellStyle name="Hipervínculo visitado" xfId="45467" builtinId="9" hidden="1"/>
    <cellStyle name="Hipervínculo visitado" xfId="45445" builtinId="9" hidden="1"/>
    <cellStyle name="Hipervínculo visitado" xfId="45437" builtinId="9" hidden="1"/>
    <cellStyle name="Hipervínculo visitado" xfId="45421" builtinId="9" hidden="1"/>
    <cellStyle name="Hipervínculo visitado" xfId="45413" builtinId="9" hidden="1"/>
    <cellStyle name="Hipervínculo visitado" xfId="45405" builtinId="9" hidden="1"/>
    <cellStyle name="Hipervínculo visitado" xfId="45389" builtinId="9" hidden="1"/>
    <cellStyle name="Hipervínculo visitado" xfId="45381" builtinId="9" hidden="1"/>
    <cellStyle name="Hipervínculo visitado" xfId="45357" builtinId="9" hidden="1"/>
    <cellStyle name="Hipervínculo visitado" xfId="45347" builtinId="9" hidden="1"/>
    <cellStyle name="Hipervínculo visitado" xfId="45339" builtinId="9" hidden="1"/>
    <cellStyle name="Hipervínculo visitado" xfId="45323" builtinId="9" hidden="1"/>
    <cellStyle name="Hipervínculo visitado" xfId="45315" builtinId="9" hidden="1"/>
    <cellStyle name="Hipervínculo visitado" xfId="45307" builtinId="9" hidden="1"/>
    <cellStyle name="Hipervínculo visitado" xfId="45293" builtinId="9" hidden="1"/>
    <cellStyle name="Hipervínculo visitado" xfId="45277" builtinId="9" hidden="1"/>
    <cellStyle name="Hipervínculo visitado" xfId="45261" builtinId="9" hidden="1"/>
    <cellStyle name="Hipervínculo visitado" xfId="45253" builtinId="9" hidden="1"/>
    <cellStyle name="Hipervínculo visitado" xfId="45245" builtinId="9" hidden="1"/>
    <cellStyle name="Hipervínculo visitado" xfId="45229" builtinId="9" hidden="1"/>
    <cellStyle name="Hipervínculo visitado" xfId="45221" builtinId="9" hidden="1"/>
    <cellStyle name="Hipervínculo visitado" xfId="45213" builtinId="9" hidden="1"/>
    <cellStyle name="Hipervínculo visitado" xfId="45187" builtinId="9" hidden="1"/>
    <cellStyle name="Hipervínculo visitado" xfId="45179" builtinId="9" hidden="1"/>
    <cellStyle name="Hipervínculo visitado" xfId="45163" builtinId="9" hidden="1"/>
    <cellStyle name="Hipervínculo visitado" xfId="45155" builtinId="9" hidden="1"/>
    <cellStyle name="Hipervínculo visitado" xfId="45147" builtinId="9" hidden="1"/>
    <cellStyle name="Hipervínculo visitado" xfId="45133" builtinId="9" hidden="1"/>
    <cellStyle name="Hipervínculo visitado" xfId="45125" builtinId="9" hidden="1"/>
    <cellStyle name="Hipervínculo visitado" xfId="45101" builtinId="9" hidden="1"/>
    <cellStyle name="Hipervínculo visitado" xfId="45093" builtinId="9" hidden="1"/>
    <cellStyle name="Hipervínculo visitado" xfId="45085" builtinId="9" hidden="1"/>
    <cellStyle name="Hipervínculo visitado" xfId="45069" builtinId="9" hidden="1"/>
    <cellStyle name="Hipervínculo visitado" xfId="45061" builtinId="9" hidden="1"/>
    <cellStyle name="Hipervínculo visitado" xfId="45053" builtinId="9" hidden="1"/>
    <cellStyle name="Hipervínculo visitado" xfId="45035" builtinId="9" hidden="1"/>
    <cellStyle name="Hipervínculo visitado" xfId="45019" builtinId="9" hidden="1"/>
    <cellStyle name="Hipervínculo visitado" xfId="45003" builtinId="9" hidden="1"/>
    <cellStyle name="Hipervínculo visitado" xfId="44995" builtinId="9" hidden="1"/>
    <cellStyle name="Hipervínculo visitado" xfId="44882" builtinId="9" hidden="1"/>
    <cellStyle name="Hipervínculo visitado" xfId="44973" builtinId="9" hidden="1"/>
    <cellStyle name="Hipervínculo visitado" xfId="44965" builtinId="9" hidden="1"/>
    <cellStyle name="Hipervínculo visitado" xfId="44957" builtinId="9" hidden="1"/>
    <cellStyle name="Hipervínculo visitado" xfId="44933" builtinId="9" hidden="1"/>
    <cellStyle name="Hipervínculo visitado" xfId="44925" builtinId="9" hidden="1"/>
    <cellStyle name="Hipervínculo visitado" xfId="44909" builtinId="9" hidden="1"/>
    <cellStyle name="Hipervínculo visitado" xfId="44901" builtinId="9" hidden="1"/>
    <cellStyle name="Hipervínculo visitado" xfId="44893" builtinId="9" hidden="1"/>
    <cellStyle name="Hipervínculo visitado" xfId="44875" builtinId="9" hidden="1"/>
    <cellStyle name="Hipervínculo visitado" xfId="44867" builtinId="9" hidden="1"/>
    <cellStyle name="Hipervínculo visitado" xfId="44843" builtinId="9" hidden="1"/>
    <cellStyle name="Hipervínculo visitado" xfId="44835" builtinId="9" hidden="1"/>
    <cellStyle name="Hipervínculo visitado" xfId="44829" builtinId="9" hidden="1"/>
    <cellStyle name="Hipervínculo visitado" xfId="44813" builtinId="9" hidden="1"/>
    <cellStyle name="Hipervínculo visitado" xfId="44805" builtinId="9" hidden="1"/>
    <cellStyle name="Hipervínculo visitado" xfId="44797" builtinId="9" hidden="1"/>
    <cellStyle name="Hipervínculo visitado" xfId="44781" builtinId="9" hidden="1"/>
    <cellStyle name="Hipervínculo visitado" xfId="44765" builtinId="9" hidden="1"/>
    <cellStyle name="Hipervínculo visitado" xfId="44749" builtinId="9" hidden="1"/>
    <cellStyle name="Hipervínculo visitado" xfId="44741" builtinId="9" hidden="1"/>
    <cellStyle name="Hipervínculo visitado" xfId="44733" builtinId="9" hidden="1"/>
    <cellStyle name="Hipervínculo visitado" xfId="44715" builtinId="9" hidden="1"/>
    <cellStyle name="Hipervínculo visitado" xfId="44707" builtinId="9" hidden="1"/>
    <cellStyle name="Hipervínculo visitado" xfId="44699" builtinId="9" hidden="1"/>
    <cellStyle name="Hipervínculo visitado" xfId="44570" builtinId="9" hidden="1"/>
    <cellStyle name="Hipervínculo visitado" xfId="44669" builtinId="9" hidden="1"/>
    <cellStyle name="Hipervínculo visitado" xfId="44653" builtinId="9" hidden="1"/>
    <cellStyle name="Hipervínculo visitado" xfId="44645" builtinId="9" hidden="1"/>
    <cellStyle name="Hipervínculo visitado" xfId="44637" builtinId="9" hidden="1"/>
    <cellStyle name="Hipervínculo visitado" xfId="44621" builtinId="9" hidden="1"/>
    <cellStyle name="Hipervínculo visitado" xfId="44613" builtinId="9" hidden="1"/>
    <cellStyle name="Hipervínculo visitado" xfId="44589" builtinId="9" hidden="1"/>
    <cellStyle name="Hipervínculo visitado" xfId="44581" builtinId="9" hidden="1"/>
    <cellStyle name="Hipervínculo visitado" xfId="44573" builtinId="9" hidden="1"/>
    <cellStyle name="Hipervínculo visitado" xfId="44555" builtinId="9" hidden="1"/>
    <cellStyle name="Hipervínculo visitado" xfId="44547" builtinId="9" hidden="1"/>
    <cellStyle name="Hipervínculo visitado" xfId="44539" builtinId="9" hidden="1"/>
    <cellStyle name="Hipervínculo visitado" xfId="44523" builtinId="9" hidden="1"/>
    <cellStyle name="Hipervínculo visitado" xfId="44508" builtinId="9" hidden="1"/>
    <cellStyle name="Hipervínculo visitado" xfId="44492" builtinId="9" hidden="1"/>
    <cellStyle name="Hipervínculo visitado" xfId="44484" builtinId="9" hidden="1"/>
    <cellStyle name="Hipervínculo visitado" xfId="44476" builtinId="9" hidden="1"/>
    <cellStyle name="Hipervínculo visitado" xfId="44460" builtinId="9" hidden="1"/>
    <cellStyle name="Hipervínculo visitado" xfId="44452" builtinId="9" hidden="1"/>
    <cellStyle name="Hipervínculo visitado" xfId="44444" builtinId="9" hidden="1"/>
    <cellStyle name="Hipervínculo visitado" xfId="44420" builtinId="9" hidden="1"/>
    <cellStyle name="Hipervínculo visitado" xfId="44411" builtinId="9" hidden="1"/>
    <cellStyle name="Hipervínculo visitado" xfId="44395" builtinId="9" hidden="1"/>
    <cellStyle name="Hipervínculo visitado" xfId="44387" builtinId="9" hidden="1"/>
    <cellStyle name="Hipervínculo visitado" xfId="44379" builtinId="9" hidden="1"/>
    <cellStyle name="Hipervínculo visitado" xfId="44258" builtinId="9" hidden="1"/>
    <cellStyle name="Hipervínculo visitado" xfId="44357" builtinId="9" hidden="1"/>
    <cellStyle name="Hipervínculo visitado" xfId="44333" builtinId="9" hidden="1"/>
    <cellStyle name="Hipervínculo visitado" xfId="44325" builtinId="9" hidden="1"/>
    <cellStyle name="Hipervínculo visitado" xfId="44317" builtinId="9" hidden="1"/>
    <cellStyle name="Hipervínculo visitado" xfId="44301" builtinId="9" hidden="1"/>
    <cellStyle name="Hipervínculo visitado" xfId="44293" builtinId="9" hidden="1"/>
    <cellStyle name="Hipervínculo visitado" xfId="44285" builtinId="9" hidden="1"/>
    <cellStyle name="Hipervínculo visitado" xfId="44269" builtinId="9" hidden="1"/>
    <cellStyle name="Hipervínculo visitado" xfId="43819" builtinId="9" hidden="1"/>
    <cellStyle name="Hipervínculo visitado" xfId="43823" builtinId="9" hidden="1"/>
    <cellStyle name="Hipervínculo visitado" xfId="43825" builtinId="9" hidden="1"/>
    <cellStyle name="Hipervínculo visitado" xfId="43827" builtinId="9" hidden="1"/>
    <cellStyle name="Hipervínculo visitado" xfId="43833" builtinId="9" hidden="1"/>
    <cellStyle name="Hipervínculo visitado" xfId="43835" builtinId="9" hidden="1"/>
    <cellStyle name="Hipervínculo visitado" xfId="43837" builtinId="9" hidden="1"/>
    <cellStyle name="Hipervínculo visitado" xfId="43843" builtinId="9" hidden="1"/>
    <cellStyle name="Hipervínculo visitado" xfId="43847" builtinId="9" hidden="1"/>
    <cellStyle name="Hipervínculo visitado" xfId="43851" builtinId="9" hidden="1"/>
    <cellStyle name="Hipervínculo visitado" xfId="43853" builtinId="9" hidden="1"/>
    <cellStyle name="Hipervínculo visitado" xfId="43855" builtinId="9" hidden="1"/>
    <cellStyle name="Hipervínculo visitado" xfId="43859" builtinId="9" hidden="1"/>
    <cellStyle name="Hipervínculo visitado" xfId="43863" builtinId="9" hidden="1"/>
    <cellStyle name="Hipervínculo visitado" xfId="43869" builtinId="9" hidden="1"/>
    <cellStyle name="Hipervínculo visitado" xfId="43871" builtinId="9" hidden="1"/>
    <cellStyle name="Hipervínculo visitado" xfId="43873" builtinId="9" hidden="1"/>
    <cellStyle name="Hipervínculo visitado" xfId="43879" builtinId="9" hidden="1"/>
    <cellStyle name="Hipervínculo visitado" xfId="43881" builtinId="9" hidden="1"/>
    <cellStyle name="Hipervínculo visitado" xfId="43883" builtinId="9" hidden="1"/>
    <cellStyle name="Hipervínculo visitado" xfId="43887" builtinId="9" hidden="1"/>
    <cellStyle name="Hipervínculo visitado" xfId="43891" builtinId="9" hidden="1"/>
    <cellStyle name="Hipervínculo visitado" xfId="43790" builtinId="9" hidden="1"/>
    <cellStyle name="Hipervínculo visitado" xfId="43897" builtinId="9" hidden="1"/>
    <cellStyle name="Hipervínculo visitado" xfId="43899" builtinId="9" hidden="1"/>
    <cellStyle name="Hipervínculo visitado" xfId="43903" builtinId="9" hidden="1"/>
    <cellStyle name="Hipervínculo visitado" xfId="43905" builtinId="9" hidden="1"/>
    <cellStyle name="Hipervínculo visitado" xfId="43909" builtinId="9" hidden="1"/>
    <cellStyle name="Hipervínculo visitado" xfId="43915" builtinId="9" hidden="1"/>
    <cellStyle name="Hipervínculo visitado" xfId="43917" builtinId="9" hidden="1"/>
    <cellStyle name="Hipervínculo visitado" xfId="43921" builtinId="9" hidden="1"/>
    <cellStyle name="Hipervínculo visitado" xfId="43925" builtinId="9" hidden="1"/>
    <cellStyle name="Hipervínculo visitado" xfId="43927" builtinId="9" hidden="1"/>
    <cellStyle name="Hipervínculo visitado" xfId="43931" builtinId="9" hidden="1"/>
    <cellStyle name="Hipervínculo visitado" xfId="43933" builtinId="9" hidden="1"/>
    <cellStyle name="Hipervínculo visitado" xfId="43941" builtinId="9" hidden="1"/>
    <cellStyle name="Hipervínculo visitado" xfId="43943" builtinId="9" hidden="1"/>
    <cellStyle name="Hipervínculo visitado" xfId="43945" builtinId="9" hidden="1"/>
    <cellStyle name="Hipervínculo visitado" xfId="43950" builtinId="9" hidden="1"/>
    <cellStyle name="Hipervínculo visitado" xfId="43952" builtinId="9" hidden="1"/>
    <cellStyle name="Hipervínculo visitado" xfId="43954" builtinId="9" hidden="1"/>
    <cellStyle name="Hipervínculo visitado" xfId="43960" builtinId="9" hidden="1"/>
    <cellStyle name="Hipervínculo visitado" xfId="43964" builtinId="9" hidden="1"/>
    <cellStyle name="Hipervínculo visitado" xfId="43968" builtinId="9" hidden="1"/>
    <cellStyle name="Hipervínculo visitado" xfId="43970" builtinId="9" hidden="1"/>
    <cellStyle name="Hipervínculo visitado" xfId="43974" builtinId="9" hidden="1"/>
    <cellStyle name="Hipervínculo visitado" xfId="43978" builtinId="9" hidden="1"/>
    <cellStyle name="Hipervínculo visitado" xfId="43980" builtinId="9" hidden="1"/>
    <cellStyle name="Hipervínculo visitado" xfId="43982" builtinId="9" hidden="1"/>
    <cellStyle name="Hipervínculo visitado" xfId="43990" builtinId="9" hidden="1"/>
    <cellStyle name="Hipervínculo visitado" xfId="43992" builtinId="9" hidden="1"/>
    <cellStyle name="Hipervínculo visitado" xfId="43996" builtinId="9" hidden="1"/>
    <cellStyle name="Hipervínculo visitado" xfId="43998" builtinId="9" hidden="1"/>
    <cellStyle name="Hipervínculo visitado" xfId="44000" builtinId="9" hidden="1"/>
    <cellStyle name="Hipervínculo visitado" xfId="44006" builtinId="9" hidden="1"/>
    <cellStyle name="Hipervínculo visitado" xfId="44008" builtinId="9" hidden="1"/>
    <cellStyle name="Hipervínculo visitado" xfId="44014" builtinId="9" hidden="1"/>
    <cellStyle name="Hipervínculo visitado" xfId="44016" builtinId="9" hidden="1"/>
    <cellStyle name="Hipervínculo visitado" xfId="44018" builtinId="9" hidden="1"/>
    <cellStyle name="Hipervínculo visitado" xfId="44024" builtinId="9" hidden="1"/>
    <cellStyle name="Hipervínculo visitado" xfId="44026" builtinId="9" hidden="1"/>
    <cellStyle name="Hipervínculo visitado" xfId="44028" builtinId="9" hidden="1"/>
    <cellStyle name="Hipervínculo visitado" xfId="44032" builtinId="9" hidden="1"/>
    <cellStyle name="Hipervínculo visitado" xfId="44038" builtinId="9" hidden="1"/>
    <cellStyle name="Hipervínculo visitado" xfId="44042" builtinId="9" hidden="1"/>
    <cellStyle name="Hipervínculo visitado" xfId="44044" builtinId="9" hidden="1"/>
    <cellStyle name="Hipervínculo visitado" xfId="44046" builtinId="9" hidden="1"/>
    <cellStyle name="Hipervínculo visitado" xfId="44050" builtinId="9" hidden="1"/>
    <cellStyle name="Hipervínculo visitado" xfId="44053" builtinId="9" hidden="1"/>
    <cellStyle name="Hipervínculo visitado" xfId="44055" builtinId="9" hidden="1"/>
    <cellStyle name="Hipervínculo visitado" xfId="44061" builtinId="9" hidden="1"/>
    <cellStyle name="Hipervínculo visitado" xfId="44063" builtinId="9" hidden="1"/>
    <cellStyle name="Hipervínculo visitado" xfId="44069" builtinId="9" hidden="1"/>
    <cellStyle name="Hipervínculo visitado" xfId="44071" builtinId="9" hidden="1"/>
    <cellStyle name="Hipervínculo visitado" xfId="44073" builtinId="9" hidden="1"/>
    <cellStyle name="Hipervínculo visitado" xfId="44077" builtinId="9" hidden="1"/>
    <cellStyle name="Hipervínculo visitado" xfId="44079" builtinId="9" hidden="1"/>
    <cellStyle name="Hipervínculo visitado" xfId="44087" builtinId="9" hidden="1"/>
    <cellStyle name="Hipervínculo visitado" xfId="44089" builtinId="9" hidden="1"/>
    <cellStyle name="Hipervínculo visitado" xfId="44091" builtinId="9" hidden="1"/>
    <cellStyle name="Hipervínculo visitado" xfId="44095" builtinId="9" hidden="1"/>
    <cellStyle name="Hipervínculo visitado" xfId="44097" builtinId="9" hidden="1"/>
    <cellStyle name="Hipervínculo visitado" xfId="44101" builtinId="9" hidden="1"/>
    <cellStyle name="Hipervínculo visitado" xfId="44107" builtinId="9" hidden="1"/>
    <cellStyle name="Hipervínculo visitado" xfId="44111" builtinId="9" hidden="1"/>
    <cellStyle name="Hipervínculo visitado" xfId="44115" builtinId="9" hidden="1"/>
    <cellStyle name="Hipervínculo visitado" xfId="44119" builtinId="9" hidden="1"/>
    <cellStyle name="Hipervínculo visitado" xfId="44121" builtinId="9" hidden="1"/>
    <cellStyle name="Hipervínculo visitado" xfId="44125" builtinId="9" hidden="1"/>
    <cellStyle name="Hipervínculo visitado" xfId="44127" builtinId="9" hidden="1"/>
    <cellStyle name="Hipervínculo visitado" xfId="44129" builtinId="9" hidden="1"/>
    <cellStyle name="Hipervínculo visitado" xfId="44137" builtinId="9" hidden="1"/>
    <cellStyle name="Hipervínculo visitado" xfId="44139" builtinId="9" hidden="1"/>
    <cellStyle name="Hipervínculo visitado" xfId="44143" builtinId="9" hidden="1"/>
    <cellStyle name="Hipervínculo visitado" xfId="44145" builtinId="9" hidden="1"/>
    <cellStyle name="Hipervínculo visitado" xfId="44147" builtinId="9" hidden="1"/>
    <cellStyle name="Hipervínculo visitado" xfId="44153" builtinId="9" hidden="1"/>
    <cellStyle name="Hipervínculo visitado" xfId="44155" builtinId="9" hidden="1"/>
    <cellStyle name="Hipervínculo visitado" xfId="44161" builtinId="9" hidden="1"/>
    <cellStyle name="Hipervínculo visitado" xfId="44163" builtinId="9" hidden="1"/>
    <cellStyle name="Hipervínculo visitado" xfId="44167" builtinId="9" hidden="1"/>
    <cellStyle name="Hipervínculo visitado" xfId="44171" builtinId="9" hidden="1"/>
    <cellStyle name="Hipervínculo visitado" xfId="44173" builtinId="9" hidden="1"/>
    <cellStyle name="Hipervínculo visitado" xfId="44175" builtinId="9" hidden="1"/>
    <cellStyle name="Hipervínculo visitado" xfId="44179" builtinId="9" hidden="1"/>
    <cellStyle name="Hipervínculo visitado" xfId="44185" builtinId="9" hidden="1"/>
    <cellStyle name="Hipervínculo visitado" xfId="44189" builtinId="9" hidden="1"/>
    <cellStyle name="Hipervínculo visitado" xfId="44191" builtinId="9" hidden="1"/>
    <cellStyle name="Hipervínculo visitado" xfId="44193" builtinId="9" hidden="1"/>
    <cellStyle name="Hipervínculo visitado" xfId="44199" builtinId="9" hidden="1"/>
    <cellStyle name="Hipervínculo visitado" xfId="44201" builtinId="9" hidden="1"/>
    <cellStyle name="Hipervínculo visitado" xfId="44203" builtinId="9" hidden="1"/>
    <cellStyle name="Hipervínculo visitado" xfId="44102" builtinId="9" hidden="1"/>
    <cellStyle name="Hipervínculo visitado" xfId="44209" builtinId="9" hidden="1"/>
    <cellStyle name="Hipervínculo visitado" xfId="44215" builtinId="9" hidden="1"/>
    <cellStyle name="Hipervínculo visitado" xfId="44217" builtinId="9" hidden="1"/>
    <cellStyle name="Hipervínculo visitado" xfId="44219" builtinId="9" hidden="1"/>
    <cellStyle name="Hipervínculo visitado" xfId="44223" builtinId="9" hidden="1"/>
    <cellStyle name="Hipervínculo visitado" xfId="44225" builtinId="9" hidden="1"/>
    <cellStyle name="Hipervínculo visitado" xfId="44233" builtinId="9" hidden="1"/>
    <cellStyle name="Hipervínculo visitado" xfId="44235" builtinId="9" hidden="1"/>
    <cellStyle name="Hipervínculo visitado" xfId="44237" builtinId="9" hidden="1"/>
    <cellStyle name="Hipervínculo visitado" xfId="44241" builtinId="9" hidden="1"/>
    <cellStyle name="Hipervínculo visitado" xfId="44245" builtinId="9" hidden="1"/>
    <cellStyle name="Hipervínculo visitado" xfId="44247" builtinId="9" hidden="1"/>
    <cellStyle name="Hipervínculo visitado" xfId="44251" builtinId="9" hidden="1"/>
    <cellStyle name="Hipervínculo visitado" xfId="44255" builtinId="9" hidden="1"/>
    <cellStyle name="Hipervínculo visitado" xfId="44263" builtinId="9" hidden="1"/>
    <cellStyle name="Hipervínculo visitado" xfId="44261" builtinId="9" hidden="1"/>
    <cellStyle name="Hipervínculo visitado" xfId="44243" builtinId="9" hidden="1"/>
    <cellStyle name="Hipervínculo visitado" xfId="44211" builtinId="9" hidden="1"/>
    <cellStyle name="Hipervínculo visitado" xfId="44197" builtinId="9" hidden="1"/>
    <cellStyle name="Hipervínculo visitado" xfId="44181" builtinId="9" hidden="1"/>
    <cellStyle name="Hipervínculo visitado" xfId="44133" builtinId="9" hidden="1"/>
    <cellStyle name="Hipervínculo visitado" xfId="44117" builtinId="9" hidden="1"/>
    <cellStyle name="Hipervínculo visitado" xfId="44083" builtinId="9" hidden="1"/>
    <cellStyle name="Hipervínculo visitado" xfId="44067" builtinId="9" hidden="1"/>
    <cellStyle name="Hipervínculo visitado" xfId="44051" builtinId="9" hidden="1"/>
    <cellStyle name="Hipervínculo visitado" xfId="44020" builtinId="9" hidden="1"/>
    <cellStyle name="Hipervínculo visitado" xfId="44004" builtinId="9" hidden="1"/>
    <cellStyle name="Hipervínculo visitado" xfId="43956" builtinId="9" hidden="1"/>
    <cellStyle name="Hipervínculo visitado" xfId="43939" builtinId="9" hidden="1"/>
    <cellStyle name="Hipervínculo visitado" xfId="43923" builtinId="9" hidden="1"/>
    <cellStyle name="Hipervínculo visitado" xfId="43893" builtinId="9" hidden="1"/>
    <cellStyle name="Hipervínculo visitado" xfId="43877" builtinId="9" hidden="1"/>
    <cellStyle name="Hipervínculo visitado" xfId="43861" builtinId="9" hidden="1"/>
    <cellStyle name="Hipervínculo visitado" xfId="43829" builtinId="9" hidden="1"/>
    <cellStyle name="Hipervínculo visitado" xfId="43637" builtinId="9" hidden="1"/>
    <cellStyle name="Hipervínculo visitado" xfId="43641" builtinId="9" hidden="1"/>
    <cellStyle name="Hipervínculo visitado" xfId="43643" builtinId="9" hidden="1"/>
    <cellStyle name="Hipervínculo visitado" xfId="43645" builtinId="9" hidden="1"/>
    <cellStyle name="Hipervínculo visitado" xfId="43649" builtinId="9" hidden="1"/>
    <cellStyle name="Hipervínculo visitado" xfId="43653" builtinId="9" hidden="1"/>
    <cellStyle name="Hipervínculo visitado" xfId="43655" builtinId="9" hidden="1"/>
    <cellStyle name="Hipervínculo visitado" xfId="43661" builtinId="9" hidden="1"/>
    <cellStyle name="Hipervínculo visitado" xfId="43663" builtinId="9" hidden="1"/>
    <cellStyle name="Hipervínculo visitado" xfId="43667" builtinId="9" hidden="1"/>
    <cellStyle name="Hipervínculo visitado" xfId="43669" builtinId="9" hidden="1"/>
    <cellStyle name="Hipervínculo visitado" xfId="43671" builtinId="9" hidden="1"/>
    <cellStyle name="Hipervínculo visitado" xfId="43675" builtinId="9" hidden="1"/>
    <cellStyle name="Hipervínculo visitado" xfId="43677" builtinId="9" hidden="1"/>
    <cellStyle name="Hipervínculo visitado" xfId="43685" builtinId="9" hidden="1"/>
    <cellStyle name="Hipervínculo visitado" xfId="43686" builtinId="9" hidden="1"/>
    <cellStyle name="Hipervínculo visitado" xfId="43688" builtinId="9" hidden="1"/>
    <cellStyle name="Hipervínculo visitado" xfId="43692" builtinId="9" hidden="1"/>
    <cellStyle name="Hipervínculo visitado" xfId="43694" builtinId="9" hidden="1"/>
    <cellStyle name="Hipervínculo visitado" xfId="43696" builtinId="9" hidden="1"/>
    <cellStyle name="Hipervínculo visitado" xfId="43700" builtinId="9" hidden="1"/>
    <cellStyle name="Hipervínculo visitado" xfId="43704" builtinId="9" hidden="1"/>
    <cellStyle name="Hipervínculo visitado" xfId="43708" builtinId="9" hidden="1"/>
    <cellStyle name="Hipervínculo visitado" xfId="43710" builtinId="9" hidden="1"/>
    <cellStyle name="Hipervínculo visitado" xfId="43712" builtinId="9" hidden="1"/>
    <cellStyle name="Hipervínculo visitado" xfId="43718" builtinId="9" hidden="1"/>
    <cellStyle name="Hipervínculo visitado" xfId="43720" builtinId="9" hidden="1"/>
    <cellStyle name="Hipervínculo visitado" xfId="43722" builtinId="9" hidden="1"/>
    <cellStyle name="Hipervínculo visitado" xfId="43728" builtinId="9" hidden="1"/>
    <cellStyle name="Hipervínculo visitado" xfId="43730" builtinId="9" hidden="1"/>
    <cellStyle name="Hipervínculo visitado" xfId="43734" builtinId="9" hidden="1"/>
    <cellStyle name="Hipervínculo visitado" xfId="43736" builtinId="9" hidden="1"/>
    <cellStyle name="Hipervínculo visitado" xfId="43739" builtinId="9" hidden="1"/>
    <cellStyle name="Hipervínculo visitado" xfId="43743" builtinId="9" hidden="1"/>
    <cellStyle name="Hipervínculo visitado" xfId="43745" builtinId="9" hidden="1"/>
    <cellStyle name="Hipervínculo visitado" xfId="43753" builtinId="9" hidden="1"/>
    <cellStyle name="Hipervínculo visitado" xfId="43755" builtinId="9" hidden="1"/>
    <cellStyle name="Hipervínculo visitado" xfId="43757" builtinId="9" hidden="1"/>
    <cellStyle name="Hipervínculo visitado" xfId="43761" builtinId="9" hidden="1"/>
    <cellStyle name="Hipervínculo visitado" xfId="43763" builtinId="9" hidden="1"/>
    <cellStyle name="Hipervínculo visitado" xfId="43765" builtinId="9" hidden="1"/>
    <cellStyle name="Hipervínculo visitado" xfId="43769" builtinId="9" hidden="1"/>
    <cellStyle name="Hipervínculo visitado" xfId="43773" builtinId="9" hidden="1"/>
    <cellStyle name="Hipervínculo visitado" xfId="43777" builtinId="9" hidden="1"/>
    <cellStyle name="Hipervínculo visitado" xfId="43781" builtinId="9" hidden="1"/>
    <cellStyle name="Hipervínculo visitado" xfId="43783" builtinId="9" hidden="1"/>
    <cellStyle name="Hipervínculo visitado" xfId="43787" builtinId="9" hidden="1"/>
    <cellStyle name="Hipervínculo visitado" xfId="43789" builtinId="9" hidden="1"/>
    <cellStyle name="Hipervínculo visitado" xfId="43793" builtinId="9" hidden="1"/>
    <cellStyle name="Hipervínculo visitado" xfId="43799" builtinId="9" hidden="1"/>
    <cellStyle name="Hipervínculo visitado" xfId="43801" builtinId="9" hidden="1"/>
    <cellStyle name="Hipervínculo visitado" xfId="43805" builtinId="9" hidden="1"/>
    <cellStyle name="Hipervínculo visitado" xfId="43807" builtinId="9" hidden="1"/>
    <cellStyle name="Hipervínculo visitado" xfId="43809" builtinId="9" hidden="1"/>
    <cellStyle name="Hipervínculo visitado" xfId="43815" builtinId="9" hidden="1"/>
    <cellStyle name="Hipervínculo visitado" xfId="43813" builtinId="9" hidden="1"/>
    <cellStyle name="Hipervínculo visitado" xfId="43714" builtinId="9" hidden="1"/>
    <cellStyle name="Hipervínculo visitado" xfId="43683" builtinId="9" hidden="1"/>
    <cellStyle name="Hipervínculo visitado" xfId="43651" builtinId="9" hidden="1"/>
    <cellStyle name="Hipervínculo visitado" xfId="43556" builtinId="9" hidden="1"/>
    <cellStyle name="Hipervínculo visitado" xfId="43558" builtinId="9" hidden="1"/>
    <cellStyle name="Hipervínculo visitado" xfId="43560" builtinId="9" hidden="1"/>
    <cellStyle name="Hipervínculo visitado" xfId="43564" builtinId="9" hidden="1"/>
    <cellStyle name="Hipervínculo visitado" xfId="43568" builtinId="9" hidden="1"/>
    <cellStyle name="Hipervínculo visitado" xfId="43572" builtinId="9" hidden="1"/>
    <cellStyle name="Hipervínculo visitado" xfId="43574" builtinId="9" hidden="1"/>
    <cellStyle name="Hipervínculo visitado" xfId="43576" builtinId="9" hidden="1"/>
    <cellStyle name="Hipervínculo visitado" xfId="43580" builtinId="9" hidden="1"/>
    <cellStyle name="Hipervínculo visitado" xfId="43582" builtinId="9" hidden="1"/>
    <cellStyle name="Hipervínculo visitado" xfId="43584" builtinId="9" hidden="1"/>
    <cellStyle name="Hipervínculo visitado" xfId="43590" builtinId="9" hidden="1"/>
    <cellStyle name="Hipervínculo visitado" xfId="43592" builtinId="9" hidden="1"/>
    <cellStyle name="Hipervínculo visitado" xfId="43596" builtinId="9" hidden="1"/>
    <cellStyle name="Hipervínculo visitado" xfId="43598" builtinId="9" hidden="1"/>
    <cellStyle name="Hipervínculo visitado" xfId="43600" builtinId="9" hidden="1"/>
    <cellStyle name="Hipervínculo visitado" xfId="43604" builtinId="9" hidden="1"/>
    <cellStyle name="Hipervínculo visitado" xfId="43606" builtinId="9" hidden="1"/>
    <cellStyle name="Hipervínculo visitado" xfId="43612" builtinId="9" hidden="1"/>
    <cellStyle name="Hipervínculo visitado" xfId="43614" builtinId="9" hidden="1"/>
    <cellStyle name="Hipervínculo visitado" xfId="43616" builtinId="9" hidden="1"/>
    <cellStyle name="Hipervínculo visitado" xfId="43622" builtinId="9" hidden="1"/>
    <cellStyle name="Hipervínculo visitado" xfId="43624" builtinId="9" hidden="1"/>
    <cellStyle name="Hipervínculo visitado" xfId="43626" builtinId="9" hidden="1"/>
    <cellStyle name="Hipervínculo visitado" xfId="43630" builtinId="9" hidden="1"/>
    <cellStyle name="Hipervínculo visitado" xfId="43618" builtinId="9" hidden="1"/>
    <cellStyle name="Hipervínculo visitado" xfId="43512" builtinId="9" hidden="1"/>
    <cellStyle name="Hipervínculo visitado" xfId="43514" builtinId="9" hidden="1"/>
    <cellStyle name="Hipervínculo visitado" xfId="43516" builtinId="9" hidden="1"/>
    <cellStyle name="Hipervínculo visitado" xfId="43520" builtinId="9" hidden="1"/>
    <cellStyle name="Hipervínculo visitado" xfId="43522" builtinId="9" hidden="1"/>
    <cellStyle name="Hipervínculo visitado" xfId="43524" builtinId="9" hidden="1"/>
    <cellStyle name="Hipervínculo visitado" xfId="43532" builtinId="9" hidden="1"/>
    <cellStyle name="Hipervínculo visitado" xfId="43534" builtinId="9" hidden="1"/>
    <cellStyle name="Hipervínculo visitado" xfId="43538" builtinId="9" hidden="1"/>
    <cellStyle name="Hipervínculo visitado" xfId="43540" builtinId="9" hidden="1"/>
    <cellStyle name="Hipervínculo visitado" xfId="43542" builtinId="9" hidden="1"/>
    <cellStyle name="Hipervínculo visitado" xfId="43546" builtinId="9" hidden="1"/>
    <cellStyle name="Hipervínculo visitado" xfId="43548" builtinId="9" hidden="1"/>
    <cellStyle name="Hipervínculo visitado" xfId="43496" builtinId="9" hidden="1"/>
    <cellStyle name="Hipervínculo visitado" xfId="43498" builtinId="9" hidden="1"/>
    <cellStyle name="Hipervínculo visitado" xfId="43500" builtinId="9" hidden="1"/>
    <cellStyle name="Hipervínculo visitado" xfId="43504" builtinId="9" hidden="1"/>
    <cellStyle name="Hipervínculo visitado" xfId="43506" builtinId="9" hidden="1"/>
    <cellStyle name="Hipervínculo visitado" xfId="43508" builtinId="9" hidden="1"/>
    <cellStyle name="Hipervínculo visitado" xfId="43484" builtinId="9" hidden="1"/>
    <cellStyle name="Hipervínculo visitado" xfId="43488" builtinId="9" hidden="1"/>
    <cellStyle name="Hipervínculo visitado" xfId="43492" builtinId="9" hidden="1"/>
    <cellStyle name="Hipervínculo visitado" xfId="43480" builtinId="9" hidden="1"/>
    <cellStyle name="Hipervínculo visitado" xfId="43482" builtinId="9" hidden="1"/>
    <cellStyle name="Hipervínculo visitado" xfId="41239" builtinId="9" hidden="1"/>
    <cellStyle name="Hipervínculo visitado" xfId="46552" builtinId="9" hidden="1"/>
    <cellStyle name="Hipervínculo visitado" xfId="46554" builtinId="9" hidden="1"/>
    <cellStyle name="Hipervínculo visitado" xfId="46562" builtinId="9" hidden="1"/>
    <cellStyle name="Hipervínculo visitado" xfId="46566" builtinId="9" hidden="1"/>
    <cellStyle name="Hipervínculo visitado" xfId="46570" builtinId="9" hidden="1"/>
    <cellStyle name="Hipervínculo visitado" xfId="46574" builtinId="9" hidden="1"/>
    <cellStyle name="Hipervínculo visitado" xfId="46576" builtinId="9" hidden="1"/>
    <cellStyle name="Hipervínculo visitado" xfId="46582" builtinId="9" hidden="1"/>
    <cellStyle name="Hipervínculo visitado" xfId="46584" builtinId="9" hidden="1"/>
    <cellStyle name="Hipervínculo visitado" xfId="46592" builtinId="9" hidden="1"/>
    <cellStyle name="Hipervínculo visitado" xfId="46594" builtinId="9" hidden="1"/>
    <cellStyle name="Hipervínculo visitado" xfId="46598" builtinId="9" hidden="1"/>
    <cellStyle name="Hipervínculo visitado" xfId="46602" builtinId="9" hidden="1"/>
    <cellStyle name="Hipervínculo visitado" xfId="46606" builtinId="9" hidden="1"/>
    <cellStyle name="Hipervínculo visitado" xfId="46608" builtinId="9" hidden="1"/>
    <cellStyle name="Hipervínculo visitado" xfId="46614" builtinId="9" hidden="1"/>
    <cellStyle name="Hipervínculo visitado" xfId="46618" builtinId="9" hidden="1"/>
    <cellStyle name="Hipervínculo visitado" xfId="46624" builtinId="9" hidden="1"/>
    <cellStyle name="Hipervínculo visitado" xfId="46626" builtinId="9" hidden="1"/>
    <cellStyle name="Hipervínculo visitado" xfId="46630" builtinId="9" hidden="1"/>
    <cellStyle name="Hipervínculo visitado" xfId="46634" builtinId="9" hidden="1"/>
    <cellStyle name="Hipervínculo visitado" xfId="46638" builtinId="9" hidden="1"/>
    <cellStyle name="Hipervínculo visitado" xfId="46640" builtinId="9" hidden="1"/>
    <cellStyle name="Hipervínculo visitado" xfId="46648" builtinId="9" hidden="1"/>
    <cellStyle name="Hipervínculo visitado" xfId="46650" builtinId="9" hidden="1"/>
    <cellStyle name="Hipervínculo visitado" xfId="46654" builtinId="9" hidden="1"/>
    <cellStyle name="Hipervínculo visitado" xfId="46656" builtinId="9" hidden="1"/>
    <cellStyle name="Hipervínculo visitado" xfId="46660" builtinId="9" hidden="1"/>
    <cellStyle name="Hipervínculo visitado" xfId="46664" builtinId="9" hidden="1"/>
    <cellStyle name="Hipervínculo visitado" xfId="46668" builtinId="9" hidden="1"/>
    <cellStyle name="Hipervínculo visitado" xfId="46676" builtinId="9" hidden="1"/>
    <cellStyle name="Hipervínculo visitado" xfId="46678" builtinId="9" hidden="1"/>
    <cellStyle name="Hipervínculo visitado" xfId="46680" builtinId="9" hidden="1"/>
    <cellStyle name="Hipervínculo visitado" xfId="46686" builtinId="9" hidden="1"/>
    <cellStyle name="Hipervínculo visitado" xfId="46688" builtinId="9" hidden="1"/>
    <cellStyle name="Hipervínculo visitado" xfId="46692" builtinId="9" hidden="1"/>
    <cellStyle name="Hipervínculo visitado" xfId="46696" builtinId="9" hidden="1"/>
    <cellStyle name="Hipervínculo visitado" xfId="46703" builtinId="9" hidden="1"/>
    <cellStyle name="Hipervínculo visitado" xfId="46709" builtinId="9" hidden="1"/>
    <cellStyle name="Hipervínculo visitado" xfId="46711" builtinId="9" hidden="1"/>
    <cellStyle name="Hipervínculo visitado" xfId="46713" builtinId="9" hidden="1"/>
    <cellStyle name="Hipervínculo visitado" xfId="46719" builtinId="9" hidden="1"/>
    <cellStyle name="Hipervínculo visitado" xfId="46721" builtinId="9" hidden="1"/>
    <cellStyle name="Hipervínculo visitado" xfId="46725" builtinId="9" hidden="1"/>
    <cellStyle name="Hipervínculo visitado" xfId="46733" builtinId="9" hidden="1"/>
    <cellStyle name="Hipervínculo visitado" xfId="46735" builtinId="9" hidden="1"/>
    <cellStyle name="Hipervínculo visitado" xfId="46741" builtinId="9" hidden="1"/>
    <cellStyle name="Hipervínculo visitado" xfId="46743" builtinId="9" hidden="1"/>
    <cellStyle name="Hipervínculo visitado" xfId="46745" builtinId="9" hidden="1"/>
    <cellStyle name="Hipervínculo visitado" xfId="46751" builtinId="9" hidden="1"/>
    <cellStyle name="Hipervínculo visitado" xfId="46753" builtinId="9" hidden="1"/>
    <cellStyle name="Hipervínculo visitado" xfId="46761" builtinId="9" hidden="1"/>
    <cellStyle name="Hipervínculo visitado" xfId="46765" builtinId="9" hidden="1"/>
    <cellStyle name="Hipervínculo visitado" xfId="46767" builtinId="9" hidden="1"/>
    <cellStyle name="Hipervínculo visitado" xfId="46773" builtinId="9" hidden="1"/>
    <cellStyle name="Hipervínculo visitado" xfId="46775" builtinId="9" hidden="1"/>
    <cellStyle name="Hipervínculo visitado" xfId="46777" builtinId="9" hidden="1"/>
    <cellStyle name="Hipervínculo visitado" xfId="46783" builtinId="9" hidden="1"/>
    <cellStyle name="Hipervínculo visitado" xfId="46789" builtinId="9" hidden="1"/>
    <cellStyle name="Hipervínculo visitado" xfId="46793" builtinId="9" hidden="1"/>
    <cellStyle name="Hipervínculo visitado" xfId="46797" builtinId="9" hidden="1"/>
    <cellStyle name="Hipervínculo visitado" xfId="46799" builtinId="9" hidden="1"/>
    <cellStyle name="Hipervínculo visitado" xfId="46805" builtinId="9" hidden="1"/>
    <cellStyle name="Hipervínculo visitado" xfId="46806" builtinId="9" hidden="1"/>
    <cellStyle name="Hipervínculo visitado" xfId="46808" builtinId="9" hidden="1"/>
    <cellStyle name="Hipervínculo visitado" xfId="46816" builtinId="9" hidden="1"/>
    <cellStyle name="Hipervínculo visitado" xfId="46820" builtinId="9" hidden="1"/>
    <cellStyle name="Hipervínculo visitado" xfId="46824" builtinId="9" hidden="1"/>
    <cellStyle name="Hipervínculo visitado" xfId="46828" builtinId="9" hidden="1"/>
    <cellStyle name="Hipervínculo visitado" xfId="46830" builtinId="9" hidden="1"/>
    <cellStyle name="Hipervínculo visitado" xfId="46836" builtinId="9" hidden="1"/>
    <cellStyle name="Hipervínculo visitado" xfId="46838" builtinId="9" hidden="1"/>
    <cellStyle name="Hipervínculo visitado" xfId="46846" builtinId="9" hidden="1"/>
    <cellStyle name="Hipervínculo visitado" xfId="46848" builtinId="9" hidden="1"/>
    <cellStyle name="Hipervínculo visitado" xfId="46852" builtinId="9" hidden="1"/>
    <cellStyle name="Hipervínculo visitado" xfId="46856" builtinId="9" hidden="1"/>
    <cellStyle name="Hipervínculo visitado" xfId="46862" builtinId="9" hidden="1"/>
    <cellStyle name="Hipervínculo visitado" xfId="46864" builtinId="9" hidden="1"/>
    <cellStyle name="Hipervínculo visitado" xfId="46870" builtinId="9" hidden="1"/>
    <cellStyle name="Hipervínculo visitado" xfId="46874" builtinId="9" hidden="1"/>
    <cellStyle name="Hipervínculo visitado" xfId="46880" builtinId="9" hidden="1"/>
    <cellStyle name="Hipervínculo visitado" xfId="46882" builtinId="9" hidden="1"/>
    <cellStyle name="Hipervínculo visitado" xfId="46886" builtinId="9" hidden="1"/>
    <cellStyle name="Hipervínculo visitado" xfId="46890" builtinId="9" hidden="1"/>
    <cellStyle name="Hipervínculo visitado" xfId="46894" builtinId="9" hidden="1"/>
    <cellStyle name="Hipervínculo visitado" xfId="46896" builtinId="9" hidden="1"/>
    <cellStyle name="Hipervínculo visitado" xfId="46904" builtinId="9" hidden="1"/>
    <cellStyle name="Hipervínculo visitado" xfId="46906" builtinId="9" hidden="1"/>
    <cellStyle name="Hipervínculo visitado" xfId="46912" builtinId="9" hidden="1"/>
    <cellStyle name="Hipervínculo visitado" xfId="46914" builtinId="9" hidden="1"/>
    <cellStyle name="Hipervínculo visitado" xfId="46918" builtinId="9" hidden="1"/>
    <cellStyle name="Hipervínculo visitado" xfId="46922" builtinId="9" hidden="1"/>
    <cellStyle name="Hipervínculo visitado" xfId="46926" builtinId="9" hidden="1"/>
    <cellStyle name="Hipervínculo visitado" xfId="46934" builtinId="9" hidden="1"/>
    <cellStyle name="Hipervínculo visitado" xfId="46936" builtinId="9" hidden="1"/>
    <cellStyle name="Hipervínculo visitado" xfId="46938" builtinId="9" hidden="1"/>
    <cellStyle name="Hipervínculo visitado" xfId="46944" builtinId="9" hidden="1"/>
    <cellStyle name="Hipervínculo visitado" xfId="46946" builtinId="9" hidden="1"/>
    <cellStyle name="Hipervínculo visitado" xfId="46950" builtinId="9" hidden="1"/>
    <cellStyle name="Hipervínculo visitado" xfId="46954" builtinId="9" hidden="1"/>
    <cellStyle name="Hipervínculo visitado" xfId="46960" builtinId="9" hidden="1"/>
    <cellStyle name="Hipervínculo visitado" xfId="46964" builtinId="9" hidden="1"/>
    <cellStyle name="Hipervínculo visitado" xfId="46966" builtinId="9" hidden="1"/>
    <cellStyle name="Hipervínculo visitado" xfId="46968" builtinId="9" hidden="1"/>
    <cellStyle name="Hipervínculo visitado" xfId="46974" builtinId="9" hidden="1"/>
    <cellStyle name="Hipervínculo visitado" xfId="46976" builtinId="9" hidden="1"/>
    <cellStyle name="Hipervínculo visitado" xfId="46980" builtinId="9" hidden="1"/>
    <cellStyle name="Hipervínculo visitado" xfId="46988" builtinId="9" hidden="1"/>
    <cellStyle name="Hipervínculo visitado" xfId="46990" builtinId="9" hidden="1"/>
    <cellStyle name="Hipervínculo visitado" xfId="46996" builtinId="9" hidden="1"/>
    <cellStyle name="Hipervínculo visitado" xfId="46998" builtinId="9" hidden="1"/>
    <cellStyle name="Hipervínculo visitado" xfId="47000" builtinId="9" hidden="1"/>
    <cellStyle name="Hipervínculo visitado" xfId="47006" builtinId="9" hidden="1"/>
    <cellStyle name="Hipervínculo visitado" xfId="47008" builtinId="9" hidden="1"/>
    <cellStyle name="Hipervínculo visitado" xfId="47018" builtinId="9" hidden="1"/>
    <cellStyle name="Hipervínculo visitado" xfId="47022" builtinId="9" hidden="1"/>
    <cellStyle name="Hipervínculo visitado" xfId="47024" builtinId="9" hidden="1"/>
    <cellStyle name="Hipervínculo visitado" xfId="47030" builtinId="9" hidden="1"/>
    <cellStyle name="Hipervínculo visitado" xfId="47032" builtinId="9" hidden="1"/>
    <cellStyle name="Hipervínculo visitado" xfId="47034" builtinId="9" hidden="1"/>
    <cellStyle name="Hipervínculo visitado" xfId="47040" builtinId="9" hidden="1"/>
    <cellStyle name="Hipervínculo visitado" xfId="47046" builtinId="9" hidden="1"/>
    <cellStyle name="Hipervínculo visitado" xfId="47050" builtinId="9" hidden="1"/>
    <cellStyle name="Hipervínculo visitado" xfId="47054" builtinId="9" hidden="1"/>
    <cellStyle name="Hipervínculo visitado" xfId="47056" builtinId="9" hidden="1"/>
    <cellStyle name="Hipervínculo visitado" xfId="47062" builtinId="9" hidden="1"/>
    <cellStyle name="Hipervínculo visitado" xfId="47064" builtinId="9" hidden="1"/>
    <cellStyle name="Hipervínculo visitado" xfId="47066" builtinId="9" hidden="1"/>
    <cellStyle name="Hipervínculo visitado" xfId="47074" builtinId="9" hidden="1"/>
    <cellStyle name="Hipervínculo visitado" xfId="47078" builtinId="9" hidden="1"/>
    <cellStyle name="Hipervínculo visitado" xfId="47082" builtinId="9" hidden="1"/>
    <cellStyle name="Hipervínculo visitado" xfId="47086" builtinId="9" hidden="1"/>
    <cellStyle name="Hipervínculo visitado" xfId="47088" builtinId="9" hidden="1"/>
    <cellStyle name="Hipervínculo visitado" xfId="47094" builtinId="9" hidden="1"/>
    <cellStyle name="Hipervínculo visitado" xfId="47096" builtinId="9" hidden="1"/>
    <cellStyle name="Hipervínculo visitado" xfId="47104" builtinId="9" hidden="1"/>
    <cellStyle name="Hipervínculo visitado" xfId="47106" builtinId="9" hidden="1"/>
    <cellStyle name="Hipervínculo visitado" xfId="47110" builtinId="9" hidden="1"/>
    <cellStyle name="Hipervínculo visitado" xfId="47114" builtinId="9" hidden="1"/>
    <cellStyle name="Hipervínculo visitado" xfId="47118" builtinId="9" hidden="1"/>
    <cellStyle name="Hipervínculo visitado" xfId="47013" builtinId="9" hidden="1"/>
    <cellStyle name="Hipervínculo visitado" xfId="47124" builtinId="9" hidden="1"/>
    <cellStyle name="Hipervínculo visitado" xfId="47128" builtinId="9" hidden="1"/>
    <cellStyle name="Hipervínculo visitado" xfId="47134" builtinId="9" hidden="1"/>
    <cellStyle name="Hipervínculo visitado" xfId="47136" builtinId="9" hidden="1"/>
    <cellStyle name="Hipervínculo visitado" xfId="47140" builtinId="9" hidden="1"/>
    <cellStyle name="Hipervínculo visitado" xfId="47144" builtinId="9" hidden="1"/>
    <cellStyle name="Hipervínculo visitado" xfId="47148" builtinId="9" hidden="1"/>
    <cellStyle name="Hipervínculo visitado" xfId="47150" builtinId="9" hidden="1"/>
    <cellStyle name="Hipervínculo visitado" xfId="47158" builtinId="9" hidden="1"/>
    <cellStyle name="Hipervínculo visitado" xfId="47160" builtinId="9" hidden="1"/>
    <cellStyle name="Hipervínculo visitado" xfId="47166" builtinId="9" hidden="1"/>
    <cellStyle name="Hipervínculo visitado" xfId="47168" builtinId="9" hidden="1"/>
    <cellStyle name="Hipervínculo visitado" xfId="47174" builtinId="9" hidden="1"/>
    <cellStyle name="Hipervínculo visitado" xfId="47178" builtinId="9" hidden="1"/>
    <cellStyle name="Hipervínculo visitado" xfId="47182" builtinId="9" hidden="1"/>
    <cellStyle name="Hipervínculo visitado" xfId="47190" builtinId="9" hidden="1"/>
    <cellStyle name="Hipervínculo visitado" xfId="47192" builtinId="9" hidden="1"/>
    <cellStyle name="Hipervínculo visitado" xfId="47194" builtinId="9" hidden="1"/>
    <cellStyle name="Hipervínculo visitado" xfId="47200" builtinId="9" hidden="1"/>
    <cellStyle name="Hipervínculo visitado" xfId="47202" builtinId="9" hidden="1"/>
    <cellStyle name="Hipervínculo visitado" xfId="47206" builtinId="9" hidden="1"/>
    <cellStyle name="Hipervínculo visitado" xfId="47210" builtinId="9" hidden="1"/>
    <cellStyle name="Hipervínculo visitado" xfId="47216" builtinId="9" hidden="1"/>
    <cellStyle name="Hipervínculo visitado" xfId="47222" builtinId="9" hidden="1"/>
    <cellStyle name="Hipervínculo visitado" xfId="47224" builtinId="9" hidden="1"/>
    <cellStyle name="Hipervínculo visitado" xfId="47226" builtinId="9" hidden="1"/>
    <cellStyle name="Hipervínculo visitado" xfId="47232" builtinId="9" hidden="1"/>
    <cellStyle name="Hipervínculo visitado" xfId="47234" builtinId="9" hidden="1"/>
    <cellStyle name="Hipervínculo visitado" xfId="47238" builtinId="9" hidden="1"/>
    <cellStyle name="Hipervínculo visitado" xfId="47246" builtinId="9" hidden="1"/>
    <cellStyle name="Hipervínculo visitado" xfId="47248" builtinId="9" hidden="1"/>
    <cellStyle name="Hipervínculo visitado" xfId="47254" builtinId="9" hidden="1"/>
    <cellStyle name="Hipervínculo visitado" xfId="47256" builtinId="9" hidden="1"/>
    <cellStyle name="Hipervínculo visitado" xfId="47258" builtinId="9" hidden="1"/>
    <cellStyle name="Hipervínculo visitado" xfId="47264" builtinId="9" hidden="1"/>
    <cellStyle name="Hipervínculo visitado" xfId="47266" builtinId="9" hidden="1"/>
    <cellStyle name="Hipervínculo visitado" xfId="47274" builtinId="9" hidden="1"/>
    <cellStyle name="Hipervínculo visitado" xfId="47276" builtinId="9" hidden="1"/>
    <cellStyle name="Hipervínculo visitado" xfId="47278" builtinId="9" hidden="1"/>
    <cellStyle name="Hipervínculo visitado" xfId="47284" builtinId="9" hidden="1"/>
    <cellStyle name="Hipervínculo visitado" xfId="47286" builtinId="9" hidden="1"/>
    <cellStyle name="Hipervínculo visitado" xfId="47288" builtinId="9" hidden="1"/>
    <cellStyle name="Hipervínculo visitado" xfId="47270" builtinId="9" hidden="1"/>
    <cellStyle name="Hipervínculo visitado" xfId="47242" builtinId="9" hidden="1"/>
    <cellStyle name="Hipervínculo visitado" xfId="47214" builtinId="9" hidden="1"/>
    <cellStyle name="Hipervínculo visitado" xfId="47184" builtinId="9" hidden="1"/>
    <cellStyle name="Hipervínculo visitado" xfId="47156" builtinId="9" hidden="1"/>
    <cellStyle name="Hipervínculo visitado" xfId="47126" builtinId="9" hidden="1"/>
    <cellStyle name="Hipervínculo visitado" xfId="47098" builtinId="9" hidden="1"/>
    <cellStyle name="Hipervínculo visitado" xfId="47072" builtinId="9" hidden="1"/>
    <cellStyle name="Hipervínculo visitado" xfId="47042" builtinId="9" hidden="1"/>
    <cellStyle name="Hipervínculo visitado" xfId="47012" builtinId="9" hidden="1"/>
    <cellStyle name="Hipervínculo visitado" xfId="46984" builtinId="9" hidden="1"/>
    <cellStyle name="Hipervínculo visitado" xfId="46958" builtinId="9" hidden="1"/>
    <cellStyle name="Hipervínculo visitado" xfId="46928" builtinId="9" hidden="1"/>
    <cellStyle name="Hipervínculo visitado" xfId="46902" builtinId="9" hidden="1"/>
    <cellStyle name="Hipervínculo visitado" xfId="46872" builtinId="9" hidden="1"/>
    <cellStyle name="Hipervínculo visitado" xfId="46840" builtinId="9" hidden="1"/>
    <cellStyle name="Hipervínculo visitado" xfId="46814" builtinId="9" hidden="1"/>
    <cellStyle name="Hipervínculo visitado" xfId="46785" builtinId="9" hidden="1"/>
    <cellStyle name="Hipervínculo visitado" xfId="46757" builtinId="9" hidden="1"/>
    <cellStyle name="Hipervínculo visitado" xfId="46729" builtinId="9" hidden="1"/>
    <cellStyle name="Hipervínculo visitado" xfId="46700" builtinId="9" hidden="1"/>
    <cellStyle name="Hipervínculo visitado" xfId="46670" builtinId="9" hidden="1"/>
    <cellStyle name="Hipervínculo visitado" xfId="46646" builtinId="9" hidden="1"/>
    <cellStyle name="Hipervínculo visitado" xfId="46616" builtinId="9" hidden="1"/>
    <cellStyle name="Hipervínculo visitado" xfId="46586" builtinId="9" hidden="1"/>
    <cellStyle name="Hipervínculo visitado" xfId="46560" builtinId="9" hidden="1"/>
    <cellStyle name="Hipervínculo visitado" xfId="43486" builtinId="9" hidden="1"/>
    <cellStyle name="Hipervínculo visitado" xfId="43550" builtinId="9" hidden="1"/>
    <cellStyle name="Hipervínculo visitado" xfId="43530" builtinId="9" hidden="1"/>
    <cellStyle name="Hipervínculo visitado" xfId="43632" builtinId="9" hidden="1"/>
    <cellStyle name="Hipervínculo visitado" xfId="43608" builtinId="9" hidden="1"/>
    <cellStyle name="Hipervínculo visitado" xfId="43588" builtinId="9" hidden="1"/>
    <cellStyle name="Hipervínculo visitado" xfId="43566" builtinId="9" hidden="1"/>
    <cellStyle name="Hipervínculo visitado" xfId="43779" builtinId="9" hidden="1"/>
    <cellStyle name="Hipervínculo visitado" xfId="43797" builtinId="9" hidden="1"/>
    <cellStyle name="Hipervínculo visitado" xfId="43771" builtinId="9" hidden="1"/>
    <cellStyle name="Hipervínculo visitado" xfId="43749" builtinId="9" hidden="1"/>
    <cellStyle name="Hipervínculo visitado" xfId="43726" builtinId="9" hidden="1"/>
    <cellStyle name="Hipervínculo visitado" xfId="43702" builtinId="9" hidden="1"/>
    <cellStyle name="Hipervínculo visitado" xfId="43679" builtinId="9" hidden="1"/>
    <cellStyle name="Hipervínculo visitado" xfId="43659" builtinId="9" hidden="1"/>
    <cellStyle name="Hipervínculo visitado" xfId="43635" builtinId="9" hidden="1"/>
    <cellStyle name="Hipervínculo visitado" xfId="43988" builtinId="9" hidden="1"/>
    <cellStyle name="Hipervínculo visitado" xfId="44149" builtinId="9" hidden="1"/>
    <cellStyle name="Hipervínculo visitado" xfId="44253" builtinId="9" hidden="1"/>
    <cellStyle name="Hipervínculo visitado" xfId="44229" builtinId="9" hidden="1"/>
    <cellStyle name="Hipervínculo visitado" xfId="44207" builtinId="9" hidden="1"/>
    <cellStyle name="Hipervínculo visitado" xfId="44183" builtinId="9" hidden="1"/>
    <cellStyle name="Hipervínculo visitado" xfId="44157" builtinId="9" hidden="1"/>
    <cellStyle name="Hipervínculo visitado" xfId="44135" builtinId="9" hidden="1"/>
    <cellStyle name="Hipervínculo visitado" xfId="44109" builtinId="9" hidden="1"/>
    <cellStyle name="Hipervínculo visitado" xfId="44081" builtinId="9" hidden="1"/>
    <cellStyle name="Hipervínculo visitado" xfId="44059" builtinId="9" hidden="1"/>
    <cellStyle name="Hipervínculo visitado" xfId="44034" builtinId="9" hidden="1"/>
    <cellStyle name="Hipervínculo visitado" xfId="44010" builtinId="9" hidden="1"/>
    <cellStyle name="Hipervínculo visitado" xfId="43986" builtinId="9" hidden="1"/>
    <cellStyle name="Hipervínculo visitado" xfId="43962" builtinId="9" hidden="1"/>
    <cellStyle name="Hipervínculo visitado" xfId="43935" builtinId="9" hidden="1"/>
    <cellStyle name="Hipervínculo visitado" xfId="43913" builtinId="9" hidden="1"/>
    <cellStyle name="Hipervínculo visitado" xfId="43889" builtinId="9" hidden="1"/>
    <cellStyle name="Hipervínculo visitado" xfId="43865" builtinId="9" hidden="1"/>
    <cellStyle name="Hipervínculo visitado" xfId="43841" builtinId="9" hidden="1"/>
    <cellStyle name="Hipervínculo visitado" xfId="43817" builtinId="9" hidden="1"/>
    <cellStyle name="Hipervínculo visitado" xfId="44349" builtinId="9" hidden="1"/>
    <cellStyle name="Hipervínculo visitado" xfId="44428" builtinId="9" hidden="1"/>
    <cellStyle name="Hipervínculo visitado" xfId="44516" builtinId="9" hidden="1"/>
    <cellStyle name="Hipervínculo visitado" xfId="44605" builtinId="9" hidden="1"/>
    <cellStyle name="Hipervínculo visitado" xfId="44683" builtinId="9" hidden="1"/>
    <cellStyle name="Hipervínculo visitado" xfId="44773" builtinId="9" hidden="1"/>
    <cellStyle name="Hipervínculo visitado" xfId="44859" builtinId="9" hidden="1"/>
    <cellStyle name="Hipervínculo visitado" xfId="44941" builtinId="9" hidden="1"/>
    <cellStyle name="Hipervínculo visitado" xfId="45027" builtinId="9" hidden="1"/>
    <cellStyle name="Hipervínculo visitado" xfId="45117" builtinId="9" hidden="1"/>
    <cellStyle name="Hipervínculo visitado" xfId="45197" builtinId="9" hidden="1"/>
    <cellStyle name="Hipervínculo visitado" xfId="45285" builtinId="9" hidden="1"/>
    <cellStyle name="Hipervínculo visitado" xfId="45373" builtinId="9" hidden="1"/>
    <cellStyle name="Hipervínculo visitado" xfId="45453" builtinId="9" hidden="1"/>
    <cellStyle name="Hipervínculo visitado" xfId="45540" builtinId="9" hidden="1"/>
    <cellStyle name="Hipervínculo visitado" xfId="45626" builtinId="9" hidden="1"/>
    <cellStyle name="Hipervínculo visitado" xfId="45706" builtinId="9" hidden="1"/>
    <cellStyle name="Hipervínculo visitado" xfId="45756" builtinId="9" hidden="1"/>
    <cellStyle name="Hipervínculo visitado" xfId="45726" builtinId="9" hidden="1"/>
    <cellStyle name="Hipervínculo visitado" xfId="45700" builtinId="9" hidden="1"/>
    <cellStyle name="Hipervínculo visitado" xfId="45670" builtinId="9" hidden="1"/>
    <cellStyle name="Hipervínculo visitado" xfId="45640" builtinId="9" hidden="1"/>
    <cellStyle name="Hipervínculo visitado" xfId="45614" builtinId="9" hidden="1"/>
    <cellStyle name="Hipervínculo visitado" xfId="45586" builtinId="9" hidden="1"/>
    <cellStyle name="Hipervínculo visitado" xfId="45558" builtinId="9" hidden="1"/>
    <cellStyle name="Hipervínculo visitado" xfId="45530" builtinId="9" hidden="1"/>
    <cellStyle name="Hipervínculo visitado" xfId="45501" builtinId="9" hidden="1"/>
    <cellStyle name="Hipervínculo visitado" xfId="45471" builtinId="9" hidden="1"/>
    <cellStyle name="Hipervínculo visitado" xfId="45447" builtinId="9" hidden="1"/>
    <cellStyle name="Hipervínculo visitado" xfId="45417" builtinId="9" hidden="1"/>
    <cellStyle name="Hipervínculo visitado" xfId="45387" builtinId="9" hidden="1"/>
    <cellStyle name="Hipervínculo visitado" xfId="45361" builtinId="9" hidden="1"/>
    <cellStyle name="Hipervínculo visitado" xfId="45329" builtinId="9" hidden="1"/>
    <cellStyle name="Hipervínculo visitado" xfId="45301" builtinId="9" hidden="1"/>
    <cellStyle name="Hipervínculo visitado" xfId="45275" builtinId="9" hidden="1"/>
    <cellStyle name="Hipervínculo visitado" xfId="45247" builtinId="9" hidden="1"/>
    <cellStyle name="Hipervínculo visitado" xfId="45217" builtinId="9" hidden="1"/>
    <cellStyle name="Hipervínculo visitado" xfId="45189" builtinId="9" hidden="1"/>
    <cellStyle name="Hipervínculo visitado" xfId="45159" builtinId="9" hidden="1"/>
    <cellStyle name="Hipervínculo visitado" xfId="45131" builtinId="9" hidden="1"/>
    <cellStyle name="Hipervínculo visitado" xfId="45105" builtinId="9" hidden="1"/>
    <cellStyle name="Hipervínculo visitado" xfId="45075" builtinId="9" hidden="1"/>
    <cellStyle name="Hipervínculo visitado" xfId="45047" builtinId="9" hidden="1"/>
    <cellStyle name="Hipervínculo visitado" xfId="45017" builtinId="9" hidden="1"/>
    <cellStyle name="Hipervínculo visitado" xfId="44989" builtinId="9" hidden="1"/>
    <cellStyle name="Hipervínculo visitado" xfId="44961" builtinId="9" hidden="1"/>
    <cellStyle name="Hipervínculo visitado" xfId="44935" builtinId="9" hidden="1"/>
    <cellStyle name="Hipervínculo visitado" xfId="44905" builtinId="9" hidden="1"/>
    <cellStyle name="Hipervínculo visitado" xfId="44873" builtinId="9" hidden="1"/>
    <cellStyle name="Hipervínculo visitado" xfId="44847" builtinId="9" hidden="1"/>
    <cellStyle name="Hipervínculo visitado" xfId="44819" builtinId="9" hidden="1"/>
    <cellStyle name="Hipervínculo visitado" xfId="44791" builtinId="9" hidden="1"/>
    <cellStyle name="Hipervínculo visitado" xfId="44763" builtinId="9" hidden="1"/>
    <cellStyle name="Hipervínculo visitado" xfId="44735" builtinId="9" hidden="1"/>
    <cellStyle name="Hipervínculo visitado" xfId="44703" builtinId="9" hidden="1"/>
    <cellStyle name="Hipervínculo visitado" xfId="44677" builtinId="9" hidden="1"/>
    <cellStyle name="Hipervínculo visitado" xfId="44649" builtinId="9" hidden="1"/>
    <cellStyle name="Hipervínculo visitado" xfId="44619" builtinId="9" hidden="1"/>
    <cellStyle name="Hipervínculo visitado" xfId="44593" builtinId="9" hidden="1"/>
    <cellStyle name="Hipervínculo visitado" xfId="44561" builtinId="9" hidden="1"/>
    <cellStyle name="Hipervínculo visitado" xfId="44533" builtinId="9" hidden="1"/>
    <cellStyle name="Hipervínculo visitado" xfId="44506" builtinId="9" hidden="1"/>
    <cellStyle name="Hipervínculo visitado" xfId="44478" builtinId="9" hidden="1"/>
    <cellStyle name="Hipervínculo visitado" xfId="44448" builtinId="9" hidden="1"/>
    <cellStyle name="Hipervínculo visitado" xfId="44422" builtinId="9" hidden="1"/>
    <cellStyle name="Hipervínculo visitado" xfId="44391" builtinId="9" hidden="1"/>
    <cellStyle name="Hipervínculo visitado" xfId="44363" builtinId="9" hidden="1"/>
    <cellStyle name="Hipervínculo visitado" xfId="44337" builtinId="9" hidden="1"/>
    <cellStyle name="Hipervínculo visitado" xfId="44307" builtinId="9" hidden="1"/>
    <cellStyle name="Hipervínculo visitado" xfId="44279" builtinId="9" hidden="1"/>
    <cellStyle name="Hipervínculo visitado" xfId="41204" builtinId="9" hidden="1"/>
    <cellStyle name="Hipervínculo visitado" xfId="41210" builtinId="9" hidden="1"/>
    <cellStyle name="Hipervínculo visitado" xfId="41246" builtinId="9" hidden="1"/>
    <cellStyle name="Hipervínculo visitado" xfId="41224" builtinId="9" hidden="1"/>
    <cellStyle name="Hipervínculo visitado" xfId="41326" builtinId="9" hidden="1"/>
    <cellStyle name="Hipervínculo visitado" xfId="41304" builtinId="9" hidden="1"/>
    <cellStyle name="Hipervínculo visitado" xfId="41284" builtinId="9" hidden="1"/>
    <cellStyle name="Hipervínculo visitado" xfId="41395" builtinId="9" hidden="1"/>
    <cellStyle name="Hipervínculo visitado" xfId="41513" builtinId="9" hidden="1"/>
    <cellStyle name="Hipervínculo visitado" xfId="41489" builtinId="9" hidden="1"/>
    <cellStyle name="Hipervínculo visitado" xfId="41467" builtinId="9" hidden="1"/>
    <cellStyle name="Hipervínculo visitado" xfId="41442" builtinId="9" hidden="1"/>
    <cellStyle name="Hipervínculo visitado" xfId="41420" builtinId="9" hidden="1"/>
    <cellStyle name="Hipervínculo visitado" xfId="41398" builtinId="9" hidden="1"/>
    <cellStyle name="Hipervínculo visitado" xfId="41375" builtinId="9" hidden="1"/>
    <cellStyle name="Hipervínculo visitado" xfId="41353" builtinId="9" hidden="1"/>
    <cellStyle name="Hipervínculo visitado" xfId="41651" builtinId="9" hidden="1"/>
    <cellStyle name="Hipervínculo visitado" xfId="41829" builtinId="9" hidden="1"/>
    <cellStyle name="Hipervínculo visitado" xfId="41975" builtinId="9" hidden="1"/>
    <cellStyle name="Hipervínculo visitado" xfId="41947" builtinId="9" hidden="1"/>
    <cellStyle name="Hipervínculo visitado" xfId="41921" builtinId="9" hidden="1"/>
    <cellStyle name="Hipervínculo visitado" xfId="41901" builtinId="9" hidden="1"/>
    <cellStyle name="Hipervínculo visitado" xfId="41875" builtinId="9" hidden="1"/>
    <cellStyle name="Hipervínculo visitado" xfId="41851" builtinId="9" hidden="1"/>
    <cellStyle name="Hipervínculo visitado" xfId="41827" builtinId="9" hidden="1"/>
    <cellStyle name="Hipervínculo visitado" xfId="41801" builtinId="9" hidden="1"/>
    <cellStyle name="Hipervínculo visitado" xfId="41775" builtinId="9" hidden="1"/>
    <cellStyle name="Hipervínculo visitado" xfId="41754" builtinId="9" hidden="1"/>
    <cellStyle name="Hipervínculo visitado" xfId="41728" builtinId="9" hidden="1"/>
    <cellStyle name="Hipervínculo visitado" xfId="41704" builtinId="9" hidden="1"/>
    <cellStyle name="Hipervínculo visitado" xfId="41680" builtinId="9" hidden="1"/>
    <cellStyle name="Hipervínculo visitado" xfId="41655" builtinId="9" hidden="1"/>
    <cellStyle name="Hipervínculo visitado" xfId="41629" builtinId="9" hidden="1"/>
    <cellStyle name="Hipervínculo visitado" xfId="41502" builtinId="9" hidden="1"/>
    <cellStyle name="Hipervínculo visitado" xfId="41583" builtinId="9" hidden="1"/>
    <cellStyle name="Hipervínculo visitado" xfId="41559" builtinId="9" hidden="1"/>
    <cellStyle name="Hipervínculo visitado" xfId="41535" builtinId="9" hidden="1"/>
    <cellStyle name="Hipervínculo visitado" xfId="42037" builtinId="9" hidden="1"/>
    <cellStyle name="Hipervínculo visitado" xfId="42123" builtinId="9" hidden="1"/>
    <cellStyle name="Hipervínculo visitado" xfId="42204" builtinId="9" hidden="1"/>
    <cellStyle name="Hipervínculo visitado" xfId="42293" builtinId="9" hidden="1"/>
    <cellStyle name="Hipervínculo visitado" xfId="42381" builtinId="9" hidden="1"/>
    <cellStyle name="Hipervínculo visitado" xfId="42461" builtinId="9" hidden="1"/>
    <cellStyle name="Hipervínculo visitado" xfId="42547" builtinId="9" hidden="1"/>
    <cellStyle name="Hipervínculo visitado" xfId="42637" builtinId="9" hidden="1"/>
    <cellStyle name="Hipervínculo visitado" xfId="42715" builtinId="9" hidden="1"/>
    <cellStyle name="Hipervínculo visitado" xfId="42805" builtinId="9" hidden="1"/>
    <cellStyle name="Hipervínculo visitado" xfId="42891" builtinId="9" hidden="1"/>
    <cellStyle name="Hipervínculo visitado" xfId="42973" builtinId="9" hidden="1"/>
    <cellStyle name="Hipervínculo visitado" xfId="43059" builtinId="9" hidden="1"/>
    <cellStyle name="Hipervínculo visitado" xfId="43149" builtinId="9" hidden="1"/>
    <cellStyle name="Hipervínculo visitado" xfId="43228" builtinId="9" hidden="1"/>
    <cellStyle name="Hipervínculo visitado" xfId="43316" builtinId="9" hidden="1"/>
    <cellStyle name="Hipervínculo visitado" xfId="43402" builtinId="9" hidden="1"/>
    <cellStyle name="Hipervínculo visitado" xfId="43476" builtinId="9" hidden="1"/>
    <cellStyle name="Hipervínculo visitado" xfId="43446" builtinId="9" hidden="1"/>
    <cellStyle name="Hipervínculo visitado" xfId="43416" builtinId="9" hidden="1"/>
    <cellStyle name="Hipervínculo visitado" xfId="43390" builtinId="9" hidden="1"/>
    <cellStyle name="Hipervínculo visitado" xfId="43360" builtinId="9" hidden="1"/>
    <cellStyle name="Hipervínculo visitado" xfId="43332" builtinId="9" hidden="1"/>
    <cellStyle name="Hipervínculo visitado" xfId="43306" builtinId="9" hidden="1"/>
    <cellStyle name="Hipervínculo visitado" xfId="43278" builtinId="9" hidden="1"/>
    <cellStyle name="Hipervínculo visitado" xfId="43248" builtinId="9" hidden="1"/>
    <cellStyle name="Hipervínculo visitado" xfId="43222" builtinId="9" hidden="1"/>
    <cellStyle name="Hipervínculo visitado" xfId="43191" builtinId="9" hidden="1"/>
    <cellStyle name="Hipervínculo visitado" xfId="43163" builtinId="9" hidden="1"/>
    <cellStyle name="Hipervínculo visitado" xfId="43137" builtinId="9" hidden="1"/>
    <cellStyle name="Hipervínculo visitado" xfId="43107" builtinId="9" hidden="1"/>
    <cellStyle name="Hipervínculo visitado" xfId="43079" builtinId="9" hidden="1"/>
    <cellStyle name="Hipervínculo visitado" xfId="43049" builtinId="9" hidden="1"/>
    <cellStyle name="Hipervínculo visitado" xfId="43021" builtinId="9" hidden="1"/>
    <cellStyle name="Hipervínculo visitado" xfId="42993" builtinId="9" hidden="1"/>
    <cellStyle name="Hipervínculo visitado" xfId="42967" builtinId="9" hidden="1"/>
    <cellStyle name="Hipervínculo visitado" xfId="42937" builtinId="9" hidden="1"/>
    <cellStyle name="Hipervínculo visitado" xfId="42905" builtinId="9" hidden="1"/>
    <cellStyle name="Hipervínculo visitado" xfId="42879" builtinId="9" hidden="1"/>
    <cellStyle name="Hipervínculo visitado" xfId="42851" builtinId="9" hidden="1"/>
    <cellStyle name="Hipervínculo visitado" xfId="42823" builtinId="9" hidden="1"/>
    <cellStyle name="Hipervínculo visitado" xfId="42795" builtinId="9" hidden="1"/>
    <cellStyle name="Hipervínculo visitado" xfId="42767" builtinId="9" hidden="1"/>
    <cellStyle name="Hipervínculo visitado" xfId="42735" builtinId="9" hidden="1"/>
    <cellStyle name="Hipervínculo visitado" xfId="42709" builtinId="9" hidden="1"/>
    <cellStyle name="Hipervínculo visitado" xfId="42681" builtinId="9" hidden="1"/>
    <cellStyle name="Hipervínculo visitado" xfId="42651" builtinId="9" hidden="1"/>
    <cellStyle name="Hipervínculo visitado" xfId="42625" builtinId="9" hidden="1"/>
    <cellStyle name="Hipervínculo visitado" xfId="42593" builtinId="9" hidden="1"/>
    <cellStyle name="Hipervínculo visitado" xfId="42565" builtinId="9" hidden="1"/>
    <cellStyle name="Hipervínculo visitado" xfId="42539" builtinId="9" hidden="1"/>
    <cellStyle name="Hipervínculo visitado" xfId="42511" builtinId="9" hidden="1"/>
    <cellStyle name="Hipervínculo visitado" xfId="42481" builtinId="9" hidden="1"/>
    <cellStyle name="Hipervínculo visitado" xfId="42455" builtinId="9" hidden="1"/>
    <cellStyle name="Hipervínculo visitado" xfId="42423" builtinId="9" hidden="1"/>
    <cellStyle name="Hipervínculo visitado" xfId="42393" builtinId="9" hidden="1"/>
    <cellStyle name="Hipervínculo visitado" xfId="42369" builtinId="9" hidden="1"/>
    <cellStyle name="Hipervínculo visitado" xfId="42339" builtinId="9" hidden="1"/>
    <cellStyle name="Hipervínculo visitado" xfId="42311" builtinId="9" hidden="1"/>
    <cellStyle name="Hipervínculo visitado" xfId="42281" builtinId="9" hidden="1"/>
    <cellStyle name="Hipervínculo visitado" xfId="42253" builtinId="9" hidden="1"/>
    <cellStyle name="Hipervínculo visitado" xfId="42224" builtinId="9" hidden="1"/>
    <cellStyle name="Hipervínculo visitado" xfId="42198" builtinId="9" hidden="1"/>
    <cellStyle name="Hipervínculo visitado" xfId="42168" builtinId="9" hidden="1"/>
    <cellStyle name="Hipervínculo visitado" xfId="42138" builtinId="9" hidden="1"/>
    <cellStyle name="Hipervínculo visitado" xfId="42111" builtinId="9" hidden="1"/>
    <cellStyle name="Hipervínculo visitado" xfId="42081" builtinId="9" hidden="1"/>
    <cellStyle name="Hipervínculo visitado" xfId="42055" builtinId="9" hidden="1"/>
    <cellStyle name="Hipervínculo visitado" xfId="42027" builtinId="9" hidden="1"/>
    <cellStyle name="Hipervínculo visitado" xfId="41999" builtinId="9" hidden="1"/>
    <cellStyle name="Hipervínculo visitado" xfId="38906" builtinId="9" hidden="1"/>
    <cellStyle name="Hipervínculo visitado" xfId="38928" builtinId="9" hidden="1"/>
    <cellStyle name="Hipervínculo visitado" xfId="38964" builtinId="9" hidden="1"/>
    <cellStyle name="Hipervínculo visitado" xfId="38940" builtinId="9" hidden="1"/>
    <cellStyle name="Hipervínculo visitado" xfId="39046" builtinId="9" hidden="1"/>
    <cellStyle name="Hipervínculo visitado" xfId="39022" builtinId="9" hidden="1"/>
    <cellStyle name="Hipervínculo visitado" xfId="39000" builtinId="9" hidden="1"/>
    <cellStyle name="Hipervínculo visitado" xfId="38980" builtinId="9" hidden="1"/>
    <cellStyle name="Hipervínculo visitado" xfId="39231" builtinId="9" hidden="1"/>
    <cellStyle name="Hipervínculo visitado" xfId="39207" builtinId="9" hidden="1"/>
    <cellStyle name="Hipervínculo visitado" xfId="39185" builtinId="9" hidden="1"/>
    <cellStyle name="Hipervínculo visitado" xfId="39160" builtinId="9" hidden="1"/>
    <cellStyle name="Hipervínculo visitado" xfId="39136" builtinId="9" hidden="1"/>
    <cellStyle name="Hipervínculo visitado" xfId="39116" builtinId="9" hidden="1"/>
    <cellStyle name="Hipervínculo visitado" xfId="39093" builtinId="9" hidden="1"/>
    <cellStyle name="Hipervínculo visitado" xfId="39069" builtinId="9" hidden="1"/>
    <cellStyle name="Hipervínculo visitado" xfId="39317" builtinId="9" hidden="1"/>
    <cellStyle name="Hipervínculo visitado" xfId="39491" builtinId="9" hidden="1"/>
    <cellStyle name="Hipervínculo visitado" xfId="39667" builtinId="9" hidden="1"/>
    <cellStyle name="Hipervínculo visitado" xfId="39665" builtinId="9" hidden="1"/>
    <cellStyle name="Hipervínculo visitado" xfId="39641" builtinId="9" hidden="1"/>
    <cellStyle name="Hipervínculo visitado" xfId="39617" builtinId="9" hidden="1"/>
    <cellStyle name="Hipervínculo visitado" xfId="39595" builtinId="9" hidden="1"/>
    <cellStyle name="Hipervínculo visitado" xfId="39569" builtinId="9" hidden="1"/>
    <cellStyle name="Hipervínculo visitado" xfId="39545" builtinId="9" hidden="1"/>
    <cellStyle name="Hipervínculo visitado" xfId="39519" builtinId="9" hidden="1"/>
    <cellStyle name="Hipervínculo visitado" xfId="39495" builtinId="9" hidden="1"/>
    <cellStyle name="Hipervínculo visitado" xfId="39470" builtinId="9" hidden="1"/>
    <cellStyle name="Hipervínculo visitado" xfId="39448" builtinId="9" hidden="1"/>
    <cellStyle name="Hipervínculo visitado" xfId="39422" builtinId="9" hidden="1"/>
    <cellStyle name="Hipervínculo visitado" xfId="39398" builtinId="9" hidden="1"/>
    <cellStyle name="Hipervínculo visitado" xfId="39374" builtinId="9" hidden="1"/>
    <cellStyle name="Hipervínculo visitado" xfId="39349" builtinId="9" hidden="1"/>
    <cellStyle name="Hipervínculo visitado" xfId="39323" builtinId="9" hidden="1"/>
    <cellStyle name="Hipervínculo visitado" xfId="39303" builtinId="9" hidden="1"/>
    <cellStyle name="Hipervínculo visitado" xfId="39277" builtinId="9" hidden="1"/>
    <cellStyle name="Hipervínculo visitado" xfId="39251" builtinId="9" hidden="1"/>
    <cellStyle name="Hipervínculo visitado" xfId="39725" builtinId="9" hidden="1"/>
    <cellStyle name="Hipervínculo visitado" xfId="39811" builtinId="9" hidden="1"/>
    <cellStyle name="Hipervínculo visitado" xfId="39900" builtinId="9" hidden="1"/>
    <cellStyle name="Hipervínculo visitado" xfId="39979" builtinId="9" hidden="1"/>
    <cellStyle name="Hipervínculo visitado" xfId="40069" builtinId="9" hidden="1"/>
    <cellStyle name="Hipervínculo visitado" xfId="40157" builtinId="9" hidden="1"/>
    <cellStyle name="Hipervínculo visitado" xfId="40237" builtinId="9" hidden="1"/>
    <cellStyle name="Hipervínculo visitado" xfId="40325" builtinId="9" hidden="1"/>
    <cellStyle name="Hipervínculo visitado" xfId="40306" builtinId="9" hidden="1"/>
    <cellStyle name="Hipervínculo visitado" xfId="40493" builtinId="9" hidden="1"/>
    <cellStyle name="Hipervínculo visitado" xfId="40579" builtinId="9" hidden="1"/>
    <cellStyle name="Hipervínculo visitado" xfId="40669" builtinId="9" hidden="1"/>
    <cellStyle name="Hipervínculo visitado" xfId="40747" builtinId="9" hidden="1"/>
    <cellStyle name="Hipervínculo visitado" xfId="40837" builtinId="9" hidden="1"/>
    <cellStyle name="Hipervínculo visitado" xfId="40923" builtinId="9" hidden="1"/>
    <cellStyle name="Hipervínculo visitado" xfId="41004" builtinId="9" hidden="1"/>
    <cellStyle name="Hipervínculo visitado" xfId="41090" builtinId="9" hidden="1"/>
    <cellStyle name="Hipervínculo visitado" xfId="41178" builtinId="9" hidden="1"/>
    <cellStyle name="Hipervínculo visitado" xfId="41166" builtinId="9" hidden="1"/>
    <cellStyle name="Hipervínculo visitado" xfId="41136" builtinId="9" hidden="1"/>
    <cellStyle name="Hipervínculo visitado" xfId="41108" builtinId="9" hidden="1"/>
    <cellStyle name="Hipervínculo visitado" xfId="41080" builtinId="9" hidden="1"/>
    <cellStyle name="Hipervínculo visitado" xfId="41052" builtinId="9" hidden="1"/>
    <cellStyle name="Hipervínculo visitado" xfId="41024" builtinId="9" hidden="1"/>
    <cellStyle name="Hipervínculo visitado" xfId="40998" builtinId="9" hidden="1"/>
    <cellStyle name="Hipervínculo visitado" xfId="40968" builtinId="9" hidden="1"/>
    <cellStyle name="Hipervínculo visitado" xfId="40938" builtinId="9" hidden="1"/>
    <cellStyle name="Hipervínculo visitado" xfId="40911" builtinId="9" hidden="1"/>
    <cellStyle name="Hipervínculo visitado" xfId="40881" builtinId="9" hidden="1"/>
    <cellStyle name="Hipervínculo visitado" xfId="40855" builtinId="9" hidden="1"/>
    <cellStyle name="Hipervínculo visitado" xfId="40827" builtinId="9" hidden="1"/>
    <cellStyle name="Hipervínculo visitado" xfId="40799" builtinId="9" hidden="1"/>
    <cellStyle name="Hipervínculo visitado" xfId="40767" builtinId="9" hidden="1"/>
    <cellStyle name="Hipervínculo visitado" xfId="40741" builtinId="9" hidden="1"/>
    <cellStyle name="Hipervínculo visitado" xfId="40713" builtinId="9" hidden="1"/>
    <cellStyle name="Hipervínculo visitado" xfId="40683" builtinId="9" hidden="1"/>
    <cellStyle name="Hipervínculo visitado" xfId="40657" builtinId="9" hidden="1"/>
    <cellStyle name="Hipervínculo visitado" xfId="40627" builtinId="9" hidden="1"/>
    <cellStyle name="Hipervínculo visitado" xfId="40597" builtinId="9" hidden="1"/>
    <cellStyle name="Hipervínculo visitado" xfId="40569" builtinId="9" hidden="1"/>
    <cellStyle name="Hipervínculo visitado" xfId="40543" builtinId="9" hidden="1"/>
    <cellStyle name="Hipervínculo visitado" xfId="40513" builtinId="9" hidden="1"/>
    <cellStyle name="Hipervínculo visitado" xfId="40487" builtinId="9" hidden="1"/>
    <cellStyle name="Hipervínculo visitado" xfId="40455" builtinId="9" hidden="1"/>
    <cellStyle name="Hipervínculo visitado" xfId="40425" builtinId="9" hidden="1"/>
    <cellStyle name="Hipervínculo visitado" xfId="40401" builtinId="9" hidden="1"/>
    <cellStyle name="Hipervínculo visitado" xfId="40371" builtinId="9" hidden="1"/>
    <cellStyle name="Hipervínculo visitado" xfId="40343" builtinId="9" hidden="1"/>
    <cellStyle name="Hipervínculo visitado" xfId="40315" builtinId="9" hidden="1"/>
    <cellStyle name="Hipervínculo visitado" xfId="40285" builtinId="9" hidden="1"/>
    <cellStyle name="Hipervínculo visitado" xfId="40150" builtinId="9" hidden="1"/>
    <cellStyle name="Hipervínculo visitado" xfId="40231" builtinId="9" hidden="1"/>
    <cellStyle name="Hipervínculo visitado" xfId="40201" builtinId="9" hidden="1"/>
    <cellStyle name="Hipervínculo visitado" xfId="40171" builtinId="9" hidden="1"/>
    <cellStyle name="Hipervínculo visitado" xfId="40143" builtinId="9" hidden="1"/>
    <cellStyle name="Hipervínculo visitado" xfId="40113" builtinId="9" hidden="1"/>
    <cellStyle name="Hipervínculo visitado" xfId="40087" builtinId="9" hidden="1"/>
    <cellStyle name="Hipervínculo visitado" xfId="40059" builtinId="9" hidden="1"/>
    <cellStyle name="Hipervínculo visitado" xfId="40031" builtinId="9" hidden="1"/>
    <cellStyle name="Hipervínculo visitado" xfId="40001" builtinId="9" hidden="1"/>
    <cellStyle name="Hipervínculo visitado" xfId="39973" builtinId="9" hidden="1"/>
    <cellStyle name="Hipervínculo visitado" xfId="39943" builtinId="9" hidden="1"/>
    <cellStyle name="Hipervínculo visitado" xfId="39914" builtinId="9" hidden="1"/>
    <cellStyle name="Hipervínculo visitado" xfId="39888" builtinId="9" hidden="1"/>
    <cellStyle name="Hipervínculo visitado" xfId="39858" builtinId="9" hidden="1"/>
    <cellStyle name="Hipervínculo visitado" xfId="39829" builtinId="9" hidden="1"/>
    <cellStyle name="Hipervínculo visitado" xfId="39801" builtinId="9" hidden="1"/>
    <cellStyle name="Hipervínculo visitado" xfId="39775" builtinId="9" hidden="1"/>
    <cellStyle name="Hipervínculo visitado" xfId="39745" builtinId="9" hidden="1"/>
    <cellStyle name="Hipervínculo visitado" xfId="39719" builtinId="9" hidden="1"/>
    <cellStyle name="Hipervínculo visitado" xfId="39689" builtinId="9" hidden="1"/>
    <cellStyle name="Hipervínculo visitado" xfId="36643" builtinId="9" hidden="1"/>
    <cellStyle name="Hipervínculo visitado" xfId="36679" builtinId="9" hidden="1"/>
    <cellStyle name="Hipervínculo visitado" xfId="36657" builtinId="9" hidden="1"/>
    <cellStyle name="Hipervínculo visitado" xfId="36759" builtinId="9" hidden="1"/>
    <cellStyle name="Hipervínculo visitado" xfId="36737" builtinId="9" hidden="1"/>
    <cellStyle name="Hipervínculo visitado" xfId="36715" builtinId="9" hidden="1"/>
    <cellStyle name="Hipervínculo visitado" xfId="36693" builtinId="9" hidden="1"/>
    <cellStyle name="Hipervínculo visitado" xfId="36948" builtinId="9" hidden="1"/>
    <cellStyle name="Hipervínculo visitado" xfId="36922" builtinId="9" hidden="1"/>
    <cellStyle name="Hipervínculo visitado" xfId="36898" builtinId="9" hidden="1"/>
    <cellStyle name="Hipervínculo visitado" xfId="36876" builtinId="9" hidden="1"/>
    <cellStyle name="Hipervínculo visitado" xfId="36853" builtinId="9" hidden="1"/>
    <cellStyle name="Hipervínculo visitado" xfId="36829" builtinId="9" hidden="1"/>
    <cellStyle name="Hipervínculo visitado" xfId="36808" builtinId="9" hidden="1"/>
    <cellStyle name="Hipervínculo visitado" xfId="36786" builtinId="9" hidden="1"/>
    <cellStyle name="Hipervínculo visitado" xfId="36994" builtinId="9" hidden="1"/>
    <cellStyle name="Hipervínculo visitado" xfId="37153" builtinId="9" hidden="1"/>
    <cellStyle name="Hipervínculo visitado" xfId="37330" builtinId="9" hidden="1"/>
    <cellStyle name="Hipervínculo visitado" xfId="37380" builtinId="9" hidden="1"/>
    <cellStyle name="Hipervínculo visitado" xfId="37356" builtinId="9" hidden="1"/>
    <cellStyle name="Hipervínculo visitado" xfId="37334" builtinId="9" hidden="1"/>
    <cellStyle name="Hipervínculo visitado" xfId="37308" builtinId="9" hidden="1"/>
    <cellStyle name="Hipervínculo visitado" xfId="37286" builtinId="9" hidden="1"/>
    <cellStyle name="Hipervínculo visitado" xfId="37260" builtinId="9" hidden="1"/>
    <cellStyle name="Hipervínculo visitado" xfId="37234" builtinId="9" hidden="1"/>
    <cellStyle name="Hipervínculo visitado" xfId="37210" builtinId="9" hidden="1"/>
    <cellStyle name="Hipervínculo visitado" xfId="37186" builtinId="9" hidden="1"/>
    <cellStyle name="Hipervínculo visitado" xfId="37161" builtinId="9" hidden="1"/>
    <cellStyle name="Hipervínculo visitado" xfId="37139" builtinId="9" hidden="1"/>
    <cellStyle name="Hipervínculo visitado" xfId="37113" builtinId="9" hidden="1"/>
    <cellStyle name="Hipervínculo visitado" xfId="37087" builtinId="9" hidden="1"/>
    <cellStyle name="Hipervínculo visitado" xfId="37064" builtinId="9" hidden="1"/>
    <cellStyle name="Hipervínculo visitado" xfId="37038" builtinId="9" hidden="1"/>
    <cellStyle name="Hipervínculo visitado" xfId="37016" builtinId="9" hidden="1"/>
    <cellStyle name="Hipervínculo visitado" xfId="36992" builtinId="9" hidden="1"/>
    <cellStyle name="Hipervínculo visitado" xfId="36968" builtinId="9" hidden="1"/>
    <cellStyle name="Hipervínculo visitado" xfId="37418" builtinId="9" hidden="1"/>
    <cellStyle name="Hipervínculo visitado" xfId="37391" builtinId="9" hidden="1"/>
    <cellStyle name="Hipervínculo visitado" xfId="37585" builtinId="9" hidden="1"/>
    <cellStyle name="Hipervínculo visitado" xfId="37672" builtinId="9" hidden="1"/>
    <cellStyle name="Hipervínculo visitado" xfId="37754" builtinId="9" hidden="1"/>
    <cellStyle name="Hipervínculo visitado" xfId="37840" builtinId="9" hidden="1"/>
    <cellStyle name="Hipervínculo visitado" xfId="37930" builtinId="9" hidden="1"/>
    <cellStyle name="Hipervínculo visitado" xfId="38008" builtinId="9" hidden="1"/>
    <cellStyle name="Hipervínculo visitado" xfId="38098" builtinId="9" hidden="1"/>
    <cellStyle name="Hipervínculo visitado" xfId="38186" builtinId="9" hidden="1"/>
    <cellStyle name="Hipervínculo visitado" xfId="38266" builtinId="9" hidden="1"/>
    <cellStyle name="Hipervínculo visitado" xfId="38354" builtinId="9" hidden="1"/>
    <cellStyle name="Hipervínculo visitado" xfId="38440" builtinId="9" hidden="1"/>
    <cellStyle name="Hipervínculo visitado" xfId="38522" builtinId="9" hidden="1"/>
    <cellStyle name="Hipervínculo visitado" xfId="38608" builtinId="9" hidden="1"/>
    <cellStyle name="Hipervínculo visitado" xfId="38697" builtinId="9" hidden="1"/>
    <cellStyle name="Hipervínculo visitado" xfId="38775" builtinId="9" hidden="1"/>
    <cellStyle name="Hipervínculo visitado" xfId="38863" builtinId="9" hidden="1"/>
    <cellStyle name="Hipervínculo visitado" xfId="38881" builtinId="9" hidden="1"/>
    <cellStyle name="Hipervínculo visitado" xfId="38853" builtinId="9" hidden="1"/>
    <cellStyle name="Hipervínculo visitado" xfId="38825" builtinId="9" hidden="1"/>
    <cellStyle name="Hipervínculo visitado" xfId="38795" builtinId="9" hidden="1"/>
    <cellStyle name="Hipervínculo visitado" xfId="38769" builtinId="9" hidden="1"/>
    <cellStyle name="Hipervínculo visitado" xfId="38741" builtinId="9" hidden="1"/>
    <cellStyle name="Hipervínculo visitado" xfId="38711" builtinId="9" hidden="1"/>
    <cellStyle name="Hipervínculo visitado" xfId="38685" builtinId="9" hidden="1"/>
    <cellStyle name="Hipervínculo visitado" xfId="38655" builtinId="9" hidden="1"/>
    <cellStyle name="Hipervínculo visitado" xfId="38626" builtinId="9" hidden="1"/>
    <cellStyle name="Hipervínculo visitado" xfId="38598" builtinId="9" hidden="1"/>
    <cellStyle name="Hipervínculo visitado" xfId="38572" builtinId="9" hidden="1"/>
    <cellStyle name="Hipervínculo visitado" xfId="38542" builtinId="9" hidden="1"/>
    <cellStyle name="Hipervínculo visitado" xfId="38516" builtinId="9" hidden="1"/>
    <cellStyle name="Hipervínculo visitado" xfId="38486" builtinId="9" hidden="1"/>
    <cellStyle name="Hipervínculo visitado" xfId="38454" builtinId="9" hidden="1"/>
    <cellStyle name="Hipervínculo visitado" xfId="38430" builtinId="9" hidden="1"/>
    <cellStyle name="Hipervínculo visitado" xfId="38400" builtinId="9" hidden="1"/>
    <cellStyle name="Hipervínculo visitado" xfId="38372" builtinId="9" hidden="1"/>
    <cellStyle name="Hipervínculo visitado" xfId="38344" builtinId="9" hidden="1"/>
    <cellStyle name="Hipervínculo visitado" xfId="38314" builtinId="9" hidden="1"/>
    <cellStyle name="Hipervínculo visitado" xfId="38284" builtinId="9" hidden="1"/>
    <cellStyle name="Hipervínculo visitado" xfId="38260" builtinId="9" hidden="1"/>
    <cellStyle name="Hipervínculo visitado" xfId="38230" builtinId="9" hidden="1"/>
    <cellStyle name="Hipervínculo visitado" xfId="38200" builtinId="9" hidden="1"/>
    <cellStyle name="Hipervínculo visitado" xfId="38174" builtinId="9" hidden="1"/>
    <cellStyle name="Hipervínculo visitado" xfId="38142" builtinId="9" hidden="1"/>
    <cellStyle name="Hipervínculo visitado" xfId="38116" builtinId="9" hidden="1"/>
    <cellStyle name="Hipervínculo visitado" xfId="38088" builtinId="9" hidden="1"/>
    <cellStyle name="Hipervínculo visitado" xfId="38060" builtinId="9" hidden="1"/>
    <cellStyle name="Hipervínculo visitado" xfId="38030" builtinId="9" hidden="1"/>
    <cellStyle name="Hipervínculo visitado" xfId="38002" builtinId="9" hidden="1"/>
    <cellStyle name="Hipervínculo visitado" xfId="37972" builtinId="9" hidden="1"/>
    <cellStyle name="Hipervínculo visitado" xfId="37944" builtinId="9" hidden="1"/>
    <cellStyle name="Hipervínculo visitado" xfId="37918" builtinId="9" hidden="1"/>
    <cellStyle name="Hipervínculo visitado" xfId="37888" builtinId="9" hidden="1"/>
    <cellStyle name="Hipervínculo visitado" xfId="37858" builtinId="9" hidden="1"/>
    <cellStyle name="Hipervínculo visitado" xfId="37830" builtinId="9" hidden="1"/>
    <cellStyle name="Hipervínculo visitado" xfId="37804" builtinId="9" hidden="1"/>
    <cellStyle name="Hipervínculo visitado" xfId="37774" builtinId="9" hidden="1"/>
    <cellStyle name="Hipervínculo visitado" xfId="37748" builtinId="9" hidden="1"/>
    <cellStyle name="Hipervínculo visitado" xfId="37718" builtinId="9" hidden="1"/>
    <cellStyle name="Hipervínculo visitado" xfId="37686" builtinId="9" hidden="1"/>
    <cellStyle name="Hipervínculo visitado" xfId="37660" builtinId="9" hidden="1"/>
    <cellStyle name="Hipervínculo visitado" xfId="37631" builtinId="9" hidden="1"/>
    <cellStyle name="Hipervínculo visitado" xfId="37603" builtinId="9" hidden="1"/>
    <cellStyle name="Hipervínculo visitado" xfId="37575" builtinId="9" hidden="1"/>
    <cellStyle name="Hipervínculo visitado" xfId="37546" builtinId="9" hidden="1"/>
    <cellStyle name="Hipervínculo visitado" xfId="37516" builtinId="9" hidden="1"/>
    <cellStyle name="Hipervínculo visitado" xfId="37492" builtinId="9" hidden="1"/>
    <cellStyle name="Hipervínculo visitado" xfId="37462" builtinId="9" hidden="1"/>
    <cellStyle name="Hipervínculo visitado" xfId="37432" builtinId="9" hidden="1"/>
    <cellStyle name="Hipervínculo visitado" xfId="37406" builtinId="9" hidden="1"/>
    <cellStyle name="Hipervínculo visitado" xfId="34334" builtinId="9" hidden="1"/>
    <cellStyle name="Hipervínculo visitado" xfId="34397" builtinId="9" hidden="1"/>
    <cellStyle name="Hipervínculo visitado" xfId="34377" builtinId="9" hidden="1"/>
    <cellStyle name="Hipervínculo visitado" xfId="34479" builtinId="9" hidden="1"/>
    <cellStyle name="Hipervínculo visitado" xfId="34455" builtinId="9" hidden="1"/>
    <cellStyle name="Hipervínculo visitado" xfId="34435" builtinId="9" hidden="1"/>
    <cellStyle name="Hipervínculo visitado" xfId="34413" builtinId="9" hidden="1"/>
    <cellStyle name="Hipervínculo visitado" xfId="34626" builtinId="9" hidden="1"/>
    <cellStyle name="Hipervínculo visitado" xfId="34644" builtinId="9" hidden="1"/>
    <cellStyle name="Hipervínculo visitado" xfId="34618" builtinId="9" hidden="1"/>
    <cellStyle name="Hipervínculo visitado" xfId="34596" builtinId="9" hidden="1"/>
    <cellStyle name="Hipervínculo visitado" xfId="34573" builtinId="9" hidden="1"/>
    <cellStyle name="Hipervínculo visitado" xfId="34549" builtinId="9" hidden="1"/>
    <cellStyle name="Hipervínculo visitado" xfId="34526" builtinId="9" hidden="1"/>
    <cellStyle name="Hipervínculo visitado" xfId="34506" builtinId="9" hidden="1"/>
    <cellStyle name="Hipervínculo visitado" xfId="34482" builtinId="9" hidden="1"/>
    <cellStyle name="Hipervínculo visitado" xfId="34835" builtinId="9" hidden="1"/>
    <cellStyle name="Hipervínculo visitado" xfId="34996" builtinId="9" hidden="1"/>
    <cellStyle name="Hipervínculo visitado" xfId="35100" builtinId="9" hidden="1"/>
    <cellStyle name="Hipervínculo visitado" xfId="35076" builtinId="9" hidden="1"/>
    <cellStyle name="Hipervínculo visitado" xfId="35054" builtinId="9" hidden="1"/>
    <cellStyle name="Hipervínculo visitado" xfId="35030" builtinId="9" hidden="1"/>
    <cellStyle name="Hipervínculo visitado" xfId="35004" builtinId="9" hidden="1"/>
    <cellStyle name="Hipervínculo visitado" xfId="34982" builtinId="9" hidden="1"/>
    <cellStyle name="Hipervínculo visitado" xfId="34956" builtinId="9" hidden="1"/>
    <cellStyle name="Hipervínculo visitado" xfId="34928" builtinId="9" hidden="1"/>
    <cellStyle name="Hipervínculo visitado" xfId="34906" builtinId="9" hidden="1"/>
    <cellStyle name="Hipervínculo visitado" xfId="34881" builtinId="9" hidden="1"/>
    <cellStyle name="Hipervínculo visitado" xfId="34857" builtinId="9" hidden="1"/>
    <cellStyle name="Hipervínculo visitado" xfId="34833" builtinId="9" hidden="1"/>
    <cellStyle name="Hipervínculo visitado" xfId="34809" builtinId="9" hidden="1"/>
    <cellStyle name="Hipervínculo visitado" xfId="34782" builtinId="9" hidden="1"/>
    <cellStyle name="Hipervínculo visitado" xfId="34760" builtinId="9" hidden="1"/>
    <cellStyle name="Hipervínculo visitado" xfId="34736" builtinId="9" hidden="1"/>
    <cellStyle name="Hipervínculo visitado" xfId="34712" builtinId="9" hidden="1"/>
    <cellStyle name="Hipervínculo visitado" xfId="34688" builtinId="9" hidden="1"/>
    <cellStyle name="Hipervínculo visitado" xfId="34664" builtinId="9" hidden="1"/>
    <cellStyle name="Hipervínculo visitado" xfId="35196" builtinId="9" hidden="1"/>
    <cellStyle name="Hipervínculo visitado" xfId="35275" builtinId="9" hidden="1"/>
    <cellStyle name="Hipervínculo visitado" xfId="35363" builtinId="9" hidden="1"/>
    <cellStyle name="Hipervínculo visitado" xfId="35452" builtinId="9" hidden="1"/>
    <cellStyle name="Hipervínculo visitado" xfId="35530" builtinId="9" hidden="1"/>
    <cellStyle name="Hipervínculo visitado" xfId="35620" builtinId="9" hidden="1"/>
    <cellStyle name="Hipervínculo visitado" xfId="35706" builtinId="9" hidden="1"/>
    <cellStyle name="Hipervínculo visitado" xfId="35788" builtinId="9" hidden="1"/>
    <cellStyle name="Hipervínculo visitado" xfId="35874" builtinId="9" hidden="1"/>
    <cellStyle name="Hipervínculo visitado" xfId="35964" builtinId="9" hidden="1"/>
    <cellStyle name="Hipervínculo visitado" xfId="36044" builtinId="9" hidden="1"/>
    <cellStyle name="Hipervínculo visitado" xfId="36132" builtinId="9" hidden="1"/>
    <cellStyle name="Hipervínculo visitado" xfId="36220" builtinId="9" hidden="1"/>
    <cellStyle name="Hipervínculo visitado" xfId="36300" builtinId="9" hidden="1"/>
    <cellStyle name="Hipervínculo visitado" xfId="36387" builtinId="9" hidden="1"/>
    <cellStyle name="Hipervínculo visitado" xfId="36473" builtinId="9" hidden="1"/>
    <cellStyle name="Hipervínculo visitado" xfId="36553" builtinId="9" hidden="1"/>
    <cellStyle name="Hipervínculo visitado" xfId="36603" builtinId="9" hidden="1"/>
    <cellStyle name="Hipervínculo visitado" xfId="36573" builtinId="9" hidden="1"/>
    <cellStyle name="Hipervínculo visitado" xfId="36547" builtinId="9" hidden="1"/>
    <cellStyle name="Hipervínculo visitado" xfId="36517" builtinId="9" hidden="1"/>
    <cellStyle name="Hipervínculo visitado" xfId="36487" builtinId="9" hidden="1"/>
    <cellStyle name="Hipervínculo visitado" xfId="36461" builtinId="9" hidden="1"/>
    <cellStyle name="Hipervínculo visitado" xfId="36433" builtinId="9" hidden="1"/>
    <cellStyle name="Hipervínculo visitado" xfId="36405" builtinId="9" hidden="1"/>
    <cellStyle name="Hipervínculo visitado" xfId="36377" builtinId="9" hidden="1"/>
    <cellStyle name="Hipervínculo visitado" xfId="36348" builtinId="9" hidden="1"/>
    <cellStyle name="Hipervínculo visitado" xfId="36318" builtinId="9" hidden="1"/>
    <cellStyle name="Hipervínculo visitado" xfId="36294" builtinId="9" hidden="1"/>
    <cellStyle name="Hipervínculo visitado" xfId="36264" builtinId="9" hidden="1"/>
    <cellStyle name="Hipervínculo visitado" xfId="36234" builtinId="9" hidden="1"/>
    <cellStyle name="Hipervínculo visitado" xfId="36208" builtinId="9" hidden="1"/>
    <cellStyle name="Hipervínculo visitado" xfId="36176" builtinId="9" hidden="1"/>
    <cellStyle name="Hipervínculo visitado" xfId="36148" builtinId="9" hidden="1"/>
    <cellStyle name="Hipervínculo visitado" xfId="36122" builtinId="9" hidden="1"/>
    <cellStyle name="Hipervínculo visitado" xfId="36094" builtinId="9" hidden="1"/>
    <cellStyle name="Hipervínculo visitado" xfId="36064" builtinId="9" hidden="1"/>
    <cellStyle name="Hipervínculo visitado" xfId="36036" builtinId="9" hidden="1"/>
    <cellStyle name="Hipervínculo visitado" xfId="36006" builtinId="9" hidden="1"/>
    <cellStyle name="Hipervínculo visitado" xfId="35978" builtinId="9" hidden="1"/>
    <cellStyle name="Hipervínculo visitado" xfId="35952" builtinId="9" hidden="1"/>
    <cellStyle name="Hipervínculo visitado" xfId="35922" builtinId="9" hidden="1"/>
    <cellStyle name="Hipervínculo visitado" xfId="35894" builtinId="9" hidden="1"/>
    <cellStyle name="Hipervínculo visitado" xfId="35864" builtinId="9" hidden="1"/>
    <cellStyle name="Hipervínculo visitado" xfId="35836" builtinId="9" hidden="1"/>
    <cellStyle name="Hipervínculo visitado" xfId="35808" builtinId="9" hidden="1"/>
    <cellStyle name="Hipervínculo visitado" xfId="35782" builtinId="9" hidden="1"/>
    <cellStyle name="Hipervínculo visitado" xfId="35752" builtinId="9" hidden="1"/>
    <cellStyle name="Hipervínculo visitado" xfId="35720" builtinId="9" hidden="1"/>
    <cellStyle name="Hipervínculo visitado" xfId="35694" builtinId="9" hidden="1"/>
    <cellStyle name="Hipervínculo visitado" xfId="35666" builtinId="9" hidden="1"/>
    <cellStyle name="Hipervínculo visitado" xfId="35638" builtinId="9" hidden="1"/>
    <cellStyle name="Hipervínculo visitado" xfId="35610" builtinId="9" hidden="1"/>
    <cellStyle name="Hipervínculo visitado" xfId="35582" builtinId="9" hidden="1"/>
    <cellStyle name="Hipervínculo visitado" xfId="35550" builtinId="9" hidden="1"/>
    <cellStyle name="Hipervínculo visitado" xfId="35524" builtinId="9" hidden="1"/>
    <cellStyle name="Hipervínculo visitado" xfId="35496" builtinId="9" hidden="1"/>
    <cellStyle name="Hipervínculo visitado" xfId="35466" builtinId="9" hidden="1"/>
    <cellStyle name="Hipervínculo visitado" xfId="35440" builtinId="9" hidden="1"/>
    <cellStyle name="Hipervínculo visitado" xfId="35408" builtinId="9" hidden="1"/>
    <cellStyle name="Hipervínculo visitado" xfId="35380" builtinId="9" hidden="1"/>
    <cellStyle name="Hipervínculo visitado" xfId="35353" builtinId="9" hidden="1"/>
    <cellStyle name="Hipervínculo visitado" xfId="35325" builtinId="9" hidden="1"/>
    <cellStyle name="Hipervínculo visitado" xfId="35295" builtinId="9" hidden="1"/>
    <cellStyle name="Hipervínculo visitado" xfId="35269" builtinId="9" hidden="1"/>
    <cellStyle name="Hipervínculo visitado" xfId="35238" builtinId="9" hidden="1"/>
    <cellStyle name="Hipervínculo visitado" xfId="35210" builtinId="9" hidden="1"/>
    <cellStyle name="Hipervínculo visitado" xfId="35184" builtinId="9" hidden="1"/>
    <cellStyle name="Hipervínculo visitado" xfId="35154" builtinId="9" hidden="1"/>
    <cellStyle name="Hipervínculo visitado" xfId="35126" builtinId="9" hidden="1"/>
    <cellStyle name="Hipervínculo visitado" xfId="32052" builtinId="9" hidden="1"/>
    <cellStyle name="Hipervínculo visitado" xfId="32058" builtinId="9" hidden="1"/>
    <cellStyle name="Hipervínculo visitado" xfId="32094" builtinId="9" hidden="1"/>
    <cellStyle name="Hipervínculo visitado" xfId="32072" builtinId="9" hidden="1"/>
    <cellStyle name="Hipervínculo visitado" xfId="32174" builtinId="9" hidden="1"/>
    <cellStyle name="Hipervínculo visitado" xfId="32152" builtinId="9" hidden="1"/>
    <cellStyle name="Hipervínculo visitado" xfId="32132" builtinId="9" hidden="1"/>
    <cellStyle name="Hipervínculo visitado" xfId="32243" builtinId="9" hidden="1"/>
    <cellStyle name="Hipervínculo visitado" xfId="32361" builtinId="9" hidden="1"/>
    <cellStyle name="Hipervínculo visitado" xfId="32337" builtinId="9" hidden="1"/>
    <cellStyle name="Hipervínculo visitado" xfId="32315" builtinId="9" hidden="1"/>
    <cellStyle name="Hipervínculo visitado" xfId="32290" builtinId="9" hidden="1"/>
    <cellStyle name="Hipervínculo visitado" xfId="32268" builtinId="9" hidden="1"/>
    <cellStyle name="Hipervínculo visitado" xfId="32246" builtinId="9" hidden="1"/>
    <cellStyle name="Hipervínculo visitado" xfId="32223" builtinId="9" hidden="1"/>
    <cellStyle name="Hipervínculo visitado" xfId="32201" builtinId="9" hidden="1"/>
    <cellStyle name="Hipervínculo visitado" xfId="32499" builtinId="9" hidden="1"/>
    <cellStyle name="Hipervínculo visitado" xfId="32677" builtinId="9" hidden="1"/>
    <cellStyle name="Hipervínculo visitado" xfId="32823" builtinId="9" hidden="1"/>
    <cellStyle name="Hipervínculo visitado" xfId="32795" builtinId="9" hidden="1"/>
    <cellStyle name="Hipervínculo visitado" xfId="32769" builtinId="9" hidden="1"/>
    <cellStyle name="Hipervínculo visitado" xfId="32749" builtinId="9" hidden="1"/>
    <cellStyle name="Hipervínculo visitado" xfId="32723" builtinId="9" hidden="1"/>
    <cellStyle name="Hipervínculo visitado" xfId="32699" builtinId="9" hidden="1"/>
    <cellStyle name="Hipervínculo visitado" xfId="32675" builtinId="9" hidden="1"/>
    <cellStyle name="Hipervínculo visitado" xfId="32649" builtinId="9" hidden="1"/>
    <cellStyle name="Hipervínculo visitado" xfId="32623" builtinId="9" hidden="1"/>
    <cellStyle name="Hipervínculo visitado" xfId="32602" builtinId="9" hidden="1"/>
    <cellStyle name="Hipervínculo visitado" xfId="32576" builtinId="9" hidden="1"/>
    <cellStyle name="Hipervínculo visitado" xfId="32552" builtinId="9" hidden="1"/>
    <cellStyle name="Hipervínculo visitado" xfId="32528" builtinId="9" hidden="1"/>
    <cellStyle name="Hipervínculo visitado" xfId="32503" builtinId="9" hidden="1"/>
    <cellStyle name="Hipervínculo visitado" xfId="32477" builtinId="9" hidden="1"/>
    <cellStyle name="Hipervínculo visitado" xfId="32350" builtinId="9" hidden="1"/>
    <cellStyle name="Hipervínculo visitado" xfId="32431" builtinId="9" hidden="1"/>
    <cellStyle name="Hipervínculo visitado" xfId="32407" builtinId="9" hidden="1"/>
    <cellStyle name="Hipervínculo visitado" xfId="32383" builtinId="9" hidden="1"/>
    <cellStyle name="Hipervínculo visitado" xfId="32885" builtinId="9" hidden="1"/>
    <cellStyle name="Hipervínculo visitado" xfId="32971" builtinId="9" hidden="1"/>
    <cellStyle name="Hipervínculo visitado" xfId="33052" builtinId="9" hidden="1"/>
    <cellStyle name="Hipervínculo visitado" xfId="33141" builtinId="9" hidden="1"/>
    <cellStyle name="Hipervínculo visitado" xfId="33229" builtinId="9" hidden="1"/>
    <cellStyle name="Hipervínculo visitado" xfId="33309" builtinId="9" hidden="1"/>
    <cellStyle name="Hipervínculo visitado" xfId="33395" builtinId="9" hidden="1"/>
    <cellStyle name="Hipervínculo visitado" xfId="33485" builtinId="9" hidden="1"/>
    <cellStyle name="Hipervínculo visitado" xfId="33563" builtinId="9" hidden="1"/>
    <cellStyle name="Hipervínculo visitado" xfId="33653" builtinId="9" hidden="1"/>
    <cellStyle name="Hipervínculo visitado" xfId="33739" builtinId="9" hidden="1"/>
    <cellStyle name="Hipervínculo visitado" xfId="33821" builtinId="9" hidden="1"/>
    <cellStyle name="Hipervínculo visitado" xfId="33907" builtinId="9" hidden="1"/>
    <cellStyle name="Hipervínculo visitado" xfId="33997" builtinId="9" hidden="1"/>
    <cellStyle name="Hipervínculo visitado" xfId="34076" builtinId="9" hidden="1"/>
    <cellStyle name="Hipervínculo visitado" xfId="34164" builtinId="9" hidden="1"/>
    <cellStyle name="Hipervínculo visitado" xfId="34250" builtinId="9" hidden="1"/>
    <cellStyle name="Hipervínculo visitado" xfId="34324" builtinId="9" hidden="1"/>
    <cellStyle name="Hipervínculo visitado" xfId="34294" builtinId="9" hidden="1"/>
    <cellStyle name="Hipervínculo visitado" xfId="34264" builtinId="9" hidden="1"/>
    <cellStyle name="Hipervínculo visitado" xfId="34238" builtinId="9" hidden="1"/>
    <cellStyle name="Hipervínculo visitado" xfId="34208" builtinId="9" hidden="1"/>
    <cellStyle name="Hipervínculo visitado" xfId="34180" builtinId="9" hidden="1"/>
    <cellStyle name="Hipervínculo visitado" xfId="34154" builtinId="9" hidden="1"/>
    <cellStyle name="Hipervínculo visitado" xfId="34126" builtinId="9" hidden="1"/>
    <cellStyle name="Hipervínculo visitado" xfId="34096" builtinId="9" hidden="1"/>
    <cellStyle name="Hipervínculo visitado" xfId="34070" builtinId="9" hidden="1"/>
    <cellStyle name="Hipervínculo visitado" xfId="34039" builtinId="9" hidden="1"/>
    <cellStyle name="Hipervínculo visitado" xfId="34011" builtinId="9" hidden="1"/>
    <cellStyle name="Hipervínculo visitado" xfId="33985" builtinId="9" hidden="1"/>
    <cellStyle name="Hipervínculo visitado" xfId="33955" builtinId="9" hidden="1"/>
    <cellStyle name="Hipervínculo visitado" xfId="33927" builtinId="9" hidden="1"/>
    <cellStyle name="Hipervínculo visitado" xfId="33897" builtinId="9" hidden="1"/>
    <cellStyle name="Hipervínculo visitado" xfId="33869" builtinId="9" hidden="1"/>
    <cellStyle name="Hipervínculo visitado" xfId="33841" builtinId="9" hidden="1"/>
    <cellStyle name="Hipervínculo visitado" xfId="33815" builtinId="9" hidden="1"/>
    <cellStyle name="Hipervínculo visitado" xfId="33785" builtinId="9" hidden="1"/>
    <cellStyle name="Hipervínculo visitado" xfId="33753" builtinId="9" hidden="1"/>
    <cellStyle name="Hipervínculo visitado" xfId="33727" builtinId="9" hidden="1"/>
    <cellStyle name="Hipervínculo visitado" xfId="33699" builtinId="9" hidden="1"/>
    <cellStyle name="Hipervínculo visitado" xfId="33671" builtinId="9" hidden="1"/>
    <cellStyle name="Hipervínculo visitado" xfId="33643" builtinId="9" hidden="1"/>
    <cellStyle name="Hipervínculo visitado" xfId="33615" builtinId="9" hidden="1"/>
    <cellStyle name="Hipervínculo visitado" xfId="33583" builtinId="9" hidden="1"/>
    <cellStyle name="Hipervínculo visitado" xfId="33557" builtinId="9" hidden="1"/>
    <cellStyle name="Hipervínculo visitado" xfId="33529" builtinId="9" hidden="1"/>
    <cellStyle name="Hipervínculo visitado" xfId="33499" builtinId="9" hidden="1"/>
    <cellStyle name="Hipervínculo visitado" xfId="33473" builtinId="9" hidden="1"/>
    <cellStyle name="Hipervínculo visitado" xfId="33441" builtinId="9" hidden="1"/>
    <cellStyle name="Hipervínculo visitado" xfId="33413" builtinId="9" hidden="1"/>
    <cellStyle name="Hipervínculo visitado" xfId="33387" builtinId="9" hidden="1"/>
    <cellStyle name="Hipervínculo visitado" xfId="33359" builtinId="9" hidden="1"/>
    <cellStyle name="Hipervínculo visitado" xfId="33329" builtinId="9" hidden="1"/>
    <cellStyle name="Hipervínculo visitado" xfId="33303" builtinId="9" hidden="1"/>
    <cellStyle name="Hipervínculo visitado" xfId="33271" builtinId="9" hidden="1"/>
    <cellStyle name="Hipervínculo visitado" xfId="33241" builtinId="9" hidden="1"/>
    <cellStyle name="Hipervínculo visitado" xfId="33217" builtinId="9" hidden="1"/>
    <cellStyle name="Hipervínculo visitado" xfId="33187" builtinId="9" hidden="1"/>
    <cellStyle name="Hipervínculo visitado" xfId="33159" builtinId="9" hidden="1"/>
    <cellStyle name="Hipervínculo visitado" xfId="33129" builtinId="9" hidden="1"/>
    <cellStyle name="Hipervínculo visitado" xfId="33101" builtinId="9" hidden="1"/>
    <cellStyle name="Hipervínculo visitado" xfId="33072" builtinId="9" hidden="1"/>
    <cellStyle name="Hipervínculo visitado" xfId="33046" builtinId="9" hidden="1"/>
    <cellStyle name="Hipervínculo visitado" xfId="33016" builtinId="9" hidden="1"/>
    <cellStyle name="Hipervínculo visitado" xfId="32986" builtinId="9" hidden="1"/>
    <cellStyle name="Hipervínculo visitado" xfId="32959" builtinId="9" hidden="1"/>
    <cellStyle name="Hipervínculo visitado" xfId="32929" builtinId="9" hidden="1"/>
    <cellStyle name="Hipervínculo visitado" xfId="32903" builtinId="9" hidden="1"/>
    <cellStyle name="Hipervínculo visitado" xfId="32875" builtinId="9" hidden="1"/>
    <cellStyle name="Hipervínculo visitado" xfId="32847" builtinId="9" hidden="1"/>
    <cellStyle name="Hipervínculo visitado" xfId="29754" builtinId="9" hidden="1"/>
    <cellStyle name="Hipervínculo visitado" xfId="29776" builtinId="9" hidden="1"/>
    <cellStyle name="Hipervínculo visitado" xfId="29812" builtinId="9" hidden="1"/>
    <cellStyle name="Hipervínculo visitado" xfId="29788" builtinId="9" hidden="1"/>
    <cellStyle name="Hipervínculo visitado" xfId="29894" builtinId="9" hidden="1"/>
    <cellStyle name="Hipervínculo visitado" xfId="29870" builtinId="9" hidden="1"/>
    <cellStyle name="Hipervínculo visitado" xfId="29848" builtinId="9" hidden="1"/>
    <cellStyle name="Hipervínculo visitado" xfId="29828" builtinId="9" hidden="1"/>
    <cellStyle name="Hipervínculo visitado" xfId="30079" builtinId="9" hidden="1"/>
    <cellStyle name="Hipervínculo visitado" xfId="30055" builtinId="9" hidden="1"/>
    <cellStyle name="Hipervínculo visitado" xfId="30033" builtinId="9" hidden="1"/>
    <cellStyle name="Hipervínculo visitado" xfId="30008" builtinId="9" hidden="1"/>
    <cellStyle name="Hipervínculo visitado" xfId="29984" builtinId="9" hidden="1"/>
    <cellStyle name="Hipervínculo visitado" xfId="29964" builtinId="9" hidden="1"/>
    <cellStyle name="Hipervínculo visitado" xfId="29941" builtinId="9" hidden="1"/>
    <cellStyle name="Hipervínculo visitado" xfId="29917" builtinId="9" hidden="1"/>
    <cellStyle name="Hipervínculo visitado" xfId="30165" builtinId="9" hidden="1"/>
    <cellStyle name="Hipervínculo visitado" xfId="30339" builtinId="9" hidden="1"/>
    <cellStyle name="Hipervínculo visitado" xfId="30515" builtinId="9" hidden="1"/>
    <cellStyle name="Hipervínculo visitado" xfId="30513" builtinId="9" hidden="1"/>
    <cellStyle name="Hipervínculo visitado" xfId="30489" builtinId="9" hidden="1"/>
    <cellStyle name="Hipervínculo visitado" xfId="30465" builtinId="9" hidden="1"/>
    <cellStyle name="Hipervínculo visitado" xfId="30443" builtinId="9" hidden="1"/>
    <cellStyle name="Hipervínculo visitado" xfId="30417" builtinId="9" hidden="1"/>
    <cellStyle name="Hipervínculo visitado" xfId="30393" builtinId="9" hidden="1"/>
    <cellStyle name="Hipervínculo visitado" xfId="30367" builtinId="9" hidden="1"/>
    <cellStyle name="Hipervínculo visitado" xfId="30343" builtinId="9" hidden="1"/>
    <cellStyle name="Hipervínculo visitado" xfId="30318" builtinId="9" hidden="1"/>
    <cellStyle name="Hipervínculo visitado" xfId="30296" builtinId="9" hidden="1"/>
    <cellStyle name="Hipervínculo visitado" xfId="30270" builtinId="9" hidden="1"/>
    <cellStyle name="Hipervínculo visitado" xfId="30246" builtinId="9" hidden="1"/>
    <cellStyle name="Hipervínculo visitado" xfId="30222" builtinId="9" hidden="1"/>
    <cellStyle name="Hipervínculo visitado" xfId="30197" builtinId="9" hidden="1"/>
    <cellStyle name="Hipervínculo visitado" xfId="30171" builtinId="9" hidden="1"/>
    <cellStyle name="Hipervínculo visitado" xfId="30151" builtinId="9" hidden="1"/>
    <cellStyle name="Hipervínculo visitado" xfId="30125" builtinId="9" hidden="1"/>
    <cellStyle name="Hipervínculo visitado" xfId="30099" builtinId="9" hidden="1"/>
    <cellStyle name="Hipervínculo visitado" xfId="30573" builtinId="9" hidden="1"/>
    <cellStyle name="Hipervínculo visitado" xfId="30659" builtinId="9" hidden="1"/>
    <cellStyle name="Hipervínculo visitado" xfId="30748" builtinId="9" hidden="1"/>
    <cellStyle name="Hipervínculo visitado" xfId="22913" builtinId="9" hidden="1"/>
    <cellStyle name="Hipervínculo visitado" xfId="22915" builtinId="9" hidden="1"/>
    <cellStyle name="Hipervínculo visitado" xfId="22891" builtinId="9" hidden="1"/>
    <cellStyle name="Hipervínculo visitado" xfId="22893" builtinId="9" hidden="1"/>
    <cellStyle name="Hipervínculo visitado" xfId="22895" builtinId="9" hidden="1"/>
    <cellStyle name="Hipervínculo visitado" xfId="22899" builtinId="9" hidden="1"/>
    <cellStyle name="Hipervínculo visitado" xfId="22887" builtinId="9" hidden="1"/>
    <cellStyle name="Hipervínculo visitado" xfId="22889" builtinId="9" hidden="1"/>
    <cellStyle name="Hipervínculo visitado" xfId="20647" builtinId="9" hidden="1"/>
    <cellStyle name="Hipervínculo visitado" xfId="25958" builtinId="9" hidden="1"/>
    <cellStyle name="Hipervínculo visitado" xfId="25960" builtinId="9" hidden="1"/>
    <cellStyle name="Hipervínculo visitado" xfId="25966" builtinId="9" hidden="1"/>
    <cellStyle name="Hipervínculo visitado" xfId="25968" builtinId="9" hidden="1"/>
    <cellStyle name="Hipervínculo visitado" xfId="25976" builtinId="9" hidden="1"/>
    <cellStyle name="Hipervínculo visitado" xfId="25980" builtinId="9" hidden="1"/>
    <cellStyle name="Hipervínculo visitado" xfId="25982" builtinId="9" hidden="1"/>
    <cellStyle name="Hipervínculo visitado" xfId="25988" builtinId="9" hidden="1"/>
    <cellStyle name="Hipervínculo visitado" xfId="25990" builtinId="9" hidden="1"/>
    <cellStyle name="Hipervínculo visitado" xfId="25992" builtinId="9" hidden="1"/>
    <cellStyle name="Hipervínculo visitado" xfId="25998" builtinId="9" hidden="1"/>
    <cellStyle name="Hipervínculo visitado" xfId="26000" builtinId="9" hidden="1"/>
    <cellStyle name="Hipervínculo visitado" xfId="26004" builtinId="9" hidden="1"/>
    <cellStyle name="Hipervínculo visitado" xfId="26008" builtinId="9" hidden="1"/>
    <cellStyle name="Hipervínculo visitado" xfId="26012" builtinId="9" hidden="1"/>
    <cellStyle name="Hipervínculo visitado" xfId="26014" builtinId="9" hidden="1"/>
    <cellStyle name="Hipervínculo visitado" xfId="26020" builtinId="9" hidden="1"/>
    <cellStyle name="Hipervínculo visitado" xfId="26022" builtinId="9" hidden="1"/>
    <cellStyle name="Hipervínculo visitado" xfId="26024" builtinId="9" hidden="1"/>
    <cellStyle name="Hipervínculo visitado" xfId="26032" builtinId="9" hidden="1"/>
    <cellStyle name="Hipervínculo visitado" xfId="26036" builtinId="9" hidden="1"/>
    <cellStyle name="Hipervínculo visitado" xfId="26040" builtinId="9" hidden="1"/>
    <cellStyle name="Hipervínculo visitado" xfId="26044" builtinId="9" hidden="1"/>
    <cellStyle name="Hipervínculo visitado" xfId="26046" builtinId="9" hidden="1"/>
    <cellStyle name="Hipervínculo visitado" xfId="26052" builtinId="9" hidden="1"/>
    <cellStyle name="Hipervínculo visitado" xfId="26054" builtinId="9" hidden="1"/>
    <cellStyle name="Hipervínculo visitado" xfId="26056" builtinId="9" hidden="1"/>
    <cellStyle name="Hipervínculo visitado" xfId="26060" builtinId="9" hidden="1"/>
    <cellStyle name="Hipervínculo visitado" xfId="26062" builtinId="9" hidden="1"/>
    <cellStyle name="Hipervínculo visitado" xfId="26066" builtinId="9" hidden="1"/>
    <cellStyle name="Hipervínculo visitado" xfId="26070" builtinId="9" hidden="1"/>
    <cellStyle name="Hipervínculo visitado" xfId="26074" builtinId="9" hidden="1"/>
    <cellStyle name="Hipervínculo visitado" xfId="26076" builtinId="9" hidden="1"/>
    <cellStyle name="Hipervínculo visitado" xfId="26082" builtinId="9" hidden="1"/>
    <cellStyle name="Hipervínculo visitado" xfId="26086" builtinId="9" hidden="1"/>
    <cellStyle name="Hipervínculo visitado" xfId="26092" builtinId="9" hidden="1"/>
    <cellStyle name="Hipervínculo visitado" xfId="26094" builtinId="9" hidden="1"/>
    <cellStyle name="Hipervínculo visitado" xfId="26098" builtinId="9" hidden="1"/>
    <cellStyle name="Hipervínculo visitado" xfId="26102" builtinId="9" hidden="1"/>
    <cellStyle name="Hipervínculo visitado" xfId="26106" builtinId="9" hidden="1"/>
    <cellStyle name="Hipervínculo visitado" xfId="26109" builtinId="9" hidden="1"/>
    <cellStyle name="Hipervínculo visitado" xfId="26115" builtinId="9" hidden="1"/>
    <cellStyle name="Hipervínculo visitado" xfId="26117" builtinId="9" hidden="1"/>
    <cellStyle name="Hipervínculo visitado" xfId="26119" builtinId="9" hidden="1"/>
    <cellStyle name="Hipervínculo visitado" xfId="26125" builtinId="9" hidden="1"/>
    <cellStyle name="Hipervínculo visitado" xfId="26127" builtinId="9" hidden="1"/>
    <cellStyle name="Hipervínculo visitado" xfId="26131" builtinId="9" hidden="1"/>
    <cellStyle name="Hipervínculo visitado" xfId="26135" builtinId="9" hidden="1"/>
    <cellStyle name="Hipervínculo visitado" xfId="26139" builtinId="9" hidden="1"/>
    <cellStyle name="Hipervínculo visitado" xfId="26147" builtinId="9" hidden="1"/>
    <cellStyle name="Hipervínculo visitado" xfId="26149" builtinId="9" hidden="1"/>
    <cellStyle name="Hipervínculo visitado" xfId="26151" builtinId="9" hidden="1"/>
    <cellStyle name="Hipervínculo visitado" xfId="26157" builtinId="9" hidden="1"/>
    <cellStyle name="Hipervínculo visitado" xfId="26159" builtinId="9" hidden="1"/>
    <cellStyle name="Hipervínculo visitado" xfId="26163" builtinId="9" hidden="1"/>
    <cellStyle name="Hipervínculo visitado" xfId="26167" builtinId="9" hidden="1"/>
    <cellStyle name="Hipervínculo visitado" xfId="26171" builtinId="9" hidden="1"/>
    <cellStyle name="Hipervínculo visitado" xfId="26173" builtinId="9" hidden="1"/>
    <cellStyle name="Hipervínculo visitado" xfId="26179" builtinId="9" hidden="1"/>
    <cellStyle name="Hipervínculo visitado" xfId="26181" builtinId="9" hidden="1"/>
    <cellStyle name="Hipervínculo visitado" xfId="26183" builtinId="9" hidden="1"/>
    <cellStyle name="Hipervínculo visitado" xfId="26189" builtinId="9" hidden="1"/>
    <cellStyle name="Hipervínculo visitado" xfId="26191" builtinId="9" hidden="1"/>
    <cellStyle name="Hipervínculo visitado" xfId="26195" builtinId="9" hidden="1"/>
    <cellStyle name="Hipervínculo visitado" xfId="26203" builtinId="9" hidden="1"/>
    <cellStyle name="Hipervínculo visitado" xfId="26205" builtinId="9" hidden="1"/>
    <cellStyle name="Hipervínculo visitado" xfId="26211" builtinId="9" hidden="1"/>
    <cellStyle name="Hipervínculo visitado" xfId="26212" builtinId="9" hidden="1"/>
    <cellStyle name="Hipervínculo visitado" xfId="26214" builtinId="9" hidden="1"/>
    <cellStyle name="Hipervínculo visitado" xfId="26220" builtinId="9" hidden="1"/>
    <cellStyle name="Hipervínculo visitado" xfId="26222" builtinId="9" hidden="1"/>
    <cellStyle name="Hipervínculo visitado" xfId="26226" builtinId="9" hidden="1"/>
    <cellStyle name="Hipervínculo visitado" xfId="26230" builtinId="9" hidden="1"/>
    <cellStyle name="Hipervínculo visitado" xfId="26234" builtinId="9" hidden="1"/>
    <cellStyle name="Hipervínculo visitado" xfId="26236" builtinId="9" hidden="1"/>
    <cellStyle name="Hipervínculo visitado" xfId="26242" builtinId="9" hidden="1"/>
    <cellStyle name="Hipervínculo visitado" xfId="26244" builtinId="9" hidden="1"/>
    <cellStyle name="Hipervínculo visitado" xfId="26246" builtinId="9" hidden="1"/>
    <cellStyle name="Hipervínculo visitado" xfId="26252" builtinId="9" hidden="1"/>
    <cellStyle name="Hipervínculo visitado" xfId="26258" builtinId="9" hidden="1"/>
    <cellStyle name="Hipervínculo visitado" xfId="26262" builtinId="9" hidden="1"/>
    <cellStyle name="Hipervínculo visitado" xfId="26268" builtinId="9" hidden="1"/>
    <cellStyle name="Hipervínculo visitado" xfId="26270" builtinId="9" hidden="1"/>
    <cellStyle name="Hipervínculo visitado" xfId="26276" builtinId="9" hidden="1"/>
    <cellStyle name="Hipervínculo visitado" xfId="26278" builtinId="9" hidden="1"/>
    <cellStyle name="Hipervínculo visitado" xfId="26280" builtinId="9" hidden="1"/>
    <cellStyle name="Hipervínculo visitado" xfId="26286" builtinId="9" hidden="1"/>
    <cellStyle name="Hipervínculo visitado" xfId="26288" builtinId="9" hidden="1"/>
    <cellStyle name="Hipervínculo visitado" xfId="26292" builtinId="9" hidden="1"/>
    <cellStyle name="Hipervínculo visitado" xfId="26296" builtinId="9" hidden="1"/>
    <cellStyle name="Hipervínculo visitado" xfId="26300" builtinId="9" hidden="1"/>
    <cellStyle name="Hipervínculo visitado" xfId="26302" builtinId="9" hidden="1"/>
    <cellStyle name="Hipervínculo visitado" xfId="26308" builtinId="9" hidden="1"/>
    <cellStyle name="Hipervínculo visitado" xfId="26310" builtinId="9" hidden="1"/>
    <cellStyle name="Hipervínculo visitado" xfId="26318" builtinId="9" hidden="1"/>
    <cellStyle name="Hipervínculo visitado" xfId="26320" builtinId="9" hidden="1"/>
    <cellStyle name="Hipervínculo visitado" xfId="26324" builtinId="9" hidden="1"/>
    <cellStyle name="Hipervínculo visitado" xfId="26328" builtinId="9" hidden="1"/>
    <cellStyle name="Hipervínculo visitado" xfId="26332" builtinId="9" hidden="1"/>
    <cellStyle name="Hipervínculo visitado" xfId="26334" builtinId="9" hidden="1"/>
    <cellStyle name="Hipervínculo visitado" xfId="26340" builtinId="9" hidden="1"/>
    <cellStyle name="Hipervínculo visitado" xfId="26342" builtinId="9" hidden="1"/>
    <cellStyle name="Hipervínculo visitado" xfId="26344" builtinId="9" hidden="1"/>
    <cellStyle name="Hipervínculo visitado" xfId="26350" builtinId="9" hidden="1"/>
    <cellStyle name="Hipervínculo visitado" xfId="26352" builtinId="9" hidden="1"/>
    <cellStyle name="Hipervínculo visitado" xfId="26356" builtinId="9" hidden="1"/>
    <cellStyle name="Hipervínculo visitado" xfId="26360" builtinId="9" hidden="1"/>
    <cellStyle name="Hipervínculo visitado" xfId="26364" builtinId="9" hidden="1"/>
    <cellStyle name="Hipervínculo visitado" xfId="26366" builtinId="9" hidden="1"/>
    <cellStyle name="Hipervínculo visitado" xfId="26372" builtinId="9" hidden="1"/>
    <cellStyle name="Hipervínculo visitado" xfId="26374" builtinId="9" hidden="1"/>
    <cellStyle name="Hipervínculo visitado" xfId="26380" builtinId="9" hidden="1"/>
    <cellStyle name="Hipervínculo visitado" xfId="26382" builtinId="9" hidden="1"/>
    <cellStyle name="Hipervínculo visitado" xfId="26386" builtinId="9" hidden="1"/>
    <cellStyle name="Hipervínculo visitado" xfId="26390" builtinId="9" hidden="1"/>
    <cellStyle name="Hipervínculo visitado" xfId="26394" builtinId="9" hidden="1"/>
    <cellStyle name="Hipervínculo visitado" xfId="26396" builtinId="9" hidden="1"/>
    <cellStyle name="Hipervínculo visitado" xfId="26402" builtinId="9" hidden="1"/>
    <cellStyle name="Hipervínculo visitado" xfId="26404" builtinId="9" hidden="1"/>
    <cellStyle name="Hipervínculo visitado" xfId="26406" builtinId="9" hidden="1"/>
    <cellStyle name="Hipervínculo visitado" xfId="26412" builtinId="9" hidden="1"/>
    <cellStyle name="Hipervínculo visitado" xfId="26414" builtinId="9" hidden="1"/>
    <cellStyle name="Hipervínculo visitado" xfId="26418" builtinId="9" hidden="1"/>
    <cellStyle name="Hipervínculo visitado" xfId="26424" builtinId="9" hidden="1"/>
    <cellStyle name="Hipervínculo visitado" xfId="26430" builtinId="9" hidden="1"/>
    <cellStyle name="Hipervínculo visitado" xfId="26436" builtinId="9" hidden="1"/>
    <cellStyle name="Hipervínculo visitado" xfId="26438" builtinId="9" hidden="1"/>
    <cellStyle name="Hipervínculo visitado" xfId="26440" builtinId="9" hidden="1"/>
    <cellStyle name="Hipervínculo visitado" xfId="26446" builtinId="9" hidden="1"/>
    <cellStyle name="Hipervínculo visitado" xfId="26448" builtinId="9" hidden="1"/>
    <cellStyle name="Hipervínculo visitado" xfId="26452" builtinId="9" hidden="1"/>
    <cellStyle name="Hipervínculo visitado" xfId="26456" builtinId="9" hidden="1"/>
    <cellStyle name="Hipervínculo visitado" xfId="26460" builtinId="9" hidden="1"/>
    <cellStyle name="Hipervínculo visitado" xfId="26462" builtinId="9" hidden="1"/>
    <cellStyle name="Hipervínculo visitado" xfId="26468" builtinId="9" hidden="1"/>
    <cellStyle name="Hipervínculo visitado" xfId="26470" builtinId="9" hidden="1"/>
    <cellStyle name="Hipervínculo visitado" xfId="26472" builtinId="9" hidden="1"/>
    <cellStyle name="Hipervínculo visitado" xfId="26478" builtinId="9" hidden="1"/>
    <cellStyle name="Hipervínculo visitado" xfId="26480" builtinId="9" hidden="1"/>
    <cellStyle name="Hipervínculo visitado" xfId="26488" builtinId="9" hidden="1"/>
    <cellStyle name="Hipervínculo visitado" xfId="26492" builtinId="9" hidden="1"/>
    <cellStyle name="Hipervínculo visitado" xfId="26494" builtinId="9" hidden="1"/>
    <cellStyle name="Hipervínculo visitado" xfId="26500" builtinId="9" hidden="1"/>
    <cellStyle name="Hipervínculo visitado" xfId="26502" builtinId="9" hidden="1"/>
    <cellStyle name="Hipervínculo visitado" xfId="26504" builtinId="9" hidden="1"/>
    <cellStyle name="Hipervínculo visitado" xfId="26510" builtinId="9" hidden="1"/>
    <cellStyle name="Hipervínculo visitado" xfId="26512" builtinId="9" hidden="1"/>
    <cellStyle name="Hipervínculo visitado" xfId="26516" builtinId="9" hidden="1"/>
    <cellStyle name="Hipervínculo visitado" xfId="26520" builtinId="9" hidden="1"/>
    <cellStyle name="Hipervínculo visitado" xfId="26524" builtinId="9" hidden="1"/>
    <cellStyle name="Hipervínculo visitado" xfId="26419" builtinId="9" hidden="1"/>
    <cellStyle name="Hipervínculo visitado" xfId="26530" builtinId="9" hidden="1"/>
    <cellStyle name="Hipervínculo visitado" xfId="26532" builtinId="9" hidden="1"/>
    <cellStyle name="Hipervínculo visitado" xfId="26534" builtinId="9" hidden="1"/>
    <cellStyle name="Hipervínculo visitado" xfId="26542" builtinId="9" hidden="1"/>
    <cellStyle name="Hipervínculo visitado" xfId="26546" builtinId="9" hidden="1"/>
    <cellStyle name="Hipervínculo visitado" xfId="26550" builtinId="9" hidden="1"/>
    <cellStyle name="Hipervínculo visitado" xfId="26554" builtinId="9" hidden="1"/>
    <cellStyle name="Hipervínculo visitado" xfId="26556" builtinId="9" hidden="1"/>
    <cellStyle name="Hipervínculo visitado" xfId="26562" builtinId="9" hidden="1"/>
    <cellStyle name="Hipervínculo visitado" xfId="26564" builtinId="9" hidden="1"/>
    <cellStyle name="Hipervínculo visitado" xfId="26566" builtinId="9" hidden="1"/>
    <cellStyle name="Hipervínculo visitado" xfId="26572" builtinId="9" hidden="1"/>
    <cellStyle name="Hipervínculo visitado" xfId="26574" builtinId="9" hidden="1"/>
    <cellStyle name="Hipervínculo visitado" xfId="26580" builtinId="9" hidden="1"/>
    <cellStyle name="Hipervínculo visitado" xfId="26584" builtinId="9" hidden="1"/>
    <cellStyle name="Hipervínculo visitado" xfId="26588" builtinId="9" hidden="1"/>
    <cellStyle name="Hipervínculo visitado" xfId="26590" builtinId="9" hidden="1"/>
    <cellStyle name="Hipervínculo visitado" xfId="26596" builtinId="9" hidden="1"/>
    <cellStyle name="Hipervínculo visitado" xfId="26600" builtinId="9" hidden="1"/>
    <cellStyle name="Hipervínculo visitado" xfId="26606" builtinId="9" hidden="1"/>
    <cellStyle name="Hipervínculo visitado" xfId="26608" builtinId="9" hidden="1"/>
    <cellStyle name="Hipervínculo visitado" xfId="26612" builtinId="9" hidden="1"/>
    <cellStyle name="Hipervínculo visitado" xfId="26616" builtinId="9" hidden="1"/>
    <cellStyle name="Hipervínculo visitado" xfId="26620" builtinId="9" hidden="1"/>
    <cellStyle name="Hipervínculo visitado" xfId="26622" builtinId="9" hidden="1"/>
    <cellStyle name="Hipervínculo visitado" xfId="26628" builtinId="9" hidden="1"/>
    <cellStyle name="Hipervínculo visitado" xfId="26630" builtinId="9" hidden="1"/>
    <cellStyle name="Hipervínculo visitado" xfId="26632" builtinId="9" hidden="1"/>
    <cellStyle name="Hipervínculo visitado" xfId="26638" builtinId="9" hidden="1"/>
    <cellStyle name="Hipervínculo visitado" xfId="26640" builtinId="9" hidden="1"/>
    <cellStyle name="Hipervínculo visitado" xfId="26644" builtinId="9" hidden="1"/>
    <cellStyle name="Hipervínculo visitado" xfId="26648" builtinId="9" hidden="1"/>
    <cellStyle name="Hipervínculo visitado" xfId="26652" builtinId="9" hidden="1"/>
    <cellStyle name="Hipervínculo visitado" xfId="26660" builtinId="9" hidden="1"/>
    <cellStyle name="Hipervínculo visitado" xfId="26662" builtinId="9" hidden="1"/>
    <cellStyle name="Hipervínculo visitado" xfId="26664" builtinId="9" hidden="1"/>
    <cellStyle name="Hipervínculo visitado" xfId="26670" builtinId="9" hidden="1"/>
    <cellStyle name="Hipervínculo visitado" xfId="26672" builtinId="9" hidden="1"/>
    <cellStyle name="Hipervínculo visitado" xfId="26676" builtinId="9" hidden="1"/>
    <cellStyle name="Hipervínculo visitado" xfId="26680" builtinId="9" hidden="1"/>
    <cellStyle name="Hipervínculo visitado" xfId="26682" builtinId="9" hidden="1"/>
    <cellStyle name="Hipervínculo visitado" xfId="26684" builtinId="9" hidden="1"/>
    <cellStyle name="Hipervínculo visitado" xfId="26690" builtinId="9" hidden="1"/>
    <cellStyle name="Hipervínculo visitado" xfId="26692" builtinId="9" hidden="1"/>
    <cellStyle name="Hipervínculo visitado" xfId="26694" builtinId="9" hidden="1"/>
    <cellStyle name="Hipervínculo visitado" xfId="26700" builtinId="9" hidden="1"/>
    <cellStyle name="Hipervínculo visitado" xfId="26702" builtinId="9" hidden="1"/>
    <cellStyle name="Hipervínculo visitado" xfId="26706" builtinId="9" hidden="1"/>
    <cellStyle name="Hipervínculo visitado" xfId="26714" builtinId="9" hidden="1"/>
    <cellStyle name="Hipervínculo visitado" xfId="26716" builtinId="9" hidden="1"/>
    <cellStyle name="Hipervínculo visitado" xfId="26722" builtinId="9" hidden="1"/>
    <cellStyle name="Hipervínculo visitado" xfId="26724" builtinId="9" hidden="1"/>
    <cellStyle name="Hipervínculo visitado" xfId="26726" builtinId="9" hidden="1"/>
    <cellStyle name="Hipervínculo visitado" xfId="26734" builtinId="9" hidden="1"/>
    <cellStyle name="Hipervínculo visitado" xfId="26736" builtinId="9" hidden="1"/>
    <cellStyle name="Hipervínculo visitado" xfId="26740" builtinId="9" hidden="1"/>
    <cellStyle name="Hipervínculo visitado" xfId="26744" builtinId="9" hidden="1"/>
    <cellStyle name="Hipervínculo visitado" xfId="26748" builtinId="9" hidden="1"/>
    <cellStyle name="Hipervínculo visitado" xfId="26750" builtinId="9" hidden="1"/>
    <cellStyle name="Hipervínculo visitado" xfId="26756" builtinId="9" hidden="1"/>
    <cellStyle name="Hipervínculo visitado" xfId="26758" builtinId="9" hidden="1"/>
    <cellStyle name="Hipervínculo visitado" xfId="26760" builtinId="9" hidden="1"/>
    <cellStyle name="Hipervínculo visitado" xfId="26766" builtinId="9" hidden="1"/>
    <cellStyle name="Hipervínculo visitado" xfId="26772" builtinId="9" hidden="1"/>
    <cellStyle name="Hipervínculo visitado" xfId="26776" builtinId="9" hidden="1"/>
    <cellStyle name="Hipervínculo visitado" xfId="26780" builtinId="9" hidden="1"/>
    <cellStyle name="Hipervínculo visitado" xfId="26782" builtinId="9" hidden="1"/>
    <cellStyle name="Hipervínculo visitado" xfId="26788" builtinId="9" hidden="1"/>
    <cellStyle name="Hipervínculo visitado" xfId="26790" builtinId="9" hidden="1"/>
    <cellStyle name="Hipervínculo visitado" xfId="26792" builtinId="9" hidden="1"/>
    <cellStyle name="Hipervínculo visitado" xfId="26798" builtinId="9" hidden="1"/>
    <cellStyle name="Hipervínculo visitado" xfId="26800" builtinId="9" hidden="1"/>
    <cellStyle name="Hipervínculo visitado" xfId="26804" builtinId="9" hidden="1"/>
    <cellStyle name="Hipervínculo visitado" xfId="26808" builtinId="9" hidden="1"/>
    <cellStyle name="Hipervínculo visitado" xfId="26812" builtinId="9" hidden="1"/>
    <cellStyle name="Hipervínculo visitado" xfId="26814" builtinId="9" hidden="1"/>
    <cellStyle name="Hipervínculo visitado" xfId="26820" builtinId="9" hidden="1"/>
    <cellStyle name="Hipervínculo visitado" xfId="26822" builtinId="9" hidden="1"/>
    <cellStyle name="Hipervínculo visitado" xfId="26830" builtinId="9" hidden="1"/>
    <cellStyle name="Hipervínculo visitado" xfId="26832" builtinId="9" hidden="1"/>
    <cellStyle name="Hipervínculo visitado" xfId="26836" builtinId="9" hidden="1"/>
    <cellStyle name="Hipervínculo visitado" xfId="26838" builtinId="9" hidden="1"/>
    <cellStyle name="Hipervínculo visitado" xfId="26842" builtinId="9" hidden="1"/>
    <cellStyle name="Hipervínculo visitado" xfId="26844" builtinId="9" hidden="1"/>
    <cellStyle name="Hipervínculo visitado" xfId="26850" builtinId="9" hidden="1"/>
    <cellStyle name="Hipervínculo visitado" xfId="26852" builtinId="9" hidden="1"/>
    <cellStyle name="Hipervínculo visitado" xfId="26854" builtinId="9" hidden="1"/>
    <cellStyle name="Hipervínculo visitado" xfId="26860" builtinId="9" hidden="1"/>
    <cellStyle name="Hipervínculo visitado" xfId="26862" builtinId="9" hidden="1"/>
    <cellStyle name="Hipervínculo visitado" xfId="26866" builtinId="9" hidden="1"/>
    <cellStyle name="Hipervínculo visitado" xfId="26870" builtinId="9" hidden="1"/>
    <cellStyle name="Hipervínculo visitado" xfId="26874" builtinId="9" hidden="1"/>
    <cellStyle name="Hipervínculo visitado" xfId="26876" builtinId="9" hidden="1"/>
    <cellStyle name="Hipervínculo visitado" xfId="26884" builtinId="9" hidden="1"/>
    <cellStyle name="Hipervínculo visitado" xfId="26886" builtinId="9" hidden="1"/>
    <cellStyle name="Hipervínculo visitado" xfId="26894" builtinId="9" hidden="1"/>
    <cellStyle name="Hipervínculo visitado" xfId="26896" builtinId="9" hidden="1"/>
    <cellStyle name="Hipervínculo visitado" xfId="26900" builtinId="9" hidden="1"/>
    <cellStyle name="Hipervínculo visitado" xfId="26904" builtinId="9" hidden="1"/>
    <cellStyle name="Hipervínculo visitado" xfId="26908" builtinId="9" hidden="1"/>
    <cellStyle name="Hipervínculo visitado" xfId="26910" builtinId="9" hidden="1"/>
    <cellStyle name="Hipervínculo visitado" xfId="26916" builtinId="9" hidden="1"/>
    <cellStyle name="Hipervínculo visitado" xfId="26918" builtinId="9" hidden="1"/>
    <cellStyle name="Hipervínculo visitado" xfId="26920" builtinId="9" hidden="1"/>
    <cellStyle name="Hipervínculo visitado" xfId="26926" builtinId="9" hidden="1"/>
    <cellStyle name="Hipervínculo visitado" xfId="26928" builtinId="9" hidden="1"/>
    <cellStyle name="Hipervínculo visitado" xfId="26932" builtinId="9" hidden="1"/>
    <cellStyle name="Hipervínculo visitado" xfId="26936" builtinId="9" hidden="1"/>
    <cellStyle name="Hipervínculo visitado" xfId="26942" builtinId="9" hidden="1"/>
    <cellStyle name="Hipervínculo visitado" xfId="26948" builtinId="9" hidden="1"/>
    <cellStyle name="Hipervínculo visitado" xfId="26950" builtinId="9" hidden="1"/>
    <cellStyle name="Hipervínculo visitado" xfId="26952" builtinId="9" hidden="1"/>
    <cellStyle name="Hipervínculo visitado" xfId="26958" builtinId="9" hidden="1"/>
    <cellStyle name="Hipervínculo visitado" xfId="26960" builtinId="9" hidden="1"/>
    <cellStyle name="Hipervínculo visitado" xfId="26964" builtinId="9" hidden="1"/>
    <cellStyle name="Hipervínculo visitado" xfId="26968" builtinId="9" hidden="1"/>
    <cellStyle name="Hipervínculo visitado" xfId="26972" builtinId="9" hidden="1"/>
    <cellStyle name="Hipervínculo visitado" xfId="26974" builtinId="9" hidden="1"/>
    <cellStyle name="Hipervínculo visitado" xfId="26980" builtinId="9" hidden="1"/>
    <cellStyle name="Hipervínculo visitado" xfId="26982" builtinId="9" hidden="1"/>
    <cellStyle name="Hipervínculo visitado" xfId="26984" builtinId="9" hidden="1"/>
    <cellStyle name="Hipervínculo visitado" xfId="26990" builtinId="9" hidden="1"/>
    <cellStyle name="Hipervínculo visitado" xfId="26992" builtinId="9" hidden="1"/>
    <cellStyle name="Hipervínculo visitado" xfId="26998" builtinId="9" hidden="1"/>
    <cellStyle name="Hipervínculo visitado" xfId="27002" builtinId="9" hidden="1"/>
    <cellStyle name="Hipervínculo visitado" xfId="27004" builtinId="9" hidden="1"/>
    <cellStyle name="Hipervínculo visitado" xfId="27010" builtinId="9" hidden="1"/>
    <cellStyle name="Hipervínculo visitado" xfId="27012" builtinId="9" hidden="1"/>
    <cellStyle name="Hipervínculo visitado" xfId="27014" builtinId="9" hidden="1"/>
    <cellStyle name="Hipervínculo visitado" xfId="27020" builtinId="9" hidden="1"/>
    <cellStyle name="Hipervínculo visitado" xfId="27022" builtinId="9" hidden="1"/>
    <cellStyle name="Hipervínculo visitado" xfId="27026" builtinId="9" hidden="1"/>
    <cellStyle name="Hipervínculo visitado" xfId="27030" builtinId="9" hidden="1"/>
    <cellStyle name="Hipervínculo visitado" xfId="27034" builtinId="9" hidden="1"/>
    <cellStyle name="Hipervínculo visitado" xfId="27036" builtinId="9" hidden="1"/>
    <cellStyle name="Hipervínculo visitado" xfId="27042" builtinId="9" hidden="1"/>
    <cellStyle name="Hipervínculo visitado" xfId="27046" builtinId="9" hidden="1"/>
    <cellStyle name="Hipervínculo visitado" xfId="27048" builtinId="9" hidden="1"/>
    <cellStyle name="Hipervínculo visitado" xfId="27056" builtinId="9" hidden="1"/>
    <cellStyle name="Hipervínculo visitado" xfId="27060" builtinId="9" hidden="1"/>
    <cellStyle name="Hipervínculo visitado" xfId="27064" builtinId="9" hidden="1"/>
    <cellStyle name="Hipervínculo visitado" xfId="27068" builtinId="9" hidden="1"/>
    <cellStyle name="Hipervínculo visitado" xfId="27070" builtinId="9" hidden="1"/>
    <cellStyle name="Hipervínculo visitado" xfId="27076" builtinId="9" hidden="1"/>
    <cellStyle name="Hipervínculo visitado" xfId="27078" builtinId="9" hidden="1"/>
    <cellStyle name="Hipervínculo visitado" xfId="27080" builtinId="9" hidden="1"/>
    <cellStyle name="Hipervínculo visitado" xfId="27086" builtinId="9" hidden="1"/>
    <cellStyle name="Hipervínculo visitado" xfId="27088" builtinId="9" hidden="1"/>
    <cellStyle name="Hipervínculo visitado" xfId="27092" builtinId="9" hidden="1"/>
    <cellStyle name="Hipervínculo visitado" xfId="27096" builtinId="9" hidden="1"/>
    <cellStyle name="Hipervínculo visitado" xfId="27100" builtinId="9" hidden="1"/>
    <cellStyle name="Hipervínculo visitado" xfId="27102" builtinId="9" hidden="1"/>
    <cellStyle name="Hipervínculo visitado" xfId="27108" builtinId="9" hidden="1"/>
    <cellStyle name="Hipervínculo visitado" xfId="27112" builtinId="9" hidden="1"/>
    <cellStyle name="Hipervínculo visitado" xfId="27118" builtinId="9" hidden="1"/>
    <cellStyle name="Hipervínculo visitado" xfId="27120" builtinId="9" hidden="1"/>
    <cellStyle name="Hipervínculo visitado" xfId="27124" builtinId="9" hidden="1"/>
    <cellStyle name="Hipervínculo visitado" xfId="27128" builtinId="9" hidden="1"/>
    <cellStyle name="Hipervínculo visitado" xfId="27132" builtinId="9" hidden="1"/>
    <cellStyle name="Hipervínculo visitado" xfId="27134" builtinId="9" hidden="1"/>
    <cellStyle name="Hipervínculo visitado" xfId="27140" builtinId="9" hidden="1"/>
    <cellStyle name="Hipervínculo visitado" xfId="27142" builtinId="9" hidden="1"/>
    <cellStyle name="Hipervínculo visitado" xfId="27144" builtinId="9" hidden="1"/>
    <cellStyle name="Hipervínculo visitado" xfId="27043" builtinId="9" hidden="1"/>
    <cellStyle name="Hipervínculo visitado" xfId="27150" builtinId="9" hidden="1"/>
    <cellStyle name="Hipervínculo visitado" xfId="27154" builtinId="9" hidden="1"/>
    <cellStyle name="Hipervínculo visitado" xfId="27158" builtinId="9" hidden="1"/>
    <cellStyle name="Hipervínculo visitado" xfId="27162" builtinId="9" hidden="1"/>
    <cellStyle name="Hipervínculo visitado" xfId="27170" builtinId="9" hidden="1"/>
    <cellStyle name="Hipervínculo visitado" xfId="27172" builtinId="9" hidden="1"/>
    <cellStyle name="Hipervínculo visitado" xfId="27174" builtinId="9" hidden="1"/>
    <cellStyle name="Hipervínculo visitado" xfId="27180" builtinId="9" hidden="1"/>
    <cellStyle name="Hipervínculo visitado" xfId="27182" builtinId="9" hidden="1"/>
    <cellStyle name="Hipervínculo visitado" xfId="27186" builtinId="9" hidden="1"/>
    <cellStyle name="Hipervínculo visitado" xfId="27190" builtinId="9" hidden="1"/>
    <cellStyle name="Hipervínculo visitado" xfId="27194" builtinId="9" hidden="1"/>
    <cellStyle name="Hipervínculo visitado" xfId="27196" builtinId="9" hidden="1"/>
    <cellStyle name="Hipervínculo visitado" xfId="27203" builtinId="9" hidden="1"/>
    <cellStyle name="Hipervínculo visitado" xfId="27205" builtinId="9" hidden="1"/>
    <cellStyle name="Hipervínculo visitado" xfId="27207" builtinId="9" hidden="1"/>
    <cellStyle name="Hipervínculo visitado" xfId="27213" builtinId="9" hidden="1"/>
    <cellStyle name="Hipervínculo visitado" xfId="27215" builtinId="9" hidden="1"/>
    <cellStyle name="Hipervínculo visitado" xfId="27219" builtinId="9" hidden="1"/>
    <cellStyle name="Hipervínculo visitado" xfId="27227" builtinId="9" hidden="1"/>
    <cellStyle name="Hipervínculo visitado" xfId="27229" builtinId="9" hidden="1"/>
    <cellStyle name="Hipervínculo visitado" xfId="27235" builtinId="9" hidden="1"/>
    <cellStyle name="Hipervínculo visitado" xfId="27237" builtinId="9" hidden="1"/>
    <cellStyle name="Hipervínculo visitado" xfId="27239" builtinId="9" hidden="1"/>
    <cellStyle name="Hipervínculo visitado" xfId="27245" builtinId="9" hidden="1"/>
    <cellStyle name="Hipervínculo visitado" xfId="27247" builtinId="9" hidden="1"/>
    <cellStyle name="Hipervínculo visitado" xfId="27251" builtinId="9" hidden="1"/>
    <cellStyle name="Hipervínculo visitado" xfId="27255" builtinId="9" hidden="1"/>
    <cellStyle name="Hipervínculo visitado" xfId="27259" builtinId="9" hidden="1"/>
    <cellStyle name="Hipervínculo visitado" xfId="27261" builtinId="9" hidden="1"/>
    <cellStyle name="Hipervínculo visitado" xfId="27267" builtinId="9" hidden="1"/>
    <cellStyle name="Hipervínculo visitado" xfId="27269" builtinId="9" hidden="1"/>
    <cellStyle name="Hipervínculo visitado" xfId="27271" builtinId="9" hidden="1"/>
    <cellStyle name="Hipervínculo visitado" xfId="27277" builtinId="9" hidden="1"/>
    <cellStyle name="Hipervínculo visitado" xfId="27283" builtinId="9" hidden="1"/>
    <cellStyle name="Hipervínculo visitado" xfId="27287" builtinId="9" hidden="1"/>
    <cellStyle name="Hipervínculo visitado" xfId="27291" builtinId="9" hidden="1"/>
    <cellStyle name="Hipervínculo visitado" xfId="27293" builtinId="9" hidden="1"/>
    <cellStyle name="Hipervínculo visitado" xfId="27299" builtinId="9" hidden="1"/>
    <cellStyle name="Hipervínculo visitado" xfId="27301" builtinId="9" hidden="1"/>
    <cellStyle name="Hipervínculo visitado" xfId="27303" builtinId="9" hidden="1"/>
    <cellStyle name="Hipervínculo visitado" xfId="27307" builtinId="9" hidden="1"/>
    <cellStyle name="Hipervínculo visitado" xfId="27309" builtinId="9" hidden="1"/>
    <cellStyle name="Hipervínculo visitado" xfId="27313" builtinId="9" hidden="1"/>
    <cellStyle name="Hipervínculo visitado" xfId="27317" builtinId="9" hidden="1"/>
    <cellStyle name="Hipervínculo visitado" xfId="27321" builtinId="9" hidden="1"/>
    <cellStyle name="Hipervínculo visitado" xfId="27323" builtinId="9" hidden="1"/>
    <cellStyle name="Hipervínculo visitado" xfId="27329" builtinId="9" hidden="1"/>
    <cellStyle name="Hipervínculo visitado" xfId="27331" builtinId="9" hidden="1"/>
    <cellStyle name="Hipervínculo visitado" xfId="27339" builtinId="9" hidden="1"/>
    <cellStyle name="Hipervínculo visitado" xfId="27341" builtinId="9" hidden="1"/>
    <cellStyle name="Hipervínculo visitado" xfId="27345" builtinId="9" hidden="1"/>
    <cellStyle name="Hipervínculo visitado" xfId="27349" builtinId="9" hidden="1"/>
    <cellStyle name="Hipervínculo visitado" xfId="27353" builtinId="9" hidden="1"/>
    <cellStyle name="Hipervínculo visitado" xfId="27355" builtinId="9" hidden="1"/>
    <cellStyle name="Hipervínculo visitado" xfId="27361" builtinId="9" hidden="1"/>
    <cellStyle name="Hipervínculo visitado" xfId="27363" builtinId="9" hidden="1"/>
    <cellStyle name="Hipervínculo visitado" xfId="27365" builtinId="9" hidden="1"/>
    <cellStyle name="Hipervínculo visitado" xfId="27371" builtinId="9" hidden="1"/>
    <cellStyle name="Hipervínculo visitado" xfId="27373" builtinId="9" hidden="1"/>
    <cellStyle name="Hipervínculo visitado" xfId="27377" builtinId="9" hidden="1"/>
    <cellStyle name="Hipervínculo visitado" xfId="27381" builtinId="9" hidden="1"/>
    <cellStyle name="Hipervínculo visitado" xfId="27385" builtinId="9" hidden="1"/>
    <cellStyle name="Hipervínculo visitado" xfId="27387" builtinId="9" hidden="1"/>
    <cellStyle name="Hipervínculo visitado" xfId="27395" builtinId="9" hidden="1"/>
    <cellStyle name="Hipervínculo visitado" xfId="27397" builtinId="9" hidden="1"/>
    <cellStyle name="Hipervínculo visitado" xfId="27403" builtinId="9" hidden="1"/>
    <cellStyle name="Hipervínculo visitado" xfId="27405" builtinId="9" hidden="1"/>
    <cellStyle name="Hipervínculo visitado" xfId="27409" builtinId="9" hidden="1"/>
    <cellStyle name="Hipervínculo visitado" xfId="27413" builtinId="9" hidden="1"/>
    <cellStyle name="Hipervínculo visitado" xfId="27417" builtinId="9" hidden="1"/>
    <cellStyle name="Hipervínculo visitado" xfId="27419" builtinId="9" hidden="1"/>
    <cellStyle name="Hipervínculo visitado" xfId="27425" builtinId="9" hidden="1"/>
    <cellStyle name="Hipervínculo visitado" xfId="27427" builtinId="9" hidden="1"/>
    <cellStyle name="Hipervínculo visitado" xfId="27429" builtinId="9" hidden="1"/>
    <cellStyle name="Hipervínculo visitado" xfId="27435" builtinId="9" hidden="1"/>
    <cellStyle name="Hipervínculo visitado" xfId="27437" builtinId="9" hidden="1"/>
    <cellStyle name="Hipervínculo visitado" xfId="27441" builtinId="9" hidden="1"/>
    <cellStyle name="Hipervínculo visitado" xfId="27445" builtinId="9" hidden="1"/>
    <cellStyle name="Hipervínculo visitado" xfId="27451" builtinId="9" hidden="1"/>
    <cellStyle name="Hipervínculo visitado" xfId="27457" builtinId="9" hidden="1"/>
    <cellStyle name="Hipervínculo visitado" xfId="27455" builtinId="9" hidden="1"/>
    <cellStyle name="Hipervínculo visitado" xfId="27447" builtinId="9" hidden="1"/>
    <cellStyle name="Hipervínculo visitado" xfId="27431" builtinId="9" hidden="1"/>
    <cellStyle name="Hipervínculo visitado" xfId="27423" builtinId="9" hidden="1"/>
    <cellStyle name="Hipervínculo visitado" xfId="27415" builtinId="9" hidden="1"/>
    <cellStyle name="Hipervínculo visitado" xfId="27399" builtinId="9" hidden="1"/>
    <cellStyle name="Hipervínculo visitado" xfId="27391" builtinId="9" hidden="1"/>
    <cellStyle name="Hipervínculo visitado" xfId="27383" builtinId="9" hidden="1"/>
    <cellStyle name="Hipervínculo visitado" xfId="27367" builtinId="9" hidden="1"/>
    <cellStyle name="Hipervínculo visitado" xfId="27359" builtinId="9" hidden="1"/>
    <cellStyle name="Hipervínculo visitado" xfId="27351" builtinId="9" hidden="1"/>
    <cellStyle name="Hipervínculo visitado" xfId="27335" builtinId="9" hidden="1"/>
    <cellStyle name="Hipervínculo visitado" xfId="27327" builtinId="9" hidden="1"/>
    <cellStyle name="Hipervínculo visitado" xfId="27199" builtinId="9" hidden="1"/>
    <cellStyle name="Hipervínculo visitado" xfId="27297" builtinId="9" hidden="1"/>
    <cellStyle name="Hipervínculo visitado" xfId="27289" builtinId="9" hidden="1"/>
    <cellStyle name="Hipervínculo visitado" xfId="27273" builtinId="9" hidden="1"/>
    <cellStyle name="Hipervínculo visitado" xfId="27265" builtinId="9" hidden="1"/>
    <cellStyle name="Hipervínculo visitado" xfId="27257" builtinId="9" hidden="1"/>
    <cellStyle name="Hipervínculo visitado" xfId="27241" builtinId="9" hidden="1"/>
    <cellStyle name="Hipervínculo visitado" xfId="27233" builtinId="9" hidden="1"/>
    <cellStyle name="Hipervínculo visitado" xfId="27225" builtinId="9" hidden="1"/>
    <cellStyle name="Hipervínculo visitado" xfId="27209" builtinId="9" hidden="1"/>
    <cellStyle name="Hipervínculo visitado" xfId="27201" builtinId="9" hidden="1"/>
    <cellStyle name="Hipervínculo visitado" xfId="27192" builtinId="9" hidden="1"/>
    <cellStyle name="Hipervínculo visitado" xfId="27176" builtinId="9" hidden="1"/>
    <cellStyle name="Hipervínculo visitado" xfId="27168" builtinId="9" hidden="1"/>
    <cellStyle name="Hipervínculo visitado" xfId="27160" builtinId="9" hidden="1"/>
    <cellStyle name="Hipervínculo visitado" xfId="27138" builtinId="9" hidden="1"/>
    <cellStyle name="Hipervínculo visitado" xfId="27130" builtinId="9" hidden="1"/>
    <cellStyle name="Hipervínculo visitado" xfId="27114" builtinId="9" hidden="1"/>
    <cellStyle name="Hipervínculo visitado" xfId="27106" builtinId="9" hidden="1"/>
    <cellStyle name="Hipervínculo visitado" xfId="27098" builtinId="9" hidden="1"/>
    <cellStyle name="Hipervínculo visitado" xfId="27082" builtinId="9" hidden="1"/>
    <cellStyle name="Hipervínculo visitado" xfId="27074" builtinId="9" hidden="1"/>
    <cellStyle name="Hipervínculo visitado" xfId="27066" builtinId="9" hidden="1"/>
    <cellStyle name="Hipervínculo visitado" xfId="27050" builtinId="9" hidden="1"/>
    <cellStyle name="Hipervínculo visitado" xfId="27040" builtinId="9" hidden="1"/>
    <cellStyle name="Hipervínculo visitado" xfId="27032" builtinId="9" hidden="1"/>
    <cellStyle name="Hipervínculo visitado" xfId="27016" builtinId="9" hidden="1"/>
    <cellStyle name="Hipervínculo visitado" xfId="27008" builtinId="9" hidden="1"/>
    <cellStyle name="Hipervínculo visitado" xfId="27000" builtinId="9" hidden="1"/>
    <cellStyle name="Hipervínculo visitado" xfId="26986" builtinId="9" hidden="1"/>
    <cellStyle name="Hipervínculo visitado" xfId="26970" builtinId="9" hidden="1"/>
    <cellStyle name="Hipervínculo visitado" xfId="26954" builtinId="9" hidden="1"/>
    <cellStyle name="Hipervínculo visitado" xfId="26946" builtinId="9" hidden="1"/>
    <cellStyle name="Hipervínculo visitado" xfId="26938" builtinId="9" hidden="1"/>
    <cellStyle name="Hipervínculo visitado" xfId="26922" builtinId="9" hidden="1"/>
    <cellStyle name="Hipervínculo visitado" xfId="26914" builtinId="9" hidden="1"/>
    <cellStyle name="Hipervínculo visitado" xfId="26906" builtinId="9" hidden="1"/>
    <cellStyle name="Hipervínculo visitado" xfId="26890" builtinId="9" hidden="1"/>
    <cellStyle name="Hipervínculo visitado" xfId="26880" builtinId="9" hidden="1"/>
    <cellStyle name="Hipervínculo visitado" xfId="26872" builtinId="9" hidden="1"/>
    <cellStyle name="Hipervínculo visitado" xfId="26856" builtinId="9" hidden="1"/>
    <cellStyle name="Hipervínculo visitado" xfId="26848" builtinId="9" hidden="1"/>
    <cellStyle name="Hipervínculo visitado" xfId="26840" builtinId="9" hidden="1"/>
    <cellStyle name="Hipervínculo visitado" xfId="26826" builtinId="9" hidden="1"/>
    <cellStyle name="Hipervínculo visitado" xfId="26818" builtinId="9" hidden="1"/>
    <cellStyle name="Hipervínculo visitado" xfId="26794" builtinId="9" hidden="1"/>
    <cellStyle name="Hipervínculo visitado" xfId="26786" builtinId="9" hidden="1"/>
    <cellStyle name="Hipervínculo visitado" xfId="26778" builtinId="9" hidden="1"/>
    <cellStyle name="Hipervínculo visitado" xfId="26762" builtinId="9" hidden="1"/>
    <cellStyle name="Hipervínculo visitado" xfId="26754" builtinId="9" hidden="1"/>
    <cellStyle name="Hipervínculo visitado" xfId="26746" builtinId="9" hidden="1"/>
    <cellStyle name="Hipervínculo visitado" xfId="26728" builtinId="9" hidden="1"/>
    <cellStyle name="Hipervínculo visitado" xfId="26720" builtinId="9" hidden="1"/>
    <cellStyle name="Hipervínculo visitado" xfId="26712" builtinId="9" hidden="1"/>
    <cellStyle name="Hipervínculo visitado" xfId="26696" builtinId="9" hidden="1"/>
    <cellStyle name="Hipervínculo visitado" xfId="26688" builtinId="9" hidden="1"/>
    <cellStyle name="Hipervínculo visitado" xfId="26575" builtinId="9" hidden="1"/>
    <cellStyle name="Hipervínculo visitado" xfId="26666" builtinId="9" hidden="1"/>
    <cellStyle name="Hipervínculo visitado" xfId="26658" builtinId="9" hidden="1"/>
    <cellStyle name="Hipervínculo visitado" xfId="26650" builtinId="9" hidden="1"/>
    <cellStyle name="Hipervínculo visitado" xfId="26626" builtinId="9" hidden="1"/>
    <cellStyle name="Hipervínculo visitado" xfId="26618" builtinId="9" hidden="1"/>
    <cellStyle name="Hipervínculo visitado" xfId="26602" builtinId="9" hidden="1"/>
    <cellStyle name="Hipervínculo visitado" xfId="26594" builtinId="9" hidden="1"/>
    <cellStyle name="Hipervínculo visitado" xfId="26586" builtinId="9" hidden="1"/>
    <cellStyle name="Hipervínculo visitado" xfId="26568" builtinId="9" hidden="1"/>
    <cellStyle name="Hipervínculo visitado" xfId="26560" builtinId="9" hidden="1"/>
    <cellStyle name="Hipervínculo visitado" xfId="26552" builtinId="9" hidden="1"/>
    <cellStyle name="Hipervínculo visitado" xfId="26536" builtinId="9" hidden="1"/>
    <cellStyle name="Hipervínculo visitado" xfId="26528" builtinId="9" hidden="1"/>
    <cellStyle name="Hipervínculo visitado" xfId="26522" builtinId="9" hidden="1"/>
    <cellStyle name="Hipervínculo visitado" xfId="26506" builtinId="9" hidden="1"/>
    <cellStyle name="Hipervínculo visitado" xfId="26498" builtinId="9" hidden="1"/>
    <cellStyle name="Hipervínculo visitado" xfId="26490" builtinId="9" hidden="1"/>
    <cellStyle name="Hipervínculo visitado" xfId="26474" builtinId="9" hidden="1"/>
    <cellStyle name="Hipervínculo visitado" xfId="26458" builtinId="9" hidden="1"/>
    <cellStyle name="Hipervínculo visitado" xfId="26442" builtinId="9" hidden="1"/>
    <cellStyle name="Hipervínculo visitado" xfId="26434" builtinId="9" hidden="1"/>
    <cellStyle name="Hipervínculo visitado" xfId="26426" builtinId="9" hidden="1"/>
    <cellStyle name="Hipervínculo visitado" xfId="26408" builtinId="9" hidden="1"/>
    <cellStyle name="Hipervínculo visitado" xfId="26400" builtinId="9" hidden="1"/>
    <cellStyle name="Hipervínculo visitado" xfId="26392" builtinId="9" hidden="1"/>
    <cellStyle name="Hipervínculo visitado" xfId="26376" builtinId="9" hidden="1"/>
    <cellStyle name="Hipervínculo visitado" xfId="26263" builtinId="9" hidden="1"/>
    <cellStyle name="Hipervínculo visitado" xfId="26362" builtinId="9" hidden="1"/>
    <cellStyle name="Hipervínculo visitado" xfId="26346" builtinId="9" hidden="1"/>
    <cellStyle name="Hipervínculo visitado" xfId="26338" builtinId="9" hidden="1"/>
    <cellStyle name="Hipervínculo visitado" xfId="26330" builtinId="9" hidden="1"/>
    <cellStyle name="Hipervínculo visitado" xfId="26314" builtinId="9" hidden="1"/>
    <cellStyle name="Hipervínculo visitado" xfId="26306" builtinId="9" hidden="1"/>
    <cellStyle name="Hipervínculo visitado" xfId="26282" builtinId="9" hidden="1"/>
    <cellStyle name="Hipervínculo visitado" xfId="26274" builtinId="9" hidden="1"/>
    <cellStyle name="Hipervínculo visitado" xfId="26266" builtinId="9" hidden="1"/>
    <cellStyle name="Hipervínculo visitado" xfId="26248" builtinId="9" hidden="1"/>
    <cellStyle name="Hipervínculo visitado" xfId="26240" builtinId="9" hidden="1"/>
    <cellStyle name="Hipervínculo visitado" xfId="26232" builtinId="9" hidden="1"/>
    <cellStyle name="Hipervínculo visitado" xfId="26216" builtinId="9" hidden="1"/>
    <cellStyle name="Hipervínculo visitado" xfId="26209" builtinId="9" hidden="1"/>
    <cellStyle name="Hipervínculo visitado" xfId="26201" builtinId="9" hidden="1"/>
    <cellStyle name="Hipervínculo visitado" xfId="26185" builtinId="9" hidden="1"/>
    <cellStyle name="Hipervínculo visitado" xfId="26177" builtinId="9" hidden="1"/>
    <cellStyle name="Hipervínculo visitado" xfId="26169" builtinId="9" hidden="1"/>
    <cellStyle name="Hipervínculo visitado" xfId="26153" builtinId="9" hidden="1"/>
    <cellStyle name="Hipervínculo visitado" xfId="26145" builtinId="9" hidden="1"/>
    <cellStyle name="Hipervínculo visitado" xfId="26137" builtinId="9" hidden="1"/>
    <cellStyle name="Hipervínculo visitado" xfId="26113" builtinId="9" hidden="1"/>
    <cellStyle name="Hipervínculo visitado" xfId="26104" builtinId="9" hidden="1"/>
    <cellStyle name="Hipervínculo visitado" xfId="26088" builtinId="9" hidden="1"/>
    <cellStyle name="Hipervínculo visitado" xfId="26080" builtinId="9" hidden="1"/>
    <cellStyle name="Hipervínculo visitado" xfId="26072" builtinId="9" hidden="1"/>
    <cellStyle name="Hipervínculo visitado" xfId="25951" builtinId="9" hidden="1"/>
    <cellStyle name="Hipervínculo visitado" xfId="26050" builtinId="9" hidden="1"/>
    <cellStyle name="Hipervínculo visitado" xfId="26042" builtinId="9" hidden="1"/>
    <cellStyle name="Hipervínculo visitado" xfId="26026" builtinId="9" hidden="1"/>
    <cellStyle name="Hipervínculo visitado" xfId="26018" builtinId="9" hidden="1"/>
    <cellStyle name="Hipervínculo visitado" xfId="26010" builtinId="9" hidden="1"/>
    <cellStyle name="Hipervínculo visitado" xfId="25994" builtinId="9" hidden="1"/>
    <cellStyle name="Hipervínculo visitado" xfId="25986" builtinId="9" hidden="1"/>
    <cellStyle name="Hipervínculo visitado" xfId="25978" builtinId="9" hidden="1"/>
    <cellStyle name="Hipervínculo visitado" xfId="25962" builtinId="9" hidden="1"/>
    <cellStyle name="Hipervínculo visitado" xfId="25512" builtinId="9" hidden="1"/>
    <cellStyle name="Hipervínculo visitado" xfId="25516" builtinId="9" hidden="1"/>
    <cellStyle name="Hipervínculo visitado" xfId="25518" builtinId="9" hidden="1"/>
    <cellStyle name="Hipervínculo visitado" xfId="25520" builtinId="9" hidden="1"/>
    <cellStyle name="Hipervínculo visitado" xfId="25526" builtinId="9" hidden="1"/>
    <cellStyle name="Hipervínculo visitado" xfId="25528" builtinId="9" hidden="1"/>
    <cellStyle name="Hipervínculo visitado" xfId="25530" builtinId="9" hidden="1"/>
    <cellStyle name="Hipervínculo visitado" xfId="25534" builtinId="9" hidden="1"/>
    <cellStyle name="Hipervínculo visitado" xfId="25536" builtinId="9" hidden="1"/>
    <cellStyle name="Hipervínculo visitado" xfId="25540" builtinId="9" hidden="1"/>
    <cellStyle name="Hipervínculo visitado" xfId="25544" builtinId="9" hidden="1"/>
    <cellStyle name="Hipervínculo visitado" xfId="25546" builtinId="9" hidden="1"/>
    <cellStyle name="Hipervínculo visitado" xfId="25548" builtinId="9" hidden="1"/>
    <cellStyle name="Hipervínculo visitado" xfId="25552" builtinId="9" hidden="1"/>
    <cellStyle name="Hipervínculo visitado" xfId="25556" builtinId="9" hidden="1"/>
    <cellStyle name="Hipervínculo visitado" xfId="25562" builtinId="9" hidden="1"/>
    <cellStyle name="Hipervínculo visitado" xfId="25564" builtinId="9" hidden="1"/>
    <cellStyle name="Hipervínculo visitado" xfId="25566" builtinId="9" hidden="1"/>
    <cellStyle name="Hipervínculo visitado" xfId="25572" builtinId="9" hidden="1"/>
    <cellStyle name="Hipervínculo visitado" xfId="25574" builtinId="9" hidden="1"/>
    <cellStyle name="Hipervínculo visitado" xfId="25576" builtinId="9" hidden="1"/>
    <cellStyle name="Hipervínculo visitado" xfId="25580" builtinId="9" hidden="1"/>
    <cellStyle name="Hipervínculo visitado" xfId="25582" builtinId="9" hidden="1"/>
    <cellStyle name="Hipervínculo visitado" xfId="25584" builtinId="9" hidden="1"/>
    <cellStyle name="Hipervínculo visitado" xfId="25483" builtinId="9" hidden="1"/>
    <cellStyle name="Hipervínculo visitado" xfId="25590" builtinId="9" hidden="1"/>
    <cellStyle name="Hipervínculo visitado" xfId="25592" builtinId="9" hidden="1"/>
    <cellStyle name="Hipervínculo visitado" xfId="25596" builtinId="9" hidden="1"/>
    <cellStyle name="Hipervínculo visitado" xfId="25598" builtinId="9" hidden="1"/>
    <cellStyle name="Hipervínculo visitado" xfId="25602" builtinId="9" hidden="1"/>
    <cellStyle name="Hipervínculo visitado" xfId="25608" builtinId="9" hidden="1"/>
    <cellStyle name="Hipervínculo visitado" xfId="25610" builtinId="9" hidden="1"/>
    <cellStyle name="Hipervínculo visitado" xfId="25614" builtinId="9" hidden="1"/>
    <cellStyle name="Hipervínculo visitado" xfId="25618" builtinId="9" hidden="1"/>
    <cellStyle name="Hipervínculo visitado" xfId="25620" builtinId="9" hidden="1"/>
    <cellStyle name="Hipervínculo visitado" xfId="25624" builtinId="9" hidden="1"/>
    <cellStyle name="Hipervínculo visitado" xfId="25626" builtinId="9" hidden="1"/>
    <cellStyle name="Hipervínculo visitado" xfId="25628" builtinId="9" hidden="1"/>
    <cellStyle name="Hipervínculo visitado" xfId="25634" builtinId="9" hidden="1"/>
    <cellStyle name="Hipervínculo visitado" xfId="25636" builtinId="9" hidden="1"/>
    <cellStyle name="Hipervínculo visitado" xfId="25638" builtinId="9" hidden="1"/>
    <cellStyle name="Hipervínculo visitado" xfId="25643" builtinId="9" hidden="1"/>
    <cellStyle name="Hipervínculo visitado" xfId="25645" builtinId="9" hidden="1"/>
    <cellStyle name="Hipervínculo visitado" xfId="25647" builtinId="9" hidden="1"/>
    <cellStyle name="Hipervínculo visitado" xfId="25653" builtinId="9" hidden="1"/>
    <cellStyle name="Hipervínculo visitado" xfId="25657" builtinId="9" hidden="1"/>
    <cellStyle name="Hipervínculo visitado" xfId="25661" builtinId="9" hidden="1"/>
    <cellStyle name="Hipervínculo visitado" xfId="25663" builtinId="9" hidden="1"/>
    <cellStyle name="Hipervínculo visitado" xfId="25667" builtinId="9" hidden="1"/>
    <cellStyle name="Hipervínculo visitado" xfId="25671" builtinId="9" hidden="1"/>
    <cellStyle name="Hipervínculo visitado" xfId="25673" builtinId="9" hidden="1"/>
    <cellStyle name="Hipervínculo visitado" xfId="25675" builtinId="9" hidden="1"/>
    <cellStyle name="Hipervínculo visitado" xfId="25679" builtinId="9" hidden="1"/>
    <cellStyle name="Hipervínculo visitado" xfId="25683" builtinId="9" hidden="1"/>
    <cellStyle name="Hipervínculo visitado" xfId="25685" builtinId="9" hidden="1"/>
    <cellStyle name="Hipervínculo visitado" xfId="25689" builtinId="9" hidden="1"/>
    <cellStyle name="Hipervínculo visitado" xfId="25691" builtinId="9" hidden="1"/>
    <cellStyle name="Hipervínculo visitado" xfId="25693" builtinId="9" hidden="1"/>
    <cellStyle name="Hipervínculo visitado" xfId="25699" builtinId="9" hidden="1"/>
    <cellStyle name="Hipervínculo visitado" xfId="25701" builtinId="9" hidden="1"/>
    <cellStyle name="Hipervínculo visitado" xfId="25707" builtinId="9" hidden="1"/>
    <cellStyle name="Hipervínculo visitado" xfId="25709" builtinId="9" hidden="1"/>
    <cellStyle name="Hipervínculo visitado" xfId="25711" builtinId="9" hidden="1"/>
    <cellStyle name="Hipervínculo visitado" xfId="25717" builtinId="9" hidden="1"/>
    <cellStyle name="Hipervínculo visitado" xfId="25719" builtinId="9" hidden="1"/>
    <cellStyle name="Hipervínculo visitado" xfId="25721" builtinId="9" hidden="1"/>
    <cellStyle name="Hipervínculo visitado" xfId="25725" builtinId="9" hidden="1"/>
    <cellStyle name="Hipervínculo visitado" xfId="25727" builtinId="9" hidden="1"/>
    <cellStyle name="Hipervínculo visitado" xfId="25731" builtinId="9" hidden="1"/>
    <cellStyle name="Hipervínculo visitado" xfId="25735" builtinId="9" hidden="1"/>
    <cellStyle name="Hipervínculo visitado" xfId="25737" builtinId="9" hidden="1"/>
    <cellStyle name="Hipervínculo visitado" xfId="25739" builtinId="9" hidden="1"/>
    <cellStyle name="Hipervínculo visitado" xfId="25743" builtinId="9" hidden="1"/>
    <cellStyle name="Hipervínculo visitado" xfId="25746" builtinId="9" hidden="1"/>
    <cellStyle name="Hipervínculo visitado" xfId="25748" builtinId="9" hidden="1"/>
    <cellStyle name="Hipervínculo visitado" xfId="25754" builtinId="9" hidden="1"/>
    <cellStyle name="Hipervínculo visitado" xfId="25756" builtinId="9" hidden="1"/>
    <cellStyle name="Hipervínculo visitado" xfId="25762" builtinId="9" hidden="1"/>
    <cellStyle name="Hipervínculo visitado" xfId="25764" builtinId="9" hidden="1"/>
    <cellStyle name="Hipervínculo visitado" xfId="25766" builtinId="9" hidden="1"/>
    <cellStyle name="Hipervínculo visitado" xfId="25770" builtinId="9" hidden="1"/>
    <cellStyle name="Hipervínculo visitado" xfId="25772" builtinId="9" hidden="1"/>
    <cellStyle name="Hipervínculo visitado" xfId="25774" builtinId="9" hidden="1"/>
    <cellStyle name="Hipervínculo visitado" xfId="25780" builtinId="9" hidden="1"/>
    <cellStyle name="Hipervínculo visitado" xfId="25782" builtinId="9" hidden="1"/>
    <cellStyle name="Hipervínculo visitado" xfId="25784" builtinId="9" hidden="1"/>
    <cellStyle name="Hipervínculo visitado" xfId="25788" builtinId="9" hidden="1"/>
    <cellStyle name="Hipervínculo visitado" xfId="25790" builtinId="9" hidden="1"/>
    <cellStyle name="Hipervínculo visitado" xfId="25794" builtinId="9" hidden="1"/>
    <cellStyle name="Hipervínculo visitado" xfId="25800" builtinId="9" hidden="1"/>
    <cellStyle name="Hipervínculo visitado" xfId="25804" builtinId="9" hidden="1"/>
    <cellStyle name="Hipervínculo visitado" xfId="25808" builtinId="9" hidden="1"/>
    <cellStyle name="Hipervínculo visitado" xfId="25812" builtinId="9" hidden="1"/>
    <cellStyle name="Hipervínculo visitado" xfId="25814" builtinId="9" hidden="1"/>
    <cellStyle name="Hipervínculo visitado" xfId="25818" builtinId="9" hidden="1"/>
    <cellStyle name="Hipervínculo visitado" xfId="25820" builtinId="9" hidden="1"/>
    <cellStyle name="Hipervínculo visitado" xfId="25822" builtinId="9" hidden="1"/>
    <cellStyle name="Hipervínculo visitado" xfId="25828" builtinId="9" hidden="1"/>
    <cellStyle name="Hipervínculo visitado" xfId="25830" builtinId="9" hidden="1"/>
    <cellStyle name="Hipervínculo visitado" xfId="25832" builtinId="9" hidden="1"/>
    <cellStyle name="Hipervínculo visitado" xfId="25836" builtinId="9" hidden="1"/>
    <cellStyle name="Hipervínculo visitado" xfId="25838" builtinId="9" hidden="1"/>
    <cellStyle name="Hipervínculo visitado" xfId="25840" builtinId="9" hidden="1"/>
    <cellStyle name="Hipervínculo visitado" xfId="25846" builtinId="9" hidden="1"/>
    <cellStyle name="Hipervínculo visitado" xfId="25848" builtinId="9" hidden="1"/>
    <cellStyle name="Hipervínculo visitado" xfId="25854" builtinId="9" hidden="1"/>
    <cellStyle name="Hipervínculo visitado" xfId="25856" builtinId="9" hidden="1"/>
    <cellStyle name="Hipervínculo visitado" xfId="25860" builtinId="9" hidden="1"/>
    <cellStyle name="Hipervínculo visitado" xfId="25864" builtinId="9" hidden="1"/>
    <cellStyle name="Hipervínculo visitado" xfId="25866" builtinId="9" hidden="1"/>
    <cellStyle name="Hipervínculo visitado" xfId="25868" builtinId="9" hidden="1"/>
    <cellStyle name="Hipervínculo visitado" xfId="25872" builtinId="9" hidden="1"/>
    <cellStyle name="Hipervínculo visitado" xfId="25876" builtinId="9" hidden="1"/>
    <cellStyle name="Hipervínculo visitado" xfId="25878" builtinId="9" hidden="1"/>
    <cellStyle name="Hipervínculo visitado" xfId="25882" builtinId="9" hidden="1"/>
    <cellStyle name="Hipervínculo visitado" xfId="25884" builtinId="9" hidden="1"/>
    <cellStyle name="Hipervínculo visitado" xfId="25886" builtinId="9" hidden="1"/>
    <cellStyle name="Hipervínculo visitado" xfId="25892" builtinId="9" hidden="1"/>
    <cellStyle name="Hipervínculo visitado" xfId="25894" builtinId="9" hidden="1"/>
    <cellStyle name="Hipervínculo visitado" xfId="25896" builtinId="9" hidden="1"/>
    <cellStyle name="Hipervínculo visitado" xfId="25795" builtinId="9" hidden="1"/>
    <cellStyle name="Hipervínculo visitado" xfId="25902" builtinId="9" hidden="1"/>
    <cellStyle name="Hipervínculo visitado" xfId="25908" builtinId="9" hidden="1"/>
    <cellStyle name="Hipervínculo visitado" xfId="25910" builtinId="9" hidden="1"/>
    <cellStyle name="Hipervínculo visitado" xfId="25912" builtinId="9" hidden="1"/>
    <cellStyle name="Hipervínculo visitado" xfId="25916" builtinId="9" hidden="1"/>
    <cellStyle name="Hipervínculo visitado" xfId="25918" builtinId="9" hidden="1"/>
    <cellStyle name="Hipervínculo visitado" xfId="25922" builtinId="9" hidden="1"/>
    <cellStyle name="Hipervínculo visitado" xfId="25926" builtinId="9" hidden="1"/>
    <cellStyle name="Hipervínculo visitado" xfId="25928" builtinId="9" hidden="1"/>
    <cellStyle name="Hipervínculo visitado" xfId="25930" builtinId="9" hidden="1"/>
    <cellStyle name="Hipervínculo visitado" xfId="25934" builtinId="9" hidden="1"/>
    <cellStyle name="Hipervínculo visitado" xfId="25938" builtinId="9" hidden="1"/>
    <cellStyle name="Hipervínculo visitado" xfId="25940" builtinId="9" hidden="1"/>
    <cellStyle name="Hipervínculo visitado" xfId="25944" builtinId="9" hidden="1"/>
    <cellStyle name="Hipervínculo visitado" xfId="25948" builtinId="9" hidden="1"/>
    <cellStyle name="Hipervínculo visitado" xfId="25956" builtinId="9" hidden="1"/>
    <cellStyle name="Hipervínculo visitado" xfId="25954" builtinId="9" hidden="1"/>
    <cellStyle name="Hipervínculo visitado" xfId="25936" builtinId="9" hidden="1"/>
    <cellStyle name="Hipervínculo visitado" xfId="25904" builtinId="9" hidden="1"/>
    <cellStyle name="Hipervínculo visitado" xfId="25890" builtinId="9" hidden="1"/>
    <cellStyle name="Hipervínculo visitado" xfId="25874" builtinId="9" hidden="1"/>
    <cellStyle name="Hipervínculo visitado" xfId="25842" builtinId="9" hidden="1"/>
    <cellStyle name="Hipervínculo visitado" xfId="25826" builtinId="9" hidden="1"/>
    <cellStyle name="Hipervínculo visitado" xfId="25810" builtinId="9" hidden="1"/>
    <cellStyle name="Hipervínculo visitado" xfId="25776" builtinId="9" hidden="1"/>
    <cellStyle name="Hipervínculo visitado" xfId="25760" builtinId="9" hidden="1"/>
    <cellStyle name="Hipervínculo visitado" xfId="25744" builtinId="9" hidden="1"/>
    <cellStyle name="Hipervínculo visitado" xfId="25713" builtinId="9" hidden="1"/>
    <cellStyle name="Hipervínculo visitado" xfId="25697" builtinId="9" hidden="1"/>
    <cellStyle name="Hipervínculo visitado" xfId="25649" builtinId="9" hidden="1"/>
    <cellStyle name="Hipervínculo visitado" xfId="25632" builtinId="9" hidden="1"/>
    <cellStyle name="Hipervínculo visitado" xfId="25616" builtinId="9" hidden="1"/>
    <cellStyle name="Hipervínculo visitado" xfId="25586" builtinId="9" hidden="1"/>
    <cellStyle name="Hipervínculo visitado" xfId="25570" builtinId="9" hidden="1"/>
    <cellStyle name="Hipervínculo visitado" xfId="25554" builtinId="9" hidden="1"/>
    <cellStyle name="Hipervínculo visitado" xfId="25522" builtinId="9" hidden="1"/>
    <cellStyle name="Hipervínculo visitado" xfId="25328" builtinId="9" hidden="1"/>
    <cellStyle name="Hipervínculo visitado" xfId="25330" builtinId="9" hidden="1"/>
    <cellStyle name="Hipervínculo visitado" xfId="25334" builtinId="9" hidden="1"/>
    <cellStyle name="Hipervínculo visitado" xfId="25336" builtinId="9" hidden="1"/>
    <cellStyle name="Hipervínculo visitado" xfId="25338" builtinId="9" hidden="1"/>
    <cellStyle name="Hipervínculo visitado" xfId="25342" builtinId="9" hidden="1"/>
    <cellStyle name="Hipervínculo visitado" xfId="25346" builtinId="9" hidden="1"/>
    <cellStyle name="Hipervínculo visitado" xfId="25348" builtinId="9" hidden="1"/>
    <cellStyle name="Hipervínculo visitado" xfId="25354" builtinId="9" hidden="1"/>
    <cellStyle name="Hipervínculo visitado" xfId="25356" builtinId="9" hidden="1"/>
    <cellStyle name="Hipervínculo visitado" xfId="25360" builtinId="9" hidden="1"/>
    <cellStyle name="Hipervínculo visitado" xfId="25362" builtinId="9" hidden="1"/>
    <cellStyle name="Hipervínculo visitado" xfId="25364" builtinId="9" hidden="1"/>
    <cellStyle name="Hipervínculo visitado" xfId="25368" builtinId="9" hidden="1"/>
    <cellStyle name="Hipervínculo visitado" xfId="25370" builtinId="9" hidden="1"/>
    <cellStyle name="Hipervínculo visitado" xfId="25372" builtinId="9" hidden="1"/>
    <cellStyle name="Hipervínculo visitado" xfId="25378" builtinId="9" hidden="1"/>
    <cellStyle name="Hipervínculo visitado" xfId="25379" builtinId="9" hidden="1"/>
    <cellStyle name="Hipervínculo visitado" xfId="25381" builtinId="9" hidden="1"/>
    <cellStyle name="Hipervínculo visitado" xfId="25385" builtinId="9" hidden="1"/>
    <cellStyle name="Hipervínculo visitado" xfId="25387" builtinId="9" hidden="1"/>
    <cellStyle name="Hipervínculo visitado" xfId="25389" builtinId="9" hidden="1"/>
    <cellStyle name="Hipervínculo visitado" xfId="25393" builtinId="9" hidden="1"/>
    <cellStyle name="Hipervínculo visitado" xfId="25397" builtinId="9" hidden="1"/>
    <cellStyle name="Hipervínculo visitado" xfId="25401" builtinId="9" hidden="1"/>
    <cellStyle name="Hipervínculo visitado" xfId="25403" builtinId="9" hidden="1"/>
    <cellStyle name="Hipervínculo visitado" xfId="25405" builtinId="9" hidden="1"/>
    <cellStyle name="Hipervínculo visitado" xfId="25411" builtinId="9" hidden="1"/>
    <cellStyle name="Hipervínculo visitado" xfId="25413" builtinId="9" hidden="1"/>
    <cellStyle name="Hipervínculo visitado" xfId="25415" builtinId="9" hidden="1"/>
    <cellStyle name="Hipervínculo visitado" xfId="25419" builtinId="9" hidden="1"/>
    <cellStyle name="Hipervínculo visitado" xfId="25421" builtinId="9" hidden="1"/>
    <cellStyle name="Hipervínculo visitado" xfId="25423" builtinId="9" hidden="1"/>
    <cellStyle name="Hipervínculo visitado" xfId="25427" builtinId="9" hidden="1"/>
    <cellStyle name="Hipervínculo visitado" xfId="25429" builtinId="9" hidden="1"/>
    <cellStyle name="Hipervínculo visitado" xfId="25432" builtinId="9" hidden="1"/>
    <cellStyle name="Hipervínculo visitado" xfId="25436" builtinId="9" hidden="1"/>
    <cellStyle name="Hipervínculo visitado" xfId="25438" builtinId="9" hidden="1"/>
    <cellStyle name="Hipervínculo visitado" xfId="25446" builtinId="9" hidden="1"/>
    <cellStyle name="Hipervínculo visitado" xfId="25448" builtinId="9" hidden="1"/>
    <cellStyle name="Hipervínculo visitado" xfId="25450" builtinId="9" hidden="1"/>
    <cellStyle name="Hipervínculo visitado" xfId="25454" builtinId="9" hidden="1"/>
    <cellStyle name="Hipervínculo visitado" xfId="25456" builtinId="9" hidden="1"/>
    <cellStyle name="Hipervínculo visitado" xfId="25458" builtinId="9" hidden="1"/>
    <cellStyle name="Hipervínculo visitado" xfId="25462" builtinId="9" hidden="1"/>
    <cellStyle name="Hipervínculo visitado" xfId="25464" builtinId="9" hidden="1"/>
    <cellStyle name="Hipervínculo visitado" xfId="25466" builtinId="9" hidden="1"/>
    <cellStyle name="Hipervínculo visitado" xfId="25470" builtinId="9" hidden="1"/>
    <cellStyle name="Hipervínculo visitado" xfId="25474" builtinId="9" hidden="1"/>
    <cellStyle name="Hipervínculo visitado" xfId="25476" builtinId="9" hidden="1"/>
    <cellStyle name="Hipervínculo visitado" xfId="25480" builtinId="9" hidden="1"/>
    <cellStyle name="Hipervínculo visitado" xfId="25482" builtinId="9" hidden="1"/>
    <cellStyle name="Hipervínculo visitado" xfId="25486" builtinId="9" hidden="1"/>
    <cellStyle name="Hipervínculo visitado" xfId="25492" builtinId="9" hidden="1"/>
    <cellStyle name="Hipervínculo visitado" xfId="25494" builtinId="9" hidden="1"/>
    <cellStyle name="Hipervínculo visitado" xfId="25498" builtinId="9" hidden="1"/>
    <cellStyle name="Hipervínculo visitado" xfId="25500" builtinId="9" hidden="1"/>
    <cellStyle name="Hipervínculo visitado" xfId="25502" builtinId="9" hidden="1"/>
    <cellStyle name="Hipervínculo visitado" xfId="25508" builtinId="9" hidden="1"/>
    <cellStyle name="Hipervínculo visitado" xfId="25506" builtinId="9" hidden="1"/>
    <cellStyle name="Hipervínculo visitado" xfId="25472" builtinId="9" hidden="1"/>
    <cellStyle name="Hipervínculo visitado" xfId="25407" builtinId="9" hidden="1"/>
    <cellStyle name="Hipervínculo visitado" xfId="25376" builtinId="9" hidden="1"/>
    <cellStyle name="Hipervínculo visitado" xfId="25344" builtinId="9" hidden="1"/>
    <cellStyle name="Hipervínculo visitado" xfId="25249" builtinId="9" hidden="1"/>
    <cellStyle name="Hipervínculo visitado" xfId="25251" builtinId="9" hidden="1"/>
    <cellStyle name="Hipervínculo visitado" xfId="25253" builtinId="9" hidden="1"/>
    <cellStyle name="Hipervínculo visitado" xfId="25257" builtinId="9" hidden="1"/>
    <cellStyle name="Hipervínculo visitado" xfId="25261" builtinId="9" hidden="1"/>
    <cellStyle name="Hipervínculo visitado" xfId="25265" builtinId="9" hidden="1"/>
    <cellStyle name="Hipervínculo visitado" xfId="25267" builtinId="9" hidden="1"/>
    <cellStyle name="Hipervínculo visitado" xfId="25269" builtinId="9" hidden="1"/>
    <cellStyle name="Hipervínculo visitado" xfId="25273" builtinId="9" hidden="1"/>
    <cellStyle name="Hipervínculo visitado" xfId="25275" builtinId="9" hidden="1"/>
    <cellStyle name="Hipervínculo visitado" xfId="25277" builtinId="9" hidden="1"/>
    <cellStyle name="Hipervínculo visitado" xfId="25281" builtinId="9" hidden="1"/>
    <cellStyle name="Hipervínculo visitado" xfId="25283" builtinId="9" hidden="1"/>
    <cellStyle name="Hipervínculo visitado" xfId="25285" builtinId="9" hidden="1"/>
    <cellStyle name="Hipervínculo visitado" xfId="25289" builtinId="9" hidden="1"/>
    <cellStyle name="Hipervínculo visitado" xfId="25291" builtinId="9" hidden="1"/>
    <cellStyle name="Hipervínculo visitado" xfId="25293" builtinId="9" hidden="1"/>
    <cellStyle name="Hipervínculo visitado" xfId="25297" builtinId="9" hidden="1"/>
    <cellStyle name="Hipervínculo visitado" xfId="25299" builtinId="9" hidden="1"/>
    <cellStyle name="Hipervínculo visitado" xfId="25305" builtinId="9" hidden="1"/>
    <cellStyle name="Hipervínculo visitado" xfId="25307" builtinId="9" hidden="1"/>
    <cellStyle name="Hipervínculo visitado" xfId="25309" builtinId="9" hidden="1"/>
    <cellStyle name="Hipervínculo visitado" xfId="25315" builtinId="9" hidden="1"/>
    <cellStyle name="Hipervínculo visitado" xfId="25317" builtinId="9" hidden="1"/>
    <cellStyle name="Hipervínculo visitado" xfId="25319" builtinId="9" hidden="1"/>
    <cellStyle name="Hipervínculo visitado" xfId="25323" builtinId="9" hidden="1"/>
    <cellStyle name="Hipervínculo visitado" xfId="25325" builtinId="9" hidden="1"/>
    <cellStyle name="Hipervínculo visitado" xfId="25311" builtinId="9" hidden="1"/>
    <cellStyle name="Hipervínculo visitado" xfId="25207" builtinId="9" hidden="1"/>
    <cellStyle name="Hipervínculo visitado" xfId="25209" builtinId="9" hidden="1"/>
    <cellStyle name="Hipervínculo visitado" xfId="25211" builtinId="9" hidden="1"/>
    <cellStyle name="Hipervínculo visitado" xfId="25215" builtinId="9" hidden="1"/>
    <cellStyle name="Hipervínculo visitado" xfId="25217" builtinId="9" hidden="1"/>
    <cellStyle name="Hipervínculo visitado" xfId="25219" builtinId="9" hidden="1"/>
    <cellStyle name="Hipervínculo visitado" xfId="25225" builtinId="9" hidden="1"/>
    <cellStyle name="Hipervínculo visitado" xfId="25227" builtinId="9" hidden="1"/>
    <cellStyle name="Hipervínculo visitado" xfId="25231" builtinId="9" hidden="1"/>
    <cellStyle name="Hipervínculo visitado" xfId="25233" builtinId="9" hidden="1"/>
    <cellStyle name="Hipervínculo visitado" xfId="25235" builtinId="9" hidden="1"/>
    <cellStyle name="Hipervínculo visitado" xfId="25239" builtinId="9" hidden="1"/>
    <cellStyle name="Hipervínculo visitado" xfId="25241" builtinId="9" hidden="1"/>
    <cellStyle name="Hipervínculo visitado" xfId="25243" builtinId="9" hidden="1"/>
    <cellStyle name="Hipervínculo visitado" xfId="25191" builtinId="9" hidden="1"/>
    <cellStyle name="Hipervínculo visitado" xfId="25193" builtinId="9" hidden="1"/>
    <cellStyle name="Hipervínculo visitado" xfId="25195" builtinId="9" hidden="1"/>
    <cellStyle name="Hipervínculo visitado" xfId="25199" builtinId="9" hidden="1"/>
    <cellStyle name="Hipervínculo visitado" xfId="25201" builtinId="9" hidden="1"/>
    <cellStyle name="Hipervínculo visitado" xfId="25203" builtinId="9" hidden="1"/>
    <cellStyle name="Hipervínculo visitado" xfId="25179" builtinId="9" hidden="1"/>
    <cellStyle name="Hipervínculo visitado" xfId="25183" builtinId="9" hidden="1"/>
    <cellStyle name="Hipervínculo visitado" xfId="25187" builtinId="9" hidden="1"/>
    <cellStyle name="Hipervínculo visitado" xfId="25175" builtinId="9" hidden="1"/>
    <cellStyle name="Hipervínculo visitado" xfId="25177" builtinId="9" hidden="1"/>
    <cellStyle name="Hipervínculo visitado" xfId="25171" builtinId="9" hidden="1"/>
    <cellStyle name="Hipervínculo visitado" xfId="28246" builtinId="9" hidden="1"/>
    <cellStyle name="Hipervínculo visitado" xfId="28248" builtinId="9" hidden="1"/>
    <cellStyle name="Hipervínculo visitado" xfId="28254" builtinId="9" hidden="1"/>
    <cellStyle name="Hipervínculo visitado" xfId="28256" builtinId="9" hidden="1"/>
    <cellStyle name="Hipervínculo visitado" xfId="28260" builtinId="9" hidden="1"/>
    <cellStyle name="Hipervínculo visitado" xfId="28264" builtinId="9" hidden="1"/>
    <cellStyle name="Hipervínculo visitado" xfId="28268" builtinId="9" hidden="1"/>
    <cellStyle name="Hipervínculo visitado" xfId="28270" builtinId="9" hidden="1"/>
    <cellStyle name="Hipervínculo visitado" xfId="28276" builtinId="9" hidden="1"/>
    <cellStyle name="Hipervínculo visitado" xfId="28278" builtinId="9" hidden="1"/>
    <cellStyle name="Hipervínculo visitado" xfId="28286" builtinId="9" hidden="1"/>
    <cellStyle name="Hipervínculo visitado" xfId="28288" builtinId="9" hidden="1"/>
    <cellStyle name="Hipervínculo visitado" xfId="28292" builtinId="9" hidden="1"/>
    <cellStyle name="Hipervínculo visitado" xfId="28296" builtinId="9" hidden="1"/>
    <cellStyle name="Hipervínculo visitado" xfId="28300" builtinId="9" hidden="1"/>
    <cellStyle name="Hipervínculo visitado" xfId="28302" builtinId="9" hidden="1"/>
    <cellStyle name="Hipervínculo visitado" xfId="28308" builtinId="9" hidden="1"/>
    <cellStyle name="Hipervínculo visitado" xfId="28310" builtinId="9" hidden="1"/>
    <cellStyle name="Hipervínculo visitado" xfId="28312" builtinId="9" hidden="1"/>
    <cellStyle name="Hipervínculo visitado" xfId="28318" builtinId="9" hidden="1"/>
    <cellStyle name="Hipervínculo visitado" xfId="28320" builtinId="9" hidden="1"/>
    <cellStyle name="Hipervínculo visitado" xfId="28324" builtinId="9" hidden="1"/>
    <cellStyle name="Hipervínculo visitado" xfId="28328" builtinId="9" hidden="1"/>
    <cellStyle name="Hipervínculo visitado" xfId="28332" builtinId="9" hidden="1"/>
    <cellStyle name="Hipervínculo visitado" xfId="28334" builtinId="9" hidden="1"/>
    <cellStyle name="Hipervínculo visitado" xfId="28342" builtinId="9" hidden="1"/>
    <cellStyle name="Hipervínculo visitado" xfId="28344" builtinId="9" hidden="1"/>
    <cellStyle name="Hipervínculo visitado" xfId="28348" builtinId="9" hidden="1"/>
    <cellStyle name="Hipervínculo visitado" xfId="28350" builtinId="9" hidden="1"/>
    <cellStyle name="Hipervínculo visitado" xfId="28354" builtinId="9" hidden="1"/>
    <cellStyle name="Hipervínculo visitado" xfId="28358" builtinId="9" hidden="1"/>
    <cellStyle name="Hipervínculo visitado" xfId="28362" builtinId="9" hidden="1"/>
    <cellStyle name="Hipervínculo visitado" xfId="28364" builtinId="9" hidden="1"/>
    <cellStyle name="Hipervínculo visitado" xfId="28370" builtinId="9" hidden="1"/>
    <cellStyle name="Hipervínculo visitado" xfId="28372" builtinId="9" hidden="1"/>
    <cellStyle name="Hipervínculo visitado" xfId="28374" builtinId="9" hidden="1"/>
    <cellStyle name="Hipervínculo visitado" xfId="28380" builtinId="9" hidden="1"/>
    <cellStyle name="Hipervínculo visitado" xfId="28382" builtinId="9" hidden="1"/>
    <cellStyle name="Hipervínculo visitado" xfId="28386" builtinId="9" hidden="1"/>
    <cellStyle name="Hipervínculo visitado" xfId="28390" builtinId="9" hidden="1"/>
    <cellStyle name="Hipervínculo visitado" xfId="28397" builtinId="9" hidden="1"/>
    <cellStyle name="Hipervínculo visitado" xfId="28403" builtinId="9" hidden="1"/>
    <cellStyle name="Hipervínculo visitado" xfId="28405" builtinId="9" hidden="1"/>
    <cellStyle name="Hipervínculo visitado" xfId="28407" builtinId="9" hidden="1"/>
    <cellStyle name="Hipervínculo visitado" xfId="28413" builtinId="9" hidden="1"/>
    <cellStyle name="Hipervínculo visitado" xfId="28415" builtinId="9" hidden="1"/>
    <cellStyle name="Hipervínculo visitado" xfId="28419" builtinId="9" hidden="1"/>
    <cellStyle name="Hipervínculo visitado" xfId="28423" builtinId="9" hidden="1"/>
    <cellStyle name="Hipervínculo visitado" xfId="28427" builtinId="9" hidden="1"/>
    <cellStyle name="Hipervínculo visitado" xfId="28429" builtinId="9" hidden="1"/>
    <cellStyle name="Hipervínculo visitado" xfId="28435" builtinId="9" hidden="1"/>
    <cellStyle name="Hipervínculo visitado" xfId="28437" builtinId="9" hidden="1"/>
    <cellStyle name="Hipervínculo visitado" xfId="28439" builtinId="9" hidden="1"/>
    <cellStyle name="Hipervínculo visitado" xfId="28445" builtinId="9" hidden="1"/>
    <cellStyle name="Hipervínculo visitado" xfId="28447" builtinId="9" hidden="1"/>
    <cellStyle name="Hipervínculo visitado" xfId="28455" builtinId="9" hidden="1"/>
    <cellStyle name="Hipervínculo visitado" xfId="28459" builtinId="9" hidden="1"/>
    <cellStyle name="Hipervínculo visitado" xfId="28461" builtinId="9" hidden="1"/>
    <cellStyle name="Hipervínculo visitado" xfId="28467" builtinId="9" hidden="1"/>
    <cellStyle name="Hipervínculo visitado" xfId="28469" builtinId="9" hidden="1"/>
    <cellStyle name="Hipervínculo visitado" xfId="28471" builtinId="9" hidden="1"/>
    <cellStyle name="Hipervínculo visitado" xfId="28477" builtinId="9" hidden="1"/>
    <cellStyle name="Hipervínculo visitado" xfId="28479" builtinId="9" hidden="1"/>
    <cellStyle name="Hipervínculo visitado" xfId="28483" builtinId="9" hidden="1"/>
    <cellStyle name="Hipervínculo visitado" xfId="28487" builtinId="9" hidden="1"/>
    <cellStyle name="Hipervínculo visitado" xfId="28491" builtinId="9" hidden="1"/>
    <cellStyle name="Hipervínculo visitado" xfId="28493" builtinId="9" hidden="1"/>
    <cellStyle name="Hipervínculo visitado" xfId="28499" builtinId="9" hidden="1"/>
    <cellStyle name="Hipervínculo visitado" xfId="28500" builtinId="9" hidden="1"/>
    <cellStyle name="Hipervínculo visitado" xfId="28502" builtinId="9" hidden="1"/>
    <cellStyle name="Hipervínculo visitado" xfId="28510" builtinId="9" hidden="1"/>
    <cellStyle name="Hipervínculo visitado" xfId="28514" builtinId="9" hidden="1"/>
    <cellStyle name="Hipervínculo visitado" xfId="28518" builtinId="9" hidden="1"/>
    <cellStyle name="Hipervínculo visitado" xfId="28522" builtinId="9" hidden="1"/>
    <cellStyle name="Hipervínculo visitado" xfId="28524" builtinId="9" hidden="1"/>
    <cellStyle name="Hipervínculo visitado" xfId="28530" builtinId="9" hidden="1"/>
    <cellStyle name="Hipervínculo visitado" xfId="28532" builtinId="9" hidden="1"/>
    <cellStyle name="Hipervínculo visitado" xfId="28534" builtinId="9" hidden="1"/>
    <cellStyle name="Hipervínculo visitado" xfId="28540" builtinId="9" hidden="1"/>
    <cellStyle name="Hipervínculo visitado" xfId="28542" builtinId="9" hidden="1"/>
    <cellStyle name="Hipervínculo visitado" xfId="28546" builtinId="9" hidden="1"/>
    <cellStyle name="Hipervínculo visitado" xfId="28550" builtinId="9" hidden="1"/>
    <cellStyle name="Hipervínculo visitado" xfId="28556" builtinId="9" hidden="1"/>
    <cellStyle name="Hipervínculo visitado" xfId="28558" builtinId="9" hidden="1"/>
    <cellStyle name="Hipervínculo visitado" xfId="28564" builtinId="9" hidden="1"/>
    <cellStyle name="Hipervínculo visitado" xfId="28568" builtinId="9" hidden="1"/>
    <cellStyle name="Hipervínculo visitado" xfId="28574" builtinId="9" hidden="1"/>
    <cellStyle name="Hipervínculo visitado" xfId="28576" builtinId="9" hidden="1"/>
    <cellStyle name="Hipervínculo visitado" xfId="28580" builtinId="9" hidden="1"/>
    <cellStyle name="Hipervínculo visitado" xfId="28584" builtinId="9" hidden="1"/>
    <cellStyle name="Hipervínculo visitado" xfId="28588" builtinId="9" hidden="1"/>
    <cellStyle name="Hipervínculo visitado" xfId="28590" builtinId="9" hidden="1"/>
    <cellStyle name="Hipervínculo visitado" xfId="28596" builtinId="9" hidden="1"/>
    <cellStyle name="Hipervínculo visitado" xfId="28598" builtinId="9" hidden="1"/>
    <cellStyle name="Hipervínculo visitado" xfId="28600" builtinId="9" hidden="1"/>
    <cellStyle name="Hipervínculo visitado" xfId="28606" builtinId="9" hidden="1"/>
    <cellStyle name="Hipervínculo visitado" xfId="28608" builtinId="9" hidden="1"/>
    <cellStyle name="Hipervínculo visitado" xfId="28612" builtinId="9" hidden="1"/>
    <cellStyle name="Hipervínculo visitado" xfId="28616" builtinId="9" hidden="1"/>
    <cellStyle name="Hipervínculo visitado" xfId="28620" builtinId="9" hidden="1"/>
    <cellStyle name="Hipervínculo visitado" xfId="28628" builtinId="9" hidden="1"/>
    <cellStyle name="Hipervínculo visitado" xfId="28630" builtinId="9" hidden="1"/>
    <cellStyle name="Hipervínculo visitado" xfId="28632" builtinId="9" hidden="1"/>
    <cellStyle name="Hipervínculo visitado" xfId="28638" builtinId="9" hidden="1"/>
    <cellStyle name="Hipervínculo visitado" xfId="28640" builtinId="9" hidden="1"/>
    <cellStyle name="Hipervínculo visitado" xfId="28644" builtinId="9" hidden="1"/>
    <cellStyle name="Hipervínculo visitado" xfId="28648" builtinId="9" hidden="1"/>
    <cellStyle name="Hipervínculo visitado" xfId="28652" builtinId="9" hidden="1"/>
    <cellStyle name="Hipervínculo visitado" xfId="28654" builtinId="9" hidden="1"/>
    <cellStyle name="Hipervínculo visitado" xfId="28658" builtinId="9" hidden="1"/>
    <cellStyle name="Hipervínculo visitado" xfId="28660" builtinId="9" hidden="1"/>
    <cellStyle name="Hipervínculo visitado" xfId="28662" builtinId="9" hidden="1"/>
    <cellStyle name="Hipervínculo visitado" xfId="28668" builtinId="9" hidden="1"/>
    <cellStyle name="Hipervínculo visitado" xfId="28670" builtinId="9" hidden="1"/>
    <cellStyle name="Hipervínculo visitado" xfId="28674" builtinId="9" hidden="1"/>
    <cellStyle name="Hipervínculo visitado" xfId="28682" builtinId="9" hidden="1"/>
    <cellStyle name="Hipervínculo visitado" xfId="28684" builtinId="9" hidden="1"/>
    <cellStyle name="Hipervínculo visitado" xfId="28690" builtinId="9" hidden="1"/>
    <cellStyle name="Hipervínculo visitado" xfId="28692" builtinId="9" hidden="1"/>
    <cellStyle name="Hipervínculo visitado" xfId="28694" builtinId="9" hidden="1"/>
    <cellStyle name="Hipervínculo visitado" xfId="28700" builtinId="9" hidden="1"/>
    <cellStyle name="Hipervínculo visitado" xfId="28702" builtinId="9" hidden="1"/>
    <cellStyle name="Hipervínculo visitado" xfId="28706" builtinId="9" hidden="1"/>
    <cellStyle name="Hipervínculo visitado" xfId="28712" builtinId="9" hidden="1"/>
    <cellStyle name="Hipervínculo visitado" xfId="28716" builtinId="9" hidden="1"/>
    <cellStyle name="Hipervínculo visitado" xfId="28718" builtinId="9" hidden="1"/>
    <cellStyle name="Hipervínculo visitado" xfId="28724" builtinId="9" hidden="1"/>
    <cellStyle name="Hipervínculo visitado" xfId="28726" builtinId="9" hidden="1"/>
    <cellStyle name="Hipervínculo visitado" xfId="28728" builtinId="9" hidden="1"/>
    <cellStyle name="Hipervínculo visitado" xfId="28734" builtinId="9" hidden="1"/>
    <cellStyle name="Hipervínculo visitado" xfId="28740" builtinId="9" hidden="1"/>
    <cellStyle name="Hipervínculo visitado" xfId="28744" builtinId="9" hidden="1"/>
    <cellStyle name="Hipervínculo visitado" xfId="28748" builtinId="9" hidden="1"/>
    <cellStyle name="Hipervínculo visitado" xfId="28750" builtinId="9" hidden="1"/>
    <cellStyle name="Hipervínculo visitado" xfId="28756" builtinId="9" hidden="1"/>
    <cellStyle name="Hipervínculo visitado" xfId="28758" builtinId="9" hidden="1"/>
    <cellStyle name="Hipervínculo visitado" xfId="28760" builtinId="9" hidden="1"/>
    <cellStyle name="Hipervínculo visitado" xfId="28766" builtinId="9" hidden="1"/>
    <cellStyle name="Hipervínculo visitado" xfId="28768" builtinId="9" hidden="1"/>
    <cellStyle name="Hipervínculo visitado" xfId="28772" builtinId="9" hidden="1"/>
    <cellStyle name="Hipervínculo visitado" xfId="28776" builtinId="9" hidden="1"/>
    <cellStyle name="Hipervínculo visitado" xfId="28780" builtinId="9" hidden="1"/>
    <cellStyle name="Hipervínculo visitado" xfId="28782" builtinId="9" hidden="1"/>
    <cellStyle name="Hipervínculo visitado" xfId="28788" builtinId="9" hidden="1"/>
    <cellStyle name="Hipervínculo visitado" xfId="28790" builtinId="9" hidden="1"/>
    <cellStyle name="Hipervínculo visitado" xfId="28798" builtinId="9" hidden="1"/>
    <cellStyle name="Hipervínculo visitado" xfId="28800" builtinId="9" hidden="1"/>
    <cellStyle name="Hipervínculo visitado" xfId="28804" builtinId="9" hidden="1"/>
    <cellStyle name="Hipervínculo visitado" xfId="28808" builtinId="9" hidden="1"/>
    <cellStyle name="Hipervínculo visitado" xfId="28812" builtinId="9" hidden="1"/>
    <cellStyle name="Hipervínculo visitado" xfId="28707" builtinId="9" hidden="1"/>
    <cellStyle name="Hipervínculo visitado" xfId="28818" builtinId="9" hidden="1"/>
    <cellStyle name="Hipervínculo visitado" xfId="28820" builtinId="9" hidden="1"/>
    <cellStyle name="Hipervínculo visitado" xfId="28822" builtinId="9" hidden="1"/>
    <cellStyle name="Hipervínculo visitado" xfId="28828" builtinId="9" hidden="1"/>
    <cellStyle name="Hipervínculo visitado" xfId="28830" builtinId="9" hidden="1"/>
    <cellStyle name="Hipervínculo visitado" xfId="28834" builtinId="9" hidden="1"/>
    <cellStyle name="Hipervínculo visitado" xfId="28838" builtinId="9" hidden="1"/>
    <cellStyle name="Hipervínculo visitado" xfId="28842" builtinId="9" hidden="1"/>
    <cellStyle name="Hipervínculo visitado" xfId="28844" builtinId="9" hidden="1"/>
    <cellStyle name="Hipervínculo visitado" xfId="28852" builtinId="9" hidden="1"/>
    <cellStyle name="Hipervínculo visitado" xfId="28854" builtinId="9" hidden="1"/>
    <cellStyle name="Hipervínculo visitado" xfId="28860" builtinId="9" hidden="1"/>
    <cellStyle name="Hipervínculo visitado" xfId="28862" builtinId="9" hidden="1"/>
    <cellStyle name="Hipervínculo visitado" xfId="28868" builtinId="9" hidden="1"/>
    <cellStyle name="Hipervínculo visitado" xfId="28872" builtinId="9" hidden="1"/>
    <cellStyle name="Hipervínculo visitado" xfId="28876" builtinId="9" hidden="1"/>
    <cellStyle name="Hipervínculo visitado" xfId="28878" builtinId="9" hidden="1"/>
    <cellStyle name="Hipervínculo visitado" xfId="28884" builtinId="9" hidden="1"/>
    <cellStyle name="Hipervínculo visitado" xfId="28886" builtinId="9" hidden="1"/>
    <cellStyle name="Hipervínculo visitado" xfId="28888" builtinId="9" hidden="1"/>
    <cellStyle name="Hipervínculo visitado" xfId="28894" builtinId="9" hidden="1"/>
    <cellStyle name="Hipervínculo visitado" xfId="28896" builtinId="9" hidden="1"/>
    <cellStyle name="Hipervínculo visitado" xfId="28900" builtinId="9" hidden="1"/>
    <cellStyle name="Hipervínculo visitado" xfId="28904" builtinId="9" hidden="1"/>
    <cellStyle name="Hipervínculo visitado" xfId="28910" builtinId="9" hidden="1"/>
    <cellStyle name="Hipervínculo visitado" xfId="28916" builtinId="9" hidden="1"/>
    <cellStyle name="Hipervínculo visitado" xfId="28918" builtinId="9" hidden="1"/>
    <cellStyle name="Hipervínculo visitado" xfId="28920" builtinId="9" hidden="1"/>
    <cellStyle name="Hipervínculo visitado" xfId="28926" builtinId="9" hidden="1"/>
    <cellStyle name="Hipervínculo visitado" xfId="28928" builtinId="9" hidden="1"/>
    <cellStyle name="Hipervínculo visitado" xfId="28932" builtinId="9" hidden="1"/>
    <cellStyle name="Hipervínculo visitado" xfId="28936" builtinId="9" hidden="1"/>
    <cellStyle name="Hipervínculo visitado" xfId="28940" builtinId="9" hidden="1"/>
    <cellStyle name="Hipervínculo visitado" xfId="28942" builtinId="9" hidden="1"/>
    <cellStyle name="Hipervínculo visitado" xfId="28948" builtinId="9" hidden="1"/>
    <cellStyle name="Hipervínculo visitado" xfId="28950" builtinId="9" hidden="1"/>
    <cellStyle name="Hipervínculo visitado" xfId="28952" builtinId="9" hidden="1"/>
    <cellStyle name="Hipervínculo visitado" xfId="28958" builtinId="9" hidden="1"/>
    <cellStyle name="Hipervínculo visitado" xfId="28960" builtinId="9" hidden="1"/>
    <cellStyle name="Hipervínculo visitado" xfId="28968" builtinId="9" hidden="1"/>
    <cellStyle name="Hipervínculo visitado" xfId="28970" builtinId="9" hidden="1"/>
    <cellStyle name="Hipervínculo visitado" xfId="28972" builtinId="9" hidden="1"/>
    <cellStyle name="Hipervínculo visitado" xfId="28978" builtinId="9" hidden="1"/>
    <cellStyle name="Hipervínculo visitado" xfId="28980" builtinId="9" hidden="1"/>
    <cellStyle name="Hipervínculo visitado" xfId="28982" builtinId="9" hidden="1"/>
    <cellStyle name="Hipervínculo visitado" xfId="28988" builtinId="9" hidden="1"/>
    <cellStyle name="Hipervínculo visitado" xfId="28990" builtinId="9" hidden="1"/>
    <cellStyle name="Hipervínculo visitado" xfId="28994" builtinId="9" hidden="1"/>
    <cellStyle name="Hipervínculo visitado" xfId="28998" builtinId="9" hidden="1"/>
    <cellStyle name="Hipervínculo visitado" xfId="29002" builtinId="9" hidden="1"/>
    <cellStyle name="Hipervínculo visitado" xfId="29004" builtinId="9" hidden="1"/>
    <cellStyle name="Hipervínculo visitado" xfId="29010" builtinId="9" hidden="1"/>
    <cellStyle name="Hipervínculo visitado" xfId="29012" builtinId="9" hidden="1"/>
    <cellStyle name="Hipervínculo visitado" xfId="29014" builtinId="9" hidden="1"/>
    <cellStyle name="Hipervínculo visitado" xfId="29024" builtinId="9" hidden="1"/>
    <cellStyle name="Hipervínculo visitado" xfId="29028" builtinId="9" hidden="1"/>
    <cellStyle name="Hipervínculo visitado" xfId="29032" builtinId="9" hidden="1"/>
    <cellStyle name="Hipervínculo visitado" xfId="29036" builtinId="9" hidden="1"/>
    <cellStyle name="Hipervínculo visitado" xfId="29038" builtinId="9" hidden="1"/>
    <cellStyle name="Hipervínculo visitado" xfId="29044" builtinId="9" hidden="1"/>
    <cellStyle name="Hipervínculo visitado" xfId="29046" builtinId="9" hidden="1"/>
    <cellStyle name="Hipervínculo visitado" xfId="29048" builtinId="9" hidden="1"/>
    <cellStyle name="Hipervínculo visitado" xfId="29054" builtinId="9" hidden="1"/>
    <cellStyle name="Hipervínculo visitado" xfId="29056" builtinId="9" hidden="1"/>
    <cellStyle name="Hipervínculo visitado" xfId="29060" builtinId="9" hidden="1"/>
    <cellStyle name="Hipervínculo visitado" xfId="29064" builtinId="9" hidden="1"/>
    <cellStyle name="Hipervínculo visitado" xfId="29068" builtinId="9" hidden="1"/>
    <cellStyle name="Hipervínculo visitado" xfId="29070" builtinId="9" hidden="1"/>
    <cellStyle name="Hipervínculo visitado" xfId="29076" builtinId="9" hidden="1"/>
    <cellStyle name="Hipervínculo visitado" xfId="29080" builtinId="9" hidden="1"/>
    <cellStyle name="Hipervínculo visitado" xfId="29086" builtinId="9" hidden="1"/>
    <cellStyle name="Hipervínculo visitado" xfId="29088" builtinId="9" hidden="1"/>
    <cellStyle name="Hipervínculo visitado" xfId="29092" builtinId="9" hidden="1"/>
    <cellStyle name="Hipervínculo visitado" xfId="29096" builtinId="9" hidden="1"/>
    <cellStyle name="Hipervínculo visitado" xfId="29100" builtinId="9" hidden="1"/>
    <cellStyle name="Hipervínculo visitado" xfId="29102" builtinId="9" hidden="1"/>
    <cellStyle name="Hipervínculo visitado" xfId="29108" builtinId="9" hidden="1"/>
    <cellStyle name="Hipervínculo visitado" xfId="29110" builtinId="9" hidden="1"/>
    <cellStyle name="Hipervínculo visitado" xfId="29112" builtinId="9" hidden="1"/>
    <cellStyle name="Hipervínculo visitado" xfId="29118" builtinId="9" hidden="1"/>
    <cellStyle name="Hipervínculo visitado" xfId="29120" builtinId="9" hidden="1"/>
    <cellStyle name="Hipervínculo visitado" xfId="29124" builtinId="9" hidden="1"/>
    <cellStyle name="Hipervínculo visitado" xfId="29126" builtinId="9" hidden="1"/>
    <cellStyle name="Hipervínculo visitado" xfId="29130" builtinId="9" hidden="1"/>
    <cellStyle name="Hipervínculo visitado" xfId="29138" builtinId="9" hidden="1"/>
    <cellStyle name="Hipervínculo visitado" xfId="29140" builtinId="9" hidden="1"/>
    <cellStyle name="Hipervínculo visitado" xfId="29142" builtinId="9" hidden="1"/>
    <cellStyle name="Hipervínculo visitado" xfId="29148" builtinId="9" hidden="1"/>
    <cellStyle name="Hipervínculo visitado" xfId="29150" builtinId="9" hidden="1"/>
    <cellStyle name="Hipervínculo visitado" xfId="29154" builtinId="9" hidden="1"/>
    <cellStyle name="Hipervínculo visitado" xfId="29158" builtinId="9" hidden="1"/>
    <cellStyle name="Hipervínculo visitado" xfId="29162" builtinId="9" hidden="1"/>
    <cellStyle name="Hipervínculo visitado" xfId="29164" builtinId="9" hidden="1"/>
    <cellStyle name="Hipervínculo visitado" xfId="29170" builtinId="9" hidden="1"/>
    <cellStyle name="Hipervínculo visitado" xfId="29172" builtinId="9" hidden="1"/>
    <cellStyle name="Hipervínculo visitado" xfId="29174" builtinId="9" hidden="1"/>
    <cellStyle name="Hipervínculo visitado" xfId="29182" builtinId="9" hidden="1"/>
    <cellStyle name="Hipervínculo visitado" xfId="29184" builtinId="9" hidden="1"/>
    <cellStyle name="Hipervínculo visitado" xfId="29188" builtinId="9" hidden="1"/>
    <cellStyle name="Hipervínculo visitado" xfId="29196" builtinId="9" hidden="1"/>
    <cellStyle name="Hipervínculo visitado" xfId="29198" builtinId="9" hidden="1"/>
    <cellStyle name="Hipervínculo visitado" xfId="29204" builtinId="9" hidden="1"/>
    <cellStyle name="Hipervínculo visitado" xfId="29206" builtinId="9" hidden="1"/>
    <cellStyle name="Hipervínculo visitado" xfId="29208" builtinId="9" hidden="1"/>
    <cellStyle name="Hipervínculo visitado" xfId="29214" builtinId="9" hidden="1"/>
    <cellStyle name="Hipervínculo visitado" xfId="29216" builtinId="9" hidden="1"/>
    <cellStyle name="Hipervínculo visitado" xfId="29220" builtinId="9" hidden="1"/>
    <cellStyle name="Hipervínculo visitado" xfId="29224" builtinId="9" hidden="1"/>
    <cellStyle name="Hipervínculo visitado" xfId="29228" builtinId="9" hidden="1"/>
    <cellStyle name="Hipervínculo visitado" xfId="29230" builtinId="9" hidden="1"/>
    <cellStyle name="Hipervínculo visitado" xfId="29236" builtinId="9" hidden="1"/>
    <cellStyle name="Hipervínculo visitado" xfId="29238" builtinId="9" hidden="1"/>
    <cellStyle name="Hipervínculo visitado" xfId="29240" builtinId="9" hidden="1"/>
    <cellStyle name="Hipervínculo visitado" xfId="29246" builtinId="9" hidden="1"/>
    <cellStyle name="Hipervínculo visitado" xfId="29252" builtinId="9" hidden="1"/>
    <cellStyle name="Hipervínculo visitado" xfId="29256" builtinId="9" hidden="1"/>
    <cellStyle name="Hipervínculo visitado" xfId="29260" builtinId="9" hidden="1"/>
    <cellStyle name="Hipervínculo visitado" xfId="29262" builtinId="9" hidden="1"/>
    <cellStyle name="Hipervínculo visitado" xfId="29268" builtinId="9" hidden="1"/>
    <cellStyle name="Hipervínculo visitado" xfId="29270" builtinId="9" hidden="1"/>
    <cellStyle name="Hipervínculo visitado" xfId="29272" builtinId="9" hidden="1"/>
    <cellStyle name="Hipervínculo visitado" xfId="29278" builtinId="9" hidden="1"/>
    <cellStyle name="Hipervínculo visitado" xfId="29280" builtinId="9" hidden="1"/>
    <cellStyle name="Hipervínculo visitado" xfId="29282" builtinId="9" hidden="1"/>
    <cellStyle name="Hipervínculo visitado" xfId="29286" builtinId="9" hidden="1"/>
    <cellStyle name="Hipervínculo visitado" xfId="29290" builtinId="9" hidden="1"/>
    <cellStyle name="Hipervínculo visitado" xfId="29292" builtinId="9" hidden="1"/>
    <cellStyle name="Hipervínculo visitado" xfId="29298" builtinId="9" hidden="1"/>
    <cellStyle name="Hipervínculo visitado" xfId="29300" builtinId="9" hidden="1"/>
    <cellStyle name="Hipervínculo visitado" xfId="29308" builtinId="9" hidden="1"/>
    <cellStyle name="Hipervínculo visitado" xfId="29310" builtinId="9" hidden="1"/>
    <cellStyle name="Hipervínculo visitado" xfId="29314" builtinId="9" hidden="1"/>
    <cellStyle name="Hipervínculo visitado" xfId="29318" builtinId="9" hidden="1"/>
    <cellStyle name="Hipervínculo visitado" xfId="29322" builtinId="9" hidden="1"/>
    <cellStyle name="Hipervínculo visitado" xfId="29324" builtinId="9" hidden="1"/>
    <cellStyle name="Hipervínculo visitado" xfId="29330" builtinId="9" hidden="1"/>
    <cellStyle name="Hipervínculo visitado" xfId="29334" builtinId="9" hidden="1"/>
    <cellStyle name="Hipervínculo visitado" xfId="29336" builtinId="9" hidden="1"/>
    <cellStyle name="Hipervínculo visitado" xfId="29342" builtinId="9" hidden="1"/>
    <cellStyle name="Hipervínculo visitado" xfId="29344" builtinId="9" hidden="1"/>
    <cellStyle name="Hipervínculo visitado" xfId="29348" builtinId="9" hidden="1"/>
    <cellStyle name="Hipervínculo visitado" xfId="29352" builtinId="9" hidden="1"/>
    <cellStyle name="Hipervínculo visitado" xfId="29356" builtinId="9" hidden="1"/>
    <cellStyle name="Hipervínculo visitado" xfId="29358" builtinId="9" hidden="1"/>
    <cellStyle name="Hipervínculo visitado" xfId="29366" builtinId="9" hidden="1"/>
    <cellStyle name="Hipervínculo visitado" xfId="29368" builtinId="9" hidden="1"/>
    <cellStyle name="Hipervínculo visitado" xfId="29374" builtinId="9" hidden="1"/>
    <cellStyle name="Hipervínculo visitado" xfId="29376" builtinId="9" hidden="1"/>
    <cellStyle name="Hipervínculo visitado" xfId="29380" builtinId="9" hidden="1"/>
    <cellStyle name="Hipervínculo visitado" xfId="29384" builtinId="9" hidden="1"/>
    <cellStyle name="Hipervínculo visitado" xfId="29388" builtinId="9" hidden="1"/>
    <cellStyle name="Hipervínculo visitado" xfId="29390" builtinId="9" hidden="1"/>
    <cellStyle name="Hipervínculo visitado" xfId="29396" builtinId="9" hidden="1"/>
    <cellStyle name="Hipervínculo visitado" xfId="29398" builtinId="9" hidden="1"/>
    <cellStyle name="Hipervínculo visitado" xfId="29400" builtinId="9" hidden="1"/>
    <cellStyle name="Hipervínculo visitado" xfId="29406" builtinId="9" hidden="1"/>
    <cellStyle name="Hipervínculo visitado" xfId="29408" builtinId="9" hidden="1"/>
    <cellStyle name="Hipervínculo visitado" xfId="29412" builtinId="9" hidden="1"/>
    <cellStyle name="Hipervínculo visitado" xfId="29416" builtinId="9" hidden="1"/>
    <cellStyle name="Hipervínculo visitado" xfId="29422" builtinId="9" hidden="1"/>
    <cellStyle name="Hipervínculo visitado" xfId="29428" builtinId="9" hidden="1"/>
    <cellStyle name="Hipervínculo visitado" xfId="29430" builtinId="9" hidden="1"/>
    <cellStyle name="Hipervínculo visitado" xfId="29432" builtinId="9" hidden="1"/>
    <cellStyle name="Hipervínculo visitado" xfId="29331" builtinId="9" hidden="1"/>
    <cellStyle name="Hipervínculo visitado" xfId="29438" builtinId="9" hidden="1"/>
    <cellStyle name="Hipervínculo visitado" xfId="29442" builtinId="9" hidden="1"/>
    <cellStyle name="Hipervínculo visitado" xfId="29446" builtinId="9" hidden="1"/>
    <cellStyle name="Hipervínculo visitado" xfId="29450" builtinId="9" hidden="1"/>
    <cellStyle name="Hipervínculo visitado" xfId="29452" builtinId="9" hidden="1"/>
    <cellStyle name="Hipervínculo visitado" xfId="29458" builtinId="9" hidden="1"/>
    <cellStyle name="Hipervínculo visitado" xfId="29460" builtinId="9" hidden="1"/>
    <cellStyle name="Hipervínculo visitado" xfId="29462" builtinId="9" hidden="1"/>
    <cellStyle name="Hipervínculo visitado" xfId="29468" builtinId="9" hidden="1"/>
    <cellStyle name="Hipervínculo visitado" xfId="29470" builtinId="9" hidden="1"/>
    <cellStyle name="Hipervínculo visitado" xfId="29478" builtinId="9" hidden="1"/>
    <cellStyle name="Hipervínculo visitado" xfId="29482" builtinId="9" hidden="1"/>
    <cellStyle name="Hipervínculo visitado" xfId="29484" builtinId="9" hidden="1"/>
    <cellStyle name="Hipervínculo visitado" xfId="29491" builtinId="9" hidden="1"/>
    <cellStyle name="Hipervínculo visitado" xfId="29493" builtinId="9" hidden="1"/>
    <cellStyle name="Hipervínculo visitado" xfId="29495" builtinId="9" hidden="1"/>
    <cellStyle name="Hipervínculo visitado" xfId="29501" builtinId="9" hidden="1"/>
    <cellStyle name="Hipervínculo visitado" xfId="29503" builtinId="9" hidden="1"/>
    <cellStyle name="Hipervínculo visitado" xfId="29507" builtinId="9" hidden="1"/>
    <cellStyle name="Hipervínculo visitado" xfId="29511" builtinId="9" hidden="1"/>
    <cellStyle name="Hipervínculo visitado" xfId="29515" builtinId="9" hidden="1"/>
    <cellStyle name="Hipervínculo visitado" xfId="29517" builtinId="9" hidden="1"/>
    <cellStyle name="Hipervínculo visitado" xfId="29523" builtinId="9" hidden="1"/>
    <cellStyle name="Hipervínculo visitado" xfId="29525" builtinId="9" hidden="1"/>
    <cellStyle name="Hipervínculo visitado" xfId="29527" builtinId="9" hidden="1"/>
    <cellStyle name="Hipervínculo visitado" xfId="29535" builtinId="9" hidden="1"/>
    <cellStyle name="Hipervínculo visitado" xfId="29539" builtinId="9" hidden="1"/>
    <cellStyle name="Hipervínculo visitado" xfId="29543" builtinId="9" hidden="1"/>
    <cellStyle name="Hipervínculo visitado" xfId="29547" builtinId="9" hidden="1"/>
    <cellStyle name="Hipervínculo visitado" xfId="29549" builtinId="9" hidden="1"/>
    <cellStyle name="Hipervínculo visitado" xfId="29555" builtinId="9" hidden="1"/>
    <cellStyle name="Hipervínculo visitado" xfId="29557" builtinId="9" hidden="1"/>
    <cellStyle name="Hipervínculo visitado" xfId="29559" builtinId="9" hidden="1"/>
    <cellStyle name="Hipervínculo visitado" xfId="29565" builtinId="9" hidden="1"/>
    <cellStyle name="Hipervínculo visitado" xfId="29567" builtinId="9" hidden="1"/>
    <cellStyle name="Hipervínculo visitado" xfId="29571" builtinId="9" hidden="1"/>
    <cellStyle name="Hipervínculo visitado" xfId="29575" builtinId="9" hidden="1"/>
    <cellStyle name="Hipervínculo visitado" xfId="29579" builtinId="9" hidden="1"/>
    <cellStyle name="Hipervínculo visitado" xfId="29581" builtinId="9" hidden="1"/>
    <cellStyle name="Hipervínculo visitado" xfId="29587" builtinId="9" hidden="1"/>
    <cellStyle name="Hipervínculo visitado" xfId="29591" builtinId="9" hidden="1"/>
    <cellStyle name="Hipervínculo visitado" xfId="29595" builtinId="9" hidden="1"/>
    <cellStyle name="Hipervínculo visitado" xfId="29597" builtinId="9" hidden="1"/>
    <cellStyle name="Hipervínculo visitado" xfId="29601" builtinId="9" hidden="1"/>
    <cellStyle name="Hipervínculo visitado" xfId="29605" builtinId="9" hidden="1"/>
    <cellStyle name="Hipervínculo visitado" xfId="29609" builtinId="9" hidden="1"/>
    <cellStyle name="Hipervínculo visitado" xfId="29611" builtinId="9" hidden="1"/>
    <cellStyle name="Hipervínculo visitado" xfId="29617" builtinId="9" hidden="1"/>
    <cellStyle name="Hipervínculo visitado" xfId="29619" builtinId="9" hidden="1"/>
    <cellStyle name="Hipervínculo visitado" xfId="29621" builtinId="9" hidden="1"/>
    <cellStyle name="Hipervínculo visitado" xfId="29627" builtinId="9" hidden="1"/>
    <cellStyle name="Hipervínculo visitado" xfId="29629" builtinId="9" hidden="1"/>
    <cellStyle name="Hipervínculo visitado" xfId="29633" builtinId="9" hidden="1"/>
    <cellStyle name="Hipervínculo visitado" xfId="29637" builtinId="9" hidden="1"/>
    <cellStyle name="Hipervínculo visitado" xfId="29641" builtinId="9" hidden="1"/>
    <cellStyle name="Hipervínculo visitado" xfId="29649" builtinId="9" hidden="1"/>
    <cellStyle name="Hipervínculo visitado" xfId="29651" builtinId="9" hidden="1"/>
    <cellStyle name="Hipervínculo visitado" xfId="29653" builtinId="9" hidden="1"/>
    <cellStyle name="Hipervínculo visitado" xfId="29659" builtinId="9" hidden="1"/>
    <cellStyle name="Hipervínculo visitado" xfId="29661" builtinId="9" hidden="1"/>
    <cellStyle name="Hipervínculo visitado" xfId="29665" builtinId="9" hidden="1"/>
    <cellStyle name="Hipervínculo visitado" xfId="29669" builtinId="9" hidden="1"/>
    <cellStyle name="Hipervínculo visitado" xfId="29673" builtinId="9" hidden="1"/>
    <cellStyle name="Hipervínculo visitado" xfId="29675" builtinId="9" hidden="1"/>
    <cellStyle name="Hipervínculo visitado" xfId="29681" builtinId="9" hidden="1"/>
    <cellStyle name="Hipervínculo visitado" xfId="29683" builtinId="9" hidden="1"/>
    <cellStyle name="Hipervínculo visitado" xfId="29685" builtinId="9" hidden="1"/>
    <cellStyle name="Hipervínculo visitado" xfId="29691" builtinId="9" hidden="1"/>
    <cellStyle name="Hipervínculo visitado" xfId="29693" builtinId="9" hidden="1"/>
    <cellStyle name="Hipervínculo visitado" xfId="29697" builtinId="9" hidden="1"/>
    <cellStyle name="Hipervínculo visitado" xfId="29705" builtinId="9" hidden="1"/>
    <cellStyle name="Hipervínculo visitado" xfId="29707" builtinId="9" hidden="1"/>
    <cellStyle name="Hipervínculo visitado" xfId="29713" builtinId="9" hidden="1"/>
    <cellStyle name="Hipervínculo visitado" xfId="29715" builtinId="9" hidden="1"/>
    <cellStyle name="Hipervínculo visitado" xfId="29717" builtinId="9" hidden="1"/>
    <cellStyle name="Hipervínculo visitado" xfId="29723" builtinId="9" hidden="1"/>
    <cellStyle name="Hipervínculo visitado" xfId="29725" builtinId="9" hidden="1"/>
    <cellStyle name="Hipervínculo visitado" xfId="29729" builtinId="9" hidden="1"/>
    <cellStyle name="Hipervínculo visitado" xfId="29733" builtinId="9" hidden="1"/>
    <cellStyle name="Hipervínculo visitado" xfId="29737" builtinId="9" hidden="1"/>
    <cellStyle name="Hipervínculo visitado" xfId="29739" builtinId="9" hidden="1"/>
    <cellStyle name="Hipervínculo visitado" xfId="29745" builtinId="9" hidden="1"/>
    <cellStyle name="Hipervínculo visitado" xfId="29743" builtinId="9" hidden="1"/>
    <cellStyle name="Hipervínculo visitado" xfId="29735" builtinId="9" hidden="1"/>
    <cellStyle name="Hipervínculo visitado" xfId="29719" builtinId="9" hidden="1"/>
    <cellStyle name="Hipervínculo visitado" xfId="29703" builtinId="9" hidden="1"/>
    <cellStyle name="Hipervínculo visitado" xfId="29687" builtinId="9" hidden="1"/>
    <cellStyle name="Hipervínculo visitado" xfId="29679" builtinId="9" hidden="1"/>
    <cellStyle name="Hipervínculo visitado" xfId="29671" builtinId="9" hidden="1"/>
    <cellStyle name="Hipervínculo visitado" xfId="29655" builtinId="9" hidden="1"/>
    <cellStyle name="Hipervínculo visitado" xfId="29647" builtinId="9" hidden="1"/>
    <cellStyle name="Hipervínculo visitado" xfId="29639" builtinId="9" hidden="1"/>
    <cellStyle name="Hipervínculo visitado" xfId="29623" builtinId="9" hidden="1"/>
    <cellStyle name="Hipervínculo visitado" xfId="29615" builtinId="9" hidden="1"/>
    <cellStyle name="Hipervínculo visitado" xfId="29607" builtinId="9" hidden="1"/>
    <cellStyle name="Hipervínculo visitado" xfId="29487" builtinId="9" hidden="1"/>
    <cellStyle name="Hipervínculo visitado" xfId="29585" builtinId="9" hidden="1"/>
    <cellStyle name="Hipervínculo visitado" xfId="29577" builtinId="9" hidden="1"/>
    <cellStyle name="Hipervínculo visitado" xfId="29561" builtinId="9" hidden="1"/>
    <cellStyle name="Hipervínculo visitado" xfId="29553" builtinId="9" hidden="1"/>
    <cellStyle name="Hipervínculo visitado" xfId="29529" builtinId="9" hidden="1"/>
    <cellStyle name="Hipervínculo visitado" xfId="29521" builtinId="9" hidden="1"/>
    <cellStyle name="Hipervínculo visitado" xfId="29513" builtinId="9" hidden="1"/>
    <cellStyle name="Hipervínculo visitado" xfId="29497" builtinId="9" hidden="1"/>
    <cellStyle name="Hipervínculo visitado" xfId="29489" builtinId="9" hidden="1"/>
    <cellStyle name="Hipervínculo visitado" xfId="29480" builtinId="9" hidden="1"/>
    <cellStyle name="Hipervínculo visitado" xfId="29464" builtinId="9" hidden="1"/>
    <cellStyle name="Hipervínculo visitado" xfId="29456" builtinId="9" hidden="1"/>
    <cellStyle name="Hipervínculo visitado" xfId="29448" builtinId="9" hidden="1"/>
    <cellStyle name="Hipervínculo visitado" xfId="29434" builtinId="9" hidden="1"/>
    <cellStyle name="Hipervínculo visitado" xfId="29426" builtinId="9" hidden="1"/>
    <cellStyle name="Hipervínculo visitado" xfId="29418" builtinId="9" hidden="1"/>
    <cellStyle name="Hipervínculo visitado" xfId="29402" builtinId="9" hidden="1"/>
    <cellStyle name="Hipervínculo visitado" xfId="29394" builtinId="9" hidden="1"/>
    <cellStyle name="Hipervínculo visitado" xfId="29386" builtinId="9" hidden="1"/>
    <cellStyle name="Hipervínculo visitado" xfId="29362" builtinId="9" hidden="1"/>
    <cellStyle name="Hipervínculo visitado" xfId="29354" builtinId="9" hidden="1"/>
    <cellStyle name="Hipervínculo visitado" xfId="29338" builtinId="9" hidden="1"/>
    <cellStyle name="Hipervínculo visitado" xfId="29328" builtinId="9" hidden="1"/>
    <cellStyle name="Hipervínculo visitado" xfId="29320" builtinId="9" hidden="1"/>
    <cellStyle name="Hipervínculo visitado" xfId="29304" builtinId="9" hidden="1"/>
    <cellStyle name="Hipervínculo visitado" xfId="29296" builtinId="9" hidden="1"/>
    <cellStyle name="Hipervínculo visitado" xfId="29288" builtinId="9" hidden="1"/>
    <cellStyle name="Hipervínculo visitado" xfId="29274" builtinId="9" hidden="1"/>
    <cellStyle name="Hipervínculo visitado" xfId="29266" builtinId="9" hidden="1"/>
    <cellStyle name="Hipervínculo visitado" xfId="29258" builtinId="9" hidden="1"/>
    <cellStyle name="Hipervínculo visitado" xfId="29242" builtinId="9" hidden="1"/>
    <cellStyle name="Hipervínculo visitado" xfId="29234" builtinId="9" hidden="1"/>
    <cellStyle name="Hipervínculo visitado" xfId="29226" builtinId="9" hidden="1"/>
    <cellStyle name="Hipervínculo visitado" xfId="29210" builtinId="9" hidden="1"/>
    <cellStyle name="Hipervínculo visitado" xfId="29194" builtinId="9" hidden="1"/>
    <cellStyle name="Hipervínculo visitado" xfId="29178" builtinId="9" hidden="1"/>
    <cellStyle name="Hipervínculo visitado" xfId="29168" builtinId="9" hidden="1"/>
    <cellStyle name="Hipervínculo visitado" xfId="29160" builtinId="9" hidden="1"/>
    <cellStyle name="Hipervínculo visitado" xfId="29144" builtinId="9" hidden="1"/>
    <cellStyle name="Hipervínculo visitado" xfId="29136" builtinId="9" hidden="1"/>
    <cellStyle name="Hipervínculo visitado" xfId="29128" builtinId="9" hidden="1"/>
    <cellStyle name="Hipervínculo visitado" xfId="29114" builtinId="9" hidden="1"/>
    <cellStyle name="Hipervínculo visitado" xfId="29106" builtinId="9" hidden="1"/>
    <cellStyle name="Hipervínculo visitado" xfId="29098" builtinId="9" hidden="1"/>
    <cellStyle name="Hipervínculo visitado" xfId="29082" builtinId="9" hidden="1"/>
    <cellStyle name="Hipervínculo visitado" xfId="29074" builtinId="9" hidden="1"/>
    <cellStyle name="Hipervínculo visitado" xfId="29066" builtinId="9" hidden="1"/>
    <cellStyle name="Hipervínculo visitado" xfId="29050" builtinId="9" hidden="1"/>
    <cellStyle name="Hipervínculo visitado" xfId="29042" builtinId="9" hidden="1"/>
    <cellStyle name="Hipervínculo visitado" xfId="29016" builtinId="9" hidden="1"/>
    <cellStyle name="Hipervínculo visitado" xfId="29008" builtinId="9" hidden="1"/>
    <cellStyle name="Hipervínculo visitado" xfId="29000" builtinId="9" hidden="1"/>
    <cellStyle name="Hipervínculo visitado" xfId="28984" builtinId="9" hidden="1"/>
    <cellStyle name="Hipervínculo visitado" xfId="28976" builtinId="9" hidden="1"/>
    <cellStyle name="Hipervínculo visitado" xfId="28863" builtinId="9" hidden="1"/>
    <cellStyle name="Hipervínculo visitado" xfId="28954" builtinId="9" hidden="1"/>
    <cellStyle name="Hipervínculo visitado" xfId="28946" builtinId="9" hidden="1"/>
    <cellStyle name="Hipervínculo visitado" xfId="28938" builtinId="9" hidden="1"/>
    <cellStyle name="Hipervínculo visitado" xfId="28922" builtinId="9" hidden="1"/>
    <cellStyle name="Hipervínculo visitado" xfId="28914" builtinId="9" hidden="1"/>
    <cellStyle name="Hipervínculo visitado" xfId="28906" builtinId="9" hidden="1"/>
    <cellStyle name="Hipervínculo visitado" xfId="28890" builtinId="9" hidden="1"/>
    <cellStyle name="Hipervínculo visitado" xfId="28882" builtinId="9" hidden="1"/>
    <cellStyle name="Hipervínculo visitado" xfId="28874" builtinId="9" hidden="1"/>
    <cellStyle name="Hipervínculo visitado" xfId="28848" builtinId="9" hidden="1"/>
    <cellStyle name="Hipervínculo visitado" xfId="28840" builtinId="9" hidden="1"/>
    <cellStyle name="Hipervínculo visitado" xfId="28824" builtinId="9" hidden="1"/>
    <cellStyle name="Hipervínculo visitado" xfId="28816" builtinId="9" hidden="1"/>
    <cellStyle name="Hipervínculo visitado" xfId="28810" builtinId="9" hidden="1"/>
    <cellStyle name="Hipervínculo visitado" xfId="28794" builtinId="9" hidden="1"/>
    <cellStyle name="Hipervínculo visitado" xfId="28786" builtinId="9" hidden="1"/>
    <cellStyle name="Hipervínculo visitado" xfId="28778" builtinId="9" hidden="1"/>
    <cellStyle name="Hipervínculo visitado" xfId="28762" builtinId="9" hidden="1"/>
    <cellStyle name="Hipervínculo visitado" xfId="28754" builtinId="9" hidden="1"/>
    <cellStyle name="Hipervínculo visitado" xfId="28746" builtinId="9" hidden="1"/>
    <cellStyle name="Hipervínculo visitado" xfId="28730" builtinId="9" hidden="1"/>
    <cellStyle name="Hipervínculo visitado" xfId="28722" builtinId="9" hidden="1"/>
    <cellStyle name="Hipervínculo visitado" xfId="28714" builtinId="9" hidden="1"/>
    <cellStyle name="Hipervínculo visitado" xfId="28696" builtinId="9" hidden="1"/>
    <cellStyle name="Hipervínculo visitado" xfId="28680" builtinId="9" hidden="1"/>
    <cellStyle name="Hipervínculo visitado" xfId="28664" builtinId="9" hidden="1"/>
    <cellStyle name="Hipervínculo visitado" xfId="28551" builtinId="9" hidden="1"/>
    <cellStyle name="Hipervínculo visitado" xfId="28650" builtinId="9" hidden="1"/>
    <cellStyle name="Hipervínculo visitado" xfId="28634" builtinId="9" hidden="1"/>
    <cellStyle name="Hipervínculo visitado" xfId="28626" builtinId="9" hidden="1"/>
    <cellStyle name="Hipervínculo visitado" xfId="28618" builtinId="9" hidden="1"/>
    <cellStyle name="Hipervínculo visitado" xfId="28602" builtinId="9" hidden="1"/>
    <cellStyle name="Hipervínculo visitado" xfId="28594" builtinId="9" hidden="1"/>
    <cellStyle name="Hipervínculo visitado" xfId="28586" builtinId="9" hidden="1"/>
    <cellStyle name="Hipervínculo visitado" xfId="28570" builtinId="9" hidden="1"/>
    <cellStyle name="Hipervínculo visitado" xfId="28562" builtinId="9" hidden="1"/>
    <cellStyle name="Hipervínculo visitado" xfId="28554" builtinId="9" hidden="1"/>
    <cellStyle name="Hipervínculo visitado" xfId="28536" builtinId="9" hidden="1"/>
    <cellStyle name="Hipervínculo visitado" xfId="28528" builtinId="9" hidden="1"/>
    <cellStyle name="Hipervínculo visitado" xfId="28504" builtinId="9" hidden="1"/>
    <cellStyle name="Hipervínculo visitado" xfId="28497" builtinId="9" hidden="1"/>
    <cellStyle name="Hipervínculo visitado" xfId="28489" builtinId="9" hidden="1"/>
    <cellStyle name="Hipervínculo visitado" xfId="28473" builtinId="9" hidden="1"/>
    <cellStyle name="Hipervínculo visitado" xfId="28465" builtinId="9" hidden="1"/>
    <cellStyle name="Hipervínculo visitado" xfId="28457" builtinId="9" hidden="1"/>
    <cellStyle name="Hipervínculo visitado" xfId="28441" builtinId="9" hidden="1"/>
    <cellStyle name="Hipervínculo visitado" xfId="28433" builtinId="9" hidden="1"/>
    <cellStyle name="Hipervínculo visitado" xfId="28425" builtinId="9" hidden="1"/>
    <cellStyle name="Hipervínculo visitado" xfId="28409" builtinId="9" hidden="1"/>
    <cellStyle name="Hipervínculo visitado" xfId="28401" builtinId="9" hidden="1"/>
    <cellStyle name="Hipervínculo visitado" xfId="28392" builtinId="9" hidden="1"/>
    <cellStyle name="Hipervínculo visitado" xfId="28376" builtinId="9" hidden="1"/>
    <cellStyle name="Hipervínculo visitado" xfId="28368" builtinId="9" hidden="1"/>
    <cellStyle name="Hipervínculo visitado" xfId="28360" builtinId="9" hidden="1"/>
    <cellStyle name="Hipervínculo visitado" xfId="28338" builtinId="9" hidden="1"/>
    <cellStyle name="Hipervínculo visitado" xfId="28330" builtinId="9" hidden="1"/>
    <cellStyle name="Hipervínculo visitado" xfId="28314" builtinId="9" hidden="1"/>
    <cellStyle name="Hipervínculo visitado" xfId="28306" builtinId="9" hidden="1"/>
    <cellStyle name="Hipervínculo visitado" xfId="28298" builtinId="9" hidden="1"/>
    <cellStyle name="Hipervínculo visitado" xfId="28282" builtinId="9" hidden="1"/>
    <cellStyle name="Hipervínculo visitado" xfId="28274" builtinId="9" hidden="1"/>
    <cellStyle name="Hipervínculo visitado" xfId="28266" builtinId="9" hidden="1"/>
    <cellStyle name="Hipervínculo visitado" xfId="28250" builtinId="9" hidden="1"/>
    <cellStyle name="Hipervínculo visitado" xfId="27798" builtinId="9" hidden="1"/>
    <cellStyle name="Hipervínculo visitado" xfId="27800" builtinId="9" hidden="1"/>
    <cellStyle name="Hipervínculo visitado" xfId="27804" builtinId="9" hidden="1"/>
    <cellStyle name="Hipervínculo visitado" xfId="27806" builtinId="9" hidden="1"/>
    <cellStyle name="Hipervínculo visitado" xfId="27808" builtinId="9" hidden="1"/>
    <cellStyle name="Hipervínculo visitado" xfId="27814" builtinId="9" hidden="1"/>
    <cellStyle name="Hipervínculo visitado" xfId="27818" builtinId="9" hidden="1"/>
    <cellStyle name="Hipervínculo visitado" xfId="27822" builtinId="9" hidden="1"/>
    <cellStyle name="Hipervínculo visitado" xfId="27824" builtinId="9" hidden="1"/>
    <cellStyle name="Hipervínculo visitado" xfId="27828" builtinId="9" hidden="1"/>
    <cellStyle name="Hipervínculo visitado" xfId="27832" builtinId="9" hidden="1"/>
    <cellStyle name="Hipervínculo visitado" xfId="27834" builtinId="9" hidden="1"/>
    <cellStyle name="Hipervínculo visitado" xfId="27836" builtinId="9" hidden="1"/>
    <cellStyle name="Hipervínculo visitado" xfId="27840" builtinId="9" hidden="1"/>
    <cellStyle name="Hipervínculo visitado" xfId="27844" builtinId="9" hidden="1"/>
    <cellStyle name="Hipervínculo visitado" xfId="27846" builtinId="9" hidden="1"/>
    <cellStyle name="Hipervínculo visitado" xfId="27850" builtinId="9" hidden="1"/>
    <cellStyle name="Hipervínculo visitado" xfId="27852" builtinId="9" hidden="1"/>
    <cellStyle name="Hipervínculo visitado" xfId="27854" builtinId="9" hidden="1"/>
    <cellStyle name="Hipervínculo visitado" xfId="27860" builtinId="9" hidden="1"/>
    <cellStyle name="Hipervínculo visitado" xfId="27862" builtinId="9" hidden="1"/>
    <cellStyle name="Hipervínculo visitado" xfId="27868" builtinId="9" hidden="1"/>
    <cellStyle name="Hipervínculo visitado" xfId="27870" builtinId="9" hidden="1"/>
    <cellStyle name="Hipervínculo visitado" xfId="27872" builtinId="9" hidden="1"/>
    <cellStyle name="Hipervínculo visitado" xfId="27771" builtinId="9" hidden="1"/>
    <cellStyle name="Hipervínculo visitado" xfId="27878" builtinId="9" hidden="1"/>
    <cellStyle name="Hipervínculo visitado" xfId="27880" builtinId="9" hidden="1"/>
    <cellStyle name="Hipervínculo visitado" xfId="27884" builtinId="9" hidden="1"/>
    <cellStyle name="Hipervínculo visitado" xfId="27886" builtinId="9" hidden="1"/>
    <cellStyle name="Hipervínculo visitado" xfId="27890" builtinId="9" hidden="1"/>
    <cellStyle name="Hipervínculo visitado" xfId="27894" builtinId="9" hidden="1"/>
    <cellStyle name="Hipervínculo visitado" xfId="27896" builtinId="9" hidden="1"/>
    <cellStyle name="Hipervínculo visitado" xfId="27898" builtinId="9" hidden="1"/>
    <cellStyle name="Hipervínculo visitado" xfId="27902" builtinId="9" hidden="1"/>
    <cellStyle name="Hipervínculo visitado" xfId="27906" builtinId="9" hidden="1"/>
    <cellStyle name="Hipervínculo visitado" xfId="27908" builtinId="9" hidden="1"/>
    <cellStyle name="Hipervínculo visitado" xfId="27914" builtinId="9" hidden="1"/>
    <cellStyle name="Hipervínculo visitado" xfId="27916" builtinId="9" hidden="1"/>
    <cellStyle name="Hipervínculo visitado" xfId="27922" builtinId="9" hidden="1"/>
    <cellStyle name="Hipervínculo visitado" xfId="27924" builtinId="9" hidden="1"/>
    <cellStyle name="Hipervínculo visitado" xfId="27926" builtinId="9" hidden="1"/>
    <cellStyle name="Hipervínculo visitado" xfId="27931" builtinId="9" hidden="1"/>
    <cellStyle name="Hipervínculo visitado" xfId="27933" builtinId="9" hidden="1"/>
    <cellStyle name="Hipervínculo visitado" xfId="27935" builtinId="9" hidden="1"/>
    <cellStyle name="Hipervínculo visitado" xfId="27941" builtinId="9" hidden="1"/>
    <cellStyle name="Hipervínculo visitado" xfId="27943" builtinId="9" hidden="1"/>
    <cellStyle name="Hipervínculo visitado" xfId="27945" builtinId="9" hidden="1"/>
    <cellStyle name="Hipervínculo visitado" xfId="27949" builtinId="9" hidden="1"/>
    <cellStyle name="Hipervínculo visitado" xfId="27951" builtinId="9" hidden="1"/>
    <cellStyle name="Hipervínculo visitado" xfId="27955" builtinId="9" hidden="1"/>
    <cellStyle name="Hipervínculo visitado" xfId="27959" builtinId="9" hidden="1"/>
    <cellStyle name="Hipervínculo visitado" xfId="27963" builtinId="9" hidden="1"/>
    <cellStyle name="Hipervínculo visitado" xfId="27967" builtinId="9" hidden="1"/>
    <cellStyle name="Hipervínculo visitado" xfId="27971" builtinId="9" hidden="1"/>
    <cellStyle name="Hipervínculo visitado" xfId="27973" builtinId="9" hidden="1"/>
    <cellStyle name="Hipervínculo visitado" xfId="27977" builtinId="9" hidden="1"/>
    <cellStyle name="Hipervínculo visitado" xfId="27979" builtinId="9" hidden="1"/>
    <cellStyle name="Hipervínculo visitado" xfId="27981" builtinId="9" hidden="1"/>
    <cellStyle name="Hipervínculo visitado" xfId="27987" builtinId="9" hidden="1"/>
    <cellStyle name="Hipervínculo visitado" xfId="27989" builtinId="9" hidden="1"/>
    <cellStyle name="Hipervínculo visitado" xfId="27991" builtinId="9" hidden="1"/>
    <cellStyle name="Hipervínculo visitado" xfId="27995" builtinId="9" hidden="1"/>
    <cellStyle name="Hipervínculo visitado" xfId="27997" builtinId="9" hidden="1"/>
    <cellStyle name="Hipervínculo visitado" xfId="27999" builtinId="9" hidden="1"/>
    <cellStyle name="Hipervínculo visitado" xfId="28005" builtinId="9" hidden="1"/>
    <cellStyle name="Hipervínculo visitado" xfId="28007" builtinId="9" hidden="1"/>
    <cellStyle name="Hipervínculo visitado" xfId="28013" builtinId="9" hidden="1"/>
    <cellStyle name="Hipervínculo visitado" xfId="28015" builtinId="9" hidden="1"/>
    <cellStyle name="Hipervínculo visitado" xfId="28019" builtinId="9" hidden="1"/>
    <cellStyle name="Hipervínculo visitado" xfId="28023" builtinId="9" hidden="1"/>
    <cellStyle name="Hipervínculo visitado" xfId="28025" builtinId="9" hidden="1"/>
    <cellStyle name="Hipervínculo visitado" xfId="28027" builtinId="9" hidden="1"/>
    <cellStyle name="Hipervínculo visitado" xfId="28031" builtinId="9" hidden="1"/>
    <cellStyle name="Hipervínculo visitado" xfId="28034" builtinId="9" hidden="1"/>
    <cellStyle name="Hipervínculo visitado" xfId="28036" builtinId="9" hidden="1"/>
    <cellStyle name="Hipervínculo visitado" xfId="28040" builtinId="9" hidden="1"/>
    <cellStyle name="Hipervínculo visitado" xfId="28042" builtinId="9" hidden="1"/>
    <cellStyle name="Hipervínculo visitado" xfId="28044" builtinId="9" hidden="1"/>
    <cellStyle name="Hipervínculo visitado" xfId="28050" builtinId="9" hidden="1"/>
    <cellStyle name="Hipervínculo visitado" xfId="28052" builtinId="9" hidden="1"/>
    <cellStyle name="Hipervínculo visitado" xfId="28054" builtinId="9" hidden="1"/>
    <cellStyle name="Hipervínculo visitado" xfId="28060" builtinId="9" hidden="1"/>
    <cellStyle name="Hipervínculo visitado" xfId="28062" builtinId="9" hidden="1"/>
    <cellStyle name="Hipervínculo visitado" xfId="28068" builtinId="9" hidden="1"/>
    <cellStyle name="Hipervínculo visitado" xfId="28070" builtinId="9" hidden="1"/>
    <cellStyle name="Hipervínculo visitado" xfId="28072" builtinId="9" hidden="1"/>
    <cellStyle name="Hipervínculo visitado" xfId="28076" builtinId="9" hidden="1"/>
    <cellStyle name="Hipervínculo visitado" xfId="28078" builtinId="9" hidden="1"/>
    <cellStyle name="Hipervínculo visitado" xfId="28082" builtinId="9" hidden="1"/>
    <cellStyle name="Hipervínculo visitado" xfId="28088" builtinId="9" hidden="1"/>
    <cellStyle name="Hipervínculo visitado" xfId="28090" builtinId="9" hidden="1"/>
    <cellStyle name="Hipervínculo visitado" xfId="28092" builtinId="9" hidden="1"/>
    <cellStyle name="Hipervínculo visitado" xfId="28096" builtinId="9" hidden="1"/>
    <cellStyle name="Hipervínculo visitado" xfId="28100" builtinId="9" hidden="1"/>
    <cellStyle name="Hipervínculo visitado" xfId="28102" builtinId="9" hidden="1"/>
    <cellStyle name="Hipervínculo visitado" xfId="28106" builtinId="9" hidden="1"/>
    <cellStyle name="Hipervínculo visitado" xfId="28110" builtinId="9" hidden="1"/>
    <cellStyle name="Hipervínculo visitado" xfId="28116" builtinId="9" hidden="1"/>
    <cellStyle name="Hipervínculo visitado" xfId="28118" builtinId="9" hidden="1"/>
    <cellStyle name="Hipervínculo visitado" xfId="28120" builtinId="9" hidden="1"/>
    <cellStyle name="Hipervínculo visitado" xfId="28124" builtinId="9" hidden="1"/>
    <cellStyle name="Hipervínculo visitado" xfId="28126" builtinId="9" hidden="1"/>
    <cellStyle name="Hipervínculo visitado" xfId="28128" builtinId="9" hidden="1"/>
    <cellStyle name="Hipervínculo visitado" xfId="28134" builtinId="9" hidden="1"/>
    <cellStyle name="Hipervínculo visitado" xfId="28136" builtinId="9" hidden="1"/>
    <cellStyle name="Hipervínculo visitado" xfId="28138" builtinId="9" hidden="1"/>
    <cellStyle name="Hipervínculo visitado" xfId="28142" builtinId="9" hidden="1"/>
    <cellStyle name="Hipervínculo visitado" xfId="28144" builtinId="9" hidden="1"/>
    <cellStyle name="Hipervínculo visitado" xfId="28148" builtinId="9" hidden="1"/>
    <cellStyle name="Hipervínculo visitado" xfId="28152" builtinId="9" hidden="1"/>
    <cellStyle name="Hipervínculo visitado" xfId="28154" builtinId="9" hidden="1"/>
    <cellStyle name="Hipervínculo visitado" xfId="28160" builtinId="9" hidden="1"/>
    <cellStyle name="Hipervínculo visitado" xfId="28164" builtinId="9" hidden="1"/>
    <cellStyle name="Hipervínculo visitado" xfId="28166" builtinId="9" hidden="1"/>
    <cellStyle name="Hipervínculo visitado" xfId="28170" builtinId="9" hidden="1"/>
    <cellStyle name="Hipervínculo visitado" xfId="28172" builtinId="9" hidden="1"/>
    <cellStyle name="Hipervínculo visitado" xfId="28174" builtinId="9" hidden="1"/>
    <cellStyle name="Hipervínculo visitado" xfId="28180" builtinId="9" hidden="1"/>
    <cellStyle name="Hipervínculo visitado" xfId="28182" builtinId="9" hidden="1"/>
    <cellStyle name="Hipervínculo visitado" xfId="28184" builtinId="9" hidden="1"/>
    <cellStyle name="Hipervínculo visitado" xfId="28188" builtinId="9" hidden="1"/>
    <cellStyle name="Hipervínculo visitado" xfId="28083" builtinId="9" hidden="1"/>
    <cellStyle name="Hipervínculo visitado" xfId="28190" builtinId="9" hidden="1"/>
    <cellStyle name="Hipervínculo visitado" xfId="28196" builtinId="9" hidden="1"/>
    <cellStyle name="Hipervínculo visitado" xfId="28198" builtinId="9" hidden="1"/>
    <cellStyle name="Hipervínculo visitado" xfId="28200" builtinId="9" hidden="1"/>
    <cellStyle name="Hipervínculo visitado" xfId="28206" builtinId="9" hidden="1"/>
    <cellStyle name="Hipervínculo visitado" xfId="28210" builtinId="9" hidden="1"/>
    <cellStyle name="Hipervínculo visitado" xfId="28214" builtinId="9" hidden="1"/>
    <cellStyle name="Hipervínculo visitado" xfId="28216" builtinId="9" hidden="1"/>
    <cellStyle name="Hipervínculo visitado" xfId="28218" builtinId="9" hidden="1"/>
    <cellStyle name="Hipervínculo visitado" xfId="28222" builtinId="9" hidden="1"/>
    <cellStyle name="Hipervínculo visitado" xfId="28226" builtinId="9" hidden="1"/>
    <cellStyle name="Hipervínculo visitado" xfId="28228" builtinId="9" hidden="1"/>
    <cellStyle name="Hipervínculo visitado" xfId="28232" builtinId="9" hidden="1"/>
    <cellStyle name="Hipervínculo visitado" xfId="28234" builtinId="9" hidden="1"/>
    <cellStyle name="Hipervínculo visitado" xfId="28236" builtinId="9" hidden="1"/>
    <cellStyle name="Hipervínculo visitado" xfId="28244" builtinId="9" hidden="1"/>
    <cellStyle name="Hipervínculo visitado" xfId="28242" builtinId="9" hidden="1"/>
    <cellStyle name="Hipervínculo visitado" xfId="28224" builtinId="9" hidden="1"/>
    <cellStyle name="Hipervínculo visitado" xfId="28192" builtinId="9" hidden="1"/>
    <cellStyle name="Hipervínculo visitado" xfId="28162" builtinId="9" hidden="1"/>
    <cellStyle name="Hipervínculo visitado" xfId="28130" builtinId="9" hidden="1"/>
    <cellStyle name="Hipervínculo visitado" xfId="28114" builtinId="9" hidden="1"/>
    <cellStyle name="Hipervínculo visitado" xfId="28098" builtinId="9" hidden="1"/>
    <cellStyle name="Hipervínculo visitado" xfId="28064" builtinId="9" hidden="1"/>
    <cellStyle name="Hipervínculo visitado" xfId="28048" builtinId="9" hidden="1"/>
    <cellStyle name="Hipervínculo visitado" xfId="28032" builtinId="9" hidden="1"/>
    <cellStyle name="Hipervínculo visitado" xfId="28001" builtinId="9" hidden="1"/>
    <cellStyle name="Hipervínculo visitado" xfId="27985" builtinId="9" hidden="1"/>
    <cellStyle name="Hipervínculo visitado" xfId="27969" builtinId="9" hidden="1"/>
    <cellStyle name="Hipervínculo visitado" xfId="27937" builtinId="9" hidden="1"/>
    <cellStyle name="Hipervínculo visitado" xfId="27920" builtinId="9" hidden="1"/>
    <cellStyle name="Hipervínculo visitado" xfId="27904" builtinId="9" hidden="1"/>
    <cellStyle name="Hipervínculo visitado" xfId="27874" builtinId="9" hidden="1"/>
    <cellStyle name="Hipervínculo visitado" xfId="27858" builtinId="9" hidden="1"/>
    <cellStyle name="Hipervínculo visitado" xfId="27810" builtinId="9" hidden="1"/>
    <cellStyle name="Hipervínculo visitado" xfId="27616" builtinId="9" hidden="1"/>
    <cellStyle name="Hipervínculo visitado" xfId="27618" builtinId="9" hidden="1"/>
    <cellStyle name="Hipervínculo visitado" xfId="27622" builtinId="9" hidden="1"/>
    <cellStyle name="Hipervínculo visitado" xfId="27624" builtinId="9" hidden="1"/>
    <cellStyle name="Hipervínculo visitado" xfId="27626" builtinId="9" hidden="1"/>
    <cellStyle name="Hipervínculo visitado" xfId="27630" builtinId="9" hidden="1"/>
    <cellStyle name="Hipervínculo visitado" xfId="27634" builtinId="9" hidden="1"/>
    <cellStyle name="Hipervínculo visitado" xfId="27636" builtinId="9" hidden="1"/>
    <cellStyle name="Hipervínculo visitado" xfId="27640" builtinId="9" hidden="1"/>
    <cellStyle name="Hipervínculo visitado" xfId="27642" builtinId="9" hidden="1"/>
    <cellStyle name="Hipervínculo visitado" xfId="27644" builtinId="9" hidden="1"/>
    <cellStyle name="Hipervínculo visitado" xfId="27648" builtinId="9" hidden="1"/>
    <cellStyle name="Hipervínculo visitado" xfId="27650" builtinId="9" hidden="1"/>
    <cellStyle name="Hipervínculo visitado" xfId="27652" builtinId="9" hidden="1"/>
    <cellStyle name="Hipervínculo visitado" xfId="27658" builtinId="9" hidden="1"/>
    <cellStyle name="Hipervínculo visitado" xfId="27660" builtinId="9" hidden="1"/>
    <cellStyle name="Hipervínculo visitado" xfId="27666" builtinId="9" hidden="1"/>
    <cellStyle name="Hipervínculo visitado" xfId="27667" builtinId="9" hidden="1"/>
    <cellStyle name="Hipervínculo visitado" xfId="27669" builtinId="9" hidden="1"/>
    <cellStyle name="Hipervínculo visitado" xfId="27673" builtinId="9" hidden="1"/>
    <cellStyle name="Hipervínculo visitado" xfId="27675" builtinId="9" hidden="1"/>
    <cellStyle name="Hipervínculo visitado" xfId="27677" builtinId="9" hidden="1"/>
    <cellStyle name="Hipervínculo visitado" xfId="27681" builtinId="9" hidden="1"/>
    <cellStyle name="Hipervínculo visitado" xfId="27683" builtinId="9" hidden="1"/>
    <cellStyle name="Hipervínculo visitado" xfId="27685" builtinId="9" hidden="1"/>
    <cellStyle name="Hipervínculo visitado" xfId="27689" builtinId="9" hidden="1"/>
    <cellStyle name="Hipervínculo visitado" xfId="27691" builtinId="9" hidden="1"/>
    <cellStyle name="Hipervínculo visitado" xfId="27693" builtinId="9" hidden="1"/>
    <cellStyle name="Hipervínculo visitado" xfId="27699" builtinId="9" hidden="1"/>
    <cellStyle name="Hipervínculo visitado" xfId="27703" builtinId="9" hidden="1"/>
    <cellStyle name="Hipervínculo visitado" xfId="27707" builtinId="9" hidden="1"/>
    <cellStyle name="Hipervínculo visitado" xfId="27709" builtinId="9" hidden="1"/>
    <cellStyle name="Hipervínculo visitado" xfId="27711" builtinId="9" hidden="1"/>
    <cellStyle name="Hipervínculo visitado" xfId="27715" builtinId="9" hidden="1"/>
    <cellStyle name="Hipervínculo visitado" xfId="27717" builtinId="9" hidden="1"/>
    <cellStyle name="Hipervínculo visitado" xfId="27720" builtinId="9" hidden="1"/>
    <cellStyle name="Hipervínculo visitado" xfId="27724" builtinId="9" hidden="1"/>
    <cellStyle name="Hipervínculo visitado" xfId="27726" builtinId="9" hidden="1"/>
    <cellStyle name="Hipervínculo visitado" xfId="27730" builtinId="9" hidden="1"/>
    <cellStyle name="Hipervínculo visitado" xfId="27734" builtinId="9" hidden="1"/>
    <cellStyle name="Hipervínculo visitado" xfId="27736" builtinId="9" hidden="1"/>
    <cellStyle name="Hipervínculo visitado" xfId="27738" builtinId="9" hidden="1"/>
    <cellStyle name="Hipervínculo visitado" xfId="27742" builtinId="9" hidden="1"/>
    <cellStyle name="Hipervínculo visitado" xfId="27744" builtinId="9" hidden="1"/>
    <cellStyle name="Hipervínculo visitado" xfId="27750" builtinId="9" hidden="1"/>
    <cellStyle name="Hipervínculo visitado" xfId="27752" builtinId="9" hidden="1"/>
    <cellStyle name="Hipervínculo visitado" xfId="27754" builtinId="9" hidden="1"/>
    <cellStyle name="Hipervínculo visitado" xfId="27758" builtinId="9" hidden="1"/>
    <cellStyle name="Hipervínculo visitado" xfId="27762" builtinId="9" hidden="1"/>
    <cellStyle name="Hipervínculo visitado" xfId="27764" builtinId="9" hidden="1"/>
    <cellStyle name="Hipervínculo visitado" xfId="27768" builtinId="9" hidden="1"/>
    <cellStyle name="Hipervínculo visitado" xfId="27770" builtinId="9" hidden="1"/>
    <cellStyle name="Hipervínculo visitado" xfId="27774" builtinId="9" hidden="1"/>
    <cellStyle name="Hipervínculo visitado" xfId="27778" builtinId="9" hidden="1"/>
    <cellStyle name="Hipervínculo visitado" xfId="27780" builtinId="9" hidden="1"/>
    <cellStyle name="Hipervínculo visitado" xfId="27782" builtinId="9" hidden="1"/>
    <cellStyle name="Hipervínculo visitado" xfId="27786" builtinId="9" hidden="1"/>
    <cellStyle name="Hipervínculo visitado" xfId="27788" builtinId="9" hidden="1"/>
    <cellStyle name="Hipervínculo visitado" xfId="27790" builtinId="9" hidden="1"/>
    <cellStyle name="Hipervínculo visitado" xfId="27794" builtinId="9" hidden="1"/>
    <cellStyle name="Hipervínculo visitado" xfId="27760" builtinId="9" hidden="1"/>
    <cellStyle name="Hipervínculo visitado" xfId="27695" builtinId="9" hidden="1"/>
    <cellStyle name="Hipervínculo visitado" xfId="27664" builtinId="9" hidden="1"/>
    <cellStyle name="Hipervínculo visitado" xfId="27632" builtinId="9" hidden="1"/>
    <cellStyle name="Hipervínculo visitado" xfId="27537" builtinId="9" hidden="1"/>
    <cellStyle name="Hipervínculo visitado" xfId="27539" builtinId="9" hidden="1"/>
    <cellStyle name="Hipervínculo visitado" xfId="27541" builtinId="9" hidden="1"/>
    <cellStyle name="Hipervínculo visitado" xfId="27545" builtinId="9" hidden="1"/>
    <cellStyle name="Hipervínculo visitado" xfId="27547" builtinId="9" hidden="1"/>
    <cellStyle name="Hipervínculo visitado" xfId="27549" builtinId="9" hidden="1"/>
    <cellStyle name="Hipervínculo visitado" xfId="27553" builtinId="9" hidden="1"/>
    <cellStyle name="Hipervínculo visitado" xfId="27555" builtinId="9" hidden="1"/>
    <cellStyle name="Hipervínculo visitado" xfId="27557" builtinId="9" hidden="1"/>
    <cellStyle name="Hipervínculo visitado" xfId="27561" builtinId="9" hidden="1"/>
    <cellStyle name="Hipervínculo visitado" xfId="27565" builtinId="9" hidden="1"/>
    <cellStyle name="Hipervínculo visitado" xfId="27569" builtinId="9" hidden="1"/>
    <cellStyle name="Hipervínculo visitado" xfId="27571" builtinId="9" hidden="1"/>
    <cellStyle name="Hipervínculo visitado" xfId="27573" builtinId="9" hidden="1"/>
    <cellStyle name="Hipervínculo visitado" xfId="27577" builtinId="9" hidden="1"/>
    <cellStyle name="Hipervínculo visitado" xfId="27579" builtinId="9" hidden="1"/>
    <cellStyle name="Hipervínculo visitado" xfId="27581" builtinId="9" hidden="1"/>
    <cellStyle name="Hipervínculo visitado" xfId="27585" builtinId="9" hidden="1"/>
    <cellStyle name="Hipervínculo visitado" xfId="27587" builtinId="9" hidden="1"/>
    <cellStyle name="Hipervínculo visitado" xfId="27589" builtinId="9" hidden="1"/>
    <cellStyle name="Hipervínculo visitado" xfId="27593" builtinId="9" hidden="1"/>
    <cellStyle name="Hipervínculo visitado" xfId="27595" builtinId="9" hidden="1"/>
    <cellStyle name="Hipervínculo visitado" xfId="27597" builtinId="9" hidden="1"/>
    <cellStyle name="Hipervínculo visitado" xfId="27603" builtinId="9" hidden="1"/>
    <cellStyle name="Hipervínculo visitado" xfId="27605" builtinId="9" hidden="1"/>
    <cellStyle name="Hipervínculo visitado" xfId="27611" builtinId="9" hidden="1"/>
    <cellStyle name="Hipervínculo visitado" xfId="27613" builtinId="9" hidden="1"/>
    <cellStyle name="Hipervínculo visitado" xfId="27599" builtinId="9" hidden="1"/>
    <cellStyle name="Hipervínculo visitado" xfId="27495" builtinId="9" hidden="1"/>
    <cellStyle name="Hipervínculo visitado" xfId="27497" builtinId="9" hidden="1"/>
    <cellStyle name="Hipervínculo visitado" xfId="27499" builtinId="9" hidden="1"/>
    <cellStyle name="Hipervínculo visitado" xfId="27503" builtinId="9" hidden="1"/>
    <cellStyle name="Hipervínculo visitado" xfId="27505" builtinId="9" hidden="1"/>
    <cellStyle name="Hipervínculo visitado" xfId="27507" builtinId="9" hidden="1"/>
    <cellStyle name="Hipervínculo visitado" xfId="27511" builtinId="9" hidden="1"/>
    <cellStyle name="Hipervínculo visitado" xfId="27513" builtinId="9" hidden="1"/>
    <cellStyle name="Hipervínculo visitado" xfId="27515" builtinId="9" hidden="1"/>
    <cellStyle name="Hipervínculo visitado" xfId="27519" builtinId="9" hidden="1"/>
    <cellStyle name="Hipervínculo visitado" xfId="27521" builtinId="9" hidden="1"/>
    <cellStyle name="Hipervínculo visitado" xfId="27523" builtinId="9" hidden="1"/>
    <cellStyle name="Hipervínculo visitado" xfId="27529" builtinId="9" hidden="1"/>
    <cellStyle name="Hipervínculo visitado" xfId="27531" builtinId="9" hidden="1"/>
    <cellStyle name="Hipervínculo visitado" xfId="27479" builtinId="9" hidden="1"/>
    <cellStyle name="Hipervínculo visitado" xfId="27481" builtinId="9" hidden="1"/>
    <cellStyle name="Hipervínculo visitado" xfId="27483" builtinId="9" hidden="1"/>
    <cellStyle name="Hipervínculo visitado" xfId="27487" builtinId="9" hidden="1"/>
    <cellStyle name="Hipervínculo visitado" xfId="27489" builtinId="9" hidden="1"/>
    <cellStyle name="Hipervínculo visitado" xfId="27491" builtinId="9" hidden="1"/>
    <cellStyle name="Hipervínculo visitado" xfId="27467" builtinId="9" hidden="1"/>
    <cellStyle name="Hipervínculo visitado" xfId="27469" builtinId="9" hidden="1"/>
    <cellStyle name="Hipervínculo visitado" xfId="27471" builtinId="9" hidden="1"/>
    <cellStyle name="Hipervínculo visitado" xfId="27475" builtinId="9" hidden="1"/>
    <cellStyle name="Hipervínculo visitado" xfId="27463" builtinId="9" hidden="1"/>
    <cellStyle name="Hipervínculo visitado" xfId="27465" builtinId="9" hidden="1"/>
    <cellStyle name="Hipervínculo visitado" xfId="27459" builtinId="9" hidden="1"/>
    <cellStyle name="Hipervínculo visitado" xfId="30539" builtinId="9" hidden="1"/>
    <cellStyle name="Hipervínculo visitado" xfId="30545" builtinId="9" hidden="1"/>
    <cellStyle name="Hipervínculo visitado" xfId="30547" builtinId="9" hidden="1"/>
    <cellStyle name="Hipervínculo visitado" xfId="30551" builtinId="9" hidden="1"/>
    <cellStyle name="Hipervínculo visitado" xfId="30555" builtinId="9" hidden="1"/>
    <cellStyle name="Hipervínculo visitado" xfId="30559" builtinId="9" hidden="1"/>
    <cellStyle name="Hipervínculo visitado" xfId="30561" builtinId="9" hidden="1"/>
    <cellStyle name="Hipervínculo visitado" xfId="30567" builtinId="9" hidden="1"/>
    <cellStyle name="Hipervínculo visitado" xfId="30569" builtinId="9" hidden="1"/>
    <cellStyle name="Hipervínculo visitado" xfId="30571" builtinId="9" hidden="1"/>
    <cellStyle name="Hipervínculo visitado" xfId="30577" builtinId="9" hidden="1"/>
    <cellStyle name="Hipervínculo visitado" xfId="30579" builtinId="9" hidden="1"/>
    <cellStyle name="Hipervínculo visitado" xfId="30583" builtinId="9" hidden="1"/>
    <cellStyle name="Hipervínculo visitado" xfId="30587" builtinId="9" hidden="1"/>
    <cellStyle name="Hipervínculo visitado" xfId="30591" builtinId="9" hidden="1"/>
    <cellStyle name="Hipervínculo visitado" xfId="30599" builtinId="9" hidden="1"/>
    <cellStyle name="Hipervínculo visitado" xfId="30601" builtinId="9" hidden="1"/>
    <cellStyle name="Hipervínculo visitado" xfId="30603" builtinId="9" hidden="1"/>
    <cellStyle name="Hipervínculo visitado" xfId="30609" builtinId="9" hidden="1"/>
    <cellStyle name="Hipervínculo visitado" xfId="30611" builtinId="9" hidden="1"/>
    <cellStyle name="Hipervínculo visitado" xfId="30615" builtinId="9" hidden="1"/>
    <cellStyle name="Hipervínculo visitado" xfId="30619" builtinId="9" hidden="1"/>
    <cellStyle name="Hipervínculo visitado" xfId="30623" builtinId="9" hidden="1"/>
    <cellStyle name="Hipervínculo visitado" xfId="30625" builtinId="9" hidden="1"/>
    <cellStyle name="Hipervínculo visitado" xfId="30631" builtinId="9" hidden="1"/>
    <cellStyle name="Hipervínculo visitado" xfId="30633" builtinId="9" hidden="1"/>
    <cellStyle name="Hipervínculo visitado" xfId="30635" builtinId="9" hidden="1"/>
    <cellStyle name="Hipervínculo visitado" xfId="30639" builtinId="9" hidden="1"/>
    <cellStyle name="Hipervínculo visitado" xfId="30641" builtinId="9" hidden="1"/>
    <cellStyle name="Hipervínculo visitado" xfId="30645" builtinId="9" hidden="1"/>
    <cellStyle name="Hipervínculo visitado" xfId="30653" builtinId="9" hidden="1"/>
    <cellStyle name="Hipervínculo visitado" xfId="30655" builtinId="9" hidden="1"/>
    <cellStyle name="Hipervínculo visitado" xfId="30661" builtinId="9" hidden="1"/>
    <cellStyle name="Hipervínculo visitado" xfId="30663" builtinId="9" hidden="1"/>
    <cellStyle name="Hipervínculo visitado" xfId="30665" builtinId="9" hidden="1"/>
    <cellStyle name="Hipervínculo visitado" xfId="30671" builtinId="9" hidden="1"/>
    <cellStyle name="Hipervínculo visitado" xfId="30673" builtinId="9" hidden="1"/>
    <cellStyle name="Hipervínculo visitado" xfId="30677" builtinId="9" hidden="1"/>
    <cellStyle name="Hipervínculo visitado" xfId="30681" builtinId="9" hidden="1"/>
    <cellStyle name="Hipervínculo visitado" xfId="30685" builtinId="9" hidden="1"/>
    <cellStyle name="Hipervínculo visitado" xfId="30688" builtinId="9" hidden="1"/>
    <cellStyle name="Hipervínculo visitado" xfId="30694" builtinId="9" hidden="1"/>
    <cellStyle name="Hipervínculo visitado" xfId="30696" builtinId="9" hidden="1"/>
    <cellStyle name="Hipervínculo visitado" xfId="30698" builtinId="9" hidden="1"/>
    <cellStyle name="Hipervínculo visitado" xfId="30704" builtinId="9" hidden="1"/>
    <cellStyle name="Hipervínculo visitado" xfId="30710" builtinId="9" hidden="1"/>
    <cellStyle name="Hipervínculo visitado" xfId="30714" builtinId="9" hidden="1"/>
    <cellStyle name="Hipervínculo visitado" xfId="30718" builtinId="9" hidden="1"/>
    <cellStyle name="Hipervínculo visitado" xfId="30720" builtinId="9" hidden="1"/>
    <cellStyle name="Hipervínculo visitado" xfId="30726" builtinId="9" hidden="1"/>
    <cellStyle name="Hipervínculo visitado" xfId="30728" builtinId="9" hidden="1"/>
    <cellStyle name="Hipervínculo visitado" xfId="30730" builtinId="9" hidden="1"/>
    <cellStyle name="Hipervínculo visitado" xfId="30736" builtinId="9" hidden="1"/>
    <cellStyle name="Hipervínculo visitado" xfId="30738" builtinId="9" hidden="1"/>
    <cellStyle name="Hipervínculo visitado" xfId="30742" builtinId="9" hidden="1"/>
    <cellStyle name="Hipervínculo visitado" xfId="30746" builtinId="9" hidden="1"/>
    <cellStyle name="Hipervínculo visitado" xfId="30750" builtinId="9" hidden="1"/>
    <cellStyle name="Hipervínculo visitado" xfId="30752" builtinId="9" hidden="1"/>
    <cellStyle name="Hipervínculo visitado" xfId="30758" builtinId="9" hidden="1"/>
    <cellStyle name="Hipervínculo visitado" xfId="30760" builtinId="9" hidden="1"/>
    <cellStyle name="Hipervínculo visitado" xfId="30768" builtinId="9" hidden="1"/>
    <cellStyle name="Hipervínculo visitado" xfId="30770" builtinId="9" hidden="1"/>
    <cellStyle name="Hipervínculo visitado" xfId="30774" builtinId="9" hidden="1"/>
    <cellStyle name="Hipervínculo visitado" xfId="30778" builtinId="9" hidden="1"/>
    <cellStyle name="Hipervínculo visitado" xfId="30782" builtinId="9" hidden="1"/>
    <cellStyle name="Hipervínculo visitado" xfId="30784" builtinId="9" hidden="1"/>
    <cellStyle name="Hipervínculo visitado" xfId="30790" builtinId="9" hidden="1"/>
    <cellStyle name="Hipervínculo visitado" xfId="30791" builtinId="9" hidden="1"/>
    <cellStyle name="Hipervínculo visitado" xfId="30793" builtinId="9" hidden="1"/>
    <cellStyle name="Hipervínculo visitado" xfId="30799" builtinId="9" hidden="1"/>
    <cellStyle name="Hipervínculo visitado" xfId="30801" builtinId="9" hidden="1"/>
    <cellStyle name="Hipervínculo visitado" xfId="30805" builtinId="9" hidden="1"/>
    <cellStyle name="Hipervínculo visitado" xfId="30809" builtinId="9" hidden="1"/>
    <cellStyle name="Hipervínculo visitado" xfId="30813" builtinId="9" hidden="1"/>
    <cellStyle name="Hipervínculo visitado" xfId="30815" builtinId="9" hidden="1"/>
    <cellStyle name="Hipervínculo visitado" xfId="30823" builtinId="9" hidden="1"/>
    <cellStyle name="Hipervínculo visitado" xfId="30825" builtinId="9" hidden="1"/>
    <cellStyle name="Hipervínculo visitado" xfId="30831" builtinId="9" hidden="1"/>
    <cellStyle name="Hipervínculo visitado" xfId="30833" builtinId="9" hidden="1"/>
    <cellStyle name="Hipervínculo visitado" xfId="30837" builtinId="9" hidden="1"/>
    <cellStyle name="Hipervínculo visitado" xfId="30841" builtinId="9" hidden="1"/>
    <cellStyle name="Hipervínculo visitado" xfId="30847" builtinId="9" hidden="1"/>
    <cellStyle name="Hipervínculo visitado" xfId="30849" builtinId="9" hidden="1"/>
    <cellStyle name="Hipervínculo visitado" xfId="30855" builtinId="9" hidden="1"/>
    <cellStyle name="Hipervínculo visitado" xfId="30857" builtinId="9" hidden="1"/>
    <cellStyle name="Hipervínculo visitado" xfId="30859" builtinId="9" hidden="1"/>
    <cellStyle name="Hipervínculo visitado" xfId="30865" builtinId="9" hidden="1"/>
    <cellStyle name="Hipervínculo visitado" xfId="30867" builtinId="9" hidden="1"/>
    <cellStyle name="Hipervínculo visitado" xfId="30871" builtinId="9" hidden="1"/>
    <cellStyle name="Hipervínculo visitado" xfId="30875" builtinId="9" hidden="1"/>
    <cellStyle name="Hipervínculo visitado" xfId="30881" builtinId="9" hidden="1"/>
    <cellStyle name="Hipervínculo visitado" xfId="30887" builtinId="9" hidden="1"/>
    <cellStyle name="Hipervínculo visitado" xfId="30889" builtinId="9" hidden="1"/>
    <cellStyle name="Hipervínculo visitado" xfId="30891" builtinId="9" hidden="1"/>
    <cellStyle name="Hipervínculo visitado" xfId="30897" builtinId="9" hidden="1"/>
    <cellStyle name="Hipervínculo visitado" xfId="30899" builtinId="9" hidden="1"/>
    <cellStyle name="Hipervínculo visitado" xfId="30903" builtinId="9" hidden="1"/>
    <cellStyle name="Hipervínculo visitado" xfId="30907" builtinId="9" hidden="1"/>
    <cellStyle name="Hipervínculo visitado" xfId="30911" builtinId="9" hidden="1"/>
    <cellStyle name="Hipervínculo visitado" xfId="30913" builtinId="9" hidden="1"/>
    <cellStyle name="Hipervínculo visitado" xfId="30919" builtinId="9" hidden="1"/>
    <cellStyle name="Hipervínculo visitado" xfId="30921" builtinId="9" hidden="1"/>
    <cellStyle name="Hipervínculo visitado" xfId="30923" builtinId="9" hidden="1"/>
    <cellStyle name="Hipervínculo visitado" xfId="30929" builtinId="9" hidden="1"/>
    <cellStyle name="Hipervínculo visitado" xfId="30931" builtinId="9" hidden="1"/>
    <cellStyle name="Hipervínculo visitado" xfId="30939" builtinId="9" hidden="1"/>
    <cellStyle name="Hipervínculo visitado" xfId="30943" builtinId="9" hidden="1"/>
    <cellStyle name="Hipervínculo visitado" xfId="30945" builtinId="9" hidden="1"/>
    <cellStyle name="Hipervínculo visitado" xfId="30949" builtinId="9" hidden="1"/>
    <cellStyle name="Hipervínculo visitado" xfId="30951" builtinId="9" hidden="1"/>
    <cellStyle name="Hipervínculo visitado" xfId="30953" builtinId="9" hidden="1"/>
    <cellStyle name="Hipervínculo visitado" xfId="30959" builtinId="9" hidden="1"/>
    <cellStyle name="Hipervínculo visitado" xfId="30961" builtinId="9" hidden="1"/>
    <cellStyle name="Hipervínculo visitado" xfId="30965" builtinId="9" hidden="1"/>
    <cellStyle name="Hipervínculo visitado" xfId="30969" builtinId="9" hidden="1"/>
    <cellStyle name="Hipervínculo visitado" xfId="30973" builtinId="9" hidden="1"/>
    <cellStyle name="Hipervínculo visitado" xfId="30975" builtinId="9" hidden="1"/>
    <cellStyle name="Hipervínculo visitado" xfId="30981" builtinId="9" hidden="1"/>
    <cellStyle name="Hipervínculo visitado" xfId="30983" builtinId="9" hidden="1"/>
    <cellStyle name="Hipervínculo visitado" xfId="30985" builtinId="9" hidden="1"/>
    <cellStyle name="Hipervínculo visitado" xfId="30993" builtinId="9" hidden="1"/>
    <cellStyle name="Hipervínculo visitado" xfId="30997" builtinId="9" hidden="1"/>
    <cellStyle name="Hipervínculo visitado" xfId="31003" builtinId="9" hidden="1"/>
    <cellStyle name="Hipervínculo visitado" xfId="31007" builtinId="9" hidden="1"/>
    <cellStyle name="Hipervínculo visitado" xfId="31009" builtinId="9" hidden="1"/>
    <cellStyle name="Hipervínculo visitado" xfId="31015" builtinId="9" hidden="1"/>
    <cellStyle name="Hipervínculo visitado" xfId="31017" builtinId="9" hidden="1"/>
    <cellStyle name="Hipervínculo visitado" xfId="31019" builtinId="9" hidden="1"/>
    <cellStyle name="Hipervínculo visitado" xfId="31025" builtinId="9" hidden="1"/>
    <cellStyle name="Hipervínculo visitado" xfId="31027" builtinId="9" hidden="1"/>
    <cellStyle name="Hipervínculo visitado" xfId="31031" builtinId="9" hidden="1"/>
    <cellStyle name="Hipervínculo visitado" xfId="31035" builtinId="9" hidden="1"/>
    <cellStyle name="Hipervínculo visitado" xfId="31039" builtinId="9" hidden="1"/>
    <cellStyle name="Hipervínculo visitado" xfId="31041" builtinId="9" hidden="1"/>
    <cellStyle name="Hipervínculo visitado" xfId="31047" builtinId="9" hidden="1"/>
    <cellStyle name="Hipervínculo visitado" xfId="31051" builtinId="9" hidden="1"/>
    <cellStyle name="Hipervínculo visitado" xfId="31057" builtinId="9" hidden="1"/>
    <cellStyle name="Hipervínculo visitado" xfId="31059" builtinId="9" hidden="1"/>
    <cellStyle name="Hipervínculo visitado" xfId="31063" builtinId="9" hidden="1"/>
    <cellStyle name="Hipervínculo visitado" xfId="31067" builtinId="9" hidden="1"/>
    <cellStyle name="Hipervínculo visitado" xfId="31071" builtinId="9" hidden="1"/>
    <cellStyle name="Hipervínculo visitado" xfId="31073" builtinId="9" hidden="1"/>
    <cellStyle name="Hipervínculo visitado" xfId="31079" builtinId="9" hidden="1"/>
    <cellStyle name="Hipervínculo visitado" xfId="31081" builtinId="9" hidden="1"/>
    <cellStyle name="Hipervínculo visitado" xfId="31083" builtinId="9" hidden="1"/>
    <cellStyle name="Hipervínculo visitado" xfId="31089" builtinId="9" hidden="1"/>
    <cellStyle name="Hipervínculo visitado" xfId="31091" builtinId="9" hidden="1"/>
    <cellStyle name="Hipervínculo visitado" xfId="31095" builtinId="9" hidden="1"/>
    <cellStyle name="Hipervínculo visitado" xfId="31099" builtinId="9" hidden="1"/>
    <cellStyle name="Hipervínculo visitado" xfId="31103" builtinId="9" hidden="1"/>
    <cellStyle name="Hipervínculo visitado" xfId="31109" builtinId="9" hidden="1"/>
    <cellStyle name="Hipervínculo visitado" xfId="31111" builtinId="9" hidden="1"/>
    <cellStyle name="Hipervínculo visitado" xfId="31113" builtinId="9" hidden="1"/>
    <cellStyle name="Hipervínculo visitado" xfId="31119" builtinId="9" hidden="1"/>
    <cellStyle name="Hipervínculo visitado" xfId="31121" builtinId="9" hidden="1"/>
    <cellStyle name="Hipervínculo visitado" xfId="31125" builtinId="9" hidden="1"/>
    <cellStyle name="Hipervínculo visitado" xfId="31129" builtinId="9" hidden="1"/>
    <cellStyle name="Hipervínculo visitado" xfId="31133" builtinId="9" hidden="1"/>
    <cellStyle name="Hipervínculo visitado" xfId="31135" builtinId="9" hidden="1"/>
    <cellStyle name="Hipervínculo visitado" xfId="31141" builtinId="9" hidden="1"/>
    <cellStyle name="Hipervínculo visitado" xfId="31143" builtinId="9" hidden="1"/>
    <cellStyle name="Hipervínculo visitado" xfId="31145" builtinId="9" hidden="1"/>
    <cellStyle name="Hipervínculo visitado" xfId="31151" builtinId="9" hidden="1"/>
    <cellStyle name="Hipervínculo visitado" xfId="31153" builtinId="9" hidden="1"/>
    <cellStyle name="Hipervínculo visitado" xfId="31159" builtinId="9" hidden="1"/>
    <cellStyle name="Hipervínculo visitado" xfId="31167" builtinId="9" hidden="1"/>
    <cellStyle name="Hipervínculo visitado" xfId="31169" builtinId="9" hidden="1"/>
    <cellStyle name="Hipervínculo visitado" xfId="31175" builtinId="9" hidden="1"/>
    <cellStyle name="Hipervínculo visitado" xfId="31177" builtinId="9" hidden="1"/>
    <cellStyle name="Hipervínculo visitado" xfId="31179" builtinId="9" hidden="1"/>
    <cellStyle name="Hipervínculo visitado" xfId="31185" builtinId="9" hidden="1"/>
    <cellStyle name="Hipervínculo visitado" xfId="31187" builtinId="9" hidden="1"/>
    <cellStyle name="Hipervínculo visitado" xfId="31191" builtinId="9" hidden="1"/>
    <cellStyle name="Hipervínculo visitado" xfId="31195" builtinId="9" hidden="1"/>
    <cellStyle name="Hipervínculo visitado" xfId="31199" builtinId="9" hidden="1"/>
    <cellStyle name="Hipervínculo visitado" xfId="31201" builtinId="9" hidden="1"/>
    <cellStyle name="Hipervínculo visitado" xfId="31207" builtinId="9" hidden="1"/>
    <cellStyle name="Hipervínculo visitado" xfId="31209" builtinId="9" hidden="1"/>
    <cellStyle name="Hipervínculo visitado" xfId="31211" builtinId="9" hidden="1"/>
    <cellStyle name="Hipervínculo visitado" xfId="31217" builtinId="9" hidden="1"/>
    <cellStyle name="Hipervínculo visitado" xfId="31223" builtinId="9" hidden="1"/>
    <cellStyle name="Hipervínculo visitado" xfId="31227" builtinId="9" hidden="1"/>
    <cellStyle name="Hipervínculo visitado" xfId="31231" builtinId="9" hidden="1"/>
    <cellStyle name="Hipervínculo visitado" xfId="31233" builtinId="9" hidden="1"/>
    <cellStyle name="Hipervínculo visitado" xfId="31239" builtinId="9" hidden="1"/>
    <cellStyle name="Hipervínculo visitado" xfId="31241" builtinId="9" hidden="1"/>
    <cellStyle name="Hipervínculo visitado" xfId="31243" builtinId="9" hidden="1"/>
    <cellStyle name="Hipervínculo visitado" xfId="31249" builtinId="9" hidden="1"/>
    <cellStyle name="Hipervínculo visitado" xfId="31251" builtinId="9" hidden="1"/>
    <cellStyle name="Hipervínculo visitado" xfId="31255" builtinId="9" hidden="1"/>
    <cellStyle name="Hipervínculo visitado" xfId="31259" builtinId="9" hidden="1"/>
    <cellStyle name="Hipervínculo visitado" xfId="31261" builtinId="9" hidden="1"/>
    <cellStyle name="Hipervínculo visitado" xfId="31263" builtinId="9" hidden="1"/>
    <cellStyle name="Hipervínculo visitado" xfId="31269" builtinId="9" hidden="1"/>
    <cellStyle name="Hipervínculo visitado" xfId="31271" builtinId="9" hidden="1"/>
    <cellStyle name="Hipervínculo visitado" xfId="31279" builtinId="9" hidden="1"/>
    <cellStyle name="Hipervínculo visitado" xfId="31281" builtinId="9" hidden="1"/>
    <cellStyle name="Hipervínculo visitado" xfId="31285" builtinId="9" hidden="1"/>
    <cellStyle name="Hipervínculo visitado" xfId="31289" builtinId="9" hidden="1"/>
    <cellStyle name="Hipervínculo visitado" xfId="31293" builtinId="9" hidden="1"/>
    <cellStyle name="Hipervínculo visitado" xfId="31295" builtinId="9" hidden="1"/>
    <cellStyle name="Hipervínculo visitado" xfId="31301" builtinId="9" hidden="1"/>
    <cellStyle name="Hipervínculo visitado" xfId="31303" builtinId="9" hidden="1"/>
    <cellStyle name="Hipervínculo visitado" xfId="31305" builtinId="9" hidden="1"/>
    <cellStyle name="Hipervínculo visitado" xfId="31313" builtinId="9" hidden="1"/>
    <cellStyle name="Hipervínculo visitado" xfId="31315" builtinId="9" hidden="1"/>
    <cellStyle name="Hipervínculo visitado" xfId="31319" builtinId="9" hidden="1"/>
    <cellStyle name="Hipervínculo visitado" xfId="31323" builtinId="9" hidden="1"/>
    <cellStyle name="Hipervínculo visitado" xfId="31327" builtinId="9" hidden="1"/>
    <cellStyle name="Hipervínculo visitado" xfId="31329" builtinId="9" hidden="1"/>
    <cellStyle name="Hipervínculo visitado" xfId="31337" builtinId="9" hidden="1"/>
    <cellStyle name="Hipervínculo visitado" xfId="31339" builtinId="9" hidden="1"/>
    <cellStyle name="Hipervínculo visitado" xfId="31345" builtinId="9" hidden="1"/>
    <cellStyle name="Hipervínculo visitado" xfId="31347" builtinId="9" hidden="1"/>
    <cellStyle name="Hipervínculo visitado" xfId="31351" builtinId="9" hidden="1"/>
    <cellStyle name="Hipervínculo visitado" xfId="31355" builtinId="9" hidden="1"/>
    <cellStyle name="Hipervínculo visitado" xfId="31359" builtinId="9" hidden="1"/>
    <cellStyle name="Hipervínculo visitado" xfId="31361" builtinId="9" hidden="1"/>
    <cellStyle name="Hipervínculo visitado" xfId="31367" builtinId="9" hidden="1"/>
    <cellStyle name="Hipervínculo visitado" xfId="31369" builtinId="9" hidden="1"/>
    <cellStyle name="Hipervínculo visitado" xfId="31371" builtinId="9" hidden="1"/>
    <cellStyle name="Hipervínculo visitado" xfId="31377" builtinId="9" hidden="1"/>
    <cellStyle name="Hipervínculo visitado" xfId="31379" builtinId="9" hidden="1"/>
    <cellStyle name="Hipervínculo visitado" xfId="31383" builtinId="9" hidden="1"/>
    <cellStyle name="Hipervínculo visitado" xfId="31387" builtinId="9" hidden="1"/>
    <cellStyle name="Hipervínculo visitado" xfId="31393" builtinId="9" hidden="1"/>
    <cellStyle name="Hipervínculo visitado" xfId="31399" builtinId="9" hidden="1"/>
    <cellStyle name="Hipervínculo visitado" xfId="31401" builtinId="9" hidden="1"/>
    <cellStyle name="Hipervínculo visitado" xfId="31403" builtinId="9" hidden="1"/>
    <cellStyle name="Hipervínculo visitado" xfId="31409" builtinId="9" hidden="1"/>
    <cellStyle name="Hipervínculo visitado" xfId="31411" builtinId="9" hidden="1"/>
    <cellStyle name="Hipervínculo visitado" xfId="31415" builtinId="9" hidden="1"/>
    <cellStyle name="Hipervínculo visitado" xfId="31417" builtinId="9" hidden="1"/>
    <cellStyle name="Hipervínculo visitado" xfId="31421" builtinId="9" hidden="1"/>
    <cellStyle name="Hipervínculo visitado" xfId="31423" builtinId="9" hidden="1"/>
    <cellStyle name="Hipervínculo visitado" xfId="31429" builtinId="9" hidden="1"/>
    <cellStyle name="Hipervínculo visitado" xfId="31431" builtinId="9" hidden="1"/>
    <cellStyle name="Hipervínculo visitado" xfId="31433" builtinId="9" hidden="1"/>
    <cellStyle name="Hipervínculo visitado" xfId="31439" builtinId="9" hidden="1"/>
    <cellStyle name="Hipervínculo visitado" xfId="31441" builtinId="9" hidden="1"/>
    <cellStyle name="Hipervínculo visitado" xfId="31449" builtinId="9" hidden="1"/>
    <cellStyle name="Hipervínculo visitado" xfId="31453" builtinId="9" hidden="1"/>
    <cellStyle name="Hipervínculo visitado" xfId="31455" builtinId="9" hidden="1"/>
    <cellStyle name="Hipervínculo visitado" xfId="31461" builtinId="9" hidden="1"/>
    <cellStyle name="Hipervínculo visitado" xfId="31463" builtinId="9" hidden="1"/>
    <cellStyle name="Hipervínculo visitado" xfId="31465" builtinId="9" hidden="1"/>
    <cellStyle name="Hipervínculo visitado" xfId="31473" builtinId="9" hidden="1"/>
    <cellStyle name="Hipervínculo visitado" xfId="31475" builtinId="9" hidden="1"/>
    <cellStyle name="Hipervínculo visitado" xfId="31479" builtinId="9" hidden="1"/>
    <cellStyle name="Hipervínculo visitado" xfId="31483" builtinId="9" hidden="1"/>
    <cellStyle name="Hipervínculo visitado" xfId="31487" builtinId="9" hidden="1"/>
    <cellStyle name="Hipervínculo visitado" xfId="31489" builtinId="9" hidden="1"/>
    <cellStyle name="Hipervínculo visitado" xfId="31495" builtinId="9" hidden="1"/>
    <cellStyle name="Hipervínculo visitado" xfId="31497" builtinId="9" hidden="1"/>
    <cellStyle name="Hipervínculo visitado" xfId="31499" builtinId="9" hidden="1"/>
    <cellStyle name="Hipervínculo visitado" xfId="31507" builtinId="9" hidden="1"/>
    <cellStyle name="Hipervínculo visitado" xfId="31511" builtinId="9" hidden="1"/>
    <cellStyle name="Hipervínculo visitado" xfId="31515" builtinId="9" hidden="1"/>
    <cellStyle name="Hipervínculo visitado" xfId="31519" builtinId="9" hidden="1"/>
    <cellStyle name="Hipervínculo visitado" xfId="31521" builtinId="9" hidden="1"/>
    <cellStyle name="Hipervínculo visitado" xfId="31527" builtinId="9" hidden="1"/>
    <cellStyle name="Hipervínculo visitado" xfId="31529" builtinId="9" hidden="1"/>
    <cellStyle name="Hipervínculo visitado" xfId="31531" builtinId="9" hidden="1"/>
    <cellStyle name="Hipervínculo visitado" xfId="31537" builtinId="9" hidden="1"/>
    <cellStyle name="Hipervínculo visitado" xfId="31539" builtinId="9" hidden="1"/>
    <cellStyle name="Hipervínculo visitado" xfId="31543" builtinId="9" hidden="1"/>
    <cellStyle name="Hipervínculo visitado" xfId="31547" builtinId="9" hidden="1"/>
    <cellStyle name="Hipervínculo visitado" xfId="31551" builtinId="9" hidden="1"/>
    <cellStyle name="Hipervínculo visitado" xfId="31553" builtinId="9" hidden="1"/>
    <cellStyle name="Hipervínculo visitado" xfId="31559" builtinId="9" hidden="1"/>
    <cellStyle name="Hipervínculo visitado" xfId="31563" builtinId="9" hidden="1"/>
    <cellStyle name="Hipervínculo visitado" xfId="31569" builtinId="9" hidden="1"/>
    <cellStyle name="Hipervínculo visitado" xfId="31571" builtinId="9" hidden="1"/>
    <cellStyle name="Hipervínculo visitado" xfId="31573" builtinId="9" hidden="1"/>
    <cellStyle name="Hipervínculo visitado" xfId="31577" builtinId="9" hidden="1"/>
    <cellStyle name="Hipervínculo visitado" xfId="31581" builtinId="9" hidden="1"/>
    <cellStyle name="Hipervínculo visitado" xfId="31583" builtinId="9" hidden="1"/>
    <cellStyle name="Hipervínculo visitado" xfId="31589" builtinId="9" hidden="1"/>
    <cellStyle name="Hipervínculo visitado" xfId="31591" builtinId="9" hidden="1"/>
    <cellStyle name="Hipervínculo visitado" xfId="31593" builtinId="9" hidden="1"/>
    <cellStyle name="Hipervínculo visitado" xfId="31599" builtinId="9" hidden="1"/>
    <cellStyle name="Hipervínculo visitado" xfId="31601" builtinId="9" hidden="1"/>
    <cellStyle name="Hipervínculo visitado" xfId="31605" builtinId="9" hidden="1"/>
    <cellStyle name="Hipervínculo visitado" xfId="31609" builtinId="9" hidden="1"/>
    <cellStyle name="Hipervínculo visitado" xfId="31613" builtinId="9" hidden="1"/>
    <cellStyle name="Hipervínculo visitado" xfId="31621" builtinId="9" hidden="1"/>
    <cellStyle name="Hipervínculo visitado" xfId="31625" builtinId="9" hidden="1"/>
    <cellStyle name="Hipervínculo visitado" xfId="31627" builtinId="9" hidden="1"/>
    <cellStyle name="Hipervínculo visitado" xfId="31633" builtinId="9" hidden="1"/>
    <cellStyle name="Hipervínculo visitado" xfId="31635" builtinId="9" hidden="1"/>
    <cellStyle name="Hipervínculo visitado" xfId="31639" builtinId="9" hidden="1"/>
    <cellStyle name="Hipervínculo visitado" xfId="31643" builtinId="9" hidden="1"/>
    <cellStyle name="Hipervínculo visitado" xfId="31647" builtinId="9" hidden="1"/>
    <cellStyle name="Hipervínculo visitado" xfId="31649" builtinId="9" hidden="1"/>
    <cellStyle name="Hipervínculo visitado" xfId="31655" builtinId="9" hidden="1"/>
    <cellStyle name="Hipervínculo visitado" xfId="31657" builtinId="9" hidden="1"/>
    <cellStyle name="Hipervínculo visitado" xfId="31659" builtinId="9" hidden="1"/>
    <cellStyle name="Hipervínculo visitado" xfId="31665" builtinId="9" hidden="1"/>
    <cellStyle name="Hipervínculo visitado" xfId="31667" builtinId="9" hidden="1"/>
    <cellStyle name="Hipervínculo visitado" xfId="31671" builtinId="9" hidden="1"/>
    <cellStyle name="Hipervínculo visitado" xfId="31679" builtinId="9" hidden="1"/>
    <cellStyle name="Hipervínculo visitado" xfId="31681" builtinId="9" hidden="1"/>
    <cellStyle name="Hipervínculo visitado" xfId="31687" builtinId="9" hidden="1"/>
    <cellStyle name="Hipervínculo visitado" xfId="31689" builtinId="9" hidden="1"/>
    <cellStyle name="Hipervínculo visitado" xfId="31691" builtinId="9" hidden="1"/>
    <cellStyle name="Hipervínculo visitado" xfId="31697" builtinId="9" hidden="1"/>
    <cellStyle name="Hipervínculo visitado" xfId="31699" builtinId="9" hidden="1"/>
    <cellStyle name="Hipervínculo visitado" xfId="31703" builtinId="9" hidden="1"/>
    <cellStyle name="Hipervínculo visitado" xfId="31707" builtinId="9" hidden="1"/>
    <cellStyle name="Hipervínculo visitado" xfId="31711" builtinId="9" hidden="1"/>
    <cellStyle name="Hipervínculo visitado" xfId="31713" builtinId="9" hidden="1"/>
    <cellStyle name="Hipervínculo visitado" xfId="31719" builtinId="9" hidden="1"/>
    <cellStyle name="Hipervínculo visitado" xfId="31721" builtinId="9" hidden="1"/>
    <cellStyle name="Hipervínculo visitado" xfId="31723" builtinId="9" hidden="1"/>
    <cellStyle name="Hipervínculo visitado" xfId="31622" builtinId="9" hidden="1"/>
    <cellStyle name="Hipervínculo visitado" xfId="31733" builtinId="9" hidden="1"/>
    <cellStyle name="Hipervínculo visitado" xfId="31737" builtinId="9" hidden="1"/>
    <cellStyle name="Hipervínculo visitado" xfId="31741" builtinId="9" hidden="1"/>
    <cellStyle name="Hipervínculo visitado" xfId="31743" builtinId="9" hidden="1"/>
    <cellStyle name="Hipervínculo visitado" xfId="31749" builtinId="9" hidden="1"/>
    <cellStyle name="Hipervínculo visitado" xfId="31751" builtinId="9" hidden="1"/>
    <cellStyle name="Hipervínculo visitado" xfId="31753" builtinId="9" hidden="1"/>
    <cellStyle name="Hipervínculo visitado" xfId="31759" builtinId="9" hidden="1"/>
    <cellStyle name="Hipervínculo visitado" xfId="31761" builtinId="9" hidden="1"/>
    <cellStyle name="Hipervínculo visitado" xfId="31765" builtinId="9" hidden="1"/>
    <cellStyle name="Hipervínculo visitado" xfId="31769" builtinId="9" hidden="1"/>
    <cellStyle name="Hipervínculo visitado" xfId="31773" builtinId="9" hidden="1"/>
    <cellStyle name="Hipervínculo visitado" xfId="31775" builtinId="9" hidden="1"/>
    <cellStyle name="Hipervínculo visitado" xfId="31782" builtinId="9" hidden="1"/>
    <cellStyle name="Hipervínculo visitado" xfId="31784" builtinId="9" hidden="1"/>
    <cellStyle name="Hipervínculo visitado" xfId="31792" builtinId="9" hidden="1"/>
    <cellStyle name="Hipervínculo visitado" xfId="31794" builtinId="9" hidden="1"/>
    <cellStyle name="Hipervínculo visitado" xfId="31798" builtinId="9" hidden="1"/>
    <cellStyle name="Hipervínculo visitado" xfId="31802" builtinId="9" hidden="1"/>
    <cellStyle name="Hipervínculo visitado" xfId="31806" builtinId="9" hidden="1"/>
    <cellStyle name="Hipervínculo visitado" xfId="31808" builtinId="9" hidden="1"/>
    <cellStyle name="Hipervínculo visitado" xfId="31814" builtinId="9" hidden="1"/>
    <cellStyle name="Hipervínculo visitado" xfId="31816" builtinId="9" hidden="1"/>
    <cellStyle name="Hipervínculo visitado" xfId="31818" builtinId="9" hidden="1"/>
    <cellStyle name="Hipervínculo visitado" xfId="31824" builtinId="9" hidden="1"/>
    <cellStyle name="Hipervínculo visitado" xfId="31826" builtinId="9" hidden="1"/>
    <cellStyle name="Hipervínculo visitado" xfId="31830" builtinId="9" hidden="1"/>
    <cellStyle name="Hipervínculo visitado" xfId="31834" builtinId="9" hidden="1"/>
    <cellStyle name="Hipervínculo visitado" xfId="31838" builtinId="9" hidden="1"/>
    <cellStyle name="Hipervínculo visitado" xfId="31840" builtinId="9" hidden="1"/>
    <cellStyle name="Hipervínculo visitado" xfId="31848" builtinId="9" hidden="1"/>
    <cellStyle name="Hipervínculo visitado" xfId="31850" builtinId="9" hidden="1"/>
    <cellStyle name="Hipervínculo visitado" xfId="31856" builtinId="9" hidden="1"/>
    <cellStyle name="Hipervínculo visitado" xfId="31858" builtinId="9" hidden="1"/>
    <cellStyle name="Hipervínculo visitado" xfId="31862" builtinId="9" hidden="1"/>
    <cellStyle name="Hipervínculo visitado" xfId="31866" builtinId="9" hidden="1"/>
    <cellStyle name="Hipervínculo visitado" xfId="31870" builtinId="9" hidden="1"/>
    <cellStyle name="Hipervínculo visitado" xfId="31872" builtinId="9" hidden="1"/>
    <cellStyle name="Hipervínculo visitado" xfId="31878" builtinId="9" hidden="1"/>
    <cellStyle name="Hipervínculo visitado" xfId="31880" builtinId="9" hidden="1"/>
    <cellStyle name="Hipervínculo visitado" xfId="31882" builtinId="9" hidden="1"/>
    <cellStyle name="Hipervínculo visitado" xfId="31886" builtinId="9" hidden="1"/>
    <cellStyle name="Hipervínculo visitado" xfId="31888" builtinId="9" hidden="1"/>
    <cellStyle name="Hipervínculo visitado" xfId="31892" builtinId="9" hidden="1"/>
    <cellStyle name="Hipervínculo visitado" xfId="31896" builtinId="9" hidden="1"/>
    <cellStyle name="Hipervínculo visitado" xfId="31902" builtinId="9" hidden="1"/>
    <cellStyle name="Hipervínculo visitado" xfId="31908" builtinId="9" hidden="1"/>
    <cellStyle name="Hipervínculo visitado" xfId="31910" builtinId="9" hidden="1"/>
    <cellStyle name="Hipervínculo visitado" xfId="31912" builtinId="9" hidden="1"/>
    <cellStyle name="Hipervínculo visitado" xfId="31918" builtinId="9" hidden="1"/>
    <cellStyle name="Hipervínculo visitado" xfId="31920" builtinId="9" hidden="1"/>
    <cellStyle name="Hipervínculo visitado" xfId="31924" builtinId="9" hidden="1"/>
    <cellStyle name="Hipervínculo visitado" xfId="31928" builtinId="9" hidden="1"/>
    <cellStyle name="Hipervínculo visitado" xfId="31932" builtinId="9" hidden="1"/>
    <cellStyle name="Hipervínculo visitado" xfId="31934" builtinId="9" hidden="1"/>
    <cellStyle name="Hipervínculo visitado" xfId="31940" builtinId="9" hidden="1"/>
    <cellStyle name="Hipervínculo visitado" xfId="31942" builtinId="9" hidden="1"/>
    <cellStyle name="Hipervínculo visitado" xfId="31944" builtinId="9" hidden="1"/>
    <cellStyle name="Hipervínculo visitado" xfId="31950" builtinId="9" hidden="1"/>
    <cellStyle name="Hipervínculo visitado" xfId="31952" builtinId="9" hidden="1"/>
    <cellStyle name="Hipervínculo visitado" xfId="31960" builtinId="9" hidden="1"/>
    <cellStyle name="Hipervínculo visitado" xfId="31964" builtinId="9" hidden="1"/>
    <cellStyle name="Hipervínculo visitado" xfId="31966" builtinId="9" hidden="1"/>
    <cellStyle name="Hipervínculo visitado" xfId="31972" builtinId="9" hidden="1"/>
    <cellStyle name="Hipervínculo visitado" xfId="31974" builtinId="9" hidden="1"/>
    <cellStyle name="Hipervínculo visitado" xfId="31976" builtinId="9" hidden="1"/>
    <cellStyle name="Hipervínculo visitado" xfId="31982" builtinId="9" hidden="1"/>
    <cellStyle name="Hipervínculo visitado" xfId="31984" builtinId="9" hidden="1"/>
    <cellStyle name="Hipervínculo visitado" xfId="31988" builtinId="9" hidden="1"/>
    <cellStyle name="Hipervínculo visitado" xfId="31992" builtinId="9" hidden="1"/>
    <cellStyle name="Hipervínculo visitado" xfId="31996" builtinId="9" hidden="1"/>
    <cellStyle name="Hipervínculo visitado" xfId="31998" builtinId="9" hidden="1"/>
    <cellStyle name="Hipervínculo visitado" xfId="32004" builtinId="9" hidden="1"/>
    <cellStyle name="Hipervínculo visitado" xfId="32006" builtinId="9" hidden="1"/>
    <cellStyle name="Hipervínculo visitado" xfId="32008" builtinId="9" hidden="1"/>
    <cellStyle name="Hipervínculo visitado" xfId="32016" builtinId="9" hidden="1"/>
    <cellStyle name="Hipervínculo visitado" xfId="32020" builtinId="9" hidden="1"/>
    <cellStyle name="Hipervínculo visitado" xfId="32024" builtinId="9" hidden="1"/>
    <cellStyle name="Hipervínculo visitado" xfId="32028" builtinId="9" hidden="1"/>
    <cellStyle name="Hipervínculo visitado" xfId="32030" builtinId="9" hidden="1"/>
    <cellStyle name="Hipervínculo visitado" xfId="32036" builtinId="9" hidden="1"/>
    <cellStyle name="Hipervínculo visitado" xfId="32034" builtinId="9" hidden="1"/>
    <cellStyle name="Hipervínculo visitado" xfId="32026" builtinId="9" hidden="1"/>
    <cellStyle name="Hipervínculo visitado" xfId="32010" builtinId="9" hidden="1"/>
    <cellStyle name="Hipervínculo visitado" xfId="32002" builtinId="9" hidden="1"/>
    <cellStyle name="Hipervínculo visitado" xfId="31994" builtinId="9" hidden="1"/>
    <cellStyle name="Hipervínculo visitado" xfId="31978" builtinId="9" hidden="1"/>
    <cellStyle name="Hipervínculo visitado" xfId="31970" builtinId="9" hidden="1"/>
    <cellStyle name="Hipervínculo visitado" xfId="31962" builtinId="9" hidden="1"/>
    <cellStyle name="Hipervínculo visitado" xfId="31946" builtinId="9" hidden="1"/>
    <cellStyle name="Hipervínculo visitado" xfId="31930" builtinId="9" hidden="1"/>
    <cellStyle name="Hipervínculo visitado" xfId="31914" builtinId="9" hidden="1"/>
    <cellStyle name="Hipervínculo visitado" xfId="31906" builtinId="9" hidden="1"/>
    <cellStyle name="Hipervínculo visitado" xfId="31898" builtinId="9" hidden="1"/>
    <cellStyle name="Hipervínculo visitado" xfId="31778" builtinId="9" hidden="1"/>
    <cellStyle name="Hipervínculo visitado" xfId="31876" builtinId="9" hidden="1"/>
    <cellStyle name="Hipervínculo visitado" xfId="31868" builtinId="9" hidden="1"/>
    <cellStyle name="Hipervínculo visitado" xfId="31852" builtinId="9" hidden="1"/>
    <cellStyle name="Hipervínculo visitado" xfId="31844" builtinId="9" hidden="1"/>
    <cellStyle name="Hipervínculo visitado" xfId="31836" builtinId="9" hidden="1"/>
    <cellStyle name="Hipervínculo visitado" xfId="31820" builtinId="9" hidden="1"/>
    <cellStyle name="Hipervínculo visitado" xfId="31812" builtinId="9" hidden="1"/>
    <cellStyle name="Hipervínculo visitado" xfId="31804" builtinId="9" hidden="1"/>
    <cellStyle name="Hipervínculo visitado" xfId="31788" builtinId="9" hidden="1"/>
    <cellStyle name="Hipervínculo visitado" xfId="31780" builtinId="9" hidden="1"/>
    <cellStyle name="Hipervínculo visitado" xfId="31755" builtinId="9" hidden="1"/>
    <cellStyle name="Hipervínculo visitado" xfId="31747" builtinId="9" hidden="1"/>
    <cellStyle name="Hipervínculo visitado" xfId="31739" builtinId="9" hidden="1"/>
    <cellStyle name="Hipervínculo visitado" xfId="31725" builtinId="9" hidden="1"/>
    <cellStyle name="Hipervínculo visitado" xfId="31717" builtinId="9" hidden="1"/>
    <cellStyle name="Hipervínculo visitado" xfId="31709" builtinId="9" hidden="1"/>
    <cellStyle name="Hipervínculo visitado" xfId="31693" builtinId="9" hidden="1"/>
    <cellStyle name="Hipervínculo visitado" xfId="31685" builtinId="9" hidden="1"/>
    <cellStyle name="Hipervínculo visitado" xfId="31677" builtinId="9" hidden="1"/>
    <cellStyle name="Hipervínculo visitado" xfId="31661" builtinId="9" hidden="1"/>
    <cellStyle name="Hipervínculo visitado" xfId="31653" builtinId="9" hidden="1"/>
    <cellStyle name="Hipervínculo visitado" xfId="31645" builtinId="9" hidden="1"/>
    <cellStyle name="Hipervínculo visitado" xfId="31629" builtinId="9" hidden="1"/>
    <cellStyle name="Hipervínculo visitado" xfId="31619" builtinId="9" hidden="1"/>
    <cellStyle name="Hipervínculo visitado" xfId="31611" builtinId="9" hidden="1"/>
    <cellStyle name="Hipervínculo visitado" xfId="31587" builtinId="9" hidden="1"/>
    <cellStyle name="Hipervínculo visitado" xfId="31579" builtinId="9" hidden="1"/>
    <cellStyle name="Hipervínculo visitado" xfId="31565" builtinId="9" hidden="1"/>
    <cellStyle name="Hipervínculo visitado" xfId="31557" builtinId="9" hidden="1"/>
    <cellStyle name="Hipervínculo visitado" xfId="31549" builtinId="9" hidden="1"/>
    <cellStyle name="Hipervínculo visitado" xfId="31533" builtinId="9" hidden="1"/>
    <cellStyle name="Hipervínculo visitado" xfId="31525" builtinId="9" hidden="1"/>
    <cellStyle name="Hipervínculo visitado" xfId="31517" builtinId="9" hidden="1"/>
    <cellStyle name="Hipervínculo visitado" xfId="31501" builtinId="9" hidden="1"/>
    <cellStyle name="Hipervínculo visitado" xfId="31493" builtinId="9" hidden="1"/>
    <cellStyle name="Hipervínculo visitado" xfId="31485" builtinId="9" hidden="1"/>
    <cellStyle name="Hipervínculo visitado" xfId="31469" builtinId="9" hidden="1"/>
    <cellStyle name="Hipervínculo visitado" xfId="31459" builtinId="9" hidden="1"/>
    <cellStyle name="Hipervínculo visitado" xfId="31451" builtinId="9" hidden="1"/>
    <cellStyle name="Hipervínculo visitado" xfId="31435" builtinId="9" hidden="1"/>
    <cellStyle name="Hipervínculo visitado" xfId="31419" builtinId="9" hidden="1"/>
    <cellStyle name="Hipervínculo visitado" xfId="31405" builtinId="9" hidden="1"/>
    <cellStyle name="Hipervínculo visitado" xfId="31397" builtinId="9" hidden="1"/>
    <cellStyle name="Hipervínculo visitado" xfId="31389" builtinId="9" hidden="1"/>
    <cellStyle name="Hipervínculo visitado" xfId="31373" builtinId="9" hidden="1"/>
    <cellStyle name="Hipervínculo visitado" xfId="31365" builtinId="9" hidden="1"/>
    <cellStyle name="Hipervínculo visitado" xfId="31357" builtinId="9" hidden="1"/>
    <cellStyle name="Hipervínculo visitado" xfId="31341" builtinId="9" hidden="1"/>
    <cellStyle name="Hipervínculo visitado" xfId="31333" builtinId="9" hidden="1"/>
    <cellStyle name="Hipervínculo visitado" xfId="31325" builtinId="9" hidden="1"/>
    <cellStyle name="Hipervínculo visitado" xfId="31307" builtinId="9" hidden="1"/>
    <cellStyle name="Hipervínculo visitado" xfId="31299" builtinId="9" hidden="1"/>
    <cellStyle name="Hipervínculo visitado" xfId="31291" builtinId="9" hidden="1"/>
    <cellStyle name="Hipervínculo visitado" xfId="31275" builtinId="9" hidden="1"/>
    <cellStyle name="Hipervínculo visitado" xfId="31267" builtinId="9" hidden="1"/>
    <cellStyle name="Hipervínculo visitado" xfId="31245" builtinId="9" hidden="1"/>
    <cellStyle name="Hipervínculo visitado" xfId="31237" builtinId="9" hidden="1"/>
    <cellStyle name="Hipervínculo visitado" xfId="31229" builtinId="9" hidden="1"/>
    <cellStyle name="Hipervínculo visitado" xfId="31213" builtinId="9" hidden="1"/>
    <cellStyle name="Hipervínculo visitado" xfId="31205" builtinId="9" hidden="1"/>
    <cellStyle name="Hipervínculo visitado" xfId="31197" builtinId="9" hidden="1"/>
    <cellStyle name="Hipervínculo visitado" xfId="31181" builtinId="9" hidden="1"/>
    <cellStyle name="Hipervínculo visitado" xfId="31173" builtinId="9" hidden="1"/>
    <cellStyle name="Hipervínculo visitado" xfId="31165" builtinId="9" hidden="1"/>
    <cellStyle name="Hipervínculo visitado" xfId="31147" builtinId="9" hidden="1"/>
    <cellStyle name="Hipervínculo visitado" xfId="31139" builtinId="9" hidden="1"/>
    <cellStyle name="Hipervínculo visitado" xfId="31131" builtinId="9" hidden="1"/>
    <cellStyle name="Hipervínculo visitado" xfId="31115" builtinId="9" hidden="1"/>
    <cellStyle name="Hipervínculo visitado" xfId="31107" builtinId="9" hidden="1"/>
    <cellStyle name="Hipervínculo visitado" xfId="31101" builtinId="9" hidden="1"/>
    <cellStyle name="Hipervínculo visitado" xfId="31077" builtinId="9" hidden="1"/>
    <cellStyle name="Hipervínculo visitado" xfId="31069" builtinId="9" hidden="1"/>
    <cellStyle name="Hipervínculo visitado" xfId="31053" builtinId="9" hidden="1"/>
    <cellStyle name="Hipervínculo visitado" xfId="31045" builtinId="9" hidden="1"/>
    <cellStyle name="Hipervínculo visitado" xfId="31037" builtinId="9" hidden="1"/>
    <cellStyle name="Hipervínculo visitado" xfId="31021" builtinId="9" hidden="1"/>
    <cellStyle name="Hipervínculo visitado" xfId="31013" builtinId="9" hidden="1"/>
    <cellStyle name="Hipervínculo visitado" xfId="31005" builtinId="9" hidden="1"/>
    <cellStyle name="Hipervínculo visitado" xfId="30987" builtinId="9" hidden="1"/>
    <cellStyle name="Hipervínculo visitado" xfId="30979" builtinId="9" hidden="1"/>
    <cellStyle name="Hipervínculo visitado" xfId="30971" builtinId="9" hidden="1"/>
    <cellStyle name="Hipervínculo visitado" xfId="30955" builtinId="9" hidden="1"/>
    <cellStyle name="Hipervínculo visitado" xfId="30842" builtinId="9" hidden="1"/>
    <cellStyle name="Hipervínculo visitado" xfId="30941" builtinId="9" hidden="1"/>
    <cellStyle name="Hipervínculo visitado" xfId="30925" builtinId="9" hidden="1"/>
    <cellStyle name="Hipervínculo visitado" xfId="30909" builtinId="9" hidden="1"/>
    <cellStyle name="Hipervínculo visitado" xfId="30893" builtinId="9" hidden="1"/>
    <cellStyle name="Hipervínculo visitado" xfId="30885" builtinId="9" hidden="1"/>
    <cellStyle name="Hipervínculo visitado" xfId="30877" builtinId="9" hidden="1"/>
    <cellStyle name="Hipervínculo visitado" xfId="30861" builtinId="9" hidden="1"/>
    <cellStyle name="Hipervínculo visitado" xfId="30853" builtinId="9" hidden="1"/>
    <cellStyle name="Hipervínculo visitado" xfId="30845" builtinId="9" hidden="1"/>
    <cellStyle name="Hipervínculo visitado" xfId="30827" builtinId="9" hidden="1"/>
    <cellStyle name="Hipervínculo visitado" xfId="30819" builtinId="9" hidden="1"/>
    <cellStyle name="Hipervínculo visitado" xfId="30811" builtinId="9" hidden="1"/>
    <cellStyle name="Hipervínculo visitado" xfId="30795" builtinId="9" hidden="1"/>
    <cellStyle name="Hipervínculo visitado" xfId="30788" builtinId="9" hidden="1"/>
    <cellStyle name="Hipervínculo visitado" xfId="30780" builtinId="9" hidden="1"/>
    <cellStyle name="Hipervínculo visitado" xfId="30764" builtinId="9" hidden="1"/>
    <cellStyle name="Hipervínculo visitado" xfId="30917" builtinId="9" hidden="1"/>
    <cellStyle name="Hipervínculo visitado" xfId="31085" builtinId="9" hidden="1"/>
    <cellStyle name="Hipervínculo visitado" xfId="31154" builtinId="9" hidden="1"/>
    <cellStyle name="Hipervínculo visitado" xfId="31427" builtinId="9" hidden="1"/>
    <cellStyle name="Hipervínculo visitado" xfId="31595" builtinId="9" hidden="1"/>
    <cellStyle name="Hipervínculo visitado" xfId="31771" builtinId="9" hidden="1"/>
    <cellStyle name="Hipervínculo visitado" xfId="31938" builtinId="9" hidden="1"/>
    <cellStyle name="Hipervínculo visitado" xfId="32014" builtinId="9" hidden="1"/>
    <cellStyle name="Hipervínculo visitado" xfId="31956" builtinId="9" hidden="1"/>
    <cellStyle name="Hipervínculo visitado" xfId="31900" builtinId="9" hidden="1"/>
    <cellStyle name="Hipervínculo visitado" xfId="31846" builtinId="9" hidden="1"/>
    <cellStyle name="Hipervínculo visitado" xfId="31786" builtinId="9" hidden="1"/>
    <cellStyle name="Hipervínculo visitado" xfId="31729" builtinId="9" hidden="1"/>
    <cellStyle name="Hipervínculo visitado" xfId="31675" builtinId="9" hidden="1"/>
    <cellStyle name="Hipervínculo visitado" xfId="31615" builtinId="9" hidden="1"/>
    <cellStyle name="Hipervínculo visitado" xfId="31561" builtinId="9" hidden="1"/>
    <cellStyle name="Hipervínculo visitado" xfId="31505" builtinId="9" hidden="1"/>
    <cellStyle name="Hipervínculo visitado" xfId="31445" builtinId="9" hidden="1"/>
    <cellStyle name="Hipervínculo visitado" xfId="31391" builtinId="9" hidden="1"/>
    <cellStyle name="Hipervínculo visitado" xfId="31335" builtinId="9" hidden="1"/>
    <cellStyle name="Hipervínculo visitado" xfId="31273" builtinId="9" hidden="1"/>
    <cellStyle name="Hipervínculo visitado" xfId="31219" builtinId="9" hidden="1"/>
    <cellStyle name="Hipervínculo visitado" xfId="31163" builtinId="9" hidden="1"/>
    <cellStyle name="Hipervínculo visitado" xfId="30998" builtinId="9" hidden="1"/>
    <cellStyle name="Hipervínculo visitado" xfId="31049" builtinId="9" hidden="1"/>
    <cellStyle name="Hipervínculo visitado" xfId="30991" builtinId="9" hidden="1"/>
    <cellStyle name="Hipervínculo visitado" xfId="30935" builtinId="9" hidden="1"/>
    <cellStyle name="Hipervínculo visitado" xfId="30879" builtinId="9" hidden="1"/>
    <cellStyle name="Hipervínculo visitado" xfId="30821" builtinId="9" hidden="1"/>
    <cellStyle name="Hipervínculo visitado" xfId="30762" builtinId="9" hidden="1"/>
    <cellStyle name="Hipervínculo visitado" xfId="30706" builtinId="9" hidden="1"/>
    <cellStyle name="Hipervínculo visitado" xfId="30649" builtinId="9" hidden="1"/>
    <cellStyle name="Hipervínculo visitado" xfId="30593" builtinId="9" hidden="1"/>
    <cellStyle name="Hipervínculo visitado" xfId="30537" builtinId="9" hidden="1"/>
    <cellStyle name="Hipervínculo visitado" xfId="27527" builtinId="9" hidden="1"/>
    <cellStyle name="Hipervínculo visitado" xfId="27607" builtinId="9" hidden="1"/>
    <cellStyle name="Hipervínculo visitado" xfId="27563" builtinId="9" hidden="1"/>
    <cellStyle name="Hipervínculo visitado" xfId="27796" builtinId="9" hidden="1"/>
    <cellStyle name="Hipervínculo visitado" xfId="27746" builtinId="9" hidden="1"/>
    <cellStyle name="Hipervínculo visitado" xfId="27701" builtinId="9" hidden="1"/>
    <cellStyle name="Hipervínculo visitado" xfId="27656" builtinId="9" hidden="1"/>
    <cellStyle name="Hipervínculo visitado" xfId="27842" builtinId="9" hidden="1"/>
    <cellStyle name="Hipervínculo visitado" xfId="28178" builtinId="9" hidden="1"/>
    <cellStyle name="Hipervínculo visitado" xfId="28204" builtinId="9" hidden="1"/>
    <cellStyle name="Hipervínculo visitado" xfId="28156" builtinId="9" hidden="1"/>
    <cellStyle name="Hipervínculo visitado" xfId="28108" builtinId="9" hidden="1"/>
    <cellStyle name="Hipervínculo visitado" xfId="28058" builtinId="9" hidden="1"/>
    <cellStyle name="Hipervínculo visitado" xfId="28009" builtinId="9" hidden="1"/>
    <cellStyle name="Hipervínculo visitado" xfId="27961" builtinId="9" hidden="1"/>
    <cellStyle name="Hipervínculo visitado" xfId="27912" builtinId="9" hidden="1"/>
    <cellStyle name="Hipervínculo visitado" xfId="27864" builtinId="9" hidden="1"/>
    <cellStyle name="Hipervínculo visitado" xfId="27816" builtinId="9" hidden="1"/>
    <cellStyle name="Hipervínculo visitado" xfId="28239" builtinId="9" hidden="1"/>
    <cellStyle name="Hipervínculo visitado" xfId="28520" builtinId="9" hidden="1"/>
    <cellStyle name="Hipervínculo visitado" xfId="28688" builtinId="9" hidden="1"/>
    <cellStyle name="Hipervínculo visitado" xfId="28856" builtinId="9" hidden="1"/>
    <cellStyle name="Hipervínculo visitado" xfId="29034" builtinId="9" hidden="1"/>
    <cellStyle name="Hipervínculo visitado" xfId="29202" builtinId="9" hidden="1"/>
    <cellStyle name="Hipervínculo visitado" xfId="29370" builtinId="9" hidden="1"/>
    <cellStyle name="Hipervínculo visitado" xfId="29545" builtinId="9" hidden="1"/>
    <cellStyle name="Hipervínculo visitado" xfId="29711" builtinId="9" hidden="1"/>
    <cellStyle name="Hipervínculo visitado" xfId="29701" builtinId="9" hidden="1"/>
    <cellStyle name="Hipervínculo visitado" xfId="29643" builtinId="9" hidden="1"/>
    <cellStyle name="Hipervínculo visitado" xfId="29589" builtinId="9" hidden="1"/>
    <cellStyle name="Hipervínculo visitado" xfId="29533" builtinId="9" hidden="1"/>
    <cellStyle name="Hipervínculo visitado" xfId="29474" builtinId="9" hidden="1"/>
    <cellStyle name="Hipervínculo visitado" xfId="29420" builtinId="9" hidden="1"/>
    <cellStyle name="Hipervínculo visitado" xfId="29364" builtinId="9" hidden="1"/>
    <cellStyle name="Hipervínculo visitado" xfId="29302" builtinId="9" hidden="1"/>
    <cellStyle name="Hipervínculo visitado" xfId="29248" builtinId="9" hidden="1"/>
    <cellStyle name="Hipervínculo visitado" xfId="29192" builtinId="9" hidden="1"/>
    <cellStyle name="Hipervínculo visitado" xfId="29132" builtinId="9" hidden="1"/>
    <cellStyle name="Hipervínculo visitado" xfId="29078" builtinId="9" hidden="1"/>
    <cellStyle name="Hipervínculo visitado" xfId="29022" builtinId="9" hidden="1"/>
    <cellStyle name="Hipervínculo visitado" xfId="28964" builtinId="9" hidden="1"/>
    <cellStyle name="Hipervínculo visitado" xfId="28908" builtinId="9" hidden="1"/>
    <cellStyle name="Hipervínculo visitado" xfId="28850" builtinId="9" hidden="1"/>
    <cellStyle name="Hipervínculo visitado" xfId="28792" builtinId="9" hidden="1"/>
    <cellStyle name="Hipervínculo visitado" xfId="28736" builtinId="9" hidden="1"/>
    <cellStyle name="Hipervínculo visitado" xfId="28678" builtinId="9" hidden="1"/>
    <cellStyle name="Hipervínculo visitado" xfId="28622" builtinId="9" hidden="1"/>
    <cellStyle name="Hipervínculo visitado" xfId="28566" builtinId="9" hidden="1"/>
    <cellStyle name="Hipervínculo visitado" xfId="28508" builtinId="9" hidden="1"/>
    <cellStyle name="Hipervínculo visitado" xfId="28451" builtinId="9" hidden="1"/>
    <cellStyle name="Hipervínculo visitado" xfId="28394" builtinId="9" hidden="1"/>
    <cellStyle name="Hipervínculo visitado" xfId="28340" builtinId="9" hidden="1"/>
    <cellStyle name="Hipervínculo visitado" xfId="28280" builtinId="9" hidden="1"/>
    <cellStyle name="Hipervínculo visitado" xfId="25181" builtinId="9" hidden="1"/>
    <cellStyle name="Hipervínculo visitado" xfId="25223" builtinId="9" hidden="1"/>
    <cellStyle name="Hipervínculo visitado" xfId="25301" builtinId="9" hidden="1"/>
    <cellStyle name="Hipervínculo visitado" xfId="25259" builtinId="9" hidden="1"/>
    <cellStyle name="Hipervínculo visitado" xfId="25490" builtinId="9" hidden="1"/>
    <cellStyle name="Hipervínculo visitado" xfId="25442" builtinId="9" hidden="1"/>
    <cellStyle name="Hipervínculo visitado" xfId="25395" builtinId="9" hidden="1"/>
    <cellStyle name="Hipervínculo visitado" xfId="25352" builtinId="9" hidden="1"/>
    <cellStyle name="Hipervínculo visitado" xfId="25681" builtinId="9" hidden="1"/>
    <cellStyle name="Hipervínculo visitado" xfId="25946" builtinId="9" hidden="1"/>
    <cellStyle name="Hipervínculo visitado" xfId="25900" builtinId="9" hidden="1"/>
    <cellStyle name="Hipervínculo visitado" xfId="25850" builtinId="9" hidden="1"/>
    <cellStyle name="Hipervínculo visitado" xfId="25802" builtinId="9" hidden="1"/>
    <cellStyle name="Hipervínculo visitado" xfId="25752" builtinId="9" hidden="1"/>
    <cellStyle name="Hipervínculo visitado" xfId="25703" builtinId="9" hidden="1"/>
    <cellStyle name="Hipervínculo visitado" xfId="25655" builtinId="9" hidden="1"/>
    <cellStyle name="Hipervínculo visitado" xfId="25606" builtinId="9" hidden="1"/>
    <cellStyle name="Hipervínculo visitado" xfId="25558" builtinId="9" hidden="1"/>
    <cellStyle name="Hipervínculo visitado" xfId="25510" builtinId="9" hidden="1"/>
    <cellStyle name="Hipervínculo visitado" xfId="26121" builtinId="9" hidden="1"/>
    <cellStyle name="Hipervínculo visitado" xfId="26298" builtinId="9" hidden="1"/>
    <cellStyle name="Hipervínculo visitado" xfId="26466" builtinId="9" hidden="1"/>
    <cellStyle name="Hipervínculo visitado" xfId="26634" builtinId="9" hidden="1"/>
    <cellStyle name="Hipervínculo visitado" xfId="26810" builtinId="9" hidden="1"/>
    <cellStyle name="Hipervínculo visitado" xfId="26978" builtinId="9" hidden="1"/>
    <cellStyle name="Hipervínculo visitado" xfId="27146" builtinId="9" hidden="1"/>
    <cellStyle name="Hipervínculo visitado" xfId="27319" builtinId="9" hidden="1"/>
    <cellStyle name="Hipervínculo visitado" xfId="27449" builtinId="9" hidden="1"/>
    <cellStyle name="Hipervínculo visitado" xfId="27393" builtinId="9" hidden="1"/>
    <cellStyle name="Hipervínculo visitado" xfId="27333" builtinId="9" hidden="1"/>
    <cellStyle name="Hipervínculo visitado" xfId="27279" builtinId="9" hidden="1"/>
    <cellStyle name="Hipervínculo visitado" xfId="27223" builtinId="9" hidden="1"/>
    <cellStyle name="Hipervínculo visitado" xfId="27164" builtinId="9" hidden="1"/>
    <cellStyle name="Hipervínculo visitado" xfId="27110" builtinId="9" hidden="1"/>
    <cellStyle name="Hipervínculo visitado" xfId="27054" builtinId="9" hidden="1"/>
    <cellStyle name="Hipervínculo visitado" xfId="26994" builtinId="9" hidden="1"/>
    <cellStyle name="Hipervínculo visitado" xfId="26940" builtinId="9" hidden="1"/>
    <cellStyle name="Hipervínculo visitado" xfId="26882" builtinId="9" hidden="1"/>
    <cellStyle name="Hipervínculo visitado" xfId="26824" builtinId="9" hidden="1"/>
    <cellStyle name="Hipervínculo visitado" xfId="26768" builtinId="9" hidden="1"/>
    <cellStyle name="Hipervínculo visitado" xfId="26710" builtinId="9" hidden="1"/>
    <cellStyle name="Hipervínculo visitado" xfId="26654" builtinId="9" hidden="1"/>
    <cellStyle name="Hipervínculo visitado" xfId="26598" builtinId="9" hidden="1"/>
    <cellStyle name="Hipervínculo visitado" xfId="26540" builtinId="9" hidden="1"/>
    <cellStyle name="Hipervínculo visitado" xfId="26484" builtinId="9" hidden="1"/>
    <cellStyle name="Hipervínculo visitado" xfId="26428" builtinId="9" hidden="1"/>
    <cellStyle name="Hipervínculo visitado" xfId="26370" builtinId="9" hidden="1"/>
    <cellStyle name="Hipervínculo visitado" xfId="26312" builtinId="9" hidden="1"/>
    <cellStyle name="Hipervínculo visitado" xfId="26254" builtinId="9" hidden="1"/>
    <cellStyle name="Hipervínculo visitado" xfId="26199" builtinId="9" hidden="1"/>
    <cellStyle name="Hipervínculo visitado" xfId="26141" builtinId="9" hidden="1"/>
    <cellStyle name="Hipervínculo visitado" xfId="26084" builtinId="9" hidden="1"/>
    <cellStyle name="Hipervínculo visitado" xfId="26030" builtinId="9" hidden="1"/>
    <cellStyle name="Hipervínculo visitado" xfId="25972" builtinId="9" hidden="1"/>
    <cellStyle name="Hipervínculo visitado" xfId="21294" builtinId="9" hidden="1"/>
    <cellStyle name="Hipervínculo visitado" xfId="21298" builtinId="9" hidden="1"/>
    <cellStyle name="Hipervínculo visitado" xfId="21302" builtinId="9" hidden="1"/>
    <cellStyle name="Hipervínculo visitado" xfId="21304" builtinId="9" hidden="1"/>
    <cellStyle name="Hipervínculo visitado" xfId="21308" builtinId="9" hidden="1"/>
    <cellStyle name="Hipervínculo visitado" xfId="21310" builtinId="9" hidden="1"/>
    <cellStyle name="Hipervínculo visitado" xfId="21312" builtinId="9" hidden="1"/>
    <cellStyle name="Hipervínculo visitado" xfId="21318" builtinId="9" hidden="1"/>
    <cellStyle name="Hipervínculo visitado" xfId="21320" builtinId="9" hidden="1"/>
    <cellStyle name="Hipervínculo visitado" xfId="21322" builtinId="9" hidden="1"/>
    <cellStyle name="Hipervínculo visitado" xfId="21326" builtinId="9" hidden="1"/>
    <cellStyle name="Hipervínculo visitado" xfId="21221" builtinId="9" hidden="1"/>
    <cellStyle name="Hipervínculo visitado" xfId="21328" builtinId="9" hidden="1"/>
    <cellStyle name="Hipervínculo visitado" xfId="21334" builtinId="9" hidden="1"/>
    <cellStyle name="Hipervínculo visitado" xfId="21338" builtinId="9" hidden="1"/>
    <cellStyle name="Hipervínculo visitado" xfId="21342" builtinId="9" hidden="1"/>
    <cellStyle name="Hipervínculo visitado" xfId="21344" builtinId="9" hidden="1"/>
    <cellStyle name="Hipervínculo visitado" xfId="21348" builtinId="9" hidden="1"/>
    <cellStyle name="Hipervínculo visitado" xfId="21352" builtinId="9" hidden="1"/>
    <cellStyle name="Hipervínculo visitado" xfId="21354" builtinId="9" hidden="1"/>
    <cellStyle name="Hipervínculo visitado" xfId="21356" builtinId="9" hidden="1"/>
    <cellStyle name="Hipervínculo visitado" xfId="21360" builtinId="9" hidden="1"/>
    <cellStyle name="Hipervínculo visitado" xfId="21364" builtinId="9" hidden="1"/>
    <cellStyle name="Hipervínculo visitado" xfId="21366" builtinId="9" hidden="1"/>
    <cellStyle name="Hipervínculo visitado" xfId="21370" builtinId="9" hidden="1"/>
    <cellStyle name="Hipervínculo visitado" xfId="21372" builtinId="9" hidden="1"/>
    <cellStyle name="Hipervínculo visitado" xfId="21374" builtinId="9" hidden="1"/>
    <cellStyle name="Hipervínculo visitado" xfId="21382" builtinId="9" hidden="1"/>
    <cellStyle name="Hipervínculo visitado" xfId="21380" builtinId="9" hidden="1"/>
    <cellStyle name="Hipervínculo visitado" xfId="21362" builtinId="9" hidden="1"/>
    <cellStyle name="Hipervínculo visitado" xfId="21330" builtinId="9" hidden="1"/>
    <cellStyle name="Hipervínculo visitado" xfId="21316" builtinId="9" hidden="1"/>
    <cellStyle name="Hipervínculo visitado" xfId="21300" builtinId="9" hidden="1"/>
    <cellStyle name="Hipervínculo visitado" xfId="21268" builtinId="9" hidden="1"/>
    <cellStyle name="Hipervínculo visitado" xfId="21252" builtinId="9" hidden="1"/>
    <cellStyle name="Hipervínculo visitado" xfId="21236" builtinId="9" hidden="1"/>
    <cellStyle name="Hipervínculo visitado" xfId="21202" builtinId="9" hidden="1"/>
    <cellStyle name="Hipervínculo visitado" xfId="21186" builtinId="9" hidden="1"/>
    <cellStyle name="Hipervínculo visitado" xfId="21170" builtinId="9" hidden="1"/>
    <cellStyle name="Hipervínculo visitado" xfId="21139" builtinId="9" hidden="1"/>
    <cellStyle name="Hipervínculo visitado" xfId="21123" builtinId="9" hidden="1"/>
    <cellStyle name="Hipervínculo visitado" xfId="21107" builtinId="9" hidden="1"/>
    <cellStyle name="Hipervínculo visitado" xfId="21075" builtinId="9" hidden="1"/>
    <cellStyle name="Hipervínculo visitado" xfId="21058" builtinId="9" hidden="1"/>
    <cellStyle name="Hipervínculo visitado" xfId="21042" builtinId="9" hidden="1"/>
    <cellStyle name="Hipervínculo visitado" xfId="20996" builtinId="9" hidden="1"/>
    <cellStyle name="Hipervínculo visitado" xfId="20980" builtinId="9" hidden="1"/>
    <cellStyle name="Hipervínculo visitado" xfId="20948" builtinId="9" hidden="1"/>
    <cellStyle name="Hipervínculo visitado" xfId="20754" builtinId="9" hidden="1"/>
    <cellStyle name="Hipervínculo visitado" xfId="20756" builtinId="9" hidden="1"/>
    <cellStyle name="Hipervínculo visitado" xfId="20760" builtinId="9" hidden="1"/>
    <cellStyle name="Hipervínculo visitado" xfId="20762" builtinId="9" hidden="1"/>
    <cellStyle name="Hipervínculo visitado" xfId="20764" builtinId="9" hidden="1"/>
    <cellStyle name="Hipervínculo visitado" xfId="20768" builtinId="9" hidden="1"/>
    <cellStyle name="Hipervínculo visitado" xfId="20772" builtinId="9" hidden="1"/>
    <cellStyle name="Hipervínculo visitado" xfId="20774" builtinId="9" hidden="1"/>
    <cellStyle name="Hipervínculo visitado" xfId="20778" builtinId="9" hidden="1"/>
    <cellStyle name="Hipervínculo visitado" xfId="20780" builtinId="9" hidden="1"/>
    <cellStyle name="Hipervínculo visitado" xfId="20782" builtinId="9" hidden="1"/>
    <cellStyle name="Hipervínculo visitado" xfId="20786" builtinId="9" hidden="1"/>
    <cellStyle name="Hipervínculo visitado" xfId="20788" builtinId="9" hidden="1"/>
    <cellStyle name="Hipervínculo visitado" xfId="20790" builtinId="9" hidden="1"/>
    <cellStyle name="Hipervínculo visitado" xfId="20794" builtinId="9" hidden="1"/>
    <cellStyle name="Hipervínculo visitado" xfId="20796" builtinId="9" hidden="1"/>
    <cellStyle name="Hipervínculo visitado" xfId="20798" builtinId="9" hidden="1"/>
    <cellStyle name="Hipervínculo visitado" xfId="20804" builtinId="9" hidden="1"/>
    <cellStyle name="Hipervínculo visitado" xfId="20805" builtinId="9" hidden="1"/>
    <cellStyle name="Hipervínculo visitado" xfId="20807" builtinId="9" hidden="1"/>
    <cellStyle name="Hipervínculo visitado" xfId="20811" builtinId="9" hidden="1"/>
    <cellStyle name="Hipervínculo visitado" xfId="20813" builtinId="9" hidden="1"/>
    <cellStyle name="Hipervínculo visitado" xfId="20815" builtinId="9" hidden="1"/>
    <cellStyle name="Hipervínculo visitado" xfId="20819" builtinId="9" hidden="1"/>
    <cellStyle name="Hipervínculo visitado" xfId="20821" builtinId="9" hidden="1"/>
    <cellStyle name="Hipervínculo visitado" xfId="20823" builtinId="9" hidden="1"/>
    <cellStyle name="Hipervínculo visitado" xfId="20827" builtinId="9" hidden="1"/>
    <cellStyle name="Hipervínculo visitado" xfId="20829" builtinId="9" hidden="1"/>
    <cellStyle name="Hipervínculo visitado" xfId="20837" builtinId="9" hidden="1"/>
    <cellStyle name="Hipervínculo visitado" xfId="20839" builtinId="9" hidden="1"/>
    <cellStyle name="Hipervínculo visitado" xfId="20841" builtinId="9" hidden="1"/>
    <cellStyle name="Hipervínculo visitado" xfId="20845" builtinId="9" hidden="1"/>
    <cellStyle name="Hipervínculo visitado" xfId="20847" builtinId="9" hidden="1"/>
    <cellStyle name="Hipervínculo visitado" xfId="20849" builtinId="9" hidden="1"/>
    <cellStyle name="Hipervínculo visitado" xfId="20853" builtinId="9" hidden="1"/>
    <cellStyle name="Hipervínculo visitado" xfId="20855" builtinId="9" hidden="1"/>
    <cellStyle name="Hipervínculo visitado" xfId="20858" builtinId="9" hidden="1"/>
    <cellStyle name="Hipervínculo visitado" xfId="20862" builtinId="9" hidden="1"/>
    <cellStyle name="Hipervínculo visitado" xfId="20864" builtinId="9" hidden="1"/>
    <cellStyle name="Hipervínculo visitado" xfId="20868" builtinId="9" hidden="1"/>
    <cellStyle name="Hipervínculo visitado" xfId="20872" builtinId="9" hidden="1"/>
    <cellStyle name="Hipervínculo visitado" xfId="20874" builtinId="9" hidden="1"/>
    <cellStyle name="Hipervínculo visitado" xfId="20876" builtinId="9" hidden="1"/>
    <cellStyle name="Hipervínculo visitado" xfId="20880" builtinId="9" hidden="1"/>
    <cellStyle name="Hipervínculo visitado" xfId="20882" builtinId="9" hidden="1"/>
    <cellStyle name="Hipervínculo visitado" xfId="20884" builtinId="9" hidden="1"/>
    <cellStyle name="Hipervínculo visitado" xfId="20888" builtinId="9" hidden="1"/>
    <cellStyle name="Hipervínculo visitado" xfId="20890" builtinId="9" hidden="1"/>
    <cellStyle name="Hipervínculo visitado" xfId="20892" builtinId="9" hidden="1"/>
    <cellStyle name="Hipervínculo visitado" xfId="20896" builtinId="9" hidden="1"/>
    <cellStyle name="Hipervínculo visitado" xfId="20900" builtinId="9" hidden="1"/>
    <cellStyle name="Hipervínculo visitado" xfId="20902" builtinId="9" hidden="1"/>
    <cellStyle name="Hipervínculo visitado" xfId="20906" builtinId="9" hidden="1"/>
    <cellStyle name="Hipervínculo visitado" xfId="20908" builtinId="9" hidden="1"/>
    <cellStyle name="Hipervínculo visitado" xfId="20912" builtinId="9" hidden="1"/>
    <cellStyle name="Hipervínculo visitado" xfId="20916" builtinId="9" hidden="1"/>
    <cellStyle name="Hipervínculo visitado" xfId="20918" builtinId="9" hidden="1"/>
    <cellStyle name="Hipervínculo visitado" xfId="20920" builtinId="9" hidden="1"/>
    <cellStyle name="Hipervínculo visitado" xfId="20924" builtinId="9" hidden="1"/>
    <cellStyle name="Hipervínculo visitado" xfId="20928" builtinId="9" hidden="1"/>
    <cellStyle name="Hipervínculo visitado" xfId="20934" builtinId="9" hidden="1"/>
    <cellStyle name="Hipervínculo visitado" xfId="20932" builtinId="9" hidden="1"/>
    <cellStyle name="Hipervínculo visitado" xfId="20898" builtinId="9" hidden="1"/>
    <cellStyle name="Hipervínculo visitado" xfId="20833" builtinId="9" hidden="1"/>
    <cellStyle name="Hipervínculo visitado" xfId="20802" builtinId="9" hidden="1"/>
    <cellStyle name="Hipervínculo visitado" xfId="20770" builtinId="9" hidden="1"/>
    <cellStyle name="Hipervínculo visitado" xfId="20675" builtinId="9" hidden="1"/>
    <cellStyle name="Hipervínculo visitado" xfId="20677" builtinId="9" hidden="1"/>
    <cellStyle name="Hipervínculo visitado" xfId="20679" builtinId="9" hidden="1"/>
    <cellStyle name="Hipervínculo visitado" xfId="20683" builtinId="9" hidden="1"/>
    <cellStyle name="Hipervínculo visitado" xfId="20685" builtinId="9" hidden="1"/>
    <cellStyle name="Hipervínculo visitado" xfId="20687" builtinId="9" hidden="1"/>
    <cellStyle name="Hipervínculo visitado" xfId="20691" builtinId="9" hidden="1"/>
    <cellStyle name="Hipervínculo visitado" xfId="20693" builtinId="9" hidden="1"/>
    <cellStyle name="Hipervínculo visitado" xfId="20695" builtinId="9" hidden="1"/>
    <cellStyle name="Hipervínculo visitado" xfId="20699" builtinId="9" hidden="1"/>
    <cellStyle name="Hipervínculo visitado" xfId="20701" builtinId="9" hidden="1"/>
    <cellStyle name="Hipervínculo visitado" xfId="20703" builtinId="9" hidden="1"/>
    <cellStyle name="Hipervínculo visitado" xfId="20707" builtinId="9" hidden="1"/>
    <cellStyle name="Hipervínculo visitado" xfId="20709" builtinId="9" hidden="1"/>
    <cellStyle name="Hipervínculo visitado" xfId="20711" builtinId="9" hidden="1"/>
    <cellStyle name="Hipervínculo visitado" xfId="20715" builtinId="9" hidden="1"/>
    <cellStyle name="Hipervínculo visitado" xfId="20717" builtinId="9" hidden="1"/>
    <cellStyle name="Hipervínculo visitado" xfId="20719" builtinId="9" hidden="1"/>
    <cellStyle name="Hipervínculo visitado" xfId="20723" builtinId="9" hidden="1"/>
    <cellStyle name="Hipervínculo visitado" xfId="20725" builtinId="9" hidden="1"/>
    <cellStyle name="Hipervínculo visitado" xfId="20727" builtinId="9" hidden="1"/>
    <cellStyle name="Hipervínculo visitado" xfId="20731" builtinId="9" hidden="1"/>
    <cellStyle name="Hipervínculo visitado" xfId="20733" builtinId="9" hidden="1"/>
    <cellStyle name="Hipervínculo visitado" xfId="20735" builtinId="9" hidden="1"/>
    <cellStyle name="Hipervínculo visitado" xfId="20743" builtinId="9" hidden="1"/>
    <cellStyle name="Hipervínculo visitado" xfId="20745" builtinId="9" hidden="1"/>
    <cellStyle name="Hipervínculo visitado" xfId="20749" builtinId="9" hidden="1"/>
    <cellStyle name="Hipervínculo visitado" xfId="20751" builtinId="9" hidden="1"/>
    <cellStyle name="Hipervínculo visitado" xfId="20737" builtinId="9" hidden="1"/>
    <cellStyle name="Hipervínculo visitado" xfId="20632" builtinId="9" hidden="1"/>
    <cellStyle name="Hipervínculo visitado" xfId="20634" builtinId="9" hidden="1"/>
    <cellStyle name="Hipervínculo visitado" xfId="20636" builtinId="9" hidden="1"/>
    <cellStyle name="Hipervínculo visitado" xfId="20640" builtinId="9" hidden="1"/>
    <cellStyle name="Hipervínculo visitado" xfId="20642" builtinId="9" hidden="1"/>
    <cellStyle name="Hipervínculo visitado" xfId="20644" builtinId="9" hidden="1"/>
    <cellStyle name="Hipervínculo visitado" xfId="20649" builtinId="9" hidden="1"/>
    <cellStyle name="Hipervínculo visitado" xfId="20651" builtinId="9" hidden="1"/>
    <cellStyle name="Hipervínculo visitado" xfId="20653" builtinId="9" hidden="1"/>
    <cellStyle name="Hipervínculo visitado" xfId="20657" builtinId="9" hidden="1"/>
    <cellStyle name="Hipervínculo visitado" xfId="20659" builtinId="9" hidden="1"/>
    <cellStyle name="Hipervínculo visitado" xfId="20661" builtinId="9" hidden="1"/>
    <cellStyle name="Hipervínculo visitado" xfId="20665" builtinId="9" hidden="1"/>
    <cellStyle name="Hipervínculo visitado" xfId="20667" builtinId="9" hidden="1"/>
    <cellStyle name="Hipervínculo visitado" xfId="20669" builtinId="9" hidden="1"/>
    <cellStyle name="Hipervínculo visitado" xfId="20616" builtinId="9" hidden="1"/>
    <cellStyle name="Hipervínculo visitado" xfId="20618" builtinId="9" hidden="1"/>
    <cellStyle name="Hipervínculo visitado" xfId="20620" builtinId="9" hidden="1"/>
    <cellStyle name="Hipervínculo visitado" xfId="20624" builtinId="9" hidden="1"/>
    <cellStyle name="Hipervínculo visitado" xfId="20626" builtinId="9" hidden="1"/>
    <cellStyle name="Hipervínculo visitado" xfId="20628" builtinId="9" hidden="1"/>
    <cellStyle name="Hipervínculo visitado" xfId="20604" builtinId="9" hidden="1"/>
    <cellStyle name="Hipervínculo visitado" xfId="20606" builtinId="9" hidden="1"/>
    <cellStyle name="Hipervínculo visitado" xfId="20608" builtinId="9" hidden="1"/>
    <cellStyle name="Hipervínculo visitado" xfId="20612" builtinId="9" hidden="1"/>
    <cellStyle name="Hipervínculo visitado" xfId="20600" builtinId="9" hidden="1"/>
    <cellStyle name="Hipervínculo visitado" xfId="18359" builtinId="9" hidden="1"/>
    <cellStyle name="Hipervínculo visitado" xfId="23670" builtinId="9" hidden="1"/>
    <cellStyle name="Hipervínculo visitado" xfId="23672" builtinId="9" hidden="1"/>
    <cellStyle name="Hipervínculo visitado" xfId="23678" builtinId="9" hidden="1"/>
    <cellStyle name="Hipervínculo visitado" xfId="23680" builtinId="9" hidden="1"/>
    <cellStyle name="Hipervínculo visitado" xfId="23684" builtinId="9" hidden="1"/>
    <cellStyle name="Hipervínculo visitado" xfId="23688" builtinId="9" hidden="1"/>
    <cellStyle name="Hipervínculo visitado" xfId="23692" builtinId="9" hidden="1"/>
    <cellStyle name="Hipervínculo visitado" xfId="23694" builtinId="9" hidden="1"/>
    <cellStyle name="Hipervínculo visitado" xfId="23700" builtinId="9" hidden="1"/>
    <cellStyle name="Hipervínculo visitado" xfId="23702" builtinId="9" hidden="1"/>
    <cellStyle name="Hipervínculo visitado" xfId="23704" builtinId="9" hidden="1"/>
    <cellStyle name="Hipervínculo visitado" xfId="23710" builtinId="9" hidden="1"/>
    <cellStyle name="Hipervínculo visitado" xfId="23712" builtinId="9" hidden="1"/>
    <cellStyle name="Hipervínculo visitado" xfId="23716" builtinId="9" hidden="1"/>
    <cellStyle name="Hipervínculo visitado" xfId="23720" builtinId="9" hidden="1"/>
    <cellStyle name="Hipervínculo visitado" xfId="23724" builtinId="9" hidden="1"/>
    <cellStyle name="Hipervínculo visitado" xfId="23726" builtinId="9" hidden="1"/>
    <cellStyle name="Hipervínculo visitado" xfId="23732" builtinId="9" hidden="1"/>
    <cellStyle name="Hipervínculo visitado" xfId="23734" builtinId="9" hidden="1"/>
    <cellStyle name="Hipervínculo visitado" xfId="23736" builtinId="9" hidden="1"/>
    <cellStyle name="Hipervínculo visitado" xfId="23742" builtinId="9" hidden="1"/>
    <cellStyle name="Hipervínculo visitado" xfId="23744" builtinId="9" hidden="1"/>
    <cellStyle name="Hipervínculo visitado" xfId="23748" builtinId="9" hidden="1"/>
    <cellStyle name="Hipervínculo visitado" xfId="23752" builtinId="9" hidden="1"/>
    <cellStyle name="Hipervínculo visitado" xfId="23756" builtinId="9" hidden="1"/>
    <cellStyle name="Hipervínculo visitado" xfId="23758" builtinId="9" hidden="1"/>
    <cellStyle name="Hipervínculo visitado" xfId="23764" builtinId="9" hidden="1"/>
    <cellStyle name="Hipervínculo visitado" xfId="23766" builtinId="9" hidden="1"/>
    <cellStyle name="Hipervínculo visitado" xfId="23768" builtinId="9" hidden="1"/>
    <cellStyle name="Hipervínculo visitado" xfId="23772" builtinId="9" hidden="1"/>
    <cellStyle name="Hipervínculo visitado" xfId="23778" builtinId="9" hidden="1"/>
    <cellStyle name="Hipervínculo visitado" xfId="23782" builtinId="9" hidden="1"/>
    <cellStyle name="Hipervínculo visitado" xfId="23786" builtinId="9" hidden="1"/>
    <cellStyle name="Hipervínculo visitado" xfId="23788" builtinId="9" hidden="1"/>
    <cellStyle name="Hipervínculo visitado" xfId="23794" builtinId="9" hidden="1"/>
    <cellStyle name="Hipervínculo visitado" xfId="23796" builtinId="9" hidden="1"/>
    <cellStyle name="Hipervínculo visitado" xfId="23798" builtinId="9" hidden="1"/>
    <cellStyle name="Hipervínculo visitado" xfId="23804" builtinId="9" hidden="1"/>
    <cellStyle name="Hipervínculo visitado" xfId="23806" builtinId="9" hidden="1"/>
    <cellStyle name="Hipervínculo visitado" xfId="23810" builtinId="9" hidden="1"/>
    <cellStyle name="Hipervínculo visitado" xfId="23814" builtinId="9" hidden="1"/>
    <cellStyle name="Hipervínculo visitado" xfId="23818" builtinId="9" hidden="1"/>
    <cellStyle name="Hipervínculo visitado" xfId="23821" builtinId="9" hidden="1"/>
    <cellStyle name="Hipervínculo visitado" xfId="23827" builtinId="9" hidden="1"/>
    <cellStyle name="Hipervínculo visitado" xfId="23829" builtinId="9" hidden="1"/>
    <cellStyle name="Hipervínculo visitado" xfId="23831" builtinId="9" hidden="1"/>
    <cellStyle name="Hipervínculo visitado" xfId="23837" builtinId="9" hidden="1"/>
    <cellStyle name="Hipervínculo visitado" xfId="23839" builtinId="9" hidden="1"/>
    <cellStyle name="Hipervínculo visitado" xfId="23843" builtinId="9" hidden="1"/>
    <cellStyle name="Hipervínculo visitado" xfId="23847" builtinId="9" hidden="1"/>
    <cellStyle name="Hipervínculo visitado" xfId="23851" builtinId="9" hidden="1"/>
    <cellStyle name="Hipervínculo visitado" xfId="23853" builtinId="9" hidden="1"/>
    <cellStyle name="Hipervínculo visitado" xfId="23859" builtinId="9" hidden="1"/>
    <cellStyle name="Hipervínculo visitado" xfId="23861" builtinId="9" hidden="1"/>
    <cellStyle name="Hipervínculo visitado" xfId="23863" builtinId="9" hidden="1"/>
    <cellStyle name="Hipervínculo visitado" xfId="23869" builtinId="9" hidden="1"/>
    <cellStyle name="Hipervínculo visitado" xfId="23871" builtinId="9" hidden="1"/>
    <cellStyle name="Hipervínculo visitado" xfId="23875" builtinId="9" hidden="1"/>
    <cellStyle name="Hipervínculo visitado" xfId="23879" builtinId="9" hidden="1"/>
    <cellStyle name="Hipervínculo visitado" xfId="23883" builtinId="9" hidden="1"/>
    <cellStyle name="Hipervínculo visitado" xfId="23885" builtinId="9" hidden="1"/>
    <cellStyle name="Hipervínculo visitado" xfId="23893" builtinId="9" hidden="1"/>
    <cellStyle name="Hipervínculo visitado" xfId="23895" builtinId="9" hidden="1"/>
    <cellStyle name="Hipervínculo visitado" xfId="23901" builtinId="9" hidden="1"/>
    <cellStyle name="Hipervínculo visitado" xfId="23903" builtinId="9" hidden="1"/>
    <cellStyle name="Hipervínculo visitado" xfId="23907" builtinId="9" hidden="1"/>
    <cellStyle name="Hipervínculo visitado" xfId="23911" builtinId="9" hidden="1"/>
    <cellStyle name="Hipervínculo visitado" xfId="23915" builtinId="9" hidden="1"/>
    <cellStyle name="Hipervínculo visitado" xfId="23917" builtinId="9" hidden="1"/>
    <cellStyle name="Hipervínculo visitado" xfId="23923" builtinId="9" hidden="1"/>
    <cellStyle name="Hipervínculo visitado" xfId="23924" builtinId="9" hidden="1"/>
    <cellStyle name="Hipervínculo visitado" xfId="23926" builtinId="9" hidden="1"/>
    <cellStyle name="Hipervínculo visitado" xfId="23932" builtinId="9" hidden="1"/>
    <cellStyle name="Hipervínculo visitado" xfId="23934" builtinId="9" hidden="1"/>
    <cellStyle name="Hipervínculo visitado" xfId="23938" builtinId="9" hidden="1"/>
    <cellStyle name="Hipervínculo visitado" xfId="23942" builtinId="9" hidden="1"/>
    <cellStyle name="Hipervínculo visitado" xfId="23946" builtinId="9" hidden="1"/>
    <cellStyle name="Hipervínculo visitado" xfId="23948" builtinId="9" hidden="1"/>
    <cellStyle name="Hipervínculo visitado" xfId="23954" builtinId="9" hidden="1"/>
    <cellStyle name="Hipervínculo visitado" xfId="23956" builtinId="9" hidden="1"/>
    <cellStyle name="Hipervínculo visitado" xfId="23958" builtinId="9" hidden="1"/>
    <cellStyle name="Hipervínculo visitado" xfId="23964" builtinId="9" hidden="1"/>
    <cellStyle name="Hipervínculo visitado" xfId="23966" builtinId="9" hidden="1"/>
    <cellStyle name="Hipervínculo visitado" xfId="23970" builtinId="9" hidden="1"/>
    <cellStyle name="Hipervínculo visitado" xfId="23974" builtinId="9" hidden="1"/>
    <cellStyle name="Hipervínculo visitado" xfId="23980" builtinId="9" hidden="1"/>
    <cellStyle name="Hipervínculo visitado" xfId="23982" builtinId="9" hidden="1"/>
    <cellStyle name="Hipervínculo visitado" xfId="23988" builtinId="9" hidden="1"/>
    <cellStyle name="Hipervínculo visitado" xfId="23990" builtinId="9" hidden="1"/>
    <cellStyle name="Hipervínculo visitado" xfId="23992" builtinId="9" hidden="1"/>
    <cellStyle name="Hipervínculo visitado" xfId="23998" builtinId="9" hidden="1"/>
    <cellStyle name="Hipervínculo visitado" xfId="24000" builtinId="9" hidden="1"/>
    <cellStyle name="Hipervínculo visitado" xfId="24008" builtinId="9" hidden="1"/>
    <cellStyle name="Hipervínculo visitado" xfId="24012" builtinId="9" hidden="1"/>
    <cellStyle name="Hipervínculo visitado" xfId="24014" builtinId="9" hidden="1"/>
    <cellStyle name="Hipervínculo visitado" xfId="24020" builtinId="9" hidden="1"/>
    <cellStyle name="Hipervínculo visitado" xfId="24022" builtinId="9" hidden="1"/>
    <cellStyle name="Hipervínculo visitado" xfId="24024" builtinId="9" hidden="1"/>
    <cellStyle name="Hipervínculo visitado" xfId="24030" builtinId="9" hidden="1"/>
    <cellStyle name="Hipervínculo visitado" xfId="24032" builtinId="9" hidden="1"/>
    <cellStyle name="Hipervínculo visitado" xfId="24036" builtinId="9" hidden="1"/>
    <cellStyle name="Hipervínculo visitado" xfId="24040" builtinId="9" hidden="1"/>
    <cellStyle name="Hipervínculo visitado" xfId="24044" builtinId="9" hidden="1"/>
    <cellStyle name="Hipervínculo visitado" xfId="24046" builtinId="9" hidden="1"/>
    <cellStyle name="Hipervínculo visitado" xfId="24052" builtinId="9" hidden="1"/>
    <cellStyle name="Hipervínculo visitado" xfId="24054" builtinId="9" hidden="1"/>
    <cellStyle name="Hipervínculo visitado" xfId="24056" builtinId="9" hidden="1"/>
    <cellStyle name="Hipervínculo visitado" xfId="24062" builtinId="9" hidden="1"/>
    <cellStyle name="Hipervínculo visitado" xfId="24064" builtinId="9" hidden="1"/>
    <cellStyle name="Hipervínculo visitado" xfId="24068" builtinId="9" hidden="1"/>
    <cellStyle name="Hipervínculo visitado" xfId="24072" builtinId="9" hidden="1"/>
    <cellStyle name="Hipervínculo visitado" xfId="24076" builtinId="9" hidden="1"/>
    <cellStyle name="Hipervínculo visitado" xfId="24078" builtinId="9" hidden="1"/>
    <cellStyle name="Hipervínculo visitado" xfId="24082" builtinId="9" hidden="1"/>
    <cellStyle name="Hipervínculo visitado" xfId="24084" builtinId="9" hidden="1"/>
    <cellStyle name="Hipervínculo visitado" xfId="24086" builtinId="9" hidden="1"/>
    <cellStyle name="Hipervínculo visitado" xfId="24092" builtinId="9" hidden="1"/>
    <cellStyle name="Hipervínculo visitado" xfId="24094" builtinId="9" hidden="1"/>
    <cellStyle name="Hipervínculo visitado" xfId="24098" builtinId="9" hidden="1"/>
    <cellStyle name="Hipervínculo visitado" xfId="24102" builtinId="9" hidden="1"/>
    <cellStyle name="Hipervínculo visitado" xfId="24106" builtinId="9" hidden="1"/>
    <cellStyle name="Hipervínculo visitado" xfId="24108" builtinId="9" hidden="1"/>
    <cellStyle name="Hipervínculo visitado" xfId="24114" builtinId="9" hidden="1"/>
    <cellStyle name="Hipervínculo visitado" xfId="24118" builtinId="9" hidden="1"/>
    <cellStyle name="Hipervínculo visitado" xfId="24124" builtinId="9" hidden="1"/>
    <cellStyle name="Hipervínculo visitado" xfId="24126" builtinId="9" hidden="1"/>
    <cellStyle name="Hipervínculo visitado" xfId="24130" builtinId="9" hidden="1"/>
    <cellStyle name="Hipervínculo visitado" xfId="24136" builtinId="9" hidden="1"/>
    <cellStyle name="Hipervínculo visitado" xfId="24140" builtinId="9" hidden="1"/>
    <cellStyle name="Hipervínculo visitado" xfId="24142" builtinId="9" hidden="1"/>
    <cellStyle name="Hipervínculo visitado" xfId="24148" builtinId="9" hidden="1"/>
    <cellStyle name="Hipervínculo visitado" xfId="24150" builtinId="9" hidden="1"/>
    <cellStyle name="Hipervínculo visitado" xfId="24152" builtinId="9" hidden="1"/>
    <cellStyle name="Hipervínculo visitado" xfId="24158" builtinId="9" hidden="1"/>
    <cellStyle name="Hipervínculo visitado" xfId="24160" builtinId="9" hidden="1"/>
    <cellStyle name="Hipervínculo visitado" xfId="24164" builtinId="9" hidden="1"/>
    <cellStyle name="Hipervínculo visitado" xfId="24168" builtinId="9" hidden="1"/>
    <cellStyle name="Hipervínculo visitado" xfId="24172" builtinId="9" hidden="1"/>
    <cellStyle name="Hipervínculo visitado" xfId="24174" builtinId="9" hidden="1"/>
    <cellStyle name="Hipervínculo visitado" xfId="24180" builtinId="9" hidden="1"/>
    <cellStyle name="Hipervínculo visitado" xfId="24182" builtinId="9" hidden="1"/>
    <cellStyle name="Hipervínculo visitado" xfId="24184" builtinId="9" hidden="1"/>
    <cellStyle name="Hipervínculo visitado" xfId="24190" builtinId="9" hidden="1"/>
    <cellStyle name="Hipervínculo visitado" xfId="24192" builtinId="9" hidden="1"/>
    <cellStyle name="Hipervínculo visitado" xfId="24196" builtinId="9" hidden="1"/>
    <cellStyle name="Hipervínculo visitado" xfId="24200" builtinId="9" hidden="1"/>
    <cellStyle name="Hipervínculo visitado" xfId="24204" builtinId="9" hidden="1"/>
    <cellStyle name="Hipervínculo visitado" xfId="24206" builtinId="9" hidden="1"/>
    <cellStyle name="Hipervínculo visitado" xfId="24212" builtinId="9" hidden="1"/>
    <cellStyle name="Hipervínculo visitado" xfId="24214" builtinId="9" hidden="1"/>
    <cellStyle name="Hipervínculo visitado" xfId="24216" builtinId="9" hidden="1"/>
    <cellStyle name="Hipervínculo visitado" xfId="24222" builtinId="9" hidden="1"/>
    <cellStyle name="Hipervínculo visitado" xfId="24224" builtinId="9" hidden="1"/>
    <cellStyle name="Hipervínculo visitado" xfId="24228" builtinId="9" hidden="1"/>
    <cellStyle name="Hipervínculo visitado" xfId="24236" builtinId="9" hidden="1"/>
    <cellStyle name="Hipervínculo visitado" xfId="24131" builtinId="9" hidden="1"/>
    <cellStyle name="Hipervínculo visitado" xfId="24242" builtinId="9" hidden="1"/>
    <cellStyle name="Hipervínculo visitado" xfId="24244" builtinId="9" hidden="1"/>
    <cellStyle name="Hipervínculo visitado" xfId="24246" builtinId="9" hidden="1"/>
    <cellStyle name="Hipervínculo visitado" xfId="24252" builtinId="9" hidden="1"/>
    <cellStyle name="Hipervínculo visitado" xfId="24254" builtinId="9" hidden="1"/>
    <cellStyle name="Hipervínculo visitado" xfId="24258" builtinId="9" hidden="1"/>
    <cellStyle name="Hipervínculo visitado" xfId="24262" builtinId="9" hidden="1"/>
    <cellStyle name="Hipervínculo visitado" xfId="24266" builtinId="9" hidden="1"/>
    <cellStyle name="Hipervínculo visitado" xfId="24268" builtinId="9" hidden="1"/>
    <cellStyle name="Hipervínculo visitado" xfId="24274" builtinId="9" hidden="1"/>
    <cellStyle name="Hipervínculo visitado" xfId="24276" builtinId="9" hidden="1"/>
    <cellStyle name="Hipervínculo visitado" xfId="24278" builtinId="9" hidden="1"/>
    <cellStyle name="Hipervínculo visitado" xfId="24284" builtinId="9" hidden="1"/>
    <cellStyle name="Hipervínculo visitado" xfId="24286" builtinId="9" hidden="1"/>
    <cellStyle name="Hipervínculo visitado" xfId="24292" builtinId="9" hidden="1"/>
    <cellStyle name="Hipervínculo visitado" xfId="24296" builtinId="9" hidden="1"/>
    <cellStyle name="Hipervínculo visitado" xfId="24300" builtinId="9" hidden="1"/>
    <cellStyle name="Hipervínculo visitado" xfId="24302" builtinId="9" hidden="1"/>
    <cellStyle name="Hipervínculo visitado" xfId="24308" builtinId="9" hidden="1"/>
    <cellStyle name="Hipervínculo visitado" xfId="24310" builtinId="9" hidden="1"/>
    <cellStyle name="Hipervínculo visitado" xfId="24312" builtinId="9" hidden="1"/>
    <cellStyle name="Hipervínculo visitado" xfId="24318" builtinId="9" hidden="1"/>
    <cellStyle name="Hipervínculo visitado" xfId="24320" builtinId="9" hidden="1"/>
    <cellStyle name="Hipervínculo visitado" xfId="24324" builtinId="9" hidden="1"/>
    <cellStyle name="Hipervínculo visitado" xfId="24328" builtinId="9" hidden="1"/>
    <cellStyle name="Hipervínculo visitado" xfId="24332" builtinId="9" hidden="1"/>
    <cellStyle name="Hipervínculo visitado" xfId="24334" builtinId="9" hidden="1"/>
    <cellStyle name="Hipervínculo visitado" xfId="24340" builtinId="9" hidden="1"/>
    <cellStyle name="Hipervínculo visitado" xfId="24342" builtinId="9" hidden="1"/>
    <cellStyle name="Hipervínculo visitado" xfId="24350" builtinId="9" hidden="1"/>
    <cellStyle name="Hipervínculo visitado" xfId="24352" builtinId="9" hidden="1"/>
    <cellStyle name="Hipervínculo visitado" xfId="24356" builtinId="9" hidden="1"/>
    <cellStyle name="Hipervínculo visitado" xfId="24360" builtinId="9" hidden="1"/>
    <cellStyle name="Hipervínculo visitado" xfId="24364" builtinId="9" hidden="1"/>
    <cellStyle name="Hipervínculo visitado" xfId="24366" builtinId="9" hidden="1"/>
    <cellStyle name="Hipervínculo visitado" xfId="24372" builtinId="9" hidden="1"/>
    <cellStyle name="Hipervínculo visitado" xfId="24374" builtinId="9" hidden="1"/>
    <cellStyle name="Hipervínculo visitado" xfId="24376" builtinId="9" hidden="1"/>
    <cellStyle name="Hipervínculo visitado" xfId="24382" builtinId="9" hidden="1"/>
    <cellStyle name="Hipervínculo visitado" xfId="24384" builtinId="9" hidden="1"/>
    <cellStyle name="Hipervínculo visitado" xfId="24388" builtinId="9" hidden="1"/>
    <cellStyle name="Hipervínculo visitado" xfId="24392" builtinId="9" hidden="1"/>
    <cellStyle name="Hipervínculo visitado" xfId="24394" builtinId="9" hidden="1"/>
    <cellStyle name="Hipervínculo visitado" xfId="24396" builtinId="9" hidden="1"/>
    <cellStyle name="Hipervínculo visitado" xfId="24402" builtinId="9" hidden="1"/>
    <cellStyle name="Hipervínculo visitado" xfId="24404" builtinId="9" hidden="1"/>
    <cellStyle name="Hipervínculo visitado" xfId="24406" builtinId="9" hidden="1"/>
    <cellStyle name="Hipervínculo visitado" xfId="24412" builtinId="9" hidden="1"/>
    <cellStyle name="Hipervínculo visitado" xfId="24414" builtinId="9" hidden="1"/>
    <cellStyle name="Hipervínculo visitado" xfId="24418" builtinId="9" hidden="1"/>
    <cellStyle name="Hipervínculo visitado" xfId="24422" builtinId="9" hidden="1"/>
    <cellStyle name="Hipervínculo visitado" xfId="24426" builtinId="9" hidden="1"/>
    <cellStyle name="Hipervínculo visitado" xfId="24428" builtinId="9" hidden="1"/>
    <cellStyle name="Hipervínculo visitado" xfId="24434" builtinId="9" hidden="1"/>
    <cellStyle name="Hipervínculo visitado" xfId="24436" builtinId="9" hidden="1"/>
    <cellStyle name="Hipervínculo visitado" xfId="24438" builtinId="9" hidden="1"/>
    <cellStyle name="Hipervínculo visitado" xfId="24446" builtinId="9" hidden="1"/>
    <cellStyle name="Hipervínculo visitado" xfId="24448" builtinId="9" hidden="1"/>
    <cellStyle name="Hipervínculo visitado" xfId="24452" builtinId="9" hidden="1"/>
    <cellStyle name="Hipervínculo visitado" xfId="24456" builtinId="9" hidden="1"/>
    <cellStyle name="Hipervínculo visitado" xfId="24462" builtinId="9" hidden="1"/>
    <cellStyle name="Hipervínculo visitado" xfId="24468" builtinId="9" hidden="1"/>
    <cellStyle name="Hipervínculo visitado" xfId="24470" builtinId="9" hidden="1"/>
    <cellStyle name="Hipervínculo visitado" xfId="24472" builtinId="9" hidden="1"/>
    <cellStyle name="Hipervínculo visitado" xfId="24478" builtinId="9" hidden="1"/>
    <cellStyle name="Hipervínculo visitado" xfId="24480" builtinId="9" hidden="1"/>
    <cellStyle name="Hipervínculo visitado" xfId="24484" builtinId="9" hidden="1"/>
    <cellStyle name="Hipervínculo visitado" xfId="24488" builtinId="9" hidden="1"/>
    <cellStyle name="Hipervínculo visitado" xfId="24492" builtinId="9" hidden="1"/>
    <cellStyle name="Hipervínculo visitado" xfId="24494" builtinId="9" hidden="1"/>
    <cellStyle name="Hipervínculo visitado" xfId="24500" builtinId="9" hidden="1"/>
    <cellStyle name="Hipervínculo visitado" xfId="24502" builtinId="9" hidden="1"/>
    <cellStyle name="Hipervínculo visitado" xfId="24504" builtinId="9" hidden="1"/>
    <cellStyle name="Hipervínculo visitado" xfId="24510" builtinId="9" hidden="1"/>
    <cellStyle name="Hipervínculo visitado" xfId="24512" builtinId="9" hidden="1"/>
    <cellStyle name="Hipervínculo visitado" xfId="24516" builtinId="9" hidden="1"/>
    <cellStyle name="Hipervínculo visitado" xfId="24520" builtinId="9" hidden="1"/>
    <cellStyle name="Hipervínculo visitado" xfId="24524" builtinId="9" hidden="1"/>
    <cellStyle name="Hipervínculo visitado" xfId="24526" builtinId="9" hidden="1"/>
    <cellStyle name="Hipervínculo visitado" xfId="24532" builtinId="9" hidden="1"/>
    <cellStyle name="Hipervínculo visitado" xfId="24534" builtinId="9" hidden="1"/>
    <cellStyle name="Hipervínculo visitado" xfId="24536" builtinId="9" hidden="1"/>
    <cellStyle name="Hipervínculo visitado" xfId="24542" builtinId="9" hidden="1"/>
    <cellStyle name="Hipervínculo visitado" xfId="24544" builtinId="9" hidden="1"/>
    <cellStyle name="Hipervínculo visitado" xfId="24548" builtinId="9" hidden="1"/>
    <cellStyle name="Hipervínculo visitado" xfId="24550" builtinId="9" hidden="1"/>
    <cellStyle name="Hipervínculo visitado" xfId="24554" builtinId="9" hidden="1"/>
    <cellStyle name="Hipervínculo visitado" xfId="24556" builtinId="9" hidden="1"/>
    <cellStyle name="Hipervínculo visitado" xfId="24562" builtinId="9" hidden="1"/>
    <cellStyle name="Hipervínculo visitado" xfId="24564" builtinId="9" hidden="1"/>
    <cellStyle name="Hipervínculo visitado" xfId="24566" builtinId="9" hidden="1"/>
    <cellStyle name="Hipervínculo visitado" xfId="24574" builtinId="9" hidden="1"/>
    <cellStyle name="Hipervínculo visitado" xfId="24578" builtinId="9" hidden="1"/>
    <cellStyle name="Hipervínculo visitado" xfId="24582" builtinId="9" hidden="1"/>
    <cellStyle name="Hipervínculo visitado" xfId="24586" builtinId="9" hidden="1"/>
    <cellStyle name="Hipervínculo visitado" xfId="24588" builtinId="9" hidden="1"/>
    <cellStyle name="Hipervínculo visitado" xfId="24594" builtinId="9" hidden="1"/>
    <cellStyle name="Hipervínculo visitado" xfId="24596" builtinId="9" hidden="1"/>
    <cellStyle name="Hipervínculo visitado" xfId="24598" builtinId="9" hidden="1"/>
    <cellStyle name="Hipervínculo visitado" xfId="24606" builtinId="9" hidden="1"/>
    <cellStyle name="Hipervínculo visitado" xfId="24608" builtinId="9" hidden="1"/>
    <cellStyle name="Hipervínculo visitado" xfId="24612" builtinId="9" hidden="1"/>
    <cellStyle name="Hipervínculo visitado" xfId="24616" builtinId="9" hidden="1"/>
    <cellStyle name="Hipervínculo visitado" xfId="24620" builtinId="9" hidden="1"/>
    <cellStyle name="Hipervínculo visitado" xfId="24622" builtinId="9" hidden="1"/>
    <cellStyle name="Hipervínculo visitado" xfId="24628" builtinId="9" hidden="1"/>
    <cellStyle name="Hipervínculo visitado" xfId="24630" builtinId="9" hidden="1"/>
    <cellStyle name="Hipervínculo visitado" xfId="24632" builtinId="9" hidden="1"/>
    <cellStyle name="Hipervínculo visitado" xfId="24638" builtinId="9" hidden="1"/>
    <cellStyle name="Hipervínculo visitado" xfId="24640" builtinId="9" hidden="1"/>
    <cellStyle name="Hipervínculo visitado" xfId="24644" builtinId="9" hidden="1"/>
    <cellStyle name="Hipervínculo visitado" xfId="24648" builtinId="9" hidden="1"/>
    <cellStyle name="Hipervínculo visitado" xfId="24652" builtinId="9" hidden="1"/>
    <cellStyle name="Hipervínculo visitado" xfId="24654" builtinId="9" hidden="1"/>
    <cellStyle name="Hipervínculo visitado" xfId="24660" builtinId="9" hidden="1"/>
    <cellStyle name="Hipervínculo visitado" xfId="24662" builtinId="9" hidden="1"/>
    <cellStyle name="Hipervínculo visitado" xfId="24664" builtinId="9" hidden="1"/>
    <cellStyle name="Hipervínculo visitado" xfId="24670" builtinId="9" hidden="1"/>
    <cellStyle name="Hipervínculo visitado" xfId="24672" builtinId="9" hidden="1"/>
    <cellStyle name="Hipervínculo visitado" xfId="24676" builtinId="9" hidden="1"/>
    <cellStyle name="Hipervínculo visitado" xfId="24680" builtinId="9" hidden="1"/>
    <cellStyle name="Hipervínculo visitado" xfId="24684" builtinId="9" hidden="1"/>
    <cellStyle name="Hipervínculo visitado" xfId="24692" builtinId="9" hidden="1"/>
    <cellStyle name="Hipervínculo visitado" xfId="24694" builtinId="9" hidden="1"/>
    <cellStyle name="Hipervínculo visitado" xfId="24696" builtinId="9" hidden="1"/>
    <cellStyle name="Hipervínculo visitado" xfId="24702" builtinId="9" hidden="1"/>
    <cellStyle name="Hipervínculo visitado" xfId="24704" builtinId="9" hidden="1"/>
    <cellStyle name="Hipervínculo visitado" xfId="24706" builtinId="9" hidden="1"/>
    <cellStyle name="Hipervínculo visitado" xfId="24710" builtinId="9" hidden="1"/>
    <cellStyle name="Hipervínculo visitado" xfId="24714" builtinId="9" hidden="1"/>
    <cellStyle name="Hipervínculo visitado" xfId="24716" builtinId="9" hidden="1"/>
    <cellStyle name="Hipervínculo visitado" xfId="24722" builtinId="9" hidden="1"/>
    <cellStyle name="Hipervínculo visitado" xfId="24724" builtinId="9" hidden="1"/>
    <cellStyle name="Hipervínculo visitado" xfId="24726" builtinId="9" hidden="1"/>
    <cellStyle name="Hipervínculo visitado" xfId="24732" builtinId="9" hidden="1"/>
    <cellStyle name="Hipervínculo visitado" xfId="24734" builtinId="9" hidden="1"/>
    <cellStyle name="Hipervínculo visitado" xfId="24738" builtinId="9" hidden="1"/>
    <cellStyle name="Hipervínculo visitado" xfId="24742" builtinId="9" hidden="1"/>
    <cellStyle name="Hipervínculo visitado" xfId="24746" builtinId="9" hidden="1"/>
    <cellStyle name="Hipervínculo visitado" xfId="24748" builtinId="9" hidden="1"/>
    <cellStyle name="Hipervínculo visitado" xfId="24754" builtinId="9" hidden="1"/>
    <cellStyle name="Hipervínculo visitado" xfId="24758" builtinId="9" hidden="1"/>
    <cellStyle name="Hipervínculo visitado" xfId="24760" builtinId="9" hidden="1"/>
    <cellStyle name="Hipervínculo visitado" xfId="24766" builtinId="9" hidden="1"/>
    <cellStyle name="Hipervínculo visitado" xfId="24768" builtinId="9" hidden="1"/>
    <cellStyle name="Hipervínculo visitado" xfId="24772" builtinId="9" hidden="1"/>
    <cellStyle name="Hipervínculo visitado" xfId="24776" builtinId="9" hidden="1"/>
    <cellStyle name="Hipervínculo visitado" xfId="24780" builtinId="9" hidden="1"/>
    <cellStyle name="Hipervínculo visitado" xfId="24782" builtinId="9" hidden="1"/>
    <cellStyle name="Hipervínculo visitado" xfId="24788" builtinId="9" hidden="1"/>
    <cellStyle name="Hipervínculo visitado" xfId="24790" builtinId="9" hidden="1"/>
    <cellStyle name="Hipervínculo visitado" xfId="24792" builtinId="9" hidden="1"/>
    <cellStyle name="Hipervínculo visitado" xfId="24798" builtinId="9" hidden="1"/>
    <cellStyle name="Hipervínculo visitado" xfId="24804" builtinId="9" hidden="1"/>
    <cellStyle name="Hipervínculo visitado" xfId="24808" builtinId="9" hidden="1"/>
    <cellStyle name="Hipervínculo visitado" xfId="24812" builtinId="9" hidden="1"/>
    <cellStyle name="Hipervínculo visitado" xfId="24814" builtinId="9" hidden="1"/>
    <cellStyle name="Hipervínculo visitado" xfId="24820" builtinId="9" hidden="1"/>
    <cellStyle name="Hipervínculo visitado" xfId="24822" builtinId="9" hidden="1"/>
    <cellStyle name="Hipervínculo visitado" xfId="24824" builtinId="9" hidden="1"/>
    <cellStyle name="Hipervínculo visitado" xfId="24830" builtinId="9" hidden="1"/>
    <cellStyle name="Hipervínculo visitado" xfId="24832" builtinId="9" hidden="1"/>
    <cellStyle name="Hipervínculo visitado" xfId="24836" builtinId="9" hidden="1"/>
    <cellStyle name="Hipervínculo visitado" xfId="24840" builtinId="9" hidden="1"/>
    <cellStyle name="Hipervínculo visitado" xfId="24844" builtinId="9" hidden="1"/>
    <cellStyle name="Hipervínculo visitado" xfId="24846" builtinId="9" hidden="1"/>
    <cellStyle name="Hipervínculo visitado" xfId="24852" builtinId="9" hidden="1"/>
    <cellStyle name="Hipervínculo visitado" xfId="24854" builtinId="9" hidden="1"/>
    <cellStyle name="Hipervínculo visitado" xfId="24856" builtinId="9" hidden="1"/>
    <cellStyle name="Hipervínculo visitado" xfId="24755" builtinId="9" hidden="1"/>
    <cellStyle name="Hipervínculo visitado" xfId="24862" builtinId="9" hidden="1"/>
    <cellStyle name="Hipervínculo visitado" xfId="24866" builtinId="9" hidden="1"/>
    <cellStyle name="Hipervínculo visitado" xfId="24870" builtinId="9" hidden="1"/>
    <cellStyle name="Hipervínculo visitado" xfId="24874" builtinId="9" hidden="1"/>
    <cellStyle name="Hipervínculo visitado" xfId="24876" builtinId="9" hidden="1"/>
    <cellStyle name="Hipervínculo visitado" xfId="24882" builtinId="9" hidden="1"/>
    <cellStyle name="Hipervínculo visitado" xfId="24884" builtinId="9" hidden="1"/>
    <cellStyle name="Hipervínculo visitado" xfId="24886" builtinId="9" hidden="1"/>
    <cellStyle name="Hipervínculo visitado" xfId="24892" builtinId="9" hidden="1"/>
    <cellStyle name="Hipervínculo visitado" xfId="24894" builtinId="9" hidden="1"/>
    <cellStyle name="Hipervínculo visitado" xfId="24898" builtinId="9" hidden="1"/>
    <cellStyle name="Hipervínculo visitado" xfId="24902" builtinId="9" hidden="1"/>
    <cellStyle name="Hipervínculo visitado" xfId="24906" builtinId="9" hidden="1"/>
    <cellStyle name="Hipervínculo visitado" xfId="24908" builtinId="9" hidden="1"/>
    <cellStyle name="Hipervínculo visitado" xfId="24917" builtinId="9" hidden="1"/>
    <cellStyle name="Hipervínculo visitado" xfId="24919" builtinId="9" hidden="1"/>
    <cellStyle name="Hipervínculo visitado" xfId="24925" builtinId="9" hidden="1"/>
    <cellStyle name="Hipervínculo visitado" xfId="24927" builtinId="9" hidden="1"/>
    <cellStyle name="Hipervínculo visitado" xfId="24931" builtinId="9" hidden="1"/>
    <cellStyle name="Hipervínculo visitado" xfId="24935" builtinId="9" hidden="1"/>
    <cellStyle name="Hipervínculo visitado" xfId="24939" builtinId="9" hidden="1"/>
    <cellStyle name="Hipervínculo visitado" xfId="24941" builtinId="9" hidden="1"/>
    <cellStyle name="Hipervínculo visitado" xfId="24947" builtinId="9" hidden="1"/>
    <cellStyle name="Hipervínculo visitado" xfId="24949" builtinId="9" hidden="1"/>
    <cellStyle name="Hipervínculo visitado" xfId="24951" builtinId="9" hidden="1"/>
    <cellStyle name="Hipervínculo visitado" xfId="24957" builtinId="9" hidden="1"/>
    <cellStyle name="Hipervínculo visitado" xfId="24959" builtinId="9" hidden="1"/>
    <cellStyle name="Hipervínculo visitado" xfId="24963" builtinId="9" hidden="1"/>
    <cellStyle name="Hipervínculo visitado" xfId="24967" builtinId="9" hidden="1"/>
    <cellStyle name="Hipervínculo visitado" xfId="24971" builtinId="9" hidden="1"/>
    <cellStyle name="Hipervínculo visitado" xfId="24973" builtinId="9" hidden="1"/>
    <cellStyle name="Hipervínculo visitado" xfId="24979" builtinId="9" hidden="1"/>
    <cellStyle name="Hipervínculo visitado" xfId="24981" builtinId="9" hidden="1"/>
    <cellStyle name="Hipervínculo visitado" xfId="24983" builtinId="9" hidden="1"/>
    <cellStyle name="Hipervínculo visitado" xfId="24989" builtinId="9" hidden="1"/>
    <cellStyle name="Hipervínculo visitado" xfId="24991" builtinId="9" hidden="1"/>
    <cellStyle name="Hipervínculo visitado" xfId="24995" builtinId="9" hidden="1"/>
    <cellStyle name="Hipervínculo visitado" xfId="24999" builtinId="9" hidden="1"/>
    <cellStyle name="Hipervínculo visitado" xfId="25003" builtinId="9" hidden="1"/>
    <cellStyle name="Hipervínculo visitado" xfId="25005" builtinId="9" hidden="1"/>
    <cellStyle name="Hipervínculo visitado" xfId="25011" builtinId="9" hidden="1"/>
    <cellStyle name="Hipervínculo visitado" xfId="25013" builtinId="9" hidden="1"/>
    <cellStyle name="Hipervínculo visitado" xfId="25015" builtinId="9" hidden="1"/>
    <cellStyle name="Hipervínculo visitado" xfId="25019" builtinId="9" hidden="1"/>
    <cellStyle name="Hipervínculo visitado" xfId="25021" builtinId="9" hidden="1"/>
    <cellStyle name="Hipervínculo visitado" xfId="25029" builtinId="9" hidden="1"/>
    <cellStyle name="Hipervínculo visitado" xfId="25033" builtinId="9" hidden="1"/>
    <cellStyle name="Hipervínculo visitado" xfId="25035" builtinId="9" hidden="1"/>
    <cellStyle name="Hipervínculo visitado" xfId="25041" builtinId="9" hidden="1"/>
    <cellStyle name="Hipervínculo visitado" xfId="25043" builtinId="9" hidden="1"/>
    <cellStyle name="Hipervínculo visitado" xfId="25045" builtinId="9" hidden="1"/>
    <cellStyle name="Hipervínculo visitado" xfId="25051" builtinId="9" hidden="1"/>
    <cellStyle name="Hipervínculo visitado" xfId="25053" builtinId="9" hidden="1"/>
    <cellStyle name="Hipervínculo visitado" xfId="25057" builtinId="9" hidden="1"/>
    <cellStyle name="Hipervínculo visitado" xfId="25061" builtinId="9" hidden="1"/>
    <cellStyle name="Hipervínculo visitado" xfId="25065" builtinId="9" hidden="1"/>
    <cellStyle name="Hipervínculo visitado" xfId="25067" builtinId="9" hidden="1"/>
    <cellStyle name="Hipervínculo visitado" xfId="25073" builtinId="9" hidden="1"/>
    <cellStyle name="Hipervínculo visitado" xfId="25075" builtinId="9" hidden="1"/>
    <cellStyle name="Hipervínculo visitado" xfId="25077" builtinId="9" hidden="1"/>
    <cellStyle name="Hipervínculo visitado" xfId="25083" builtinId="9" hidden="1"/>
    <cellStyle name="Hipervínculo visitado" xfId="25085" builtinId="9" hidden="1"/>
    <cellStyle name="Hipervínculo visitado" xfId="25089" builtinId="9" hidden="1"/>
    <cellStyle name="Hipervínculo visitado" xfId="25093" builtinId="9" hidden="1"/>
    <cellStyle name="Hipervínculo visitado" xfId="25097" builtinId="9" hidden="1"/>
    <cellStyle name="Hipervínculo visitado" xfId="25099" builtinId="9" hidden="1"/>
    <cellStyle name="Hipervínculo visitado" xfId="25105" builtinId="9" hidden="1"/>
    <cellStyle name="Hipervínculo visitado" xfId="25107" builtinId="9" hidden="1"/>
    <cellStyle name="Hipervínculo visitado" xfId="25109" builtinId="9" hidden="1"/>
    <cellStyle name="Hipervínculo visitado" xfId="25115" builtinId="9" hidden="1"/>
    <cellStyle name="Hipervínculo visitado" xfId="25117" builtinId="9" hidden="1"/>
    <cellStyle name="Hipervínculo visitado" xfId="25121" builtinId="9" hidden="1"/>
    <cellStyle name="Hipervínculo visitado" xfId="25125" builtinId="9" hidden="1"/>
    <cellStyle name="Hipervínculo visitado" xfId="25129" builtinId="9" hidden="1"/>
    <cellStyle name="Hipervínculo visitado" xfId="25131" builtinId="9" hidden="1"/>
    <cellStyle name="Hipervínculo visitado" xfId="25137" builtinId="9" hidden="1"/>
    <cellStyle name="Hipervínculo visitado" xfId="25141" builtinId="9" hidden="1"/>
    <cellStyle name="Hipervínculo visitado" xfId="25147" builtinId="9" hidden="1"/>
    <cellStyle name="Hipervínculo visitado" xfId="25149" builtinId="9" hidden="1"/>
    <cellStyle name="Hipervínculo visitado" xfId="25153" builtinId="9" hidden="1"/>
    <cellStyle name="Hipervínculo visitado" xfId="25157" builtinId="9" hidden="1"/>
    <cellStyle name="Hipervínculo visitado" xfId="25161" builtinId="9" hidden="1"/>
    <cellStyle name="Hipervínculo visitado" xfId="25163" builtinId="9" hidden="1"/>
    <cellStyle name="Hipervínculo visitado" xfId="25169" builtinId="9" hidden="1"/>
    <cellStyle name="Hipervínculo visitado" xfId="25167" builtinId="9" hidden="1"/>
    <cellStyle name="Hipervínculo visitado" xfId="25159" builtinId="9" hidden="1"/>
    <cellStyle name="Hipervínculo visitado" xfId="25143" builtinId="9" hidden="1"/>
    <cellStyle name="Hipervínculo visitado" xfId="25135" builtinId="9" hidden="1"/>
    <cellStyle name="Hipervínculo visitado" xfId="25127" builtinId="9" hidden="1"/>
    <cellStyle name="Hipervínculo visitado" xfId="25111" builtinId="9" hidden="1"/>
    <cellStyle name="Hipervínculo visitado" xfId="25103" builtinId="9" hidden="1"/>
    <cellStyle name="Hipervínculo visitado" xfId="25095" builtinId="9" hidden="1"/>
    <cellStyle name="Hipervínculo visitado" xfId="25079" builtinId="9" hidden="1"/>
    <cellStyle name="Hipervínculo visitado" xfId="25071" builtinId="9" hidden="1"/>
    <cellStyle name="Hipervínculo visitado" xfId="25063" builtinId="9" hidden="1"/>
    <cellStyle name="Hipervínculo visitado" xfId="25047" builtinId="9" hidden="1"/>
    <cellStyle name="Hipervínculo visitado" xfId="25039" builtinId="9" hidden="1"/>
    <cellStyle name="Hipervínculo visitado" xfId="25031" builtinId="9" hidden="1"/>
    <cellStyle name="Hipervínculo visitado" xfId="24911" builtinId="9" hidden="1"/>
    <cellStyle name="Hipervínculo visitado" xfId="25009" builtinId="9" hidden="1"/>
    <cellStyle name="Hipervínculo visitado" xfId="25001" builtinId="9" hidden="1"/>
    <cellStyle name="Hipervínculo visitado" xfId="24985" builtinId="9" hidden="1"/>
    <cellStyle name="Hipervínculo visitado" xfId="24977" builtinId="9" hidden="1"/>
    <cellStyle name="Hipervínculo visitado" xfId="24969" builtinId="9" hidden="1"/>
    <cellStyle name="Hipervínculo visitado" xfId="24953" builtinId="9" hidden="1"/>
    <cellStyle name="Hipervínculo visitado" xfId="24945" builtinId="9" hidden="1"/>
    <cellStyle name="Hipervínculo visitado" xfId="24937" builtinId="9" hidden="1"/>
    <cellStyle name="Hipervínculo visitado" xfId="24913" builtinId="9" hidden="1"/>
    <cellStyle name="Hipervínculo visitado" xfId="24904" builtinId="9" hidden="1"/>
    <cellStyle name="Hipervínculo visitado" xfId="24888" builtinId="9" hidden="1"/>
    <cellStyle name="Hipervínculo visitado" xfId="24880" builtinId="9" hidden="1"/>
    <cellStyle name="Hipervínculo visitado" xfId="24872" builtinId="9" hidden="1"/>
    <cellStyle name="Hipervínculo visitado" xfId="24858" builtinId="9" hidden="1"/>
    <cellStyle name="Hipervínculo visitado" xfId="24850" builtinId="9" hidden="1"/>
    <cellStyle name="Hipervínculo visitado" xfId="24842" builtinId="9" hidden="1"/>
    <cellStyle name="Hipervínculo visitado" xfId="24826" builtinId="9" hidden="1"/>
    <cellStyle name="Hipervínculo visitado" xfId="24818" builtinId="9" hidden="1"/>
    <cellStyle name="Hipervínculo visitado" xfId="24810" builtinId="9" hidden="1"/>
    <cellStyle name="Hipervínculo visitado" xfId="24794" builtinId="9" hidden="1"/>
    <cellStyle name="Hipervínculo visitado" xfId="24786" builtinId="9" hidden="1"/>
    <cellStyle name="Hipervínculo visitado" xfId="24778" builtinId="9" hidden="1"/>
    <cellStyle name="Hipervínculo visitado" xfId="24762" builtinId="9" hidden="1"/>
    <cellStyle name="Hipervínculo visitado" xfId="24752" builtinId="9" hidden="1"/>
    <cellStyle name="Hipervínculo visitado" xfId="24744" builtinId="9" hidden="1"/>
    <cellStyle name="Hipervínculo visitado" xfId="24728" builtinId="9" hidden="1"/>
    <cellStyle name="Hipervínculo visitado" xfId="24720" builtinId="9" hidden="1"/>
    <cellStyle name="Hipervínculo visitado" xfId="24712" builtinId="9" hidden="1"/>
    <cellStyle name="Hipervínculo visitado" xfId="24698" builtinId="9" hidden="1"/>
    <cellStyle name="Hipervínculo visitado" xfId="24690" builtinId="9" hidden="1"/>
    <cellStyle name="Hipervínculo visitado" xfId="24682" builtinId="9" hidden="1"/>
    <cellStyle name="Hipervínculo visitado" xfId="24666" builtinId="9" hidden="1"/>
    <cellStyle name="Hipervínculo visitado" xfId="24658" builtinId="9" hidden="1"/>
    <cellStyle name="Hipervínculo visitado" xfId="24650" builtinId="9" hidden="1"/>
    <cellStyle name="Hipervínculo visitado" xfId="24634" builtinId="9" hidden="1"/>
    <cellStyle name="Hipervínculo visitado" xfId="24626" builtinId="9" hidden="1"/>
    <cellStyle name="Hipervínculo visitado" xfId="24618" builtinId="9" hidden="1"/>
    <cellStyle name="Hipervínculo visitado" xfId="24602" builtinId="9" hidden="1"/>
    <cellStyle name="Hipervínculo visitado" xfId="24592" builtinId="9" hidden="1"/>
    <cellStyle name="Hipervínculo visitado" xfId="24568" builtinId="9" hidden="1"/>
    <cellStyle name="Hipervínculo visitado" xfId="24560" builtinId="9" hidden="1"/>
    <cellStyle name="Hipervínculo visitado" xfId="24552" builtinId="9" hidden="1"/>
    <cellStyle name="Hipervínculo visitado" xfId="24538" builtinId="9" hidden="1"/>
    <cellStyle name="Hipervínculo visitado" xfId="24530" builtinId="9" hidden="1"/>
    <cellStyle name="Hipervínculo visitado" xfId="24522" builtinId="9" hidden="1"/>
    <cellStyle name="Hipervínculo visitado" xfId="24506" builtinId="9" hidden="1"/>
    <cellStyle name="Hipervínculo visitado" xfId="24498" builtinId="9" hidden="1"/>
    <cellStyle name="Hipervínculo visitado" xfId="24490" builtinId="9" hidden="1"/>
    <cellStyle name="Hipervínculo visitado" xfId="24474" builtinId="9" hidden="1"/>
    <cellStyle name="Hipervínculo visitado" xfId="24466" builtinId="9" hidden="1"/>
    <cellStyle name="Hipervínculo visitado" xfId="24458" builtinId="9" hidden="1"/>
    <cellStyle name="Hipervínculo visitado" xfId="24440" builtinId="9" hidden="1"/>
    <cellStyle name="Hipervínculo visitado" xfId="24432" builtinId="9" hidden="1"/>
    <cellStyle name="Hipervínculo visitado" xfId="24424" builtinId="9" hidden="1"/>
    <cellStyle name="Hipervínculo visitado" xfId="24408" builtinId="9" hidden="1"/>
    <cellStyle name="Hipervínculo visitado" xfId="24400" builtinId="9" hidden="1"/>
    <cellStyle name="Hipervínculo visitado" xfId="24287" builtinId="9" hidden="1"/>
    <cellStyle name="Hipervínculo visitado" xfId="24378" builtinId="9" hidden="1"/>
    <cellStyle name="Hipervínculo visitado" xfId="24370" builtinId="9" hidden="1"/>
    <cellStyle name="Hipervínculo visitado" xfId="24362" builtinId="9" hidden="1"/>
    <cellStyle name="Hipervínculo visitado" xfId="24346" builtinId="9" hidden="1"/>
    <cellStyle name="Hipervínculo visitado" xfId="24338" builtinId="9" hidden="1"/>
    <cellStyle name="Hipervínculo visitado" xfId="24330" builtinId="9" hidden="1"/>
    <cellStyle name="Hipervínculo visitado" xfId="24314" builtinId="9" hidden="1"/>
    <cellStyle name="Hipervínculo visitado" xfId="24306" builtinId="9" hidden="1"/>
    <cellStyle name="Hipervínculo visitado" xfId="24298" builtinId="9" hidden="1"/>
    <cellStyle name="Hipervínculo visitado" xfId="24280" builtinId="9" hidden="1"/>
    <cellStyle name="Hipervínculo visitado" xfId="24272" builtinId="9" hidden="1"/>
    <cellStyle name="Hipervínculo visitado" xfId="24264" builtinId="9" hidden="1"/>
    <cellStyle name="Hipervínculo visitado" xfId="24248" builtinId="9" hidden="1"/>
    <cellStyle name="Hipervínculo visitado" xfId="24234" builtinId="9" hidden="1"/>
    <cellStyle name="Hipervínculo visitado" xfId="24218" builtinId="9" hidden="1"/>
    <cellStyle name="Hipervínculo visitado" xfId="24210" builtinId="9" hidden="1"/>
    <cellStyle name="Hipervínculo visitado" xfId="24202" builtinId="9" hidden="1"/>
    <cellStyle name="Hipervínculo visitado" xfId="24186" builtinId="9" hidden="1"/>
    <cellStyle name="Hipervínculo visitado" xfId="24178" builtinId="9" hidden="1"/>
    <cellStyle name="Hipervínculo visitado" xfId="24170" builtinId="9" hidden="1"/>
    <cellStyle name="Hipervínculo visitado" xfId="24154" builtinId="9" hidden="1"/>
    <cellStyle name="Hipervínculo visitado" xfId="24146" builtinId="9" hidden="1"/>
    <cellStyle name="Hipervínculo visitado" xfId="24138" builtinId="9" hidden="1"/>
    <cellStyle name="Hipervínculo visitado" xfId="24120" builtinId="9" hidden="1"/>
    <cellStyle name="Hipervínculo visitado" xfId="24112" builtinId="9" hidden="1"/>
    <cellStyle name="Hipervínculo visitado" xfId="24104" builtinId="9" hidden="1"/>
    <cellStyle name="Hipervínculo visitado" xfId="24088" builtinId="9" hidden="1"/>
    <cellStyle name="Hipervínculo visitado" xfId="23975" builtinId="9" hidden="1"/>
    <cellStyle name="Hipervínculo visitado" xfId="24074" builtinId="9" hidden="1"/>
    <cellStyle name="Hipervínculo visitado" xfId="24058" builtinId="9" hidden="1"/>
    <cellStyle name="Hipervínculo visitado" xfId="24050" builtinId="9" hidden="1"/>
    <cellStyle name="Hipervínculo visitado" xfId="24042" builtinId="9" hidden="1"/>
    <cellStyle name="Hipervínculo visitado" xfId="24026" builtinId="9" hidden="1"/>
    <cellStyle name="Hipervínculo visitado" xfId="24018" builtinId="9" hidden="1"/>
    <cellStyle name="Hipervínculo visitado" xfId="24010" builtinId="9" hidden="1"/>
    <cellStyle name="Hipervínculo visitado" xfId="23994" builtinId="9" hidden="1"/>
    <cellStyle name="Hipervínculo visitado" xfId="23986" builtinId="9" hidden="1"/>
    <cellStyle name="Hipervínculo visitado" xfId="23978" builtinId="9" hidden="1"/>
    <cellStyle name="Hipervínculo visitado" xfId="23960" builtinId="9" hidden="1"/>
    <cellStyle name="Hipervínculo visitado" xfId="23952" builtinId="9" hidden="1"/>
    <cellStyle name="Hipervínculo visitado" xfId="23944" builtinId="9" hidden="1"/>
    <cellStyle name="Hipervínculo visitado" xfId="23928" builtinId="9" hidden="1"/>
    <cellStyle name="Hipervínculo visitado" xfId="23921" builtinId="9" hidden="1"/>
    <cellStyle name="Hipervínculo visitado" xfId="23913" builtinId="9" hidden="1"/>
    <cellStyle name="Hipervínculo visitado" xfId="23889" builtinId="9" hidden="1"/>
    <cellStyle name="Hipervínculo visitado" xfId="23881" builtinId="9" hidden="1"/>
    <cellStyle name="Hipervínculo visitado" xfId="23865" builtinId="9" hidden="1"/>
    <cellStyle name="Hipervínculo visitado" xfId="23857" builtinId="9" hidden="1"/>
    <cellStyle name="Hipervínculo visitado" xfId="23849" builtinId="9" hidden="1"/>
    <cellStyle name="Hipervínculo visitado" xfId="23833" builtinId="9" hidden="1"/>
    <cellStyle name="Hipervínculo visitado" xfId="23825" builtinId="9" hidden="1"/>
    <cellStyle name="Hipervínculo visitado" xfId="23816" builtinId="9" hidden="1"/>
    <cellStyle name="Hipervínculo visitado" xfId="23800" builtinId="9" hidden="1"/>
    <cellStyle name="Hipervínculo visitado" xfId="23792" builtinId="9" hidden="1"/>
    <cellStyle name="Hipervínculo visitado" xfId="23784" builtinId="9" hidden="1"/>
    <cellStyle name="Hipervínculo visitado" xfId="23663" builtinId="9" hidden="1"/>
    <cellStyle name="Hipervínculo visitado" xfId="23762" builtinId="9" hidden="1"/>
    <cellStyle name="Hipervínculo visitado" xfId="23754" builtinId="9" hidden="1"/>
    <cellStyle name="Hipervínculo visitado" xfId="23738" builtinId="9" hidden="1"/>
    <cellStyle name="Hipervínculo visitado" xfId="23730" builtinId="9" hidden="1"/>
    <cellStyle name="Hipervínculo visitado" xfId="23722" builtinId="9" hidden="1"/>
    <cellStyle name="Hipervínculo visitado" xfId="23706" builtinId="9" hidden="1"/>
    <cellStyle name="Hipervínculo visitado" xfId="23698" builtinId="9" hidden="1"/>
    <cellStyle name="Hipervínculo visitado" xfId="23690" builtinId="9" hidden="1"/>
    <cellStyle name="Hipervínculo visitado" xfId="23674" builtinId="9" hidden="1"/>
    <cellStyle name="Hipervínculo visitado" xfId="23222" builtinId="9" hidden="1"/>
    <cellStyle name="Hipervínculo visitado" xfId="23224" builtinId="9" hidden="1"/>
    <cellStyle name="Hipervínculo visitado" xfId="23228" builtinId="9" hidden="1"/>
    <cellStyle name="Hipervínculo visitado" xfId="23230" builtinId="9" hidden="1"/>
    <cellStyle name="Hipervínculo visitado" xfId="23232" builtinId="9" hidden="1"/>
    <cellStyle name="Hipervínculo visitado" xfId="23238" builtinId="9" hidden="1"/>
    <cellStyle name="Hipervínculo visitado" xfId="23240" builtinId="9" hidden="1"/>
    <cellStyle name="Hipervínculo visitado" xfId="23242" builtinId="9" hidden="1"/>
    <cellStyle name="Hipervínculo visitado" xfId="23246" builtinId="9" hidden="1"/>
    <cellStyle name="Hipervínculo visitado" xfId="23248" builtinId="9" hidden="1"/>
    <cellStyle name="Hipervínculo visitado" xfId="23256" builtinId="9" hidden="1"/>
    <cellStyle name="Hipervínculo visitado" xfId="23258" builtinId="9" hidden="1"/>
    <cellStyle name="Hipervínculo visitado" xfId="23260" builtinId="9" hidden="1"/>
    <cellStyle name="Hipervínculo visitado" xfId="23264" builtinId="9" hidden="1"/>
    <cellStyle name="Hipervínculo visitado" xfId="23268" builtinId="9" hidden="1"/>
    <cellStyle name="Hipervínculo visitado" xfId="23270" builtinId="9" hidden="1"/>
    <cellStyle name="Hipervínculo visitado" xfId="23274" builtinId="9" hidden="1"/>
    <cellStyle name="Hipervínculo visitado" xfId="23276" builtinId="9" hidden="1"/>
    <cellStyle name="Hipervínculo visitado" xfId="23278" builtinId="9" hidden="1"/>
    <cellStyle name="Hipervínculo visitado" xfId="23284" builtinId="9" hidden="1"/>
    <cellStyle name="Hipervínculo visitado" xfId="23286" builtinId="9" hidden="1"/>
    <cellStyle name="Hipervínculo visitado" xfId="23288" builtinId="9" hidden="1"/>
    <cellStyle name="Hipervínculo visitado" xfId="23292" builtinId="9" hidden="1"/>
    <cellStyle name="Hipervínculo visitado" xfId="23294" builtinId="9" hidden="1"/>
    <cellStyle name="Hipervínculo visitado" xfId="23296" builtinId="9" hidden="1"/>
    <cellStyle name="Hipervínculo visitado" xfId="23195" builtinId="9" hidden="1"/>
    <cellStyle name="Hipervínculo visitado" xfId="23302" builtinId="9" hidden="1"/>
    <cellStyle name="Hipervínculo visitado" xfId="23304" builtinId="9" hidden="1"/>
    <cellStyle name="Hipervínculo visitado" xfId="23308" builtinId="9" hidden="1"/>
    <cellStyle name="Hipervínculo visitado" xfId="23310" builtinId="9" hidden="1"/>
    <cellStyle name="Hipervínculo visitado" xfId="23314" builtinId="9" hidden="1"/>
    <cellStyle name="Hipervínculo visitado" xfId="23318" builtinId="9" hidden="1"/>
    <cellStyle name="Hipervínculo visitado" xfId="23320" builtinId="9" hidden="1"/>
    <cellStyle name="Hipervínculo visitado" xfId="23322" builtinId="9" hidden="1"/>
    <cellStyle name="Hipervínculo visitado" xfId="23326" builtinId="9" hidden="1"/>
    <cellStyle name="Hipervínculo visitado" xfId="23330" builtinId="9" hidden="1"/>
    <cellStyle name="Hipervínculo visitado" xfId="23332" builtinId="9" hidden="1"/>
    <cellStyle name="Hipervínculo visitado" xfId="23336" builtinId="9" hidden="1"/>
    <cellStyle name="Hipervínculo visitado" xfId="23338" builtinId="9" hidden="1"/>
    <cellStyle name="Hipervínculo visitado" xfId="23340" builtinId="9" hidden="1"/>
    <cellStyle name="Hipervínculo visitado" xfId="23346" builtinId="9" hidden="1"/>
    <cellStyle name="Hipervínculo visitado" xfId="23350" builtinId="9" hidden="1"/>
    <cellStyle name="Hipervínculo visitado" xfId="23355" builtinId="9" hidden="1"/>
    <cellStyle name="Hipervínculo visitado" xfId="23357" builtinId="9" hidden="1"/>
    <cellStyle name="Hipervínculo visitado" xfId="23359" builtinId="9" hidden="1"/>
    <cellStyle name="Hipervínculo visitado" xfId="23365" builtinId="9" hidden="1"/>
    <cellStyle name="Hipervínculo visitado" xfId="23367" builtinId="9" hidden="1"/>
    <cellStyle name="Hipervínculo visitado" xfId="23369" builtinId="9" hidden="1"/>
    <cellStyle name="Hipervínculo visitado" xfId="23373" builtinId="9" hidden="1"/>
    <cellStyle name="Hipervínculo visitado" xfId="23375" builtinId="9" hidden="1"/>
    <cellStyle name="Hipervínculo visitado" xfId="23379" builtinId="9" hidden="1"/>
    <cellStyle name="Hipervínculo visitado" xfId="23383" builtinId="9" hidden="1"/>
    <cellStyle name="Hipervínculo visitado" xfId="23385" builtinId="9" hidden="1"/>
    <cellStyle name="Hipervínculo visitado" xfId="23387" builtinId="9" hidden="1"/>
    <cellStyle name="Hipervínculo visitado" xfId="23391" builtinId="9" hidden="1"/>
    <cellStyle name="Hipervínculo visitado" xfId="23395" builtinId="9" hidden="1"/>
    <cellStyle name="Hipervínculo visitado" xfId="23397" builtinId="9" hidden="1"/>
    <cellStyle name="Hipervínculo visitado" xfId="23401" builtinId="9" hidden="1"/>
    <cellStyle name="Hipervínculo visitado" xfId="23403" builtinId="9" hidden="1"/>
    <cellStyle name="Hipervínculo visitado" xfId="23405" builtinId="9" hidden="1"/>
    <cellStyle name="Hipervínculo visitado" xfId="23411" builtinId="9" hidden="1"/>
    <cellStyle name="Hipervínculo visitado" xfId="23413" builtinId="9" hidden="1"/>
    <cellStyle name="Hipervínculo visitado" xfId="23415" builtinId="9" hidden="1"/>
    <cellStyle name="Hipervínculo visitado" xfId="23419" builtinId="9" hidden="1"/>
    <cellStyle name="Hipervínculo visitado" xfId="23421" builtinId="9" hidden="1"/>
    <cellStyle name="Hipervínculo visitado" xfId="23423" builtinId="9" hidden="1"/>
    <cellStyle name="Hipervínculo visitado" xfId="23429" builtinId="9" hidden="1"/>
    <cellStyle name="Hipervínculo visitado" xfId="23431" builtinId="9" hidden="1"/>
    <cellStyle name="Hipervínculo visitado" xfId="23433" builtinId="9" hidden="1"/>
    <cellStyle name="Hipervínculo visitado" xfId="23437" builtinId="9" hidden="1"/>
    <cellStyle name="Hipervínculo visitado" xfId="23439" builtinId="9" hidden="1"/>
    <cellStyle name="Hipervínculo visitado" xfId="23443" builtinId="9" hidden="1"/>
    <cellStyle name="Hipervínculo visitado" xfId="23449" builtinId="9" hidden="1"/>
    <cellStyle name="Hipervínculo visitado" xfId="23451" builtinId="9" hidden="1"/>
    <cellStyle name="Hipervínculo visitado" xfId="23455" builtinId="9" hidden="1"/>
    <cellStyle name="Hipervínculo visitado" xfId="23458" builtinId="9" hidden="1"/>
    <cellStyle name="Hipervínculo visitado" xfId="23460" builtinId="9" hidden="1"/>
    <cellStyle name="Hipervínculo visitado" xfId="23464" builtinId="9" hidden="1"/>
    <cellStyle name="Hipervínculo visitado" xfId="23466" builtinId="9" hidden="1"/>
    <cellStyle name="Hipervínculo visitado" xfId="23468" builtinId="9" hidden="1"/>
    <cellStyle name="Hipervínculo visitado" xfId="23474" builtinId="9" hidden="1"/>
    <cellStyle name="Hipervínculo visitado" xfId="23476" builtinId="9" hidden="1"/>
    <cellStyle name="Hipervínculo visitado" xfId="23478" builtinId="9" hidden="1"/>
    <cellStyle name="Hipervínculo visitado" xfId="23482" builtinId="9" hidden="1"/>
    <cellStyle name="Hipervínculo visitado" xfId="23484" builtinId="9" hidden="1"/>
    <cellStyle name="Hipervínculo visitado" xfId="23486" builtinId="9" hidden="1"/>
    <cellStyle name="Hipervínculo visitado" xfId="23492" builtinId="9" hidden="1"/>
    <cellStyle name="Hipervínculo visitado" xfId="23494" builtinId="9" hidden="1"/>
    <cellStyle name="Hipervínculo visitado" xfId="23496" builtinId="9" hidden="1"/>
    <cellStyle name="Hipervínculo visitado" xfId="23500" builtinId="9" hidden="1"/>
    <cellStyle name="Hipervínculo visitado" xfId="23502" builtinId="9" hidden="1"/>
    <cellStyle name="Hipervínculo visitado" xfId="23506" builtinId="9" hidden="1"/>
    <cellStyle name="Hipervínculo visitado" xfId="23512" builtinId="9" hidden="1"/>
    <cellStyle name="Hipervínculo visitado" xfId="23514" builtinId="9" hidden="1"/>
    <cellStyle name="Hipervínculo visitado" xfId="23516" builtinId="9" hidden="1"/>
    <cellStyle name="Hipervínculo visitado" xfId="23520" builtinId="9" hidden="1"/>
    <cellStyle name="Hipervínculo visitado" xfId="23524" builtinId="9" hidden="1"/>
    <cellStyle name="Hipervínculo visitado" xfId="23526" builtinId="9" hidden="1"/>
    <cellStyle name="Hipervínculo visitado" xfId="23530" builtinId="9" hidden="1"/>
    <cellStyle name="Hipervínculo visitado" xfId="23532" builtinId="9" hidden="1"/>
    <cellStyle name="Hipervínculo visitado" xfId="23534" builtinId="9" hidden="1"/>
    <cellStyle name="Hipervínculo visitado" xfId="23540" builtinId="9" hidden="1"/>
    <cellStyle name="Hipervínculo visitado" xfId="23542" builtinId="9" hidden="1"/>
    <cellStyle name="Hipervínculo visitado" xfId="23548" builtinId="9" hidden="1"/>
    <cellStyle name="Hipervínculo visitado" xfId="23550" builtinId="9" hidden="1"/>
    <cellStyle name="Hipervínculo visitado" xfId="23552" builtinId="9" hidden="1"/>
    <cellStyle name="Hipervínculo visitado" xfId="23558" builtinId="9" hidden="1"/>
    <cellStyle name="Hipervínculo visitado" xfId="23560" builtinId="9" hidden="1"/>
    <cellStyle name="Hipervínculo visitado" xfId="23562" builtinId="9" hidden="1"/>
    <cellStyle name="Hipervínculo visitado" xfId="23566" builtinId="9" hidden="1"/>
    <cellStyle name="Hipervínculo visitado" xfId="23568" builtinId="9" hidden="1"/>
    <cellStyle name="Hipervínculo visitado" xfId="23572" builtinId="9" hidden="1"/>
    <cellStyle name="Hipervínculo visitado" xfId="23576" builtinId="9" hidden="1"/>
    <cellStyle name="Hipervínculo visitado" xfId="23578" builtinId="9" hidden="1"/>
    <cellStyle name="Hipervínculo visitado" xfId="23580" builtinId="9" hidden="1"/>
    <cellStyle name="Hipervínculo visitado" xfId="23584" builtinId="9" hidden="1"/>
    <cellStyle name="Hipervínculo visitado" xfId="23588" builtinId="9" hidden="1"/>
    <cellStyle name="Hipervínculo visitado" xfId="23590" builtinId="9" hidden="1"/>
    <cellStyle name="Hipervínculo visitado" xfId="23594" builtinId="9" hidden="1"/>
    <cellStyle name="Hipervínculo visitado" xfId="23596" builtinId="9" hidden="1"/>
    <cellStyle name="Hipervínculo visitado" xfId="23598" builtinId="9" hidden="1"/>
    <cellStyle name="Hipervínculo visitado" xfId="23604" builtinId="9" hidden="1"/>
    <cellStyle name="Hipervínculo visitado" xfId="23606" builtinId="9" hidden="1"/>
    <cellStyle name="Hipervínculo visitado" xfId="23608" builtinId="9" hidden="1"/>
    <cellStyle name="Hipervínculo visitado" xfId="23612" builtinId="9" hidden="1"/>
    <cellStyle name="Hipervínculo visitado" xfId="23507" builtinId="9" hidden="1"/>
    <cellStyle name="Hipervínculo visitado" xfId="23614" builtinId="9" hidden="1"/>
    <cellStyle name="Hipervínculo visitado" xfId="23620" builtinId="9" hidden="1"/>
    <cellStyle name="Hipervínculo visitado" xfId="23622" builtinId="9" hidden="1"/>
    <cellStyle name="Hipervínculo visitado" xfId="23624" builtinId="9" hidden="1"/>
    <cellStyle name="Hipervínculo visitado" xfId="23628" builtinId="9" hidden="1"/>
    <cellStyle name="Hipervínculo visitado" xfId="23630" builtinId="9" hidden="1"/>
    <cellStyle name="Hipervínculo visitado" xfId="23634" builtinId="9" hidden="1"/>
    <cellStyle name="Hipervínculo visitado" xfId="23638" builtinId="9" hidden="1"/>
    <cellStyle name="Hipervínculo visitado" xfId="23642" builtinId="9" hidden="1"/>
    <cellStyle name="Hipervínculo visitado" xfId="23646" builtinId="9" hidden="1"/>
    <cellStyle name="Hipervínculo visitado" xfId="23650" builtinId="9" hidden="1"/>
    <cellStyle name="Hipervínculo visitado" xfId="23652" builtinId="9" hidden="1"/>
    <cellStyle name="Hipervínculo visitado" xfId="23656" builtinId="9" hidden="1"/>
    <cellStyle name="Hipervínculo visitado" xfId="23658" builtinId="9" hidden="1"/>
    <cellStyle name="Hipervínculo visitado" xfId="23660" builtinId="9" hidden="1"/>
    <cellStyle name="Hipervínculo visitado" xfId="23668" builtinId="9" hidden="1"/>
    <cellStyle name="Hipervínculo visitado" xfId="23666" builtinId="9" hidden="1"/>
    <cellStyle name="Hipervínculo visitado" xfId="23648" builtinId="9" hidden="1"/>
    <cellStyle name="Hipervínculo visitado" xfId="23616" builtinId="9" hidden="1"/>
    <cellStyle name="Hipervínculo visitado" xfId="23602" builtinId="9" hidden="1"/>
    <cellStyle name="Hipervínculo visitado" xfId="23586" builtinId="9" hidden="1"/>
    <cellStyle name="Hipervínculo visitado" xfId="23554" builtinId="9" hidden="1"/>
    <cellStyle name="Hipervínculo visitado" xfId="23538" builtinId="9" hidden="1"/>
    <cellStyle name="Hipervínculo visitado" xfId="23522" builtinId="9" hidden="1"/>
    <cellStyle name="Hipervínculo visitado" xfId="23488" builtinId="9" hidden="1"/>
    <cellStyle name="Hipervínculo visitado" xfId="23472" builtinId="9" hidden="1"/>
    <cellStyle name="Hipervínculo visitado" xfId="23456" builtinId="9" hidden="1"/>
    <cellStyle name="Hipervínculo visitado" xfId="23425" builtinId="9" hidden="1"/>
    <cellStyle name="Hipervínculo visitado" xfId="23409" builtinId="9" hidden="1"/>
    <cellStyle name="Hipervínculo visitado" xfId="23393" builtinId="9" hidden="1"/>
    <cellStyle name="Hipervínculo visitado" xfId="23361" builtinId="9" hidden="1"/>
    <cellStyle name="Hipervínculo visitado" xfId="23344" builtinId="9" hidden="1"/>
    <cellStyle name="Hipervínculo visitado" xfId="23328" builtinId="9" hidden="1"/>
    <cellStyle name="Hipervínculo visitado" xfId="23298" builtinId="9" hidden="1"/>
    <cellStyle name="Hipervínculo visitado" xfId="23282" builtinId="9" hidden="1"/>
    <cellStyle name="Hipervínculo visitado" xfId="23266" builtinId="9" hidden="1"/>
    <cellStyle name="Hipervínculo visitado" xfId="23234" builtinId="9" hidden="1"/>
    <cellStyle name="Hipervínculo visitado" xfId="23040" builtinId="9" hidden="1"/>
    <cellStyle name="Hipervínculo visitado" xfId="23042" builtinId="9" hidden="1"/>
    <cellStyle name="Hipervínculo visitado" xfId="23048" builtinId="9" hidden="1"/>
    <cellStyle name="Hipervínculo visitado" xfId="23050" builtinId="9" hidden="1"/>
    <cellStyle name="Hipervínculo visitado" xfId="23054" builtinId="9" hidden="1"/>
    <cellStyle name="Hipervínculo visitado" xfId="23058" builtinId="9" hidden="1"/>
    <cellStyle name="Hipervínculo visitado" xfId="23060" builtinId="9" hidden="1"/>
    <cellStyle name="Hipervínculo visitado" xfId="23064" builtinId="9" hidden="1"/>
    <cellStyle name="Hipervínculo visitado" xfId="23066" builtinId="9" hidden="1"/>
    <cellStyle name="Hipervínculo visitado" xfId="23068" builtinId="9" hidden="1"/>
    <cellStyle name="Hipervínculo visitado" xfId="23072" builtinId="9" hidden="1"/>
    <cellStyle name="Hipervínculo visitado" xfId="23074" builtinId="9" hidden="1"/>
    <cellStyle name="Hipervínculo visitado" xfId="23076" builtinId="9" hidden="1"/>
    <cellStyle name="Hipervínculo visitado" xfId="23080" builtinId="9" hidden="1"/>
    <cellStyle name="Hipervínculo visitado" xfId="23082" builtinId="9" hidden="1"/>
    <cellStyle name="Hipervínculo visitado" xfId="23084" builtinId="9" hidden="1"/>
    <cellStyle name="Hipervínculo visitado" xfId="23090" builtinId="9" hidden="1"/>
    <cellStyle name="Hipervínculo visitado" xfId="23091" builtinId="9" hidden="1"/>
    <cellStyle name="Hipervínculo visitado" xfId="23093" builtinId="9" hidden="1"/>
    <cellStyle name="Hipervínculo visitado" xfId="23097" builtinId="9" hidden="1"/>
    <cellStyle name="Hipervínculo visitado" xfId="23099" builtinId="9" hidden="1"/>
    <cellStyle name="Hipervínculo visitado" xfId="23101" builtinId="9" hidden="1"/>
    <cellStyle name="Hipervínculo visitado" xfId="23105" builtinId="9" hidden="1"/>
    <cellStyle name="Hipervínculo visitado" xfId="23107" builtinId="9" hidden="1"/>
    <cellStyle name="Hipervínculo visitado" xfId="23109" builtinId="9" hidden="1"/>
    <cellStyle name="Hipervínculo visitado" xfId="23113" builtinId="9" hidden="1"/>
    <cellStyle name="Hipervínculo visitado" xfId="23115" builtinId="9" hidden="1"/>
    <cellStyle name="Hipervínculo visitado" xfId="23117" builtinId="9" hidden="1"/>
    <cellStyle name="Hipervínculo visitado" xfId="23123" builtinId="9" hidden="1"/>
    <cellStyle name="Hipervínculo visitado" xfId="23125" builtinId="9" hidden="1"/>
    <cellStyle name="Hipervínculo visitado" xfId="23127" builtinId="9" hidden="1"/>
    <cellStyle name="Hipervínculo visitado" xfId="23131" builtinId="9" hidden="1"/>
    <cellStyle name="Hipervínculo visitado" xfId="23133" builtinId="9" hidden="1"/>
    <cellStyle name="Hipervínculo visitado" xfId="23139" builtinId="9" hidden="1"/>
    <cellStyle name="Hipervínculo visitado" xfId="23141" builtinId="9" hidden="1"/>
    <cellStyle name="Hipervínculo visitado" xfId="23144" builtinId="9" hidden="1"/>
    <cellStyle name="Hipervínculo visitado" xfId="23148" builtinId="9" hidden="1"/>
    <cellStyle name="Hipervínculo visitado" xfId="23150" builtinId="9" hidden="1"/>
    <cellStyle name="Hipervínculo visitado" xfId="23154" builtinId="9" hidden="1"/>
    <cellStyle name="Hipervínculo visitado" xfId="23158" builtinId="9" hidden="1"/>
    <cellStyle name="Hipervínculo visitado" xfId="23160" builtinId="9" hidden="1"/>
    <cellStyle name="Hipervínculo visitado" xfId="23162" builtinId="9" hidden="1"/>
    <cellStyle name="Hipervínculo visitado" xfId="23166" builtinId="9" hidden="1"/>
    <cellStyle name="Hipervínculo visitado" xfId="23168" builtinId="9" hidden="1"/>
    <cellStyle name="Hipervínculo visitado" xfId="23170" builtinId="9" hidden="1"/>
    <cellStyle name="Hipervínculo visitado" xfId="23174" builtinId="9" hidden="1"/>
    <cellStyle name="Hipervínculo visitado" xfId="23176" builtinId="9" hidden="1"/>
    <cellStyle name="Hipervínculo visitado" xfId="23178" builtinId="9" hidden="1"/>
    <cellStyle name="Hipervínculo visitado" xfId="23182" builtinId="9" hidden="1"/>
    <cellStyle name="Hipervínculo visitado" xfId="23186" builtinId="9" hidden="1"/>
    <cellStyle name="Hipervínculo visitado" xfId="23188" builtinId="9" hidden="1"/>
    <cellStyle name="Hipervínculo visitado" xfId="23192" builtinId="9" hidden="1"/>
    <cellStyle name="Hipervínculo visitado" xfId="23194" builtinId="9" hidden="1"/>
    <cellStyle name="Hipervínculo visitado" xfId="23198" builtinId="9" hidden="1"/>
    <cellStyle name="Hipervínculo visitado" xfId="23202" builtinId="9" hidden="1"/>
    <cellStyle name="Hipervínculo visitado" xfId="23204" builtinId="9" hidden="1"/>
    <cellStyle name="Hipervínculo visitado" xfId="23206" builtinId="9" hidden="1"/>
    <cellStyle name="Hipervínculo visitado" xfId="23210" builtinId="9" hidden="1"/>
    <cellStyle name="Hipervínculo visitado" xfId="23212" builtinId="9" hidden="1"/>
    <cellStyle name="Hipervínculo visitado" xfId="23214" builtinId="9" hidden="1"/>
    <cellStyle name="Hipervínculo visitado" xfId="23220" builtinId="9" hidden="1"/>
    <cellStyle name="Hipervínculo visitado" xfId="23218" builtinId="9" hidden="1"/>
    <cellStyle name="Hipervínculo visitado" xfId="23184" builtinId="9" hidden="1"/>
    <cellStyle name="Hipervínculo visitado" xfId="23119" builtinId="9" hidden="1"/>
    <cellStyle name="Hipervínculo visitado" xfId="23056" builtinId="9" hidden="1"/>
    <cellStyle name="Hipervínculo visitado" xfId="22961" builtinId="9" hidden="1"/>
    <cellStyle name="Hipervínculo visitado" xfId="22963" builtinId="9" hidden="1"/>
    <cellStyle name="Hipervínculo visitado" xfId="22965" builtinId="9" hidden="1"/>
    <cellStyle name="Hipervínculo visitado" xfId="22969" builtinId="9" hidden="1"/>
    <cellStyle name="Hipervínculo visitado" xfId="22971" builtinId="9" hidden="1"/>
    <cellStyle name="Hipervínculo visitado" xfId="22973" builtinId="9" hidden="1"/>
    <cellStyle name="Hipervínculo visitado" xfId="22977" builtinId="9" hidden="1"/>
    <cellStyle name="Hipervínculo visitado" xfId="22979" builtinId="9" hidden="1"/>
    <cellStyle name="Hipervínculo visitado" xfId="22981" builtinId="9" hidden="1"/>
    <cellStyle name="Hipervínculo visitado" xfId="22985" builtinId="9" hidden="1"/>
    <cellStyle name="Hipervínculo visitado" xfId="22987" builtinId="9" hidden="1"/>
    <cellStyle name="Hipervínculo visitado" xfId="22989" builtinId="9" hidden="1"/>
    <cellStyle name="Hipervínculo visitado" xfId="22993" builtinId="9" hidden="1"/>
    <cellStyle name="Hipervínculo visitado" xfId="22995" builtinId="9" hidden="1"/>
    <cellStyle name="Hipervínculo visitado" xfId="22997" builtinId="9" hidden="1"/>
    <cellStyle name="Hipervínculo visitado" xfId="23001" builtinId="9" hidden="1"/>
    <cellStyle name="Hipervínculo visitado" xfId="23003" builtinId="9" hidden="1"/>
    <cellStyle name="Hipervínculo visitado" xfId="23005" builtinId="9" hidden="1"/>
    <cellStyle name="Hipervínculo visitado" xfId="23009" builtinId="9" hidden="1"/>
    <cellStyle name="Hipervínculo visitado" xfId="23011" builtinId="9" hidden="1"/>
    <cellStyle name="Hipervínculo visitado" xfId="23013" builtinId="9" hidden="1"/>
    <cellStyle name="Hipervínculo visitado" xfId="23017" builtinId="9" hidden="1"/>
    <cellStyle name="Hipervínculo visitado" xfId="23019" builtinId="9" hidden="1"/>
    <cellStyle name="Hipervínculo visitado" xfId="23021" builtinId="9" hidden="1"/>
    <cellStyle name="Hipervínculo visitado" xfId="23027" builtinId="9" hidden="1"/>
    <cellStyle name="Hipervínculo visitado" xfId="23029" builtinId="9" hidden="1"/>
    <cellStyle name="Hipervínculo visitado" xfId="23031" builtinId="9" hidden="1"/>
    <cellStyle name="Hipervínculo visitado" xfId="23035" builtinId="9" hidden="1"/>
    <cellStyle name="Hipervínculo visitado" xfId="23037" builtinId="9" hidden="1"/>
    <cellStyle name="Hipervínculo visitado" xfId="23023" builtinId="9" hidden="1"/>
    <cellStyle name="Hipervínculo visitado" xfId="22921" builtinId="9" hidden="1"/>
    <cellStyle name="Hipervínculo visitado" xfId="22923" builtinId="9" hidden="1"/>
    <cellStyle name="Hipervínculo visitado" xfId="22927" builtinId="9" hidden="1"/>
    <cellStyle name="Hipervínculo visitado" xfId="22929" builtinId="9" hidden="1"/>
    <cellStyle name="Hipervínculo visitado" xfId="22931" builtinId="9" hidden="1"/>
    <cellStyle name="Hipervínculo visitado" xfId="22935" builtinId="9" hidden="1"/>
    <cellStyle name="Hipervínculo visitado" xfId="22937" builtinId="9" hidden="1"/>
    <cellStyle name="Hipervínculo visitado" xfId="22939" builtinId="9" hidden="1"/>
    <cellStyle name="Hipervínculo visitado" xfId="22943" builtinId="9" hidden="1"/>
    <cellStyle name="Hipervínculo visitado" xfId="22945" builtinId="9" hidden="1"/>
    <cellStyle name="Hipervínculo visitado" xfId="22947" builtinId="9" hidden="1"/>
    <cellStyle name="Hipervínculo visitado" xfId="22951" builtinId="9" hidden="1"/>
    <cellStyle name="Hipervínculo visitado" xfId="22953" builtinId="9" hidden="1"/>
    <cellStyle name="Hipervínculo visitado" xfId="22955" builtinId="9" hidden="1"/>
    <cellStyle name="Hipervínculo visitado" xfId="22903" builtinId="9" hidden="1"/>
    <cellStyle name="Hipervínculo visitado" xfId="22905" builtinId="9" hidden="1"/>
    <cellStyle name="Hipervínculo visitado" xfId="22907" builtinId="9" hidden="1"/>
    <cellStyle name="Hipervínculo visitado" xfId="22911" builtinId="9" hidden="1"/>
    <cellStyle name="Hipervínculo visitado" xfId="22919" builtinId="9" hidden="1"/>
    <cellStyle name="Hipervínculo visitado" xfId="23088" builtinId="9" hidden="1"/>
    <cellStyle name="Hipervínculo visitado" xfId="23135" builtinId="9" hidden="1"/>
    <cellStyle name="Hipervínculo visitado" xfId="23046" builtinId="9" hidden="1"/>
    <cellStyle name="Hipervínculo visitado" xfId="23640" builtinId="9" hidden="1"/>
    <cellStyle name="Hipervínculo visitado" xfId="23544" builtinId="9" hidden="1"/>
    <cellStyle name="Hipervínculo visitado" xfId="23447" builtinId="9" hidden="1"/>
    <cellStyle name="Hipervínculo visitado" xfId="23348" builtinId="9" hidden="1"/>
    <cellStyle name="Hipervínculo visitado" xfId="23252" builtinId="9" hidden="1"/>
    <cellStyle name="Hipervínculo visitado" xfId="23897" builtinId="9" hidden="1"/>
    <cellStyle name="Hipervínculo visitado" xfId="24240" builtinId="9" hidden="1"/>
    <cellStyle name="Hipervínculo visitado" xfId="24584" builtinId="9" hidden="1"/>
    <cellStyle name="Hipervínculo visitado" xfId="24921" builtinId="9" hidden="1"/>
    <cellStyle name="Hipervínculo visitado" xfId="25139" builtinId="9" hidden="1"/>
    <cellStyle name="Hipervínculo visitado" xfId="25025" builtinId="9" hidden="1"/>
    <cellStyle name="Hipervínculo visitado" xfId="24915" builtinId="9" hidden="1"/>
    <cellStyle name="Hipervínculo visitado" xfId="24800" builtinId="9" hidden="1"/>
    <cellStyle name="Hipervínculo visitado" xfId="24686" builtinId="9" hidden="1"/>
    <cellStyle name="Hipervínculo visitado" xfId="24572" builtinId="9" hidden="1"/>
    <cellStyle name="Hipervínculo visitado" xfId="24460" builtinId="9" hidden="1"/>
    <cellStyle name="Hipervínculo visitado" xfId="24344" builtinId="9" hidden="1"/>
    <cellStyle name="Hipervínculo visitado" xfId="24232" builtinId="9" hidden="1"/>
    <cellStyle name="Hipervínculo visitado" xfId="24116" builtinId="9" hidden="1"/>
    <cellStyle name="Hipervínculo visitado" xfId="24004" builtinId="9" hidden="1"/>
    <cellStyle name="Hipervínculo visitado" xfId="23891" builtinId="9" hidden="1"/>
    <cellStyle name="Hipervínculo visitado" xfId="23774" builtinId="9" hidden="1"/>
    <cellStyle name="Hipervínculo visitado" xfId="20602" builtinId="9" hidden="1"/>
    <cellStyle name="Hipervínculo visitado" xfId="20741" builtinId="9" hidden="1"/>
    <cellStyle name="Hipervínculo visitado" xfId="20926" builtinId="9" hidden="1"/>
    <cellStyle name="Hipervínculo visitado" xfId="20831" builtinId="9" hidden="1"/>
    <cellStyle name="Hipervínculo visitado" xfId="21012" builtinId="9" hidden="1"/>
    <cellStyle name="Hipervínculo visitado" xfId="21336" builtinId="9" hidden="1"/>
    <cellStyle name="Hipervínculo visitado" xfId="22074" builtinId="9" hidden="1"/>
    <cellStyle name="Hipervínculo visitado" xfId="22078" builtinId="9" hidden="1"/>
    <cellStyle name="Hipervínculo visitado" xfId="22080" builtinId="9" hidden="1"/>
    <cellStyle name="Hipervínculo visitado" xfId="22086" builtinId="9" hidden="1"/>
    <cellStyle name="Hipervínculo visitado" xfId="22088" builtinId="9" hidden="1"/>
    <cellStyle name="Hipervínculo visitado" xfId="22090" builtinId="9" hidden="1"/>
    <cellStyle name="Hipervínculo visitado" xfId="22096" builtinId="9" hidden="1"/>
    <cellStyle name="Hipervínculo visitado" xfId="22098" builtinId="9" hidden="1"/>
    <cellStyle name="Hipervínculo visitado" xfId="22102" builtinId="9" hidden="1"/>
    <cellStyle name="Hipervínculo visitado" xfId="22106" builtinId="9" hidden="1"/>
    <cellStyle name="Hipervínculo visitado" xfId="22108" builtinId="9" hidden="1"/>
    <cellStyle name="Hipervínculo visitado" xfId="22110" builtinId="9" hidden="1"/>
    <cellStyle name="Hipervínculo visitado" xfId="22116" builtinId="9" hidden="1"/>
    <cellStyle name="Hipervínculo visitado" xfId="22118" builtinId="9" hidden="1"/>
    <cellStyle name="Hipervínculo visitado" xfId="22120" builtinId="9" hidden="1"/>
    <cellStyle name="Hipervínculo visitado" xfId="22126" builtinId="9" hidden="1"/>
    <cellStyle name="Hipervínculo visitado" xfId="22128" builtinId="9" hidden="1"/>
    <cellStyle name="Hipervínculo visitado" xfId="22132" builtinId="9" hidden="1"/>
    <cellStyle name="Hipervínculo visitado" xfId="22136" builtinId="9" hidden="1"/>
    <cellStyle name="Hipervínculo visitado" xfId="22140" builtinId="9" hidden="1"/>
    <cellStyle name="Hipervínculo visitado" xfId="22142" builtinId="9" hidden="1"/>
    <cellStyle name="Hipervínculo visitado" xfId="22148" builtinId="9" hidden="1"/>
    <cellStyle name="Hipervínculo visitado" xfId="22152" builtinId="9" hidden="1"/>
    <cellStyle name="Hipervínculo visitado" xfId="22160" builtinId="9" hidden="1"/>
    <cellStyle name="Hipervínculo visitado" xfId="22162" builtinId="9" hidden="1"/>
    <cellStyle name="Hipervínculo visitado" xfId="22166" builtinId="9" hidden="1"/>
    <cellStyle name="Hipervínculo visitado" xfId="22170" builtinId="9" hidden="1"/>
    <cellStyle name="Hipervínculo visitado" xfId="22174" builtinId="9" hidden="1"/>
    <cellStyle name="Hipervínculo visitado" xfId="22176" builtinId="9" hidden="1"/>
    <cellStyle name="Hipervínculo visitado" xfId="22182" builtinId="9" hidden="1"/>
    <cellStyle name="Hipervínculo visitado" xfId="22184" builtinId="9" hidden="1"/>
    <cellStyle name="Hipervínculo visitado" xfId="22186" builtinId="9" hidden="1"/>
    <cellStyle name="Hipervínculo visitado" xfId="22192" builtinId="9" hidden="1"/>
    <cellStyle name="Hipervínculo visitado" xfId="22194" builtinId="9" hidden="1"/>
    <cellStyle name="Hipervínculo visitado" xfId="22198" builtinId="9" hidden="1"/>
    <cellStyle name="Hipervínculo visitado" xfId="22202" builtinId="9" hidden="1"/>
    <cellStyle name="Hipervínculo visitado" xfId="22206" builtinId="9" hidden="1"/>
    <cellStyle name="Hipervínculo visitado" xfId="22208" builtinId="9" hidden="1"/>
    <cellStyle name="Hipervínculo visitado" xfId="22214" builtinId="9" hidden="1"/>
    <cellStyle name="Hipervínculo visitado" xfId="22216" builtinId="9" hidden="1"/>
    <cellStyle name="Hipervínculo visitado" xfId="22218" builtinId="9" hidden="1"/>
    <cellStyle name="Hipervínculo visitado" xfId="22224" builtinId="9" hidden="1"/>
    <cellStyle name="Hipervínculo visitado" xfId="22226" builtinId="9" hidden="1"/>
    <cellStyle name="Hipervínculo visitado" xfId="22230" builtinId="9" hidden="1"/>
    <cellStyle name="Hipervínculo visitado" xfId="22234" builtinId="9" hidden="1"/>
    <cellStyle name="Hipervínculo visitado" xfId="22238" builtinId="9" hidden="1"/>
    <cellStyle name="Hipervínculo visitado" xfId="22240" builtinId="9" hidden="1"/>
    <cellStyle name="Hipervínculo visitado" xfId="22246" builtinId="9" hidden="1"/>
    <cellStyle name="Hipervínculo visitado" xfId="22248" builtinId="9" hidden="1"/>
    <cellStyle name="Hipervínculo visitado" xfId="22250" builtinId="9" hidden="1"/>
    <cellStyle name="Hipervínculo visitado" xfId="22256" builtinId="9" hidden="1"/>
    <cellStyle name="Hipervínculo visitado" xfId="22258" builtinId="9" hidden="1"/>
    <cellStyle name="Hipervínculo visitado" xfId="22262" builtinId="9" hidden="1"/>
    <cellStyle name="Hipervínculo visitado" xfId="22264" builtinId="9" hidden="1"/>
    <cellStyle name="Hipervínculo visitado" xfId="22268" builtinId="9" hidden="1"/>
    <cellStyle name="Hipervínculo visitado" xfId="22270" builtinId="9" hidden="1"/>
    <cellStyle name="Hipervínculo visitado" xfId="22276" builtinId="9" hidden="1"/>
    <cellStyle name="Hipervínculo visitado" xfId="22278" builtinId="9" hidden="1"/>
    <cellStyle name="Hipervínculo visitado" xfId="22280" builtinId="9" hidden="1"/>
    <cellStyle name="Hipervínculo visitado" xfId="22286" builtinId="9" hidden="1"/>
    <cellStyle name="Hipervínculo visitado" xfId="22288" builtinId="9" hidden="1"/>
    <cellStyle name="Hipervínculo visitado" xfId="22292" builtinId="9" hidden="1"/>
    <cellStyle name="Hipervínculo visitado" xfId="22296" builtinId="9" hidden="1"/>
    <cellStyle name="Hipervínculo visitado" xfId="22300" builtinId="9" hidden="1"/>
    <cellStyle name="Hipervínculo visitado" xfId="22302" builtinId="9" hidden="1"/>
    <cellStyle name="Hipervínculo visitado" xfId="22308" builtinId="9" hidden="1"/>
    <cellStyle name="Hipervínculo visitado" xfId="22310" builtinId="9" hidden="1"/>
    <cellStyle name="Hipervínculo visitado" xfId="22312" builtinId="9" hidden="1"/>
    <cellStyle name="Hipervínculo visitado" xfId="22320" builtinId="9" hidden="1"/>
    <cellStyle name="Hipervínculo visitado" xfId="22322" builtinId="9" hidden="1"/>
    <cellStyle name="Hipervínculo visitado" xfId="22326" builtinId="9" hidden="1"/>
    <cellStyle name="Hipervínculo visitado" xfId="22330" builtinId="9" hidden="1"/>
    <cellStyle name="Hipervínculo visitado" xfId="22334" builtinId="9" hidden="1"/>
    <cellStyle name="Hipervínculo visitado" xfId="22336" builtinId="9" hidden="1"/>
    <cellStyle name="Hipervínculo visitado" xfId="22342" builtinId="9" hidden="1"/>
    <cellStyle name="Hipervínculo visitado" xfId="22344" builtinId="9" hidden="1"/>
    <cellStyle name="Hipervínculo visitado" xfId="22346" builtinId="9" hidden="1"/>
    <cellStyle name="Hipervínculo visitado" xfId="22352" builtinId="9" hidden="1"/>
    <cellStyle name="Hipervínculo visitado" xfId="22354" builtinId="9" hidden="1"/>
    <cellStyle name="Hipervínculo visitado" xfId="22358" builtinId="9" hidden="1"/>
    <cellStyle name="Hipervínculo visitado" xfId="22362" builtinId="9" hidden="1"/>
    <cellStyle name="Hipervínculo visitado" xfId="22366" builtinId="9" hidden="1"/>
    <cellStyle name="Hipervínculo visitado" xfId="22368" builtinId="9" hidden="1"/>
    <cellStyle name="Hipervínculo visitado" xfId="22374" builtinId="9" hidden="1"/>
    <cellStyle name="Hipervínculo visitado" xfId="22376" builtinId="9" hidden="1"/>
    <cellStyle name="Hipervínculo visitado" xfId="22384" builtinId="9" hidden="1"/>
    <cellStyle name="Hipervínculo visitado" xfId="22386" builtinId="9" hidden="1"/>
    <cellStyle name="Hipervínculo visitado" xfId="22390" builtinId="9" hidden="1"/>
    <cellStyle name="Hipervínculo visitado" xfId="22394" builtinId="9" hidden="1"/>
    <cellStyle name="Hipervínculo visitado" xfId="22398" builtinId="9" hidden="1"/>
    <cellStyle name="Hipervínculo visitado" xfId="22400" builtinId="9" hidden="1"/>
    <cellStyle name="Hipervínculo visitado" xfId="22406" builtinId="9" hidden="1"/>
    <cellStyle name="Hipervínculo visitado" xfId="22408" builtinId="9" hidden="1"/>
    <cellStyle name="Hipervínculo visitado" xfId="22410" builtinId="9" hidden="1"/>
    <cellStyle name="Hipervínculo visitado" xfId="22416" builtinId="9" hidden="1"/>
    <cellStyle name="Hipervínculo visitado" xfId="22418" builtinId="9" hidden="1"/>
    <cellStyle name="Hipervínculo visitado" xfId="22420" builtinId="9" hidden="1"/>
    <cellStyle name="Hipervínculo visitado" xfId="22424" builtinId="9" hidden="1"/>
    <cellStyle name="Hipervínculo visitado" xfId="22428" builtinId="9" hidden="1"/>
    <cellStyle name="Hipervínculo visitado" xfId="22430" builtinId="9" hidden="1"/>
    <cellStyle name="Hipervínculo visitado" xfId="22436" builtinId="9" hidden="1"/>
    <cellStyle name="Hipervínculo visitado" xfId="22438" builtinId="9" hidden="1"/>
    <cellStyle name="Hipervínculo visitado" xfId="22440" builtinId="9" hidden="1"/>
    <cellStyle name="Hipervínculo visitado" xfId="22446" builtinId="9" hidden="1"/>
    <cellStyle name="Hipervínculo visitado" xfId="22448" builtinId="9" hidden="1"/>
    <cellStyle name="Hipervínculo visitado" xfId="22452" builtinId="9" hidden="1"/>
    <cellStyle name="Hipervínculo visitado" xfId="22456" builtinId="9" hidden="1"/>
    <cellStyle name="Hipervínculo visitado" xfId="22460" builtinId="9" hidden="1"/>
    <cellStyle name="Hipervínculo visitado" xfId="22462" builtinId="9" hidden="1"/>
    <cellStyle name="Hipervínculo visitado" xfId="22468" builtinId="9" hidden="1"/>
    <cellStyle name="Hipervínculo visitado" xfId="22472" builtinId="9" hidden="1"/>
    <cellStyle name="Hipervínculo visitado" xfId="22474" builtinId="9" hidden="1"/>
    <cellStyle name="Hipervínculo visitado" xfId="22480" builtinId="9" hidden="1"/>
    <cellStyle name="Hipervínculo visitado" xfId="22482" builtinId="9" hidden="1"/>
    <cellStyle name="Hipervínculo visitado" xfId="22486" builtinId="9" hidden="1"/>
    <cellStyle name="Hipervínculo visitado" xfId="22490" builtinId="9" hidden="1"/>
    <cellStyle name="Hipervínculo visitado" xfId="22494" builtinId="9" hidden="1"/>
    <cellStyle name="Hipervínculo visitado" xfId="22496" builtinId="9" hidden="1"/>
    <cellStyle name="Hipervínculo visitado" xfId="22502" builtinId="9" hidden="1"/>
    <cellStyle name="Hipervínculo visitado" xfId="22504" builtinId="9" hidden="1"/>
    <cellStyle name="Hipervínculo visitado" xfId="22506" builtinId="9" hidden="1"/>
    <cellStyle name="Hipervínculo visitado" xfId="22512" builtinId="9" hidden="1"/>
    <cellStyle name="Hipervínculo visitado" xfId="22514" builtinId="9" hidden="1"/>
    <cellStyle name="Hipervínculo visitado" xfId="22518" builtinId="9" hidden="1"/>
    <cellStyle name="Hipervínculo visitado" xfId="22522" builtinId="9" hidden="1"/>
    <cellStyle name="Hipervínculo visitado" xfId="22526" builtinId="9" hidden="1"/>
    <cellStyle name="Hipervínculo visitado" xfId="22528" builtinId="9" hidden="1"/>
    <cellStyle name="Hipervínculo visitado" xfId="22534" builtinId="9" hidden="1"/>
    <cellStyle name="Hipervínculo visitado" xfId="22536" builtinId="9" hidden="1"/>
    <cellStyle name="Hipervínculo visitado" xfId="22538" builtinId="9" hidden="1"/>
    <cellStyle name="Hipervínculo visitado" xfId="22544" builtinId="9" hidden="1"/>
    <cellStyle name="Hipervínculo visitado" xfId="22546" builtinId="9" hidden="1"/>
    <cellStyle name="Hipervínculo visitado" xfId="22550" builtinId="9" hidden="1"/>
    <cellStyle name="Hipervínculo visitado" xfId="22554" builtinId="9" hidden="1"/>
    <cellStyle name="Hipervínculo visitado" xfId="22558" builtinId="9" hidden="1"/>
    <cellStyle name="Hipervínculo visitado" xfId="22560" builtinId="9" hidden="1"/>
    <cellStyle name="Hipervínculo visitado" xfId="22566" builtinId="9" hidden="1"/>
    <cellStyle name="Hipervínculo visitado" xfId="22568" builtinId="9" hidden="1"/>
    <cellStyle name="Hipervínculo visitado" xfId="22570" builtinId="9" hidden="1"/>
    <cellStyle name="Hipervínculo visitado" xfId="22469" builtinId="9" hidden="1"/>
    <cellStyle name="Hipervínculo visitado" xfId="22576" builtinId="9" hidden="1"/>
    <cellStyle name="Hipervínculo visitado" xfId="22580" builtinId="9" hidden="1"/>
    <cellStyle name="Hipervínculo visitado" xfId="22584" builtinId="9" hidden="1"/>
    <cellStyle name="Hipervínculo visitado" xfId="22588" builtinId="9" hidden="1"/>
    <cellStyle name="Hipervínculo visitado" xfId="22590" builtinId="9" hidden="1"/>
    <cellStyle name="Hipervínculo visitado" xfId="22596" builtinId="9" hidden="1"/>
    <cellStyle name="Hipervínculo visitado" xfId="22598" builtinId="9" hidden="1"/>
    <cellStyle name="Hipervínculo visitado" xfId="22600" builtinId="9" hidden="1"/>
    <cellStyle name="Hipervínculo visitado" xfId="22608" builtinId="9" hidden="1"/>
    <cellStyle name="Hipervínculo visitado" xfId="22612" builtinId="9" hidden="1"/>
    <cellStyle name="Hipervínculo visitado" xfId="22616" builtinId="9" hidden="1"/>
    <cellStyle name="Hipervínculo visitado" xfId="22620" builtinId="9" hidden="1"/>
    <cellStyle name="Hipervínculo visitado" xfId="22622" builtinId="9" hidden="1"/>
    <cellStyle name="Hipervínculo visitado" xfId="22629" builtinId="9" hidden="1"/>
    <cellStyle name="Hipervínculo visitado" xfId="22631" builtinId="9" hidden="1"/>
    <cellStyle name="Hipervínculo visitado" xfId="22633" builtinId="9" hidden="1"/>
    <cellStyle name="Hipervínculo visitado" xfId="22639" builtinId="9" hidden="1"/>
    <cellStyle name="Hipervínculo visitado" xfId="22641" builtinId="9" hidden="1"/>
    <cellStyle name="Hipervínculo visitado" xfId="22645" builtinId="9" hidden="1"/>
    <cellStyle name="Hipervínculo visitado" xfId="22649" builtinId="9" hidden="1"/>
    <cellStyle name="Hipervínculo visitado" xfId="22653" builtinId="9" hidden="1"/>
    <cellStyle name="Hipervínculo visitado" xfId="22655" builtinId="9" hidden="1"/>
    <cellStyle name="Hipervínculo visitado" xfId="22661" builtinId="9" hidden="1"/>
    <cellStyle name="Hipervínculo visitado" xfId="22663" builtinId="9" hidden="1"/>
    <cellStyle name="Hipervínculo visitado" xfId="22665" builtinId="9" hidden="1"/>
    <cellStyle name="Hipervínculo visitado" xfId="22671" builtinId="9" hidden="1"/>
    <cellStyle name="Hipervínculo visitado" xfId="22673" builtinId="9" hidden="1"/>
    <cellStyle name="Hipervínculo visitado" xfId="22677" builtinId="9" hidden="1"/>
    <cellStyle name="Hipervínculo visitado" xfId="22681" builtinId="9" hidden="1"/>
    <cellStyle name="Hipervínculo visitado" xfId="22685" builtinId="9" hidden="1"/>
    <cellStyle name="Hipervínculo visitado" xfId="22687" builtinId="9" hidden="1"/>
    <cellStyle name="Hipervínculo visitado" xfId="22693" builtinId="9" hidden="1"/>
    <cellStyle name="Hipervínculo visitado" xfId="22695" builtinId="9" hidden="1"/>
    <cellStyle name="Hipervínculo visitado" xfId="22697" builtinId="9" hidden="1"/>
    <cellStyle name="Hipervínculo visitado" xfId="22703" builtinId="9" hidden="1"/>
    <cellStyle name="Hipervínculo visitado" xfId="22705" builtinId="9" hidden="1"/>
    <cellStyle name="Hipervínculo visitado" xfId="22709" builtinId="9" hidden="1"/>
    <cellStyle name="Hipervínculo visitado" xfId="22713" builtinId="9" hidden="1"/>
    <cellStyle name="Hipervínculo visitado" xfId="22717" builtinId="9" hidden="1"/>
    <cellStyle name="Hipervínculo visitado" xfId="22719" builtinId="9" hidden="1"/>
    <cellStyle name="Hipervínculo visitado" xfId="22725" builtinId="9" hidden="1"/>
    <cellStyle name="Hipervínculo visitado" xfId="22727" builtinId="9" hidden="1"/>
    <cellStyle name="Hipervínculo visitado" xfId="22729" builtinId="9" hidden="1"/>
    <cellStyle name="Hipervínculo visitado" xfId="22733" builtinId="9" hidden="1"/>
    <cellStyle name="Hipervínculo visitado" xfId="22735" builtinId="9" hidden="1"/>
    <cellStyle name="Hipervínculo visitado" xfId="22739" builtinId="9" hidden="1"/>
    <cellStyle name="Hipervínculo visitado" xfId="22743" builtinId="9" hidden="1"/>
    <cellStyle name="Hipervínculo visitado" xfId="22747" builtinId="9" hidden="1"/>
    <cellStyle name="Hipervínculo visitado" xfId="22749" builtinId="9" hidden="1"/>
    <cellStyle name="Hipervínculo visitado" xfId="22755" builtinId="9" hidden="1"/>
    <cellStyle name="Hipervínculo visitado" xfId="22757" builtinId="9" hidden="1"/>
    <cellStyle name="Hipervínculo visitado" xfId="22759" builtinId="9" hidden="1"/>
    <cellStyle name="Hipervínculo visitado" xfId="22765" builtinId="9" hidden="1"/>
    <cellStyle name="Hipervínculo visitado" xfId="22767" builtinId="9" hidden="1"/>
    <cellStyle name="Hipervínculo visitado" xfId="22771" builtinId="9" hidden="1"/>
    <cellStyle name="Hipervínculo visitado" xfId="22775" builtinId="9" hidden="1"/>
    <cellStyle name="Hipervínculo visitado" xfId="22779" builtinId="9" hidden="1"/>
    <cellStyle name="Hipervínculo visitado" xfId="22781" builtinId="9" hidden="1"/>
    <cellStyle name="Hipervínculo visitado" xfId="22787" builtinId="9" hidden="1"/>
    <cellStyle name="Hipervínculo visitado" xfId="22789" builtinId="9" hidden="1"/>
    <cellStyle name="Hipervínculo visitado" xfId="22791" builtinId="9" hidden="1"/>
    <cellStyle name="Hipervínculo visitado" xfId="22797" builtinId="9" hidden="1"/>
    <cellStyle name="Hipervínculo visitado" xfId="22799" builtinId="9" hidden="1"/>
    <cellStyle name="Hipervínculo visitado" xfId="22803" builtinId="9" hidden="1"/>
    <cellStyle name="Hipervínculo visitado" xfId="22807" builtinId="9" hidden="1"/>
    <cellStyle name="Hipervínculo visitado" xfId="22811" builtinId="9" hidden="1"/>
    <cellStyle name="Hipervínculo visitado" xfId="22813" builtinId="9" hidden="1"/>
    <cellStyle name="Hipervínculo visitado" xfId="22819" builtinId="9" hidden="1"/>
    <cellStyle name="Hipervínculo visitado" xfId="22821" builtinId="9" hidden="1"/>
    <cellStyle name="Hipervínculo visitado" xfId="22823" builtinId="9" hidden="1"/>
    <cellStyle name="Hipervínculo visitado" xfId="22829" builtinId="9" hidden="1"/>
    <cellStyle name="Hipervínculo visitado" xfId="22835" builtinId="9" hidden="1"/>
    <cellStyle name="Hipervínculo visitado" xfId="22839" builtinId="9" hidden="1"/>
    <cellStyle name="Hipervínculo visitado" xfId="22843" builtinId="9" hidden="1"/>
    <cellStyle name="Hipervínculo visitado" xfId="22845" builtinId="9" hidden="1"/>
    <cellStyle name="Hipervínculo visitado" xfId="22851" builtinId="9" hidden="1"/>
    <cellStyle name="Hipervínculo visitado" xfId="22853" builtinId="9" hidden="1"/>
    <cellStyle name="Hipervínculo visitado" xfId="22855" builtinId="9" hidden="1"/>
    <cellStyle name="Hipervínculo visitado" xfId="22861" builtinId="9" hidden="1"/>
    <cellStyle name="Hipervínculo visitado" xfId="22863" builtinId="9" hidden="1"/>
    <cellStyle name="Hipervínculo visitado" xfId="22867" builtinId="9" hidden="1"/>
    <cellStyle name="Hipervínculo visitado" xfId="22871" builtinId="9" hidden="1"/>
    <cellStyle name="Hipervínculo visitado" xfId="22875" builtinId="9" hidden="1"/>
    <cellStyle name="Hipervínculo visitado" xfId="22877" builtinId="9" hidden="1"/>
    <cellStyle name="Hipervínculo visitado" xfId="22883" builtinId="9" hidden="1"/>
    <cellStyle name="Hipervínculo visitado" xfId="22881" builtinId="9" hidden="1"/>
    <cellStyle name="Hipervínculo visitado" xfId="22873" builtinId="9" hidden="1"/>
    <cellStyle name="Hipervínculo visitado" xfId="22857" builtinId="9" hidden="1"/>
    <cellStyle name="Hipervínculo visitado" xfId="22849" builtinId="9" hidden="1"/>
    <cellStyle name="Hipervínculo visitado" xfId="22841" builtinId="9" hidden="1"/>
    <cellStyle name="Hipervínculo visitado" xfId="22825" builtinId="9" hidden="1"/>
    <cellStyle name="Hipervínculo visitado" xfId="22817" builtinId="9" hidden="1"/>
    <cellStyle name="Hipervínculo visitado" xfId="22809" builtinId="9" hidden="1"/>
    <cellStyle name="Hipervínculo visitado" xfId="22793" builtinId="9" hidden="1"/>
    <cellStyle name="Hipervínculo visitado" xfId="22785" builtinId="9" hidden="1"/>
    <cellStyle name="Hipervínculo visitado" xfId="22777" builtinId="9" hidden="1"/>
    <cellStyle name="Hipervínculo visitado" xfId="22761" builtinId="9" hidden="1"/>
    <cellStyle name="Hipervínculo visitado" xfId="22753" builtinId="9" hidden="1"/>
    <cellStyle name="Hipervínculo visitado" xfId="22745" builtinId="9" hidden="1"/>
    <cellStyle name="Hipervínculo visitado" xfId="22625" builtinId="9" hidden="1"/>
    <cellStyle name="Hipervínculo visitado" xfId="22723" builtinId="9" hidden="1"/>
    <cellStyle name="Hipervínculo visitado" xfId="22715" builtinId="9" hidden="1"/>
    <cellStyle name="Hipervínculo visitado" xfId="22699" builtinId="9" hidden="1"/>
    <cellStyle name="Hipervínculo visitado" xfId="22691" builtinId="9" hidden="1"/>
    <cellStyle name="Hipervínculo visitado" xfId="22683" builtinId="9" hidden="1"/>
    <cellStyle name="Hipervínculo visitado" xfId="22667" builtinId="9" hidden="1"/>
    <cellStyle name="Hipervínculo visitado" xfId="22659" builtinId="9" hidden="1"/>
    <cellStyle name="Hipervínculo visitado" xfId="22651" builtinId="9" hidden="1"/>
    <cellStyle name="Hipervínculo visitado" xfId="22635" builtinId="9" hidden="1"/>
    <cellStyle name="Hipervínculo visitado" xfId="22627" builtinId="9" hidden="1"/>
    <cellStyle name="Hipervínculo visitado" xfId="22618" builtinId="9" hidden="1"/>
    <cellStyle name="Hipervínculo visitado" xfId="22602" builtinId="9" hidden="1"/>
    <cellStyle name="Hipervínculo visitado" xfId="22594" builtinId="9" hidden="1"/>
    <cellStyle name="Hipervínculo visitado" xfId="22586" builtinId="9" hidden="1"/>
    <cellStyle name="Hipervínculo visitado" xfId="22572" builtinId="9" hidden="1"/>
    <cellStyle name="Hipervínculo visitado" xfId="22564" builtinId="9" hidden="1"/>
    <cellStyle name="Hipervínculo visitado" xfId="22556" builtinId="9" hidden="1"/>
    <cellStyle name="Hipervínculo visitado" xfId="22540" builtinId="9" hidden="1"/>
    <cellStyle name="Hipervínculo visitado" xfId="22532" builtinId="9" hidden="1"/>
    <cellStyle name="Hipervínculo visitado" xfId="22524" builtinId="9" hidden="1"/>
    <cellStyle name="Hipervínculo visitado" xfId="22508" builtinId="9" hidden="1"/>
    <cellStyle name="Hipervínculo visitado" xfId="22500" builtinId="9" hidden="1"/>
    <cellStyle name="Hipervínculo visitado" xfId="22492" builtinId="9" hidden="1"/>
    <cellStyle name="Hipervínculo visitado" xfId="22476" builtinId="9" hidden="1"/>
    <cellStyle name="Hipervínculo visitado" xfId="22466" builtinId="9" hidden="1"/>
    <cellStyle name="Hipervínculo visitado" xfId="22458" builtinId="9" hidden="1"/>
    <cellStyle name="Hipervínculo visitado" xfId="22442" builtinId="9" hidden="1"/>
    <cellStyle name="Hipervínculo visitado" xfId="22434" builtinId="9" hidden="1"/>
    <cellStyle name="Hipervínculo visitado" xfId="22426" builtinId="9" hidden="1"/>
    <cellStyle name="Hipervínculo visitado" xfId="22412" builtinId="9" hidden="1"/>
    <cellStyle name="Hipervínculo visitado" xfId="22404" builtinId="9" hidden="1"/>
    <cellStyle name="Hipervínculo visitado" xfId="22396" builtinId="9" hidden="1"/>
    <cellStyle name="Hipervínculo visitado" xfId="22380" builtinId="9" hidden="1"/>
    <cellStyle name="Hipervínculo visitado" xfId="22372" builtinId="9" hidden="1"/>
    <cellStyle name="Hipervínculo visitado" xfId="22348" builtinId="9" hidden="1"/>
    <cellStyle name="Hipervínculo visitado" xfId="22340" builtinId="9" hidden="1"/>
    <cellStyle name="Hipervínculo visitado" xfId="22332" builtinId="9" hidden="1"/>
    <cellStyle name="Hipervínculo visitado" xfId="22316" builtinId="9" hidden="1"/>
    <cellStyle name="Hipervínculo visitado" xfId="22306" builtinId="9" hidden="1"/>
    <cellStyle name="Hipervínculo visitado" xfId="22298" builtinId="9" hidden="1"/>
    <cellStyle name="Hipervínculo visitado" xfId="22282" builtinId="9" hidden="1"/>
    <cellStyle name="Hipervínculo visitado" xfId="22274" builtinId="9" hidden="1"/>
    <cellStyle name="Hipervínculo visitado" xfId="22266" builtinId="9" hidden="1"/>
    <cellStyle name="Hipervínculo visitado" xfId="22252" builtinId="9" hidden="1"/>
    <cellStyle name="Hipervínculo visitado" xfId="22244" builtinId="9" hidden="1"/>
    <cellStyle name="Hipervínculo visitado" xfId="22236" builtinId="9" hidden="1"/>
    <cellStyle name="Hipervínculo visitado" xfId="22220" builtinId="9" hidden="1"/>
    <cellStyle name="Hipervínculo visitado" xfId="22212" builtinId="9" hidden="1"/>
    <cellStyle name="Hipervínculo visitado" xfId="22204" builtinId="9" hidden="1"/>
    <cellStyle name="Hipervínculo visitado" xfId="22188" builtinId="9" hidden="1"/>
    <cellStyle name="Hipervínculo visitado" xfId="22180" builtinId="9" hidden="1"/>
    <cellStyle name="Hipervínculo visitado" xfId="22172" builtinId="9" hidden="1"/>
    <cellStyle name="Hipervínculo visitado" xfId="22154" builtinId="9" hidden="1"/>
    <cellStyle name="Hipervínculo visitado" xfId="22146" builtinId="9" hidden="1"/>
    <cellStyle name="Hipervínculo visitado" xfId="22138" builtinId="9" hidden="1"/>
    <cellStyle name="Hipervínculo visitado" xfId="22122" builtinId="9" hidden="1"/>
    <cellStyle name="Hipervínculo visitado" xfId="22114" builtinId="9" hidden="1"/>
    <cellStyle name="Hipervínculo visitado" xfId="22001" builtinId="9" hidden="1"/>
    <cellStyle name="Hipervínculo visitado" xfId="22092" builtinId="9" hidden="1"/>
    <cellStyle name="Hipervínculo visitado" xfId="22084" builtinId="9" hidden="1"/>
    <cellStyle name="Hipervínculo visitado" xfId="22076" builtinId="9" hidden="1"/>
    <cellStyle name="Hipervínculo visitado" xfId="22060" builtinId="9" hidden="1"/>
    <cellStyle name="Hipervínculo visitado" xfId="22052" builtinId="9" hidden="1"/>
    <cellStyle name="Hipervínculo visitado" xfId="22044" builtinId="9" hidden="1"/>
    <cellStyle name="Hipervínculo visitado" xfId="22028" builtinId="9" hidden="1"/>
    <cellStyle name="Hipervínculo visitado" xfId="22020" builtinId="9" hidden="1"/>
    <cellStyle name="Hipervínculo visitado" xfId="22012" builtinId="9" hidden="1"/>
    <cellStyle name="Hipervínculo visitado" xfId="21994" builtinId="9" hidden="1"/>
    <cellStyle name="Hipervínculo visitado" xfId="21986" builtinId="9" hidden="1"/>
    <cellStyle name="Hipervínculo visitado" xfId="21978" builtinId="9" hidden="1"/>
    <cellStyle name="Hipervínculo visitado" xfId="21962" builtinId="9" hidden="1"/>
    <cellStyle name="Hipervínculo visitado" xfId="21954" builtinId="9" hidden="1"/>
    <cellStyle name="Hipervínculo visitado" xfId="21948" builtinId="9" hidden="1"/>
    <cellStyle name="Hipervínculo visitado" xfId="21932" builtinId="9" hidden="1"/>
    <cellStyle name="Hipervínculo visitado" xfId="21924" builtinId="9" hidden="1"/>
    <cellStyle name="Hipervínculo visitado" xfId="21916" builtinId="9" hidden="1"/>
    <cellStyle name="Hipervínculo visitado" xfId="21900" builtinId="9" hidden="1"/>
    <cellStyle name="Hipervínculo visitado" xfId="21892" builtinId="9" hidden="1"/>
    <cellStyle name="Hipervínculo visitado" xfId="21884" builtinId="9" hidden="1"/>
    <cellStyle name="Hipervínculo visitado" xfId="21868" builtinId="9" hidden="1"/>
    <cellStyle name="Hipervínculo visitado" xfId="21860" builtinId="9" hidden="1"/>
    <cellStyle name="Hipervínculo visitado" xfId="21852" builtinId="9" hidden="1"/>
    <cellStyle name="Hipervínculo visitado" xfId="21834" builtinId="9" hidden="1"/>
    <cellStyle name="Hipervínculo visitado" xfId="21826" builtinId="9" hidden="1"/>
    <cellStyle name="Hipervínculo visitado" xfId="21818" builtinId="9" hidden="1"/>
    <cellStyle name="Hipervínculo visitado" xfId="21802" builtinId="9" hidden="1"/>
    <cellStyle name="Hipervínculo visitado" xfId="21689" builtinId="9" hidden="1"/>
    <cellStyle name="Hipervínculo visitado" xfId="21788" builtinId="9" hidden="1"/>
    <cellStyle name="Hipervínculo visitado" xfId="21772" builtinId="9" hidden="1"/>
    <cellStyle name="Hipervínculo visitado" xfId="21764" builtinId="9" hidden="1"/>
    <cellStyle name="Hipervínculo visitado" xfId="21756" builtinId="9" hidden="1"/>
    <cellStyle name="Hipervínculo visitado" xfId="21740" builtinId="9" hidden="1"/>
    <cellStyle name="Hipervínculo visitado" xfId="21732" builtinId="9" hidden="1"/>
    <cellStyle name="Hipervínculo visitado" xfId="21724" builtinId="9" hidden="1"/>
    <cellStyle name="Hipervínculo visitado" xfId="21708" builtinId="9" hidden="1"/>
    <cellStyle name="Hipervínculo visitado" xfId="21700" builtinId="9" hidden="1"/>
    <cellStyle name="Hipervínculo visitado" xfId="21692" builtinId="9" hidden="1"/>
    <cellStyle name="Hipervínculo visitado" xfId="21666" builtinId="9" hidden="1"/>
    <cellStyle name="Hipervínculo visitado" xfId="21658" builtinId="9" hidden="1"/>
    <cellStyle name="Hipervínculo visitado" xfId="21642" builtinId="9" hidden="1"/>
    <cellStyle name="Hipervínculo visitado" xfId="21635" builtinId="9" hidden="1"/>
    <cellStyle name="Hipervínculo visitado" xfId="21627" builtinId="9" hidden="1"/>
    <cellStyle name="Hipervínculo visitado" xfId="21611" builtinId="9" hidden="1"/>
    <cellStyle name="Hipervínculo visitado" xfId="21603" builtinId="9" hidden="1"/>
    <cellStyle name="Hipervínculo visitado" xfId="21595" builtinId="9" hidden="1"/>
    <cellStyle name="Hipervínculo visitado" xfId="21579" builtinId="9" hidden="1"/>
    <cellStyle name="Hipervínculo visitado" xfId="21571" builtinId="9" hidden="1"/>
    <cellStyle name="Hipervínculo visitado" xfId="21563" builtinId="9" hidden="1"/>
    <cellStyle name="Hipervínculo visitado" xfId="21547" builtinId="9" hidden="1"/>
    <cellStyle name="Hipervínculo visitado" xfId="21539" builtinId="9" hidden="1"/>
    <cellStyle name="Hipervínculo visitado" xfId="21530" builtinId="9" hidden="1"/>
    <cellStyle name="Hipervínculo visitado" xfId="21514" builtinId="9" hidden="1"/>
    <cellStyle name="Hipervínculo visitado" xfId="21506" builtinId="9" hidden="1"/>
    <cellStyle name="Hipervínculo visitado" xfId="21498" builtinId="9" hidden="1"/>
    <cellStyle name="Hipervínculo visitado" xfId="21377" builtinId="9" hidden="1"/>
    <cellStyle name="Hipervínculo visitado" xfId="21476" builtinId="9" hidden="1"/>
    <cellStyle name="Hipervínculo visitado" xfId="21468" builtinId="9" hidden="1"/>
    <cellStyle name="Hipervínculo visitado" xfId="21452" builtinId="9" hidden="1"/>
    <cellStyle name="Hipervínculo visitado" xfId="21444" builtinId="9" hidden="1"/>
    <cellStyle name="Hipervínculo visitado" xfId="21436" builtinId="9" hidden="1"/>
    <cellStyle name="Hipervínculo visitado" xfId="21420" builtinId="9" hidden="1"/>
    <cellStyle name="Hipervínculo visitado" xfId="21412" builtinId="9" hidden="1"/>
    <cellStyle name="Hipervínculo visitado" xfId="21404" builtinId="9" hidden="1"/>
    <cellStyle name="Hipervínculo visitado" xfId="21388" builtinId="9" hidden="1"/>
    <cellStyle name="Hipervínculo visitado" xfId="20936" builtinId="9" hidden="1"/>
    <cellStyle name="Hipervínculo visitado" xfId="20938" builtinId="9" hidden="1"/>
    <cellStyle name="Hipervínculo visitado" xfId="20942" builtinId="9" hidden="1"/>
    <cellStyle name="Hipervínculo visitado" xfId="20944" builtinId="9" hidden="1"/>
    <cellStyle name="Hipervínculo visitado" xfId="20946" builtinId="9" hidden="1"/>
    <cellStyle name="Hipervínculo visitado" xfId="20952" builtinId="9" hidden="1"/>
    <cellStyle name="Hipervínculo visitado" xfId="20954" builtinId="9" hidden="1"/>
    <cellStyle name="Hipervínculo visitado" xfId="20956" builtinId="9" hidden="1"/>
    <cellStyle name="Hipervínculo visitado" xfId="20960" builtinId="9" hidden="1"/>
    <cellStyle name="Hipervínculo visitado" xfId="20962" builtinId="9" hidden="1"/>
    <cellStyle name="Hipervínculo visitado" xfId="20966" builtinId="9" hidden="1"/>
    <cellStyle name="Hipervínculo visitado" xfId="20970" builtinId="9" hidden="1"/>
    <cellStyle name="Hipervínculo visitado" xfId="20972" builtinId="9" hidden="1"/>
    <cellStyle name="Hipervínculo visitado" xfId="20974" builtinId="9" hidden="1"/>
    <cellStyle name="Hipervínculo visitado" xfId="20978" builtinId="9" hidden="1"/>
    <cellStyle name="Hipervínculo visitado" xfId="20982" builtinId="9" hidden="1"/>
    <cellStyle name="Hipervínculo visitado" xfId="20984" builtinId="9" hidden="1"/>
    <cellStyle name="Hipervínculo visitado" xfId="20988" builtinId="9" hidden="1"/>
    <cellStyle name="Hipervínculo visitado" xfId="20990" builtinId="9" hidden="1"/>
    <cellStyle name="Hipervínculo visitado" xfId="20992" builtinId="9" hidden="1"/>
    <cellStyle name="Hipervínculo visitado" xfId="20998" builtinId="9" hidden="1"/>
    <cellStyle name="Hipervínculo visitado" xfId="21000" builtinId="9" hidden="1"/>
    <cellStyle name="Hipervínculo visitado" xfId="21002" builtinId="9" hidden="1"/>
    <cellStyle name="Hipervínculo visitado" xfId="21006" builtinId="9" hidden="1"/>
    <cellStyle name="Hipervínculo visitado" xfId="21008" builtinId="9" hidden="1"/>
    <cellStyle name="Hipervínculo visitado" xfId="21010" builtinId="9" hidden="1"/>
    <cellStyle name="Hipervínculo visitado" xfId="20909" builtinId="9" hidden="1"/>
    <cellStyle name="Hipervínculo visitado" xfId="21016" builtinId="9" hidden="1"/>
    <cellStyle name="Hipervínculo visitado" xfId="21018" builtinId="9" hidden="1"/>
    <cellStyle name="Hipervínculo visitado" xfId="21022" builtinId="9" hidden="1"/>
    <cellStyle name="Hipervínculo visitado" xfId="21024" builtinId="9" hidden="1"/>
    <cellStyle name="Hipervínculo visitado" xfId="21028" builtinId="9" hidden="1"/>
    <cellStyle name="Hipervínculo visitado" xfId="21032" builtinId="9" hidden="1"/>
    <cellStyle name="Hipervínculo visitado" xfId="21034" builtinId="9" hidden="1"/>
    <cellStyle name="Hipervínculo visitado" xfId="21036" builtinId="9" hidden="1"/>
    <cellStyle name="Hipervínculo visitado" xfId="21040" builtinId="9" hidden="1"/>
    <cellStyle name="Hipervínculo visitado" xfId="21046" builtinId="9" hidden="1"/>
    <cellStyle name="Hipervínculo visitado" xfId="21050" builtinId="9" hidden="1"/>
    <cellStyle name="Hipervínculo visitado" xfId="21052" builtinId="9" hidden="1"/>
    <cellStyle name="Hipervínculo visitado" xfId="21054" builtinId="9" hidden="1"/>
    <cellStyle name="Hipervínculo visitado" xfId="21060" builtinId="9" hidden="1"/>
    <cellStyle name="Hipervínculo visitado" xfId="21062" builtinId="9" hidden="1"/>
    <cellStyle name="Hipervínculo visitado" xfId="21064" builtinId="9" hidden="1"/>
    <cellStyle name="Hipervínculo visitado" xfId="21069" builtinId="9" hidden="1"/>
    <cellStyle name="Hipervínculo visitado" xfId="21071" builtinId="9" hidden="1"/>
    <cellStyle name="Hipervínculo visitado" xfId="21073" builtinId="9" hidden="1"/>
    <cellStyle name="Hipervínculo visitado" xfId="21079" builtinId="9" hidden="1"/>
    <cellStyle name="Hipervínculo visitado" xfId="21081" builtinId="9" hidden="1"/>
    <cellStyle name="Hipervínculo visitado" xfId="21083" builtinId="9" hidden="1"/>
    <cellStyle name="Hipervínculo visitado" xfId="21087" builtinId="9" hidden="1"/>
    <cellStyle name="Hipervínculo visitado" xfId="21089" builtinId="9" hidden="1"/>
    <cellStyle name="Hipervínculo visitado" xfId="21093" builtinId="9" hidden="1"/>
    <cellStyle name="Hipervínculo visitado" xfId="21097" builtinId="9" hidden="1"/>
    <cellStyle name="Hipervínculo visitado" xfId="21099" builtinId="9" hidden="1"/>
    <cellStyle name="Hipervínculo visitado" xfId="21101" builtinId="9" hidden="1"/>
    <cellStyle name="Hipervínculo visitado" xfId="21105" builtinId="9" hidden="1"/>
    <cellStyle name="Hipervínculo visitado" xfId="21109" builtinId="9" hidden="1"/>
    <cellStyle name="Hipervínculo visitado" xfId="21111" builtinId="9" hidden="1"/>
    <cellStyle name="Hipervínculo visitado" xfId="21115" builtinId="9" hidden="1"/>
    <cellStyle name="Hipervínculo visitado" xfId="21117" builtinId="9" hidden="1"/>
    <cellStyle name="Hipervínculo visitado" xfId="21119" builtinId="9" hidden="1"/>
    <cellStyle name="Hipervínculo visitado" xfId="21125" builtinId="9" hidden="1"/>
    <cellStyle name="Hipervínculo visitado" xfId="21127" builtinId="9" hidden="1"/>
    <cellStyle name="Hipervínculo visitado" xfId="21129" builtinId="9" hidden="1"/>
    <cellStyle name="Hipervínculo visitado" xfId="21133" builtinId="9" hidden="1"/>
    <cellStyle name="Hipervínculo visitado" xfId="21135" builtinId="9" hidden="1"/>
    <cellStyle name="Hipervínculo visitado" xfId="21137" builtinId="9" hidden="1"/>
    <cellStyle name="Hipervínculo visitado" xfId="21143" builtinId="9" hidden="1"/>
    <cellStyle name="Hipervínculo visitado" xfId="21145" builtinId="9" hidden="1"/>
    <cellStyle name="Hipervínculo visitado" xfId="21147" builtinId="9" hidden="1"/>
    <cellStyle name="Hipervínculo visitado" xfId="21151" builtinId="9" hidden="1"/>
    <cellStyle name="Hipervínculo visitado" xfId="21153" builtinId="9" hidden="1"/>
    <cellStyle name="Hipervínculo visitado" xfId="21157" builtinId="9" hidden="1"/>
    <cellStyle name="Hipervínculo visitado" xfId="21161" builtinId="9" hidden="1"/>
    <cellStyle name="Hipervínculo visitado" xfId="21163" builtinId="9" hidden="1"/>
    <cellStyle name="Hipervínculo visitado" xfId="21165" builtinId="9" hidden="1"/>
    <cellStyle name="Hipervínculo visitado" xfId="21169" builtinId="9" hidden="1"/>
    <cellStyle name="Hipervínculo visitado" xfId="21172" builtinId="9" hidden="1"/>
    <cellStyle name="Hipervínculo visitado" xfId="21174" builtinId="9" hidden="1"/>
    <cellStyle name="Hipervínculo visitado" xfId="21178" builtinId="9" hidden="1"/>
    <cellStyle name="Hipervínculo visitado" xfId="21180" builtinId="9" hidden="1"/>
    <cellStyle name="Hipervínculo visitado" xfId="21182" builtinId="9" hidden="1"/>
    <cellStyle name="Hipervínculo visitado" xfId="21188" builtinId="9" hidden="1"/>
    <cellStyle name="Hipervínculo visitado" xfId="21190" builtinId="9" hidden="1"/>
    <cellStyle name="Hipervínculo visitado" xfId="21192" builtinId="9" hidden="1"/>
    <cellStyle name="Hipervínculo visitado" xfId="21196" builtinId="9" hidden="1"/>
    <cellStyle name="Hipervínculo visitado" xfId="21198" builtinId="9" hidden="1"/>
    <cellStyle name="Hipervínculo visitado" xfId="21200" builtinId="9" hidden="1"/>
    <cellStyle name="Hipervínculo visitado" xfId="21206" builtinId="9" hidden="1"/>
    <cellStyle name="Hipervínculo visitado" xfId="21208" builtinId="9" hidden="1"/>
    <cellStyle name="Hipervínculo visitado" xfId="21210" builtinId="9" hidden="1"/>
    <cellStyle name="Hipervínculo visitado" xfId="21214" builtinId="9" hidden="1"/>
    <cellStyle name="Hipervínculo visitado" xfId="21216" builtinId="9" hidden="1"/>
    <cellStyle name="Hipervínculo visitado" xfId="21220" builtinId="9" hidden="1"/>
    <cellStyle name="Hipervínculo visitado" xfId="21226" builtinId="9" hidden="1"/>
    <cellStyle name="Hipervínculo visitado" xfId="21228" builtinId="9" hidden="1"/>
    <cellStyle name="Hipervínculo visitado" xfId="21230" builtinId="9" hidden="1"/>
    <cellStyle name="Hipervínculo visitado" xfId="21234" builtinId="9" hidden="1"/>
    <cellStyle name="Hipervínculo visitado" xfId="21238" builtinId="9" hidden="1"/>
    <cellStyle name="Hipervínculo visitado" xfId="21244" builtinId="9" hidden="1"/>
    <cellStyle name="Hipervínculo visitado" xfId="21246" builtinId="9" hidden="1"/>
    <cellStyle name="Hipervínculo visitado" xfId="21248" builtinId="9" hidden="1"/>
    <cellStyle name="Hipervínculo visitado" xfId="21254" builtinId="9" hidden="1"/>
    <cellStyle name="Hipervínculo visitado" xfId="21256" builtinId="9" hidden="1"/>
    <cellStyle name="Hipervínculo visitado" xfId="21258" builtinId="9" hidden="1"/>
    <cellStyle name="Hipervínculo visitado" xfId="21262" builtinId="9" hidden="1"/>
    <cellStyle name="Hipervínculo visitado" xfId="21264" builtinId="9" hidden="1"/>
    <cellStyle name="Hipervínculo visitado" xfId="21266" builtinId="9" hidden="1"/>
    <cellStyle name="Hipervínculo visitado" xfId="21272" builtinId="9" hidden="1"/>
    <cellStyle name="Hipervínculo visitado" xfId="21274" builtinId="9" hidden="1"/>
    <cellStyle name="Hipervínculo visitado" xfId="21276" builtinId="9" hidden="1"/>
    <cellStyle name="Hipervínculo visitado" xfId="21280" builtinId="9" hidden="1"/>
    <cellStyle name="Hipervínculo visitado" xfId="21282" builtinId="9" hidden="1"/>
    <cellStyle name="Hipervínculo visitado" xfId="21286" builtinId="9" hidden="1"/>
    <cellStyle name="Hipervínculo visitado" xfId="21290" builtinId="9" hidden="1"/>
    <cellStyle name="Hipervínculo visitado" xfId="21292" builtinId="9" hidden="1"/>
    <cellStyle name="Hipervínculo visitado" xfId="21240" builtinId="9" hidden="1"/>
    <cellStyle name="Hipervínculo visitado" xfId="21044" builtinId="9" hidden="1"/>
    <cellStyle name="Hipervínculo visitado" xfId="21674" builtinId="9" hidden="1"/>
    <cellStyle name="Hipervínculo visitado" xfId="22364" builtinId="9" hidden="1"/>
    <cellStyle name="Hipervínculo visitado" xfId="22831" builtinId="9" hidden="1"/>
    <cellStyle name="Hipervínculo visitado" xfId="22606" builtinId="9" hidden="1"/>
    <cellStyle name="Hipervínculo visitado" xfId="22378" builtinId="9" hidden="1"/>
    <cellStyle name="Hipervínculo visitado" xfId="22150" builtinId="9" hidden="1"/>
    <cellStyle name="Hipervínculo visitado" xfId="18424" builtinId="9" hidden="1"/>
    <cellStyle name="Hipervínculo visitado" xfId="18428" builtinId="9" hidden="1"/>
    <cellStyle name="Hipervínculo visitado" xfId="18430" builtinId="9" hidden="1"/>
    <cellStyle name="Hipervínculo visitado" xfId="18432" builtinId="9" hidden="1"/>
    <cellStyle name="Hipervínculo visitado" xfId="18436" builtinId="9" hidden="1"/>
    <cellStyle name="Hipervínculo visitado" xfId="18438" builtinId="9" hidden="1"/>
    <cellStyle name="Hipervínculo visitado" xfId="18440" builtinId="9" hidden="1"/>
    <cellStyle name="Hipervínculo visitado" xfId="18444" builtinId="9" hidden="1"/>
    <cellStyle name="Hipervínculo visitado" xfId="18446" builtinId="9" hidden="1"/>
    <cellStyle name="Hipervínculo visitado" xfId="18448" builtinId="9" hidden="1"/>
    <cellStyle name="Hipervínculo visitado" xfId="18454" builtinId="9" hidden="1"/>
    <cellStyle name="Hipervínculo visitado" xfId="18456" builtinId="9" hidden="1"/>
    <cellStyle name="Hipervínculo visitado" xfId="18458" builtinId="9" hidden="1"/>
    <cellStyle name="Hipervínculo visitado" xfId="18462" builtinId="9" hidden="1"/>
    <cellStyle name="Hipervínculo visitado" xfId="18464" builtinId="9" hidden="1"/>
    <cellStyle name="Hipervínculo visitado" xfId="18450" builtinId="9" hidden="1"/>
    <cellStyle name="Hipervínculo visitado" xfId="18344" builtinId="9" hidden="1"/>
    <cellStyle name="Hipervínculo visitado" xfId="18346" builtinId="9" hidden="1"/>
    <cellStyle name="Hipervínculo visitado" xfId="18348" builtinId="9" hidden="1"/>
    <cellStyle name="Hipervínculo visitado" xfId="18352" builtinId="9" hidden="1"/>
    <cellStyle name="Hipervínculo visitado" xfId="18354" builtinId="9" hidden="1"/>
    <cellStyle name="Hipervínculo visitado" xfId="18356" builtinId="9" hidden="1"/>
    <cellStyle name="Hipervínculo visitado" xfId="18362" builtinId="9" hidden="1"/>
    <cellStyle name="Hipervínculo visitado" xfId="18364" builtinId="9" hidden="1"/>
    <cellStyle name="Hipervínculo visitado" xfId="18366" builtinId="9" hidden="1"/>
    <cellStyle name="Hipervínculo visitado" xfId="18370" builtinId="9" hidden="1"/>
    <cellStyle name="Hipervínculo visitado" xfId="18372" builtinId="9" hidden="1"/>
    <cellStyle name="Hipervínculo visitado" xfId="18374" builtinId="9" hidden="1"/>
    <cellStyle name="Hipervínculo visitado" xfId="18378" builtinId="9" hidden="1"/>
    <cellStyle name="Hipervínculo visitado" xfId="18380" builtinId="9" hidden="1"/>
    <cellStyle name="Hipervínculo visitado" xfId="18382" builtinId="9" hidden="1"/>
    <cellStyle name="Hipervínculo visitado" xfId="18328" builtinId="9" hidden="1"/>
    <cellStyle name="Hipervínculo visitado" xfId="18330" builtinId="9" hidden="1"/>
    <cellStyle name="Hipervínculo visitado" xfId="18332" builtinId="9" hidden="1"/>
    <cellStyle name="Hipervínculo visitado" xfId="18336" builtinId="9" hidden="1"/>
    <cellStyle name="Hipervínculo visitado" xfId="18338" builtinId="9" hidden="1"/>
    <cellStyle name="Hipervínculo visitado" xfId="18340" builtinId="9" hidden="1"/>
    <cellStyle name="Hipervínculo visitado" xfId="18316" builtinId="9" hidden="1"/>
    <cellStyle name="Hipervínculo visitado" xfId="18318" builtinId="9" hidden="1"/>
    <cellStyle name="Hipervínculo visitado" xfId="18320" builtinId="9" hidden="1"/>
    <cellStyle name="Hipervínculo visitado" xfId="18324" builtinId="9" hidden="1"/>
    <cellStyle name="Hipervínculo visitado" xfId="18312" builtinId="9" hidden="1"/>
    <cellStyle name="Hipervínculo visitado" xfId="18314" builtinId="9" hidden="1"/>
    <cellStyle name="Hipervínculo visitado" xfId="16071" builtinId="9" hidden="1"/>
    <cellStyle name="Hipervínculo visitado" xfId="21384" builtinId="9" hidden="1"/>
    <cellStyle name="Hipervínculo visitado" xfId="21386" builtinId="9" hidden="1"/>
    <cellStyle name="Hipervínculo visitado" xfId="21392" builtinId="9" hidden="1"/>
    <cellStyle name="Hipervínculo visitado" xfId="21394" builtinId="9" hidden="1"/>
    <cellStyle name="Hipervínculo visitado" xfId="21398" builtinId="9" hidden="1"/>
    <cellStyle name="Hipervínculo visitado" xfId="21402" builtinId="9" hidden="1"/>
    <cellStyle name="Hipervínculo visitado" xfId="21406" builtinId="9" hidden="1"/>
    <cellStyle name="Hipervínculo visitado" xfId="21408" builtinId="9" hidden="1"/>
    <cellStyle name="Hipervínculo visitado" xfId="21414" builtinId="9" hidden="1"/>
    <cellStyle name="Hipervínculo visitado" xfId="21416" builtinId="9" hidden="1"/>
    <cellStyle name="Hipervínculo visitado" xfId="21418" builtinId="9" hidden="1"/>
    <cellStyle name="Hipervínculo visitado" xfId="21424" builtinId="9" hidden="1"/>
    <cellStyle name="Hipervínculo visitado" xfId="21426" builtinId="9" hidden="1"/>
    <cellStyle name="Hipervínculo visitado" xfId="21430" builtinId="9" hidden="1"/>
    <cellStyle name="Hipervínculo visitado" xfId="21434" builtinId="9" hidden="1"/>
    <cellStyle name="Hipervínculo visitado" xfId="21438" builtinId="9" hidden="1"/>
    <cellStyle name="Hipervínculo visitado" xfId="21440" builtinId="9" hidden="1"/>
    <cellStyle name="Hipervínculo visitado" xfId="21446" builtinId="9" hidden="1"/>
    <cellStyle name="Hipervínculo visitado" xfId="21448" builtinId="9" hidden="1"/>
    <cellStyle name="Hipervínculo visitado" xfId="21450" builtinId="9" hidden="1"/>
    <cellStyle name="Hipervínculo visitado" xfId="21456" builtinId="9" hidden="1"/>
    <cellStyle name="Hipervínculo visitado" xfId="21458" builtinId="9" hidden="1"/>
    <cellStyle name="Hipervínculo visitado" xfId="21462" builtinId="9" hidden="1"/>
    <cellStyle name="Hipervínculo visitado" xfId="21466" builtinId="9" hidden="1"/>
    <cellStyle name="Hipervínculo visitado" xfId="21472" builtinId="9" hidden="1"/>
    <cellStyle name="Hipervínculo visitado" xfId="21478" builtinId="9" hidden="1"/>
    <cellStyle name="Hipervínculo visitado" xfId="21480" builtinId="9" hidden="1"/>
    <cellStyle name="Hipervínculo visitado" xfId="21482" builtinId="9" hidden="1"/>
    <cellStyle name="Hipervínculo visitado" xfId="21486" builtinId="9" hidden="1"/>
    <cellStyle name="Hipervínculo visitado" xfId="21488" builtinId="9" hidden="1"/>
    <cellStyle name="Hipervínculo visitado" xfId="21492" builtinId="9" hidden="1"/>
    <cellStyle name="Hipervínculo visitado" xfId="21496" builtinId="9" hidden="1"/>
    <cellStyle name="Hipervínculo visitado" xfId="21500" builtinId="9" hidden="1"/>
    <cellStyle name="Hipervínculo visitado" xfId="21502" builtinId="9" hidden="1"/>
    <cellStyle name="Hipervínculo visitado" xfId="21508" builtinId="9" hidden="1"/>
    <cellStyle name="Hipervínculo visitado" xfId="21510" builtinId="9" hidden="1"/>
    <cellStyle name="Hipervínculo visitado" xfId="21512" builtinId="9" hidden="1"/>
    <cellStyle name="Hipervínculo visitado" xfId="21518" builtinId="9" hidden="1"/>
    <cellStyle name="Hipervínculo visitado" xfId="21520" builtinId="9" hidden="1"/>
    <cellStyle name="Hipervínculo visitado" xfId="21524" builtinId="9" hidden="1"/>
    <cellStyle name="Hipervínculo visitado" xfId="21528" builtinId="9" hidden="1"/>
    <cellStyle name="Hipervínculo visitado" xfId="21532" builtinId="9" hidden="1"/>
    <cellStyle name="Hipervínculo visitado" xfId="21535" builtinId="9" hidden="1"/>
    <cellStyle name="Hipervínculo visitado" xfId="21541" builtinId="9" hidden="1"/>
    <cellStyle name="Hipervínculo visitado" xfId="21543" builtinId="9" hidden="1"/>
    <cellStyle name="Hipervínculo visitado" xfId="21545" builtinId="9" hidden="1"/>
    <cellStyle name="Hipervínculo visitado" xfId="21551" builtinId="9" hidden="1"/>
    <cellStyle name="Hipervínculo visitado" xfId="21553" builtinId="9" hidden="1"/>
    <cellStyle name="Hipervínculo visitado" xfId="21557" builtinId="9" hidden="1"/>
    <cellStyle name="Hipervínculo visitado" xfId="21561" builtinId="9" hidden="1"/>
    <cellStyle name="Hipervínculo visitado" xfId="21565" builtinId="9" hidden="1"/>
    <cellStyle name="Hipervínculo visitado" xfId="21567" builtinId="9" hidden="1"/>
    <cellStyle name="Hipervínculo visitado" xfId="21573" builtinId="9" hidden="1"/>
    <cellStyle name="Hipervínculo visitado" xfId="21575" builtinId="9" hidden="1"/>
    <cellStyle name="Hipervínculo visitado" xfId="21577" builtinId="9" hidden="1"/>
    <cellStyle name="Hipervínculo visitado" xfId="21583" builtinId="9" hidden="1"/>
    <cellStyle name="Hipervínculo visitado" xfId="21585" builtinId="9" hidden="1"/>
    <cellStyle name="Hipervínculo visitado" xfId="21589" builtinId="9" hidden="1"/>
    <cellStyle name="Hipervínculo visitado" xfId="21593" builtinId="9" hidden="1"/>
    <cellStyle name="Hipervínculo visitado" xfId="21597" builtinId="9" hidden="1"/>
    <cellStyle name="Hipervínculo visitado" xfId="21599" builtinId="9" hidden="1"/>
    <cellStyle name="Hipervínculo visitado" xfId="21605" builtinId="9" hidden="1"/>
    <cellStyle name="Hipervínculo visitado" xfId="21607" builtinId="9" hidden="1"/>
    <cellStyle name="Hipervínculo visitado" xfId="21609" builtinId="9" hidden="1"/>
    <cellStyle name="Hipervínculo visitado" xfId="21615" builtinId="9" hidden="1"/>
    <cellStyle name="Hipervínculo visitado" xfId="21617" builtinId="9" hidden="1"/>
    <cellStyle name="Hipervínculo visitado" xfId="21621" builtinId="9" hidden="1"/>
    <cellStyle name="Hipervínculo visitado" xfId="21625" builtinId="9" hidden="1"/>
    <cellStyle name="Hipervínculo visitado" xfId="21629" builtinId="9" hidden="1"/>
    <cellStyle name="Hipervínculo visitado" xfId="21631" builtinId="9" hidden="1"/>
    <cellStyle name="Hipervínculo visitado" xfId="21637" builtinId="9" hidden="1"/>
    <cellStyle name="Hipervínculo visitado" xfId="21638" builtinId="9" hidden="1"/>
    <cellStyle name="Hipervínculo visitado" xfId="21640" builtinId="9" hidden="1"/>
    <cellStyle name="Hipervínculo visitado" xfId="21646" builtinId="9" hidden="1"/>
    <cellStyle name="Hipervínculo visitado" xfId="21648" builtinId="9" hidden="1"/>
    <cellStyle name="Hipervínculo visitado" xfId="21652" builtinId="9" hidden="1"/>
    <cellStyle name="Hipervínculo visitado" xfId="21656" builtinId="9" hidden="1"/>
    <cellStyle name="Hipervínculo visitado" xfId="21660" builtinId="9" hidden="1"/>
    <cellStyle name="Hipervínculo visitado" xfId="21662" builtinId="9" hidden="1"/>
    <cellStyle name="Hipervínculo visitado" xfId="21668" builtinId="9" hidden="1"/>
    <cellStyle name="Hipervínculo visitado" xfId="21670" builtinId="9" hidden="1"/>
    <cellStyle name="Hipervínculo visitado" xfId="21672" builtinId="9" hidden="1"/>
    <cellStyle name="Hipervínculo visitado" xfId="21678" builtinId="9" hidden="1"/>
    <cellStyle name="Hipervínculo visitado" xfId="21680" builtinId="9" hidden="1"/>
    <cellStyle name="Hipervínculo visitado" xfId="21684" builtinId="9" hidden="1"/>
    <cellStyle name="Hipervínculo visitado" xfId="21688" builtinId="9" hidden="1"/>
    <cellStyle name="Hipervínculo visitado" xfId="21694" builtinId="9" hidden="1"/>
    <cellStyle name="Hipervínculo visitado" xfId="21696" builtinId="9" hidden="1"/>
    <cellStyle name="Hipervínculo visitado" xfId="21702" builtinId="9" hidden="1"/>
    <cellStyle name="Hipervínculo visitado" xfId="21704" builtinId="9" hidden="1"/>
    <cellStyle name="Hipervínculo visitado" xfId="21706" builtinId="9" hidden="1"/>
    <cellStyle name="Hipervínculo visitado" xfId="21712" builtinId="9" hidden="1"/>
    <cellStyle name="Hipervínculo visitado" xfId="21714" builtinId="9" hidden="1"/>
    <cellStyle name="Hipervínculo visitado" xfId="21718" builtinId="9" hidden="1"/>
    <cellStyle name="Hipervínculo visitado" xfId="21722" builtinId="9" hidden="1"/>
    <cellStyle name="Hipervínculo visitado" xfId="21726" builtinId="9" hidden="1"/>
    <cellStyle name="Hipervínculo visitado" xfId="21728" builtinId="9" hidden="1"/>
    <cellStyle name="Hipervínculo visitado" xfId="21734" builtinId="9" hidden="1"/>
    <cellStyle name="Hipervínculo visitado" xfId="21736" builtinId="9" hidden="1"/>
    <cellStyle name="Hipervínculo visitado" xfId="21738" builtinId="9" hidden="1"/>
    <cellStyle name="Hipervínculo visitado" xfId="21744" builtinId="9" hidden="1"/>
    <cellStyle name="Hipervínculo visitado" xfId="21746" builtinId="9" hidden="1"/>
    <cellStyle name="Hipervínculo visitado" xfId="21750" builtinId="9" hidden="1"/>
    <cellStyle name="Hipervínculo visitado" xfId="21754" builtinId="9" hidden="1"/>
    <cellStyle name="Hipervínculo visitado" xfId="21758" builtinId="9" hidden="1"/>
    <cellStyle name="Hipervínculo visitado" xfId="21760" builtinId="9" hidden="1"/>
    <cellStyle name="Hipervínculo visitado" xfId="21766" builtinId="9" hidden="1"/>
    <cellStyle name="Hipervínculo visitado" xfId="21768" builtinId="9" hidden="1"/>
    <cellStyle name="Hipervínculo visitado" xfId="21770" builtinId="9" hidden="1"/>
    <cellStyle name="Hipervínculo visitado" xfId="21776" builtinId="9" hidden="1"/>
    <cellStyle name="Hipervínculo visitado" xfId="21778" builtinId="9" hidden="1"/>
    <cellStyle name="Hipervínculo visitado" xfId="21782" builtinId="9" hidden="1"/>
    <cellStyle name="Hipervínculo visitado" xfId="21786" builtinId="9" hidden="1"/>
    <cellStyle name="Hipervínculo visitado" xfId="21790" builtinId="9" hidden="1"/>
    <cellStyle name="Hipervínculo visitado" xfId="21792" builtinId="9" hidden="1"/>
    <cellStyle name="Hipervínculo visitado" xfId="21796" builtinId="9" hidden="1"/>
    <cellStyle name="Hipervínculo visitado" xfId="21798" builtinId="9" hidden="1"/>
    <cellStyle name="Hipervínculo visitado" xfId="21800" builtinId="9" hidden="1"/>
    <cellStyle name="Hipervínculo visitado" xfId="21806" builtinId="9" hidden="1"/>
    <cellStyle name="Hipervínculo visitado" xfId="21808" builtinId="9" hidden="1"/>
    <cellStyle name="Hipervínculo visitado" xfId="21812" builtinId="9" hidden="1"/>
    <cellStyle name="Hipervínculo visitado" xfId="21816" builtinId="9" hidden="1"/>
    <cellStyle name="Hipervínculo visitado" xfId="21820" builtinId="9" hidden="1"/>
    <cellStyle name="Hipervínculo visitado" xfId="21822" builtinId="9" hidden="1"/>
    <cellStyle name="Hipervínculo visitado" xfId="21828" builtinId="9" hidden="1"/>
    <cellStyle name="Hipervínculo visitado" xfId="21830" builtinId="9" hidden="1"/>
    <cellStyle name="Hipervínculo visitado" xfId="21832" builtinId="9" hidden="1"/>
    <cellStyle name="Hipervínculo visitado" xfId="21838" builtinId="9" hidden="1"/>
    <cellStyle name="Hipervínculo visitado" xfId="21840" builtinId="9" hidden="1"/>
    <cellStyle name="Hipervínculo visitado" xfId="21844" builtinId="9" hidden="1"/>
    <cellStyle name="Hipervínculo visitado" xfId="21850" builtinId="9" hidden="1"/>
    <cellStyle name="Hipervínculo visitado" xfId="21854" builtinId="9" hidden="1"/>
    <cellStyle name="Hipervínculo visitado" xfId="21856" builtinId="9" hidden="1"/>
    <cellStyle name="Hipervínculo visitado" xfId="21862" builtinId="9" hidden="1"/>
    <cellStyle name="Hipervínculo visitado" xfId="21864" builtinId="9" hidden="1"/>
    <cellStyle name="Hipervínculo visitado" xfId="21866" builtinId="9" hidden="1"/>
    <cellStyle name="Hipervínculo visitado" xfId="21872" builtinId="9" hidden="1"/>
    <cellStyle name="Hipervínculo visitado" xfId="21874" builtinId="9" hidden="1"/>
    <cellStyle name="Hipervínculo visitado" xfId="21878" builtinId="9" hidden="1"/>
    <cellStyle name="Hipervínculo visitado" xfId="21882" builtinId="9" hidden="1"/>
    <cellStyle name="Hipervínculo visitado" xfId="21886" builtinId="9" hidden="1"/>
    <cellStyle name="Hipervínculo visitado" xfId="21888" builtinId="9" hidden="1"/>
    <cellStyle name="Hipervínculo visitado" xfId="21894" builtinId="9" hidden="1"/>
    <cellStyle name="Hipervínculo visitado" xfId="21896" builtinId="9" hidden="1"/>
    <cellStyle name="Hipervínculo visitado" xfId="21898" builtinId="9" hidden="1"/>
    <cellStyle name="Hipervínculo visitado" xfId="21904" builtinId="9" hidden="1"/>
    <cellStyle name="Hipervínculo visitado" xfId="21906" builtinId="9" hidden="1"/>
    <cellStyle name="Hipervínculo visitado" xfId="21910" builtinId="9" hidden="1"/>
    <cellStyle name="Hipervínculo visitado" xfId="21914" builtinId="9" hidden="1"/>
    <cellStyle name="Hipervínculo visitado" xfId="21918" builtinId="9" hidden="1"/>
    <cellStyle name="Hipervínculo visitado" xfId="21920" builtinId="9" hidden="1"/>
    <cellStyle name="Hipervínculo visitado" xfId="21928" builtinId="9" hidden="1"/>
    <cellStyle name="Hipervínculo visitado" xfId="21930" builtinId="9" hidden="1"/>
    <cellStyle name="Hipervínculo visitado" xfId="21936" builtinId="9" hidden="1"/>
    <cellStyle name="Hipervínculo visitado" xfId="21938" builtinId="9" hidden="1"/>
    <cellStyle name="Hipervínculo visitado" xfId="21942" builtinId="9" hidden="1"/>
    <cellStyle name="Hipervínculo visitado" xfId="21946" builtinId="9" hidden="1"/>
    <cellStyle name="Hipervínculo visitado" xfId="21950" builtinId="9" hidden="1"/>
    <cellStyle name="Hipervínculo visitado" xfId="21845" builtinId="9" hidden="1"/>
    <cellStyle name="Hipervínculo visitado" xfId="21956" builtinId="9" hidden="1"/>
    <cellStyle name="Hipervínculo visitado" xfId="21958" builtinId="9" hidden="1"/>
    <cellStyle name="Hipervínculo visitado" xfId="21960" builtinId="9" hidden="1"/>
    <cellStyle name="Hipervínculo visitado" xfId="21966" builtinId="9" hidden="1"/>
    <cellStyle name="Hipervínculo visitado" xfId="21968" builtinId="9" hidden="1"/>
    <cellStyle name="Hipervínculo visitado" xfId="21972" builtinId="9" hidden="1"/>
    <cellStyle name="Hipervínculo visitado" xfId="21976" builtinId="9" hidden="1"/>
    <cellStyle name="Hipervínculo visitado" xfId="21980" builtinId="9" hidden="1"/>
    <cellStyle name="Hipervínculo visitado" xfId="21982" builtinId="9" hidden="1"/>
    <cellStyle name="Hipervínculo visitado" xfId="21988" builtinId="9" hidden="1"/>
    <cellStyle name="Hipervínculo visitado" xfId="21990" builtinId="9" hidden="1"/>
    <cellStyle name="Hipervínculo visitado" xfId="21992" builtinId="9" hidden="1"/>
    <cellStyle name="Hipervínculo visitado" xfId="21998" builtinId="9" hidden="1"/>
    <cellStyle name="Hipervínculo visitado" xfId="22000" builtinId="9" hidden="1"/>
    <cellStyle name="Hipervínculo visitado" xfId="22006" builtinId="9" hidden="1"/>
    <cellStyle name="Hipervínculo visitado" xfId="22010" builtinId="9" hidden="1"/>
    <cellStyle name="Hipervínculo visitado" xfId="22014" builtinId="9" hidden="1"/>
    <cellStyle name="Hipervínculo visitado" xfId="22016" builtinId="9" hidden="1"/>
    <cellStyle name="Hipervínculo visitado" xfId="22022" builtinId="9" hidden="1"/>
    <cellStyle name="Hipervínculo visitado" xfId="22024" builtinId="9" hidden="1"/>
    <cellStyle name="Hipervínculo visitado" xfId="22026" builtinId="9" hidden="1"/>
    <cellStyle name="Hipervínculo visitado" xfId="22032" builtinId="9" hidden="1"/>
    <cellStyle name="Hipervínculo visitado" xfId="22034" builtinId="9" hidden="1"/>
    <cellStyle name="Hipervínculo visitado" xfId="22038" builtinId="9" hidden="1"/>
    <cellStyle name="Hipervínculo visitado" xfId="22042" builtinId="9" hidden="1"/>
    <cellStyle name="Hipervínculo visitado" xfId="22046" builtinId="9" hidden="1"/>
    <cellStyle name="Hipervínculo visitado" xfId="22048" builtinId="9" hidden="1"/>
    <cellStyle name="Hipervínculo visitado" xfId="22054" builtinId="9" hidden="1"/>
    <cellStyle name="Hipervínculo visitado" xfId="22056" builtinId="9" hidden="1"/>
    <cellStyle name="Hipervínculo visitado" xfId="22058" builtinId="9" hidden="1"/>
    <cellStyle name="Hipervínculo visitado" xfId="22064" builtinId="9" hidden="1"/>
    <cellStyle name="Hipervínculo visitado" xfId="22066" builtinId="9" hidden="1"/>
    <cellStyle name="Hipervínculo visitado" xfId="22070" builtinId="9" hidden="1"/>
    <cellStyle name="Hipervínculo visitado" xfId="21926" builtinId="9" hidden="1"/>
    <cellStyle name="Hipervínculo visitado" xfId="21470" builtinId="9" hidden="1"/>
    <cellStyle name="Hipervínculo visitado" xfId="19049" builtinId="9" hidden="1"/>
    <cellStyle name="Hipervínculo visitado" xfId="19051" builtinId="9" hidden="1"/>
    <cellStyle name="Hipervínculo visitado" xfId="19055" builtinId="9" hidden="1"/>
    <cellStyle name="Hipervínculo visitado" xfId="19057" builtinId="9" hidden="1"/>
    <cellStyle name="Hipervínculo visitado" xfId="19061" builtinId="9" hidden="1"/>
    <cellStyle name="Hipervínculo visitado" xfId="19065" builtinId="9" hidden="1"/>
    <cellStyle name="Hipervínculo visitado" xfId="19067" builtinId="9" hidden="1"/>
    <cellStyle name="Hipervínculo visitado" xfId="19069" builtinId="9" hidden="1"/>
    <cellStyle name="Hipervínculo visitado" xfId="19073" builtinId="9" hidden="1"/>
    <cellStyle name="Hipervínculo visitado" xfId="19077" builtinId="9" hidden="1"/>
    <cellStyle name="Hipervínculo visitado" xfId="19079" builtinId="9" hidden="1"/>
    <cellStyle name="Hipervínculo visitado" xfId="19083" builtinId="9" hidden="1"/>
    <cellStyle name="Hipervínculo visitado" xfId="19085" builtinId="9" hidden="1"/>
    <cellStyle name="Hipervínculo visitado" xfId="19087" builtinId="9" hidden="1"/>
    <cellStyle name="Hipervínculo visitado" xfId="19095" builtinId="9" hidden="1"/>
    <cellStyle name="Hipervínculo visitado" xfId="19093" builtinId="9" hidden="1"/>
    <cellStyle name="Hipervínculo visitado" xfId="19075" builtinId="9" hidden="1"/>
    <cellStyle name="Hipervínculo visitado" xfId="19043" builtinId="9" hidden="1"/>
    <cellStyle name="Hipervínculo visitado" xfId="19029" builtinId="9" hidden="1"/>
    <cellStyle name="Hipervínculo visitado" xfId="19013" builtinId="9" hidden="1"/>
    <cellStyle name="Hipervínculo visitado" xfId="18981" builtinId="9" hidden="1"/>
    <cellStyle name="Hipervínculo visitado" xfId="18965" builtinId="9" hidden="1"/>
    <cellStyle name="Hipervínculo visitado" xfId="18949" builtinId="9" hidden="1"/>
    <cellStyle name="Hipervínculo visitado" xfId="18915" builtinId="9" hidden="1"/>
    <cellStyle name="Hipervínculo visitado" xfId="18899" builtinId="9" hidden="1"/>
    <cellStyle name="Hipervínculo visitado" xfId="18883" builtinId="9" hidden="1"/>
    <cellStyle name="Hipervínculo visitado" xfId="18852" builtinId="9" hidden="1"/>
    <cellStyle name="Hipervínculo visitado" xfId="18836" builtinId="9" hidden="1"/>
    <cellStyle name="Hipervínculo visitado" xfId="18820" builtinId="9" hidden="1"/>
    <cellStyle name="Hipervínculo visitado" xfId="18788" builtinId="9" hidden="1"/>
    <cellStyle name="Hipervínculo visitado" xfId="18771" builtinId="9" hidden="1"/>
    <cellStyle name="Hipervínculo visitado" xfId="18755" builtinId="9" hidden="1"/>
    <cellStyle name="Hipervínculo visitado" xfId="18725" builtinId="9" hidden="1"/>
    <cellStyle name="Hipervínculo visitado" xfId="18709" builtinId="9" hidden="1"/>
    <cellStyle name="Hipervínculo visitado" xfId="18693" builtinId="9" hidden="1"/>
    <cellStyle name="Hipervínculo visitado" xfId="18661" builtinId="9" hidden="1"/>
    <cellStyle name="Hipervínculo visitado" xfId="18467" builtinId="9" hidden="1"/>
    <cellStyle name="Hipervínculo visitado" xfId="18469" builtinId="9" hidden="1"/>
    <cellStyle name="Hipervínculo visitado" xfId="18473" builtinId="9" hidden="1"/>
    <cellStyle name="Hipervínculo visitado" xfId="18475" builtinId="9" hidden="1"/>
    <cellStyle name="Hipervínculo visitado" xfId="18477" builtinId="9" hidden="1"/>
    <cellStyle name="Hipervínculo visitado" xfId="18481" builtinId="9" hidden="1"/>
    <cellStyle name="Hipervínculo visitado" xfId="18485" builtinId="9" hidden="1"/>
    <cellStyle name="Hipervínculo visitado" xfId="18487" builtinId="9" hidden="1"/>
    <cellStyle name="Hipervínculo visitado" xfId="18491" builtinId="9" hidden="1"/>
    <cellStyle name="Hipervínculo visitado" xfId="18493" builtinId="9" hidden="1"/>
    <cellStyle name="Hipervínculo visitado" xfId="18495" builtinId="9" hidden="1"/>
    <cellStyle name="Hipervínculo visitado" xfId="18499" builtinId="9" hidden="1"/>
    <cellStyle name="Hipervínculo visitado" xfId="18501" builtinId="9" hidden="1"/>
    <cellStyle name="Hipervínculo visitado" xfId="18503" builtinId="9" hidden="1"/>
    <cellStyle name="Hipervínculo visitado" xfId="18507" builtinId="9" hidden="1"/>
    <cellStyle name="Hipervínculo visitado" xfId="18509" builtinId="9" hidden="1"/>
    <cellStyle name="Hipervínculo visitado" xfId="18511" builtinId="9" hidden="1"/>
    <cellStyle name="Hipervínculo visitado" xfId="18517" builtinId="9" hidden="1"/>
    <cellStyle name="Hipervínculo visitado" xfId="18518" builtinId="9" hidden="1"/>
    <cellStyle name="Hipervínculo visitado" xfId="18520" builtinId="9" hidden="1"/>
    <cellStyle name="Hipervínculo visitado" xfId="18524" builtinId="9" hidden="1"/>
    <cellStyle name="Hipervínculo visitado" xfId="18526" builtinId="9" hidden="1"/>
    <cellStyle name="Hipervínculo visitado" xfId="18532" builtinId="9" hidden="1"/>
    <cellStyle name="Hipervínculo visitado" xfId="18534" builtinId="9" hidden="1"/>
    <cellStyle name="Hipervínculo visitado" xfId="18536" builtinId="9" hidden="1"/>
    <cellStyle name="Hipervínculo visitado" xfId="18540" builtinId="9" hidden="1"/>
    <cellStyle name="Hipervínculo visitado" xfId="18542" builtinId="9" hidden="1"/>
    <cellStyle name="Hipervínculo visitado" xfId="18544" builtinId="9" hidden="1"/>
    <cellStyle name="Hipervínculo visitado" xfId="18550" builtinId="9" hidden="1"/>
    <cellStyle name="Hipervínculo visitado" xfId="18552" builtinId="9" hidden="1"/>
    <cellStyle name="Hipervínculo visitado" xfId="18554" builtinId="9" hidden="1"/>
    <cellStyle name="Hipervínculo visitado" xfId="18558" builtinId="9" hidden="1"/>
    <cellStyle name="Hipervínculo visitado" xfId="18560" builtinId="9" hidden="1"/>
    <cellStyle name="Hipervínculo visitado" xfId="18562" builtinId="9" hidden="1"/>
    <cellStyle name="Hipervínculo visitado" xfId="18566" builtinId="9" hidden="1"/>
    <cellStyle name="Hipervínculo visitado" xfId="18568" builtinId="9" hidden="1"/>
    <cellStyle name="Hipervínculo visitado" xfId="18571" builtinId="9" hidden="1"/>
    <cellStyle name="Hipervínculo visitado" xfId="18575" builtinId="9" hidden="1"/>
    <cellStyle name="Hipervínculo visitado" xfId="18577" builtinId="9" hidden="1"/>
    <cellStyle name="Hipervínculo visitado" xfId="18581" builtinId="9" hidden="1"/>
    <cellStyle name="Hipervínculo visitado" xfId="18585" builtinId="9" hidden="1"/>
    <cellStyle name="Hipervínculo visitado" xfId="18587" builtinId="9" hidden="1"/>
    <cellStyle name="Hipervínculo visitado" xfId="18589" builtinId="9" hidden="1"/>
    <cellStyle name="Hipervínculo visitado" xfId="18593" builtinId="9" hidden="1"/>
    <cellStyle name="Hipervínculo visitado" xfId="18595" builtinId="9" hidden="1"/>
    <cellStyle name="Hipervínculo visitado" xfId="18597" builtinId="9" hidden="1"/>
    <cellStyle name="Hipervínculo visitado" xfId="18601" builtinId="9" hidden="1"/>
    <cellStyle name="Hipervínculo visitado" xfId="18603" builtinId="9" hidden="1"/>
    <cellStyle name="Hipervínculo visitado" xfId="18605" builtinId="9" hidden="1"/>
    <cellStyle name="Hipervínculo visitado" xfId="18609" builtinId="9" hidden="1"/>
    <cellStyle name="Hipervínculo visitado" xfId="18613" builtinId="9" hidden="1"/>
    <cellStyle name="Hipervínculo visitado" xfId="18615" builtinId="9" hidden="1"/>
    <cellStyle name="Hipervínculo visitado" xfId="18619" builtinId="9" hidden="1"/>
    <cellStyle name="Hipervínculo visitado" xfId="18621" builtinId="9" hidden="1"/>
    <cellStyle name="Hipervínculo visitado" xfId="18625" builtinId="9" hidden="1"/>
    <cellStyle name="Hipervínculo visitado" xfId="18629" builtinId="9" hidden="1"/>
    <cellStyle name="Hipervínculo visitado" xfId="18631" builtinId="9" hidden="1"/>
    <cellStyle name="Hipervínculo visitado" xfId="18633" builtinId="9" hidden="1"/>
    <cellStyle name="Hipervínculo visitado" xfId="18637" builtinId="9" hidden="1"/>
    <cellStyle name="Hipervínculo visitado" xfId="18639" builtinId="9" hidden="1"/>
    <cellStyle name="Hipervínculo visitado" xfId="18641" builtinId="9" hidden="1"/>
    <cellStyle name="Hipervínculo visitado" xfId="18647" builtinId="9" hidden="1"/>
    <cellStyle name="Hipervínculo visitado" xfId="18645" builtinId="9" hidden="1"/>
    <cellStyle name="Hipervínculo visitado" xfId="18611" builtinId="9" hidden="1"/>
    <cellStyle name="Hipervínculo visitado" xfId="18546" builtinId="9" hidden="1"/>
    <cellStyle name="Hipervínculo visitado" xfId="18515" builtinId="9" hidden="1"/>
    <cellStyle name="Hipervínculo visitado" xfId="18483" builtinId="9" hidden="1"/>
    <cellStyle name="Hipervínculo visitado" xfId="18388" builtinId="9" hidden="1"/>
    <cellStyle name="Hipervínculo visitado" xfId="18390" builtinId="9" hidden="1"/>
    <cellStyle name="Hipervínculo visitado" xfId="18392" builtinId="9" hidden="1"/>
    <cellStyle name="Hipervínculo visitado" xfId="18396" builtinId="9" hidden="1"/>
    <cellStyle name="Hipervínculo visitado" xfId="18398" builtinId="9" hidden="1"/>
    <cellStyle name="Hipervínculo visitado" xfId="18400" builtinId="9" hidden="1"/>
    <cellStyle name="Hipervínculo visitado" xfId="18404" builtinId="9" hidden="1"/>
    <cellStyle name="Hipervínculo visitado" xfId="18406" builtinId="9" hidden="1"/>
    <cellStyle name="Hipervínculo visitado" xfId="18408" builtinId="9" hidden="1"/>
    <cellStyle name="Hipervínculo visitado" xfId="18412" builtinId="9" hidden="1"/>
    <cellStyle name="Hipervínculo visitado" xfId="18414" builtinId="9" hidden="1"/>
    <cellStyle name="Hipervínculo visitado" xfId="18416" builtinId="9" hidden="1"/>
    <cellStyle name="Hipervínculo visitado" xfId="18420" builtinId="9" hidden="1"/>
    <cellStyle name="Hipervínculo visitado" xfId="18422" builtinId="9" hidden="1"/>
    <cellStyle name="Hipervínculo visitado" xfId="18528" builtinId="9" hidden="1"/>
    <cellStyle name="Hipervínculo visitado" xfId="18874" builtinId="9" hidden="1"/>
    <cellStyle name="Hipervínculo visitado" xfId="18876" builtinId="9" hidden="1"/>
    <cellStyle name="Hipervínculo visitado" xfId="18878" builtinId="9" hidden="1"/>
    <cellStyle name="Hipervínculo visitado" xfId="18882" builtinId="9" hidden="1"/>
    <cellStyle name="Hipervínculo visitado" xfId="18885" builtinId="9" hidden="1"/>
    <cellStyle name="Hipervínculo visitado" xfId="18887" builtinId="9" hidden="1"/>
    <cellStyle name="Hipervínculo visitado" xfId="18891" builtinId="9" hidden="1"/>
    <cellStyle name="Hipervínculo visitado" xfId="18893" builtinId="9" hidden="1"/>
    <cellStyle name="Hipervínculo visitado" xfId="18895" builtinId="9" hidden="1"/>
    <cellStyle name="Hipervínculo visitado" xfId="18901" builtinId="9" hidden="1"/>
    <cellStyle name="Hipervínculo visitado" xfId="18903" builtinId="9" hidden="1"/>
    <cellStyle name="Hipervínculo visitado" xfId="18905" builtinId="9" hidden="1"/>
    <cellStyle name="Hipervínculo visitado" xfId="18909" builtinId="9" hidden="1"/>
    <cellStyle name="Hipervínculo visitado" xfId="18911" builtinId="9" hidden="1"/>
    <cellStyle name="Hipervínculo visitado" xfId="18913" builtinId="9" hidden="1"/>
    <cellStyle name="Hipervínculo visitado" xfId="18919" builtinId="9" hidden="1"/>
    <cellStyle name="Hipervínculo visitado" xfId="18921" builtinId="9" hidden="1"/>
    <cellStyle name="Hipervínculo visitado" xfId="18923" builtinId="9" hidden="1"/>
    <cellStyle name="Hipervínculo visitado" xfId="18927" builtinId="9" hidden="1"/>
    <cellStyle name="Hipervínculo visitado" xfId="18929" builtinId="9" hidden="1"/>
    <cellStyle name="Hipervínculo visitado" xfId="18933" builtinId="9" hidden="1"/>
    <cellStyle name="Hipervínculo visitado" xfId="18939" builtinId="9" hidden="1"/>
    <cellStyle name="Hipervínculo visitado" xfId="18941" builtinId="9" hidden="1"/>
    <cellStyle name="Hipervínculo visitado" xfId="18943" builtinId="9" hidden="1"/>
    <cellStyle name="Hipervínculo visitado" xfId="18947" builtinId="9" hidden="1"/>
    <cellStyle name="Hipervínculo visitado" xfId="18951" builtinId="9" hidden="1"/>
    <cellStyle name="Hipervínculo visitado" xfId="18953" builtinId="9" hidden="1"/>
    <cellStyle name="Hipervínculo visitado" xfId="18957" builtinId="9" hidden="1"/>
    <cellStyle name="Hipervínculo visitado" xfId="18959" builtinId="9" hidden="1"/>
    <cellStyle name="Hipervínculo visitado" xfId="18961" builtinId="9" hidden="1"/>
    <cellStyle name="Hipervínculo visitado" xfId="18967" builtinId="9" hidden="1"/>
    <cellStyle name="Hipervínculo visitado" xfId="18969" builtinId="9" hidden="1"/>
    <cellStyle name="Hipervínculo visitado" xfId="18971" builtinId="9" hidden="1"/>
    <cellStyle name="Hipervínculo visitado" xfId="18975" builtinId="9" hidden="1"/>
    <cellStyle name="Hipervínculo visitado" xfId="18977" builtinId="9" hidden="1"/>
    <cellStyle name="Hipervínculo visitado" xfId="18979" builtinId="9" hidden="1"/>
    <cellStyle name="Hipervínculo visitado" xfId="18985" builtinId="9" hidden="1"/>
    <cellStyle name="Hipervínculo visitado" xfId="18987" builtinId="9" hidden="1"/>
    <cellStyle name="Hipervínculo visitado" xfId="18989" builtinId="9" hidden="1"/>
    <cellStyle name="Hipervínculo visitado" xfId="18993" builtinId="9" hidden="1"/>
    <cellStyle name="Hipervínculo visitado" xfId="18995" builtinId="9" hidden="1"/>
    <cellStyle name="Hipervínculo visitado" xfId="18999" builtinId="9" hidden="1"/>
    <cellStyle name="Hipervínculo visitado" xfId="19003" builtinId="9" hidden="1"/>
    <cellStyle name="Hipervínculo visitado" xfId="19005" builtinId="9" hidden="1"/>
    <cellStyle name="Hipervínculo visitado" xfId="19007" builtinId="9" hidden="1"/>
    <cellStyle name="Hipervínculo visitado" xfId="19011" builtinId="9" hidden="1"/>
    <cellStyle name="Hipervínculo visitado" xfId="19015" builtinId="9" hidden="1"/>
    <cellStyle name="Hipervínculo visitado" xfId="19017" builtinId="9" hidden="1"/>
    <cellStyle name="Hipervínculo visitado" xfId="19021" builtinId="9" hidden="1"/>
    <cellStyle name="Hipervínculo visitado" xfId="19023" builtinId="9" hidden="1"/>
    <cellStyle name="Hipervínculo visitado" xfId="19025" builtinId="9" hidden="1"/>
    <cellStyle name="Hipervínculo visitado" xfId="19031" builtinId="9" hidden="1"/>
    <cellStyle name="Hipervínculo visitado" xfId="19033" builtinId="9" hidden="1"/>
    <cellStyle name="Hipervínculo visitado" xfId="19035" builtinId="9" hidden="1"/>
    <cellStyle name="Hipervínculo visitado" xfId="19039" builtinId="9" hidden="1"/>
    <cellStyle name="Hipervínculo visitado" xfId="18934" builtinId="9" hidden="1"/>
    <cellStyle name="Hipervínculo visitado" xfId="19041" builtinId="9" hidden="1"/>
    <cellStyle name="Hipervínculo visitado" xfId="19047" builtinId="9" hidden="1"/>
    <cellStyle name="Hipervínculo visitado" xfId="18784" builtinId="9" hidden="1"/>
    <cellStyle name="Hipervínculo visitado" xfId="18786" builtinId="9" hidden="1"/>
    <cellStyle name="Hipervínculo visitado" xfId="18792" builtinId="9" hidden="1"/>
    <cellStyle name="Hipervínculo visitado" xfId="18794" builtinId="9" hidden="1"/>
    <cellStyle name="Hipervínculo visitado" xfId="18796" builtinId="9" hidden="1"/>
    <cellStyle name="Hipervínculo visitado" xfId="18800" builtinId="9" hidden="1"/>
    <cellStyle name="Hipervínculo visitado" xfId="18802" builtinId="9" hidden="1"/>
    <cellStyle name="Hipervínculo visitado" xfId="18806" builtinId="9" hidden="1"/>
    <cellStyle name="Hipervínculo visitado" xfId="18810" builtinId="9" hidden="1"/>
    <cellStyle name="Hipervínculo visitado" xfId="18812" builtinId="9" hidden="1"/>
    <cellStyle name="Hipervínculo visitado" xfId="18814" builtinId="9" hidden="1"/>
    <cellStyle name="Hipervínculo visitado" xfId="18818" builtinId="9" hidden="1"/>
    <cellStyle name="Hipervínculo visitado" xfId="18822" builtinId="9" hidden="1"/>
    <cellStyle name="Hipervínculo visitado" xfId="18824" builtinId="9" hidden="1"/>
    <cellStyle name="Hipervínculo visitado" xfId="18828" builtinId="9" hidden="1"/>
    <cellStyle name="Hipervínculo visitado" xfId="18830" builtinId="9" hidden="1"/>
    <cellStyle name="Hipervínculo visitado" xfId="18832" builtinId="9" hidden="1"/>
    <cellStyle name="Hipervínculo visitado" xfId="18838" builtinId="9" hidden="1"/>
    <cellStyle name="Hipervínculo visitado" xfId="18840" builtinId="9" hidden="1"/>
    <cellStyle name="Hipervínculo visitado" xfId="18842" builtinId="9" hidden="1"/>
    <cellStyle name="Hipervínculo visitado" xfId="18846" builtinId="9" hidden="1"/>
    <cellStyle name="Hipervínculo visitado" xfId="18848" builtinId="9" hidden="1"/>
    <cellStyle name="Hipervínculo visitado" xfId="18850" builtinId="9" hidden="1"/>
    <cellStyle name="Hipervínculo visitado" xfId="18856" builtinId="9" hidden="1"/>
    <cellStyle name="Hipervínculo visitado" xfId="18858" builtinId="9" hidden="1"/>
    <cellStyle name="Hipervínculo visitado" xfId="18860" builtinId="9" hidden="1"/>
    <cellStyle name="Hipervínculo visitado" xfId="18864" builtinId="9" hidden="1"/>
    <cellStyle name="Hipervínculo visitado" xfId="18866" builtinId="9" hidden="1"/>
    <cellStyle name="Hipervínculo visitado" xfId="18870" builtinId="9" hidden="1"/>
    <cellStyle name="Hipervínculo visitado" xfId="18737" builtinId="9" hidden="1"/>
    <cellStyle name="Hipervínculo visitado" xfId="18741" builtinId="9" hidden="1"/>
    <cellStyle name="Hipervínculo visitado" xfId="18745" builtinId="9" hidden="1"/>
    <cellStyle name="Hipervínculo visitado" xfId="18747" builtinId="9" hidden="1"/>
    <cellStyle name="Hipervínculo visitado" xfId="18749" builtinId="9" hidden="1"/>
    <cellStyle name="Hipervínculo visitado" xfId="18753" builtinId="9" hidden="1"/>
    <cellStyle name="Hipervínculo visitado" xfId="18757" builtinId="9" hidden="1"/>
    <cellStyle name="Hipervínculo visitado" xfId="18759" builtinId="9" hidden="1"/>
    <cellStyle name="Hipervínculo visitado" xfId="18763" builtinId="9" hidden="1"/>
    <cellStyle name="Hipervínculo visitado" xfId="18765" builtinId="9" hidden="1"/>
    <cellStyle name="Hipervínculo visitado" xfId="18767" builtinId="9" hidden="1"/>
    <cellStyle name="Hipervínculo visitado" xfId="18773" builtinId="9" hidden="1"/>
    <cellStyle name="Hipervínculo visitado" xfId="18775" builtinId="9" hidden="1"/>
    <cellStyle name="Hipervínculo visitado" xfId="18777" builtinId="9" hidden="1"/>
    <cellStyle name="Hipervínculo visitado" xfId="18782" builtinId="9" hidden="1"/>
    <cellStyle name="Hipervínculo visitado" xfId="18719" builtinId="9" hidden="1"/>
    <cellStyle name="Hipervínculo visitado" xfId="18721" builtinId="9" hidden="1"/>
    <cellStyle name="Hipervínculo visitado" xfId="18723" builtinId="9" hidden="1"/>
    <cellStyle name="Hipervínculo visitado" xfId="18622" builtinId="9" hidden="1"/>
    <cellStyle name="Hipervínculo visitado" xfId="18729" builtinId="9" hidden="1"/>
    <cellStyle name="Hipervínculo visitado" xfId="18731" builtinId="9" hidden="1"/>
    <cellStyle name="Hipervínculo visitado" xfId="18735" builtinId="9" hidden="1"/>
    <cellStyle name="Hipervínculo visitado" xfId="18705" builtinId="9" hidden="1"/>
    <cellStyle name="Hipervínculo visitado" xfId="18711" builtinId="9" hidden="1"/>
    <cellStyle name="Hipervínculo visitado" xfId="18713" builtinId="9" hidden="1"/>
    <cellStyle name="Hipervínculo visitado" xfId="18715" builtinId="9" hidden="1"/>
    <cellStyle name="Hipervínculo visitado" xfId="18701" builtinId="9" hidden="1"/>
    <cellStyle name="Hipervínculo visitado" xfId="18703" builtinId="9" hidden="1"/>
    <cellStyle name="Hipervínculo visitado" xfId="18697" builtinId="9" hidden="1"/>
    <cellStyle name="Millares" xfId="53" builtinId="3"/>
    <cellStyle name="Millares [0] 2" xfId="59492"/>
    <cellStyle name="Millares 2" xfId="59490"/>
    <cellStyle name="Millares 2 2" xfId="59498"/>
    <cellStyle name="Millares 2 3" xfId="59497"/>
    <cellStyle name="Millares 3" xfId="59494"/>
    <cellStyle name="Millares 3 2" xfId="59501"/>
    <cellStyle name="Millares 4" xfId="59502"/>
    <cellStyle name="Millares 5" xfId="59506"/>
    <cellStyle name="Millares 6" xfId="59499"/>
    <cellStyle name="Moneda [0] 2" xfId="59503"/>
    <cellStyle name="Moneda 2" xfId="59493"/>
    <cellStyle name="Moneda 3" xfId="59495"/>
    <cellStyle name="Normal" xfId="0" builtinId="0"/>
    <cellStyle name="Normal 2" xfId="59500"/>
    <cellStyle name="Normal 2 2" xfId="59504"/>
    <cellStyle name="Normal 2 3" xfId="59505"/>
    <cellStyle name="Normal 3" xfId="59496"/>
    <cellStyle name="Porcentaje 2" xfId="59491"/>
  </cellStyles>
  <dxfs count="0"/>
  <tableStyles count="0" defaultTableStyle="TableStyleMedium2" defaultPivotStyle="PivotStyleLight16"/>
  <colors>
    <mruColors>
      <color rgb="FFFFFF66"/>
      <color rgb="FFCCFF66"/>
      <color rgb="FFCCFF99"/>
      <color rgb="FF00FFCC"/>
      <color rgb="FFFF99CC"/>
      <color rgb="FFFF7C8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40821</xdr:rowOff>
    </xdr:from>
    <xdr:to>
      <xdr:col>0</xdr:col>
      <xdr:colOff>1392465</xdr:colOff>
      <xdr:row>4</xdr:row>
      <xdr:rowOff>27215</xdr:rowOff>
    </xdr:to>
    <xdr:pic>
      <xdr:nvPicPr>
        <xdr:cNvPr id="2" name="Imagen 1" descr="C:\Users\AUXPLANEACION03\Desktop\Gobernacion_del_quindi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5" y="40821"/>
          <a:ext cx="970644" cy="96610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165"/>
  <sheetViews>
    <sheetView showGridLines="0" tabSelected="1" topLeftCell="A151" zoomScale="60" zoomScaleNormal="60" zoomScaleSheetLayoutView="70" workbookViewId="0">
      <selection activeCell="M572" sqref="M572"/>
    </sheetView>
  </sheetViews>
  <sheetFormatPr baseColWidth="10" defaultColWidth="11.42578125" defaultRowHeight="38.25" customHeight="1" x14ac:dyDescent="0.25"/>
  <cols>
    <col min="1" max="1" width="20.85546875" style="241" customWidth="1"/>
    <col min="2" max="2" width="17.42578125" style="241" customWidth="1"/>
    <col min="3" max="3" width="6.7109375" style="242" customWidth="1"/>
    <col min="4" max="4" width="26.5703125" style="241" customWidth="1"/>
    <col min="5" max="5" width="17.140625" style="241" customWidth="1"/>
    <col min="6" max="6" width="14.7109375" style="241" customWidth="1"/>
    <col min="7" max="7" width="18.28515625" style="241" customWidth="1"/>
    <col min="8" max="8" width="19" style="243" customWidth="1"/>
    <col min="9" max="9" width="17" style="241" customWidth="1"/>
    <col min="10" max="10" width="16.5703125" style="241" customWidth="1"/>
    <col min="11" max="11" width="20.5703125" style="241" customWidth="1"/>
    <col min="12" max="12" width="22.42578125" style="244" customWidth="1"/>
    <col min="13" max="13" width="23.42578125" style="242" customWidth="1"/>
    <col min="14" max="14" width="31" style="241" customWidth="1"/>
    <col min="15" max="15" width="16" style="242" customWidth="1"/>
    <col min="16" max="16" width="27.28515625" style="279" customWidth="1"/>
    <col min="17" max="17" width="27.42578125" style="279" customWidth="1"/>
    <col min="18" max="18" width="28.7109375" style="279" customWidth="1"/>
    <col min="19" max="19" width="27.28515625" style="279" customWidth="1"/>
    <col min="20" max="20" width="25.7109375" style="279" customWidth="1"/>
    <col min="21" max="21" width="22.140625" style="279" customWidth="1"/>
    <col min="22" max="22" width="24" style="279" customWidth="1"/>
    <col min="23" max="23" width="27" style="279" customWidth="1"/>
    <col min="24" max="24" width="26.140625" style="279" customWidth="1"/>
    <col min="25" max="25" width="25.85546875" style="279" customWidth="1"/>
    <col min="26" max="26" width="26" style="279" customWidth="1"/>
    <col min="27" max="27" width="26.85546875" style="279" customWidth="1"/>
    <col min="28" max="28" width="27.28515625" style="280" customWidth="1"/>
    <col min="29" max="29" width="26.85546875" style="280" customWidth="1"/>
    <col min="30" max="30" width="24.28515625" style="279" customWidth="1"/>
    <col min="31" max="32" width="24.28515625" style="280" customWidth="1"/>
    <col min="33" max="33" width="25.140625" style="279" customWidth="1"/>
    <col min="34" max="34" width="24.42578125" style="279" customWidth="1"/>
    <col min="35" max="35" width="23.42578125" style="279" customWidth="1"/>
    <col min="36" max="36" width="21.28515625" style="279" customWidth="1"/>
    <col min="37" max="37" width="23.85546875" style="279" customWidth="1"/>
    <col min="38" max="38" width="28.28515625" style="279" customWidth="1"/>
    <col min="39" max="39" width="16.7109375" style="241" bestFit="1" customWidth="1"/>
    <col min="40" max="42" width="31" style="241" customWidth="1"/>
    <col min="43" max="16384" width="11.42578125" style="241"/>
  </cols>
  <sheetData>
    <row r="1" spans="1:42" ht="18.75" customHeight="1" x14ac:dyDescent="0.25">
      <c r="A1" s="579"/>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288" t="s">
        <v>779</v>
      </c>
      <c r="AL1" s="288" t="s">
        <v>784</v>
      </c>
    </row>
    <row r="2" spans="1:42" ht="18.75" customHeight="1" x14ac:dyDescent="0.25">
      <c r="A2" s="579"/>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289" t="s">
        <v>780</v>
      </c>
      <c r="AL2" s="290">
        <v>1</v>
      </c>
    </row>
    <row r="3" spans="1:42" s="47" customFormat="1" ht="18.75" customHeight="1" x14ac:dyDescent="0.25">
      <c r="A3" s="580" t="s">
        <v>783</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288" t="s">
        <v>781</v>
      </c>
      <c r="AL3" s="291" t="s">
        <v>785</v>
      </c>
    </row>
    <row r="4" spans="1:42" s="47" customFormat="1" ht="18.75" customHeight="1" x14ac:dyDescent="0.25">
      <c r="A4" s="580"/>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288" t="s">
        <v>782</v>
      </c>
      <c r="AL4" s="292" t="s">
        <v>778</v>
      </c>
    </row>
    <row r="5" spans="1:42" s="49" customFormat="1" ht="15.75" customHeight="1" thickBot="1" x14ac:dyDescent="0.3">
      <c r="A5" s="336"/>
      <c r="B5" s="336"/>
      <c r="C5" s="336"/>
      <c r="D5" s="336"/>
      <c r="E5" s="336"/>
      <c r="F5" s="336"/>
      <c r="G5" s="336"/>
      <c r="H5" s="336"/>
      <c r="I5" s="336"/>
      <c r="J5" s="336"/>
      <c r="K5" s="336"/>
      <c r="L5" s="336"/>
      <c r="M5" s="336"/>
      <c r="N5" s="336"/>
      <c r="O5" s="336" t="s">
        <v>125</v>
      </c>
      <c r="P5" s="342" t="s">
        <v>125</v>
      </c>
      <c r="Q5" s="342"/>
      <c r="R5" s="342"/>
      <c r="S5" s="342"/>
      <c r="T5" s="342"/>
      <c r="U5" s="343"/>
      <c r="V5" s="344"/>
      <c r="W5" s="342"/>
      <c r="X5" s="31"/>
      <c r="Y5" s="343"/>
      <c r="Z5" s="31"/>
      <c r="AA5" s="342" t="s">
        <v>125</v>
      </c>
      <c r="AB5" s="342"/>
      <c r="AC5" s="342"/>
      <c r="AD5" s="31" t="s">
        <v>125</v>
      </c>
      <c r="AE5" s="31"/>
      <c r="AF5" s="31"/>
      <c r="AG5" s="342" t="s">
        <v>125</v>
      </c>
      <c r="AH5" s="342"/>
      <c r="AI5" s="342"/>
      <c r="AJ5" s="342"/>
      <c r="AK5" s="342"/>
      <c r="AL5" s="274"/>
    </row>
    <row r="6" spans="1:42" s="2" customFormat="1" ht="51" customHeight="1" x14ac:dyDescent="0.25">
      <c r="A6" s="423" t="s">
        <v>0</v>
      </c>
      <c r="B6" s="425" t="s">
        <v>1</v>
      </c>
      <c r="C6" s="427" t="s">
        <v>159</v>
      </c>
      <c r="D6" s="428"/>
      <c r="E6" s="425" t="s">
        <v>2</v>
      </c>
      <c r="F6" s="425" t="s">
        <v>3</v>
      </c>
      <c r="G6" s="425" t="s">
        <v>160</v>
      </c>
      <c r="H6" s="415" t="s">
        <v>4</v>
      </c>
      <c r="I6" s="431" t="s">
        <v>2</v>
      </c>
      <c r="J6" s="431" t="s">
        <v>161</v>
      </c>
      <c r="K6" s="419" t="s">
        <v>162</v>
      </c>
      <c r="L6" s="421" t="s">
        <v>163</v>
      </c>
      <c r="M6" s="415" t="s">
        <v>164</v>
      </c>
      <c r="N6" s="415" t="s">
        <v>158</v>
      </c>
      <c r="O6" s="415" t="s">
        <v>165</v>
      </c>
      <c r="P6" s="417" t="s">
        <v>166</v>
      </c>
      <c r="Q6" s="417" t="s">
        <v>167</v>
      </c>
      <c r="R6" s="417" t="s">
        <v>168</v>
      </c>
      <c r="S6" s="417" t="s">
        <v>169</v>
      </c>
      <c r="T6" s="417" t="s">
        <v>170</v>
      </c>
      <c r="U6" s="417" t="s">
        <v>171</v>
      </c>
      <c r="V6" s="417" t="s">
        <v>172</v>
      </c>
      <c r="W6" s="417" t="s">
        <v>173</v>
      </c>
      <c r="X6" s="417" t="s">
        <v>174</v>
      </c>
      <c r="Y6" s="417" t="s">
        <v>175</v>
      </c>
      <c r="Z6" s="417" t="s">
        <v>176</v>
      </c>
      <c r="AA6" s="417" t="s">
        <v>177</v>
      </c>
      <c r="AB6" s="417" t="s">
        <v>178</v>
      </c>
      <c r="AC6" s="417" t="s">
        <v>179</v>
      </c>
      <c r="AD6" s="417" t="s">
        <v>180</v>
      </c>
      <c r="AE6" s="417" t="s">
        <v>181</v>
      </c>
      <c r="AF6" s="417" t="s">
        <v>182</v>
      </c>
      <c r="AG6" s="417" t="s">
        <v>183</v>
      </c>
      <c r="AH6" s="417" t="s">
        <v>184</v>
      </c>
      <c r="AI6" s="417" t="s">
        <v>770</v>
      </c>
      <c r="AJ6" s="458" t="s">
        <v>185</v>
      </c>
      <c r="AK6" s="460" t="s">
        <v>186</v>
      </c>
      <c r="AL6" s="448" t="s">
        <v>187</v>
      </c>
    </row>
    <row r="7" spans="1:42" s="2" customFormat="1" ht="51" customHeight="1" x14ac:dyDescent="0.25">
      <c r="A7" s="424"/>
      <c r="B7" s="426"/>
      <c r="C7" s="429"/>
      <c r="D7" s="430"/>
      <c r="E7" s="426"/>
      <c r="F7" s="426"/>
      <c r="G7" s="426"/>
      <c r="H7" s="416"/>
      <c r="I7" s="432"/>
      <c r="J7" s="432"/>
      <c r="K7" s="420"/>
      <c r="L7" s="422"/>
      <c r="M7" s="416"/>
      <c r="N7" s="416"/>
      <c r="O7" s="416"/>
      <c r="P7" s="418"/>
      <c r="Q7" s="418"/>
      <c r="R7" s="418"/>
      <c r="S7" s="418"/>
      <c r="T7" s="418"/>
      <c r="U7" s="418"/>
      <c r="V7" s="418"/>
      <c r="W7" s="418"/>
      <c r="X7" s="418"/>
      <c r="Y7" s="418"/>
      <c r="Z7" s="418"/>
      <c r="AA7" s="418" t="s">
        <v>188</v>
      </c>
      <c r="AB7" s="418" t="s">
        <v>188</v>
      </c>
      <c r="AC7" s="418" t="s">
        <v>188</v>
      </c>
      <c r="AD7" s="418" t="s">
        <v>189</v>
      </c>
      <c r="AE7" s="418" t="s">
        <v>189</v>
      </c>
      <c r="AF7" s="418" t="s">
        <v>189</v>
      </c>
      <c r="AG7" s="418" t="s">
        <v>190</v>
      </c>
      <c r="AH7" s="418" t="s">
        <v>190</v>
      </c>
      <c r="AI7" s="418"/>
      <c r="AJ7" s="459"/>
      <c r="AK7" s="461"/>
      <c r="AL7" s="449"/>
    </row>
    <row r="8" spans="1:42" s="55" customFormat="1" ht="15.75" customHeight="1" x14ac:dyDescent="0.25">
      <c r="A8" s="345"/>
      <c r="B8" s="50"/>
      <c r="C8" s="51"/>
      <c r="D8" s="51"/>
      <c r="E8" s="50"/>
      <c r="F8" s="50"/>
      <c r="G8" s="50"/>
      <c r="H8" s="48"/>
      <c r="I8" s="52"/>
      <c r="J8" s="52"/>
      <c r="K8" s="53"/>
      <c r="L8" s="54"/>
      <c r="M8" s="51"/>
      <c r="N8" s="51"/>
      <c r="O8" s="51"/>
      <c r="P8" s="248"/>
      <c r="Q8" s="248"/>
      <c r="R8" s="248"/>
      <c r="S8" s="248"/>
      <c r="T8" s="248"/>
      <c r="U8" s="248"/>
      <c r="V8" s="248"/>
      <c r="W8" s="248"/>
      <c r="X8" s="248"/>
      <c r="Y8" s="248"/>
      <c r="Z8" s="248"/>
      <c r="AA8" s="248"/>
      <c r="AB8" s="248"/>
      <c r="AC8" s="248"/>
      <c r="AD8" s="248"/>
      <c r="AE8" s="248"/>
      <c r="AF8" s="248"/>
      <c r="AG8" s="248"/>
      <c r="AH8" s="248"/>
      <c r="AI8" s="248"/>
      <c r="AJ8" s="249"/>
      <c r="AK8" s="248"/>
      <c r="AL8" s="346"/>
    </row>
    <row r="9" spans="1:42" s="4" customFormat="1" ht="38.25" customHeight="1" x14ac:dyDescent="0.25">
      <c r="A9" s="347" t="s">
        <v>751</v>
      </c>
      <c r="B9" s="56"/>
      <c r="C9" s="57"/>
      <c r="D9" s="56"/>
      <c r="E9" s="56"/>
      <c r="F9" s="56"/>
      <c r="G9" s="56"/>
      <c r="H9" s="56"/>
      <c r="I9" s="56"/>
      <c r="J9" s="56"/>
      <c r="K9" s="56"/>
      <c r="L9" s="58"/>
      <c r="M9" s="57"/>
      <c r="N9" s="56"/>
      <c r="O9" s="57"/>
      <c r="P9" s="251">
        <f>P10</f>
        <v>0</v>
      </c>
      <c r="Q9" s="251">
        <f t="shared" ref="Q9:AL11" si="0">Q10</f>
        <v>0</v>
      </c>
      <c r="R9" s="251">
        <f t="shared" si="0"/>
        <v>0</v>
      </c>
      <c r="S9" s="251">
        <f t="shared" si="0"/>
        <v>0</v>
      </c>
      <c r="T9" s="251">
        <f t="shared" si="0"/>
        <v>0</v>
      </c>
      <c r="U9" s="251">
        <f t="shared" si="0"/>
        <v>0</v>
      </c>
      <c r="V9" s="251">
        <f t="shared" si="0"/>
        <v>0</v>
      </c>
      <c r="W9" s="251">
        <f t="shared" si="0"/>
        <v>0</v>
      </c>
      <c r="X9" s="251">
        <f t="shared" si="0"/>
        <v>0</v>
      </c>
      <c r="Y9" s="251">
        <f t="shared" si="0"/>
        <v>0</v>
      </c>
      <c r="Z9" s="251">
        <f t="shared" si="0"/>
        <v>0</v>
      </c>
      <c r="AA9" s="251">
        <f t="shared" si="0"/>
        <v>0</v>
      </c>
      <c r="AB9" s="251">
        <f t="shared" si="0"/>
        <v>0</v>
      </c>
      <c r="AC9" s="251">
        <f t="shared" si="0"/>
        <v>0</v>
      </c>
      <c r="AD9" s="251">
        <f t="shared" si="0"/>
        <v>0</v>
      </c>
      <c r="AE9" s="251">
        <f t="shared" si="0"/>
        <v>0</v>
      </c>
      <c r="AF9" s="251">
        <f t="shared" si="0"/>
        <v>0</v>
      </c>
      <c r="AG9" s="251">
        <f t="shared" si="0"/>
        <v>0</v>
      </c>
      <c r="AH9" s="251">
        <f t="shared" si="0"/>
        <v>542876980</v>
      </c>
      <c r="AI9" s="251">
        <f t="shared" si="0"/>
        <v>0</v>
      </c>
      <c r="AJ9" s="251">
        <f t="shared" si="0"/>
        <v>0</v>
      </c>
      <c r="AK9" s="251">
        <f t="shared" si="0"/>
        <v>0</v>
      </c>
      <c r="AL9" s="348">
        <f t="shared" si="0"/>
        <v>542876980</v>
      </c>
      <c r="AN9" s="59"/>
      <c r="AO9" s="59"/>
      <c r="AP9" s="59"/>
    </row>
    <row r="10" spans="1:42" s="4" customFormat="1" ht="38.25" customHeight="1" x14ac:dyDescent="0.25">
      <c r="A10" s="349">
        <v>5</v>
      </c>
      <c r="B10" s="60" t="s">
        <v>191</v>
      </c>
      <c r="C10" s="60"/>
      <c r="D10" s="60"/>
      <c r="E10" s="60"/>
      <c r="F10" s="60"/>
      <c r="G10" s="60"/>
      <c r="H10" s="60"/>
      <c r="I10" s="60"/>
      <c r="J10" s="60"/>
      <c r="K10" s="60"/>
      <c r="L10" s="60"/>
      <c r="M10" s="60"/>
      <c r="N10" s="60"/>
      <c r="O10" s="60"/>
      <c r="P10" s="252">
        <f>P11</f>
        <v>0</v>
      </c>
      <c r="Q10" s="252">
        <f t="shared" si="0"/>
        <v>0</v>
      </c>
      <c r="R10" s="252">
        <f t="shared" si="0"/>
        <v>0</v>
      </c>
      <c r="S10" s="252">
        <f t="shared" si="0"/>
        <v>0</v>
      </c>
      <c r="T10" s="252">
        <f t="shared" si="0"/>
        <v>0</v>
      </c>
      <c r="U10" s="252">
        <f t="shared" si="0"/>
        <v>0</v>
      </c>
      <c r="V10" s="252">
        <f t="shared" si="0"/>
        <v>0</v>
      </c>
      <c r="W10" s="252">
        <f t="shared" si="0"/>
        <v>0</v>
      </c>
      <c r="X10" s="252">
        <f t="shared" si="0"/>
        <v>0</v>
      </c>
      <c r="Y10" s="252">
        <f t="shared" si="0"/>
        <v>0</v>
      </c>
      <c r="Z10" s="252">
        <f t="shared" si="0"/>
        <v>0</v>
      </c>
      <c r="AA10" s="252">
        <f t="shared" si="0"/>
        <v>0</v>
      </c>
      <c r="AB10" s="252">
        <f t="shared" si="0"/>
        <v>0</v>
      </c>
      <c r="AC10" s="252">
        <f t="shared" si="0"/>
        <v>0</v>
      </c>
      <c r="AD10" s="252">
        <f t="shared" si="0"/>
        <v>0</v>
      </c>
      <c r="AE10" s="252">
        <f t="shared" si="0"/>
        <v>0</v>
      </c>
      <c r="AF10" s="252">
        <f t="shared" si="0"/>
        <v>0</v>
      </c>
      <c r="AG10" s="252">
        <f t="shared" si="0"/>
        <v>0</v>
      </c>
      <c r="AH10" s="252">
        <f t="shared" si="0"/>
        <v>542876980</v>
      </c>
      <c r="AI10" s="252">
        <f t="shared" si="0"/>
        <v>0</v>
      </c>
      <c r="AJ10" s="252">
        <f t="shared" si="0"/>
        <v>0</v>
      </c>
      <c r="AK10" s="252">
        <f t="shared" si="0"/>
        <v>0</v>
      </c>
      <c r="AL10" s="350">
        <f t="shared" si="0"/>
        <v>542876980</v>
      </c>
      <c r="AN10" s="59"/>
      <c r="AO10" s="59"/>
      <c r="AP10" s="59"/>
    </row>
    <row r="11" spans="1:42" s="4" customFormat="1" ht="38.25" customHeight="1" x14ac:dyDescent="0.25">
      <c r="A11" s="351"/>
      <c r="B11" s="62">
        <v>28</v>
      </c>
      <c r="C11" s="63" t="s">
        <v>96</v>
      </c>
      <c r="D11" s="63"/>
      <c r="E11" s="63"/>
      <c r="F11" s="63"/>
      <c r="G11" s="63"/>
      <c r="H11" s="63"/>
      <c r="I11" s="63"/>
      <c r="J11" s="63"/>
      <c r="K11" s="63"/>
      <c r="L11" s="63"/>
      <c r="M11" s="63"/>
      <c r="N11" s="63"/>
      <c r="O11" s="63"/>
      <c r="P11" s="253">
        <f>P12</f>
        <v>0</v>
      </c>
      <c r="Q11" s="253">
        <f t="shared" si="0"/>
        <v>0</v>
      </c>
      <c r="R11" s="253">
        <f t="shared" si="0"/>
        <v>0</v>
      </c>
      <c r="S11" s="253">
        <f t="shared" si="0"/>
        <v>0</v>
      </c>
      <c r="T11" s="253">
        <f t="shared" si="0"/>
        <v>0</v>
      </c>
      <c r="U11" s="253">
        <f t="shared" si="0"/>
        <v>0</v>
      </c>
      <c r="V11" s="253">
        <f t="shared" si="0"/>
        <v>0</v>
      </c>
      <c r="W11" s="253">
        <f t="shared" si="0"/>
        <v>0</v>
      </c>
      <c r="X11" s="253">
        <f t="shared" si="0"/>
        <v>0</v>
      </c>
      <c r="Y11" s="253">
        <f t="shared" si="0"/>
        <v>0</v>
      </c>
      <c r="Z11" s="253">
        <f t="shared" si="0"/>
        <v>0</v>
      </c>
      <c r="AA11" s="253">
        <f t="shared" si="0"/>
        <v>0</v>
      </c>
      <c r="AB11" s="253">
        <f t="shared" si="0"/>
        <v>0</v>
      </c>
      <c r="AC11" s="253">
        <f t="shared" si="0"/>
        <v>0</v>
      </c>
      <c r="AD11" s="253">
        <f t="shared" si="0"/>
        <v>0</v>
      </c>
      <c r="AE11" s="253">
        <f t="shared" si="0"/>
        <v>0</v>
      </c>
      <c r="AF11" s="253">
        <f t="shared" si="0"/>
        <v>0</v>
      </c>
      <c r="AG11" s="253">
        <f t="shared" si="0"/>
        <v>0</v>
      </c>
      <c r="AH11" s="253">
        <f t="shared" si="0"/>
        <v>542876980</v>
      </c>
      <c r="AI11" s="253">
        <f t="shared" si="0"/>
        <v>0</v>
      </c>
      <c r="AJ11" s="253">
        <f t="shared" si="0"/>
        <v>0</v>
      </c>
      <c r="AK11" s="253">
        <f t="shared" si="0"/>
        <v>0</v>
      </c>
      <c r="AL11" s="352">
        <f t="shared" si="0"/>
        <v>542876980</v>
      </c>
      <c r="AN11" s="59"/>
      <c r="AO11" s="59"/>
      <c r="AP11" s="59"/>
    </row>
    <row r="12" spans="1:42" s="4" customFormat="1" ht="38.25" customHeight="1" x14ac:dyDescent="0.25">
      <c r="A12" s="353"/>
      <c r="B12" s="64"/>
      <c r="C12" s="65"/>
      <c r="D12" s="65"/>
      <c r="E12" s="65"/>
      <c r="F12" s="66"/>
      <c r="G12" s="67">
        <v>89</v>
      </c>
      <c r="H12" s="68" t="s">
        <v>99</v>
      </c>
      <c r="I12" s="69"/>
      <c r="J12" s="69"/>
      <c r="K12" s="69"/>
      <c r="L12" s="69"/>
      <c r="M12" s="69"/>
      <c r="N12" s="69"/>
      <c r="O12" s="69"/>
      <c r="P12" s="255">
        <f>SUM(P13:P17)</f>
        <v>0</v>
      </c>
      <c r="Q12" s="255">
        <f t="shared" ref="Q12:AL12" si="1">SUM(Q13:Q17)</f>
        <v>0</v>
      </c>
      <c r="R12" s="255">
        <f t="shared" si="1"/>
        <v>0</v>
      </c>
      <c r="S12" s="255">
        <f t="shared" si="1"/>
        <v>0</v>
      </c>
      <c r="T12" s="255">
        <f t="shared" si="1"/>
        <v>0</v>
      </c>
      <c r="U12" s="255">
        <f t="shared" si="1"/>
        <v>0</v>
      </c>
      <c r="V12" s="255">
        <f t="shared" si="1"/>
        <v>0</v>
      </c>
      <c r="W12" s="255">
        <f t="shared" si="1"/>
        <v>0</v>
      </c>
      <c r="X12" s="255">
        <f t="shared" si="1"/>
        <v>0</v>
      </c>
      <c r="Y12" s="255">
        <f t="shared" si="1"/>
        <v>0</v>
      </c>
      <c r="Z12" s="255">
        <f t="shared" si="1"/>
        <v>0</v>
      </c>
      <c r="AA12" s="255">
        <f t="shared" si="1"/>
        <v>0</v>
      </c>
      <c r="AB12" s="255">
        <f t="shared" si="1"/>
        <v>0</v>
      </c>
      <c r="AC12" s="255">
        <f t="shared" si="1"/>
        <v>0</v>
      </c>
      <c r="AD12" s="255">
        <f t="shared" si="1"/>
        <v>0</v>
      </c>
      <c r="AE12" s="255">
        <f t="shared" si="1"/>
        <v>0</v>
      </c>
      <c r="AF12" s="255">
        <f t="shared" si="1"/>
        <v>0</v>
      </c>
      <c r="AG12" s="255">
        <f t="shared" si="1"/>
        <v>0</v>
      </c>
      <c r="AH12" s="255">
        <f t="shared" si="1"/>
        <v>542876980</v>
      </c>
      <c r="AI12" s="255">
        <f t="shared" si="1"/>
        <v>0</v>
      </c>
      <c r="AJ12" s="255">
        <f t="shared" si="1"/>
        <v>0</v>
      </c>
      <c r="AK12" s="255">
        <f t="shared" si="1"/>
        <v>0</v>
      </c>
      <c r="AL12" s="354">
        <f t="shared" si="1"/>
        <v>542876980</v>
      </c>
      <c r="AN12" s="59"/>
      <c r="AO12" s="59"/>
      <c r="AP12" s="59"/>
    </row>
    <row r="13" spans="1:42" s="35" customFormat="1" ht="120.75" customHeight="1" x14ac:dyDescent="0.25">
      <c r="A13" s="353"/>
      <c r="B13" s="70"/>
      <c r="C13" s="335" t="s">
        <v>192</v>
      </c>
      <c r="D13" s="329" t="s">
        <v>193</v>
      </c>
      <c r="E13" s="334">
        <v>0</v>
      </c>
      <c r="F13" s="334">
        <v>2</v>
      </c>
      <c r="G13" s="71"/>
      <c r="H13" s="301">
        <v>282</v>
      </c>
      <c r="I13" s="16" t="s">
        <v>9</v>
      </c>
      <c r="J13" s="16">
        <v>2</v>
      </c>
      <c r="K13" s="72" t="s">
        <v>194</v>
      </c>
      <c r="L13" s="12" t="s">
        <v>125</v>
      </c>
      <c r="M13" s="334" t="s">
        <v>195</v>
      </c>
      <c r="N13" s="329" t="s">
        <v>196</v>
      </c>
      <c r="O13" s="334" t="s">
        <v>126</v>
      </c>
      <c r="P13" s="45">
        <v>0</v>
      </c>
      <c r="Q13" s="45">
        <v>0</v>
      </c>
      <c r="R13" s="45">
        <v>0</v>
      </c>
      <c r="S13" s="45">
        <v>0</v>
      </c>
      <c r="T13" s="45">
        <v>0</v>
      </c>
      <c r="U13" s="45">
        <v>0</v>
      </c>
      <c r="V13" s="45">
        <v>0</v>
      </c>
      <c r="W13" s="45">
        <v>0</v>
      </c>
      <c r="X13" s="45">
        <v>0</v>
      </c>
      <c r="Y13" s="45">
        <v>0</v>
      </c>
      <c r="Z13" s="45">
        <v>0</v>
      </c>
      <c r="AA13" s="45">
        <v>0</v>
      </c>
      <c r="AB13" s="45"/>
      <c r="AC13" s="45"/>
      <c r="AD13" s="45">
        <v>0</v>
      </c>
      <c r="AE13" s="45"/>
      <c r="AF13" s="45"/>
      <c r="AG13" s="45">
        <v>0</v>
      </c>
      <c r="AH13" s="45">
        <f>60000000+10000000</f>
        <v>70000000</v>
      </c>
      <c r="AI13" s="45">
        <v>0</v>
      </c>
      <c r="AJ13" s="33"/>
      <c r="AK13" s="33">
        <v>0</v>
      </c>
      <c r="AL13" s="355">
        <f>+P13+R13+S13+T13+U13+V13+W13+X13+Y13+Z13+AA13+AD13+AG13+AH13+AI13+AJ13+AK13</f>
        <v>70000000</v>
      </c>
    </row>
    <row r="14" spans="1:42" s="35" customFormat="1" ht="120" customHeight="1" x14ac:dyDescent="0.25">
      <c r="A14" s="353"/>
      <c r="B14" s="70"/>
      <c r="C14" s="335" t="s">
        <v>197</v>
      </c>
      <c r="D14" s="329" t="s">
        <v>198</v>
      </c>
      <c r="E14" s="334">
        <v>0</v>
      </c>
      <c r="F14" s="334">
        <v>2</v>
      </c>
      <c r="G14" s="73"/>
      <c r="H14" s="334">
        <v>283</v>
      </c>
      <c r="I14" s="16" t="s">
        <v>9</v>
      </c>
      <c r="J14" s="16">
        <v>1</v>
      </c>
      <c r="K14" s="72" t="s">
        <v>194</v>
      </c>
      <c r="L14" s="12" t="s">
        <v>125</v>
      </c>
      <c r="M14" s="334" t="s">
        <v>199</v>
      </c>
      <c r="N14" s="329" t="s">
        <v>200</v>
      </c>
      <c r="O14" s="334" t="s">
        <v>127</v>
      </c>
      <c r="P14" s="45">
        <v>0</v>
      </c>
      <c r="Q14" s="45">
        <v>0</v>
      </c>
      <c r="R14" s="45">
        <v>0</v>
      </c>
      <c r="S14" s="45">
        <v>0</v>
      </c>
      <c r="T14" s="45">
        <v>0</v>
      </c>
      <c r="U14" s="45">
        <v>0</v>
      </c>
      <c r="V14" s="45">
        <v>0</v>
      </c>
      <c r="W14" s="45">
        <v>0</v>
      </c>
      <c r="X14" s="45">
        <v>0</v>
      </c>
      <c r="Y14" s="45">
        <v>0</v>
      </c>
      <c r="Z14" s="45">
        <v>0</v>
      </c>
      <c r="AA14" s="45">
        <v>0</v>
      </c>
      <c r="AB14" s="45"/>
      <c r="AC14" s="45"/>
      <c r="AD14" s="45">
        <v>0</v>
      </c>
      <c r="AE14" s="45"/>
      <c r="AF14" s="45"/>
      <c r="AG14" s="45">
        <v>0</v>
      </c>
      <c r="AH14" s="45">
        <f>87500000+40768225</f>
        <v>128268225</v>
      </c>
      <c r="AI14" s="45">
        <v>0</v>
      </c>
      <c r="AJ14" s="33"/>
      <c r="AK14" s="33">
        <v>0</v>
      </c>
      <c r="AL14" s="355">
        <f>+P14+R14+S14+T14+U14+V14+W14+X14+Y14+Z14+AA14+AD14+AG14+AH14+AI14+AJ14+AK14</f>
        <v>128268225</v>
      </c>
    </row>
    <row r="15" spans="1:42" s="35" customFormat="1" ht="90.75" customHeight="1" x14ac:dyDescent="0.25">
      <c r="A15" s="353"/>
      <c r="B15" s="70"/>
      <c r="C15" s="335">
        <v>38</v>
      </c>
      <c r="D15" s="329" t="s">
        <v>123</v>
      </c>
      <c r="E15" s="334">
        <v>0</v>
      </c>
      <c r="F15" s="334">
        <v>2</v>
      </c>
      <c r="G15" s="73"/>
      <c r="H15" s="334">
        <v>284</v>
      </c>
      <c r="I15" s="16">
        <v>1</v>
      </c>
      <c r="J15" s="16">
        <v>1</v>
      </c>
      <c r="K15" s="72" t="s">
        <v>194</v>
      </c>
      <c r="L15" s="12" t="s">
        <v>201</v>
      </c>
      <c r="M15" s="334" t="s">
        <v>202</v>
      </c>
      <c r="N15" s="329" t="s">
        <v>203</v>
      </c>
      <c r="O15" s="334" t="s">
        <v>127</v>
      </c>
      <c r="P15" s="45">
        <v>0</v>
      </c>
      <c r="Q15" s="45">
        <v>0</v>
      </c>
      <c r="R15" s="45">
        <v>0</v>
      </c>
      <c r="S15" s="45">
        <v>0</v>
      </c>
      <c r="T15" s="45">
        <v>0</v>
      </c>
      <c r="U15" s="45">
        <v>0</v>
      </c>
      <c r="V15" s="45">
        <v>0</v>
      </c>
      <c r="W15" s="45">
        <v>0</v>
      </c>
      <c r="X15" s="45">
        <v>0</v>
      </c>
      <c r="Y15" s="45">
        <v>0</v>
      </c>
      <c r="Z15" s="45">
        <v>0</v>
      </c>
      <c r="AA15" s="45">
        <v>0</v>
      </c>
      <c r="AB15" s="45"/>
      <c r="AC15" s="45"/>
      <c r="AD15" s="45">
        <v>0</v>
      </c>
      <c r="AE15" s="45"/>
      <c r="AF15" s="45"/>
      <c r="AG15" s="45">
        <v>0</v>
      </c>
      <c r="AH15" s="45">
        <f>102471099-10000000</f>
        <v>92471099</v>
      </c>
      <c r="AI15" s="45">
        <v>0</v>
      </c>
      <c r="AJ15" s="33"/>
      <c r="AK15" s="33">
        <v>0</v>
      </c>
      <c r="AL15" s="355">
        <f>+P15+R15+S15+T15+U15+V15+W15+X15+Y15+Z15+AA15+AD15+AG15+AH15+AI15+AJ15+AK15</f>
        <v>92471099</v>
      </c>
    </row>
    <row r="16" spans="1:42" s="35" customFormat="1" ht="99.75" customHeight="1" x14ac:dyDescent="0.25">
      <c r="A16" s="353"/>
      <c r="B16" s="70"/>
      <c r="C16" s="335">
        <v>38</v>
      </c>
      <c r="D16" s="329" t="s">
        <v>123</v>
      </c>
      <c r="E16" s="334">
        <v>0</v>
      </c>
      <c r="F16" s="334">
        <v>2</v>
      </c>
      <c r="G16" s="73"/>
      <c r="H16" s="334">
        <v>285</v>
      </c>
      <c r="I16" s="16">
        <v>1</v>
      </c>
      <c r="J16" s="16">
        <v>1</v>
      </c>
      <c r="K16" s="72" t="s">
        <v>194</v>
      </c>
      <c r="L16" s="12" t="s">
        <v>204</v>
      </c>
      <c r="M16" s="334" t="s">
        <v>205</v>
      </c>
      <c r="N16" s="329" t="s">
        <v>206</v>
      </c>
      <c r="O16" s="334" t="s">
        <v>127</v>
      </c>
      <c r="P16" s="45">
        <v>0</v>
      </c>
      <c r="Q16" s="45">
        <v>0</v>
      </c>
      <c r="R16" s="45">
        <v>0</v>
      </c>
      <c r="S16" s="45">
        <v>0</v>
      </c>
      <c r="T16" s="45">
        <v>0</v>
      </c>
      <c r="U16" s="45">
        <v>0</v>
      </c>
      <c r="V16" s="45">
        <v>0</v>
      </c>
      <c r="W16" s="45">
        <v>0</v>
      </c>
      <c r="X16" s="45">
        <v>0</v>
      </c>
      <c r="Y16" s="45">
        <v>0</v>
      </c>
      <c r="Z16" s="45">
        <v>0</v>
      </c>
      <c r="AA16" s="45">
        <v>0</v>
      </c>
      <c r="AB16" s="45"/>
      <c r="AC16" s="45"/>
      <c r="AD16" s="45">
        <v>0</v>
      </c>
      <c r="AE16" s="45"/>
      <c r="AF16" s="45"/>
      <c r="AG16" s="45">
        <v>0</v>
      </c>
      <c r="AH16" s="30">
        <v>120637656</v>
      </c>
      <c r="AI16" s="45">
        <v>0</v>
      </c>
      <c r="AJ16" s="33"/>
      <c r="AK16" s="33">
        <v>0</v>
      </c>
      <c r="AL16" s="355">
        <f>+P16+R16+S16+T16+U16+V16+W16+X16+Y16+Z16+AA16+AD16+AG16+AH16+AI16+AJ16+AK16</f>
        <v>120637656</v>
      </c>
    </row>
    <row r="17" spans="1:38" s="35" customFormat="1" ht="86.25" customHeight="1" x14ac:dyDescent="0.25">
      <c r="A17" s="353"/>
      <c r="B17" s="70"/>
      <c r="C17" s="335">
        <v>38</v>
      </c>
      <c r="D17" s="329" t="s">
        <v>123</v>
      </c>
      <c r="E17" s="334">
        <v>0</v>
      </c>
      <c r="F17" s="334">
        <v>2</v>
      </c>
      <c r="G17" s="26"/>
      <c r="H17" s="334">
        <v>287</v>
      </c>
      <c r="I17" s="16">
        <v>1</v>
      </c>
      <c r="J17" s="16">
        <v>1</v>
      </c>
      <c r="K17" s="72" t="s">
        <v>194</v>
      </c>
      <c r="L17" s="323"/>
      <c r="M17" s="299" t="s">
        <v>207</v>
      </c>
      <c r="N17" s="298" t="s">
        <v>208</v>
      </c>
      <c r="O17" s="334" t="s">
        <v>127</v>
      </c>
      <c r="P17" s="45">
        <v>0</v>
      </c>
      <c r="Q17" s="45">
        <v>0</v>
      </c>
      <c r="R17" s="45">
        <v>0</v>
      </c>
      <c r="S17" s="45">
        <v>0</v>
      </c>
      <c r="T17" s="45">
        <v>0</v>
      </c>
      <c r="U17" s="45">
        <v>0</v>
      </c>
      <c r="V17" s="45">
        <v>0</v>
      </c>
      <c r="W17" s="45">
        <v>0</v>
      </c>
      <c r="X17" s="45">
        <v>0</v>
      </c>
      <c r="Y17" s="45">
        <v>0</v>
      </c>
      <c r="Z17" s="45">
        <v>0</v>
      </c>
      <c r="AA17" s="45">
        <v>0</v>
      </c>
      <c r="AB17" s="45"/>
      <c r="AC17" s="45"/>
      <c r="AD17" s="45">
        <v>0</v>
      </c>
      <c r="AE17" s="45"/>
      <c r="AF17" s="45"/>
      <c r="AG17" s="45">
        <v>0</v>
      </c>
      <c r="AH17" s="45">
        <v>131500000</v>
      </c>
      <c r="AI17" s="45">
        <v>0</v>
      </c>
      <c r="AJ17" s="33"/>
      <c r="AK17" s="33">
        <v>0</v>
      </c>
      <c r="AL17" s="355">
        <f>+P17+R17+S17+T17+U17+V17+W17+X17+Y17+Z17+AA17+AD17+AG17+AH17+AI17+AJ17+AK17</f>
        <v>131500000</v>
      </c>
    </row>
    <row r="18" spans="1:38" s="35" customFormat="1" ht="38.25" customHeight="1" x14ac:dyDescent="0.25">
      <c r="A18" s="356"/>
      <c r="B18" s="74"/>
      <c r="C18" s="25"/>
      <c r="D18" s="74"/>
      <c r="E18" s="25"/>
      <c r="F18" s="25"/>
      <c r="G18" s="74"/>
      <c r="H18" s="25"/>
      <c r="I18" s="75"/>
      <c r="J18" s="75"/>
      <c r="K18" s="75"/>
      <c r="L18" s="76"/>
      <c r="M18" s="25"/>
      <c r="N18" s="74"/>
      <c r="O18" s="25"/>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357"/>
    </row>
    <row r="19" spans="1:38" s="4" customFormat="1" ht="38.25" customHeight="1" x14ac:dyDescent="0.25">
      <c r="A19" s="347" t="s">
        <v>752</v>
      </c>
      <c r="B19" s="56"/>
      <c r="C19" s="57"/>
      <c r="D19" s="56"/>
      <c r="E19" s="56"/>
      <c r="F19" s="56"/>
      <c r="G19" s="56"/>
      <c r="H19" s="56"/>
      <c r="I19" s="56"/>
      <c r="J19" s="56"/>
      <c r="K19" s="56"/>
      <c r="L19" s="58"/>
      <c r="M19" s="57"/>
      <c r="N19" s="56"/>
      <c r="O19" s="57"/>
      <c r="P19" s="251">
        <f>P20</f>
        <v>0</v>
      </c>
      <c r="Q19" s="251">
        <f t="shared" ref="Q19:AL19" si="2">Q20</f>
        <v>0</v>
      </c>
      <c r="R19" s="251">
        <f t="shared" si="2"/>
        <v>0</v>
      </c>
      <c r="S19" s="251">
        <f t="shared" si="2"/>
        <v>0</v>
      </c>
      <c r="T19" s="251">
        <f t="shared" si="2"/>
        <v>0</v>
      </c>
      <c r="U19" s="251">
        <f t="shared" si="2"/>
        <v>0</v>
      </c>
      <c r="V19" s="251">
        <f t="shared" si="2"/>
        <v>0</v>
      </c>
      <c r="W19" s="251">
        <f t="shared" si="2"/>
        <v>0</v>
      </c>
      <c r="X19" s="251">
        <f t="shared" si="2"/>
        <v>0</v>
      </c>
      <c r="Y19" s="251">
        <f t="shared" si="2"/>
        <v>0</v>
      </c>
      <c r="Z19" s="251">
        <f t="shared" si="2"/>
        <v>0</v>
      </c>
      <c r="AA19" s="251">
        <f t="shared" si="2"/>
        <v>0</v>
      </c>
      <c r="AB19" s="251">
        <f t="shared" si="2"/>
        <v>0</v>
      </c>
      <c r="AC19" s="251">
        <f t="shared" si="2"/>
        <v>0</v>
      </c>
      <c r="AD19" s="251">
        <f t="shared" si="2"/>
        <v>0</v>
      </c>
      <c r="AE19" s="251">
        <f t="shared" si="2"/>
        <v>0</v>
      </c>
      <c r="AF19" s="251">
        <f t="shared" si="2"/>
        <v>0</v>
      </c>
      <c r="AG19" s="251">
        <f t="shared" si="2"/>
        <v>0</v>
      </c>
      <c r="AH19" s="251">
        <f t="shared" si="2"/>
        <v>1235000000</v>
      </c>
      <c r="AI19" s="251">
        <f t="shared" si="2"/>
        <v>0</v>
      </c>
      <c r="AJ19" s="251">
        <f t="shared" si="2"/>
        <v>0</v>
      </c>
      <c r="AK19" s="251">
        <f t="shared" si="2"/>
        <v>0</v>
      </c>
      <c r="AL19" s="348">
        <f t="shared" si="2"/>
        <v>1235000000</v>
      </c>
    </row>
    <row r="20" spans="1:38" s="78" customFormat="1" ht="38.25" customHeight="1" x14ac:dyDescent="0.25">
      <c r="A20" s="349">
        <v>5</v>
      </c>
      <c r="B20" s="60" t="s">
        <v>191</v>
      </c>
      <c r="C20" s="60"/>
      <c r="D20" s="60"/>
      <c r="E20" s="60"/>
      <c r="F20" s="60"/>
      <c r="G20" s="60"/>
      <c r="H20" s="60"/>
      <c r="I20" s="60"/>
      <c r="J20" s="60"/>
      <c r="K20" s="60"/>
      <c r="L20" s="60"/>
      <c r="M20" s="60"/>
      <c r="N20" s="60"/>
      <c r="O20" s="60"/>
      <c r="P20" s="252">
        <f>P21+P28+P32</f>
        <v>0</v>
      </c>
      <c r="Q20" s="252">
        <f t="shared" ref="Q20:AL20" si="3">Q21+Q28+Q32</f>
        <v>0</v>
      </c>
      <c r="R20" s="252">
        <f t="shared" si="3"/>
        <v>0</v>
      </c>
      <c r="S20" s="252">
        <f t="shared" si="3"/>
        <v>0</v>
      </c>
      <c r="T20" s="252">
        <f t="shared" si="3"/>
        <v>0</v>
      </c>
      <c r="U20" s="252">
        <f t="shared" si="3"/>
        <v>0</v>
      </c>
      <c r="V20" s="252">
        <f t="shared" si="3"/>
        <v>0</v>
      </c>
      <c r="W20" s="252">
        <f t="shared" si="3"/>
        <v>0</v>
      </c>
      <c r="X20" s="252">
        <f t="shared" si="3"/>
        <v>0</v>
      </c>
      <c r="Y20" s="252">
        <f t="shared" si="3"/>
        <v>0</v>
      </c>
      <c r="Z20" s="252">
        <f t="shared" si="3"/>
        <v>0</v>
      </c>
      <c r="AA20" s="252">
        <f t="shared" si="3"/>
        <v>0</v>
      </c>
      <c r="AB20" s="252">
        <f t="shared" si="3"/>
        <v>0</v>
      </c>
      <c r="AC20" s="252">
        <f t="shared" si="3"/>
        <v>0</v>
      </c>
      <c r="AD20" s="252">
        <f t="shared" si="3"/>
        <v>0</v>
      </c>
      <c r="AE20" s="252">
        <f t="shared" si="3"/>
        <v>0</v>
      </c>
      <c r="AF20" s="252">
        <f t="shared" si="3"/>
        <v>0</v>
      </c>
      <c r="AG20" s="252">
        <f t="shared" si="3"/>
        <v>0</v>
      </c>
      <c r="AH20" s="252">
        <f t="shared" si="3"/>
        <v>1235000000</v>
      </c>
      <c r="AI20" s="252">
        <f t="shared" si="3"/>
        <v>0</v>
      </c>
      <c r="AJ20" s="252">
        <f t="shared" si="3"/>
        <v>0</v>
      </c>
      <c r="AK20" s="252">
        <f t="shared" si="3"/>
        <v>0</v>
      </c>
      <c r="AL20" s="350">
        <f t="shared" si="3"/>
        <v>1235000000</v>
      </c>
    </row>
    <row r="21" spans="1:38" s="78" customFormat="1" ht="38.25" customHeight="1" x14ac:dyDescent="0.25">
      <c r="A21" s="358"/>
      <c r="B21" s="79">
        <v>26</v>
      </c>
      <c r="C21" s="63" t="s">
        <v>92</v>
      </c>
      <c r="D21" s="63"/>
      <c r="E21" s="63"/>
      <c r="F21" s="63"/>
      <c r="G21" s="63"/>
      <c r="H21" s="63"/>
      <c r="I21" s="63"/>
      <c r="J21" s="63"/>
      <c r="K21" s="63"/>
      <c r="L21" s="63"/>
      <c r="M21" s="63"/>
      <c r="N21" s="63"/>
      <c r="O21" s="63"/>
      <c r="P21" s="253">
        <f>P22+P25</f>
        <v>0</v>
      </c>
      <c r="Q21" s="253">
        <f t="shared" ref="Q21:AL21" si="4">Q22+Q25</f>
        <v>0</v>
      </c>
      <c r="R21" s="253">
        <f t="shared" si="4"/>
        <v>0</v>
      </c>
      <c r="S21" s="253">
        <f t="shared" si="4"/>
        <v>0</v>
      </c>
      <c r="T21" s="253">
        <f t="shared" si="4"/>
        <v>0</v>
      </c>
      <c r="U21" s="253">
        <f t="shared" si="4"/>
        <v>0</v>
      </c>
      <c r="V21" s="253">
        <f t="shared" si="4"/>
        <v>0</v>
      </c>
      <c r="W21" s="253">
        <f t="shared" si="4"/>
        <v>0</v>
      </c>
      <c r="X21" s="253">
        <f t="shared" si="4"/>
        <v>0</v>
      </c>
      <c r="Y21" s="253">
        <f t="shared" si="4"/>
        <v>0</v>
      </c>
      <c r="Z21" s="253">
        <f t="shared" si="4"/>
        <v>0</v>
      </c>
      <c r="AA21" s="253">
        <f t="shared" si="4"/>
        <v>0</v>
      </c>
      <c r="AB21" s="253">
        <f t="shared" si="4"/>
        <v>0</v>
      </c>
      <c r="AC21" s="253">
        <f t="shared" si="4"/>
        <v>0</v>
      </c>
      <c r="AD21" s="253">
        <f t="shared" si="4"/>
        <v>0</v>
      </c>
      <c r="AE21" s="253">
        <f t="shared" si="4"/>
        <v>0</v>
      </c>
      <c r="AF21" s="253">
        <f t="shared" si="4"/>
        <v>0</v>
      </c>
      <c r="AG21" s="253">
        <f t="shared" si="4"/>
        <v>0</v>
      </c>
      <c r="AH21" s="253">
        <f t="shared" si="4"/>
        <v>55000000</v>
      </c>
      <c r="AI21" s="253">
        <f t="shared" si="4"/>
        <v>0</v>
      </c>
      <c r="AJ21" s="253">
        <f t="shared" si="4"/>
        <v>0</v>
      </c>
      <c r="AK21" s="253">
        <f t="shared" si="4"/>
        <v>0</v>
      </c>
      <c r="AL21" s="352">
        <f t="shared" si="4"/>
        <v>55000000</v>
      </c>
    </row>
    <row r="22" spans="1:38" s="78" customFormat="1" ht="38.25" customHeight="1" x14ac:dyDescent="0.25">
      <c r="A22" s="359"/>
      <c r="B22" s="64"/>
      <c r="C22" s="40"/>
      <c r="D22" s="65"/>
      <c r="E22" s="65"/>
      <c r="F22" s="66"/>
      <c r="G22" s="67">
        <v>83</v>
      </c>
      <c r="H22" s="69" t="s">
        <v>209</v>
      </c>
      <c r="I22" s="69"/>
      <c r="J22" s="69"/>
      <c r="K22" s="69"/>
      <c r="L22" s="69"/>
      <c r="M22" s="69"/>
      <c r="N22" s="69"/>
      <c r="O22" s="69"/>
      <c r="P22" s="255">
        <f>P23</f>
        <v>0</v>
      </c>
      <c r="Q22" s="255">
        <f t="shared" ref="Q22:AL22" si="5">Q23</f>
        <v>0</v>
      </c>
      <c r="R22" s="255">
        <f t="shared" si="5"/>
        <v>0</v>
      </c>
      <c r="S22" s="255">
        <f t="shared" si="5"/>
        <v>0</v>
      </c>
      <c r="T22" s="255">
        <f t="shared" si="5"/>
        <v>0</v>
      </c>
      <c r="U22" s="255">
        <f t="shared" si="5"/>
        <v>0</v>
      </c>
      <c r="V22" s="255">
        <f t="shared" si="5"/>
        <v>0</v>
      </c>
      <c r="W22" s="255">
        <f t="shared" si="5"/>
        <v>0</v>
      </c>
      <c r="X22" s="255">
        <f t="shared" si="5"/>
        <v>0</v>
      </c>
      <c r="Y22" s="255">
        <f t="shared" si="5"/>
        <v>0</v>
      </c>
      <c r="Z22" s="255">
        <f t="shared" si="5"/>
        <v>0</v>
      </c>
      <c r="AA22" s="255">
        <f t="shared" si="5"/>
        <v>0</v>
      </c>
      <c r="AB22" s="255">
        <f t="shared" si="5"/>
        <v>0</v>
      </c>
      <c r="AC22" s="255">
        <f t="shared" si="5"/>
        <v>0</v>
      </c>
      <c r="AD22" s="255">
        <f t="shared" si="5"/>
        <v>0</v>
      </c>
      <c r="AE22" s="255">
        <f t="shared" si="5"/>
        <v>0</v>
      </c>
      <c r="AF22" s="255">
        <f t="shared" si="5"/>
        <v>0</v>
      </c>
      <c r="AG22" s="255">
        <f t="shared" si="5"/>
        <v>0</v>
      </c>
      <c r="AH22" s="255">
        <f t="shared" si="5"/>
        <v>30000000</v>
      </c>
      <c r="AI22" s="255">
        <f t="shared" si="5"/>
        <v>0</v>
      </c>
      <c r="AJ22" s="255">
        <f t="shared" si="5"/>
        <v>0</v>
      </c>
      <c r="AK22" s="255">
        <f t="shared" si="5"/>
        <v>0</v>
      </c>
      <c r="AL22" s="354">
        <f t="shared" si="5"/>
        <v>30000000</v>
      </c>
    </row>
    <row r="23" spans="1:38" s="35" customFormat="1" ht="162" customHeight="1" x14ac:dyDescent="0.25">
      <c r="A23" s="359"/>
      <c r="B23" s="70"/>
      <c r="C23" s="334">
        <v>37</v>
      </c>
      <c r="D23" s="80" t="s">
        <v>210</v>
      </c>
      <c r="E23" s="334" t="s">
        <v>211</v>
      </c>
      <c r="F23" s="334">
        <v>60</v>
      </c>
      <c r="G23" s="329"/>
      <c r="H23" s="334">
        <v>246</v>
      </c>
      <c r="I23" s="16" t="s">
        <v>9</v>
      </c>
      <c r="J23" s="16">
        <v>13</v>
      </c>
      <c r="K23" s="72" t="s">
        <v>194</v>
      </c>
      <c r="L23" s="12"/>
      <c r="M23" s="334" t="s">
        <v>212</v>
      </c>
      <c r="N23" s="329" t="s">
        <v>213</v>
      </c>
      <c r="O23" s="334" t="s">
        <v>127</v>
      </c>
      <c r="P23" s="45">
        <v>0</v>
      </c>
      <c r="Q23" s="45">
        <v>0</v>
      </c>
      <c r="R23" s="45">
        <v>0</v>
      </c>
      <c r="S23" s="45">
        <v>0</v>
      </c>
      <c r="T23" s="45">
        <v>0</v>
      </c>
      <c r="U23" s="45">
        <v>0</v>
      </c>
      <c r="V23" s="45">
        <v>0</v>
      </c>
      <c r="W23" s="45">
        <v>0</v>
      </c>
      <c r="X23" s="45">
        <v>0</v>
      </c>
      <c r="Y23" s="45">
        <v>0</v>
      </c>
      <c r="Z23" s="45">
        <v>0</v>
      </c>
      <c r="AA23" s="45">
        <v>0</v>
      </c>
      <c r="AB23" s="45"/>
      <c r="AC23" s="45"/>
      <c r="AD23" s="45">
        <v>0</v>
      </c>
      <c r="AE23" s="45"/>
      <c r="AF23" s="45"/>
      <c r="AG23" s="45">
        <v>0</v>
      </c>
      <c r="AH23" s="45">
        <v>30000000</v>
      </c>
      <c r="AI23" s="45">
        <v>0</v>
      </c>
      <c r="AJ23" s="33"/>
      <c r="AK23" s="33">
        <v>0</v>
      </c>
      <c r="AL23" s="355">
        <f>+P23+R23+S23+T23+U23+V23+W23+X23+Y23+Z23+AA23+AD23+AG23+AH23+AI23+AJ23+AK23</f>
        <v>30000000</v>
      </c>
    </row>
    <row r="24" spans="1:38" s="35" customFormat="1" ht="20.25" customHeight="1" x14ac:dyDescent="0.25">
      <c r="A24" s="359"/>
      <c r="B24" s="70"/>
      <c r="C24" s="334"/>
      <c r="D24" s="74"/>
      <c r="E24" s="25"/>
      <c r="F24" s="25"/>
      <c r="G24" s="74"/>
      <c r="H24" s="25"/>
      <c r="I24" s="75"/>
      <c r="J24" s="75"/>
      <c r="K24" s="75"/>
      <c r="L24" s="76"/>
      <c r="M24" s="25"/>
      <c r="N24" s="74"/>
      <c r="O24" s="25"/>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357"/>
    </row>
    <row r="25" spans="1:38" s="35" customFormat="1" ht="38.25" customHeight="1" x14ac:dyDescent="0.25">
      <c r="A25" s="359"/>
      <c r="B25" s="70"/>
      <c r="C25" s="334"/>
      <c r="D25" s="74"/>
      <c r="E25" s="25"/>
      <c r="F25" s="25"/>
      <c r="G25" s="81">
        <v>84</v>
      </c>
      <c r="H25" s="69" t="s">
        <v>214</v>
      </c>
      <c r="I25" s="69"/>
      <c r="J25" s="69"/>
      <c r="K25" s="69"/>
      <c r="L25" s="69"/>
      <c r="M25" s="69"/>
      <c r="N25" s="69"/>
      <c r="O25" s="69"/>
      <c r="P25" s="255">
        <f>P26</f>
        <v>0</v>
      </c>
      <c r="Q25" s="255">
        <f t="shared" ref="Q25:AL25" si="6">Q26</f>
        <v>0</v>
      </c>
      <c r="R25" s="255">
        <f t="shared" si="6"/>
        <v>0</v>
      </c>
      <c r="S25" s="255">
        <f t="shared" si="6"/>
        <v>0</v>
      </c>
      <c r="T25" s="255">
        <f t="shared" si="6"/>
        <v>0</v>
      </c>
      <c r="U25" s="255">
        <f t="shared" si="6"/>
        <v>0</v>
      </c>
      <c r="V25" s="255">
        <f t="shared" si="6"/>
        <v>0</v>
      </c>
      <c r="W25" s="255">
        <f t="shared" si="6"/>
        <v>0</v>
      </c>
      <c r="X25" s="255">
        <f t="shared" si="6"/>
        <v>0</v>
      </c>
      <c r="Y25" s="255">
        <f t="shared" si="6"/>
        <v>0</v>
      </c>
      <c r="Z25" s="255">
        <f t="shared" si="6"/>
        <v>0</v>
      </c>
      <c r="AA25" s="255">
        <f t="shared" si="6"/>
        <v>0</v>
      </c>
      <c r="AB25" s="255">
        <f t="shared" si="6"/>
        <v>0</v>
      </c>
      <c r="AC25" s="255">
        <f t="shared" si="6"/>
        <v>0</v>
      </c>
      <c r="AD25" s="255">
        <f t="shared" si="6"/>
        <v>0</v>
      </c>
      <c r="AE25" s="255">
        <f t="shared" si="6"/>
        <v>0</v>
      </c>
      <c r="AF25" s="255">
        <f t="shared" si="6"/>
        <v>0</v>
      </c>
      <c r="AG25" s="255">
        <f t="shared" si="6"/>
        <v>0</v>
      </c>
      <c r="AH25" s="255">
        <f t="shared" si="6"/>
        <v>25000000</v>
      </c>
      <c r="AI25" s="255">
        <f t="shared" si="6"/>
        <v>0</v>
      </c>
      <c r="AJ25" s="255">
        <f t="shared" si="6"/>
        <v>0</v>
      </c>
      <c r="AK25" s="255">
        <f t="shared" si="6"/>
        <v>0</v>
      </c>
      <c r="AL25" s="354">
        <f t="shared" si="6"/>
        <v>25000000</v>
      </c>
    </row>
    <row r="26" spans="1:38" s="35" customFormat="1" ht="96" customHeight="1" x14ac:dyDescent="0.25">
      <c r="A26" s="359"/>
      <c r="B26" s="70"/>
      <c r="C26" s="335">
        <v>37</v>
      </c>
      <c r="D26" s="329" t="s">
        <v>210</v>
      </c>
      <c r="E26" s="334" t="s">
        <v>211</v>
      </c>
      <c r="F26" s="334">
        <v>60</v>
      </c>
      <c r="G26" s="329"/>
      <c r="H26" s="334">
        <v>248</v>
      </c>
      <c r="I26" s="16" t="s">
        <v>9</v>
      </c>
      <c r="J26" s="16">
        <v>12</v>
      </c>
      <c r="K26" s="72" t="s">
        <v>194</v>
      </c>
      <c r="L26" s="12"/>
      <c r="M26" s="334" t="s">
        <v>215</v>
      </c>
      <c r="N26" s="329" t="s">
        <v>216</v>
      </c>
      <c r="O26" s="334" t="s">
        <v>127</v>
      </c>
      <c r="P26" s="45">
        <v>0</v>
      </c>
      <c r="Q26" s="45">
        <v>0</v>
      </c>
      <c r="R26" s="45">
        <v>0</v>
      </c>
      <c r="S26" s="45">
        <v>0</v>
      </c>
      <c r="T26" s="45">
        <v>0</v>
      </c>
      <c r="U26" s="45">
        <v>0</v>
      </c>
      <c r="V26" s="45">
        <v>0</v>
      </c>
      <c r="W26" s="45">
        <v>0</v>
      </c>
      <c r="X26" s="45">
        <v>0</v>
      </c>
      <c r="Y26" s="45">
        <v>0</v>
      </c>
      <c r="Z26" s="45">
        <v>0</v>
      </c>
      <c r="AA26" s="45">
        <v>0</v>
      </c>
      <c r="AB26" s="45"/>
      <c r="AC26" s="45"/>
      <c r="AD26" s="45">
        <v>0</v>
      </c>
      <c r="AE26" s="45"/>
      <c r="AF26" s="45"/>
      <c r="AG26" s="45">
        <v>0</v>
      </c>
      <c r="AH26" s="45">
        <v>25000000</v>
      </c>
      <c r="AI26" s="45">
        <v>0</v>
      </c>
      <c r="AJ26" s="33"/>
      <c r="AK26" s="33">
        <v>0</v>
      </c>
      <c r="AL26" s="355">
        <f>+P26+R26+S26+T26+U26+V26+W26+X26+Y26+Z26+AA26+AD26+AG26+AH26+AI26+AJ26+AK26</f>
        <v>25000000</v>
      </c>
    </row>
    <row r="27" spans="1:38" s="35" customFormat="1" ht="18" customHeight="1" x14ac:dyDescent="0.25">
      <c r="A27" s="359"/>
      <c r="B27" s="74"/>
      <c r="C27" s="25"/>
      <c r="D27" s="74"/>
      <c r="E27" s="25"/>
      <c r="F27" s="25"/>
      <c r="G27" s="74"/>
      <c r="H27" s="25"/>
      <c r="I27" s="75"/>
      <c r="J27" s="75"/>
      <c r="K27" s="82"/>
      <c r="L27" s="76"/>
      <c r="M27" s="25"/>
      <c r="N27" s="74"/>
      <c r="O27" s="25"/>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357"/>
    </row>
    <row r="28" spans="1:38" s="78" customFormat="1" ht="33" customHeight="1" x14ac:dyDescent="0.25">
      <c r="A28" s="359"/>
      <c r="B28" s="79">
        <v>27</v>
      </c>
      <c r="C28" s="63" t="s">
        <v>93</v>
      </c>
      <c r="D28" s="63"/>
      <c r="E28" s="63"/>
      <c r="F28" s="63"/>
      <c r="G28" s="63"/>
      <c r="H28" s="63"/>
      <c r="I28" s="63"/>
      <c r="J28" s="63"/>
      <c r="K28" s="63"/>
      <c r="L28" s="63"/>
      <c r="M28" s="63"/>
      <c r="N28" s="63"/>
      <c r="O28" s="63"/>
      <c r="P28" s="253">
        <f>P29</f>
        <v>0</v>
      </c>
      <c r="Q28" s="253">
        <f t="shared" ref="Q28:AL29" si="7">Q29</f>
        <v>0</v>
      </c>
      <c r="R28" s="253">
        <f t="shared" si="7"/>
        <v>0</v>
      </c>
      <c r="S28" s="253">
        <f t="shared" si="7"/>
        <v>0</v>
      </c>
      <c r="T28" s="253">
        <f t="shared" si="7"/>
        <v>0</v>
      </c>
      <c r="U28" s="253">
        <f t="shared" si="7"/>
        <v>0</v>
      </c>
      <c r="V28" s="253">
        <f t="shared" si="7"/>
        <v>0</v>
      </c>
      <c r="W28" s="253">
        <f t="shared" si="7"/>
        <v>0</v>
      </c>
      <c r="X28" s="253">
        <f t="shared" si="7"/>
        <v>0</v>
      </c>
      <c r="Y28" s="253">
        <f t="shared" si="7"/>
        <v>0</v>
      </c>
      <c r="Z28" s="253">
        <f t="shared" si="7"/>
        <v>0</v>
      </c>
      <c r="AA28" s="253">
        <f t="shared" si="7"/>
        <v>0</v>
      </c>
      <c r="AB28" s="253">
        <f t="shared" si="7"/>
        <v>0</v>
      </c>
      <c r="AC28" s="253">
        <f t="shared" si="7"/>
        <v>0</v>
      </c>
      <c r="AD28" s="253">
        <f t="shared" si="7"/>
        <v>0</v>
      </c>
      <c r="AE28" s="253">
        <f t="shared" si="7"/>
        <v>0</v>
      </c>
      <c r="AF28" s="253">
        <f t="shared" si="7"/>
        <v>0</v>
      </c>
      <c r="AG28" s="253">
        <f t="shared" si="7"/>
        <v>0</v>
      </c>
      <c r="AH28" s="253">
        <f t="shared" si="7"/>
        <v>200000000</v>
      </c>
      <c r="AI28" s="253">
        <f t="shared" si="7"/>
        <v>0</v>
      </c>
      <c r="AJ28" s="253">
        <f t="shared" si="7"/>
        <v>0</v>
      </c>
      <c r="AK28" s="253">
        <f t="shared" si="7"/>
        <v>0</v>
      </c>
      <c r="AL28" s="352">
        <f t="shared" si="7"/>
        <v>200000000</v>
      </c>
    </row>
    <row r="29" spans="1:38" s="78" customFormat="1" ht="33" customHeight="1" x14ac:dyDescent="0.25">
      <c r="A29" s="359"/>
      <c r="B29" s="83"/>
      <c r="C29" s="84"/>
      <c r="D29" s="84"/>
      <c r="E29" s="84"/>
      <c r="F29" s="85"/>
      <c r="G29" s="67">
        <v>85</v>
      </c>
      <c r="H29" s="69" t="s">
        <v>94</v>
      </c>
      <c r="I29" s="69"/>
      <c r="J29" s="69"/>
      <c r="K29" s="69"/>
      <c r="L29" s="69"/>
      <c r="M29" s="69"/>
      <c r="N29" s="69"/>
      <c r="O29" s="69"/>
      <c r="P29" s="255">
        <f>P30</f>
        <v>0</v>
      </c>
      <c r="Q29" s="255">
        <f t="shared" si="7"/>
        <v>0</v>
      </c>
      <c r="R29" s="255">
        <f t="shared" si="7"/>
        <v>0</v>
      </c>
      <c r="S29" s="255">
        <f t="shared" si="7"/>
        <v>0</v>
      </c>
      <c r="T29" s="255">
        <f t="shared" si="7"/>
        <v>0</v>
      </c>
      <c r="U29" s="255">
        <f t="shared" si="7"/>
        <v>0</v>
      </c>
      <c r="V29" s="255">
        <f t="shared" si="7"/>
        <v>0</v>
      </c>
      <c r="W29" s="255">
        <f t="shared" si="7"/>
        <v>0</v>
      </c>
      <c r="X29" s="255">
        <f t="shared" si="7"/>
        <v>0</v>
      </c>
      <c r="Y29" s="255">
        <f t="shared" si="7"/>
        <v>0</v>
      </c>
      <c r="Z29" s="255">
        <f t="shared" si="7"/>
        <v>0</v>
      </c>
      <c r="AA29" s="255">
        <f t="shared" si="7"/>
        <v>0</v>
      </c>
      <c r="AB29" s="255">
        <f t="shared" si="7"/>
        <v>0</v>
      </c>
      <c r="AC29" s="255">
        <f t="shared" si="7"/>
        <v>0</v>
      </c>
      <c r="AD29" s="255">
        <f t="shared" si="7"/>
        <v>0</v>
      </c>
      <c r="AE29" s="255">
        <f t="shared" si="7"/>
        <v>0</v>
      </c>
      <c r="AF29" s="255">
        <f t="shared" si="7"/>
        <v>0</v>
      </c>
      <c r="AG29" s="255">
        <f t="shared" si="7"/>
        <v>0</v>
      </c>
      <c r="AH29" s="255">
        <f t="shared" si="7"/>
        <v>200000000</v>
      </c>
      <c r="AI29" s="255">
        <f t="shared" si="7"/>
        <v>0</v>
      </c>
      <c r="AJ29" s="255">
        <f t="shared" si="7"/>
        <v>0</v>
      </c>
      <c r="AK29" s="255">
        <f t="shared" si="7"/>
        <v>0</v>
      </c>
      <c r="AL29" s="354">
        <f t="shared" si="7"/>
        <v>200000000</v>
      </c>
    </row>
    <row r="30" spans="1:38" s="35" customFormat="1" ht="78" customHeight="1" x14ac:dyDescent="0.25">
      <c r="A30" s="359"/>
      <c r="B30" s="73"/>
      <c r="C30" s="335">
        <v>37</v>
      </c>
      <c r="D30" s="329" t="s">
        <v>210</v>
      </c>
      <c r="E30" s="334" t="s">
        <v>211</v>
      </c>
      <c r="F30" s="334">
        <v>60</v>
      </c>
      <c r="G30" s="297"/>
      <c r="H30" s="301">
        <v>249</v>
      </c>
      <c r="I30" s="16">
        <v>1</v>
      </c>
      <c r="J30" s="16">
        <v>1</v>
      </c>
      <c r="K30" s="72" t="s">
        <v>217</v>
      </c>
      <c r="L30" s="12" t="s">
        <v>218</v>
      </c>
      <c r="M30" s="334" t="s">
        <v>219</v>
      </c>
      <c r="N30" s="329" t="s">
        <v>220</v>
      </c>
      <c r="O30" s="334" t="s">
        <v>127</v>
      </c>
      <c r="P30" s="45">
        <v>0</v>
      </c>
      <c r="Q30" s="45">
        <v>0</v>
      </c>
      <c r="R30" s="45">
        <v>0</v>
      </c>
      <c r="S30" s="45">
        <v>0</v>
      </c>
      <c r="T30" s="45">
        <v>0</v>
      </c>
      <c r="U30" s="45">
        <v>0</v>
      </c>
      <c r="V30" s="45">
        <v>0</v>
      </c>
      <c r="W30" s="45">
        <v>0</v>
      </c>
      <c r="X30" s="45">
        <v>0</v>
      </c>
      <c r="Y30" s="45">
        <v>0</v>
      </c>
      <c r="Z30" s="45">
        <v>0</v>
      </c>
      <c r="AA30" s="45">
        <v>0</v>
      </c>
      <c r="AB30" s="45"/>
      <c r="AC30" s="45"/>
      <c r="AD30" s="45">
        <v>0</v>
      </c>
      <c r="AE30" s="45"/>
      <c r="AF30" s="45"/>
      <c r="AG30" s="45">
        <v>0</v>
      </c>
      <c r="AH30" s="45">
        <v>200000000</v>
      </c>
      <c r="AI30" s="45">
        <v>0</v>
      </c>
      <c r="AJ30" s="33"/>
      <c r="AK30" s="33">
        <v>0</v>
      </c>
      <c r="AL30" s="355">
        <f>+P30+R30+S30+T30+U30+V30+W30+X30+Y30+Z30+AA30+AD30+AG30+AH30+AI30+AJ30+AK30</f>
        <v>200000000</v>
      </c>
    </row>
    <row r="31" spans="1:38" s="35" customFormat="1" ht="16.5" customHeight="1" x14ac:dyDescent="0.25">
      <c r="A31" s="359"/>
      <c r="B31" s="74"/>
      <c r="C31" s="25"/>
      <c r="D31" s="74"/>
      <c r="E31" s="25"/>
      <c r="F31" s="25"/>
      <c r="G31" s="86"/>
      <c r="H31" s="318"/>
      <c r="I31" s="75"/>
      <c r="J31" s="75"/>
      <c r="K31" s="75"/>
      <c r="L31" s="76"/>
      <c r="M31" s="25"/>
      <c r="N31" s="74"/>
      <c r="O31" s="25"/>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357"/>
    </row>
    <row r="32" spans="1:38" s="78" customFormat="1" ht="38.25" customHeight="1" x14ac:dyDescent="0.25">
      <c r="A32" s="359"/>
      <c r="B32" s="87">
        <v>28</v>
      </c>
      <c r="C32" s="88" t="s">
        <v>96</v>
      </c>
      <c r="D32" s="63"/>
      <c r="E32" s="63"/>
      <c r="F32" s="63"/>
      <c r="G32" s="63"/>
      <c r="H32" s="63"/>
      <c r="I32" s="63"/>
      <c r="J32" s="63"/>
      <c r="K32" s="63"/>
      <c r="L32" s="63"/>
      <c r="M32" s="63"/>
      <c r="N32" s="63"/>
      <c r="O32" s="63"/>
      <c r="P32" s="253">
        <f>P33</f>
        <v>0</v>
      </c>
      <c r="Q32" s="253">
        <f t="shared" ref="Q32:AL32" si="8">Q33</f>
        <v>0</v>
      </c>
      <c r="R32" s="253">
        <f t="shared" si="8"/>
        <v>0</v>
      </c>
      <c r="S32" s="253">
        <f t="shared" si="8"/>
        <v>0</v>
      </c>
      <c r="T32" s="253">
        <f t="shared" si="8"/>
        <v>0</v>
      </c>
      <c r="U32" s="253">
        <f t="shared" si="8"/>
        <v>0</v>
      </c>
      <c r="V32" s="253">
        <f t="shared" si="8"/>
        <v>0</v>
      </c>
      <c r="W32" s="253">
        <f t="shared" si="8"/>
        <v>0</v>
      </c>
      <c r="X32" s="253">
        <f t="shared" si="8"/>
        <v>0</v>
      </c>
      <c r="Y32" s="253">
        <f t="shared" si="8"/>
        <v>0</v>
      </c>
      <c r="Z32" s="253">
        <f t="shared" si="8"/>
        <v>0</v>
      </c>
      <c r="AA32" s="253">
        <f t="shared" si="8"/>
        <v>0</v>
      </c>
      <c r="AB32" s="253">
        <f t="shared" si="8"/>
        <v>0</v>
      </c>
      <c r="AC32" s="253">
        <f t="shared" si="8"/>
        <v>0</v>
      </c>
      <c r="AD32" s="253">
        <f t="shared" si="8"/>
        <v>0</v>
      </c>
      <c r="AE32" s="253">
        <f t="shared" si="8"/>
        <v>0</v>
      </c>
      <c r="AF32" s="253">
        <f t="shared" si="8"/>
        <v>0</v>
      </c>
      <c r="AG32" s="253">
        <f t="shared" si="8"/>
        <v>0</v>
      </c>
      <c r="AH32" s="253">
        <f t="shared" si="8"/>
        <v>980000000</v>
      </c>
      <c r="AI32" s="253">
        <f t="shared" si="8"/>
        <v>0</v>
      </c>
      <c r="AJ32" s="253">
        <f t="shared" si="8"/>
        <v>0</v>
      </c>
      <c r="AK32" s="253">
        <f t="shared" si="8"/>
        <v>0</v>
      </c>
      <c r="AL32" s="352">
        <f t="shared" si="8"/>
        <v>980000000</v>
      </c>
    </row>
    <row r="33" spans="1:40" s="78" customFormat="1" ht="38.25" customHeight="1" x14ac:dyDescent="0.25">
      <c r="A33" s="359"/>
      <c r="B33" s="71"/>
      <c r="C33" s="334"/>
      <c r="D33" s="329"/>
      <c r="E33" s="334"/>
      <c r="F33" s="334"/>
      <c r="G33" s="89">
        <v>87</v>
      </c>
      <c r="H33" s="43" t="s">
        <v>97</v>
      </c>
      <c r="I33" s="3"/>
      <c r="J33" s="3"/>
      <c r="K33" s="3"/>
      <c r="L33" s="3"/>
      <c r="M33" s="3"/>
      <c r="N33" s="3"/>
      <c r="O33" s="3"/>
      <c r="P33" s="258">
        <f>SUM(P34:P52)</f>
        <v>0</v>
      </c>
      <c r="Q33" s="258">
        <f t="shared" ref="Q33:AL33" si="9">SUM(Q34:Q52)</f>
        <v>0</v>
      </c>
      <c r="R33" s="258">
        <f t="shared" si="9"/>
        <v>0</v>
      </c>
      <c r="S33" s="258">
        <f t="shared" si="9"/>
        <v>0</v>
      </c>
      <c r="T33" s="258">
        <f t="shared" si="9"/>
        <v>0</v>
      </c>
      <c r="U33" s="258">
        <f t="shared" si="9"/>
        <v>0</v>
      </c>
      <c r="V33" s="258">
        <f t="shared" si="9"/>
        <v>0</v>
      </c>
      <c r="W33" s="258">
        <f t="shared" si="9"/>
        <v>0</v>
      </c>
      <c r="X33" s="258">
        <f t="shared" si="9"/>
        <v>0</v>
      </c>
      <c r="Y33" s="258">
        <f t="shared" si="9"/>
        <v>0</v>
      </c>
      <c r="Z33" s="258">
        <f t="shared" si="9"/>
        <v>0</v>
      </c>
      <c r="AA33" s="258">
        <f t="shared" si="9"/>
        <v>0</v>
      </c>
      <c r="AB33" s="258">
        <f t="shared" si="9"/>
        <v>0</v>
      </c>
      <c r="AC33" s="258">
        <f t="shared" si="9"/>
        <v>0</v>
      </c>
      <c r="AD33" s="258">
        <f t="shared" si="9"/>
        <v>0</v>
      </c>
      <c r="AE33" s="258">
        <f t="shared" si="9"/>
        <v>0</v>
      </c>
      <c r="AF33" s="258">
        <f t="shared" si="9"/>
        <v>0</v>
      </c>
      <c r="AG33" s="258">
        <f t="shared" si="9"/>
        <v>0</v>
      </c>
      <c r="AH33" s="258">
        <f t="shared" si="9"/>
        <v>980000000</v>
      </c>
      <c r="AI33" s="258">
        <f t="shared" si="9"/>
        <v>0</v>
      </c>
      <c r="AJ33" s="258">
        <f t="shared" si="9"/>
        <v>0</v>
      </c>
      <c r="AK33" s="258">
        <f t="shared" si="9"/>
        <v>0</v>
      </c>
      <c r="AL33" s="360">
        <f t="shared" si="9"/>
        <v>980000000</v>
      </c>
    </row>
    <row r="34" spans="1:40" s="35" customFormat="1" ht="68.25" customHeight="1" x14ac:dyDescent="0.25">
      <c r="A34" s="359"/>
      <c r="B34" s="73"/>
      <c r="C34" s="301">
        <v>38</v>
      </c>
      <c r="D34" s="297" t="s">
        <v>123</v>
      </c>
      <c r="E34" s="334">
        <v>0</v>
      </c>
      <c r="F34" s="334">
        <v>2</v>
      </c>
      <c r="G34" s="71"/>
      <c r="H34" s="334">
        <v>256</v>
      </c>
      <c r="I34" s="16">
        <v>1</v>
      </c>
      <c r="J34" s="16">
        <v>1</v>
      </c>
      <c r="K34" s="72" t="s">
        <v>194</v>
      </c>
      <c r="L34" s="12" t="s">
        <v>221</v>
      </c>
      <c r="M34" s="334" t="s">
        <v>222</v>
      </c>
      <c r="N34" s="329" t="s">
        <v>223</v>
      </c>
      <c r="O34" s="334" t="s">
        <v>126</v>
      </c>
      <c r="P34" s="45">
        <v>0</v>
      </c>
      <c r="Q34" s="45">
        <v>0</v>
      </c>
      <c r="R34" s="45">
        <v>0</v>
      </c>
      <c r="S34" s="45">
        <v>0</v>
      </c>
      <c r="T34" s="45">
        <v>0</v>
      </c>
      <c r="U34" s="45">
        <v>0</v>
      </c>
      <c r="V34" s="45">
        <v>0</v>
      </c>
      <c r="W34" s="45">
        <v>0</v>
      </c>
      <c r="X34" s="45">
        <v>0</v>
      </c>
      <c r="Y34" s="45">
        <v>0</v>
      </c>
      <c r="Z34" s="45">
        <v>0</v>
      </c>
      <c r="AA34" s="45">
        <v>0</v>
      </c>
      <c r="AB34" s="45"/>
      <c r="AC34" s="45"/>
      <c r="AD34" s="45">
        <v>0</v>
      </c>
      <c r="AE34" s="45"/>
      <c r="AF34" s="45"/>
      <c r="AG34" s="45">
        <v>0</v>
      </c>
      <c r="AH34" s="45">
        <v>196550000</v>
      </c>
      <c r="AI34" s="45">
        <v>0</v>
      </c>
      <c r="AJ34" s="33"/>
      <c r="AK34" s="33">
        <v>0</v>
      </c>
      <c r="AL34" s="355">
        <f>+P34+R34+S34+T34+U34+V34+W34+X34+Y34+Z34+AA34+AD34+AG34+AH34+AI34+AJ34+AK34</f>
        <v>196550000</v>
      </c>
    </row>
    <row r="35" spans="1:40" s="35" customFormat="1" ht="72" customHeight="1" x14ac:dyDescent="0.25">
      <c r="A35" s="359"/>
      <c r="B35" s="73"/>
      <c r="C35" s="433">
        <v>38</v>
      </c>
      <c r="D35" s="439" t="s">
        <v>123</v>
      </c>
      <c r="E35" s="433">
        <v>0</v>
      </c>
      <c r="F35" s="433">
        <v>2</v>
      </c>
      <c r="G35" s="73"/>
      <c r="H35" s="334">
        <v>257</v>
      </c>
      <c r="I35" s="9">
        <v>0</v>
      </c>
      <c r="J35" s="9">
        <v>1</v>
      </c>
      <c r="K35" s="455" t="s">
        <v>194</v>
      </c>
      <c r="L35" s="445"/>
      <c r="M35" s="433" t="s">
        <v>225</v>
      </c>
      <c r="N35" s="436" t="s">
        <v>226</v>
      </c>
      <c r="O35" s="90" t="s">
        <v>127</v>
      </c>
      <c r="P35" s="398">
        <v>0</v>
      </c>
      <c r="Q35" s="398">
        <v>0</v>
      </c>
      <c r="R35" s="398">
        <v>0</v>
      </c>
      <c r="S35" s="398">
        <v>0</v>
      </c>
      <c r="T35" s="398">
        <v>0</v>
      </c>
      <c r="U35" s="398">
        <v>0</v>
      </c>
      <c r="V35" s="398">
        <v>0</v>
      </c>
      <c r="W35" s="398">
        <v>0</v>
      </c>
      <c r="X35" s="398">
        <v>0</v>
      </c>
      <c r="Y35" s="398">
        <v>0</v>
      </c>
      <c r="Z35" s="398">
        <v>0</v>
      </c>
      <c r="AA35" s="398">
        <v>0</v>
      </c>
      <c r="AB35" s="398"/>
      <c r="AC35" s="398"/>
      <c r="AD35" s="398">
        <v>0</v>
      </c>
      <c r="AE35" s="398"/>
      <c r="AF35" s="398"/>
      <c r="AG35" s="398">
        <v>0</v>
      </c>
      <c r="AH35" s="404">
        <v>131800000</v>
      </c>
      <c r="AI35" s="398">
        <v>0</v>
      </c>
      <c r="AJ35" s="398"/>
      <c r="AK35" s="398">
        <v>0</v>
      </c>
      <c r="AL35" s="401">
        <f>+P35+R35+S35+T35+U35+V35+W35+X35+Y35+Z35+AA35+AD35+AG35+AH35+AI35+AJ35+AK35</f>
        <v>131800000</v>
      </c>
    </row>
    <row r="36" spans="1:40" s="35" customFormat="1" ht="108" customHeight="1" x14ac:dyDescent="0.25">
      <c r="A36" s="359"/>
      <c r="B36" s="73"/>
      <c r="C36" s="434"/>
      <c r="D36" s="440"/>
      <c r="E36" s="434"/>
      <c r="F36" s="434"/>
      <c r="G36" s="73"/>
      <c r="H36" s="334">
        <v>258</v>
      </c>
      <c r="I36" s="9">
        <v>0</v>
      </c>
      <c r="J36" s="9">
        <v>0</v>
      </c>
      <c r="K36" s="456"/>
      <c r="L36" s="446"/>
      <c r="M36" s="434"/>
      <c r="N36" s="437"/>
      <c r="O36" s="90" t="s">
        <v>127</v>
      </c>
      <c r="P36" s="399"/>
      <c r="Q36" s="399"/>
      <c r="R36" s="399"/>
      <c r="S36" s="399"/>
      <c r="T36" s="399"/>
      <c r="U36" s="399"/>
      <c r="V36" s="399"/>
      <c r="W36" s="399"/>
      <c r="X36" s="399"/>
      <c r="Y36" s="399"/>
      <c r="Z36" s="399"/>
      <c r="AA36" s="399"/>
      <c r="AB36" s="399"/>
      <c r="AC36" s="399"/>
      <c r="AD36" s="399"/>
      <c r="AE36" s="399"/>
      <c r="AF36" s="399"/>
      <c r="AG36" s="399"/>
      <c r="AH36" s="405"/>
      <c r="AI36" s="399"/>
      <c r="AJ36" s="399"/>
      <c r="AK36" s="399"/>
      <c r="AL36" s="402"/>
    </row>
    <row r="37" spans="1:40" s="35" customFormat="1" ht="72" customHeight="1" x14ac:dyDescent="0.25">
      <c r="A37" s="359"/>
      <c r="B37" s="73"/>
      <c r="C37" s="434"/>
      <c r="D37" s="440"/>
      <c r="E37" s="434"/>
      <c r="F37" s="434"/>
      <c r="G37" s="73"/>
      <c r="H37" s="334">
        <v>259</v>
      </c>
      <c r="I37" s="16">
        <v>1</v>
      </c>
      <c r="J37" s="16">
        <v>1</v>
      </c>
      <c r="K37" s="456"/>
      <c r="L37" s="446"/>
      <c r="M37" s="434"/>
      <c r="N37" s="437"/>
      <c r="O37" s="90" t="s">
        <v>127</v>
      </c>
      <c r="P37" s="399"/>
      <c r="Q37" s="399"/>
      <c r="R37" s="399"/>
      <c r="S37" s="399"/>
      <c r="T37" s="399"/>
      <c r="U37" s="399"/>
      <c r="V37" s="399"/>
      <c r="W37" s="399"/>
      <c r="X37" s="399"/>
      <c r="Y37" s="399"/>
      <c r="Z37" s="399"/>
      <c r="AA37" s="399"/>
      <c r="AB37" s="399"/>
      <c r="AC37" s="399"/>
      <c r="AD37" s="399"/>
      <c r="AE37" s="399"/>
      <c r="AF37" s="399"/>
      <c r="AG37" s="399"/>
      <c r="AH37" s="405"/>
      <c r="AI37" s="399"/>
      <c r="AJ37" s="399"/>
      <c r="AK37" s="399"/>
      <c r="AL37" s="402"/>
    </row>
    <row r="38" spans="1:40" s="35" customFormat="1" ht="72" customHeight="1" x14ac:dyDescent="0.25">
      <c r="A38" s="359"/>
      <c r="B38" s="73"/>
      <c r="C38" s="434"/>
      <c r="D38" s="440"/>
      <c r="E38" s="434"/>
      <c r="F38" s="434"/>
      <c r="G38" s="73"/>
      <c r="H38" s="334">
        <v>263</v>
      </c>
      <c r="I38" s="16">
        <v>1</v>
      </c>
      <c r="J38" s="16">
        <v>1</v>
      </c>
      <c r="K38" s="456"/>
      <c r="L38" s="446"/>
      <c r="M38" s="434"/>
      <c r="N38" s="437"/>
      <c r="O38" s="90" t="s">
        <v>127</v>
      </c>
      <c r="P38" s="399"/>
      <c r="Q38" s="399"/>
      <c r="R38" s="399"/>
      <c r="S38" s="399"/>
      <c r="T38" s="399"/>
      <c r="U38" s="399"/>
      <c r="V38" s="399"/>
      <c r="W38" s="399"/>
      <c r="X38" s="399"/>
      <c r="Y38" s="399"/>
      <c r="Z38" s="399"/>
      <c r="AA38" s="399"/>
      <c r="AB38" s="399"/>
      <c r="AC38" s="399"/>
      <c r="AD38" s="399"/>
      <c r="AE38" s="399"/>
      <c r="AF38" s="399"/>
      <c r="AG38" s="399"/>
      <c r="AH38" s="405"/>
      <c r="AI38" s="399"/>
      <c r="AJ38" s="399"/>
      <c r="AK38" s="399"/>
      <c r="AL38" s="402"/>
    </row>
    <row r="39" spans="1:40" s="35" customFormat="1" ht="72" customHeight="1" x14ac:dyDescent="0.25">
      <c r="A39" s="359"/>
      <c r="B39" s="73"/>
      <c r="C39" s="435"/>
      <c r="D39" s="441"/>
      <c r="E39" s="435"/>
      <c r="F39" s="435"/>
      <c r="G39" s="73"/>
      <c r="H39" s="334">
        <v>261</v>
      </c>
      <c r="I39" s="16">
        <v>1</v>
      </c>
      <c r="J39" s="16">
        <v>2</v>
      </c>
      <c r="K39" s="457"/>
      <c r="L39" s="447"/>
      <c r="M39" s="435"/>
      <c r="N39" s="438"/>
      <c r="O39" s="90" t="s">
        <v>127</v>
      </c>
      <c r="P39" s="400"/>
      <c r="Q39" s="400"/>
      <c r="R39" s="400"/>
      <c r="S39" s="400"/>
      <c r="T39" s="400"/>
      <c r="U39" s="400"/>
      <c r="V39" s="400"/>
      <c r="W39" s="400"/>
      <c r="X39" s="400"/>
      <c r="Y39" s="400"/>
      <c r="Z39" s="400"/>
      <c r="AA39" s="400"/>
      <c r="AB39" s="400"/>
      <c r="AC39" s="400"/>
      <c r="AD39" s="400"/>
      <c r="AE39" s="400"/>
      <c r="AF39" s="400"/>
      <c r="AG39" s="400"/>
      <c r="AH39" s="406"/>
      <c r="AI39" s="400"/>
      <c r="AJ39" s="400"/>
      <c r="AK39" s="400"/>
      <c r="AL39" s="403"/>
    </row>
    <row r="40" spans="1:40" s="35" customFormat="1" ht="120.75" customHeight="1" x14ac:dyDescent="0.25">
      <c r="A40" s="359"/>
      <c r="B40" s="73"/>
      <c r="C40" s="301">
        <v>38</v>
      </c>
      <c r="D40" s="297" t="s">
        <v>123</v>
      </c>
      <c r="E40" s="334">
        <v>0</v>
      </c>
      <c r="F40" s="334">
        <v>2</v>
      </c>
      <c r="G40" s="73"/>
      <c r="H40" s="334">
        <v>262</v>
      </c>
      <c r="I40" s="16">
        <v>1</v>
      </c>
      <c r="J40" s="16">
        <v>1</v>
      </c>
      <c r="K40" s="329" t="s">
        <v>194</v>
      </c>
      <c r="L40" s="12"/>
      <c r="M40" s="334" t="s">
        <v>227</v>
      </c>
      <c r="N40" s="329" t="s">
        <v>228</v>
      </c>
      <c r="O40" s="90" t="s">
        <v>127</v>
      </c>
      <c r="P40" s="45">
        <v>0</v>
      </c>
      <c r="Q40" s="45">
        <v>0</v>
      </c>
      <c r="R40" s="45">
        <v>0</v>
      </c>
      <c r="S40" s="45">
        <v>0</v>
      </c>
      <c r="T40" s="45">
        <v>0</v>
      </c>
      <c r="U40" s="45">
        <v>0</v>
      </c>
      <c r="V40" s="45">
        <v>0</v>
      </c>
      <c r="W40" s="45">
        <v>0</v>
      </c>
      <c r="X40" s="45">
        <v>0</v>
      </c>
      <c r="Y40" s="45">
        <v>0</v>
      </c>
      <c r="Z40" s="45">
        <v>0</v>
      </c>
      <c r="AA40" s="45">
        <v>0</v>
      </c>
      <c r="AB40" s="45"/>
      <c r="AC40" s="45"/>
      <c r="AD40" s="45">
        <v>0</v>
      </c>
      <c r="AE40" s="45"/>
      <c r="AF40" s="45"/>
      <c r="AG40" s="45">
        <v>0</v>
      </c>
      <c r="AH40" s="45">
        <f>25000000+75000000</f>
        <v>100000000</v>
      </c>
      <c r="AI40" s="45">
        <v>0</v>
      </c>
      <c r="AJ40" s="33"/>
      <c r="AK40" s="33">
        <v>0</v>
      </c>
      <c r="AL40" s="355">
        <f>+P40+R40+S40+T40+U40+V40+W40+X40+Y40+Z40+AA40+AD40+AG40+AH40+AI40+AJ40+AK40</f>
        <v>100000000</v>
      </c>
    </row>
    <row r="41" spans="1:40" s="35" customFormat="1" ht="102" customHeight="1" x14ac:dyDescent="0.25">
      <c r="A41" s="359"/>
      <c r="B41" s="73"/>
      <c r="C41" s="301">
        <v>38</v>
      </c>
      <c r="D41" s="297" t="s">
        <v>123</v>
      </c>
      <c r="E41" s="334">
        <v>0</v>
      </c>
      <c r="F41" s="334">
        <v>2</v>
      </c>
      <c r="G41" s="73"/>
      <c r="H41" s="334">
        <v>264</v>
      </c>
      <c r="I41" s="16">
        <v>0</v>
      </c>
      <c r="J41" s="16">
        <v>1</v>
      </c>
      <c r="K41" s="329" t="s">
        <v>194</v>
      </c>
      <c r="L41" s="12"/>
      <c r="M41" s="334" t="s">
        <v>229</v>
      </c>
      <c r="N41" s="329" t="s">
        <v>230</v>
      </c>
      <c r="O41" s="90" t="s">
        <v>127</v>
      </c>
      <c r="P41" s="45">
        <v>0</v>
      </c>
      <c r="Q41" s="45">
        <v>0</v>
      </c>
      <c r="R41" s="45">
        <v>0</v>
      </c>
      <c r="S41" s="45">
        <v>0</v>
      </c>
      <c r="T41" s="45">
        <v>0</v>
      </c>
      <c r="U41" s="45">
        <v>0</v>
      </c>
      <c r="V41" s="45">
        <v>0</v>
      </c>
      <c r="W41" s="45">
        <v>0</v>
      </c>
      <c r="X41" s="45">
        <v>0</v>
      </c>
      <c r="Y41" s="45">
        <v>0</v>
      </c>
      <c r="Z41" s="45">
        <v>0</v>
      </c>
      <c r="AA41" s="45">
        <v>0</v>
      </c>
      <c r="AB41" s="45"/>
      <c r="AC41" s="45"/>
      <c r="AD41" s="45">
        <v>0</v>
      </c>
      <c r="AE41" s="45"/>
      <c r="AF41" s="45"/>
      <c r="AG41" s="45">
        <v>0</v>
      </c>
      <c r="AH41" s="45">
        <f>25000000+75000000</f>
        <v>100000000</v>
      </c>
      <c r="AI41" s="45">
        <v>0</v>
      </c>
      <c r="AJ41" s="33"/>
      <c r="AK41" s="33">
        <v>0</v>
      </c>
      <c r="AL41" s="355">
        <f>+P41+R41+S41+T41+U41+V41+W41+X41+Y41+Z41+AA41+AD41+AG41+AH41+AI41+AJ41+AK41</f>
        <v>100000000</v>
      </c>
    </row>
    <row r="42" spans="1:40" s="35" customFormat="1" ht="93" customHeight="1" x14ac:dyDescent="0.25">
      <c r="A42" s="359"/>
      <c r="B42" s="73"/>
      <c r="C42" s="301">
        <v>38</v>
      </c>
      <c r="D42" s="297" t="s">
        <v>123</v>
      </c>
      <c r="E42" s="334">
        <v>0</v>
      </c>
      <c r="F42" s="334">
        <v>2</v>
      </c>
      <c r="G42" s="73"/>
      <c r="H42" s="334">
        <v>265</v>
      </c>
      <c r="I42" s="9">
        <v>0</v>
      </c>
      <c r="J42" s="9">
        <v>1</v>
      </c>
      <c r="K42" s="9" t="s">
        <v>231</v>
      </c>
      <c r="L42" s="12" t="s">
        <v>232</v>
      </c>
      <c r="M42" s="334" t="s">
        <v>233</v>
      </c>
      <c r="N42" s="329" t="s">
        <v>234</v>
      </c>
      <c r="O42" s="90" t="s">
        <v>127</v>
      </c>
      <c r="P42" s="45">
        <v>0</v>
      </c>
      <c r="Q42" s="45">
        <v>0</v>
      </c>
      <c r="R42" s="45">
        <v>0</v>
      </c>
      <c r="S42" s="45">
        <v>0</v>
      </c>
      <c r="T42" s="45">
        <v>0</v>
      </c>
      <c r="U42" s="45">
        <v>0</v>
      </c>
      <c r="V42" s="45">
        <v>0</v>
      </c>
      <c r="W42" s="45">
        <v>0</v>
      </c>
      <c r="X42" s="45">
        <v>0</v>
      </c>
      <c r="Y42" s="45">
        <v>0</v>
      </c>
      <c r="Z42" s="45">
        <v>0</v>
      </c>
      <c r="AA42" s="45">
        <v>0</v>
      </c>
      <c r="AB42" s="45"/>
      <c r="AC42" s="45"/>
      <c r="AD42" s="45">
        <v>0</v>
      </c>
      <c r="AE42" s="45"/>
      <c r="AF42" s="45"/>
      <c r="AG42" s="45">
        <v>0</v>
      </c>
      <c r="AH42" s="245">
        <f>161450000+130000000</f>
        <v>291450000</v>
      </c>
      <c r="AI42" s="45">
        <v>0</v>
      </c>
      <c r="AJ42" s="33"/>
      <c r="AK42" s="33">
        <v>0</v>
      </c>
      <c r="AL42" s="355">
        <f>+P42+R42+S42+T42+U42+V42+W42+X42+Y42+Z42+AA42+AD42+AG42+AH42+AI42+AJ42+AK42</f>
        <v>291450000</v>
      </c>
    </row>
    <row r="43" spans="1:40" s="35" customFormat="1" ht="81.75" customHeight="1" x14ac:dyDescent="0.25">
      <c r="A43" s="359"/>
      <c r="B43" s="73"/>
      <c r="C43" s="334">
        <v>38</v>
      </c>
      <c r="D43" s="329" t="s">
        <v>123</v>
      </c>
      <c r="E43" s="334">
        <v>0</v>
      </c>
      <c r="F43" s="334">
        <v>2</v>
      </c>
      <c r="G43" s="73"/>
      <c r="H43" s="334">
        <v>266</v>
      </c>
      <c r="I43" s="16">
        <v>1</v>
      </c>
      <c r="J43" s="16">
        <v>1</v>
      </c>
      <c r="K43" s="329" t="s">
        <v>194</v>
      </c>
      <c r="L43" s="12"/>
      <c r="M43" s="334" t="s">
        <v>235</v>
      </c>
      <c r="N43" s="329" t="s">
        <v>236</v>
      </c>
      <c r="O43" s="90" t="s">
        <v>127</v>
      </c>
      <c r="P43" s="45">
        <v>0</v>
      </c>
      <c r="Q43" s="45">
        <v>0</v>
      </c>
      <c r="R43" s="45">
        <v>0</v>
      </c>
      <c r="S43" s="45">
        <v>0</v>
      </c>
      <c r="T43" s="45">
        <v>0</v>
      </c>
      <c r="U43" s="45">
        <v>0</v>
      </c>
      <c r="V43" s="45">
        <v>0</v>
      </c>
      <c r="W43" s="45">
        <v>0</v>
      </c>
      <c r="X43" s="45">
        <v>0</v>
      </c>
      <c r="Y43" s="45">
        <v>0</v>
      </c>
      <c r="Z43" s="45">
        <v>0</v>
      </c>
      <c r="AA43" s="45">
        <v>0</v>
      </c>
      <c r="AB43" s="45"/>
      <c r="AC43" s="45"/>
      <c r="AD43" s="45">
        <v>0</v>
      </c>
      <c r="AE43" s="45"/>
      <c r="AF43" s="45"/>
      <c r="AG43" s="45">
        <v>0</v>
      </c>
      <c r="AH43" s="245">
        <v>16000000</v>
      </c>
      <c r="AI43" s="45">
        <v>0</v>
      </c>
      <c r="AJ43" s="33"/>
      <c r="AK43" s="33">
        <v>0</v>
      </c>
      <c r="AL43" s="355">
        <f>+P43+R43+S43+T43+U43+V43+W43+X43+Y43+Z43+AA43+AD43+AG43+AH43+AI43+AJ43+AK43</f>
        <v>16000000</v>
      </c>
    </row>
    <row r="44" spans="1:40" s="35" customFormat="1" ht="51" customHeight="1" x14ac:dyDescent="0.25">
      <c r="A44" s="359"/>
      <c r="B44" s="73"/>
      <c r="C44" s="433">
        <v>38</v>
      </c>
      <c r="D44" s="439" t="s">
        <v>123</v>
      </c>
      <c r="E44" s="433">
        <v>0</v>
      </c>
      <c r="F44" s="433">
        <v>2</v>
      </c>
      <c r="G44" s="73"/>
      <c r="H44" s="334">
        <v>267</v>
      </c>
      <c r="I44" s="16">
        <v>1</v>
      </c>
      <c r="J44" s="16">
        <v>1</v>
      </c>
      <c r="K44" s="442" t="s">
        <v>194</v>
      </c>
      <c r="L44" s="445"/>
      <c r="M44" s="433" t="s">
        <v>237</v>
      </c>
      <c r="N44" s="439" t="s">
        <v>238</v>
      </c>
      <c r="O44" s="90" t="s">
        <v>127</v>
      </c>
      <c r="P44" s="398">
        <v>0</v>
      </c>
      <c r="Q44" s="398">
        <v>0</v>
      </c>
      <c r="R44" s="398">
        <v>0</v>
      </c>
      <c r="S44" s="398">
        <v>0</v>
      </c>
      <c r="T44" s="398">
        <v>0</v>
      </c>
      <c r="U44" s="398">
        <v>0</v>
      </c>
      <c r="V44" s="398">
        <v>0</v>
      </c>
      <c r="W44" s="398">
        <v>0</v>
      </c>
      <c r="X44" s="398">
        <v>0</v>
      </c>
      <c r="Y44" s="398">
        <v>0</v>
      </c>
      <c r="Z44" s="398">
        <v>0</v>
      </c>
      <c r="AA44" s="398">
        <v>0</v>
      </c>
      <c r="AB44" s="398"/>
      <c r="AC44" s="398"/>
      <c r="AD44" s="398">
        <v>0</v>
      </c>
      <c r="AE44" s="398"/>
      <c r="AF44" s="398"/>
      <c r="AG44" s="398">
        <v>0</v>
      </c>
      <c r="AH44" s="404">
        <v>144200000</v>
      </c>
      <c r="AI44" s="398">
        <v>0</v>
      </c>
      <c r="AJ44" s="398"/>
      <c r="AK44" s="398">
        <v>0</v>
      </c>
      <c r="AL44" s="401">
        <f>+P44+R44+S44+T44+U44+V44+W44+X44+Y44+Z44+AA44+AD44+AG44+AH44+AI44+AJ44+AK44</f>
        <v>144200000</v>
      </c>
    </row>
    <row r="45" spans="1:40" s="35" customFormat="1" ht="139.5" customHeight="1" x14ac:dyDescent="0.25">
      <c r="A45" s="359"/>
      <c r="B45" s="73"/>
      <c r="C45" s="434"/>
      <c r="D45" s="440"/>
      <c r="E45" s="434"/>
      <c r="F45" s="434"/>
      <c r="G45" s="73"/>
      <c r="H45" s="334">
        <v>268</v>
      </c>
      <c r="I45" s="16">
        <v>12</v>
      </c>
      <c r="J45" s="16">
        <v>12</v>
      </c>
      <c r="K45" s="443"/>
      <c r="L45" s="446"/>
      <c r="M45" s="434"/>
      <c r="N45" s="440"/>
      <c r="O45" s="90" t="s">
        <v>127</v>
      </c>
      <c r="P45" s="399"/>
      <c r="Q45" s="399"/>
      <c r="R45" s="399"/>
      <c r="S45" s="399"/>
      <c r="T45" s="399"/>
      <c r="U45" s="399"/>
      <c r="V45" s="399"/>
      <c r="W45" s="399"/>
      <c r="X45" s="399"/>
      <c r="Y45" s="399"/>
      <c r="Z45" s="399"/>
      <c r="AA45" s="399"/>
      <c r="AB45" s="399"/>
      <c r="AC45" s="399"/>
      <c r="AD45" s="399"/>
      <c r="AE45" s="399"/>
      <c r="AF45" s="399"/>
      <c r="AG45" s="399"/>
      <c r="AH45" s="405"/>
      <c r="AI45" s="399"/>
      <c r="AJ45" s="399"/>
      <c r="AK45" s="399"/>
      <c r="AL45" s="402"/>
      <c r="AN45" s="293"/>
    </row>
    <row r="46" spans="1:40" s="35" customFormat="1" ht="138" customHeight="1" x14ac:dyDescent="0.25">
      <c r="A46" s="359"/>
      <c r="B46" s="73"/>
      <c r="C46" s="434"/>
      <c r="D46" s="440"/>
      <c r="E46" s="434"/>
      <c r="F46" s="434"/>
      <c r="G46" s="73"/>
      <c r="H46" s="334">
        <v>269</v>
      </c>
      <c r="I46" s="16">
        <v>12</v>
      </c>
      <c r="J46" s="16">
        <v>12</v>
      </c>
      <c r="K46" s="443"/>
      <c r="L46" s="446"/>
      <c r="M46" s="434"/>
      <c r="N46" s="440"/>
      <c r="O46" s="90" t="s">
        <v>127</v>
      </c>
      <c r="P46" s="399"/>
      <c r="Q46" s="399"/>
      <c r="R46" s="399"/>
      <c r="S46" s="399"/>
      <c r="T46" s="399"/>
      <c r="U46" s="399"/>
      <c r="V46" s="399"/>
      <c r="W46" s="399"/>
      <c r="X46" s="399"/>
      <c r="Y46" s="399"/>
      <c r="Z46" s="399"/>
      <c r="AA46" s="399"/>
      <c r="AB46" s="399"/>
      <c r="AC46" s="399"/>
      <c r="AD46" s="399"/>
      <c r="AE46" s="399"/>
      <c r="AF46" s="399"/>
      <c r="AG46" s="399"/>
      <c r="AH46" s="405"/>
      <c r="AI46" s="399"/>
      <c r="AJ46" s="399"/>
      <c r="AK46" s="399"/>
      <c r="AL46" s="402"/>
    </row>
    <row r="47" spans="1:40" s="35" customFormat="1" ht="159.75" customHeight="1" x14ac:dyDescent="0.25">
      <c r="A47" s="359"/>
      <c r="B47" s="73"/>
      <c r="C47" s="434"/>
      <c r="D47" s="440"/>
      <c r="E47" s="434"/>
      <c r="F47" s="434"/>
      <c r="G47" s="73"/>
      <c r="H47" s="334">
        <v>270</v>
      </c>
      <c r="I47" s="16" t="s">
        <v>9</v>
      </c>
      <c r="J47" s="16">
        <v>12</v>
      </c>
      <c r="K47" s="443"/>
      <c r="L47" s="446"/>
      <c r="M47" s="434"/>
      <c r="N47" s="440"/>
      <c r="O47" s="90" t="s">
        <v>127</v>
      </c>
      <c r="P47" s="399"/>
      <c r="Q47" s="399"/>
      <c r="R47" s="399"/>
      <c r="S47" s="399"/>
      <c r="T47" s="399"/>
      <c r="U47" s="399"/>
      <c r="V47" s="399"/>
      <c r="W47" s="399"/>
      <c r="X47" s="399"/>
      <c r="Y47" s="399"/>
      <c r="Z47" s="399"/>
      <c r="AA47" s="399"/>
      <c r="AB47" s="399"/>
      <c r="AC47" s="399"/>
      <c r="AD47" s="399"/>
      <c r="AE47" s="399"/>
      <c r="AF47" s="399"/>
      <c r="AG47" s="399"/>
      <c r="AH47" s="405"/>
      <c r="AI47" s="399"/>
      <c r="AJ47" s="399"/>
      <c r="AK47" s="399"/>
      <c r="AL47" s="402"/>
    </row>
    <row r="48" spans="1:40" s="35" customFormat="1" ht="197.25" customHeight="1" x14ac:dyDescent="0.25">
      <c r="A48" s="359"/>
      <c r="B48" s="73"/>
      <c r="C48" s="434"/>
      <c r="D48" s="440"/>
      <c r="E48" s="434"/>
      <c r="F48" s="434"/>
      <c r="G48" s="73"/>
      <c r="H48" s="334">
        <v>271</v>
      </c>
      <c r="I48" s="16">
        <v>12</v>
      </c>
      <c r="J48" s="16">
        <v>12</v>
      </c>
      <c r="K48" s="443"/>
      <c r="L48" s="446"/>
      <c r="M48" s="434"/>
      <c r="N48" s="440"/>
      <c r="O48" s="90" t="s">
        <v>127</v>
      </c>
      <c r="P48" s="399"/>
      <c r="Q48" s="399"/>
      <c r="R48" s="399"/>
      <c r="S48" s="399"/>
      <c r="T48" s="399"/>
      <c r="U48" s="399"/>
      <c r="V48" s="399"/>
      <c r="W48" s="399"/>
      <c r="X48" s="399"/>
      <c r="Y48" s="399"/>
      <c r="Z48" s="399"/>
      <c r="AA48" s="399"/>
      <c r="AB48" s="399"/>
      <c r="AC48" s="399"/>
      <c r="AD48" s="399"/>
      <c r="AE48" s="399"/>
      <c r="AF48" s="399"/>
      <c r="AG48" s="399"/>
      <c r="AH48" s="405"/>
      <c r="AI48" s="399"/>
      <c r="AJ48" s="399"/>
      <c r="AK48" s="399"/>
      <c r="AL48" s="402"/>
    </row>
    <row r="49" spans="1:42" s="35" customFormat="1" ht="162.75" customHeight="1" x14ac:dyDescent="0.25">
      <c r="A49" s="359"/>
      <c r="B49" s="73"/>
      <c r="C49" s="434"/>
      <c r="D49" s="440"/>
      <c r="E49" s="434"/>
      <c r="F49" s="434"/>
      <c r="G49" s="73"/>
      <c r="H49" s="334">
        <v>272</v>
      </c>
      <c r="I49" s="16" t="s">
        <v>9</v>
      </c>
      <c r="J49" s="16">
        <v>12</v>
      </c>
      <c r="K49" s="443"/>
      <c r="L49" s="446"/>
      <c r="M49" s="434"/>
      <c r="N49" s="440"/>
      <c r="O49" s="90" t="s">
        <v>127</v>
      </c>
      <c r="P49" s="399"/>
      <c r="Q49" s="399"/>
      <c r="R49" s="399"/>
      <c r="S49" s="399"/>
      <c r="T49" s="399"/>
      <c r="U49" s="399"/>
      <c r="V49" s="399"/>
      <c r="W49" s="399"/>
      <c r="X49" s="399"/>
      <c r="Y49" s="399"/>
      <c r="Z49" s="399"/>
      <c r="AA49" s="399"/>
      <c r="AB49" s="399"/>
      <c r="AC49" s="399"/>
      <c r="AD49" s="399"/>
      <c r="AE49" s="399"/>
      <c r="AF49" s="399"/>
      <c r="AG49" s="399"/>
      <c r="AH49" s="405"/>
      <c r="AI49" s="399"/>
      <c r="AJ49" s="399"/>
      <c r="AK49" s="399"/>
      <c r="AL49" s="402"/>
    </row>
    <row r="50" spans="1:42" s="35" customFormat="1" ht="154.5" customHeight="1" x14ac:dyDescent="0.25">
      <c r="A50" s="359"/>
      <c r="B50" s="73"/>
      <c r="C50" s="434"/>
      <c r="D50" s="440"/>
      <c r="E50" s="434"/>
      <c r="F50" s="434"/>
      <c r="G50" s="73"/>
      <c r="H50" s="334">
        <v>273</v>
      </c>
      <c r="I50" s="16">
        <v>12</v>
      </c>
      <c r="J50" s="16">
        <v>12</v>
      </c>
      <c r="K50" s="443"/>
      <c r="L50" s="446"/>
      <c r="M50" s="434"/>
      <c r="N50" s="440"/>
      <c r="O50" s="90" t="s">
        <v>127</v>
      </c>
      <c r="P50" s="399"/>
      <c r="Q50" s="399"/>
      <c r="R50" s="399"/>
      <c r="S50" s="399"/>
      <c r="T50" s="399"/>
      <c r="U50" s="399"/>
      <c r="V50" s="399"/>
      <c r="W50" s="399"/>
      <c r="X50" s="399"/>
      <c r="Y50" s="399"/>
      <c r="Z50" s="399"/>
      <c r="AA50" s="399"/>
      <c r="AB50" s="399"/>
      <c r="AC50" s="399"/>
      <c r="AD50" s="399"/>
      <c r="AE50" s="399"/>
      <c r="AF50" s="399"/>
      <c r="AG50" s="399"/>
      <c r="AH50" s="405"/>
      <c r="AI50" s="399"/>
      <c r="AJ50" s="399"/>
      <c r="AK50" s="399"/>
      <c r="AL50" s="402"/>
    </row>
    <row r="51" spans="1:42" s="35" customFormat="1" ht="114.75" customHeight="1" x14ac:dyDescent="0.25">
      <c r="A51" s="359"/>
      <c r="B51" s="73"/>
      <c r="C51" s="434"/>
      <c r="D51" s="440"/>
      <c r="E51" s="434"/>
      <c r="F51" s="434"/>
      <c r="G51" s="73"/>
      <c r="H51" s="334">
        <v>274</v>
      </c>
      <c r="I51" s="16" t="s">
        <v>9</v>
      </c>
      <c r="J51" s="16">
        <v>12</v>
      </c>
      <c r="K51" s="443"/>
      <c r="L51" s="446"/>
      <c r="M51" s="434"/>
      <c r="N51" s="440"/>
      <c r="O51" s="90" t="s">
        <v>127</v>
      </c>
      <c r="P51" s="399"/>
      <c r="Q51" s="399"/>
      <c r="R51" s="399"/>
      <c r="S51" s="399"/>
      <c r="T51" s="399"/>
      <c r="U51" s="399"/>
      <c r="V51" s="399"/>
      <c r="W51" s="399"/>
      <c r="X51" s="399"/>
      <c r="Y51" s="399"/>
      <c r="Z51" s="399"/>
      <c r="AA51" s="399"/>
      <c r="AB51" s="399"/>
      <c r="AC51" s="399"/>
      <c r="AD51" s="399"/>
      <c r="AE51" s="399"/>
      <c r="AF51" s="399"/>
      <c r="AG51" s="399"/>
      <c r="AH51" s="405"/>
      <c r="AI51" s="399"/>
      <c r="AJ51" s="399"/>
      <c r="AK51" s="399"/>
      <c r="AL51" s="402"/>
    </row>
    <row r="52" spans="1:42" s="35" customFormat="1" ht="131.25" customHeight="1" x14ac:dyDescent="0.25">
      <c r="A52" s="359"/>
      <c r="B52" s="73"/>
      <c r="C52" s="435"/>
      <c r="D52" s="441"/>
      <c r="E52" s="435"/>
      <c r="F52" s="435"/>
      <c r="G52" s="26"/>
      <c r="H52" s="334">
        <v>260</v>
      </c>
      <c r="I52" s="16">
        <v>12</v>
      </c>
      <c r="J52" s="16">
        <v>12</v>
      </c>
      <c r="K52" s="444"/>
      <c r="L52" s="447"/>
      <c r="M52" s="435"/>
      <c r="N52" s="441"/>
      <c r="O52" s="90" t="s">
        <v>127</v>
      </c>
      <c r="P52" s="400"/>
      <c r="Q52" s="400"/>
      <c r="R52" s="400"/>
      <c r="S52" s="400"/>
      <c r="T52" s="400"/>
      <c r="U52" s="400"/>
      <c r="V52" s="400"/>
      <c r="W52" s="400"/>
      <c r="X52" s="400"/>
      <c r="Y52" s="400"/>
      <c r="Z52" s="400"/>
      <c r="AA52" s="400"/>
      <c r="AB52" s="400"/>
      <c r="AC52" s="400"/>
      <c r="AD52" s="400"/>
      <c r="AE52" s="400"/>
      <c r="AF52" s="400"/>
      <c r="AG52" s="400"/>
      <c r="AH52" s="406"/>
      <c r="AI52" s="400"/>
      <c r="AJ52" s="400"/>
      <c r="AK52" s="400"/>
      <c r="AL52" s="403"/>
    </row>
    <row r="53" spans="1:42" s="4" customFormat="1" ht="38.25" customHeight="1" x14ac:dyDescent="0.25">
      <c r="A53" s="361"/>
      <c r="B53" s="86"/>
      <c r="C53" s="318"/>
      <c r="D53" s="86"/>
      <c r="E53" s="318"/>
      <c r="F53" s="318"/>
      <c r="G53" s="86"/>
      <c r="H53" s="318"/>
      <c r="I53" s="91"/>
      <c r="J53" s="91"/>
      <c r="K53" s="91"/>
      <c r="L53" s="92"/>
      <c r="M53" s="318"/>
      <c r="N53" s="86"/>
      <c r="O53" s="25"/>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362"/>
    </row>
    <row r="54" spans="1:42" s="78" customFormat="1" ht="38.25" customHeight="1" x14ac:dyDescent="0.25">
      <c r="A54" s="363" t="s">
        <v>753</v>
      </c>
      <c r="B54" s="93"/>
      <c r="C54" s="94"/>
      <c r="D54" s="93"/>
      <c r="E54" s="93"/>
      <c r="F54" s="93"/>
      <c r="G54" s="93"/>
      <c r="H54" s="93"/>
      <c r="I54" s="93"/>
      <c r="J54" s="93"/>
      <c r="K54" s="93"/>
      <c r="L54" s="95"/>
      <c r="M54" s="94"/>
      <c r="N54" s="93"/>
      <c r="O54" s="57"/>
      <c r="P54" s="251">
        <f>P55</f>
        <v>0</v>
      </c>
      <c r="Q54" s="251">
        <f t="shared" ref="Q54:AL56" si="10">Q55</f>
        <v>0</v>
      </c>
      <c r="R54" s="251">
        <f t="shared" si="10"/>
        <v>0</v>
      </c>
      <c r="S54" s="251">
        <f t="shared" si="10"/>
        <v>0</v>
      </c>
      <c r="T54" s="251">
        <f t="shared" si="10"/>
        <v>46963067.460000001</v>
      </c>
      <c r="U54" s="251">
        <f t="shared" si="10"/>
        <v>0</v>
      </c>
      <c r="V54" s="251">
        <f t="shared" si="10"/>
        <v>0</v>
      </c>
      <c r="W54" s="251">
        <f t="shared" si="10"/>
        <v>0</v>
      </c>
      <c r="X54" s="251">
        <f t="shared" si="10"/>
        <v>0</v>
      </c>
      <c r="Y54" s="251">
        <f t="shared" si="10"/>
        <v>0</v>
      </c>
      <c r="Z54" s="251">
        <f t="shared" si="10"/>
        <v>0</v>
      </c>
      <c r="AA54" s="251">
        <f t="shared" si="10"/>
        <v>0</v>
      </c>
      <c r="AB54" s="251">
        <f t="shared" si="10"/>
        <v>0</v>
      </c>
      <c r="AC54" s="251">
        <f t="shared" si="10"/>
        <v>0</v>
      </c>
      <c r="AD54" s="251">
        <f t="shared" si="10"/>
        <v>0</v>
      </c>
      <c r="AE54" s="251">
        <f t="shared" si="10"/>
        <v>0</v>
      </c>
      <c r="AF54" s="251">
        <f t="shared" si="10"/>
        <v>0</v>
      </c>
      <c r="AG54" s="251">
        <f t="shared" si="10"/>
        <v>0</v>
      </c>
      <c r="AH54" s="251">
        <f t="shared" si="10"/>
        <v>955795535</v>
      </c>
      <c r="AI54" s="251">
        <f t="shared" si="10"/>
        <v>0</v>
      </c>
      <c r="AJ54" s="251">
        <f t="shared" si="10"/>
        <v>0</v>
      </c>
      <c r="AK54" s="251">
        <f t="shared" si="10"/>
        <v>170000000</v>
      </c>
      <c r="AL54" s="348">
        <f t="shared" si="10"/>
        <v>1172758602.46</v>
      </c>
      <c r="AN54" s="96"/>
      <c r="AO54" s="96"/>
      <c r="AP54" s="96"/>
    </row>
    <row r="55" spans="1:42" s="78" customFormat="1" ht="38.25" customHeight="1" x14ac:dyDescent="0.25">
      <c r="A55" s="349">
        <v>5</v>
      </c>
      <c r="B55" s="60" t="s">
        <v>191</v>
      </c>
      <c r="C55" s="60"/>
      <c r="D55" s="60"/>
      <c r="E55" s="60"/>
      <c r="F55" s="60"/>
      <c r="G55" s="60"/>
      <c r="H55" s="60"/>
      <c r="I55" s="60"/>
      <c r="J55" s="60"/>
      <c r="K55" s="60"/>
      <c r="L55" s="60"/>
      <c r="M55" s="60"/>
      <c r="N55" s="60"/>
      <c r="O55" s="60"/>
      <c r="P55" s="252">
        <f>P56</f>
        <v>0</v>
      </c>
      <c r="Q55" s="252">
        <f t="shared" si="10"/>
        <v>0</v>
      </c>
      <c r="R55" s="252">
        <f t="shared" si="10"/>
        <v>0</v>
      </c>
      <c r="S55" s="252">
        <f t="shared" si="10"/>
        <v>0</v>
      </c>
      <c r="T55" s="252">
        <f t="shared" si="10"/>
        <v>46963067.460000001</v>
      </c>
      <c r="U55" s="252">
        <f t="shared" si="10"/>
        <v>0</v>
      </c>
      <c r="V55" s="252">
        <f t="shared" si="10"/>
        <v>0</v>
      </c>
      <c r="W55" s="252">
        <f t="shared" si="10"/>
        <v>0</v>
      </c>
      <c r="X55" s="252">
        <f t="shared" si="10"/>
        <v>0</v>
      </c>
      <c r="Y55" s="252">
        <f t="shared" si="10"/>
        <v>0</v>
      </c>
      <c r="Z55" s="252">
        <f t="shared" si="10"/>
        <v>0</v>
      </c>
      <c r="AA55" s="252">
        <f t="shared" si="10"/>
        <v>0</v>
      </c>
      <c r="AB55" s="252">
        <f t="shared" si="10"/>
        <v>0</v>
      </c>
      <c r="AC55" s="252">
        <f t="shared" si="10"/>
        <v>0</v>
      </c>
      <c r="AD55" s="252">
        <f t="shared" si="10"/>
        <v>0</v>
      </c>
      <c r="AE55" s="252">
        <f t="shared" si="10"/>
        <v>0</v>
      </c>
      <c r="AF55" s="252">
        <f t="shared" si="10"/>
        <v>0</v>
      </c>
      <c r="AG55" s="252">
        <f t="shared" si="10"/>
        <v>0</v>
      </c>
      <c r="AH55" s="252">
        <f t="shared" si="10"/>
        <v>955795535</v>
      </c>
      <c r="AI55" s="252">
        <f t="shared" si="10"/>
        <v>0</v>
      </c>
      <c r="AJ55" s="252">
        <f t="shared" si="10"/>
        <v>0</v>
      </c>
      <c r="AK55" s="252">
        <f t="shared" si="10"/>
        <v>170000000</v>
      </c>
      <c r="AL55" s="350">
        <f t="shared" si="10"/>
        <v>1172758602.46</v>
      </c>
    </row>
    <row r="56" spans="1:42" s="78" customFormat="1" ht="38.25" customHeight="1" x14ac:dyDescent="0.25">
      <c r="A56" s="358"/>
      <c r="B56" s="97">
        <v>28</v>
      </c>
      <c r="C56" s="63" t="s">
        <v>96</v>
      </c>
      <c r="D56" s="63"/>
      <c r="E56" s="63"/>
      <c r="F56" s="63"/>
      <c r="G56" s="63"/>
      <c r="H56" s="63"/>
      <c r="I56" s="63"/>
      <c r="J56" s="63"/>
      <c r="K56" s="63"/>
      <c r="L56" s="63"/>
      <c r="M56" s="63"/>
      <c r="N56" s="63"/>
      <c r="O56" s="63"/>
      <c r="P56" s="253">
        <f>P57</f>
        <v>0</v>
      </c>
      <c r="Q56" s="253">
        <f t="shared" si="10"/>
        <v>0</v>
      </c>
      <c r="R56" s="253">
        <f t="shared" si="10"/>
        <v>0</v>
      </c>
      <c r="S56" s="253">
        <f t="shared" si="10"/>
        <v>0</v>
      </c>
      <c r="T56" s="253">
        <f t="shared" si="10"/>
        <v>46963067.460000001</v>
      </c>
      <c r="U56" s="253">
        <f t="shared" si="10"/>
        <v>0</v>
      </c>
      <c r="V56" s="253">
        <f t="shared" si="10"/>
        <v>0</v>
      </c>
      <c r="W56" s="253">
        <f t="shared" si="10"/>
        <v>0</v>
      </c>
      <c r="X56" s="253">
        <f t="shared" si="10"/>
        <v>0</v>
      </c>
      <c r="Y56" s="253">
        <f t="shared" si="10"/>
        <v>0</v>
      </c>
      <c r="Z56" s="253">
        <f t="shared" si="10"/>
        <v>0</v>
      </c>
      <c r="AA56" s="253">
        <f t="shared" si="10"/>
        <v>0</v>
      </c>
      <c r="AB56" s="253">
        <f t="shared" si="10"/>
        <v>0</v>
      </c>
      <c r="AC56" s="253">
        <f t="shared" si="10"/>
        <v>0</v>
      </c>
      <c r="AD56" s="253">
        <f t="shared" si="10"/>
        <v>0</v>
      </c>
      <c r="AE56" s="253">
        <f t="shared" si="10"/>
        <v>0</v>
      </c>
      <c r="AF56" s="253">
        <f t="shared" si="10"/>
        <v>0</v>
      </c>
      <c r="AG56" s="253">
        <f t="shared" si="10"/>
        <v>0</v>
      </c>
      <c r="AH56" s="253">
        <f t="shared" si="10"/>
        <v>955795535</v>
      </c>
      <c r="AI56" s="253">
        <f t="shared" si="10"/>
        <v>0</v>
      </c>
      <c r="AJ56" s="253">
        <f t="shared" si="10"/>
        <v>0</v>
      </c>
      <c r="AK56" s="253">
        <f t="shared" si="10"/>
        <v>170000000</v>
      </c>
      <c r="AL56" s="352">
        <f t="shared" si="10"/>
        <v>1172758602.46</v>
      </c>
    </row>
    <row r="57" spans="1:42" s="78" customFormat="1" ht="38.25" customHeight="1" x14ac:dyDescent="0.25">
      <c r="A57" s="359"/>
      <c r="B57" s="98"/>
      <c r="C57" s="65"/>
      <c r="D57" s="65"/>
      <c r="E57" s="65"/>
      <c r="F57" s="66"/>
      <c r="G57" s="67">
        <v>88</v>
      </c>
      <c r="H57" s="69" t="s">
        <v>98</v>
      </c>
      <c r="I57" s="69"/>
      <c r="J57" s="69"/>
      <c r="K57" s="69"/>
      <c r="L57" s="69"/>
      <c r="M57" s="69"/>
      <c r="N57" s="161"/>
      <c r="O57" s="69"/>
      <c r="P57" s="255">
        <f>SUM(P58:P62)</f>
        <v>0</v>
      </c>
      <c r="Q57" s="255">
        <f t="shared" ref="Q57:AL57" si="11">SUM(Q58:Q62)</f>
        <v>0</v>
      </c>
      <c r="R57" s="255">
        <f t="shared" si="11"/>
        <v>0</v>
      </c>
      <c r="S57" s="255">
        <f t="shared" si="11"/>
        <v>0</v>
      </c>
      <c r="T57" s="255">
        <f t="shared" si="11"/>
        <v>46963067.460000001</v>
      </c>
      <c r="U57" s="255">
        <f t="shared" si="11"/>
        <v>0</v>
      </c>
      <c r="V57" s="255">
        <f t="shared" si="11"/>
        <v>0</v>
      </c>
      <c r="W57" s="255">
        <f t="shared" si="11"/>
        <v>0</v>
      </c>
      <c r="X57" s="255">
        <f t="shared" si="11"/>
        <v>0</v>
      </c>
      <c r="Y57" s="255">
        <f t="shared" si="11"/>
        <v>0</v>
      </c>
      <c r="Z57" s="255">
        <f t="shared" si="11"/>
        <v>0</v>
      </c>
      <c r="AA57" s="255">
        <f t="shared" si="11"/>
        <v>0</v>
      </c>
      <c r="AB57" s="255">
        <f t="shared" si="11"/>
        <v>0</v>
      </c>
      <c r="AC57" s="255">
        <f t="shared" si="11"/>
        <v>0</v>
      </c>
      <c r="AD57" s="255">
        <f t="shared" si="11"/>
        <v>0</v>
      </c>
      <c r="AE57" s="255">
        <f t="shared" si="11"/>
        <v>0</v>
      </c>
      <c r="AF57" s="255">
        <f t="shared" si="11"/>
        <v>0</v>
      </c>
      <c r="AG57" s="255">
        <f t="shared" si="11"/>
        <v>0</v>
      </c>
      <c r="AH57" s="255">
        <f t="shared" si="11"/>
        <v>955795535</v>
      </c>
      <c r="AI57" s="255">
        <f t="shared" si="11"/>
        <v>0</v>
      </c>
      <c r="AJ57" s="255">
        <f t="shared" si="11"/>
        <v>0</v>
      </c>
      <c r="AK57" s="255">
        <f>SUM(AK58:AK62)</f>
        <v>170000000</v>
      </c>
      <c r="AL57" s="354">
        <f t="shared" si="11"/>
        <v>1172758602.46</v>
      </c>
    </row>
    <row r="58" spans="1:42" s="35" customFormat="1" ht="66.75" customHeight="1" x14ac:dyDescent="0.25">
      <c r="A58" s="359"/>
      <c r="B58" s="99"/>
      <c r="C58" s="474">
        <v>38</v>
      </c>
      <c r="D58" s="439" t="s">
        <v>123</v>
      </c>
      <c r="E58" s="433">
        <v>0</v>
      </c>
      <c r="F58" s="433">
        <v>2</v>
      </c>
      <c r="G58" s="71"/>
      <c r="H58" s="300">
        <v>275</v>
      </c>
      <c r="I58" s="100">
        <v>0</v>
      </c>
      <c r="J58" s="100">
        <v>4</v>
      </c>
      <c r="K58" s="443" t="s">
        <v>194</v>
      </c>
      <c r="L58" s="445">
        <v>2014630000121</v>
      </c>
      <c r="M58" s="433" t="s">
        <v>239</v>
      </c>
      <c r="N58" s="439" t="s">
        <v>240</v>
      </c>
      <c r="O58" s="300" t="s">
        <v>127</v>
      </c>
      <c r="P58" s="412"/>
      <c r="Q58" s="412"/>
      <c r="R58" s="412"/>
      <c r="S58" s="412"/>
      <c r="T58" s="398">
        <v>46963067.460000001</v>
      </c>
      <c r="U58" s="398">
        <v>0</v>
      </c>
      <c r="V58" s="412"/>
      <c r="W58" s="412"/>
      <c r="X58" s="412"/>
      <c r="Y58" s="412"/>
      <c r="Z58" s="412"/>
      <c r="AA58" s="412"/>
      <c r="AB58" s="412"/>
      <c r="AC58" s="412"/>
      <c r="AD58" s="412"/>
      <c r="AE58" s="412"/>
      <c r="AF58" s="412"/>
      <c r="AG58" s="412"/>
      <c r="AH58" s="570">
        <v>915795535</v>
      </c>
      <c r="AI58" s="412"/>
      <c r="AJ58" s="412"/>
      <c r="AK58" s="573">
        <f>435000000-265000000</f>
        <v>170000000</v>
      </c>
      <c r="AL58" s="401">
        <f>+P58+R58+S58+T58+U58+V58+W58+X58+Y58+Z58+AA58+AD58+AG58+AH58+AI58+AJ58+AK58</f>
        <v>1132758602.46</v>
      </c>
    </row>
    <row r="59" spans="1:42" s="35" customFormat="1" ht="72.75" customHeight="1" x14ac:dyDescent="0.25">
      <c r="A59" s="359"/>
      <c r="B59" s="99"/>
      <c r="C59" s="476"/>
      <c r="D59" s="440"/>
      <c r="E59" s="434"/>
      <c r="F59" s="434"/>
      <c r="G59" s="73"/>
      <c r="H59" s="300">
        <v>276</v>
      </c>
      <c r="I59" s="16">
        <v>1</v>
      </c>
      <c r="J59" s="16">
        <v>1</v>
      </c>
      <c r="K59" s="443"/>
      <c r="L59" s="446"/>
      <c r="M59" s="434"/>
      <c r="N59" s="440"/>
      <c r="O59" s="334" t="s">
        <v>127</v>
      </c>
      <c r="P59" s="413"/>
      <c r="Q59" s="413"/>
      <c r="R59" s="413"/>
      <c r="S59" s="413"/>
      <c r="T59" s="399"/>
      <c r="U59" s="399"/>
      <c r="V59" s="413"/>
      <c r="W59" s="413"/>
      <c r="X59" s="413"/>
      <c r="Y59" s="413"/>
      <c r="Z59" s="413"/>
      <c r="AA59" s="413"/>
      <c r="AB59" s="413"/>
      <c r="AC59" s="413"/>
      <c r="AD59" s="413"/>
      <c r="AE59" s="413"/>
      <c r="AF59" s="413"/>
      <c r="AG59" s="413"/>
      <c r="AH59" s="571"/>
      <c r="AI59" s="413"/>
      <c r="AJ59" s="413"/>
      <c r="AK59" s="573"/>
      <c r="AL59" s="402"/>
    </row>
    <row r="60" spans="1:42" s="4" customFormat="1" ht="65.25" customHeight="1" x14ac:dyDescent="0.25">
      <c r="A60" s="359"/>
      <c r="B60" s="99"/>
      <c r="C60" s="475"/>
      <c r="D60" s="441"/>
      <c r="E60" s="435"/>
      <c r="F60" s="435"/>
      <c r="G60" s="73"/>
      <c r="H60" s="300">
        <v>277</v>
      </c>
      <c r="I60" s="16">
        <v>1</v>
      </c>
      <c r="J60" s="16">
        <v>1</v>
      </c>
      <c r="K60" s="444"/>
      <c r="L60" s="447"/>
      <c r="M60" s="435"/>
      <c r="N60" s="441"/>
      <c r="O60" s="334" t="s">
        <v>127</v>
      </c>
      <c r="P60" s="414"/>
      <c r="Q60" s="414"/>
      <c r="R60" s="414"/>
      <c r="S60" s="414"/>
      <c r="T60" s="400"/>
      <c r="U60" s="400"/>
      <c r="V60" s="414"/>
      <c r="W60" s="414"/>
      <c r="X60" s="414"/>
      <c r="Y60" s="414"/>
      <c r="Z60" s="414"/>
      <c r="AA60" s="414"/>
      <c r="AB60" s="414"/>
      <c r="AC60" s="414"/>
      <c r="AD60" s="414"/>
      <c r="AE60" s="414"/>
      <c r="AF60" s="414"/>
      <c r="AG60" s="414"/>
      <c r="AH60" s="572"/>
      <c r="AI60" s="414"/>
      <c r="AJ60" s="414"/>
      <c r="AK60" s="573"/>
      <c r="AL60" s="403"/>
    </row>
    <row r="61" spans="1:42" s="35" customFormat="1" ht="64.5" customHeight="1" x14ac:dyDescent="0.25">
      <c r="A61" s="359"/>
      <c r="B61" s="99"/>
      <c r="C61" s="474">
        <v>38</v>
      </c>
      <c r="D61" s="439" t="s">
        <v>123</v>
      </c>
      <c r="E61" s="433">
        <v>0</v>
      </c>
      <c r="F61" s="433">
        <v>2</v>
      </c>
      <c r="G61" s="73"/>
      <c r="H61" s="300">
        <v>278</v>
      </c>
      <c r="I61" s="16" t="s">
        <v>9</v>
      </c>
      <c r="J61" s="16">
        <v>1</v>
      </c>
      <c r="K61" s="442" t="s">
        <v>194</v>
      </c>
      <c r="L61" s="322"/>
      <c r="M61" s="433" t="s">
        <v>241</v>
      </c>
      <c r="N61" s="439" t="s">
        <v>242</v>
      </c>
      <c r="O61" s="334" t="s">
        <v>127</v>
      </c>
      <c r="P61" s="398">
        <v>0</v>
      </c>
      <c r="Q61" s="398">
        <v>0</v>
      </c>
      <c r="R61" s="398">
        <v>0</v>
      </c>
      <c r="S61" s="398">
        <v>0</v>
      </c>
      <c r="T61" s="398">
        <v>0</v>
      </c>
      <c r="U61" s="398">
        <v>0</v>
      </c>
      <c r="V61" s="398">
        <v>0</v>
      </c>
      <c r="W61" s="398">
        <v>0</v>
      </c>
      <c r="X61" s="398">
        <v>0</v>
      </c>
      <c r="Y61" s="398">
        <v>0</v>
      </c>
      <c r="Z61" s="398">
        <v>0</v>
      </c>
      <c r="AA61" s="398">
        <v>0</v>
      </c>
      <c r="AB61" s="398"/>
      <c r="AC61" s="398"/>
      <c r="AD61" s="398">
        <v>0</v>
      </c>
      <c r="AE61" s="398"/>
      <c r="AF61" s="398"/>
      <c r="AG61" s="398">
        <v>0</v>
      </c>
      <c r="AH61" s="398">
        <v>40000000</v>
      </c>
      <c r="AI61" s="398">
        <v>0</v>
      </c>
      <c r="AJ61" s="398"/>
      <c r="AK61" s="398">
        <v>0</v>
      </c>
      <c r="AL61" s="401">
        <f>+P61+R61+S61+T61+U61+V61+W61+X61+Y61+Z61+AA61+AD61+AG61+AH61+AI61+AJ61+AK61</f>
        <v>40000000</v>
      </c>
    </row>
    <row r="62" spans="1:42" s="35" customFormat="1" ht="91.5" customHeight="1" x14ac:dyDescent="0.25">
      <c r="A62" s="359"/>
      <c r="B62" s="99"/>
      <c r="C62" s="475"/>
      <c r="D62" s="441"/>
      <c r="E62" s="435"/>
      <c r="F62" s="435"/>
      <c r="G62" s="26"/>
      <c r="H62" s="300">
        <v>279</v>
      </c>
      <c r="I62" s="16" t="s">
        <v>9</v>
      </c>
      <c r="J62" s="16">
        <v>1</v>
      </c>
      <c r="K62" s="444"/>
      <c r="L62" s="324"/>
      <c r="M62" s="435"/>
      <c r="N62" s="441"/>
      <c r="O62" s="334" t="s">
        <v>127</v>
      </c>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3"/>
    </row>
    <row r="63" spans="1:42" s="35" customFormat="1" ht="38.25" customHeight="1" x14ac:dyDescent="0.25">
      <c r="A63" s="356"/>
      <c r="B63" s="74"/>
      <c r="C63" s="25"/>
      <c r="D63" s="74"/>
      <c r="E63" s="25"/>
      <c r="F63" s="25"/>
      <c r="G63" s="74"/>
      <c r="H63" s="25"/>
      <c r="I63" s="75"/>
      <c r="J63" s="75"/>
      <c r="K63" s="75"/>
      <c r="L63" s="76"/>
      <c r="M63" s="25"/>
      <c r="N63" s="74"/>
      <c r="O63" s="25"/>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362"/>
    </row>
    <row r="64" spans="1:42" s="35" customFormat="1" ht="38.25" customHeight="1" x14ac:dyDescent="0.25">
      <c r="A64" s="347" t="s">
        <v>754</v>
      </c>
      <c r="B64" s="56"/>
      <c r="C64" s="57"/>
      <c r="D64" s="56"/>
      <c r="E64" s="56"/>
      <c r="F64" s="56"/>
      <c r="G64" s="56"/>
      <c r="H64" s="56"/>
      <c r="I64" s="56"/>
      <c r="J64" s="56"/>
      <c r="K64" s="56"/>
      <c r="L64" s="58"/>
      <c r="M64" s="57"/>
      <c r="N64" s="56"/>
      <c r="O64" s="57"/>
      <c r="P64" s="251">
        <f t="shared" ref="P64:Z64" si="12">P65+P83</f>
        <v>0</v>
      </c>
      <c r="Q64" s="251">
        <f t="shared" si="12"/>
        <v>0</v>
      </c>
      <c r="R64" s="251">
        <f t="shared" si="12"/>
        <v>6088592143</v>
      </c>
      <c r="S64" s="251">
        <f t="shared" si="12"/>
        <v>0</v>
      </c>
      <c r="T64" s="251">
        <f t="shared" si="12"/>
        <v>0</v>
      </c>
      <c r="U64" s="251">
        <f t="shared" si="12"/>
        <v>502256341</v>
      </c>
      <c r="V64" s="251">
        <f t="shared" si="12"/>
        <v>0</v>
      </c>
      <c r="W64" s="251">
        <f t="shared" si="12"/>
        <v>0</v>
      </c>
      <c r="X64" s="251">
        <f t="shared" si="12"/>
        <v>0</v>
      </c>
      <c r="Y64" s="251">
        <f t="shared" si="12"/>
        <v>0</v>
      </c>
      <c r="Z64" s="251">
        <f t="shared" si="12"/>
        <v>0</v>
      </c>
      <c r="AA64" s="251">
        <f t="shared" ref="AA64:AL64" si="13">AA65+AA83</f>
        <v>0</v>
      </c>
      <c r="AB64" s="251">
        <f t="shared" si="13"/>
        <v>0</v>
      </c>
      <c r="AC64" s="251">
        <f t="shared" si="13"/>
        <v>0</v>
      </c>
      <c r="AD64" s="251">
        <f t="shared" si="13"/>
        <v>0</v>
      </c>
      <c r="AE64" s="251">
        <f t="shared" si="13"/>
        <v>0</v>
      </c>
      <c r="AF64" s="251">
        <f t="shared" si="13"/>
        <v>0</v>
      </c>
      <c r="AG64" s="251">
        <f t="shared" si="13"/>
        <v>2252293686</v>
      </c>
      <c r="AH64" s="251">
        <f t="shared" si="13"/>
        <v>803293889</v>
      </c>
      <c r="AI64" s="251">
        <f t="shared" si="13"/>
        <v>0</v>
      </c>
      <c r="AJ64" s="251">
        <f t="shared" si="13"/>
        <v>0</v>
      </c>
      <c r="AK64" s="251">
        <f t="shared" si="13"/>
        <v>148519904</v>
      </c>
      <c r="AL64" s="348">
        <f t="shared" si="13"/>
        <v>9794955963</v>
      </c>
      <c r="AN64" s="101"/>
      <c r="AO64" s="101"/>
      <c r="AP64" s="101"/>
    </row>
    <row r="65" spans="1:38" s="35" customFormat="1" ht="38.25" customHeight="1" x14ac:dyDescent="0.25">
      <c r="A65" s="349">
        <v>2</v>
      </c>
      <c r="B65" s="60" t="s">
        <v>243</v>
      </c>
      <c r="C65" s="60"/>
      <c r="D65" s="60"/>
      <c r="E65" s="60"/>
      <c r="F65" s="60"/>
      <c r="G65" s="60"/>
      <c r="H65" s="60"/>
      <c r="I65" s="60"/>
      <c r="J65" s="60"/>
      <c r="K65" s="60"/>
      <c r="L65" s="60"/>
      <c r="M65" s="60"/>
      <c r="N65" s="60"/>
      <c r="O65" s="60"/>
      <c r="P65" s="252">
        <f>P66</f>
        <v>0</v>
      </c>
      <c r="Q65" s="252">
        <f t="shared" ref="Q65:AL65" si="14">Q66</f>
        <v>0</v>
      </c>
      <c r="R65" s="252">
        <f t="shared" si="14"/>
        <v>5882944888</v>
      </c>
      <c r="S65" s="252">
        <f t="shared" si="14"/>
        <v>0</v>
      </c>
      <c r="T65" s="252">
        <f t="shared" si="14"/>
        <v>0</v>
      </c>
      <c r="U65" s="252">
        <f t="shared" si="14"/>
        <v>502256341</v>
      </c>
      <c r="V65" s="252">
        <f t="shared" si="14"/>
        <v>0</v>
      </c>
      <c r="W65" s="252">
        <f t="shared" si="14"/>
        <v>0</v>
      </c>
      <c r="X65" s="252">
        <f t="shared" si="14"/>
        <v>0</v>
      </c>
      <c r="Y65" s="252">
        <f t="shared" si="14"/>
        <v>0</v>
      </c>
      <c r="Z65" s="252">
        <f t="shared" si="14"/>
        <v>0</v>
      </c>
      <c r="AA65" s="252">
        <f t="shared" si="14"/>
        <v>0</v>
      </c>
      <c r="AB65" s="252">
        <f t="shared" si="14"/>
        <v>0</v>
      </c>
      <c r="AC65" s="252">
        <f t="shared" si="14"/>
        <v>0</v>
      </c>
      <c r="AD65" s="252">
        <f t="shared" si="14"/>
        <v>0</v>
      </c>
      <c r="AE65" s="252">
        <f t="shared" si="14"/>
        <v>0</v>
      </c>
      <c r="AF65" s="252">
        <f t="shared" si="14"/>
        <v>0</v>
      </c>
      <c r="AG65" s="252">
        <f t="shared" si="14"/>
        <v>0</v>
      </c>
      <c r="AH65" s="252">
        <f t="shared" si="14"/>
        <v>803293889</v>
      </c>
      <c r="AI65" s="252">
        <f t="shared" si="14"/>
        <v>0</v>
      </c>
      <c r="AJ65" s="252">
        <f t="shared" si="14"/>
        <v>0</v>
      </c>
      <c r="AK65" s="252">
        <f t="shared" si="14"/>
        <v>148519904</v>
      </c>
      <c r="AL65" s="350">
        <f t="shared" si="14"/>
        <v>7337015022</v>
      </c>
    </row>
    <row r="66" spans="1:38" s="35" customFormat="1" ht="38.25" customHeight="1" x14ac:dyDescent="0.25">
      <c r="A66" s="351"/>
      <c r="B66" s="102">
        <v>4</v>
      </c>
      <c r="C66" s="63" t="s">
        <v>18</v>
      </c>
      <c r="D66" s="63"/>
      <c r="E66" s="63"/>
      <c r="F66" s="63"/>
      <c r="G66" s="63"/>
      <c r="H66" s="63"/>
      <c r="I66" s="63"/>
      <c r="J66" s="63"/>
      <c r="K66" s="63"/>
      <c r="L66" s="63"/>
      <c r="M66" s="63"/>
      <c r="N66" s="63"/>
      <c r="O66" s="63"/>
      <c r="P66" s="253">
        <f t="shared" ref="P66:Z66" si="15">P67+P73</f>
        <v>0</v>
      </c>
      <c r="Q66" s="253">
        <f t="shared" si="15"/>
        <v>0</v>
      </c>
      <c r="R66" s="253">
        <f t="shared" si="15"/>
        <v>5882944888</v>
      </c>
      <c r="S66" s="253">
        <f t="shared" si="15"/>
        <v>0</v>
      </c>
      <c r="T66" s="253">
        <f t="shared" si="15"/>
        <v>0</v>
      </c>
      <c r="U66" s="253">
        <f t="shared" si="15"/>
        <v>502256341</v>
      </c>
      <c r="V66" s="253">
        <f t="shared" si="15"/>
        <v>0</v>
      </c>
      <c r="W66" s="253">
        <f t="shared" si="15"/>
        <v>0</v>
      </c>
      <c r="X66" s="253">
        <f t="shared" si="15"/>
        <v>0</v>
      </c>
      <c r="Y66" s="253">
        <f t="shared" si="15"/>
        <v>0</v>
      </c>
      <c r="Z66" s="253">
        <f t="shared" si="15"/>
        <v>0</v>
      </c>
      <c r="AA66" s="253">
        <f t="shared" ref="AA66:AL66" si="16">AA67+AA73</f>
        <v>0</v>
      </c>
      <c r="AB66" s="253">
        <f t="shared" si="16"/>
        <v>0</v>
      </c>
      <c r="AC66" s="253">
        <f t="shared" si="16"/>
        <v>0</v>
      </c>
      <c r="AD66" s="253">
        <f t="shared" si="16"/>
        <v>0</v>
      </c>
      <c r="AE66" s="253">
        <f t="shared" si="16"/>
        <v>0</v>
      </c>
      <c r="AF66" s="253">
        <f t="shared" si="16"/>
        <v>0</v>
      </c>
      <c r="AG66" s="253">
        <f t="shared" si="16"/>
        <v>0</v>
      </c>
      <c r="AH66" s="253">
        <f t="shared" si="16"/>
        <v>803293889</v>
      </c>
      <c r="AI66" s="253">
        <f t="shared" si="16"/>
        <v>0</v>
      </c>
      <c r="AJ66" s="253">
        <f t="shared" si="16"/>
        <v>0</v>
      </c>
      <c r="AK66" s="253">
        <f t="shared" si="16"/>
        <v>148519904</v>
      </c>
      <c r="AL66" s="352">
        <f t="shared" si="16"/>
        <v>7337015022</v>
      </c>
    </row>
    <row r="67" spans="1:38" s="35" customFormat="1" ht="38.25" customHeight="1" x14ac:dyDescent="0.25">
      <c r="A67" s="353"/>
      <c r="B67" s="103"/>
      <c r="C67" s="65"/>
      <c r="D67" s="65"/>
      <c r="E67" s="65"/>
      <c r="F67" s="66"/>
      <c r="G67" s="67">
        <v>14</v>
      </c>
      <c r="H67" s="69" t="s">
        <v>244</v>
      </c>
      <c r="I67" s="69"/>
      <c r="J67" s="69"/>
      <c r="K67" s="69"/>
      <c r="L67" s="69"/>
      <c r="M67" s="69"/>
      <c r="N67" s="69"/>
      <c r="O67" s="69"/>
      <c r="P67" s="255">
        <f>SUM(P68:P70)</f>
        <v>0</v>
      </c>
      <c r="Q67" s="255">
        <f>SUM(Q68:Q70)</f>
        <v>0</v>
      </c>
      <c r="R67" s="255">
        <f>SUM(R68:R70)</f>
        <v>0</v>
      </c>
      <c r="S67" s="255">
        <f>SUM(S68:S70)</f>
        <v>0</v>
      </c>
      <c r="T67" s="255">
        <f>SUM(T68:T70)</f>
        <v>0</v>
      </c>
      <c r="U67" s="255">
        <f t="shared" ref="U67:AL67" si="17">SUM(U68:U71)</f>
        <v>502256341</v>
      </c>
      <c r="V67" s="255">
        <f t="shared" ref="V67:AA67" si="18">SUM(V68:V70)</f>
        <v>0</v>
      </c>
      <c r="W67" s="255">
        <f t="shared" si="18"/>
        <v>0</v>
      </c>
      <c r="X67" s="255">
        <f t="shared" si="18"/>
        <v>0</v>
      </c>
      <c r="Y67" s="255">
        <f t="shared" si="18"/>
        <v>0</v>
      </c>
      <c r="Z67" s="255">
        <f t="shared" si="18"/>
        <v>0</v>
      </c>
      <c r="AA67" s="255">
        <f t="shared" si="18"/>
        <v>0</v>
      </c>
      <c r="AB67" s="255">
        <f t="shared" si="17"/>
        <v>0</v>
      </c>
      <c r="AC67" s="255">
        <f t="shared" si="17"/>
        <v>0</v>
      </c>
      <c r="AD67" s="255">
        <f>SUM(AD68:AD70)</f>
        <v>0</v>
      </c>
      <c r="AE67" s="255">
        <f t="shared" si="17"/>
        <v>0</v>
      </c>
      <c r="AF67" s="255">
        <f t="shared" si="17"/>
        <v>0</v>
      </c>
      <c r="AG67" s="255">
        <f>SUM(AG68:AG70)</f>
        <v>0</v>
      </c>
      <c r="AH67" s="255">
        <f t="shared" si="17"/>
        <v>463293889</v>
      </c>
      <c r="AI67" s="255">
        <f>SUM(AI68:AI70)</f>
        <v>0</v>
      </c>
      <c r="AJ67" s="255">
        <f t="shared" si="17"/>
        <v>0</v>
      </c>
      <c r="AK67" s="255">
        <f>SUM(AK68:AK70)</f>
        <v>0</v>
      </c>
      <c r="AL67" s="354">
        <f t="shared" si="17"/>
        <v>965550230</v>
      </c>
    </row>
    <row r="68" spans="1:38" s="35" customFormat="1" ht="104.25" customHeight="1" x14ac:dyDescent="0.25">
      <c r="A68" s="353"/>
      <c r="B68" s="104"/>
      <c r="C68" s="334">
        <v>9</v>
      </c>
      <c r="D68" s="329" t="s">
        <v>245</v>
      </c>
      <c r="E68" s="334">
        <v>59</v>
      </c>
      <c r="F68" s="334">
        <v>87</v>
      </c>
      <c r="G68" s="71"/>
      <c r="H68" s="334">
        <v>54</v>
      </c>
      <c r="I68" s="9">
        <v>129.85</v>
      </c>
      <c r="J68" s="9">
        <v>130</v>
      </c>
      <c r="K68" s="9" t="s">
        <v>246</v>
      </c>
      <c r="L68" s="322">
        <v>2014630000069</v>
      </c>
      <c r="M68" s="301" t="s">
        <v>247</v>
      </c>
      <c r="N68" s="297" t="s">
        <v>248</v>
      </c>
      <c r="O68" s="334" t="s">
        <v>127</v>
      </c>
      <c r="P68" s="45">
        <v>0</v>
      </c>
      <c r="Q68" s="45">
        <v>0</v>
      </c>
      <c r="R68" s="45">
        <v>0</v>
      </c>
      <c r="S68" s="45">
        <v>0</v>
      </c>
      <c r="T68" s="45">
        <v>0</v>
      </c>
      <c r="U68" s="30">
        <v>49000000</v>
      </c>
      <c r="V68" s="45">
        <v>0</v>
      </c>
      <c r="W68" s="45">
        <v>0</v>
      </c>
      <c r="X68" s="45">
        <v>0</v>
      </c>
      <c r="Y68" s="45">
        <v>0</v>
      </c>
      <c r="Z68" s="45">
        <v>0</v>
      </c>
      <c r="AA68" s="45">
        <v>0</v>
      </c>
      <c r="AB68" s="45"/>
      <c r="AC68" s="45"/>
      <c r="AD68" s="45">
        <v>0</v>
      </c>
      <c r="AE68" s="45"/>
      <c r="AF68" s="45"/>
      <c r="AG68" s="45">
        <v>0</v>
      </c>
      <c r="AH68" s="261">
        <v>0</v>
      </c>
      <c r="AI68" s="45">
        <v>0</v>
      </c>
      <c r="AJ68" s="33"/>
      <c r="AK68" s="262"/>
      <c r="AL68" s="355">
        <f>+P68+R68+S68+T68+U68+V68+W68+X68+Y68+Z68+AA68+AD68+AG68+AH68+AI68+AJ68+AK68</f>
        <v>49000000</v>
      </c>
    </row>
    <row r="69" spans="1:38" s="35" customFormat="1" ht="104.25" customHeight="1" x14ac:dyDescent="0.25">
      <c r="A69" s="353"/>
      <c r="B69" s="104"/>
      <c r="C69" s="433">
        <v>9</v>
      </c>
      <c r="D69" s="439" t="s">
        <v>249</v>
      </c>
      <c r="E69" s="433">
        <v>59</v>
      </c>
      <c r="F69" s="433">
        <v>87</v>
      </c>
      <c r="G69" s="73"/>
      <c r="H69" s="10">
        <v>54</v>
      </c>
      <c r="I69" s="9">
        <v>129.85</v>
      </c>
      <c r="J69" s="9">
        <v>130</v>
      </c>
      <c r="K69" s="455" t="s">
        <v>246</v>
      </c>
      <c r="L69" s="445"/>
      <c r="M69" s="433" t="s">
        <v>250</v>
      </c>
      <c r="N69" s="439" t="s">
        <v>251</v>
      </c>
      <c r="O69" s="334" t="s">
        <v>127</v>
      </c>
      <c r="P69" s="398">
        <v>0</v>
      </c>
      <c r="Q69" s="398">
        <v>0</v>
      </c>
      <c r="R69" s="398">
        <v>0</v>
      </c>
      <c r="S69" s="398">
        <v>0</v>
      </c>
      <c r="T69" s="398">
        <v>0</v>
      </c>
      <c r="U69" s="404">
        <f>292256341-49000000+30000000+58402512+180000000-58402512</f>
        <v>453256341</v>
      </c>
      <c r="V69" s="398">
        <v>0</v>
      </c>
      <c r="W69" s="398">
        <v>0</v>
      </c>
      <c r="X69" s="398">
        <v>0</v>
      </c>
      <c r="Y69" s="398">
        <v>0</v>
      </c>
      <c r="Z69" s="398">
        <v>0</v>
      </c>
      <c r="AA69" s="398">
        <v>0</v>
      </c>
      <c r="AB69" s="398"/>
      <c r="AC69" s="398"/>
      <c r="AD69" s="398">
        <v>0</v>
      </c>
      <c r="AE69" s="398"/>
      <c r="AF69" s="398"/>
      <c r="AG69" s="398">
        <v>0</v>
      </c>
      <c r="AH69" s="398">
        <f>100000000-58402512+363293889+58402512</f>
        <v>463293889</v>
      </c>
      <c r="AI69" s="398">
        <v>0</v>
      </c>
      <c r="AJ69" s="398"/>
      <c r="AK69" s="398">
        <v>0</v>
      </c>
      <c r="AL69" s="401">
        <f>P69+Q69+R69+S69+T69+U69+V69+W69+X69+Y69+Z69+AA69+AD69+AG69+AH69+AI69+AJ69+AK69</f>
        <v>916550230</v>
      </c>
    </row>
    <row r="70" spans="1:38" s="35" customFormat="1" ht="92.25" customHeight="1" x14ac:dyDescent="0.25">
      <c r="A70" s="353"/>
      <c r="B70" s="104"/>
      <c r="C70" s="434"/>
      <c r="D70" s="440"/>
      <c r="E70" s="434"/>
      <c r="F70" s="434"/>
      <c r="G70" s="73"/>
      <c r="H70" s="334">
        <v>55</v>
      </c>
      <c r="I70" s="9">
        <v>12</v>
      </c>
      <c r="J70" s="9">
        <v>12</v>
      </c>
      <c r="K70" s="456"/>
      <c r="L70" s="446"/>
      <c r="M70" s="434"/>
      <c r="N70" s="440"/>
      <c r="O70" s="334" t="s">
        <v>127</v>
      </c>
      <c r="P70" s="399"/>
      <c r="Q70" s="399"/>
      <c r="R70" s="399"/>
      <c r="S70" s="399"/>
      <c r="T70" s="399"/>
      <c r="U70" s="405"/>
      <c r="V70" s="399"/>
      <c r="W70" s="399"/>
      <c r="X70" s="399"/>
      <c r="Y70" s="399"/>
      <c r="Z70" s="399"/>
      <c r="AA70" s="399"/>
      <c r="AB70" s="399"/>
      <c r="AC70" s="399"/>
      <c r="AD70" s="399"/>
      <c r="AE70" s="399"/>
      <c r="AF70" s="399"/>
      <c r="AG70" s="399"/>
      <c r="AH70" s="399"/>
      <c r="AI70" s="399"/>
      <c r="AJ70" s="399"/>
      <c r="AK70" s="399"/>
      <c r="AL70" s="402"/>
    </row>
    <row r="71" spans="1:38" s="35" customFormat="1" ht="137.25" customHeight="1" x14ac:dyDescent="0.25">
      <c r="A71" s="353"/>
      <c r="B71" s="104"/>
      <c r="C71" s="435"/>
      <c r="D71" s="441"/>
      <c r="E71" s="435"/>
      <c r="F71" s="435"/>
      <c r="G71" s="26"/>
      <c r="H71" s="334">
        <v>56</v>
      </c>
      <c r="I71" s="9">
        <v>9</v>
      </c>
      <c r="J71" s="9">
        <v>3</v>
      </c>
      <c r="K71" s="457"/>
      <c r="L71" s="447"/>
      <c r="M71" s="435"/>
      <c r="N71" s="441"/>
      <c r="O71" s="334" t="s">
        <v>126</v>
      </c>
      <c r="P71" s="400"/>
      <c r="Q71" s="400"/>
      <c r="R71" s="400"/>
      <c r="S71" s="400"/>
      <c r="T71" s="400"/>
      <c r="U71" s="406"/>
      <c r="V71" s="400"/>
      <c r="W71" s="400"/>
      <c r="X71" s="400"/>
      <c r="Y71" s="400"/>
      <c r="Z71" s="400"/>
      <c r="AA71" s="400"/>
      <c r="AB71" s="400"/>
      <c r="AC71" s="400"/>
      <c r="AD71" s="400"/>
      <c r="AE71" s="400"/>
      <c r="AF71" s="400"/>
      <c r="AG71" s="400"/>
      <c r="AH71" s="400"/>
      <c r="AI71" s="400"/>
      <c r="AJ71" s="400"/>
      <c r="AK71" s="400"/>
      <c r="AL71" s="403"/>
    </row>
    <row r="72" spans="1:38" s="35" customFormat="1" ht="38.25" customHeight="1" x14ac:dyDescent="0.25">
      <c r="A72" s="353"/>
      <c r="B72" s="104"/>
      <c r="C72" s="7"/>
      <c r="D72" s="6"/>
      <c r="E72" s="7"/>
      <c r="F72" s="7"/>
      <c r="G72" s="6"/>
      <c r="H72" s="7"/>
      <c r="I72" s="105"/>
      <c r="J72" s="105"/>
      <c r="K72" s="105"/>
      <c r="L72" s="106"/>
      <c r="M72" s="7"/>
      <c r="N72" s="6"/>
      <c r="O72" s="7"/>
      <c r="P72" s="31"/>
      <c r="Q72" s="31"/>
      <c r="R72" s="31"/>
      <c r="S72" s="31"/>
      <c r="T72" s="31"/>
      <c r="U72" s="31"/>
      <c r="V72" s="31"/>
      <c r="W72" s="31"/>
      <c r="X72" s="31"/>
      <c r="Y72" s="31"/>
      <c r="Z72" s="31"/>
      <c r="AA72" s="31"/>
      <c r="AB72" s="31"/>
      <c r="AC72" s="31"/>
      <c r="AD72" s="31"/>
      <c r="AE72" s="31"/>
      <c r="AF72" s="31"/>
      <c r="AG72" s="31"/>
      <c r="AH72" s="31"/>
      <c r="AI72" s="31"/>
      <c r="AJ72" s="31"/>
      <c r="AK72" s="31"/>
      <c r="AL72" s="364"/>
    </row>
    <row r="73" spans="1:38" s="35" customFormat="1" ht="38.25" customHeight="1" x14ac:dyDescent="0.25">
      <c r="A73" s="353"/>
      <c r="B73" s="104"/>
      <c r="C73" s="107"/>
      <c r="D73" s="108"/>
      <c r="E73" s="108"/>
      <c r="F73" s="37"/>
      <c r="G73" s="109">
        <v>15</v>
      </c>
      <c r="H73" s="69" t="s">
        <v>19</v>
      </c>
      <c r="I73" s="69"/>
      <c r="J73" s="69"/>
      <c r="K73" s="69"/>
      <c r="L73" s="69"/>
      <c r="M73" s="69"/>
      <c r="N73" s="69"/>
      <c r="O73" s="69"/>
      <c r="P73" s="255">
        <f>SUM(P74:P81)</f>
        <v>0</v>
      </c>
      <c r="Q73" s="255">
        <f t="shared" ref="Q73:AL73" si="19">SUM(Q74:Q81)</f>
        <v>0</v>
      </c>
      <c r="R73" s="255">
        <f t="shared" si="19"/>
        <v>5882944888</v>
      </c>
      <c r="S73" s="255">
        <f t="shared" si="19"/>
        <v>0</v>
      </c>
      <c r="T73" s="255">
        <f t="shared" si="19"/>
        <v>0</v>
      </c>
      <c r="U73" s="255">
        <f t="shared" si="19"/>
        <v>0</v>
      </c>
      <c r="V73" s="255">
        <f t="shared" si="19"/>
        <v>0</v>
      </c>
      <c r="W73" s="255">
        <f t="shared" si="19"/>
        <v>0</v>
      </c>
      <c r="X73" s="255">
        <f t="shared" si="19"/>
        <v>0</v>
      </c>
      <c r="Y73" s="255">
        <f t="shared" si="19"/>
        <v>0</v>
      </c>
      <c r="Z73" s="255">
        <f t="shared" si="19"/>
        <v>0</v>
      </c>
      <c r="AA73" s="255">
        <f t="shared" si="19"/>
        <v>0</v>
      </c>
      <c r="AB73" s="255">
        <f t="shared" si="19"/>
        <v>0</v>
      </c>
      <c r="AC73" s="255">
        <f t="shared" si="19"/>
        <v>0</v>
      </c>
      <c r="AD73" s="255">
        <f t="shared" si="19"/>
        <v>0</v>
      </c>
      <c r="AE73" s="255">
        <f t="shared" si="19"/>
        <v>0</v>
      </c>
      <c r="AF73" s="255">
        <f t="shared" si="19"/>
        <v>0</v>
      </c>
      <c r="AG73" s="255">
        <f t="shared" si="19"/>
        <v>0</v>
      </c>
      <c r="AH73" s="255">
        <f t="shared" si="19"/>
        <v>340000000</v>
      </c>
      <c r="AI73" s="255">
        <f t="shared" si="19"/>
        <v>0</v>
      </c>
      <c r="AJ73" s="255">
        <f t="shared" si="19"/>
        <v>0</v>
      </c>
      <c r="AK73" s="255">
        <f t="shared" si="19"/>
        <v>148519904</v>
      </c>
      <c r="AL73" s="354">
        <f t="shared" si="19"/>
        <v>6371464792</v>
      </c>
    </row>
    <row r="74" spans="1:38" s="35" customFormat="1" ht="111" customHeight="1" x14ac:dyDescent="0.25">
      <c r="A74" s="353"/>
      <c r="B74" s="104"/>
      <c r="C74" s="334">
        <v>7</v>
      </c>
      <c r="D74" s="329" t="s">
        <v>252</v>
      </c>
      <c r="E74" s="5">
        <v>0.317</v>
      </c>
      <c r="F74" s="317">
        <v>0.27</v>
      </c>
      <c r="G74" s="1"/>
      <c r="H74" s="334">
        <v>57</v>
      </c>
      <c r="I74" s="9">
        <v>103</v>
      </c>
      <c r="J74" s="9">
        <v>12</v>
      </c>
      <c r="K74" s="9" t="s">
        <v>253</v>
      </c>
      <c r="L74" s="12">
        <v>2014630000075</v>
      </c>
      <c r="M74" s="334" t="s">
        <v>254</v>
      </c>
      <c r="N74" s="329" t="s">
        <v>255</v>
      </c>
      <c r="O74" s="334" t="s">
        <v>126</v>
      </c>
      <c r="P74" s="45">
        <v>0</v>
      </c>
      <c r="Q74" s="45">
        <v>0</v>
      </c>
      <c r="R74" s="45">
        <v>54164000</v>
      </c>
      <c r="S74" s="45">
        <v>0</v>
      </c>
      <c r="T74" s="45">
        <v>0</v>
      </c>
      <c r="U74" s="45">
        <v>0</v>
      </c>
      <c r="V74" s="45">
        <v>0</v>
      </c>
      <c r="W74" s="45">
        <v>0</v>
      </c>
      <c r="X74" s="45">
        <v>0</v>
      </c>
      <c r="Y74" s="45">
        <v>0</v>
      </c>
      <c r="Z74" s="45">
        <v>0</v>
      </c>
      <c r="AA74" s="45">
        <v>0</v>
      </c>
      <c r="AB74" s="45"/>
      <c r="AC74" s="45"/>
      <c r="AD74" s="45">
        <v>0</v>
      </c>
      <c r="AE74" s="45"/>
      <c r="AF74" s="45"/>
      <c r="AG74" s="45">
        <v>0</v>
      </c>
      <c r="AH74" s="45">
        <v>0</v>
      </c>
      <c r="AI74" s="45">
        <v>0</v>
      </c>
      <c r="AJ74" s="33"/>
      <c r="AK74" s="262">
        <v>20519904</v>
      </c>
      <c r="AL74" s="355">
        <f>+P74+R74+S74+T74+U74+V74+W74+X74+Y74+Z74+AA74+AD74+AG74+AH74+AI74+AJ74+AK74</f>
        <v>74683904</v>
      </c>
    </row>
    <row r="75" spans="1:38" s="35" customFormat="1" ht="111" customHeight="1" x14ac:dyDescent="0.25">
      <c r="A75" s="353"/>
      <c r="B75" s="104"/>
      <c r="C75" s="433">
        <v>7</v>
      </c>
      <c r="D75" s="462" t="s">
        <v>252</v>
      </c>
      <c r="E75" s="465">
        <v>0.317</v>
      </c>
      <c r="F75" s="468">
        <v>0.27</v>
      </c>
      <c r="G75" s="73"/>
      <c r="H75" s="334">
        <v>57</v>
      </c>
      <c r="I75" s="9">
        <v>103</v>
      </c>
      <c r="J75" s="9">
        <v>12</v>
      </c>
      <c r="K75" s="471" t="s">
        <v>256</v>
      </c>
      <c r="L75" s="322"/>
      <c r="M75" s="433" t="s">
        <v>257</v>
      </c>
      <c r="N75" s="439" t="s">
        <v>258</v>
      </c>
      <c r="O75" s="334" t="s">
        <v>126</v>
      </c>
      <c r="P75" s="398">
        <v>0</v>
      </c>
      <c r="Q75" s="398">
        <v>0</v>
      </c>
      <c r="R75" s="398">
        <f>3475836000+2944888+1800000000+550000000</f>
        <v>5828780888</v>
      </c>
      <c r="S75" s="398">
        <v>0</v>
      </c>
      <c r="T75" s="398">
        <v>0</v>
      </c>
      <c r="U75" s="398">
        <v>0</v>
      </c>
      <c r="V75" s="398">
        <v>0</v>
      </c>
      <c r="W75" s="398">
        <v>0</v>
      </c>
      <c r="X75" s="398">
        <v>0</v>
      </c>
      <c r="Y75" s="398">
        <v>0</v>
      </c>
      <c r="Z75" s="398">
        <v>0</v>
      </c>
      <c r="AA75" s="398">
        <v>0</v>
      </c>
      <c r="AB75" s="398"/>
      <c r="AC75" s="398"/>
      <c r="AD75" s="398">
        <v>0</v>
      </c>
      <c r="AE75" s="398"/>
      <c r="AF75" s="398"/>
      <c r="AG75" s="398">
        <v>0</v>
      </c>
      <c r="AH75" s="398">
        <v>340000000</v>
      </c>
      <c r="AI75" s="398">
        <v>0</v>
      </c>
      <c r="AJ75" s="398"/>
      <c r="AK75" s="409">
        <v>128000000</v>
      </c>
      <c r="AL75" s="401">
        <f>P75+Q75+R75+S75+T75+U75+V75+W75+X75+Y75+Z75+AA75+AD75+AG75+AH75+AI75+AJ75+AK75</f>
        <v>6296780888</v>
      </c>
    </row>
    <row r="76" spans="1:38" s="35" customFormat="1" ht="111" customHeight="1" x14ac:dyDescent="0.25">
      <c r="A76" s="353"/>
      <c r="B76" s="104"/>
      <c r="C76" s="434"/>
      <c r="D76" s="463"/>
      <c r="E76" s="466"/>
      <c r="F76" s="469"/>
      <c r="G76" s="73"/>
      <c r="H76" s="334">
        <v>58</v>
      </c>
      <c r="I76" s="9">
        <v>6</v>
      </c>
      <c r="J76" s="9">
        <v>0</v>
      </c>
      <c r="K76" s="472"/>
      <c r="L76" s="323"/>
      <c r="M76" s="434"/>
      <c r="N76" s="440"/>
      <c r="O76" s="334" t="s">
        <v>125</v>
      </c>
      <c r="P76" s="399"/>
      <c r="Q76" s="399"/>
      <c r="R76" s="399"/>
      <c r="S76" s="399"/>
      <c r="T76" s="399"/>
      <c r="U76" s="399"/>
      <c r="V76" s="399"/>
      <c r="W76" s="399"/>
      <c r="X76" s="399"/>
      <c r="Y76" s="399"/>
      <c r="Z76" s="399"/>
      <c r="AA76" s="399"/>
      <c r="AB76" s="399"/>
      <c r="AC76" s="399"/>
      <c r="AD76" s="399"/>
      <c r="AE76" s="399"/>
      <c r="AF76" s="399"/>
      <c r="AG76" s="399"/>
      <c r="AH76" s="399"/>
      <c r="AI76" s="399"/>
      <c r="AJ76" s="399"/>
      <c r="AK76" s="410"/>
      <c r="AL76" s="402"/>
    </row>
    <row r="77" spans="1:38" s="35" customFormat="1" ht="131.25" customHeight="1" x14ac:dyDescent="0.25">
      <c r="A77" s="353"/>
      <c r="B77" s="104"/>
      <c r="C77" s="434"/>
      <c r="D77" s="463"/>
      <c r="E77" s="466"/>
      <c r="F77" s="469"/>
      <c r="G77" s="73"/>
      <c r="H77" s="334">
        <v>59</v>
      </c>
      <c r="I77" s="9">
        <v>82</v>
      </c>
      <c r="J77" s="9">
        <v>12</v>
      </c>
      <c r="K77" s="472"/>
      <c r="L77" s="323"/>
      <c r="M77" s="434"/>
      <c r="N77" s="440"/>
      <c r="O77" s="334" t="s">
        <v>126</v>
      </c>
      <c r="P77" s="399"/>
      <c r="Q77" s="399"/>
      <c r="R77" s="399"/>
      <c r="S77" s="399"/>
      <c r="T77" s="399"/>
      <c r="U77" s="399"/>
      <c r="V77" s="399"/>
      <c r="W77" s="399"/>
      <c r="X77" s="399"/>
      <c r="Y77" s="399"/>
      <c r="Z77" s="399"/>
      <c r="AA77" s="399"/>
      <c r="AB77" s="399"/>
      <c r="AC77" s="399"/>
      <c r="AD77" s="399"/>
      <c r="AE77" s="399"/>
      <c r="AF77" s="399"/>
      <c r="AG77" s="399"/>
      <c r="AH77" s="399"/>
      <c r="AI77" s="399"/>
      <c r="AJ77" s="399"/>
      <c r="AK77" s="410"/>
      <c r="AL77" s="402"/>
    </row>
    <row r="78" spans="1:38" s="35" customFormat="1" ht="135.75" customHeight="1" x14ac:dyDescent="0.25">
      <c r="A78" s="353"/>
      <c r="B78" s="104"/>
      <c r="C78" s="434"/>
      <c r="D78" s="463"/>
      <c r="E78" s="466"/>
      <c r="F78" s="469"/>
      <c r="G78" s="73"/>
      <c r="H78" s="334">
        <v>60</v>
      </c>
      <c r="I78" s="9">
        <v>9</v>
      </c>
      <c r="J78" s="9">
        <v>0</v>
      </c>
      <c r="K78" s="472"/>
      <c r="L78" s="323"/>
      <c r="M78" s="434"/>
      <c r="N78" s="440"/>
      <c r="O78" s="334" t="s">
        <v>224</v>
      </c>
      <c r="P78" s="399"/>
      <c r="Q78" s="399"/>
      <c r="R78" s="399"/>
      <c r="S78" s="399"/>
      <c r="T78" s="399"/>
      <c r="U78" s="399"/>
      <c r="V78" s="399"/>
      <c r="W78" s="399"/>
      <c r="X78" s="399"/>
      <c r="Y78" s="399"/>
      <c r="Z78" s="399"/>
      <c r="AA78" s="399"/>
      <c r="AB78" s="399"/>
      <c r="AC78" s="399"/>
      <c r="AD78" s="399"/>
      <c r="AE78" s="399"/>
      <c r="AF78" s="399"/>
      <c r="AG78" s="399"/>
      <c r="AH78" s="399"/>
      <c r="AI78" s="399"/>
      <c r="AJ78" s="399"/>
      <c r="AK78" s="410"/>
      <c r="AL78" s="402"/>
    </row>
    <row r="79" spans="1:38" s="35" customFormat="1" ht="160.5" customHeight="1" x14ac:dyDescent="0.25">
      <c r="A79" s="353"/>
      <c r="B79" s="104"/>
      <c r="C79" s="434"/>
      <c r="D79" s="463"/>
      <c r="E79" s="466"/>
      <c r="F79" s="469"/>
      <c r="G79" s="73"/>
      <c r="H79" s="334">
        <v>61</v>
      </c>
      <c r="I79" s="9">
        <v>2</v>
      </c>
      <c r="J79" s="9">
        <v>1</v>
      </c>
      <c r="K79" s="472"/>
      <c r="L79" s="323"/>
      <c r="M79" s="434"/>
      <c r="N79" s="440"/>
      <c r="O79" s="334" t="s">
        <v>126</v>
      </c>
      <c r="P79" s="399"/>
      <c r="Q79" s="399"/>
      <c r="R79" s="399"/>
      <c r="S79" s="399"/>
      <c r="T79" s="399"/>
      <c r="U79" s="399"/>
      <c r="V79" s="399"/>
      <c r="W79" s="399"/>
      <c r="X79" s="399"/>
      <c r="Y79" s="399"/>
      <c r="Z79" s="399"/>
      <c r="AA79" s="399"/>
      <c r="AB79" s="399"/>
      <c r="AC79" s="399"/>
      <c r="AD79" s="399"/>
      <c r="AE79" s="399"/>
      <c r="AF79" s="399"/>
      <c r="AG79" s="399"/>
      <c r="AH79" s="399"/>
      <c r="AI79" s="399"/>
      <c r="AJ79" s="399"/>
      <c r="AK79" s="410"/>
      <c r="AL79" s="402"/>
    </row>
    <row r="80" spans="1:38" s="35" customFormat="1" ht="155.25" customHeight="1" x14ac:dyDescent="0.25">
      <c r="A80" s="353"/>
      <c r="B80" s="104"/>
      <c r="C80" s="434"/>
      <c r="D80" s="463"/>
      <c r="E80" s="466"/>
      <c r="F80" s="469"/>
      <c r="G80" s="73"/>
      <c r="H80" s="334">
        <v>62</v>
      </c>
      <c r="I80" s="9">
        <v>1</v>
      </c>
      <c r="J80" s="9">
        <v>2</v>
      </c>
      <c r="K80" s="472"/>
      <c r="L80" s="323"/>
      <c r="M80" s="434"/>
      <c r="N80" s="440"/>
      <c r="O80" s="334" t="s">
        <v>127</v>
      </c>
      <c r="P80" s="399"/>
      <c r="Q80" s="399"/>
      <c r="R80" s="399"/>
      <c r="S80" s="399"/>
      <c r="T80" s="399"/>
      <c r="U80" s="399"/>
      <c r="V80" s="399"/>
      <c r="W80" s="399"/>
      <c r="X80" s="399"/>
      <c r="Y80" s="399"/>
      <c r="Z80" s="399"/>
      <c r="AA80" s="399"/>
      <c r="AB80" s="399"/>
      <c r="AC80" s="399"/>
      <c r="AD80" s="399"/>
      <c r="AE80" s="399"/>
      <c r="AF80" s="399"/>
      <c r="AG80" s="399"/>
      <c r="AH80" s="399"/>
      <c r="AI80" s="399"/>
      <c r="AJ80" s="399"/>
      <c r="AK80" s="410"/>
      <c r="AL80" s="402"/>
    </row>
    <row r="81" spans="1:42" s="35" customFormat="1" ht="111" customHeight="1" x14ac:dyDescent="0.25">
      <c r="A81" s="353"/>
      <c r="B81" s="104"/>
      <c r="C81" s="435"/>
      <c r="D81" s="464"/>
      <c r="E81" s="467"/>
      <c r="F81" s="470"/>
      <c r="G81" s="26"/>
      <c r="H81" s="334">
        <v>64</v>
      </c>
      <c r="I81" s="9">
        <v>0</v>
      </c>
      <c r="J81" s="9">
        <v>0</v>
      </c>
      <c r="K81" s="473"/>
      <c r="L81" s="324"/>
      <c r="M81" s="435"/>
      <c r="N81" s="441"/>
      <c r="O81" s="334" t="s">
        <v>224</v>
      </c>
      <c r="P81" s="400"/>
      <c r="Q81" s="400"/>
      <c r="R81" s="400"/>
      <c r="S81" s="400"/>
      <c r="T81" s="400"/>
      <c r="U81" s="400"/>
      <c r="V81" s="400"/>
      <c r="W81" s="400"/>
      <c r="X81" s="400"/>
      <c r="Y81" s="400"/>
      <c r="Z81" s="400"/>
      <c r="AA81" s="400"/>
      <c r="AB81" s="400"/>
      <c r="AC81" s="400"/>
      <c r="AD81" s="400"/>
      <c r="AE81" s="400"/>
      <c r="AF81" s="400"/>
      <c r="AG81" s="400"/>
      <c r="AH81" s="400"/>
      <c r="AI81" s="400"/>
      <c r="AJ81" s="400"/>
      <c r="AK81" s="411"/>
      <c r="AL81" s="403"/>
    </row>
    <row r="82" spans="1:42" s="35" customFormat="1" ht="23.25" customHeight="1" x14ac:dyDescent="0.25">
      <c r="A82" s="356"/>
      <c r="B82" s="74"/>
      <c r="C82" s="25"/>
      <c r="D82" s="74"/>
      <c r="E82" s="25"/>
      <c r="F82" s="25"/>
      <c r="G82" s="74"/>
      <c r="H82" s="25"/>
      <c r="I82" s="110"/>
      <c r="J82" s="110"/>
      <c r="K82" s="110"/>
      <c r="L82" s="76"/>
      <c r="M82" s="25"/>
      <c r="N82" s="74"/>
      <c r="O82" s="25"/>
      <c r="P82" s="257"/>
      <c r="Q82" s="257"/>
      <c r="R82" s="257"/>
      <c r="S82" s="257"/>
      <c r="T82" s="257"/>
      <c r="U82" s="257"/>
      <c r="V82" s="257"/>
      <c r="W82" s="257"/>
      <c r="X82" s="257"/>
      <c r="Y82" s="257"/>
      <c r="Z82" s="257"/>
      <c r="AA82" s="257"/>
      <c r="AB82" s="31"/>
      <c r="AC82" s="31"/>
      <c r="AD82" s="31"/>
      <c r="AE82" s="31"/>
      <c r="AF82" s="31"/>
      <c r="AG82" s="257"/>
      <c r="AH82" s="257"/>
      <c r="AI82" s="257"/>
      <c r="AJ82" s="257"/>
      <c r="AK82" s="257"/>
      <c r="AL82" s="357"/>
    </row>
    <row r="83" spans="1:42" s="35" customFormat="1" ht="38.25" customHeight="1" x14ac:dyDescent="0.25">
      <c r="A83" s="349">
        <v>1</v>
      </c>
      <c r="B83" s="60" t="s">
        <v>259</v>
      </c>
      <c r="C83" s="60"/>
      <c r="D83" s="60"/>
      <c r="E83" s="60"/>
      <c r="F83" s="60"/>
      <c r="G83" s="60"/>
      <c r="H83" s="60"/>
      <c r="I83" s="60"/>
      <c r="J83" s="60"/>
      <c r="K83" s="60"/>
      <c r="L83" s="60"/>
      <c r="M83" s="60"/>
      <c r="N83" s="60"/>
      <c r="O83" s="60"/>
      <c r="P83" s="252">
        <f>P84</f>
        <v>0</v>
      </c>
      <c r="Q83" s="252">
        <f t="shared" ref="Q83:AL84" si="20">Q84</f>
        <v>0</v>
      </c>
      <c r="R83" s="252">
        <f t="shared" si="20"/>
        <v>205647255</v>
      </c>
      <c r="S83" s="252">
        <f t="shared" si="20"/>
        <v>0</v>
      </c>
      <c r="T83" s="252">
        <f t="shared" si="20"/>
        <v>0</v>
      </c>
      <c r="U83" s="252">
        <f t="shared" si="20"/>
        <v>0</v>
      </c>
      <c r="V83" s="252">
        <f t="shared" si="20"/>
        <v>0</v>
      </c>
      <c r="W83" s="252">
        <f t="shared" si="20"/>
        <v>0</v>
      </c>
      <c r="X83" s="252">
        <f t="shared" si="20"/>
        <v>0</v>
      </c>
      <c r="Y83" s="252">
        <f t="shared" si="20"/>
        <v>0</v>
      </c>
      <c r="Z83" s="252">
        <f t="shared" si="20"/>
        <v>0</v>
      </c>
      <c r="AA83" s="252">
        <f t="shared" si="20"/>
        <v>0</v>
      </c>
      <c r="AB83" s="252">
        <f t="shared" si="20"/>
        <v>0</v>
      </c>
      <c r="AC83" s="252">
        <f t="shared" si="20"/>
        <v>0</v>
      </c>
      <c r="AD83" s="252">
        <f t="shared" si="20"/>
        <v>0</v>
      </c>
      <c r="AE83" s="252">
        <f t="shared" si="20"/>
        <v>0</v>
      </c>
      <c r="AF83" s="252">
        <f t="shared" si="20"/>
        <v>0</v>
      </c>
      <c r="AG83" s="252">
        <f t="shared" si="20"/>
        <v>2252293686</v>
      </c>
      <c r="AH83" s="252">
        <f t="shared" si="20"/>
        <v>0</v>
      </c>
      <c r="AI83" s="252">
        <f t="shared" si="20"/>
        <v>0</v>
      </c>
      <c r="AJ83" s="252">
        <f t="shared" si="20"/>
        <v>0</v>
      </c>
      <c r="AK83" s="252">
        <f t="shared" si="20"/>
        <v>0</v>
      </c>
      <c r="AL83" s="350">
        <f t="shared" si="20"/>
        <v>2457940941</v>
      </c>
    </row>
    <row r="84" spans="1:42" s="35" customFormat="1" ht="38.25" customHeight="1" x14ac:dyDescent="0.25">
      <c r="A84" s="358"/>
      <c r="B84" s="111">
        <v>1</v>
      </c>
      <c r="C84" s="63" t="s">
        <v>5</v>
      </c>
      <c r="D84" s="63"/>
      <c r="E84" s="63"/>
      <c r="F84" s="63"/>
      <c r="G84" s="63"/>
      <c r="H84" s="63"/>
      <c r="I84" s="63"/>
      <c r="J84" s="63"/>
      <c r="K84" s="63"/>
      <c r="L84" s="63"/>
      <c r="M84" s="63"/>
      <c r="N84" s="63"/>
      <c r="O84" s="63"/>
      <c r="P84" s="253">
        <f>P85</f>
        <v>0</v>
      </c>
      <c r="Q84" s="253">
        <f t="shared" si="20"/>
        <v>0</v>
      </c>
      <c r="R84" s="253">
        <f t="shared" si="20"/>
        <v>205647255</v>
      </c>
      <c r="S84" s="253">
        <f t="shared" si="20"/>
        <v>0</v>
      </c>
      <c r="T84" s="253">
        <f t="shared" si="20"/>
        <v>0</v>
      </c>
      <c r="U84" s="253">
        <f t="shared" si="20"/>
        <v>0</v>
      </c>
      <c r="V84" s="253">
        <f t="shared" si="20"/>
        <v>0</v>
      </c>
      <c r="W84" s="253">
        <f t="shared" si="20"/>
        <v>0</v>
      </c>
      <c r="X84" s="253">
        <f t="shared" si="20"/>
        <v>0</v>
      </c>
      <c r="Y84" s="253">
        <f t="shared" si="20"/>
        <v>0</v>
      </c>
      <c r="Z84" s="253">
        <f t="shared" si="20"/>
        <v>0</v>
      </c>
      <c r="AA84" s="253">
        <f t="shared" si="20"/>
        <v>0</v>
      </c>
      <c r="AB84" s="253">
        <f t="shared" si="20"/>
        <v>0</v>
      </c>
      <c r="AC84" s="253">
        <f t="shared" si="20"/>
        <v>0</v>
      </c>
      <c r="AD84" s="253">
        <f t="shared" si="20"/>
        <v>0</v>
      </c>
      <c r="AE84" s="253">
        <f t="shared" si="20"/>
        <v>0</v>
      </c>
      <c r="AF84" s="253">
        <f t="shared" si="20"/>
        <v>0</v>
      </c>
      <c r="AG84" s="253">
        <f t="shared" si="20"/>
        <v>2252293686</v>
      </c>
      <c r="AH84" s="253">
        <f t="shared" si="20"/>
        <v>0</v>
      </c>
      <c r="AI84" s="253">
        <f t="shared" si="20"/>
        <v>0</v>
      </c>
      <c r="AJ84" s="253">
        <f t="shared" si="20"/>
        <v>0</v>
      </c>
      <c r="AK84" s="253">
        <f t="shared" si="20"/>
        <v>0</v>
      </c>
      <c r="AL84" s="352">
        <f t="shared" si="20"/>
        <v>2457940941</v>
      </c>
    </row>
    <row r="85" spans="1:42" s="35" customFormat="1" ht="38.25" customHeight="1" x14ac:dyDescent="0.25">
      <c r="A85" s="359"/>
      <c r="B85" s="64"/>
      <c r="C85" s="65"/>
      <c r="D85" s="65"/>
      <c r="E85" s="65"/>
      <c r="F85" s="66"/>
      <c r="G85" s="67">
        <v>2</v>
      </c>
      <c r="H85" s="69" t="s">
        <v>7</v>
      </c>
      <c r="I85" s="69"/>
      <c r="J85" s="69"/>
      <c r="K85" s="69"/>
      <c r="L85" s="69"/>
      <c r="M85" s="69"/>
      <c r="N85" s="69"/>
      <c r="O85" s="69"/>
      <c r="P85" s="255">
        <f>SUM(P86:P91)</f>
        <v>0</v>
      </c>
      <c r="Q85" s="255">
        <f t="shared" ref="Q85:AL85" si="21">SUM(Q86:Q91)</f>
        <v>0</v>
      </c>
      <c r="R85" s="255">
        <f t="shared" si="21"/>
        <v>205647255</v>
      </c>
      <c r="S85" s="255">
        <f t="shared" si="21"/>
        <v>0</v>
      </c>
      <c r="T85" s="255">
        <f t="shared" si="21"/>
        <v>0</v>
      </c>
      <c r="U85" s="255">
        <f t="shared" si="21"/>
        <v>0</v>
      </c>
      <c r="V85" s="255">
        <f t="shared" si="21"/>
        <v>0</v>
      </c>
      <c r="W85" s="255">
        <f t="shared" si="21"/>
        <v>0</v>
      </c>
      <c r="X85" s="255">
        <f t="shared" si="21"/>
        <v>0</v>
      </c>
      <c r="Y85" s="255">
        <f t="shared" si="21"/>
        <v>0</v>
      </c>
      <c r="Z85" s="255">
        <f t="shared" si="21"/>
        <v>0</v>
      </c>
      <c r="AA85" s="255">
        <f t="shared" si="21"/>
        <v>0</v>
      </c>
      <c r="AB85" s="255">
        <f t="shared" si="21"/>
        <v>0</v>
      </c>
      <c r="AC85" s="255">
        <f t="shared" si="21"/>
        <v>0</v>
      </c>
      <c r="AD85" s="255">
        <f t="shared" si="21"/>
        <v>0</v>
      </c>
      <c r="AE85" s="255">
        <f t="shared" si="21"/>
        <v>0</v>
      </c>
      <c r="AF85" s="255">
        <f t="shared" si="21"/>
        <v>0</v>
      </c>
      <c r="AG85" s="255">
        <f t="shared" si="21"/>
        <v>2252293686</v>
      </c>
      <c r="AH85" s="255">
        <f t="shared" si="21"/>
        <v>0</v>
      </c>
      <c r="AI85" s="255">
        <f t="shared" si="21"/>
        <v>0</v>
      </c>
      <c r="AJ85" s="255">
        <f t="shared" si="21"/>
        <v>0</v>
      </c>
      <c r="AK85" s="255">
        <f t="shared" si="21"/>
        <v>0</v>
      </c>
      <c r="AL85" s="354">
        <f t="shared" si="21"/>
        <v>2457940941</v>
      </c>
    </row>
    <row r="86" spans="1:42" s="35" customFormat="1" ht="86.25" customHeight="1" x14ac:dyDescent="0.25">
      <c r="A86" s="359"/>
      <c r="B86" s="70"/>
      <c r="C86" s="335">
        <v>3</v>
      </c>
      <c r="D86" s="329" t="s">
        <v>260</v>
      </c>
      <c r="E86" s="334" t="s">
        <v>128</v>
      </c>
      <c r="F86" s="334" t="s">
        <v>106</v>
      </c>
      <c r="G86" s="71"/>
      <c r="H86" s="334">
        <v>9</v>
      </c>
      <c r="I86" s="9">
        <v>35</v>
      </c>
      <c r="J86" s="9">
        <v>5</v>
      </c>
      <c r="K86" s="17" t="s">
        <v>261</v>
      </c>
      <c r="L86" s="12"/>
      <c r="M86" s="334" t="s">
        <v>262</v>
      </c>
      <c r="N86" s="329" t="s">
        <v>263</v>
      </c>
      <c r="O86" s="334" t="s">
        <v>126</v>
      </c>
      <c r="P86" s="45">
        <v>0</v>
      </c>
      <c r="Q86" s="45">
        <v>0</v>
      </c>
      <c r="R86" s="45">
        <v>205647255</v>
      </c>
      <c r="S86" s="45">
        <v>0</v>
      </c>
      <c r="T86" s="45">
        <v>0</v>
      </c>
      <c r="U86" s="45">
        <v>0</v>
      </c>
      <c r="V86" s="45">
        <v>0</v>
      </c>
      <c r="W86" s="45">
        <v>0</v>
      </c>
      <c r="X86" s="45">
        <v>0</v>
      </c>
      <c r="Y86" s="45">
        <v>0</v>
      </c>
      <c r="Z86" s="45">
        <v>0</v>
      </c>
      <c r="AA86" s="45">
        <v>0</v>
      </c>
      <c r="AB86" s="45"/>
      <c r="AC86" s="45"/>
      <c r="AD86" s="45">
        <v>0</v>
      </c>
      <c r="AE86" s="45"/>
      <c r="AF86" s="45"/>
      <c r="AG86" s="30">
        <f>106758463+3576565</f>
        <v>110335028</v>
      </c>
      <c r="AH86" s="45">
        <v>0</v>
      </c>
      <c r="AI86" s="45">
        <v>0</v>
      </c>
      <c r="AJ86" s="33"/>
      <c r="AK86" s="33">
        <v>0</v>
      </c>
      <c r="AL86" s="355">
        <f t="shared" ref="AL86:AL91" si="22">+P86+R86+S86+T86+U86+V86+W86+X86+Y86+Z86+AA86+AD86+AG86+AH86+AI86+AJ86+AK86</f>
        <v>315982283</v>
      </c>
    </row>
    <row r="87" spans="1:42" s="35" customFormat="1" ht="86.25" customHeight="1" x14ac:dyDescent="0.25">
      <c r="A87" s="359"/>
      <c r="B87" s="70"/>
      <c r="C87" s="335">
        <v>3</v>
      </c>
      <c r="D87" s="329" t="s">
        <v>260</v>
      </c>
      <c r="E87" s="334" t="s">
        <v>128</v>
      </c>
      <c r="F87" s="334" t="s">
        <v>106</v>
      </c>
      <c r="G87" s="73"/>
      <c r="H87" s="334">
        <v>9</v>
      </c>
      <c r="I87" s="9">
        <v>35</v>
      </c>
      <c r="J87" s="9">
        <v>5</v>
      </c>
      <c r="K87" s="17" t="s">
        <v>261</v>
      </c>
      <c r="L87" s="12"/>
      <c r="M87" s="334" t="s">
        <v>264</v>
      </c>
      <c r="N87" s="329" t="s">
        <v>265</v>
      </c>
      <c r="O87" s="334" t="s">
        <v>126</v>
      </c>
      <c r="P87" s="45"/>
      <c r="Q87" s="45"/>
      <c r="R87" s="45"/>
      <c r="S87" s="45"/>
      <c r="T87" s="45"/>
      <c r="U87" s="45"/>
      <c r="V87" s="45"/>
      <c r="W87" s="45"/>
      <c r="X87" s="45"/>
      <c r="Y87" s="45"/>
      <c r="Z87" s="45"/>
      <c r="AA87" s="45"/>
      <c r="AB87" s="45"/>
      <c r="AC87" s="45"/>
      <c r="AD87" s="45">
        <v>0</v>
      </c>
      <c r="AE87" s="45"/>
      <c r="AF87" s="45"/>
      <c r="AG87" s="45">
        <f>438933783.48</f>
        <v>438933783.48000002</v>
      </c>
      <c r="AH87" s="45"/>
      <c r="AI87" s="45"/>
      <c r="AJ87" s="33"/>
      <c r="AK87" s="33"/>
      <c r="AL87" s="355">
        <f t="shared" si="22"/>
        <v>438933783.48000002</v>
      </c>
    </row>
    <row r="88" spans="1:42" s="35" customFormat="1" ht="95.25" customHeight="1" x14ac:dyDescent="0.25">
      <c r="A88" s="359"/>
      <c r="B88" s="70"/>
      <c r="C88" s="335">
        <v>3</v>
      </c>
      <c r="D88" s="329" t="s">
        <v>260</v>
      </c>
      <c r="E88" s="334" t="s">
        <v>128</v>
      </c>
      <c r="F88" s="334" t="s">
        <v>106</v>
      </c>
      <c r="G88" s="73"/>
      <c r="H88" s="334">
        <v>10</v>
      </c>
      <c r="I88" s="112">
        <v>1</v>
      </c>
      <c r="J88" s="112">
        <v>5</v>
      </c>
      <c r="K88" s="17" t="s">
        <v>261</v>
      </c>
      <c r="L88" s="12"/>
      <c r="M88" s="334" t="s">
        <v>266</v>
      </c>
      <c r="N88" s="329" t="s">
        <v>267</v>
      </c>
      <c r="O88" s="334" t="s">
        <v>126</v>
      </c>
      <c r="P88" s="45">
        <v>0</v>
      </c>
      <c r="Q88" s="45">
        <v>0</v>
      </c>
      <c r="R88" s="45">
        <v>0</v>
      </c>
      <c r="S88" s="45">
        <v>0</v>
      </c>
      <c r="T88" s="45">
        <v>0</v>
      </c>
      <c r="U88" s="45">
        <v>0</v>
      </c>
      <c r="V88" s="45">
        <v>0</v>
      </c>
      <c r="W88" s="45">
        <v>0</v>
      </c>
      <c r="X88" s="45">
        <v>0</v>
      </c>
      <c r="Y88" s="45">
        <v>0</v>
      </c>
      <c r="Z88" s="45">
        <v>0</v>
      </c>
      <c r="AA88" s="45">
        <v>0</v>
      </c>
      <c r="AB88" s="45"/>
      <c r="AC88" s="45"/>
      <c r="AD88" s="45">
        <v>0</v>
      </c>
      <c r="AE88" s="45"/>
      <c r="AF88" s="45"/>
      <c r="AG88" s="30">
        <v>50286511.960000001</v>
      </c>
      <c r="AH88" s="45">
        <v>0</v>
      </c>
      <c r="AI88" s="45">
        <v>0</v>
      </c>
      <c r="AJ88" s="33"/>
      <c r="AK88" s="33">
        <v>0</v>
      </c>
      <c r="AL88" s="355">
        <f t="shared" si="22"/>
        <v>50286511.960000001</v>
      </c>
    </row>
    <row r="89" spans="1:42" s="4" customFormat="1" ht="88.5" customHeight="1" x14ac:dyDescent="0.25">
      <c r="A89" s="359"/>
      <c r="B89" s="70"/>
      <c r="C89" s="335">
        <v>3</v>
      </c>
      <c r="D89" s="329" t="s">
        <v>260</v>
      </c>
      <c r="E89" s="334" t="s">
        <v>128</v>
      </c>
      <c r="F89" s="334" t="s">
        <v>106</v>
      </c>
      <c r="G89" s="73"/>
      <c r="H89" s="334">
        <v>11</v>
      </c>
      <c r="I89" s="9">
        <v>1</v>
      </c>
      <c r="J89" s="9">
        <v>1</v>
      </c>
      <c r="K89" s="17" t="s">
        <v>261</v>
      </c>
      <c r="L89" s="12"/>
      <c r="M89" s="334" t="s">
        <v>268</v>
      </c>
      <c r="N89" s="329" t="s">
        <v>269</v>
      </c>
      <c r="O89" s="334" t="s">
        <v>127</v>
      </c>
      <c r="P89" s="45">
        <v>0</v>
      </c>
      <c r="Q89" s="45">
        <v>0</v>
      </c>
      <c r="R89" s="45">
        <v>0</v>
      </c>
      <c r="S89" s="45">
        <v>0</v>
      </c>
      <c r="T89" s="45">
        <v>0</v>
      </c>
      <c r="U89" s="45">
        <v>0</v>
      </c>
      <c r="V89" s="45">
        <v>0</v>
      </c>
      <c r="W89" s="45">
        <v>0</v>
      </c>
      <c r="X89" s="45">
        <v>0</v>
      </c>
      <c r="Y89" s="45">
        <v>0</v>
      </c>
      <c r="Z89" s="45">
        <v>0</v>
      </c>
      <c r="AA89" s="45">
        <v>0</v>
      </c>
      <c r="AB89" s="45"/>
      <c r="AC89" s="45"/>
      <c r="AD89" s="45">
        <v>0</v>
      </c>
      <c r="AE89" s="45"/>
      <c r="AF89" s="45"/>
      <c r="AG89" s="30">
        <v>330943049.29000002</v>
      </c>
      <c r="AH89" s="45">
        <v>0</v>
      </c>
      <c r="AI89" s="45">
        <v>0</v>
      </c>
      <c r="AJ89" s="33"/>
      <c r="AK89" s="33">
        <v>0</v>
      </c>
      <c r="AL89" s="355">
        <f t="shared" si="22"/>
        <v>330943049.29000002</v>
      </c>
    </row>
    <row r="90" spans="1:42" s="35" customFormat="1" ht="104.25" customHeight="1" x14ac:dyDescent="0.25">
      <c r="A90" s="359"/>
      <c r="B90" s="70"/>
      <c r="C90" s="335">
        <v>3</v>
      </c>
      <c r="D90" s="329" t="s">
        <v>260</v>
      </c>
      <c r="E90" s="334" t="s">
        <v>128</v>
      </c>
      <c r="F90" s="334" t="s">
        <v>106</v>
      </c>
      <c r="G90" s="73"/>
      <c r="H90" s="334">
        <v>12</v>
      </c>
      <c r="I90" s="9">
        <v>1</v>
      </c>
      <c r="J90" s="9">
        <v>3</v>
      </c>
      <c r="K90" s="17" t="s">
        <v>261</v>
      </c>
      <c r="L90" s="12"/>
      <c r="M90" s="334" t="s">
        <v>270</v>
      </c>
      <c r="N90" s="329" t="s">
        <v>271</v>
      </c>
      <c r="O90" s="334" t="s">
        <v>127</v>
      </c>
      <c r="P90" s="45">
        <v>0</v>
      </c>
      <c r="Q90" s="45">
        <v>0</v>
      </c>
      <c r="R90" s="45">
        <v>0</v>
      </c>
      <c r="S90" s="45">
        <v>0</v>
      </c>
      <c r="T90" s="45">
        <v>0</v>
      </c>
      <c r="U90" s="45">
        <v>0</v>
      </c>
      <c r="V90" s="45">
        <v>0</v>
      </c>
      <c r="W90" s="45">
        <v>0</v>
      </c>
      <c r="X90" s="45">
        <v>0</v>
      </c>
      <c r="Y90" s="45">
        <v>0</v>
      </c>
      <c r="Z90" s="45">
        <v>0</v>
      </c>
      <c r="AA90" s="45">
        <v>0</v>
      </c>
      <c r="AB90" s="45"/>
      <c r="AC90" s="45"/>
      <c r="AD90" s="45">
        <v>0</v>
      </c>
      <c r="AE90" s="45"/>
      <c r="AF90" s="45"/>
      <c r="AG90" s="30">
        <v>1051663049.29</v>
      </c>
      <c r="AH90" s="45">
        <v>0</v>
      </c>
      <c r="AI90" s="45">
        <v>0</v>
      </c>
      <c r="AJ90" s="33"/>
      <c r="AK90" s="33">
        <v>0</v>
      </c>
      <c r="AL90" s="355">
        <f t="shared" si="22"/>
        <v>1051663049.29</v>
      </c>
    </row>
    <row r="91" spans="1:42" s="35" customFormat="1" ht="93.75" customHeight="1" x14ac:dyDescent="0.25">
      <c r="A91" s="359"/>
      <c r="B91" s="70"/>
      <c r="C91" s="335">
        <v>3</v>
      </c>
      <c r="D91" s="329" t="s">
        <v>260</v>
      </c>
      <c r="E91" s="334" t="s">
        <v>128</v>
      </c>
      <c r="F91" s="334" t="s">
        <v>106</v>
      </c>
      <c r="G91" s="26"/>
      <c r="H91" s="334">
        <v>13</v>
      </c>
      <c r="I91" s="9">
        <v>0</v>
      </c>
      <c r="J91" s="9">
        <v>1</v>
      </c>
      <c r="K91" s="17" t="s">
        <v>261</v>
      </c>
      <c r="L91" s="12"/>
      <c r="M91" s="334" t="s">
        <v>272</v>
      </c>
      <c r="N91" s="329" t="s">
        <v>273</v>
      </c>
      <c r="O91" s="334" t="s">
        <v>126</v>
      </c>
      <c r="P91" s="45">
        <v>0</v>
      </c>
      <c r="Q91" s="45">
        <v>0</v>
      </c>
      <c r="R91" s="45">
        <v>0</v>
      </c>
      <c r="S91" s="45">
        <v>0</v>
      </c>
      <c r="T91" s="45">
        <v>0</v>
      </c>
      <c r="U91" s="45">
        <v>0</v>
      </c>
      <c r="V91" s="45">
        <v>0</v>
      </c>
      <c r="W91" s="45">
        <v>0</v>
      </c>
      <c r="X91" s="45">
        <v>0</v>
      </c>
      <c r="Y91" s="45">
        <v>0</v>
      </c>
      <c r="Z91" s="45">
        <v>0</v>
      </c>
      <c r="AA91" s="45">
        <v>0</v>
      </c>
      <c r="AB91" s="45"/>
      <c r="AC91" s="45"/>
      <c r="AD91" s="45">
        <v>0</v>
      </c>
      <c r="AE91" s="45"/>
      <c r="AF91" s="45"/>
      <c r="AG91" s="30">
        <v>270132263.98000002</v>
      </c>
      <c r="AH91" s="45">
        <v>0</v>
      </c>
      <c r="AI91" s="45">
        <v>0</v>
      </c>
      <c r="AJ91" s="33"/>
      <c r="AK91" s="33">
        <v>0</v>
      </c>
      <c r="AL91" s="355">
        <f t="shared" si="22"/>
        <v>270132263.98000002</v>
      </c>
    </row>
    <row r="92" spans="1:42" s="35" customFormat="1" ht="38.25" customHeight="1" x14ac:dyDescent="0.25">
      <c r="A92" s="356"/>
      <c r="B92" s="74"/>
      <c r="C92" s="25"/>
      <c r="D92" s="86"/>
      <c r="E92" s="25"/>
      <c r="F92" s="25"/>
      <c r="G92" s="74"/>
      <c r="H92" s="25"/>
      <c r="I92" s="110"/>
      <c r="J92" s="110"/>
      <c r="K92" s="110"/>
      <c r="L92" s="76"/>
      <c r="M92" s="25"/>
      <c r="N92" s="74"/>
      <c r="O92" s="25"/>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357"/>
    </row>
    <row r="93" spans="1:42" s="78" customFormat="1" ht="38.25" customHeight="1" x14ac:dyDescent="0.25">
      <c r="A93" s="347" t="s">
        <v>755</v>
      </c>
      <c r="B93" s="56"/>
      <c r="C93" s="57"/>
      <c r="D93" s="93"/>
      <c r="E93" s="56"/>
      <c r="F93" s="56"/>
      <c r="G93" s="56"/>
      <c r="H93" s="56"/>
      <c r="I93" s="56"/>
      <c r="J93" s="56"/>
      <c r="K93" s="56"/>
      <c r="L93" s="58"/>
      <c r="M93" s="57"/>
      <c r="N93" s="56"/>
      <c r="O93" s="57"/>
      <c r="P93" s="251">
        <f t="shared" ref="P93:Z93" si="23">P94+P147</f>
        <v>0</v>
      </c>
      <c r="Q93" s="251">
        <f t="shared" si="23"/>
        <v>0</v>
      </c>
      <c r="R93" s="251">
        <f t="shared" si="23"/>
        <v>0</v>
      </c>
      <c r="S93" s="251">
        <f t="shared" si="23"/>
        <v>5969924915</v>
      </c>
      <c r="T93" s="251">
        <f t="shared" si="23"/>
        <v>0</v>
      </c>
      <c r="U93" s="251">
        <f t="shared" si="23"/>
        <v>0</v>
      </c>
      <c r="V93" s="251">
        <f t="shared" si="23"/>
        <v>0</v>
      </c>
      <c r="W93" s="251">
        <f t="shared" si="23"/>
        <v>0</v>
      </c>
      <c r="X93" s="251">
        <f t="shared" si="23"/>
        <v>0</v>
      </c>
      <c r="Y93" s="251">
        <f t="shared" si="23"/>
        <v>0</v>
      </c>
      <c r="Z93" s="251">
        <f t="shared" si="23"/>
        <v>0</v>
      </c>
      <c r="AA93" s="251">
        <f t="shared" ref="AA93:AL93" si="24">AA94+AA147</f>
        <v>0</v>
      </c>
      <c r="AB93" s="251">
        <f t="shared" si="24"/>
        <v>0</v>
      </c>
      <c r="AC93" s="251">
        <f t="shared" si="24"/>
        <v>0</v>
      </c>
      <c r="AD93" s="251">
        <f t="shared" si="24"/>
        <v>0</v>
      </c>
      <c r="AE93" s="251">
        <f t="shared" si="24"/>
        <v>0</v>
      </c>
      <c r="AF93" s="251">
        <f t="shared" si="24"/>
        <v>0</v>
      </c>
      <c r="AG93" s="251">
        <f t="shared" si="24"/>
        <v>0</v>
      </c>
      <c r="AH93" s="251">
        <f t="shared" si="24"/>
        <v>1752000000</v>
      </c>
      <c r="AI93" s="251">
        <f t="shared" si="24"/>
        <v>0</v>
      </c>
      <c r="AJ93" s="251">
        <f t="shared" si="24"/>
        <v>0</v>
      </c>
      <c r="AK93" s="251">
        <f t="shared" si="24"/>
        <v>0</v>
      </c>
      <c r="AL93" s="348">
        <f t="shared" si="24"/>
        <v>7721924915</v>
      </c>
      <c r="AN93" s="96"/>
      <c r="AO93" s="96"/>
      <c r="AP93" s="96"/>
    </row>
    <row r="94" spans="1:42" s="78" customFormat="1" ht="38.25" customHeight="1" x14ac:dyDescent="0.25">
      <c r="A94" s="349">
        <v>4</v>
      </c>
      <c r="B94" s="60" t="s">
        <v>274</v>
      </c>
      <c r="C94" s="60"/>
      <c r="D94" s="60"/>
      <c r="E94" s="60"/>
      <c r="F94" s="60"/>
      <c r="G94" s="60"/>
      <c r="H94" s="60"/>
      <c r="I94" s="60"/>
      <c r="J94" s="60"/>
      <c r="K94" s="60"/>
      <c r="L94" s="60"/>
      <c r="M94" s="60"/>
      <c r="N94" s="60"/>
      <c r="O94" s="60"/>
      <c r="P94" s="252">
        <f t="shared" ref="P94:Z94" si="25">P95+P109+P132</f>
        <v>0</v>
      </c>
      <c r="Q94" s="252">
        <f t="shared" si="25"/>
        <v>0</v>
      </c>
      <c r="R94" s="252">
        <f t="shared" si="25"/>
        <v>0</v>
      </c>
      <c r="S94" s="252">
        <f t="shared" si="25"/>
        <v>5969924915</v>
      </c>
      <c r="T94" s="252">
        <f t="shared" si="25"/>
        <v>0</v>
      </c>
      <c r="U94" s="252">
        <f t="shared" si="25"/>
        <v>0</v>
      </c>
      <c r="V94" s="252">
        <f t="shared" si="25"/>
        <v>0</v>
      </c>
      <c r="W94" s="252">
        <f t="shared" si="25"/>
        <v>0</v>
      </c>
      <c r="X94" s="252">
        <f t="shared" si="25"/>
        <v>0</v>
      </c>
      <c r="Y94" s="252">
        <f t="shared" si="25"/>
        <v>0</v>
      </c>
      <c r="Z94" s="252">
        <f t="shared" si="25"/>
        <v>0</v>
      </c>
      <c r="AA94" s="252">
        <f t="shared" ref="AA94:AL94" si="26">AA95+AA109+AA132</f>
        <v>0</v>
      </c>
      <c r="AB94" s="252">
        <f t="shared" si="26"/>
        <v>0</v>
      </c>
      <c r="AC94" s="252">
        <f t="shared" si="26"/>
        <v>0</v>
      </c>
      <c r="AD94" s="252">
        <f t="shared" si="26"/>
        <v>0</v>
      </c>
      <c r="AE94" s="252">
        <f t="shared" si="26"/>
        <v>0</v>
      </c>
      <c r="AF94" s="252">
        <f t="shared" si="26"/>
        <v>0</v>
      </c>
      <c r="AG94" s="252">
        <f t="shared" si="26"/>
        <v>0</v>
      </c>
      <c r="AH94" s="252">
        <f t="shared" si="26"/>
        <v>1347000000</v>
      </c>
      <c r="AI94" s="252">
        <f t="shared" si="26"/>
        <v>0</v>
      </c>
      <c r="AJ94" s="252">
        <f t="shared" si="26"/>
        <v>0</v>
      </c>
      <c r="AK94" s="252">
        <f t="shared" si="26"/>
        <v>0</v>
      </c>
      <c r="AL94" s="350">
        <f t="shared" si="26"/>
        <v>7316924915</v>
      </c>
    </row>
    <row r="95" spans="1:42" s="78" customFormat="1" ht="38.25" customHeight="1" x14ac:dyDescent="0.25">
      <c r="A95" s="358"/>
      <c r="B95" s="111">
        <v>23</v>
      </c>
      <c r="C95" s="63" t="s">
        <v>83</v>
      </c>
      <c r="D95" s="63"/>
      <c r="E95" s="63"/>
      <c r="F95" s="63"/>
      <c r="G95" s="63"/>
      <c r="H95" s="63"/>
      <c r="I95" s="63"/>
      <c r="J95" s="63"/>
      <c r="K95" s="63"/>
      <c r="L95" s="63"/>
      <c r="M95" s="63"/>
      <c r="N95" s="63"/>
      <c r="O95" s="63"/>
      <c r="P95" s="253">
        <f t="shared" ref="P95:Z95" si="27">P96+P103</f>
        <v>0</v>
      </c>
      <c r="Q95" s="253">
        <f t="shared" si="27"/>
        <v>0</v>
      </c>
      <c r="R95" s="253">
        <f t="shared" si="27"/>
        <v>0</v>
      </c>
      <c r="S95" s="253">
        <f t="shared" si="27"/>
        <v>5969924915</v>
      </c>
      <c r="T95" s="253">
        <f t="shared" si="27"/>
        <v>0</v>
      </c>
      <c r="U95" s="253">
        <f t="shared" si="27"/>
        <v>0</v>
      </c>
      <c r="V95" s="253">
        <f t="shared" si="27"/>
        <v>0</v>
      </c>
      <c r="W95" s="253">
        <f t="shared" si="27"/>
        <v>0</v>
      </c>
      <c r="X95" s="253">
        <f t="shared" si="27"/>
        <v>0</v>
      </c>
      <c r="Y95" s="253">
        <f t="shared" si="27"/>
        <v>0</v>
      </c>
      <c r="Z95" s="253">
        <f t="shared" si="27"/>
        <v>0</v>
      </c>
      <c r="AA95" s="253">
        <f t="shared" ref="AA95:AL95" si="28">AA96+AA103</f>
        <v>0</v>
      </c>
      <c r="AB95" s="253">
        <f t="shared" si="28"/>
        <v>0</v>
      </c>
      <c r="AC95" s="253">
        <f t="shared" si="28"/>
        <v>0</v>
      </c>
      <c r="AD95" s="253">
        <f t="shared" si="28"/>
        <v>0</v>
      </c>
      <c r="AE95" s="253">
        <f t="shared" si="28"/>
        <v>0</v>
      </c>
      <c r="AF95" s="253">
        <f t="shared" si="28"/>
        <v>0</v>
      </c>
      <c r="AG95" s="253">
        <f t="shared" si="28"/>
        <v>0</v>
      </c>
      <c r="AH95" s="253">
        <f t="shared" si="28"/>
        <v>330000000</v>
      </c>
      <c r="AI95" s="253">
        <f t="shared" si="28"/>
        <v>0</v>
      </c>
      <c r="AJ95" s="253">
        <f t="shared" si="28"/>
        <v>0</v>
      </c>
      <c r="AK95" s="253">
        <f t="shared" si="28"/>
        <v>0</v>
      </c>
      <c r="AL95" s="352">
        <f t="shared" si="28"/>
        <v>6299924915</v>
      </c>
    </row>
    <row r="96" spans="1:42" s="78" customFormat="1" ht="38.25" customHeight="1" thickBot="1" x14ac:dyDescent="0.3">
      <c r="A96" s="359"/>
      <c r="B96" s="64"/>
      <c r="C96" s="65"/>
      <c r="D96" s="65"/>
      <c r="E96" s="65"/>
      <c r="F96" s="66"/>
      <c r="G96" s="67">
        <v>75</v>
      </c>
      <c r="H96" s="69" t="s">
        <v>84</v>
      </c>
      <c r="I96" s="69"/>
      <c r="J96" s="69"/>
      <c r="K96" s="69"/>
      <c r="L96" s="69"/>
      <c r="M96" s="69"/>
      <c r="N96" s="69"/>
      <c r="O96" s="69"/>
      <c r="P96" s="255">
        <f>SUM(P97:P101)</f>
        <v>0</v>
      </c>
      <c r="Q96" s="255">
        <f t="shared" ref="Q96:AL96" si="29">SUM(Q97:Q101)</f>
        <v>0</v>
      </c>
      <c r="R96" s="255">
        <f t="shared" si="29"/>
        <v>0</v>
      </c>
      <c r="S96" s="255">
        <f t="shared" si="29"/>
        <v>5969924915</v>
      </c>
      <c r="T96" s="255">
        <f t="shared" si="29"/>
        <v>0</v>
      </c>
      <c r="U96" s="255">
        <f t="shared" si="29"/>
        <v>0</v>
      </c>
      <c r="V96" s="255">
        <f t="shared" si="29"/>
        <v>0</v>
      </c>
      <c r="W96" s="255">
        <f t="shared" si="29"/>
        <v>0</v>
      </c>
      <c r="X96" s="255">
        <f t="shared" si="29"/>
        <v>0</v>
      </c>
      <c r="Y96" s="255">
        <f t="shared" si="29"/>
        <v>0</v>
      </c>
      <c r="Z96" s="255">
        <f t="shared" si="29"/>
        <v>0</v>
      </c>
      <c r="AA96" s="255">
        <f t="shared" si="29"/>
        <v>0</v>
      </c>
      <c r="AB96" s="255">
        <f t="shared" si="29"/>
        <v>0</v>
      </c>
      <c r="AC96" s="255">
        <f t="shared" si="29"/>
        <v>0</v>
      </c>
      <c r="AD96" s="255">
        <f t="shared" si="29"/>
        <v>0</v>
      </c>
      <c r="AE96" s="255">
        <f t="shared" si="29"/>
        <v>0</v>
      </c>
      <c r="AF96" s="255">
        <f t="shared" si="29"/>
        <v>0</v>
      </c>
      <c r="AG96" s="255">
        <f t="shared" si="29"/>
        <v>0</v>
      </c>
      <c r="AH96" s="255">
        <f t="shared" si="29"/>
        <v>80000000</v>
      </c>
      <c r="AI96" s="255">
        <f t="shared" si="29"/>
        <v>0</v>
      </c>
      <c r="AJ96" s="255">
        <f t="shared" si="29"/>
        <v>0</v>
      </c>
      <c r="AK96" s="255">
        <f t="shared" si="29"/>
        <v>0</v>
      </c>
      <c r="AL96" s="354">
        <f t="shared" si="29"/>
        <v>6049924915</v>
      </c>
    </row>
    <row r="97" spans="1:38" s="35" customFormat="1" ht="124.5" customHeight="1" x14ac:dyDescent="0.25">
      <c r="A97" s="359"/>
      <c r="B97" s="70"/>
      <c r="C97" s="480">
        <v>10</v>
      </c>
      <c r="D97" s="477" t="s">
        <v>275</v>
      </c>
      <c r="E97" s="452" t="s">
        <v>276</v>
      </c>
      <c r="F97" s="452" t="s">
        <v>277</v>
      </c>
      <c r="G97" s="71"/>
      <c r="H97" s="334">
        <v>214</v>
      </c>
      <c r="I97" s="16" t="s">
        <v>9</v>
      </c>
      <c r="J97" s="23">
        <v>1</v>
      </c>
      <c r="K97" s="442" t="s">
        <v>278</v>
      </c>
      <c r="L97" s="322"/>
      <c r="M97" s="433" t="s">
        <v>279</v>
      </c>
      <c r="N97" s="439" t="s">
        <v>280</v>
      </c>
      <c r="O97" s="11" t="s">
        <v>126</v>
      </c>
      <c r="P97" s="45">
        <v>0</v>
      </c>
      <c r="Q97" s="45">
        <v>0</v>
      </c>
      <c r="R97" s="45">
        <v>0</v>
      </c>
      <c r="S97" s="264">
        <v>298196263.55000001</v>
      </c>
      <c r="T97" s="45">
        <v>0</v>
      </c>
      <c r="U97" s="45">
        <v>0</v>
      </c>
      <c r="V97" s="45">
        <v>0</v>
      </c>
      <c r="W97" s="45">
        <v>0</v>
      </c>
      <c r="X97" s="45">
        <v>0</v>
      </c>
      <c r="Y97" s="45">
        <v>0</v>
      </c>
      <c r="Z97" s="45">
        <v>0</v>
      </c>
      <c r="AA97" s="45">
        <v>0</v>
      </c>
      <c r="AB97" s="45"/>
      <c r="AC97" s="45"/>
      <c r="AD97" s="45">
        <v>0</v>
      </c>
      <c r="AE97" s="45"/>
      <c r="AF97" s="45"/>
      <c r="AG97" s="45">
        <v>0</v>
      </c>
      <c r="AH97" s="45">
        <v>10000000</v>
      </c>
      <c r="AI97" s="45">
        <v>0</v>
      </c>
      <c r="AJ97" s="33"/>
      <c r="AK97" s="262">
        <v>0</v>
      </c>
      <c r="AL97" s="355">
        <f>+P97+R97+S97+T97+U97+V97+W97+X97+Y97+Z97+AA97+AD97+AG97+AH97+AI97+AJ97+AK97</f>
        <v>308196263.55000001</v>
      </c>
    </row>
    <row r="98" spans="1:38" s="35" customFormat="1" ht="88.5" customHeight="1" x14ac:dyDescent="0.25">
      <c r="A98" s="359"/>
      <c r="B98" s="70"/>
      <c r="C98" s="474"/>
      <c r="D98" s="477"/>
      <c r="E98" s="433"/>
      <c r="F98" s="433"/>
      <c r="G98" s="73"/>
      <c r="H98" s="334">
        <v>215</v>
      </c>
      <c r="I98" s="16">
        <v>10</v>
      </c>
      <c r="J98" s="23">
        <v>2</v>
      </c>
      <c r="K98" s="443"/>
      <c r="L98" s="323"/>
      <c r="M98" s="434"/>
      <c r="N98" s="440"/>
      <c r="O98" s="295" t="s">
        <v>126</v>
      </c>
      <c r="P98" s="45">
        <v>0</v>
      </c>
      <c r="Q98" s="45">
        <v>0</v>
      </c>
      <c r="R98" s="45">
        <v>0</v>
      </c>
      <c r="S98" s="45">
        <v>0</v>
      </c>
      <c r="T98" s="45">
        <v>0</v>
      </c>
      <c r="U98" s="45">
        <v>0</v>
      </c>
      <c r="V98" s="45">
        <v>0</v>
      </c>
      <c r="W98" s="45">
        <v>0</v>
      </c>
      <c r="X98" s="45">
        <v>0</v>
      </c>
      <c r="Y98" s="45">
        <v>0</v>
      </c>
      <c r="Z98" s="45">
        <v>0</v>
      </c>
      <c r="AA98" s="45">
        <v>0</v>
      </c>
      <c r="AB98" s="45"/>
      <c r="AC98" s="45"/>
      <c r="AD98" s="45">
        <v>0</v>
      </c>
      <c r="AE98" s="45"/>
      <c r="AF98" s="45"/>
      <c r="AG98" s="45">
        <v>0</v>
      </c>
      <c r="AH98" s="45">
        <v>20000000</v>
      </c>
      <c r="AI98" s="45">
        <v>0</v>
      </c>
      <c r="AJ98" s="45">
        <v>0</v>
      </c>
      <c r="AK98" s="45">
        <v>0</v>
      </c>
      <c r="AL98" s="355">
        <f>+P98+R98+S98+T98+U98+V98+W98+X98+Y98+Z98+AA98+AD98+AG98+AH98+AI98+AJ98+AK98</f>
        <v>20000000</v>
      </c>
    </row>
    <row r="99" spans="1:38" s="35" customFormat="1" ht="106.5" customHeight="1" x14ac:dyDescent="0.25">
      <c r="A99" s="359"/>
      <c r="B99" s="70"/>
      <c r="C99" s="474"/>
      <c r="D99" s="477"/>
      <c r="E99" s="433"/>
      <c r="F99" s="433"/>
      <c r="G99" s="73"/>
      <c r="H99" s="334">
        <v>216</v>
      </c>
      <c r="I99" s="113" t="s">
        <v>85</v>
      </c>
      <c r="J99" s="283">
        <v>1</v>
      </c>
      <c r="K99" s="443"/>
      <c r="L99" s="323"/>
      <c r="M99" s="434"/>
      <c r="N99" s="440"/>
      <c r="O99" s="295" t="s">
        <v>126</v>
      </c>
      <c r="P99" s="45">
        <v>0</v>
      </c>
      <c r="Q99" s="45">
        <v>0</v>
      </c>
      <c r="R99" s="45">
        <v>0</v>
      </c>
      <c r="S99" s="245">
        <f>2981962635.5+2999822</f>
        <v>2984962457.5</v>
      </c>
      <c r="T99" s="45">
        <v>0</v>
      </c>
      <c r="U99" s="45">
        <v>0</v>
      </c>
      <c r="V99" s="45">
        <v>0</v>
      </c>
      <c r="W99" s="45">
        <v>0</v>
      </c>
      <c r="X99" s="45">
        <v>0</v>
      </c>
      <c r="Y99" s="45">
        <v>0</v>
      </c>
      <c r="Z99" s="45">
        <v>0</v>
      </c>
      <c r="AA99" s="45">
        <v>0</v>
      </c>
      <c r="AB99" s="45"/>
      <c r="AC99" s="45"/>
      <c r="AD99" s="45">
        <v>0</v>
      </c>
      <c r="AE99" s="45"/>
      <c r="AF99" s="45"/>
      <c r="AG99" s="45">
        <v>0</v>
      </c>
      <c r="AH99" s="45">
        <v>50000000</v>
      </c>
      <c r="AI99" s="45">
        <v>0</v>
      </c>
      <c r="AJ99" s="33"/>
      <c r="AK99" s="33">
        <v>0</v>
      </c>
      <c r="AL99" s="355">
        <f>+P99+R99+S99+T99+U99+V99+W99+X99+Y99+Z99+AA99+AD99+AG99+AH99+AI99+AJ99+AK99</f>
        <v>3034962457.5</v>
      </c>
    </row>
    <row r="100" spans="1:38" s="35" customFormat="1" ht="118.5" customHeight="1" x14ac:dyDescent="0.25">
      <c r="A100" s="359"/>
      <c r="B100" s="70"/>
      <c r="C100" s="476">
        <v>12</v>
      </c>
      <c r="D100" s="477" t="s">
        <v>281</v>
      </c>
      <c r="E100" s="434">
        <v>3166</v>
      </c>
      <c r="F100" s="434">
        <v>2500</v>
      </c>
      <c r="G100" s="73"/>
      <c r="H100" s="334">
        <v>217</v>
      </c>
      <c r="I100" s="113" t="s">
        <v>85</v>
      </c>
      <c r="J100" s="283" t="s">
        <v>86</v>
      </c>
      <c r="K100" s="443"/>
      <c r="L100" s="323"/>
      <c r="M100" s="434"/>
      <c r="N100" s="440"/>
      <c r="O100" s="11" t="s">
        <v>127</v>
      </c>
      <c r="P100" s="45">
        <v>0</v>
      </c>
      <c r="Q100" s="45">
        <v>0</v>
      </c>
      <c r="R100" s="45">
        <v>0</v>
      </c>
      <c r="S100" s="245">
        <f>1789177581.3+2999822</f>
        <v>1792177403.3</v>
      </c>
      <c r="T100" s="45">
        <v>0</v>
      </c>
      <c r="U100" s="45">
        <v>0</v>
      </c>
      <c r="V100" s="45">
        <v>0</v>
      </c>
      <c r="W100" s="45">
        <v>0</v>
      </c>
      <c r="X100" s="45">
        <v>0</v>
      </c>
      <c r="Y100" s="45">
        <v>0</v>
      </c>
      <c r="Z100" s="45">
        <v>0</v>
      </c>
      <c r="AA100" s="45">
        <v>0</v>
      </c>
      <c r="AB100" s="45"/>
      <c r="AC100" s="45"/>
      <c r="AD100" s="45">
        <v>0</v>
      </c>
      <c r="AE100" s="45"/>
      <c r="AF100" s="45"/>
      <c r="AG100" s="45">
        <v>0</v>
      </c>
      <c r="AH100" s="45">
        <v>0</v>
      </c>
      <c r="AI100" s="45">
        <v>0</v>
      </c>
      <c r="AJ100" s="33"/>
      <c r="AK100" s="33">
        <v>0</v>
      </c>
      <c r="AL100" s="355">
        <f>+P100+R100+S100+T100+U100+V100+W100+X100+Y100+Z100+AA100+AD100+AG100+AH100+AI100+AJ100+AK100</f>
        <v>1792177403.3</v>
      </c>
    </row>
    <row r="101" spans="1:38" s="35" customFormat="1" ht="70.5" customHeight="1" thickBot="1" x14ac:dyDescent="0.3">
      <c r="A101" s="359"/>
      <c r="B101" s="70"/>
      <c r="C101" s="475"/>
      <c r="D101" s="477"/>
      <c r="E101" s="435"/>
      <c r="F101" s="435"/>
      <c r="G101" s="26"/>
      <c r="H101" s="334">
        <v>218</v>
      </c>
      <c r="I101" s="16">
        <v>3</v>
      </c>
      <c r="J101" s="16">
        <v>3</v>
      </c>
      <c r="K101" s="444"/>
      <c r="L101" s="324"/>
      <c r="M101" s="435"/>
      <c r="N101" s="441"/>
      <c r="O101" s="11" t="s">
        <v>127</v>
      </c>
      <c r="P101" s="45">
        <v>0</v>
      </c>
      <c r="Q101" s="45">
        <v>0</v>
      </c>
      <c r="R101" s="45">
        <v>0</v>
      </c>
      <c r="S101" s="265">
        <v>894588790.64999998</v>
      </c>
      <c r="T101" s="45">
        <v>0</v>
      </c>
      <c r="U101" s="45">
        <v>0</v>
      </c>
      <c r="V101" s="45">
        <v>0</v>
      </c>
      <c r="W101" s="45">
        <v>0</v>
      </c>
      <c r="X101" s="45">
        <v>0</v>
      </c>
      <c r="Y101" s="45">
        <v>0</v>
      </c>
      <c r="Z101" s="45">
        <v>0</v>
      </c>
      <c r="AA101" s="45">
        <v>0</v>
      </c>
      <c r="AB101" s="45"/>
      <c r="AC101" s="45"/>
      <c r="AD101" s="45">
        <v>0</v>
      </c>
      <c r="AE101" s="45"/>
      <c r="AF101" s="45"/>
      <c r="AG101" s="45">
        <v>0</v>
      </c>
      <c r="AH101" s="45">
        <v>0</v>
      </c>
      <c r="AI101" s="45">
        <v>0</v>
      </c>
      <c r="AJ101" s="33"/>
      <c r="AK101" s="33">
        <v>0</v>
      </c>
      <c r="AL101" s="355">
        <f>+P101+R101+S101+T101+U101+V101+W101+X101+Y101+Z101+AA101+AD101+AG101+AH101+AI101+AJ101+AK101</f>
        <v>894588790.64999998</v>
      </c>
    </row>
    <row r="102" spans="1:38" s="35" customFormat="1" ht="38.25" customHeight="1" x14ac:dyDescent="0.25">
      <c r="A102" s="359"/>
      <c r="B102" s="70"/>
      <c r="C102" s="22"/>
      <c r="D102" s="188"/>
      <c r="E102" s="25"/>
      <c r="F102" s="25"/>
      <c r="G102" s="74"/>
      <c r="H102" s="25"/>
      <c r="I102" s="75"/>
      <c r="J102" s="75"/>
      <c r="K102" s="75"/>
      <c r="L102" s="76"/>
      <c r="M102" s="25"/>
      <c r="N102" s="74"/>
      <c r="O102" s="25"/>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357"/>
    </row>
    <row r="103" spans="1:38" s="78" customFormat="1" ht="38.25" customHeight="1" x14ac:dyDescent="0.25">
      <c r="A103" s="359"/>
      <c r="B103" s="70"/>
      <c r="C103" s="115"/>
      <c r="D103" s="333"/>
      <c r="E103" s="116"/>
      <c r="F103" s="116"/>
      <c r="G103" s="109">
        <v>76</v>
      </c>
      <c r="H103" s="69" t="s">
        <v>87</v>
      </c>
      <c r="I103" s="69"/>
      <c r="J103" s="69"/>
      <c r="K103" s="69"/>
      <c r="L103" s="69"/>
      <c r="M103" s="69"/>
      <c r="N103" s="69"/>
      <c r="O103" s="69"/>
      <c r="P103" s="255">
        <f>SUM(P104:P107)</f>
        <v>0</v>
      </c>
      <c r="Q103" s="255">
        <f t="shared" ref="Q103:AL103" si="30">SUM(Q104:Q107)</f>
        <v>0</v>
      </c>
      <c r="R103" s="255">
        <f t="shared" si="30"/>
        <v>0</v>
      </c>
      <c r="S103" s="255">
        <f t="shared" si="30"/>
        <v>0</v>
      </c>
      <c r="T103" s="255">
        <f t="shared" si="30"/>
        <v>0</v>
      </c>
      <c r="U103" s="255">
        <f t="shared" si="30"/>
        <v>0</v>
      </c>
      <c r="V103" s="255">
        <f t="shared" si="30"/>
        <v>0</v>
      </c>
      <c r="W103" s="255">
        <f t="shared" si="30"/>
        <v>0</v>
      </c>
      <c r="X103" s="255">
        <f t="shared" si="30"/>
        <v>0</v>
      </c>
      <c r="Y103" s="255">
        <f t="shared" si="30"/>
        <v>0</v>
      </c>
      <c r="Z103" s="255">
        <f t="shared" si="30"/>
        <v>0</v>
      </c>
      <c r="AA103" s="255">
        <f t="shared" si="30"/>
        <v>0</v>
      </c>
      <c r="AB103" s="255">
        <f t="shared" si="30"/>
        <v>0</v>
      </c>
      <c r="AC103" s="255">
        <f t="shared" si="30"/>
        <v>0</v>
      </c>
      <c r="AD103" s="255">
        <f t="shared" si="30"/>
        <v>0</v>
      </c>
      <c r="AE103" s="255">
        <f t="shared" si="30"/>
        <v>0</v>
      </c>
      <c r="AF103" s="255">
        <f t="shared" si="30"/>
        <v>0</v>
      </c>
      <c r="AG103" s="255">
        <f t="shared" si="30"/>
        <v>0</v>
      </c>
      <c r="AH103" s="255">
        <f t="shared" si="30"/>
        <v>250000000</v>
      </c>
      <c r="AI103" s="255">
        <f>SUM(AI104:AI107)</f>
        <v>0</v>
      </c>
      <c r="AJ103" s="255">
        <f t="shared" si="30"/>
        <v>0</v>
      </c>
      <c r="AK103" s="255">
        <f t="shared" si="30"/>
        <v>0</v>
      </c>
      <c r="AL103" s="354">
        <f t="shared" si="30"/>
        <v>250000000</v>
      </c>
    </row>
    <row r="104" spans="1:38" s="35" customFormat="1" ht="126" customHeight="1" x14ac:dyDescent="0.25">
      <c r="A104" s="359"/>
      <c r="B104" s="70"/>
      <c r="C104" s="478">
        <v>10</v>
      </c>
      <c r="D104" s="477" t="s">
        <v>275</v>
      </c>
      <c r="E104" s="452" t="s">
        <v>276</v>
      </c>
      <c r="F104" s="452" t="s">
        <v>277</v>
      </c>
      <c r="G104" s="71"/>
      <c r="H104" s="334">
        <v>219</v>
      </c>
      <c r="I104" s="16" t="s">
        <v>9</v>
      </c>
      <c r="J104" s="16">
        <v>3</v>
      </c>
      <c r="K104" s="442" t="s">
        <v>282</v>
      </c>
      <c r="L104" s="322"/>
      <c r="M104" s="433" t="s">
        <v>283</v>
      </c>
      <c r="N104" s="439" t="s">
        <v>284</v>
      </c>
      <c r="O104" s="334" t="s">
        <v>126</v>
      </c>
      <c r="P104" s="398">
        <v>0</v>
      </c>
      <c r="Q104" s="398">
        <v>0</v>
      </c>
      <c r="R104" s="398">
        <v>0</v>
      </c>
      <c r="S104" s="398">
        <v>0</v>
      </c>
      <c r="T104" s="398">
        <v>0</v>
      </c>
      <c r="U104" s="398">
        <v>0</v>
      </c>
      <c r="V104" s="398">
        <v>0</v>
      </c>
      <c r="W104" s="398">
        <v>0</v>
      </c>
      <c r="X104" s="398">
        <v>0</v>
      </c>
      <c r="Y104" s="398">
        <v>0</v>
      </c>
      <c r="Z104" s="398">
        <v>0</v>
      </c>
      <c r="AA104" s="398">
        <v>0</v>
      </c>
      <c r="AB104" s="398"/>
      <c r="AC104" s="398"/>
      <c r="AD104" s="398">
        <v>0</v>
      </c>
      <c r="AE104" s="398"/>
      <c r="AF104" s="398"/>
      <c r="AG104" s="398">
        <v>0</v>
      </c>
      <c r="AH104" s="398">
        <v>250000000</v>
      </c>
      <c r="AI104" s="398">
        <v>0</v>
      </c>
      <c r="AJ104" s="398"/>
      <c r="AK104" s="398">
        <v>0</v>
      </c>
      <c r="AL104" s="401">
        <f>P104+Q104+R104+S104+T104+U104+V104+W104+X104+Y104+Z104+AA104+AD104+AG104+AH104+AI104+AJ104+AK104</f>
        <v>250000000</v>
      </c>
    </row>
    <row r="105" spans="1:38" s="35" customFormat="1" ht="81" customHeight="1" x14ac:dyDescent="0.25">
      <c r="A105" s="359"/>
      <c r="B105" s="70"/>
      <c r="C105" s="479"/>
      <c r="D105" s="477"/>
      <c r="E105" s="452"/>
      <c r="F105" s="452"/>
      <c r="G105" s="73"/>
      <c r="H105" s="334">
        <v>220</v>
      </c>
      <c r="I105" s="16">
        <v>0</v>
      </c>
      <c r="J105" s="16">
        <v>5</v>
      </c>
      <c r="K105" s="443"/>
      <c r="L105" s="323"/>
      <c r="M105" s="434"/>
      <c r="N105" s="440"/>
      <c r="O105" s="334" t="s">
        <v>126</v>
      </c>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402"/>
    </row>
    <row r="106" spans="1:38" s="35" customFormat="1" ht="57" customHeight="1" x14ac:dyDescent="0.25">
      <c r="A106" s="359"/>
      <c r="B106" s="70"/>
      <c r="C106" s="474">
        <v>12</v>
      </c>
      <c r="D106" s="440" t="s">
        <v>281</v>
      </c>
      <c r="E106" s="434">
        <v>3166</v>
      </c>
      <c r="F106" s="434">
        <v>2500</v>
      </c>
      <c r="G106" s="73"/>
      <c r="H106" s="334">
        <v>221</v>
      </c>
      <c r="I106" s="16">
        <v>1</v>
      </c>
      <c r="J106" s="16">
        <v>1</v>
      </c>
      <c r="K106" s="443"/>
      <c r="L106" s="323"/>
      <c r="M106" s="434"/>
      <c r="N106" s="440"/>
      <c r="O106" s="334" t="s">
        <v>127</v>
      </c>
      <c r="P106" s="399"/>
      <c r="Q106" s="399"/>
      <c r="R106" s="399"/>
      <c r="S106" s="399"/>
      <c r="T106" s="399"/>
      <c r="U106" s="399"/>
      <c r="V106" s="399"/>
      <c r="W106" s="399"/>
      <c r="X106" s="399"/>
      <c r="Y106" s="399"/>
      <c r="Z106" s="399"/>
      <c r="AA106" s="399"/>
      <c r="AB106" s="399"/>
      <c r="AC106" s="399"/>
      <c r="AD106" s="399"/>
      <c r="AE106" s="399"/>
      <c r="AF106" s="399"/>
      <c r="AG106" s="399"/>
      <c r="AH106" s="399"/>
      <c r="AI106" s="399"/>
      <c r="AJ106" s="399"/>
      <c r="AK106" s="399"/>
      <c r="AL106" s="402"/>
    </row>
    <row r="107" spans="1:38" s="35" customFormat="1" ht="81" customHeight="1" x14ac:dyDescent="0.25">
      <c r="A107" s="359"/>
      <c r="B107" s="70"/>
      <c r="C107" s="475"/>
      <c r="D107" s="441"/>
      <c r="E107" s="435"/>
      <c r="F107" s="435"/>
      <c r="G107" s="26"/>
      <c r="H107" s="334">
        <v>222</v>
      </c>
      <c r="I107" s="16">
        <v>1</v>
      </c>
      <c r="J107" s="16">
        <v>1</v>
      </c>
      <c r="K107" s="444"/>
      <c r="L107" s="324"/>
      <c r="M107" s="435"/>
      <c r="N107" s="441"/>
      <c r="O107" s="334" t="s">
        <v>127</v>
      </c>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3"/>
    </row>
    <row r="108" spans="1:38" s="35" customFormat="1" ht="38.25" customHeight="1" x14ac:dyDescent="0.25">
      <c r="A108" s="359"/>
      <c r="B108" s="329"/>
      <c r="C108" s="25"/>
      <c r="D108" s="74"/>
      <c r="E108" s="25"/>
      <c r="F108" s="25"/>
      <c r="G108" s="74"/>
      <c r="H108" s="25"/>
      <c r="I108" s="75"/>
      <c r="J108" s="75"/>
      <c r="K108" s="91"/>
      <c r="L108" s="92"/>
      <c r="M108" s="318"/>
      <c r="N108" s="86"/>
      <c r="O108" s="25"/>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357"/>
    </row>
    <row r="109" spans="1:38" s="35" customFormat="1" ht="38.25" customHeight="1" x14ac:dyDescent="0.25">
      <c r="A109" s="359"/>
      <c r="B109" s="111">
        <v>24</v>
      </c>
      <c r="C109" s="63" t="s">
        <v>89</v>
      </c>
      <c r="D109" s="63"/>
      <c r="E109" s="63"/>
      <c r="F109" s="63"/>
      <c r="G109" s="63"/>
      <c r="H109" s="63"/>
      <c r="I109" s="63"/>
      <c r="J109" s="63"/>
      <c r="K109" s="63"/>
      <c r="L109" s="63"/>
      <c r="M109" s="63"/>
      <c r="N109" s="63"/>
      <c r="O109" s="63"/>
      <c r="P109" s="253">
        <f t="shared" ref="P109:Z109" si="31">P110+P119+P126</f>
        <v>0</v>
      </c>
      <c r="Q109" s="253">
        <f t="shared" si="31"/>
        <v>0</v>
      </c>
      <c r="R109" s="253">
        <f t="shared" si="31"/>
        <v>0</v>
      </c>
      <c r="S109" s="253">
        <f t="shared" si="31"/>
        <v>0</v>
      </c>
      <c r="T109" s="253">
        <f t="shared" si="31"/>
        <v>0</v>
      </c>
      <c r="U109" s="253">
        <f t="shared" si="31"/>
        <v>0</v>
      </c>
      <c r="V109" s="253">
        <f t="shared" si="31"/>
        <v>0</v>
      </c>
      <c r="W109" s="253">
        <f t="shared" si="31"/>
        <v>0</v>
      </c>
      <c r="X109" s="253">
        <f t="shared" si="31"/>
        <v>0</v>
      </c>
      <c r="Y109" s="253">
        <f t="shared" si="31"/>
        <v>0</v>
      </c>
      <c r="Z109" s="253">
        <f t="shared" si="31"/>
        <v>0</v>
      </c>
      <c r="AA109" s="253">
        <f t="shared" ref="AA109:AL109" si="32">AA110+AA119+AA126</f>
        <v>0</v>
      </c>
      <c r="AB109" s="253">
        <f t="shared" si="32"/>
        <v>0</v>
      </c>
      <c r="AC109" s="253">
        <f t="shared" si="32"/>
        <v>0</v>
      </c>
      <c r="AD109" s="253">
        <f t="shared" si="32"/>
        <v>0</v>
      </c>
      <c r="AE109" s="253">
        <f t="shared" si="32"/>
        <v>0</v>
      </c>
      <c r="AF109" s="253">
        <f t="shared" si="32"/>
        <v>0</v>
      </c>
      <c r="AG109" s="253">
        <f t="shared" si="32"/>
        <v>0</v>
      </c>
      <c r="AH109" s="253">
        <f t="shared" si="32"/>
        <v>537000000</v>
      </c>
      <c r="AI109" s="253">
        <f t="shared" si="32"/>
        <v>0</v>
      </c>
      <c r="AJ109" s="253">
        <f t="shared" si="32"/>
        <v>0</v>
      </c>
      <c r="AK109" s="253">
        <f t="shared" si="32"/>
        <v>0</v>
      </c>
      <c r="AL109" s="352">
        <f t="shared" si="32"/>
        <v>537000000</v>
      </c>
    </row>
    <row r="110" spans="1:38" s="35" customFormat="1" ht="38.25" customHeight="1" x14ac:dyDescent="0.25">
      <c r="A110" s="359"/>
      <c r="B110" s="71"/>
      <c r="C110" s="117"/>
      <c r="D110" s="117"/>
      <c r="E110" s="117"/>
      <c r="F110" s="117"/>
      <c r="G110" s="118">
        <v>78</v>
      </c>
      <c r="H110" s="119" t="s">
        <v>285</v>
      </c>
      <c r="I110" s="120"/>
      <c r="J110" s="120"/>
      <c r="K110" s="120"/>
      <c r="L110" s="120"/>
      <c r="M110" s="120"/>
      <c r="N110" s="120"/>
      <c r="O110" s="120"/>
      <c r="P110" s="266">
        <f>SUM(P111:P117)</f>
        <v>0</v>
      </c>
      <c r="Q110" s="266">
        <f t="shared" ref="Q110:AL110" si="33">SUM(Q111:Q117)</f>
        <v>0</v>
      </c>
      <c r="R110" s="266">
        <f t="shared" si="33"/>
        <v>0</v>
      </c>
      <c r="S110" s="266">
        <f t="shared" si="33"/>
        <v>0</v>
      </c>
      <c r="T110" s="266">
        <f t="shared" si="33"/>
        <v>0</v>
      </c>
      <c r="U110" s="266">
        <f t="shared" si="33"/>
        <v>0</v>
      </c>
      <c r="V110" s="266">
        <f t="shared" si="33"/>
        <v>0</v>
      </c>
      <c r="W110" s="266">
        <f t="shared" si="33"/>
        <v>0</v>
      </c>
      <c r="X110" s="266">
        <f t="shared" si="33"/>
        <v>0</v>
      </c>
      <c r="Y110" s="266">
        <f t="shared" si="33"/>
        <v>0</v>
      </c>
      <c r="Z110" s="266">
        <f t="shared" si="33"/>
        <v>0</v>
      </c>
      <c r="AA110" s="266">
        <f t="shared" si="33"/>
        <v>0</v>
      </c>
      <c r="AB110" s="266">
        <f t="shared" si="33"/>
        <v>0</v>
      </c>
      <c r="AC110" s="266">
        <f t="shared" si="33"/>
        <v>0</v>
      </c>
      <c r="AD110" s="266">
        <f t="shared" si="33"/>
        <v>0</v>
      </c>
      <c r="AE110" s="266">
        <f t="shared" si="33"/>
        <v>0</v>
      </c>
      <c r="AF110" s="266">
        <f t="shared" si="33"/>
        <v>0</v>
      </c>
      <c r="AG110" s="266">
        <f t="shared" si="33"/>
        <v>0</v>
      </c>
      <c r="AH110" s="266">
        <f t="shared" si="33"/>
        <v>465000000</v>
      </c>
      <c r="AI110" s="266">
        <f t="shared" si="33"/>
        <v>0</v>
      </c>
      <c r="AJ110" s="266">
        <f t="shared" si="33"/>
        <v>0</v>
      </c>
      <c r="AK110" s="266">
        <f t="shared" si="33"/>
        <v>0</v>
      </c>
      <c r="AL110" s="365">
        <f t="shared" si="33"/>
        <v>465000000</v>
      </c>
    </row>
    <row r="111" spans="1:38" s="35" customFormat="1" ht="124.5" customHeight="1" x14ac:dyDescent="0.25">
      <c r="A111" s="359"/>
      <c r="B111" s="73"/>
      <c r="C111" s="474">
        <v>13</v>
      </c>
      <c r="D111" s="439" t="s">
        <v>286</v>
      </c>
      <c r="E111" s="433" t="s">
        <v>287</v>
      </c>
      <c r="F111" s="433" t="s">
        <v>288</v>
      </c>
      <c r="G111" s="71"/>
      <c r="H111" s="334">
        <v>226</v>
      </c>
      <c r="I111" s="16">
        <v>12</v>
      </c>
      <c r="J111" s="16">
        <v>12</v>
      </c>
      <c r="K111" s="442" t="s">
        <v>289</v>
      </c>
      <c r="L111" s="445"/>
      <c r="M111" s="433" t="s">
        <v>290</v>
      </c>
      <c r="N111" s="439" t="s">
        <v>291</v>
      </c>
      <c r="O111" s="11" t="s">
        <v>127</v>
      </c>
      <c r="P111" s="398">
        <v>0</v>
      </c>
      <c r="Q111" s="398">
        <v>0</v>
      </c>
      <c r="R111" s="398">
        <v>0</v>
      </c>
      <c r="S111" s="398">
        <v>0</v>
      </c>
      <c r="T111" s="398">
        <v>0</v>
      </c>
      <c r="U111" s="398">
        <v>0</v>
      </c>
      <c r="V111" s="398">
        <v>0</v>
      </c>
      <c r="W111" s="398">
        <v>0</v>
      </c>
      <c r="X111" s="398">
        <v>0</v>
      </c>
      <c r="Y111" s="398">
        <v>0</v>
      </c>
      <c r="Z111" s="398">
        <v>0</v>
      </c>
      <c r="AA111" s="398">
        <v>0</v>
      </c>
      <c r="AB111" s="398"/>
      <c r="AC111" s="398"/>
      <c r="AD111" s="398">
        <v>0</v>
      </c>
      <c r="AE111" s="398"/>
      <c r="AF111" s="398"/>
      <c r="AG111" s="398">
        <v>0</v>
      </c>
      <c r="AH111" s="398">
        <v>406038000</v>
      </c>
      <c r="AI111" s="398">
        <v>0</v>
      </c>
      <c r="AJ111" s="398"/>
      <c r="AK111" s="398">
        <v>0</v>
      </c>
      <c r="AL111" s="401">
        <f>+P111+R111+S111+T111+U111+V111+W111+X111+Y111+Z111+AA111+AD111+AG111+AH111+AI111+AJ111+AK111</f>
        <v>406038000</v>
      </c>
    </row>
    <row r="112" spans="1:38" s="35" customFormat="1" ht="101.25" customHeight="1" x14ac:dyDescent="0.25">
      <c r="A112" s="359"/>
      <c r="B112" s="73"/>
      <c r="C112" s="476"/>
      <c r="D112" s="440"/>
      <c r="E112" s="434"/>
      <c r="F112" s="434"/>
      <c r="G112" s="73"/>
      <c r="H112" s="334">
        <v>227</v>
      </c>
      <c r="I112" s="16">
        <v>12</v>
      </c>
      <c r="J112" s="16">
        <v>12</v>
      </c>
      <c r="K112" s="443"/>
      <c r="L112" s="446"/>
      <c r="M112" s="434"/>
      <c r="N112" s="440"/>
      <c r="O112" s="11" t="s">
        <v>127</v>
      </c>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402"/>
    </row>
    <row r="113" spans="1:38" s="35" customFormat="1" ht="101.25" customHeight="1" x14ac:dyDescent="0.25">
      <c r="A113" s="359"/>
      <c r="B113" s="73"/>
      <c r="C113" s="476"/>
      <c r="D113" s="440"/>
      <c r="E113" s="434"/>
      <c r="F113" s="434"/>
      <c r="G113" s="73"/>
      <c r="H113" s="334">
        <v>228</v>
      </c>
      <c r="I113" s="16">
        <v>2</v>
      </c>
      <c r="J113" s="16">
        <v>2</v>
      </c>
      <c r="K113" s="443"/>
      <c r="L113" s="446"/>
      <c r="M113" s="434"/>
      <c r="N113" s="440"/>
      <c r="O113" s="11" t="s">
        <v>127</v>
      </c>
      <c r="P113" s="399"/>
      <c r="Q113" s="399"/>
      <c r="R113" s="399"/>
      <c r="S113" s="399"/>
      <c r="T113" s="399"/>
      <c r="U113" s="399"/>
      <c r="V113" s="399"/>
      <c r="W113" s="399"/>
      <c r="X113" s="399"/>
      <c r="Y113" s="399"/>
      <c r="Z113" s="399"/>
      <c r="AA113" s="399"/>
      <c r="AB113" s="399"/>
      <c r="AC113" s="399"/>
      <c r="AD113" s="399"/>
      <c r="AE113" s="399"/>
      <c r="AF113" s="399"/>
      <c r="AG113" s="399"/>
      <c r="AH113" s="399"/>
      <c r="AI113" s="399"/>
      <c r="AJ113" s="399"/>
      <c r="AK113" s="399"/>
      <c r="AL113" s="402"/>
    </row>
    <row r="114" spans="1:38" s="35" customFormat="1" ht="101.25" customHeight="1" x14ac:dyDescent="0.25">
      <c r="A114" s="359"/>
      <c r="B114" s="73"/>
      <c r="C114" s="476"/>
      <c r="D114" s="440"/>
      <c r="E114" s="434"/>
      <c r="F114" s="434"/>
      <c r="G114" s="73"/>
      <c r="H114" s="334">
        <v>229</v>
      </c>
      <c r="I114" s="122">
        <v>13</v>
      </c>
      <c r="J114" s="122">
        <v>13</v>
      </c>
      <c r="K114" s="443"/>
      <c r="L114" s="446"/>
      <c r="M114" s="434"/>
      <c r="N114" s="440"/>
      <c r="O114" s="11" t="s">
        <v>127</v>
      </c>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402"/>
    </row>
    <row r="115" spans="1:38" s="35" customFormat="1" ht="101.25" customHeight="1" x14ac:dyDescent="0.25">
      <c r="A115" s="359"/>
      <c r="B115" s="73"/>
      <c r="C115" s="475"/>
      <c r="D115" s="441"/>
      <c r="E115" s="435"/>
      <c r="F115" s="435"/>
      <c r="G115" s="73"/>
      <c r="H115" s="334">
        <v>230</v>
      </c>
      <c r="I115" s="16">
        <v>0</v>
      </c>
      <c r="J115" s="122">
        <v>1</v>
      </c>
      <c r="K115" s="444"/>
      <c r="L115" s="447"/>
      <c r="M115" s="435"/>
      <c r="N115" s="441"/>
      <c r="O115" s="11" t="s">
        <v>127</v>
      </c>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3"/>
    </row>
    <row r="116" spans="1:38" s="35" customFormat="1" ht="101.25" customHeight="1" x14ac:dyDescent="0.25">
      <c r="A116" s="359"/>
      <c r="B116" s="73"/>
      <c r="C116" s="474">
        <v>13</v>
      </c>
      <c r="D116" s="439" t="s">
        <v>286</v>
      </c>
      <c r="E116" s="433">
        <v>71.040000000000006</v>
      </c>
      <c r="F116" s="433">
        <v>88.17</v>
      </c>
      <c r="G116" s="73"/>
      <c r="H116" s="334">
        <v>229</v>
      </c>
      <c r="I116" s="16">
        <v>0</v>
      </c>
      <c r="J116" s="122">
        <v>13</v>
      </c>
      <c r="K116" s="487" t="s">
        <v>289</v>
      </c>
      <c r="L116" s="445">
        <v>2014630000025</v>
      </c>
      <c r="M116" s="433" t="s">
        <v>292</v>
      </c>
      <c r="N116" s="439" t="s">
        <v>293</v>
      </c>
      <c r="O116" s="11" t="s">
        <v>127</v>
      </c>
      <c r="P116" s="398"/>
      <c r="Q116" s="398"/>
      <c r="R116" s="398"/>
      <c r="S116" s="398"/>
      <c r="T116" s="398"/>
      <c r="U116" s="398"/>
      <c r="V116" s="398"/>
      <c r="W116" s="398"/>
      <c r="X116" s="398"/>
      <c r="Y116" s="398"/>
      <c r="Z116" s="398"/>
      <c r="AA116" s="398"/>
      <c r="AB116" s="398"/>
      <c r="AC116" s="398"/>
      <c r="AD116" s="398"/>
      <c r="AE116" s="398"/>
      <c r="AF116" s="398"/>
      <c r="AG116" s="398"/>
      <c r="AH116" s="398">
        <f>10000000+48962000</f>
        <v>58962000</v>
      </c>
      <c r="AI116" s="398"/>
      <c r="AJ116" s="398"/>
      <c r="AK116" s="398"/>
      <c r="AL116" s="401">
        <f>+P116+R116+S116+T116+U116+V116+W116+X116+Y116+Z116+AA116+AD116+AG116+AH116+AI116+AJ116+AK116</f>
        <v>58962000</v>
      </c>
    </row>
    <row r="117" spans="1:38" s="35" customFormat="1" ht="89.25" customHeight="1" x14ac:dyDescent="0.25">
      <c r="A117" s="359"/>
      <c r="B117" s="73"/>
      <c r="C117" s="475"/>
      <c r="D117" s="441"/>
      <c r="E117" s="435"/>
      <c r="F117" s="435"/>
      <c r="G117" s="26"/>
      <c r="H117" s="334">
        <v>227</v>
      </c>
      <c r="I117" s="16">
        <v>12</v>
      </c>
      <c r="J117" s="122">
        <v>12</v>
      </c>
      <c r="K117" s="488"/>
      <c r="L117" s="447"/>
      <c r="M117" s="435"/>
      <c r="N117" s="441"/>
      <c r="O117" s="11" t="s">
        <v>127</v>
      </c>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0"/>
      <c r="AL117" s="403"/>
    </row>
    <row r="118" spans="1:38" s="35" customFormat="1" ht="24.75" customHeight="1" x14ac:dyDescent="0.25">
      <c r="A118" s="359"/>
      <c r="B118" s="73"/>
      <c r="C118" s="25"/>
      <c r="D118" s="74"/>
      <c r="E118" s="25"/>
      <c r="F118" s="25"/>
      <c r="G118" s="74"/>
      <c r="H118" s="25"/>
      <c r="I118" s="75"/>
      <c r="J118" s="284"/>
      <c r="K118" s="123"/>
      <c r="L118" s="92"/>
      <c r="M118" s="318"/>
      <c r="N118" s="86"/>
      <c r="O118" s="25"/>
      <c r="P118" s="257"/>
      <c r="Q118" s="257"/>
      <c r="R118" s="257"/>
      <c r="S118" s="257"/>
      <c r="T118" s="257"/>
      <c r="U118" s="257"/>
      <c r="V118" s="257"/>
      <c r="W118" s="257"/>
      <c r="X118" s="257"/>
      <c r="Y118" s="257"/>
      <c r="Z118" s="257"/>
      <c r="AA118" s="257"/>
      <c r="AB118" s="257"/>
      <c r="AC118" s="257"/>
      <c r="AD118" s="257"/>
      <c r="AE118" s="257"/>
      <c r="AF118" s="257"/>
      <c r="AG118" s="257"/>
      <c r="AH118" s="247"/>
      <c r="AI118" s="257"/>
      <c r="AJ118" s="257"/>
      <c r="AK118" s="257"/>
      <c r="AL118" s="357"/>
    </row>
    <row r="119" spans="1:38" s="78" customFormat="1" ht="38.25" customHeight="1" thickBot="1" x14ac:dyDescent="0.3">
      <c r="A119" s="359"/>
      <c r="B119" s="73"/>
      <c r="C119" s="115"/>
      <c r="D119" s="24"/>
      <c r="E119" s="116"/>
      <c r="F119" s="116"/>
      <c r="G119" s="109">
        <v>79</v>
      </c>
      <c r="H119" s="125" t="s">
        <v>294</v>
      </c>
      <c r="I119" s="125"/>
      <c r="J119" s="125"/>
      <c r="K119" s="125"/>
      <c r="L119" s="125"/>
      <c r="M119" s="125"/>
      <c r="N119" s="125"/>
      <c r="O119" s="125"/>
      <c r="P119" s="255">
        <f>SUM(P120:P124)</f>
        <v>0</v>
      </c>
      <c r="Q119" s="255">
        <f t="shared" ref="Q119:AL119" si="34">SUM(Q120:Q124)</f>
        <v>0</v>
      </c>
      <c r="R119" s="255">
        <f t="shared" si="34"/>
        <v>0</v>
      </c>
      <c r="S119" s="255">
        <f t="shared" si="34"/>
        <v>0</v>
      </c>
      <c r="T119" s="255">
        <f t="shared" si="34"/>
        <v>0</v>
      </c>
      <c r="U119" s="255">
        <f t="shared" si="34"/>
        <v>0</v>
      </c>
      <c r="V119" s="255">
        <f t="shared" si="34"/>
        <v>0</v>
      </c>
      <c r="W119" s="255">
        <f t="shared" si="34"/>
        <v>0</v>
      </c>
      <c r="X119" s="255">
        <f t="shared" si="34"/>
        <v>0</v>
      </c>
      <c r="Y119" s="255">
        <f t="shared" si="34"/>
        <v>0</v>
      </c>
      <c r="Z119" s="255">
        <f t="shared" si="34"/>
        <v>0</v>
      </c>
      <c r="AA119" s="255">
        <f t="shared" si="34"/>
        <v>0</v>
      </c>
      <c r="AB119" s="255">
        <f t="shared" si="34"/>
        <v>0</v>
      </c>
      <c r="AC119" s="255">
        <f t="shared" si="34"/>
        <v>0</v>
      </c>
      <c r="AD119" s="255">
        <f t="shared" si="34"/>
        <v>0</v>
      </c>
      <c r="AE119" s="255">
        <f t="shared" si="34"/>
        <v>0</v>
      </c>
      <c r="AF119" s="255">
        <f t="shared" si="34"/>
        <v>0</v>
      </c>
      <c r="AG119" s="255">
        <f t="shared" si="34"/>
        <v>0</v>
      </c>
      <c r="AH119" s="255">
        <f t="shared" si="34"/>
        <v>36000000</v>
      </c>
      <c r="AI119" s="255">
        <f t="shared" si="34"/>
        <v>0</v>
      </c>
      <c r="AJ119" s="255">
        <f t="shared" si="34"/>
        <v>0</v>
      </c>
      <c r="AK119" s="255">
        <f t="shared" si="34"/>
        <v>0</v>
      </c>
      <c r="AL119" s="354">
        <f t="shared" si="34"/>
        <v>36000000</v>
      </c>
    </row>
    <row r="120" spans="1:38" s="35" customFormat="1" ht="114" customHeight="1" x14ac:dyDescent="0.25">
      <c r="A120" s="359"/>
      <c r="B120" s="73"/>
      <c r="C120" s="474">
        <v>13</v>
      </c>
      <c r="D120" s="439" t="s">
        <v>286</v>
      </c>
      <c r="E120" s="433" t="s">
        <v>287</v>
      </c>
      <c r="F120" s="433" t="s">
        <v>288</v>
      </c>
      <c r="G120" s="71"/>
      <c r="H120" s="334">
        <v>231</v>
      </c>
      <c r="I120" s="16">
        <v>1</v>
      </c>
      <c r="J120" s="16">
        <v>1</v>
      </c>
      <c r="K120" s="442" t="s">
        <v>289</v>
      </c>
      <c r="L120" s="322"/>
      <c r="M120" s="433" t="s">
        <v>295</v>
      </c>
      <c r="N120" s="439" t="s">
        <v>296</v>
      </c>
      <c r="O120" s="334" t="s">
        <v>127</v>
      </c>
      <c r="P120" s="398">
        <v>0</v>
      </c>
      <c r="Q120" s="398">
        <v>0</v>
      </c>
      <c r="R120" s="398">
        <v>0</v>
      </c>
      <c r="S120" s="398">
        <v>0</v>
      </c>
      <c r="T120" s="398">
        <v>0</v>
      </c>
      <c r="U120" s="398">
        <v>0</v>
      </c>
      <c r="V120" s="398">
        <v>0</v>
      </c>
      <c r="W120" s="398">
        <v>0</v>
      </c>
      <c r="X120" s="398">
        <v>0</v>
      </c>
      <c r="Y120" s="398">
        <v>0</v>
      </c>
      <c r="Z120" s="398">
        <v>0</v>
      </c>
      <c r="AA120" s="398">
        <v>0</v>
      </c>
      <c r="AB120" s="398"/>
      <c r="AC120" s="398"/>
      <c r="AD120" s="398">
        <v>0</v>
      </c>
      <c r="AE120" s="398"/>
      <c r="AF120" s="398"/>
      <c r="AG120" s="398">
        <v>0</v>
      </c>
      <c r="AH120" s="574">
        <v>17100000</v>
      </c>
      <c r="AI120" s="398">
        <v>0</v>
      </c>
      <c r="AJ120" s="398"/>
      <c r="AK120" s="398">
        <v>0</v>
      </c>
      <c r="AL120" s="401">
        <f>+P120+R120+S120+T120+U120+V120+W120+X120+Y120+Z120+AA120+AD120+AG120+AH120+AI120+AJ120+AK120</f>
        <v>17100000</v>
      </c>
    </row>
    <row r="121" spans="1:38" s="35" customFormat="1" ht="101.25" customHeight="1" x14ac:dyDescent="0.25">
      <c r="A121" s="359"/>
      <c r="B121" s="73"/>
      <c r="C121" s="476"/>
      <c r="D121" s="440"/>
      <c r="E121" s="434"/>
      <c r="F121" s="434"/>
      <c r="G121" s="73"/>
      <c r="H121" s="334">
        <v>232</v>
      </c>
      <c r="I121" s="16">
        <v>12</v>
      </c>
      <c r="J121" s="16">
        <v>12</v>
      </c>
      <c r="K121" s="443"/>
      <c r="L121" s="323"/>
      <c r="M121" s="434"/>
      <c r="N121" s="440"/>
      <c r="O121" s="334" t="s">
        <v>127</v>
      </c>
      <c r="P121" s="399"/>
      <c r="Q121" s="399"/>
      <c r="R121" s="399"/>
      <c r="S121" s="399"/>
      <c r="T121" s="399"/>
      <c r="U121" s="399"/>
      <c r="V121" s="399"/>
      <c r="W121" s="399"/>
      <c r="X121" s="399"/>
      <c r="Y121" s="399"/>
      <c r="Z121" s="399"/>
      <c r="AA121" s="399"/>
      <c r="AB121" s="399"/>
      <c r="AC121" s="399"/>
      <c r="AD121" s="399"/>
      <c r="AE121" s="399"/>
      <c r="AF121" s="399"/>
      <c r="AG121" s="399"/>
      <c r="AH121" s="410"/>
      <c r="AI121" s="399"/>
      <c r="AJ121" s="399"/>
      <c r="AK121" s="399"/>
      <c r="AL121" s="402"/>
    </row>
    <row r="122" spans="1:38" s="35" customFormat="1" ht="78.75" customHeight="1" x14ac:dyDescent="0.25">
      <c r="A122" s="359"/>
      <c r="B122" s="73"/>
      <c r="C122" s="475"/>
      <c r="D122" s="441"/>
      <c r="E122" s="435"/>
      <c r="F122" s="435"/>
      <c r="G122" s="73"/>
      <c r="H122" s="334">
        <v>233</v>
      </c>
      <c r="I122" s="16">
        <v>1</v>
      </c>
      <c r="J122" s="16">
        <v>1</v>
      </c>
      <c r="K122" s="444"/>
      <c r="L122" s="324"/>
      <c r="M122" s="435"/>
      <c r="N122" s="441"/>
      <c r="O122" s="334" t="s">
        <v>127</v>
      </c>
      <c r="P122" s="400"/>
      <c r="Q122" s="400"/>
      <c r="R122" s="400"/>
      <c r="S122" s="400"/>
      <c r="T122" s="400"/>
      <c r="U122" s="400"/>
      <c r="V122" s="400"/>
      <c r="W122" s="400"/>
      <c r="X122" s="400"/>
      <c r="Y122" s="400"/>
      <c r="Z122" s="400"/>
      <c r="AA122" s="400"/>
      <c r="AB122" s="400"/>
      <c r="AC122" s="400"/>
      <c r="AD122" s="400"/>
      <c r="AE122" s="400"/>
      <c r="AF122" s="400"/>
      <c r="AG122" s="400"/>
      <c r="AH122" s="411"/>
      <c r="AI122" s="400"/>
      <c r="AJ122" s="400"/>
      <c r="AK122" s="400"/>
      <c r="AL122" s="403"/>
    </row>
    <row r="123" spans="1:38" s="35" customFormat="1" ht="75.75" customHeight="1" x14ac:dyDescent="0.25">
      <c r="A123" s="359"/>
      <c r="B123" s="73"/>
      <c r="C123" s="481">
        <v>13</v>
      </c>
      <c r="D123" s="483" t="s">
        <v>286</v>
      </c>
      <c r="E123" s="334" t="s">
        <v>297</v>
      </c>
      <c r="F123" s="334" t="s">
        <v>298</v>
      </c>
      <c r="G123" s="73"/>
      <c r="H123" s="334">
        <v>233</v>
      </c>
      <c r="I123" s="16">
        <v>1</v>
      </c>
      <c r="J123" s="16">
        <v>1</v>
      </c>
      <c r="K123" s="485" t="s">
        <v>289</v>
      </c>
      <c r="L123" s="445">
        <v>2014630000029</v>
      </c>
      <c r="M123" s="433" t="s">
        <v>299</v>
      </c>
      <c r="N123" s="462" t="s">
        <v>300</v>
      </c>
      <c r="O123" s="334" t="s">
        <v>127</v>
      </c>
      <c r="P123" s="398"/>
      <c r="Q123" s="398"/>
      <c r="R123" s="398"/>
      <c r="S123" s="398"/>
      <c r="T123" s="398"/>
      <c r="U123" s="398"/>
      <c r="V123" s="398"/>
      <c r="W123" s="398"/>
      <c r="X123" s="398"/>
      <c r="Y123" s="398"/>
      <c r="Z123" s="398"/>
      <c r="AA123" s="398"/>
      <c r="AB123" s="398"/>
      <c r="AC123" s="398"/>
      <c r="AD123" s="398"/>
      <c r="AE123" s="398"/>
      <c r="AF123" s="398"/>
      <c r="AG123" s="398"/>
      <c r="AH123" s="409">
        <f>5000000+13900000</f>
        <v>18900000</v>
      </c>
      <c r="AI123" s="398"/>
      <c r="AJ123" s="398"/>
      <c r="AK123" s="398"/>
      <c r="AL123" s="401">
        <f>+P123+R123+S123+T123+U123+V123+W123+X123+Y123+Z123+AA123+AD123+AG123+AH123+AI123+AJ123+AK123</f>
        <v>18900000</v>
      </c>
    </row>
    <row r="124" spans="1:38" s="35" customFormat="1" ht="101.25" customHeight="1" x14ac:dyDescent="0.25">
      <c r="A124" s="359"/>
      <c r="B124" s="73"/>
      <c r="C124" s="482"/>
      <c r="D124" s="484"/>
      <c r="E124" s="334"/>
      <c r="F124" s="334"/>
      <c r="G124" s="26"/>
      <c r="H124" s="334">
        <v>232</v>
      </c>
      <c r="I124" s="16">
        <v>12</v>
      </c>
      <c r="J124" s="16">
        <v>12</v>
      </c>
      <c r="K124" s="486"/>
      <c r="L124" s="447"/>
      <c r="M124" s="435"/>
      <c r="N124" s="464"/>
      <c r="O124" s="334" t="s">
        <v>127</v>
      </c>
      <c r="P124" s="400"/>
      <c r="Q124" s="400"/>
      <c r="R124" s="400"/>
      <c r="S124" s="400"/>
      <c r="T124" s="400"/>
      <c r="U124" s="400"/>
      <c r="V124" s="400"/>
      <c r="W124" s="400"/>
      <c r="X124" s="400"/>
      <c r="Y124" s="400"/>
      <c r="Z124" s="400"/>
      <c r="AA124" s="400"/>
      <c r="AB124" s="400"/>
      <c r="AC124" s="400"/>
      <c r="AD124" s="400"/>
      <c r="AE124" s="400"/>
      <c r="AF124" s="400"/>
      <c r="AG124" s="400"/>
      <c r="AH124" s="411"/>
      <c r="AI124" s="400"/>
      <c r="AJ124" s="400"/>
      <c r="AK124" s="400"/>
      <c r="AL124" s="403"/>
    </row>
    <row r="125" spans="1:38" s="35" customFormat="1" ht="38.25" customHeight="1" x14ac:dyDescent="0.25">
      <c r="A125" s="359"/>
      <c r="B125" s="73"/>
      <c r="C125" s="25"/>
      <c r="D125" s="74"/>
      <c r="E125" s="25"/>
      <c r="F125" s="25"/>
      <c r="G125" s="74"/>
      <c r="H125" s="25"/>
      <c r="I125" s="75"/>
      <c r="J125" s="75"/>
      <c r="K125" s="91"/>
      <c r="L125" s="92"/>
      <c r="M125" s="318"/>
      <c r="N125" s="86"/>
      <c r="O125" s="25"/>
      <c r="P125" s="257"/>
      <c r="Q125" s="257"/>
      <c r="R125" s="257"/>
      <c r="S125" s="257"/>
      <c r="T125" s="257"/>
      <c r="U125" s="257"/>
      <c r="V125" s="257"/>
      <c r="W125" s="257"/>
      <c r="X125" s="257"/>
      <c r="Y125" s="257"/>
      <c r="Z125" s="257"/>
      <c r="AA125" s="257"/>
      <c r="AB125" s="257"/>
      <c r="AC125" s="257"/>
      <c r="AD125" s="257"/>
      <c r="AE125" s="257"/>
      <c r="AF125" s="257"/>
      <c r="AG125" s="257"/>
      <c r="AH125" s="247"/>
      <c r="AI125" s="257"/>
      <c r="AJ125" s="257"/>
      <c r="AK125" s="257"/>
      <c r="AL125" s="357"/>
    </row>
    <row r="126" spans="1:38" s="78" customFormat="1" ht="38.25" customHeight="1" x14ac:dyDescent="0.25">
      <c r="A126" s="359"/>
      <c r="B126" s="73"/>
      <c r="C126" s="115"/>
      <c r="D126" s="24"/>
      <c r="E126" s="116"/>
      <c r="F126" s="116"/>
      <c r="G126" s="109">
        <v>80</v>
      </c>
      <c r="H126" s="69" t="s">
        <v>301</v>
      </c>
      <c r="I126" s="69"/>
      <c r="J126" s="69"/>
      <c r="K126" s="69"/>
      <c r="L126" s="69"/>
      <c r="M126" s="69"/>
      <c r="N126" s="69"/>
      <c r="O126" s="69"/>
      <c r="P126" s="267">
        <f>SUM(P127:P130)</f>
        <v>0</v>
      </c>
      <c r="Q126" s="267">
        <f t="shared" ref="Q126:AL126" si="35">SUM(Q127:Q130)</f>
        <v>0</v>
      </c>
      <c r="R126" s="267">
        <f t="shared" si="35"/>
        <v>0</v>
      </c>
      <c r="S126" s="267">
        <f t="shared" si="35"/>
        <v>0</v>
      </c>
      <c r="T126" s="267">
        <f t="shared" si="35"/>
        <v>0</v>
      </c>
      <c r="U126" s="267">
        <f t="shared" si="35"/>
        <v>0</v>
      </c>
      <c r="V126" s="267">
        <f t="shared" si="35"/>
        <v>0</v>
      </c>
      <c r="W126" s="267">
        <f t="shared" si="35"/>
        <v>0</v>
      </c>
      <c r="X126" s="267">
        <f t="shared" si="35"/>
        <v>0</v>
      </c>
      <c r="Y126" s="267">
        <f t="shared" si="35"/>
        <v>0</v>
      </c>
      <c r="Z126" s="267">
        <f t="shared" si="35"/>
        <v>0</v>
      </c>
      <c r="AA126" s="267">
        <f t="shared" si="35"/>
        <v>0</v>
      </c>
      <c r="AB126" s="267">
        <f t="shared" si="35"/>
        <v>0</v>
      </c>
      <c r="AC126" s="267">
        <f t="shared" si="35"/>
        <v>0</v>
      </c>
      <c r="AD126" s="267">
        <f t="shared" si="35"/>
        <v>0</v>
      </c>
      <c r="AE126" s="267">
        <f t="shared" si="35"/>
        <v>0</v>
      </c>
      <c r="AF126" s="267">
        <f t="shared" si="35"/>
        <v>0</v>
      </c>
      <c r="AG126" s="267">
        <f t="shared" si="35"/>
        <v>0</v>
      </c>
      <c r="AH126" s="267">
        <f t="shared" si="35"/>
        <v>36000000</v>
      </c>
      <c r="AI126" s="267">
        <f t="shared" si="35"/>
        <v>0</v>
      </c>
      <c r="AJ126" s="267">
        <f t="shared" si="35"/>
        <v>0</v>
      </c>
      <c r="AK126" s="267">
        <f t="shared" si="35"/>
        <v>0</v>
      </c>
      <c r="AL126" s="366">
        <f t="shared" si="35"/>
        <v>36000000</v>
      </c>
    </row>
    <row r="127" spans="1:38" s="35" customFormat="1" ht="142.5" customHeight="1" x14ac:dyDescent="0.25">
      <c r="A127" s="359"/>
      <c r="B127" s="73"/>
      <c r="C127" s="474">
        <v>13</v>
      </c>
      <c r="D127" s="439" t="s">
        <v>286</v>
      </c>
      <c r="E127" s="433">
        <v>71.040000000000006</v>
      </c>
      <c r="F127" s="433">
        <v>88.17</v>
      </c>
      <c r="G127" s="71"/>
      <c r="H127" s="334">
        <v>234</v>
      </c>
      <c r="I127" s="16" t="s">
        <v>9</v>
      </c>
      <c r="J127" s="16">
        <v>1</v>
      </c>
      <c r="K127" s="442" t="s">
        <v>289</v>
      </c>
      <c r="L127" s="322"/>
      <c r="M127" s="433" t="s">
        <v>302</v>
      </c>
      <c r="N127" s="439" t="s">
        <v>303</v>
      </c>
      <c r="O127" s="334" t="s">
        <v>126</v>
      </c>
      <c r="P127" s="398">
        <v>0</v>
      </c>
      <c r="Q127" s="398">
        <v>0</v>
      </c>
      <c r="R127" s="398">
        <v>0</v>
      </c>
      <c r="S127" s="398">
        <v>0</v>
      </c>
      <c r="T127" s="398">
        <v>0</v>
      </c>
      <c r="U127" s="398">
        <v>0</v>
      </c>
      <c r="V127" s="398">
        <v>0</v>
      </c>
      <c r="W127" s="398">
        <v>0</v>
      </c>
      <c r="X127" s="398">
        <v>0</v>
      </c>
      <c r="Y127" s="398">
        <v>0</v>
      </c>
      <c r="Z127" s="398">
        <v>0</v>
      </c>
      <c r="AA127" s="398">
        <v>0</v>
      </c>
      <c r="AB127" s="398"/>
      <c r="AC127" s="398"/>
      <c r="AD127" s="398">
        <v>0</v>
      </c>
      <c r="AE127" s="398"/>
      <c r="AF127" s="398"/>
      <c r="AG127" s="398">
        <v>0</v>
      </c>
      <c r="AH127" s="409">
        <f>3000000+13000000</f>
        <v>16000000</v>
      </c>
      <c r="AI127" s="398">
        <v>0</v>
      </c>
      <c r="AJ127" s="398"/>
      <c r="AK127" s="398">
        <v>0</v>
      </c>
      <c r="AL127" s="401">
        <f>+P127+R127+S127+T127+U127+V127+W127+X127+Y127+Z127+AA127+AD127+AG127+AH127+AI127+AJ127+AK127</f>
        <v>16000000</v>
      </c>
    </row>
    <row r="128" spans="1:38" s="35" customFormat="1" ht="142.5" customHeight="1" x14ac:dyDescent="0.25">
      <c r="A128" s="359"/>
      <c r="B128" s="73"/>
      <c r="C128" s="475"/>
      <c r="D128" s="441"/>
      <c r="E128" s="435"/>
      <c r="F128" s="435"/>
      <c r="G128" s="73"/>
      <c r="H128" s="334">
        <v>235</v>
      </c>
      <c r="I128" s="16" t="s">
        <v>9</v>
      </c>
      <c r="J128" s="16">
        <v>1</v>
      </c>
      <c r="K128" s="444"/>
      <c r="L128" s="324"/>
      <c r="M128" s="435"/>
      <c r="N128" s="441"/>
      <c r="O128" s="334" t="s">
        <v>126</v>
      </c>
      <c r="P128" s="400"/>
      <c r="Q128" s="400"/>
      <c r="R128" s="400"/>
      <c r="S128" s="400"/>
      <c r="T128" s="400"/>
      <c r="U128" s="400"/>
      <c r="V128" s="400"/>
      <c r="W128" s="400"/>
      <c r="X128" s="400"/>
      <c r="Y128" s="400"/>
      <c r="Z128" s="400"/>
      <c r="AA128" s="400"/>
      <c r="AB128" s="400"/>
      <c r="AC128" s="400"/>
      <c r="AD128" s="400"/>
      <c r="AE128" s="400"/>
      <c r="AF128" s="400"/>
      <c r="AG128" s="400"/>
      <c r="AH128" s="411"/>
      <c r="AI128" s="400"/>
      <c r="AJ128" s="400"/>
      <c r="AK128" s="400"/>
      <c r="AL128" s="403"/>
    </row>
    <row r="129" spans="1:38" s="35" customFormat="1" ht="142.5" customHeight="1" x14ac:dyDescent="0.25">
      <c r="A129" s="359"/>
      <c r="B129" s="73"/>
      <c r="C129" s="474">
        <v>13</v>
      </c>
      <c r="D129" s="439" t="s">
        <v>286</v>
      </c>
      <c r="E129" s="433">
        <v>71.040000000000006</v>
      </c>
      <c r="F129" s="433">
        <v>88.17</v>
      </c>
      <c r="G129" s="73"/>
      <c r="H129" s="334">
        <v>234</v>
      </c>
      <c r="I129" s="16" t="s">
        <v>9</v>
      </c>
      <c r="J129" s="16">
        <v>1</v>
      </c>
      <c r="K129" s="442" t="s">
        <v>289</v>
      </c>
      <c r="L129" s="445">
        <v>2014630000024</v>
      </c>
      <c r="M129" s="433" t="s">
        <v>304</v>
      </c>
      <c r="N129" s="439" t="s">
        <v>305</v>
      </c>
      <c r="O129" s="334" t="s">
        <v>126</v>
      </c>
      <c r="P129" s="398"/>
      <c r="Q129" s="398"/>
      <c r="R129" s="398"/>
      <c r="S129" s="398"/>
      <c r="T129" s="398"/>
      <c r="U129" s="398"/>
      <c r="V129" s="398"/>
      <c r="W129" s="398"/>
      <c r="X129" s="398"/>
      <c r="Y129" s="398"/>
      <c r="Z129" s="398"/>
      <c r="AA129" s="398"/>
      <c r="AB129" s="398"/>
      <c r="AC129" s="398"/>
      <c r="AD129" s="398"/>
      <c r="AE129" s="398"/>
      <c r="AF129" s="398"/>
      <c r="AG129" s="398"/>
      <c r="AH129" s="409">
        <f>10000000+10000000</f>
        <v>20000000</v>
      </c>
      <c r="AI129" s="398"/>
      <c r="AJ129" s="398"/>
      <c r="AK129" s="398"/>
      <c r="AL129" s="401">
        <f>+P129+R129+S129+T129+U129+V129+W129+X129+Y129+Z129+AA129+AD129+AG129+AH129+AI129+AJ129+AK129</f>
        <v>20000000</v>
      </c>
    </row>
    <row r="130" spans="1:38" s="35" customFormat="1" ht="142.5" customHeight="1" x14ac:dyDescent="0.25">
      <c r="A130" s="359"/>
      <c r="B130" s="73"/>
      <c r="C130" s="475"/>
      <c r="D130" s="441"/>
      <c r="E130" s="435"/>
      <c r="F130" s="435"/>
      <c r="G130" s="26"/>
      <c r="H130" s="334">
        <v>235</v>
      </c>
      <c r="I130" s="16" t="s">
        <v>9</v>
      </c>
      <c r="J130" s="16">
        <v>1</v>
      </c>
      <c r="K130" s="444"/>
      <c r="L130" s="447"/>
      <c r="M130" s="435"/>
      <c r="N130" s="441"/>
      <c r="O130" s="334" t="s">
        <v>126</v>
      </c>
      <c r="P130" s="400"/>
      <c r="Q130" s="400"/>
      <c r="R130" s="400"/>
      <c r="S130" s="400"/>
      <c r="T130" s="400"/>
      <c r="U130" s="400"/>
      <c r="V130" s="400"/>
      <c r="W130" s="400"/>
      <c r="X130" s="400"/>
      <c r="Y130" s="400"/>
      <c r="Z130" s="400"/>
      <c r="AA130" s="400"/>
      <c r="AB130" s="400"/>
      <c r="AC130" s="400"/>
      <c r="AD130" s="400"/>
      <c r="AE130" s="400"/>
      <c r="AF130" s="400"/>
      <c r="AG130" s="400"/>
      <c r="AH130" s="411"/>
      <c r="AI130" s="400"/>
      <c r="AJ130" s="400"/>
      <c r="AK130" s="400"/>
      <c r="AL130" s="403"/>
    </row>
    <row r="131" spans="1:38" s="35" customFormat="1" ht="38.25" customHeight="1" x14ac:dyDescent="0.25">
      <c r="A131" s="359"/>
      <c r="B131" s="329"/>
      <c r="C131" s="25"/>
      <c r="D131" s="74"/>
      <c r="E131" s="25"/>
      <c r="F131" s="25"/>
      <c r="G131" s="74"/>
      <c r="H131" s="25"/>
      <c r="I131" s="75"/>
      <c r="J131" s="75"/>
      <c r="K131" s="91"/>
      <c r="L131" s="92"/>
      <c r="M131" s="318"/>
      <c r="N131" s="86"/>
      <c r="O131" s="25"/>
      <c r="P131" s="257"/>
      <c r="Q131" s="257"/>
      <c r="R131" s="257"/>
      <c r="S131" s="257"/>
      <c r="T131" s="257"/>
      <c r="U131" s="257"/>
      <c r="V131" s="257"/>
      <c r="W131" s="257"/>
      <c r="X131" s="257"/>
      <c r="Y131" s="257"/>
      <c r="Z131" s="257"/>
      <c r="AA131" s="257"/>
      <c r="AB131" s="257"/>
      <c r="AC131" s="257"/>
      <c r="AD131" s="257"/>
      <c r="AE131" s="257"/>
      <c r="AF131" s="257"/>
      <c r="AG131" s="257"/>
      <c r="AH131" s="247"/>
      <c r="AI131" s="257"/>
      <c r="AJ131" s="257"/>
      <c r="AK131" s="257"/>
      <c r="AL131" s="357"/>
    </row>
    <row r="132" spans="1:38" s="78" customFormat="1" ht="38.25" customHeight="1" x14ac:dyDescent="0.25">
      <c r="A132" s="359"/>
      <c r="B132" s="111">
        <v>25</v>
      </c>
      <c r="C132" s="126" t="s">
        <v>90</v>
      </c>
      <c r="D132" s="126"/>
      <c r="E132" s="126"/>
      <c r="F132" s="126"/>
      <c r="G132" s="126"/>
      <c r="H132" s="126"/>
      <c r="I132" s="126"/>
      <c r="J132" s="126"/>
      <c r="K132" s="126"/>
      <c r="L132" s="126"/>
      <c r="M132" s="126"/>
      <c r="N132" s="126"/>
      <c r="O132" s="126"/>
      <c r="P132" s="253">
        <f t="shared" ref="P132:Z132" si="36">P133+P143</f>
        <v>0</v>
      </c>
      <c r="Q132" s="253">
        <f t="shared" si="36"/>
        <v>0</v>
      </c>
      <c r="R132" s="253">
        <f t="shared" si="36"/>
        <v>0</v>
      </c>
      <c r="S132" s="253">
        <f t="shared" si="36"/>
        <v>0</v>
      </c>
      <c r="T132" s="253">
        <f t="shared" si="36"/>
        <v>0</v>
      </c>
      <c r="U132" s="253">
        <f t="shared" si="36"/>
        <v>0</v>
      </c>
      <c r="V132" s="253">
        <f t="shared" si="36"/>
        <v>0</v>
      </c>
      <c r="W132" s="253">
        <f t="shared" si="36"/>
        <v>0</v>
      </c>
      <c r="X132" s="253">
        <f t="shared" si="36"/>
        <v>0</v>
      </c>
      <c r="Y132" s="253">
        <f t="shared" si="36"/>
        <v>0</v>
      </c>
      <c r="Z132" s="253">
        <f t="shared" si="36"/>
        <v>0</v>
      </c>
      <c r="AA132" s="253">
        <f t="shared" ref="AA132:AL132" si="37">AA133+AA143</f>
        <v>0</v>
      </c>
      <c r="AB132" s="253">
        <f t="shared" si="37"/>
        <v>0</v>
      </c>
      <c r="AC132" s="253">
        <f t="shared" si="37"/>
        <v>0</v>
      </c>
      <c r="AD132" s="253">
        <f t="shared" si="37"/>
        <v>0</v>
      </c>
      <c r="AE132" s="253">
        <f t="shared" si="37"/>
        <v>0</v>
      </c>
      <c r="AF132" s="253">
        <f t="shared" si="37"/>
        <v>0</v>
      </c>
      <c r="AG132" s="253">
        <f t="shared" si="37"/>
        <v>0</v>
      </c>
      <c r="AH132" s="253">
        <f t="shared" si="37"/>
        <v>480000000</v>
      </c>
      <c r="AI132" s="253">
        <f t="shared" si="37"/>
        <v>0</v>
      </c>
      <c r="AJ132" s="253">
        <f t="shared" si="37"/>
        <v>0</v>
      </c>
      <c r="AK132" s="253">
        <f t="shared" si="37"/>
        <v>0</v>
      </c>
      <c r="AL132" s="352">
        <f t="shared" si="37"/>
        <v>480000000</v>
      </c>
    </row>
    <row r="133" spans="1:38" s="78" customFormat="1" ht="38.25" customHeight="1" thickBot="1" x14ac:dyDescent="0.3">
      <c r="A133" s="359"/>
      <c r="B133" s="64"/>
      <c r="C133" s="127"/>
      <c r="D133" s="127"/>
      <c r="E133" s="127"/>
      <c r="F133" s="127"/>
      <c r="G133" s="67">
        <v>81</v>
      </c>
      <c r="H133" s="69" t="s">
        <v>91</v>
      </c>
      <c r="I133" s="69"/>
      <c r="J133" s="69"/>
      <c r="K133" s="69"/>
      <c r="L133" s="69"/>
      <c r="M133" s="69"/>
      <c r="N133" s="69"/>
      <c r="O133" s="69"/>
      <c r="P133" s="255">
        <f>SUM(P134:P141)</f>
        <v>0</v>
      </c>
      <c r="Q133" s="255">
        <f t="shared" ref="Q133:AL133" si="38">SUM(Q134:Q141)</f>
        <v>0</v>
      </c>
      <c r="R133" s="255">
        <f t="shared" si="38"/>
        <v>0</v>
      </c>
      <c r="S133" s="255">
        <f t="shared" si="38"/>
        <v>0</v>
      </c>
      <c r="T133" s="255">
        <f t="shared" si="38"/>
        <v>0</v>
      </c>
      <c r="U133" s="255">
        <f t="shared" si="38"/>
        <v>0</v>
      </c>
      <c r="V133" s="255">
        <f t="shared" si="38"/>
        <v>0</v>
      </c>
      <c r="W133" s="255">
        <f t="shared" si="38"/>
        <v>0</v>
      </c>
      <c r="X133" s="255">
        <f t="shared" si="38"/>
        <v>0</v>
      </c>
      <c r="Y133" s="255">
        <f t="shared" si="38"/>
        <v>0</v>
      </c>
      <c r="Z133" s="255">
        <f t="shared" si="38"/>
        <v>0</v>
      </c>
      <c r="AA133" s="255">
        <f t="shared" si="38"/>
        <v>0</v>
      </c>
      <c r="AB133" s="255">
        <f t="shared" si="38"/>
        <v>0</v>
      </c>
      <c r="AC133" s="255">
        <f t="shared" si="38"/>
        <v>0</v>
      </c>
      <c r="AD133" s="255">
        <f t="shared" si="38"/>
        <v>0</v>
      </c>
      <c r="AE133" s="255">
        <f t="shared" si="38"/>
        <v>0</v>
      </c>
      <c r="AF133" s="255">
        <f t="shared" si="38"/>
        <v>0</v>
      </c>
      <c r="AG133" s="255">
        <f t="shared" si="38"/>
        <v>0</v>
      </c>
      <c r="AH133" s="255">
        <f t="shared" si="38"/>
        <v>400000000</v>
      </c>
      <c r="AI133" s="255">
        <f t="shared" si="38"/>
        <v>0</v>
      </c>
      <c r="AJ133" s="255">
        <f t="shared" si="38"/>
        <v>0</v>
      </c>
      <c r="AK133" s="255">
        <f t="shared" si="38"/>
        <v>0</v>
      </c>
      <c r="AL133" s="354">
        <f t="shared" si="38"/>
        <v>400000000</v>
      </c>
    </row>
    <row r="134" spans="1:38" s="35" customFormat="1" ht="93" customHeight="1" x14ac:dyDescent="0.25">
      <c r="A134" s="359"/>
      <c r="B134" s="70"/>
      <c r="C134" s="474">
        <v>13</v>
      </c>
      <c r="D134" s="439" t="s">
        <v>286</v>
      </c>
      <c r="E134" s="433" t="s">
        <v>287</v>
      </c>
      <c r="F134" s="433" t="s">
        <v>288</v>
      </c>
      <c r="G134" s="71"/>
      <c r="H134" s="334">
        <v>236</v>
      </c>
      <c r="I134" s="16">
        <v>1</v>
      </c>
      <c r="J134" s="16">
        <v>4</v>
      </c>
      <c r="K134" s="442" t="s">
        <v>306</v>
      </c>
      <c r="L134" s="445"/>
      <c r="M134" s="433" t="s">
        <v>307</v>
      </c>
      <c r="N134" s="439" t="s">
        <v>308</v>
      </c>
      <c r="O134" s="334" t="s">
        <v>126</v>
      </c>
      <c r="P134" s="398">
        <v>0</v>
      </c>
      <c r="Q134" s="398">
        <v>0</v>
      </c>
      <c r="R134" s="398">
        <v>0</v>
      </c>
      <c r="S134" s="398">
        <v>0</v>
      </c>
      <c r="T134" s="398">
        <v>0</v>
      </c>
      <c r="U134" s="398">
        <v>0</v>
      </c>
      <c r="V134" s="398">
        <v>0</v>
      </c>
      <c r="W134" s="398">
        <v>0</v>
      </c>
      <c r="X134" s="398">
        <v>0</v>
      </c>
      <c r="Y134" s="398">
        <v>0</v>
      </c>
      <c r="Z134" s="398">
        <v>0</v>
      </c>
      <c r="AA134" s="398">
        <v>0</v>
      </c>
      <c r="AB134" s="398"/>
      <c r="AC134" s="398"/>
      <c r="AD134" s="398">
        <v>0</v>
      </c>
      <c r="AE134" s="398"/>
      <c r="AF134" s="398"/>
      <c r="AG134" s="398">
        <v>0</v>
      </c>
      <c r="AH134" s="574">
        <v>314928000</v>
      </c>
      <c r="AI134" s="398">
        <v>0</v>
      </c>
      <c r="AJ134" s="398"/>
      <c r="AK134" s="398">
        <v>0</v>
      </c>
      <c r="AL134" s="401">
        <f>+P134+R134+S134+T134+U134+V134+W134+X134+Y134+Z134+AA134+AD134+AG134+AH134+AI134+AJ134+AK134</f>
        <v>314928000</v>
      </c>
    </row>
    <row r="135" spans="1:38" s="35" customFormat="1" ht="113.25" customHeight="1" x14ac:dyDescent="0.25">
      <c r="A135" s="359"/>
      <c r="B135" s="70"/>
      <c r="C135" s="476"/>
      <c r="D135" s="440"/>
      <c r="E135" s="434"/>
      <c r="F135" s="434"/>
      <c r="G135" s="73"/>
      <c r="H135" s="334">
        <v>237</v>
      </c>
      <c r="I135" s="16" t="s">
        <v>9</v>
      </c>
      <c r="J135" s="122">
        <v>50</v>
      </c>
      <c r="K135" s="443"/>
      <c r="L135" s="446"/>
      <c r="M135" s="434"/>
      <c r="N135" s="440"/>
      <c r="O135" s="334" t="s">
        <v>126</v>
      </c>
      <c r="P135" s="399"/>
      <c r="Q135" s="399"/>
      <c r="R135" s="399"/>
      <c r="S135" s="399"/>
      <c r="T135" s="399"/>
      <c r="U135" s="399"/>
      <c r="V135" s="399"/>
      <c r="W135" s="399"/>
      <c r="X135" s="399"/>
      <c r="Y135" s="399"/>
      <c r="Z135" s="399"/>
      <c r="AA135" s="399"/>
      <c r="AB135" s="399"/>
      <c r="AC135" s="399"/>
      <c r="AD135" s="399"/>
      <c r="AE135" s="399"/>
      <c r="AF135" s="399"/>
      <c r="AG135" s="399"/>
      <c r="AH135" s="410"/>
      <c r="AI135" s="399"/>
      <c r="AJ135" s="399"/>
      <c r="AK135" s="399"/>
      <c r="AL135" s="402"/>
    </row>
    <row r="136" spans="1:38" s="35" customFormat="1" ht="171.75" customHeight="1" x14ac:dyDescent="0.25">
      <c r="A136" s="359"/>
      <c r="B136" s="70"/>
      <c r="C136" s="476"/>
      <c r="D136" s="440"/>
      <c r="E136" s="434"/>
      <c r="F136" s="434"/>
      <c r="G136" s="73"/>
      <c r="H136" s="334">
        <v>238</v>
      </c>
      <c r="I136" s="16" t="s">
        <v>9</v>
      </c>
      <c r="J136" s="16">
        <v>12</v>
      </c>
      <c r="K136" s="443"/>
      <c r="L136" s="446"/>
      <c r="M136" s="434"/>
      <c r="N136" s="440"/>
      <c r="O136" s="334" t="s">
        <v>127</v>
      </c>
      <c r="P136" s="399"/>
      <c r="Q136" s="399"/>
      <c r="R136" s="399"/>
      <c r="S136" s="399"/>
      <c r="T136" s="399"/>
      <c r="U136" s="399"/>
      <c r="V136" s="399"/>
      <c r="W136" s="399"/>
      <c r="X136" s="399"/>
      <c r="Y136" s="399"/>
      <c r="Z136" s="399"/>
      <c r="AA136" s="399"/>
      <c r="AB136" s="399"/>
      <c r="AC136" s="399"/>
      <c r="AD136" s="399"/>
      <c r="AE136" s="399"/>
      <c r="AF136" s="399"/>
      <c r="AG136" s="399"/>
      <c r="AH136" s="410"/>
      <c r="AI136" s="399"/>
      <c r="AJ136" s="399"/>
      <c r="AK136" s="399"/>
      <c r="AL136" s="402"/>
    </row>
    <row r="137" spans="1:38" s="35" customFormat="1" ht="93" customHeight="1" x14ac:dyDescent="0.25">
      <c r="A137" s="359"/>
      <c r="B137" s="70"/>
      <c r="C137" s="476"/>
      <c r="D137" s="440"/>
      <c r="E137" s="434"/>
      <c r="F137" s="434"/>
      <c r="G137" s="73"/>
      <c r="H137" s="334">
        <v>239</v>
      </c>
      <c r="I137" s="16" t="s">
        <v>9</v>
      </c>
      <c r="J137" s="16">
        <v>1</v>
      </c>
      <c r="K137" s="443"/>
      <c r="L137" s="446"/>
      <c r="M137" s="434"/>
      <c r="N137" s="440"/>
      <c r="O137" s="334" t="s">
        <v>126</v>
      </c>
      <c r="P137" s="399"/>
      <c r="Q137" s="399"/>
      <c r="R137" s="399"/>
      <c r="S137" s="399"/>
      <c r="T137" s="399"/>
      <c r="U137" s="399"/>
      <c r="V137" s="399"/>
      <c r="W137" s="399"/>
      <c r="X137" s="399"/>
      <c r="Y137" s="399"/>
      <c r="Z137" s="399"/>
      <c r="AA137" s="399"/>
      <c r="AB137" s="399"/>
      <c r="AC137" s="399"/>
      <c r="AD137" s="399"/>
      <c r="AE137" s="399"/>
      <c r="AF137" s="399"/>
      <c r="AG137" s="399"/>
      <c r="AH137" s="410"/>
      <c r="AI137" s="399"/>
      <c r="AJ137" s="399"/>
      <c r="AK137" s="399"/>
      <c r="AL137" s="402"/>
    </row>
    <row r="138" spans="1:38" s="35" customFormat="1" ht="93" customHeight="1" thickBot="1" x14ac:dyDescent="0.3">
      <c r="A138" s="359"/>
      <c r="B138" s="70"/>
      <c r="C138" s="476"/>
      <c r="D138" s="440"/>
      <c r="E138" s="434"/>
      <c r="F138" s="434"/>
      <c r="G138" s="73"/>
      <c r="H138" s="334">
        <v>240</v>
      </c>
      <c r="I138" s="16">
        <v>1</v>
      </c>
      <c r="J138" s="16">
        <v>1</v>
      </c>
      <c r="K138" s="444"/>
      <c r="L138" s="447"/>
      <c r="M138" s="435"/>
      <c r="N138" s="441"/>
      <c r="O138" s="334" t="s">
        <v>127</v>
      </c>
      <c r="P138" s="400"/>
      <c r="Q138" s="400"/>
      <c r="R138" s="400"/>
      <c r="S138" s="400"/>
      <c r="T138" s="400"/>
      <c r="U138" s="400"/>
      <c r="V138" s="400"/>
      <c r="W138" s="400"/>
      <c r="X138" s="400"/>
      <c r="Y138" s="400"/>
      <c r="Z138" s="400"/>
      <c r="AA138" s="400"/>
      <c r="AB138" s="400"/>
      <c r="AC138" s="400"/>
      <c r="AD138" s="400"/>
      <c r="AE138" s="400"/>
      <c r="AF138" s="400"/>
      <c r="AG138" s="400"/>
      <c r="AH138" s="575"/>
      <c r="AI138" s="400"/>
      <c r="AJ138" s="400"/>
      <c r="AK138" s="400"/>
      <c r="AL138" s="403"/>
    </row>
    <row r="139" spans="1:38" s="35" customFormat="1" ht="171.75" customHeight="1" x14ac:dyDescent="0.25">
      <c r="A139" s="359"/>
      <c r="B139" s="70"/>
      <c r="C139" s="476"/>
      <c r="D139" s="440"/>
      <c r="E139" s="434"/>
      <c r="F139" s="434"/>
      <c r="G139" s="73"/>
      <c r="H139" s="334">
        <v>238</v>
      </c>
      <c r="I139" s="16" t="s">
        <v>9</v>
      </c>
      <c r="J139" s="16">
        <v>12</v>
      </c>
      <c r="K139" s="442" t="s">
        <v>306</v>
      </c>
      <c r="L139" s="445">
        <v>2014630000022</v>
      </c>
      <c r="M139" s="433" t="s">
        <v>309</v>
      </c>
      <c r="N139" s="439" t="s">
        <v>310</v>
      </c>
      <c r="O139" s="334" t="s">
        <v>127</v>
      </c>
      <c r="P139" s="398"/>
      <c r="Q139" s="398"/>
      <c r="R139" s="398"/>
      <c r="S139" s="398"/>
      <c r="T139" s="398"/>
      <c r="U139" s="398"/>
      <c r="V139" s="398"/>
      <c r="W139" s="398"/>
      <c r="X139" s="398"/>
      <c r="Y139" s="398"/>
      <c r="Z139" s="398"/>
      <c r="AA139" s="398"/>
      <c r="AB139" s="398"/>
      <c r="AC139" s="398"/>
      <c r="AD139" s="398"/>
      <c r="AE139" s="398"/>
      <c r="AF139" s="398"/>
      <c r="AG139" s="398"/>
      <c r="AH139" s="574">
        <v>85072000</v>
      </c>
      <c r="AI139" s="398"/>
      <c r="AJ139" s="398"/>
      <c r="AK139" s="398"/>
      <c r="AL139" s="401">
        <f>+P139+R139+S139+T139+U139+V139+W139+X139+Y139+Z139+AA139+AD139+AG139+AH139+AI139+AJ139+AK139</f>
        <v>85072000</v>
      </c>
    </row>
    <row r="140" spans="1:38" s="35" customFormat="1" ht="118.5" customHeight="1" x14ac:dyDescent="0.25">
      <c r="A140" s="359"/>
      <c r="B140" s="70"/>
      <c r="C140" s="476"/>
      <c r="D140" s="440"/>
      <c r="E140" s="434"/>
      <c r="F140" s="434"/>
      <c r="G140" s="73"/>
      <c r="H140" s="334">
        <v>237</v>
      </c>
      <c r="I140" s="16" t="s">
        <v>9</v>
      </c>
      <c r="J140" s="122">
        <v>50</v>
      </c>
      <c r="K140" s="443"/>
      <c r="L140" s="446"/>
      <c r="M140" s="434"/>
      <c r="N140" s="440"/>
      <c r="O140" s="334" t="s">
        <v>126</v>
      </c>
      <c r="P140" s="399"/>
      <c r="Q140" s="399"/>
      <c r="R140" s="399"/>
      <c r="S140" s="399"/>
      <c r="T140" s="399"/>
      <c r="U140" s="399"/>
      <c r="V140" s="399"/>
      <c r="W140" s="399"/>
      <c r="X140" s="399"/>
      <c r="Y140" s="399"/>
      <c r="Z140" s="399"/>
      <c r="AA140" s="399"/>
      <c r="AB140" s="399"/>
      <c r="AC140" s="399"/>
      <c r="AD140" s="399"/>
      <c r="AE140" s="399"/>
      <c r="AF140" s="399"/>
      <c r="AG140" s="399"/>
      <c r="AH140" s="410"/>
      <c r="AI140" s="399"/>
      <c r="AJ140" s="399"/>
      <c r="AK140" s="399"/>
      <c r="AL140" s="402"/>
    </row>
    <row r="141" spans="1:38" s="35" customFormat="1" ht="79.5" customHeight="1" x14ac:dyDescent="0.25">
      <c r="A141" s="359"/>
      <c r="B141" s="70"/>
      <c r="C141" s="475"/>
      <c r="D141" s="441"/>
      <c r="E141" s="435"/>
      <c r="F141" s="435"/>
      <c r="G141" s="26"/>
      <c r="H141" s="334">
        <v>240</v>
      </c>
      <c r="I141" s="16">
        <v>1</v>
      </c>
      <c r="J141" s="16">
        <v>1</v>
      </c>
      <c r="K141" s="444"/>
      <c r="L141" s="447"/>
      <c r="M141" s="435"/>
      <c r="N141" s="441"/>
      <c r="O141" s="334" t="s">
        <v>127</v>
      </c>
      <c r="P141" s="400"/>
      <c r="Q141" s="400"/>
      <c r="R141" s="400"/>
      <c r="S141" s="400"/>
      <c r="T141" s="400"/>
      <c r="U141" s="400"/>
      <c r="V141" s="400"/>
      <c r="W141" s="400"/>
      <c r="X141" s="400"/>
      <c r="Y141" s="400"/>
      <c r="Z141" s="400"/>
      <c r="AA141" s="400"/>
      <c r="AB141" s="400"/>
      <c r="AC141" s="400"/>
      <c r="AD141" s="400"/>
      <c r="AE141" s="400"/>
      <c r="AF141" s="400"/>
      <c r="AG141" s="400"/>
      <c r="AH141" s="411"/>
      <c r="AI141" s="400"/>
      <c r="AJ141" s="400"/>
      <c r="AK141" s="400"/>
      <c r="AL141" s="403"/>
    </row>
    <row r="142" spans="1:38" s="35" customFormat="1" ht="38.25" customHeight="1" x14ac:dyDescent="0.25">
      <c r="A142" s="359"/>
      <c r="B142" s="70"/>
      <c r="C142" s="25"/>
      <c r="D142" s="74"/>
      <c r="E142" s="25"/>
      <c r="F142" s="25"/>
      <c r="G142" s="74"/>
      <c r="H142" s="25"/>
      <c r="I142" s="75"/>
      <c r="J142" s="75"/>
      <c r="K142" s="91"/>
      <c r="L142" s="92"/>
      <c r="M142" s="318"/>
      <c r="N142" s="86"/>
      <c r="O142" s="25"/>
      <c r="P142" s="257"/>
      <c r="Q142" s="257"/>
      <c r="R142" s="257"/>
      <c r="S142" s="257"/>
      <c r="T142" s="257"/>
      <c r="U142" s="257"/>
      <c r="V142" s="257"/>
      <c r="W142" s="257"/>
      <c r="X142" s="257"/>
      <c r="Y142" s="257"/>
      <c r="Z142" s="257"/>
      <c r="AA142" s="257"/>
      <c r="AB142" s="257"/>
      <c r="AC142" s="257"/>
      <c r="AD142" s="257"/>
      <c r="AE142" s="257"/>
      <c r="AF142" s="257"/>
      <c r="AG142" s="257"/>
      <c r="AH142" s="31"/>
      <c r="AI142" s="257"/>
      <c r="AJ142" s="257"/>
      <c r="AK142" s="257"/>
      <c r="AL142" s="357"/>
    </row>
    <row r="143" spans="1:38" s="78" customFormat="1" ht="38.25" customHeight="1" x14ac:dyDescent="0.25">
      <c r="A143" s="359"/>
      <c r="B143" s="70"/>
      <c r="C143" s="115"/>
      <c r="D143" s="24"/>
      <c r="E143" s="116"/>
      <c r="F143" s="116"/>
      <c r="G143" s="67">
        <v>82</v>
      </c>
      <c r="H143" s="69" t="s">
        <v>311</v>
      </c>
      <c r="I143" s="69"/>
      <c r="J143" s="69"/>
      <c r="K143" s="69"/>
      <c r="L143" s="69"/>
      <c r="M143" s="69"/>
      <c r="N143" s="69"/>
      <c r="O143" s="69"/>
      <c r="P143" s="255">
        <f>SUM(P144:P145)</f>
        <v>0</v>
      </c>
      <c r="Q143" s="255">
        <f t="shared" ref="Q143:AL143" si="39">SUM(Q144:Q145)</f>
        <v>0</v>
      </c>
      <c r="R143" s="255">
        <f t="shared" si="39"/>
        <v>0</v>
      </c>
      <c r="S143" s="255">
        <f t="shared" si="39"/>
        <v>0</v>
      </c>
      <c r="T143" s="255">
        <f t="shared" si="39"/>
        <v>0</v>
      </c>
      <c r="U143" s="255">
        <f t="shared" si="39"/>
        <v>0</v>
      </c>
      <c r="V143" s="255">
        <f t="shared" si="39"/>
        <v>0</v>
      </c>
      <c r="W143" s="255">
        <f t="shared" si="39"/>
        <v>0</v>
      </c>
      <c r="X143" s="255">
        <f t="shared" si="39"/>
        <v>0</v>
      </c>
      <c r="Y143" s="255">
        <f t="shared" si="39"/>
        <v>0</v>
      </c>
      <c r="Z143" s="255">
        <f t="shared" si="39"/>
        <v>0</v>
      </c>
      <c r="AA143" s="255">
        <f t="shared" si="39"/>
        <v>0</v>
      </c>
      <c r="AB143" s="255">
        <f t="shared" si="39"/>
        <v>0</v>
      </c>
      <c r="AC143" s="255">
        <f t="shared" si="39"/>
        <v>0</v>
      </c>
      <c r="AD143" s="255">
        <f t="shared" si="39"/>
        <v>0</v>
      </c>
      <c r="AE143" s="255">
        <f t="shared" si="39"/>
        <v>0</v>
      </c>
      <c r="AF143" s="255">
        <f t="shared" si="39"/>
        <v>0</v>
      </c>
      <c r="AG143" s="255">
        <f t="shared" si="39"/>
        <v>0</v>
      </c>
      <c r="AH143" s="255">
        <f t="shared" si="39"/>
        <v>80000000</v>
      </c>
      <c r="AI143" s="255">
        <f t="shared" si="39"/>
        <v>0</v>
      </c>
      <c r="AJ143" s="255">
        <f t="shared" si="39"/>
        <v>0</v>
      </c>
      <c r="AK143" s="255">
        <f t="shared" si="39"/>
        <v>0</v>
      </c>
      <c r="AL143" s="354">
        <f t="shared" si="39"/>
        <v>80000000</v>
      </c>
    </row>
    <row r="144" spans="1:38" s="35" customFormat="1" ht="58.5" customHeight="1" x14ac:dyDescent="0.25">
      <c r="A144" s="359"/>
      <c r="B144" s="70"/>
      <c r="C144" s="474">
        <v>13</v>
      </c>
      <c r="D144" s="439" t="s">
        <v>286</v>
      </c>
      <c r="E144" s="433">
        <v>71.040000000000006</v>
      </c>
      <c r="F144" s="433">
        <v>88.17</v>
      </c>
      <c r="G144" s="433"/>
      <c r="H144" s="334">
        <v>241</v>
      </c>
      <c r="I144" s="16">
        <v>1</v>
      </c>
      <c r="J144" s="16">
        <v>1</v>
      </c>
      <c r="K144" s="442" t="s">
        <v>306</v>
      </c>
      <c r="L144" s="445"/>
      <c r="M144" s="433" t="s">
        <v>312</v>
      </c>
      <c r="N144" s="439" t="s">
        <v>313</v>
      </c>
      <c r="O144" s="334" t="s">
        <v>127</v>
      </c>
      <c r="P144" s="398">
        <v>0</v>
      </c>
      <c r="Q144" s="398"/>
      <c r="R144" s="398"/>
      <c r="S144" s="398"/>
      <c r="T144" s="398"/>
      <c r="U144" s="398"/>
      <c r="V144" s="398">
        <v>0</v>
      </c>
      <c r="W144" s="398">
        <v>0</v>
      </c>
      <c r="X144" s="398">
        <v>0</v>
      </c>
      <c r="Y144" s="398">
        <v>0</v>
      </c>
      <c r="Z144" s="398">
        <v>0</v>
      </c>
      <c r="AA144" s="398">
        <v>0</v>
      </c>
      <c r="AB144" s="398"/>
      <c r="AC144" s="398"/>
      <c r="AD144" s="398">
        <v>0</v>
      </c>
      <c r="AE144" s="398"/>
      <c r="AF144" s="398"/>
      <c r="AG144" s="398">
        <v>0</v>
      </c>
      <c r="AH144" s="409">
        <f>45000000+35000000</f>
        <v>80000000</v>
      </c>
      <c r="AI144" s="398"/>
      <c r="AJ144" s="398"/>
      <c r="AK144" s="398">
        <v>0</v>
      </c>
      <c r="AL144" s="401">
        <f>+P144+R144+S144+T144+U144+V144+W144+X144+Y144+Z144+AA144+AD144+AG144+AH144+AI144+AJ144+AK144</f>
        <v>80000000</v>
      </c>
    </row>
    <row r="145" spans="1:67" s="35" customFormat="1" ht="85.5" customHeight="1" x14ac:dyDescent="0.25">
      <c r="A145" s="359"/>
      <c r="B145" s="70"/>
      <c r="C145" s="475"/>
      <c r="D145" s="441"/>
      <c r="E145" s="435"/>
      <c r="F145" s="435"/>
      <c r="G145" s="435"/>
      <c r="H145" s="334">
        <v>242</v>
      </c>
      <c r="I145" s="16">
        <v>1</v>
      </c>
      <c r="J145" s="16">
        <v>1</v>
      </c>
      <c r="K145" s="444"/>
      <c r="L145" s="447"/>
      <c r="M145" s="435"/>
      <c r="N145" s="441"/>
      <c r="O145" s="334" t="s">
        <v>127</v>
      </c>
      <c r="P145" s="400"/>
      <c r="Q145" s="400"/>
      <c r="R145" s="400"/>
      <c r="S145" s="400"/>
      <c r="T145" s="400"/>
      <c r="U145" s="400"/>
      <c r="V145" s="400"/>
      <c r="W145" s="400"/>
      <c r="X145" s="400"/>
      <c r="Y145" s="400"/>
      <c r="Z145" s="400"/>
      <c r="AA145" s="400"/>
      <c r="AB145" s="400"/>
      <c r="AC145" s="400"/>
      <c r="AD145" s="400"/>
      <c r="AE145" s="400"/>
      <c r="AF145" s="400"/>
      <c r="AG145" s="400"/>
      <c r="AH145" s="411"/>
      <c r="AI145" s="400"/>
      <c r="AJ145" s="400"/>
      <c r="AK145" s="400"/>
      <c r="AL145" s="403"/>
    </row>
    <row r="146" spans="1:67" s="35" customFormat="1" ht="38.25" customHeight="1" x14ac:dyDescent="0.25">
      <c r="A146" s="356"/>
      <c r="B146" s="74"/>
      <c r="C146" s="25"/>
      <c r="D146" s="74"/>
      <c r="E146" s="25"/>
      <c r="F146" s="25"/>
      <c r="G146" s="86"/>
      <c r="H146" s="318"/>
      <c r="I146" s="75"/>
      <c r="J146" s="75"/>
      <c r="K146" s="91"/>
      <c r="L146" s="92"/>
      <c r="M146" s="318"/>
      <c r="N146" s="86"/>
      <c r="O146" s="25"/>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357"/>
    </row>
    <row r="147" spans="1:67" s="78" customFormat="1" ht="38.25" customHeight="1" x14ac:dyDescent="0.25">
      <c r="A147" s="367">
        <v>5</v>
      </c>
      <c r="B147" s="60" t="s">
        <v>191</v>
      </c>
      <c r="C147" s="60"/>
      <c r="D147" s="60"/>
      <c r="E147" s="60"/>
      <c r="F147" s="60"/>
      <c r="G147" s="60"/>
      <c r="H147" s="60"/>
      <c r="I147" s="60"/>
      <c r="J147" s="60"/>
      <c r="K147" s="60"/>
      <c r="L147" s="60"/>
      <c r="M147" s="60"/>
      <c r="N147" s="60"/>
      <c r="O147" s="60"/>
      <c r="P147" s="252">
        <f t="shared" ref="P147:Z147" si="40">P148+P152</f>
        <v>0</v>
      </c>
      <c r="Q147" s="252">
        <f t="shared" si="40"/>
        <v>0</v>
      </c>
      <c r="R147" s="252">
        <f t="shared" si="40"/>
        <v>0</v>
      </c>
      <c r="S147" s="252">
        <f t="shared" si="40"/>
        <v>0</v>
      </c>
      <c r="T147" s="252">
        <f t="shared" si="40"/>
        <v>0</v>
      </c>
      <c r="U147" s="252">
        <f t="shared" si="40"/>
        <v>0</v>
      </c>
      <c r="V147" s="252">
        <f t="shared" si="40"/>
        <v>0</v>
      </c>
      <c r="W147" s="252">
        <f t="shared" si="40"/>
        <v>0</v>
      </c>
      <c r="X147" s="252">
        <f t="shared" si="40"/>
        <v>0</v>
      </c>
      <c r="Y147" s="252">
        <f t="shared" si="40"/>
        <v>0</v>
      </c>
      <c r="Z147" s="252">
        <f t="shared" si="40"/>
        <v>0</v>
      </c>
      <c r="AA147" s="252">
        <f t="shared" ref="AA147:AL147" si="41">AA148+AA152</f>
        <v>0</v>
      </c>
      <c r="AB147" s="252">
        <f t="shared" si="41"/>
        <v>0</v>
      </c>
      <c r="AC147" s="252">
        <f t="shared" si="41"/>
        <v>0</v>
      </c>
      <c r="AD147" s="252">
        <f t="shared" si="41"/>
        <v>0</v>
      </c>
      <c r="AE147" s="252">
        <f t="shared" si="41"/>
        <v>0</v>
      </c>
      <c r="AF147" s="252">
        <f t="shared" si="41"/>
        <v>0</v>
      </c>
      <c r="AG147" s="252">
        <f t="shared" si="41"/>
        <v>0</v>
      </c>
      <c r="AH147" s="252">
        <f t="shared" si="41"/>
        <v>405000000</v>
      </c>
      <c r="AI147" s="252">
        <f t="shared" si="41"/>
        <v>0</v>
      </c>
      <c r="AJ147" s="252">
        <f t="shared" si="41"/>
        <v>0</v>
      </c>
      <c r="AK147" s="252">
        <f t="shared" si="41"/>
        <v>0</v>
      </c>
      <c r="AL147" s="350">
        <f t="shared" si="41"/>
        <v>405000000</v>
      </c>
    </row>
    <row r="148" spans="1:67" s="35" customFormat="1" ht="38.25" customHeight="1" x14ac:dyDescent="0.25">
      <c r="A148" s="368"/>
      <c r="B148" s="111">
        <v>26</v>
      </c>
      <c r="C148" s="63" t="s">
        <v>92</v>
      </c>
      <c r="D148" s="63"/>
      <c r="E148" s="63"/>
      <c r="F148" s="63"/>
      <c r="G148" s="63"/>
      <c r="H148" s="63"/>
      <c r="I148" s="63"/>
      <c r="J148" s="63"/>
      <c r="K148" s="63"/>
      <c r="L148" s="63"/>
      <c r="M148" s="63"/>
      <c r="N148" s="63"/>
      <c r="O148" s="63"/>
      <c r="P148" s="253">
        <f>P149</f>
        <v>0</v>
      </c>
      <c r="Q148" s="253">
        <f t="shared" ref="Q148:AL148" si="42">Q149</f>
        <v>0</v>
      </c>
      <c r="R148" s="253">
        <f t="shared" si="42"/>
        <v>0</v>
      </c>
      <c r="S148" s="253">
        <f t="shared" si="42"/>
        <v>0</v>
      </c>
      <c r="T148" s="253">
        <f t="shared" si="42"/>
        <v>0</v>
      </c>
      <c r="U148" s="253">
        <f t="shared" si="42"/>
        <v>0</v>
      </c>
      <c r="V148" s="253">
        <f t="shared" si="42"/>
        <v>0</v>
      </c>
      <c r="W148" s="253">
        <f t="shared" si="42"/>
        <v>0</v>
      </c>
      <c r="X148" s="253">
        <f t="shared" si="42"/>
        <v>0</v>
      </c>
      <c r="Y148" s="253">
        <f t="shared" si="42"/>
        <v>0</v>
      </c>
      <c r="Z148" s="253">
        <f t="shared" si="42"/>
        <v>0</v>
      </c>
      <c r="AA148" s="253">
        <f t="shared" si="42"/>
        <v>0</v>
      </c>
      <c r="AB148" s="253">
        <f t="shared" si="42"/>
        <v>0</v>
      </c>
      <c r="AC148" s="253">
        <f t="shared" si="42"/>
        <v>0</v>
      </c>
      <c r="AD148" s="253">
        <f t="shared" si="42"/>
        <v>0</v>
      </c>
      <c r="AE148" s="253">
        <f t="shared" si="42"/>
        <v>0</v>
      </c>
      <c r="AF148" s="253">
        <f t="shared" si="42"/>
        <v>0</v>
      </c>
      <c r="AG148" s="253">
        <f t="shared" si="42"/>
        <v>0</v>
      </c>
      <c r="AH148" s="253">
        <f t="shared" si="42"/>
        <v>25000000</v>
      </c>
      <c r="AI148" s="253">
        <f t="shared" si="42"/>
        <v>0</v>
      </c>
      <c r="AJ148" s="253">
        <f t="shared" si="42"/>
        <v>0</v>
      </c>
      <c r="AK148" s="253">
        <f t="shared" si="42"/>
        <v>0</v>
      </c>
      <c r="AL148" s="352">
        <f t="shared" si="42"/>
        <v>25000000</v>
      </c>
    </row>
    <row r="149" spans="1:67" s="35" customFormat="1" ht="38.25" customHeight="1" x14ac:dyDescent="0.25">
      <c r="A149" s="369"/>
      <c r="B149" s="71"/>
      <c r="C149" s="335"/>
      <c r="D149" s="329"/>
      <c r="E149" s="334"/>
      <c r="F149" s="334"/>
      <c r="G149" s="67">
        <v>84</v>
      </c>
      <c r="H149" s="69" t="s">
        <v>214</v>
      </c>
      <c r="I149" s="69"/>
      <c r="J149" s="69"/>
      <c r="K149" s="69"/>
      <c r="L149" s="69"/>
      <c r="M149" s="69"/>
      <c r="N149" s="69"/>
      <c r="O149" s="69"/>
      <c r="P149" s="255">
        <f>SUM(P150)</f>
        <v>0</v>
      </c>
      <c r="Q149" s="255">
        <f t="shared" ref="Q149:AL149" si="43">SUM(Q150)</f>
        <v>0</v>
      </c>
      <c r="R149" s="255">
        <f t="shared" si="43"/>
        <v>0</v>
      </c>
      <c r="S149" s="255">
        <f t="shared" si="43"/>
        <v>0</v>
      </c>
      <c r="T149" s="255">
        <f t="shared" si="43"/>
        <v>0</v>
      </c>
      <c r="U149" s="255">
        <f t="shared" si="43"/>
        <v>0</v>
      </c>
      <c r="V149" s="255">
        <f t="shared" si="43"/>
        <v>0</v>
      </c>
      <c r="W149" s="255">
        <f t="shared" si="43"/>
        <v>0</v>
      </c>
      <c r="X149" s="255">
        <f t="shared" si="43"/>
        <v>0</v>
      </c>
      <c r="Y149" s="255">
        <f t="shared" si="43"/>
        <v>0</v>
      </c>
      <c r="Z149" s="255">
        <f t="shared" si="43"/>
        <v>0</v>
      </c>
      <c r="AA149" s="255">
        <f t="shared" si="43"/>
        <v>0</v>
      </c>
      <c r="AB149" s="255">
        <f t="shared" si="43"/>
        <v>0</v>
      </c>
      <c r="AC149" s="255">
        <f t="shared" si="43"/>
        <v>0</v>
      </c>
      <c r="AD149" s="255">
        <f t="shared" si="43"/>
        <v>0</v>
      </c>
      <c r="AE149" s="255">
        <f t="shared" si="43"/>
        <v>0</v>
      </c>
      <c r="AF149" s="255">
        <f t="shared" si="43"/>
        <v>0</v>
      </c>
      <c r="AG149" s="255">
        <f t="shared" si="43"/>
        <v>0</v>
      </c>
      <c r="AH149" s="255">
        <f t="shared" si="43"/>
        <v>25000000</v>
      </c>
      <c r="AI149" s="255">
        <f t="shared" si="43"/>
        <v>0</v>
      </c>
      <c r="AJ149" s="255">
        <f t="shared" si="43"/>
        <v>0</v>
      </c>
      <c r="AK149" s="255">
        <f t="shared" si="43"/>
        <v>0</v>
      </c>
      <c r="AL149" s="354">
        <f t="shared" si="43"/>
        <v>25000000</v>
      </c>
    </row>
    <row r="150" spans="1:67" s="35" customFormat="1" ht="89.25" customHeight="1" x14ac:dyDescent="0.25">
      <c r="A150" s="370"/>
      <c r="B150" s="73"/>
      <c r="C150" s="335">
        <v>37</v>
      </c>
      <c r="D150" s="329" t="s">
        <v>314</v>
      </c>
      <c r="E150" s="334">
        <v>54.61</v>
      </c>
      <c r="F150" s="334">
        <v>60</v>
      </c>
      <c r="G150" s="329"/>
      <c r="H150" s="334">
        <v>247</v>
      </c>
      <c r="I150" s="16" t="s">
        <v>9</v>
      </c>
      <c r="J150" s="16">
        <v>1</v>
      </c>
      <c r="K150" s="72" t="s">
        <v>217</v>
      </c>
      <c r="L150" s="12"/>
      <c r="M150" s="334" t="s">
        <v>315</v>
      </c>
      <c r="N150" s="329" t="s">
        <v>316</v>
      </c>
      <c r="O150" s="11" t="s">
        <v>127</v>
      </c>
      <c r="P150" s="45">
        <v>0</v>
      </c>
      <c r="Q150" s="45">
        <v>0</v>
      </c>
      <c r="R150" s="45">
        <v>0</v>
      </c>
      <c r="S150" s="45">
        <v>0</v>
      </c>
      <c r="T150" s="45">
        <v>0</v>
      </c>
      <c r="U150" s="45">
        <v>0</v>
      </c>
      <c r="V150" s="45">
        <v>0</v>
      </c>
      <c r="W150" s="45">
        <v>0</v>
      </c>
      <c r="X150" s="45">
        <v>0</v>
      </c>
      <c r="Y150" s="45">
        <v>0</v>
      </c>
      <c r="Z150" s="45">
        <v>0</v>
      </c>
      <c r="AA150" s="45">
        <v>0</v>
      </c>
      <c r="AB150" s="45"/>
      <c r="AC150" s="45"/>
      <c r="AD150" s="45">
        <v>0</v>
      </c>
      <c r="AE150" s="45"/>
      <c r="AF150" s="45"/>
      <c r="AG150" s="45">
        <v>0</v>
      </c>
      <c r="AH150" s="245">
        <v>25000000</v>
      </c>
      <c r="AI150" s="45">
        <v>0</v>
      </c>
      <c r="AJ150" s="33"/>
      <c r="AK150" s="33">
        <v>0</v>
      </c>
      <c r="AL150" s="355">
        <f>+P150+R150+S150+T150+U150+V150+W150+X150+Y150+Z150+AA150+AD150+AG150+AH150+AI150+AJ150+AK150</f>
        <v>25000000</v>
      </c>
    </row>
    <row r="151" spans="1:67" s="128" customFormat="1" ht="38.25" customHeight="1" x14ac:dyDescent="0.25">
      <c r="A151" s="370"/>
      <c r="B151" s="329"/>
      <c r="C151" s="25"/>
      <c r="D151" s="74"/>
      <c r="E151" s="25"/>
      <c r="F151" s="25"/>
      <c r="G151" s="74"/>
      <c r="H151" s="25"/>
      <c r="I151" s="75"/>
      <c r="J151" s="75"/>
      <c r="K151" s="75"/>
      <c r="L151" s="76"/>
      <c r="M151" s="25"/>
      <c r="N151" s="74"/>
      <c r="O151" s="25"/>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357"/>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row>
    <row r="152" spans="1:67" s="78" customFormat="1" ht="38.25" customHeight="1" x14ac:dyDescent="0.25">
      <c r="A152" s="369"/>
      <c r="B152" s="129">
        <v>27</v>
      </c>
      <c r="C152" s="63" t="s">
        <v>93</v>
      </c>
      <c r="D152" s="63"/>
      <c r="E152" s="63"/>
      <c r="F152" s="63"/>
      <c r="G152" s="63"/>
      <c r="H152" s="63"/>
      <c r="I152" s="63"/>
      <c r="J152" s="63"/>
      <c r="K152" s="63"/>
      <c r="L152" s="63"/>
      <c r="M152" s="63"/>
      <c r="N152" s="63"/>
      <c r="O152" s="63"/>
      <c r="P152" s="253">
        <f t="shared" ref="P152:Z152" si="44">P153+P158</f>
        <v>0</v>
      </c>
      <c r="Q152" s="253">
        <f t="shared" si="44"/>
        <v>0</v>
      </c>
      <c r="R152" s="253">
        <f t="shared" si="44"/>
        <v>0</v>
      </c>
      <c r="S152" s="253">
        <f t="shared" si="44"/>
        <v>0</v>
      </c>
      <c r="T152" s="253">
        <f t="shared" si="44"/>
        <v>0</v>
      </c>
      <c r="U152" s="253">
        <f t="shared" si="44"/>
        <v>0</v>
      </c>
      <c r="V152" s="253">
        <f t="shared" si="44"/>
        <v>0</v>
      </c>
      <c r="W152" s="253">
        <f t="shared" si="44"/>
        <v>0</v>
      </c>
      <c r="X152" s="253">
        <f t="shared" si="44"/>
        <v>0</v>
      </c>
      <c r="Y152" s="253">
        <f t="shared" si="44"/>
        <v>0</v>
      </c>
      <c r="Z152" s="253">
        <f t="shared" si="44"/>
        <v>0</v>
      </c>
      <c r="AA152" s="253">
        <f t="shared" ref="AA152:AL152" si="45">AA153+AA158</f>
        <v>0</v>
      </c>
      <c r="AB152" s="253">
        <f t="shared" si="45"/>
        <v>0</v>
      </c>
      <c r="AC152" s="253">
        <f t="shared" si="45"/>
        <v>0</v>
      </c>
      <c r="AD152" s="253">
        <f t="shared" si="45"/>
        <v>0</v>
      </c>
      <c r="AE152" s="253">
        <f t="shared" si="45"/>
        <v>0</v>
      </c>
      <c r="AF152" s="253">
        <f t="shared" si="45"/>
        <v>0</v>
      </c>
      <c r="AG152" s="253">
        <f t="shared" si="45"/>
        <v>0</v>
      </c>
      <c r="AH152" s="253">
        <f t="shared" si="45"/>
        <v>380000000</v>
      </c>
      <c r="AI152" s="253">
        <f t="shared" si="45"/>
        <v>0</v>
      </c>
      <c r="AJ152" s="253">
        <f t="shared" si="45"/>
        <v>0</v>
      </c>
      <c r="AK152" s="253">
        <f t="shared" si="45"/>
        <v>0</v>
      </c>
      <c r="AL152" s="352">
        <f t="shared" si="45"/>
        <v>380000000</v>
      </c>
    </row>
    <row r="153" spans="1:67" s="78" customFormat="1" ht="38.25" customHeight="1" x14ac:dyDescent="0.25">
      <c r="A153" s="369"/>
      <c r="B153" s="71"/>
      <c r="C153" s="130"/>
      <c r="D153" s="130"/>
      <c r="E153" s="130"/>
      <c r="F153" s="131"/>
      <c r="G153" s="132">
        <v>85</v>
      </c>
      <c r="H153" s="68" t="s">
        <v>94</v>
      </c>
      <c r="I153" s="69"/>
      <c r="J153" s="69"/>
      <c r="K153" s="69"/>
      <c r="L153" s="69"/>
      <c r="M153" s="69"/>
      <c r="N153" s="69"/>
      <c r="O153" s="69"/>
      <c r="P153" s="255">
        <f>SUM(P154:P156)</f>
        <v>0</v>
      </c>
      <c r="Q153" s="255">
        <f t="shared" ref="Q153:AL153" si="46">SUM(Q154:Q156)</f>
        <v>0</v>
      </c>
      <c r="R153" s="255">
        <f t="shared" si="46"/>
        <v>0</v>
      </c>
      <c r="S153" s="255">
        <f t="shared" si="46"/>
        <v>0</v>
      </c>
      <c r="T153" s="255">
        <f t="shared" si="46"/>
        <v>0</v>
      </c>
      <c r="U153" s="255">
        <f t="shared" si="46"/>
        <v>0</v>
      </c>
      <c r="V153" s="255">
        <f t="shared" si="46"/>
        <v>0</v>
      </c>
      <c r="W153" s="255">
        <f t="shared" si="46"/>
        <v>0</v>
      </c>
      <c r="X153" s="255">
        <f t="shared" si="46"/>
        <v>0</v>
      </c>
      <c r="Y153" s="255">
        <f t="shared" si="46"/>
        <v>0</v>
      </c>
      <c r="Z153" s="255">
        <f t="shared" si="46"/>
        <v>0</v>
      </c>
      <c r="AA153" s="255">
        <f t="shared" si="46"/>
        <v>0</v>
      </c>
      <c r="AB153" s="255">
        <f t="shared" si="46"/>
        <v>0</v>
      </c>
      <c r="AC153" s="255">
        <f t="shared" si="46"/>
        <v>0</v>
      </c>
      <c r="AD153" s="255">
        <f t="shared" si="46"/>
        <v>0</v>
      </c>
      <c r="AE153" s="255">
        <f t="shared" si="46"/>
        <v>0</v>
      </c>
      <c r="AF153" s="255">
        <f t="shared" si="46"/>
        <v>0</v>
      </c>
      <c r="AG153" s="255">
        <f t="shared" si="46"/>
        <v>0</v>
      </c>
      <c r="AH153" s="255">
        <f t="shared" si="46"/>
        <v>300000000</v>
      </c>
      <c r="AI153" s="255">
        <f t="shared" si="46"/>
        <v>0</v>
      </c>
      <c r="AJ153" s="255">
        <f>SUM(AJ154:AJ155)</f>
        <v>0</v>
      </c>
      <c r="AK153" s="255">
        <f t="shared" si="46"/>
        <v>0</v>
      </c>
      <c r="AL153" s="354">
        <f t="shared" si="46"/>
        <v>300000000</v>
      </c>
    </row>
    <row r="154" spans="1:67" s="35" customFormat="1" ht="91.5" customHeight="1" x14ac:dyDescent="0.25">
      <c r="A154" s="370"/>
      <c r="B154" s="73"/>
      <c r="C154" s="474">
        <v>37</v>
      </c>
      <c r="D154" s="439" t="s">
        <v>317</v>
      </c>
      <c r="E154" s="433">
        <v>54.61</v>
      </c>
      <c r="F154" s="433">
        <v>60</v>
      </c>
      <c r="G154" s="71"/>
      <c r="H154" s="301">
        <v>250</v>
      </c>
      <c r="I154" s="16">
        <v>1</v>
      </c>
      <c r="J154" s="16">
        <v>3</v>
      </c>
      <c r="K154" s="442" t="s">
        <v>217</v>
      </c>
      <c r="L154" s="445"/>
      <c r="M154" s="433" t="s">
        <v>318</v>
      </c>
      <c r="N154" s="439" t="s">
        <v>319</v>
      </c>
      <c r="O154" s="11" t="s">
        <v>127</v>
      </c>
      <c r="P154" s="398">
        <v>0</v>
      </c>
      <c r="Q154" s="398">
        <v>0</v>
      </c>
      <c r="R154" s="398">
        <v>0</v>
      </c>
      <c r="S154" s="398">
        <v>0</v>
      </c>
      <c r="T154" s="398">
        <v>0</v>
      </c>
      <c r="U154" s="398">
        <v>0</v>
      </c>
      <c r="V154" s="398">
        <v>0</v>
      </c>
      <c r="W154" s="398">
        <v>0</v>
      </c>
      <c r="X154" s="398">
        <v>0</v>
      </c>
      <c r="Y154" s="398">
        <v>0</v>
      </c>
      <c r="Z154" s="398">
        <v>0</v>
      </c>
      <c r="AA154" s="398">
        <v>0</v>
      </c>
      <c r="AB154" s="398"/>
      <c r="AC154" s="398"/>
      <c r="AD154" s="398">
        <v>0</v>
      </c>
      <c r="AE154" s="398"/>
      <c r="AF154" s="398"/>
      <c r="AG154" s="398">
        <v>0</v>
      </c>
      <c r="AH154" s="404">
        <v>300000000</v>
      </c>
      <c r="AI154" s="398">
        <v>0</v>
      </c>
      <c r="AJ154" s="398">
        <v>0</v>
      </c>
      <c r="AK154" s="398">
        <v>0</v>
      </c>
      <c r="AL154" s="401">
        <f>+P154+R154+S154+T154+U154+V154+W154+X154+Y154+Z154+AA154+AD154+AG154+AH154+AI154+AK154+AJ154</f>
        <v>300000000</v>
      </c>
    </row>
    <row r="155" spans="1:67" s="35" customFormat="1" ht="87.75" customHeight="1" x14ac:dyDescent="0.25">
      <c r="A155" s="370"/>
      <c r="B155" s="73"/>
      <c r="C155" s="476"/>
      <c r="D155" s="440"/>
      <c r="E155" s="434"/>
      <c r="F155" s="434"/>
      <c r="G155" s="73"/>
      <c r="H155" s="301">
        <v>251</v>
      </c>
      <c r="I155" s="16">
        <v>0</v>
      </c>
      <c r="J155" s="16">
        <v>1</v>
      </c>
      <c r="K155" s="443"/>
      <c r="L155" s="446"/>
      <c r="M155" s="434"/>
      <c r="N155" s="440"/>
      <c r="O155" s="11" t="s">
        <v>127</v>
      </c>
      <c r="P155" s="399"/>
      <c r="Q155" s="399"/>
      <c r="R155" s="399"/>
      <c r="S155" s="399"/>
      <c r="T155" s="399"/>
      <c r="U155" s="399"/>
      <c r="V155" s="399"/>
      <c r="W155" s="399"/>
      <c r="X155" s="399"/>
      <c r="Y155" s="399"/>
      <c r="Z155" s="399"/>
      <c r="AA155" s="399"/>
      <c r="AB155" s="399"/>
      <c r="AC155" s="399"/>
      <c r="AD155" s="399"/>
      <c r="AE155" s="399"/>
      <c r="AF155" s="399"/>
      <c r="AG155" s="399"/>
      <c r="AH155" s="405"/>
      <c r="AI155" s="399"/>
      <c r="AJ155" s="399"/>
      <c r="AK155" s="399"/>
      <c r="AL155" s="402"/>
    </row>
    <row r="156" spans="1:67" s="35" customFormat="1" ht="155.25" customHeight="1" x14ac:dyDescent="0.25">
      <c r="A156" s="370"/>
      <c r="B156" s="73"/>
      <c r="C156" s="475"/>
      <c r="D156" s="441"/>
      <c r="E156" s="435"/>
      <c r="F156" s="435"/>
      <c r="G156" s="26"/>
      <c r="H156" s="301">
        <v>254</v>
      </c>
      <c r="I156" s="16">
        <v>0</v>
      </c>
      <c r="J156" s="16">
        <v>1</v>
      </c>
      <c r="K156" s="444"/>
      <c r="L156" s="447"/>
      <c r="M156" s="435"/>
      <c r="N156" s="441"/>
      <c r="O156" s="11" t="s">
        <v>127</v>
      </c>
      <c r="P156" s="400"/>
      <c r="Q156" s="400"/>
      <c r="R156" s="400"/>
      <c r="S156" s="400"/>
      <c r="T156" s="400"/>
      <c r="U156" s="400"/>
      <c r="V156" s="400"/>
      <c r="W156" s="400"/>
      <c r="X156" s="400"/>
      <c r="Y156" s="400"/>
      <c r="Z156" s="400"/>
      <c r="AA156" s="400"/>
      <c r="AB156" s="400"/>
      <c r="AC156" s="400"/>
      <c r="AD156" s="400"/>
      <c r="AE156" s="400"/>
      <c r="AF156" s="400"/>
      <c r="AG156" s="400"/>
      <c r="AH156" s="406"/>
      <c r="AI156" s="400"/>
      <c r="AJ156" s="400"/>
      <c r="AK156" s="400"/>
      <c r="AL156" s="403"/>
    </row>
    <row r="157" spans="1:67" s="35" customFormat="1" ht="27" customHeight="1" x14ac:dyDescent="0.25">
      <c r="A157" s="370"/>
      <c r="B157" s="73"/>
      <c r="C157" s="25"/>
      <c r="D157" s="74"/>
      <c r="E157" s="25"/>
      <c r="F157" s="25"/>
      <c r="G157" s="86"/>
      <c r="H157" s="318"/>
      <c r="I157" s="75"/>
      <c r="J157" s="75"/>
      <c r="K157" s="75"/>
      <c r="L157" s="76"/>
      <c r="M157" s="25"/>
      <c r="N157" s="74"/>
      <c r="O157" s="25"/>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357"/>
    </row>
    <row r="158" spans="1:67" s="78" customFormat="1" ht="38.25" customHeight="1" x14ac:dyDescent="0.25">
      <c r="A158" s="369"/>
      <c r="B158" s="73"/>
      <c r="C158" s="115"/>
      <c r="D158" s="329"/>
      <c r="E158" s="334"/>
      <c r="F158" s="334"/>
      <c r="G158" s="67">
        <v>86</v>
      </c>
      <c r="H158" s="69" t="s">
        <v>95</v>
      </c>
      <c r="I158" s="69"/>
      <c r="J158" s="69"/>
      <c r="K158" s="69"/>
      <c r="L158" s="69"/>
      <c r="M158" s="69"/>
      <c r="N158" s="69"/>
      <c r="O158" s="69"/>
      <c r="P158" s="255">
        <f>SUM(P159:P160)</f>
        <v>0</v>
      </c>
      <c r="Q158" s="255">
        <f t="shared" ref="Q158:AL158" si="47">SUM(Q159:Q160)</f>
        <v>0</v>
      </c>
      <c r="R158" s="255">
        <f t="shared" si="47"/>
        <v>0</v>
      </c>
      <c r="S158" s="255">
        <f t="shared" si="47"/>
        <v>0</v>
      </c>
      <c r="T158" s="255">
        <f t="shared" si="47"/>
        <v>0</v>
      </c>
      <c r="U158" s="255">
        <f t="shared" si="47"/>
        <v>0</v>
      </c>
      <c r="V158" s="255">
        <f t="shared" si="47"/>
        <v>0</v>
      </c>
      <c r="W158" s="255">
        <f t="shared" si="47"/>
        <v>0</v>
      </c>
      <c r="X158" s="255">
        <f t="shared" si="47"/>
        <v>0</v>
      </c>
      <c r="Y158" s="255">
        <f t="shared" si="47"/>
        <v>0</v>
      </c>
      <c r="Z158" s="255">
        <f t="shared" si="47"/>
        <v>0</v>
      </c>
      <c r="AA158" s="255">
        <f t="shared" si="47"/>
        <v>0</v>
      </c>
      <c r="AB158" s="255">
        <f t="shared" si="47"/>
        <v>0</v>
      </c>
      <c r="AC158" s="255">
        <f t="shared" si="47"/>
        <v>0</v>
      </c>
      <c r="AD158" s="255">
        <f t="shared" si="47"/>
        <v>0</v>
      </c>
      <c r="AE158" s="255">
        <f t="shared" si="47"/>
        <v>0</v>
      </c>
      <c r="AF158" s="255">
        <f t="shared" si="47"/>
        <v>0</v>
      </c>
      <c r="AG158" s="255">
        <f t="shared" si="47"/>
        <v>0</v>
      </c>
      <c r="AH158" s="255">
        <f t="shared" si="47"/>
        <v>80000000</v>
      </c>
      <c r="AI158" s="255">
        <f t="shared" si="47"/>
        <v>0</v>
      </c>
      <c r="AJ158" s="255">
        <f t="shared" si="47"/>
        <v>0</v>
      </c>
      <c r="AK158" s="255">
        <f t="shared" si="47"/>
        <v>0</v>
      </c>
      <c r="AL158" s="354">
        <f t="shared" si="47"/>
        <v>80000000</v>
      </c>
    </row>
    <row r="159" spans="1:67" s="35" customFormat="1" ht="107.25" customHeight="1" x14ac:dyDescent="0.25">
      <c r="A159" s="370"/>
      <c r="B159" s="73"/>
      <c r="C159" s="335">
        <v>37</v>
      </c>
      <c r="D159" s="329" t="s">
        <v>314</v>
      </c>
      <c r="E159" s="334">
        <v>54.61</v>
      </c>
      <c r="F159" s="334">
        <v>60</v>
      </c>
      <c r="G159" s="71"/>
      <c r="H159" s="334">
        <v>255</v>
      </c>
      <c r="I159" s="16">
        <v>12</v>
      </c>
      <c r="J159" s="16">
        <v>12</v>
      </c>
      <c r="K159" s="72" t="s">
        <v>217</v>
      </c>
      <c r="L159" s="12"/>
      <c r="M159" s="334" t="s">
        <v>320</v>
      </c>
      <c r="N159" s="329" t="s">
        <v>321</v>
      </c>
      <c r="O159" s="11" t="s">
        <v>127</v>
      </c>
      <c r="P159" s="45">
        <v>0</v>
      </c>
      <c r="Q159" s="45">
        <v>0</v>
      </c>
      <c r="R159" s="45">
        <v>0</v>
      </c>
      <c r="S159" s="45">
        <v>0</v>
      </c>
      <c r="T159" s="45">
        <v>0</v>
      </c>
      <c r="U159" s="45">
        <v>0</v>
      </c>
      <c r="V159" s="45">
        <v>0</v>
      </c>
      <c r="W159" s="45">
        <v>0</v>
      </c>
      <c r="X159" s="45">
        <v>0</v>
      </c>
      <c r="Y159" s="45">
        <v>0</v>
      </c>
      <c r="Z159" s="45">
        <v>0</v>
      </c>
      <c r="AA159" s="45">
        <v>0</v>
      </c>
      <c r="AB159" s="45"/>
      <c r="AC159" s="45"/>
      <c r="AD159" s="45">
        <v>0</v>
      </c>
      <c r="AE159" s="45"/>
      <c r="AF159" s="45"/>
      <c r="AG159" s="45">
        <v>0</v>
      </c>
      <c r="AH159" s="45">
        <v>76685000</v>
      </c>
      <c r="AI159" s="45">
        <v>0</v>
      </c>
      <c r="AJ159" s="33"/>
      <c r="AK159" s="33">
        <v>0</v>
      </c>
      <c r="AL159" s="355">
        <f>+P159+R159+S159+T159+U159+V159+W159+X159+Y159+Z159+AA159+AD159+AG159+AH159+AI159+AJ159+AK159</f>
        <v>76685000</v>
      </c>
    </row>
    <row r="160" spans="1:67" s="35" customFormat="1" ht="111" customHeight="1" x14ac:dyDescent="0.25">
      <c r="A160" s="370"/>
      <c r="B160" s="73"/>
      <c r="C160" s="335">
        <v>37</v>
      </c>
      <c r="D160" s="329" t="s">
        <v>314</v>
      </c>
      <c r="E160" s="334">
        <v>54.61</v>
      </c>
      <c r="F160" s="334">
        <v>60</v>
      </c>
      <c r="G160" s="26"/>
      <c r="H160" s="334">
        <v>255</v>
      </c>
      <c r="I160" s="16">
        <v>12</v>
      </c>
      <c r="J160" s="16">
        <v>12</v>
      </c>
      <c r="K160" s="72" t="s">
        <v>217</v>
      </c>
      <c r="L160" s="12">
        <v>2014630000026</v>
      </c>
      <c r="M160" s="334" t="s">
        <v>322</v>
      </c>
      <c r="N160" s="329" t="s">
        <v>323</v>
      </c>
      <c r="O160" s="11" t="s">
        <v>127</v>
      </c>
      <c r="P160" s="45"/>
      <c r="Q160" s="45"/>
      <c r="R160" s="45"/>
      <c r="S160" s="45"/>
      <c r="T160" s="45"/>
      <c r="U160" s="45"/>
      <c r="V160" s="45"/>
      <c r="W160" s="45"/>
      <c r="X160" s="45"/>
      <c r="Y160" s="45"/>
      <c r="Z160" s="45"/>
      <c r="AA160" s="45"/>
      <c r="AB160" s="45"/>
      <c r="AC160" s="45"/>
      <c r="AD160" s="45"/>
      <c r="AE160" s="45"/>
      <c r="AF160" s="45"/>
      <c r="AG160" s="45"/>
      <c r="AH160" s="45">
        <v>3315000</v>
      </c>
      <c r="AI160" s="45"/>
      <c r="AJ160" s="33"/>
      <c r="AK160" s="33"/>
      <c r="AL160" s="355">
        <f>+P160+R160+S160+T160+U160+V160+W160+X160+Y160+Z160+AA160+AD160+AG160+AH160+AI160+AJ160+AK160</f>
        <v>3315000</v>
      </c>
    </row>
    <row r="161" spans="1:42" s="35" customFormat="1" ht="38.25" customHeight="1" x14ac:dyDescent="0.25">
      <c r="A161" s="361"/>
      <c r="B161" s="86"/>
      <c r="C161" s="318"/>
      <c r="D161" s="86"/>
      <c r="E161" s="318"/>
      <c r="F161" s="318"/>
      <c r="G161" s="86"/>
      <c r="H161" s="318"/>
      <c r="I161" s="91"/>
      <c r="J161" s="91"/>
      <c r="K161" s="91"/>
      <c r="L161" s="92"/>
      <c r="M161" s="318"/>
      <c r="N161" s="86"/>
      <c r="O161" s="318"/>
      <c r="P161" s="259"/>
      <c r="Q161" s="259"/>
      <c r="R161" s="259"/>
      <c r="S161" s="259"/>
      <c r="T161" s="259"/>
      <c r="U161" s="259"/>
      <c r="V161" s="259"/>
      <c r="W161" s="259"/>
      <c r="X161" s="259"/>
      <c r="Y161" s="259"/>
      <c r="Z161" s="259"/>
      <c r="AA161" s="259"/>
      <c r="AB161" s="259"/>
      <c r="AC161" s="259"/>
      <c r="AD161" s="259"/>
      <c r="AE161" s="259"/>
      <c r="AF161" s="259"/>
      <c r="AG161" s="259"/>
      <c r="AH161" s="45"/>
      <c r="AI161" s="259"/>
      <c r="AJ161" s="259"/>
      <c r="AK161" s="259"/>
      <c r="AL161" s="371"/>
    </row>
    <row r="162" spans="1:42" s="78" customFormat="1" ht="38.25" customHeight="1" x14ac:dyDescent="0.25">
      <c r="A162" s="363" t="s">
        <v>756</v>
      </c>
      <c r="B162" s="93"/>
      <c r="C162" s="94"/>
      <c r="D162" s="93"/>
      <c r="E162" s="93"/>
      <c r="F162" s="93"/>
      <c r="G162" s="93"/>
      <c r="H162" s="93"/>
      <c r="I162" s="93"/>
      <c r="J162" s="93"/>
      <c r="K162" s="93"/>
      <c r="L162" s="95"/>
      <c r="M162" s="94"/>
      <c r="N162" s="93"/>
      <c r="O162" s="94"/>
      <c r="P162" s="251">
        <f>P163</f>
        <v>2173164468</v>
      </c>
      <c r="Q162" s="251">
        <f t="shared" ref="Q162:AL162" si="48">Q163</f>
        <v>0</v>
      </c>
      <c r="R162" s="251">
        <f t="shared" si="48"/>
        <v>0</v>
      </c>
      <c r="S162" s="251">
        <f t="shared" si="48"/>
        <v>0</v>
      </c>
      <c r="T162" s="251">
        <f t="shared" si="48"/>
        <v>0</v>
      </c>
      <c r="U162" s="251">
        <f t="shared" si="48"/>
        <v>0</v>
      </c>
      <c r="V162" s="251">
        <f t="shared" si="48"/>
        <v>0</v>
      </c>
      <c r="W162" s="251">
        <f t="shared" si="48"/>
        <v>0</v>
      </c>
      <c r="X162" s="251">
        <f t="shared" si="48"/>
        <v>0</v>
      </c>
      <c r="Y162" s="251">
        <f t="shared" si="48"/>
        <v>0</v>
      </c>
      <c r="Z162" s="251">
        <f t="shared" si="48"/>
        <v>0</v>
      </c>
      <c r="AA162" s="251">
        <f t="shared" si="48"/>
        <v>0</v>
      </c>
      <c r="AB162" s="251">
        <f t="shared" si="48"/>
        <v>0</v>
      </c>
      <c r="AC162" s="251">
        <f t="shared" si="48"/>
        <v>0</v>
      </c>
      <c r="AD162" s="251">
        <f t="shared" si="48"/>
        <v>0</v>
      </c>
      <c r="AE162" s="251">
        <f t="shared" si="48"/>
        <v>0</v>
      </c>
      <c r="AF162" s="251">
        <f t="shared" si="48"/>
        <v>0</v>
      </c>
      <c r="AG162" s="251">
        <f t="shared" si="48"/>
        <v>0</v>
      </c>
      <c r="AH162" s="251">
        <f t="shared" si="48"/>
        <v>885688217</v>
      </c>
      <c r="AI162" s="251">
        <f t="shared" si="48"/>
        <v>312865735</v>
      </c>
      <c r="AJ162" s="251">
        <f t="shared" si="48"/>
        <v>0</v>
      </c>
      <c r="AK162" s="251">
        <f t="shared" si="48"/>
        <v>0</v>
      </c>
      <c r="AL162" s="348">
        <f t="shared" si="48"/>
        <v>3371718420</v>
      </c>
      <c r="AN162" s="96"/>
      <c r="AO162" s="96"/>
      <c r="AP162" s="96"/>
    </row>
    <row r="163" spans="1:42" s="35" customFormat="1" ht="38.25" customHeight="1" x14ac:dyDescent="0.25">
      <c r="A163" s="349">
        <v>3</v>
      </c>
      <c r="B163" s="60" t="s">
        <v>324</v>
      </c>
      <c r="C163" s="60"/>
      <c r="D163" s="60"/>
      <c r="E163" s="60"/>
      <c r="F163" s="60"/>
      <c r="G163" s="60"/>
      <c r="H163" s="60"/>
      <c r="I163" s="60"/>
      <c r="J163" s="60"/>
      <c r="K163" s="60"/>
      <c r="L163" s="60"/>
      <c r="M163" s="60"/>
      <c r="N163" s="60"/>
      <c r="O163" s="60"/>
      <c r="P163" s="252">
        <f t="shared" ref="P163:Z163" si="49">P164+P180</f>
        <v>2173164468</v>
      </c>
      <c r="Q163" s="252">
        <f t="shared" si="49"/>
        <v>0</v>
      </c>
      <c r="R163" s="252">
        <f t="shared" si="49"/>
        <v>0</v>
      </c>
      <c r="S163" s="252">
        <f t="shared" si="49"/>
        <v>0</v>
      </c>
      <c r="T163" s="252">
        <f t="shared" si="49"/>
        <v>0</v>
      </c>
      <c r="U163" s="252">
        <f t="shared" si="49"/>
        <v>0</v>
      </c>
      <c r="V163" s="252">
        <f t="shared" si="49"/>
        <v>0</v>
      </c>
      <c r="W163" s="252">
        <f t="shared" si="49"/>
        <v>0</v>
      </c>
      <c r="X163" s="252">
        <f t="shared" si="49"/>
        <v>0</v>
      </c>
      <c r="Y163" s="252">
        <f t="shared" si="49"/>
        <v>0</v>
      </c>
      <c r="Z163" s="252">
        <f t="shared" si="49"/>
        <v>0</v>
      </c>
      <c r="AA163" s="252">
        <f t="shared" ref="AA163:AL163" si="50">AA164+AA180</f>
        <v>0</v>
      </c>
      <c r="AB163" s="252">
        <f t="shared" si="50"/>
        <v>0</v>
      </c>
      <c r="AC163" s="252">
        <f t="shared" si="50"/>
        <v>0</v>
      </c>
      <c r="AD163" s="252">
        <f t="shared" si="50"/>
        <v>0</v>
      </c>
      <c r="AE163" s="252">
        <f t="shared" si="50"/>
        <v>0</v>
      </c>
      <c r="AF163" s="252">
        <f t="shared" si="50"/>
        <v>0</v>
      </c>
      <c r="AG163" s="252">
        <f t="shared" si="50"/>
        <v>0</v>
      </c>
      <c r="AH163" s="252">
        <f t="shared" si="50"/>
        <v>885688217</v>
      </c>
      <c r="AI163" s="252">
        <f t="shared" si="50"/>
        <v>312865735</v>
      </c>
      <c r="AJ163" s="252">
        <f t="shared" si="50"/>
        <v>0</v>
      </c>
      <c r="AK163" s="252">
        <f t="shared" si="50"/>
        <v>0</v>
      </c>
      <c r="AL163" s="350">
        <f t="shared" si="50"/>
        <v>3371718420</v>
      </c>
    </row>
    <row r="164" spans="1:42" s="35" customFormat="1" ht="38.25" customHeight="1" x14ac:dyDescent="0.25">
      <c r="A164" s="358"/>
      <c r="B164" s="97">
        <v>9</v>
      </c>
      <c r="C164" s="63" t="s">
        <v>33</v>
      </c>
      <c r="D164" s="63"/>
      <c r="E164" s="63"/>
      <c r="F164" s="63"/>
      <c r="G164" s="63"/>
      <c r="H164" s="63"/>
      <c r="I164" s="63"/>
      <c r="J164" s="63"/>
      <c r="K164" s="63"/>
      <c r="L164" s="63"/>
      <c r="M164" s="63"/>
      <c r="N164" s="63"/>
      <c r="O164" s="63"/>
      <c r="P164" s="253">
        <f t="shared" ref="P164:Z164" si="51">P165+P173+P176</f>
        <v>2173164468</v>
      </c>
      <c r="Q164" s="253">
        <f t="shared" si="51"/>
        <v>0</v>
      </c>
      <c r="R164" s="253">
        <f t="shared" si="51"/>
        <v>0</v>
      </c>
      <c r="S164" s="253">
        <f t="shared" si="51"/>
        <v>0</v>
      </c>
      <c r="T164" s="253">
        <f t="shared" si="51"/>
        <v>0</v>
      </c>
      <c r="U164" s="253">
        <f t="shared" si="51"/>
        <v>0</v>
      </c>
      <c r="V164" s="253">
        <f t="shared" si="51"/>
        <v>0</v>
      </c>
      <c r="W164" s="253">
        <f t="shared" si="51"/>
        <v>0</v>
      </c>
      <c r="X164" s="253">
        <f t="shared" si="51"/>
        <v>0</v>
      </c>
      <c r="Y164" s="253">
        <f t="shared" si="51"/>
        <v>0</v>
      </c>
      <c r="Z164" s="253">
        <f t="shared" si="51"/>
        <v>0</v>
      </c>
      <c r="AA164" s="253">
        <f t="shared" ref="AA164:AL164" si="52">AA165+AA173+AA176</f>
        <v>0</v>
      </c>
      <c r="AB164" s="253">
        <f t="shared" si="52"/>
        <v>0</v>
      </c>
      <c r="AC164" s="253">
        <f t="shared" si="52"/>
        <v>0</v>
      </c>
      <c r="AD164" s="253">
        <f t="shared" si="52"/>
        <v>0</v>
      </c>
      <c r="AE164" s="253">
        <f t="shared" si="52"/>
        <v>0</v>
      </c>
      <c r="AF164" s="253">
        <f t="shared" si="52"/>
        <v>0</v>
      </c>
      <c r="AG164" s="253">
        <f t="shared" si="52"/>
        <v>0</v>
      </c>
      <c r="AH164" s="253">
        <f t="shared" si="52"/>
        <v>795688217</v>
      </c>
      <c r="AI164" s="253">
        <f t="shared" si="52"/>
        <v>0</v>
      </c>
      <c r="AJ164" s="253">
        <f t="shared" si="52"/>
        <v>0</v>
      </c>
      <c r="AK164" s="253">
        <f t="shared" si="52"/>
        <v>0</v>
      </c>
      <c r="AL164" s="352">
        <f t="shared" si="52"/>
        <v>2968852685</v>
      </c>
    </row>
    <row r="165" spans="1:42" s="35" customFormat="1" ht="38.25" customHeight="1" x14ac:dyDescent="0.25">
      <c r="A165" s="359"/>
      <c r="B165" s="64"/>
      <c r="C165" s="65"/>
      <c r="D165" s="65"/>
      <c r="E165" s="65"/>
      <c r="F165" s="66"/>
      <c r="G165" s="67">
        <v>29</v>
      </c>
      <c r="H165" s="68" t="s">
        <v>34</v>
      </c>
      <c r="I165" s="69"/>
      <c r="J165" s="69"/>
      <c r="K165" s="69"/>
      <c r="L165" s="69"/>
      <c r="M165" s="69"/>
      <c r="N165" s="69"/>
      <c r="O165" s="69"/>
      <c r="P165" s="255">
        <f>SUM(P166:P171)</f>
        <v>1945664802</v>
      </c>
      <c r="Q165" s="255">
        <f t="shared" ref="Q165:AL165" si="53">SUM(Q166:Q171)</f>
        <v>0</v>
      </c>
      <c r="R165" s="255">
        <f t="shared" si="53"/>
        <v>0</v>
      </c>
      <c r="S165" s="255">
        <f t="shared" si="53"/>
        <v>0</v>
      </c>
      <c r="T165" s="255">
        <f t="shared" si="53"/>
        <v>0</v>
      </c>
      <c r="U165" s="255">
        <f t="shared" si="53"/>
        <v>0</v>
      </c>
      <c r="V165" s="255">
        <f t="shared" si="53"/>
        <v>0</v>
      </c>
      <c r="W165" s="255">
        <f t="shared" si="53"/>
        <v>0</v>
      </c>
      <c r="X165" s="255">
        <f t="shared" si="53"/>
        <v>0</v>
      </c>
      <c r="Y165" s="255">
        <f t="shared" si="53"/>
        <v>0</v>
      </c>
      <c r="Z165" s="255">
        <f t="shared" si="53"/>
        <v>0</v>
      </c>
      <c r="AA165" s="255">
        <f t="shared" si="53"/>
        <v>0</v>
      </c>
      <c r="AB165" s="255">
        <f t="shared" si="53"/>
        <v>0</v>
      </c>
      <c r="AC165" s="255">
        <f t="shared" si="53"/>
        <v>0</v>
      </c>
      <c r="AD165" s="255">
        <f t="shared" si="53"/>
        <v>0</v>
      </c>
      <c r="AE165" s="255">
        <f t="shared" si="53"/>
        <v>0</v>
      </c>
      <c r="AF165" s="255">
        <f t="shared" si="53"/>
        <v>0</v>
      </c>
      <c r="AG165" s="255">
        <f t="shared" si="53"/>
        <v>0</v>
      </c>
      <c r="AH165" s="255">
        <f t="shared" si="53"/>
        <v>782745192</v>
      </c>
      <c r="AI165" s="255">
        <f t="shared" si="53"/>
        <v>0</v>
      </c>
      <c r="AJ165" s="255">
        <f t="shared" si="53"/>
        <v>0</v>
      </c>
      <c r="AK165" s="255">
        <f t="shared" si="53"/>
        <v>0</v>
      </c>
      <c r="AL165" s="354">
        <f t="shared" si="53"/>
        <v>2728409994</v>
      </c>
    </row>
    <row r="166" spans="1:42" s="35" customFormat="1" ht="121.5" customHeight="1" x14ac:dyDescent="0.25">
      <c r="A166" s="359"/>
      <c r="B166" s="70"/>
      <c r="C166" s="313" t="s">
        <v>325</v>
      </c>
      <c r="D166" s="325" t="s">
        <v>326</v>
      </c>
      <c r="E166" s="330" t="s">
        <v>327</v>
      </c>
      <c r="F166" s="300" t="s">
        <v>328</v>
      </c>
      <c r="G166" s="71"/>
      <c r="H166" s="300">
        <v>114</v>
      </c>
      <c r="I166" s="308" t="s">
        <v>9</v>
      </c>
      <c r="J166" s="300">
        <v>30</v>
      </c>
      <c r="K166" s="300" t="s">
        <v>329</v>
      </c>
      <c r="L166" s="324">
        <v>2014630000012</v>
      </c>
      <c r="M166" s="300" t="s">
        <v>330</v>
      </c>
      <c r="N166" s="320" t="s">
        <v>331</v>
      </c>
      <c r="O166" s="300" t="s">
        <v>127</v>
      </c>
      <c r="P166" s="250"/>
      <c r="Q166" s="250"/>
      <c r="R166" s="250"/>
      <c r="S166" s="250"/>
      <c r="T166" s="250"/>
      <c r="U166" s="250"/>
      <c r="V166" s="250"/>
      <c r="W166" s="250"/>
      <c r="X166" s="250"/>
      <c r="Y166" s="250"/>
      <c r="Z166" s="250"/>
      <c r="AA166" s="250"/>
      <c r="AB166" s="250"/>
      <c r="AC166" s="250"/>
      <c r="AD166" s="250"/>
      <c r="AE166" s="250"/>
      <c r="AF166" s="250"/>
      <c r="AG166" s="250"/>
      <c r="AH166" s="44">
        <v>130916000</v>
      </c>
      <c r="AI166" s="250"/>
      <c r="AJ166" s="250"/>
      <c r="AK166" s="250"/>
      <c r="AL166" s="355">
        <f>+P166+R166+S166+T166+U166+V166+W166+X166+Y166+Z166+AA166+AD166+AG166+AH166+AI166+AJ166+AK166</f>
        <v>130916000</v>
      </c>
    </row>
    <row r="167" spans="1:42" s="35" customFormat="1" ht="117.75" customHeight="1" x14ac:dyDescent="0.25">
      <c r="A167" s="359"/>
      <c r="B167" s="70"/>
      <c r="C167" s="313" t="s">
        <v>325</v>
      </c>
      <c r="D167" s="325" t="s">
        <v>326</v>
      </c>
      <c r="E167" s="330" t="s">
        <v>327</v>
      </c>
      <c r="F167" s="300" t="s">
        <v>328</v>
      </c>
      <c r="G167" s="73"/>
      <c r="H167" s="300">
        <v>114</v>
      </c>
      <c r="I167" s="308" t="s">
        <v>9</v>
      </c>
      <c r="J167" s="300">
        <v>30</v>
      </c>
      <c r="K167" s="300" t="s">
        <v>329</v>
      </c>
      <c r="L167" s="324">
        <v>2014630000016</v>
      </c>
      <c r="M167" s="300" t="s">
        <v>332</v>
      </c>
      <c r="N167" s="329" t="s">
        <v>333</v>
      </c>
      <c r="O167" s="300" t="s">
        <v>127</v>
      </c>
      <c r="P167" s="45">
        <v>513599</v>
      </c>
      <c r="Q167" s="260"/>
      <c r="R167" s="260"/>
      <c r="S167" s="260"/>
      <c r="T167" s="260"/>
      <c r="U167" s="260"/>
      <c r="V167" s="260"/>
      <c r="W167" s="260"/>
      <c r="X167" s="260"/>
      <c r="Y167" s="260"/>
      <c r="Z167" s="260"/>
      <c r="AA167" s="260"/>
      <c r="AB167" s="260"/>
      <c r="AC167" s="260"/>
      <c r="AD167" s="260"/>
      <c r="AE167" s="260"/>
      <c r="AF167" s="260"/>
      <c r="AG167" s="260"/>
      <c r="AH167" s="44">
        <f>12500000-12500000</f>
        <v>0</v>
      </c>
      <c r="AI167" s="260"/>
      <c r="AJ167" s="269"/>
      <c r="AK167" s="269"/>
      <c r="AL167" s="355">
        <f>+P167+R167+S167+T167+U167+V167+W167+X167+Y167+Z167+AA167+AD167+AG167+AH167+AI167+AJ167+AK167</f>
        <v>513599</v>
      </c>
    </row>
    <row r="168" spans="1:42" s="35" customFormat="1" ht="125.25" customHeight="1" x14ac:dyDescent="0.25">
      <c r="A168" s="359"/>
      <c r="B168" s="70"/>
      <c r="C168" s="313" t="s">
        <v>325</v>
      </c>
      <c r="D168" s="325" t="s">
        <v>326</v>
      </c>
      <c r="E168" s="330" t="s">
        <v>327</v>
      </c>
      <c r="F168" s="300" t="s">
        <v>328</v>
      </c>
      <c r="G168" s="73"/>
      <c r="H168" s="300">
        <v>114</v>
      </c>
      <c r="I168" s="308" t="s">
        <v>9</v>
      </c>
      <c r="J168" s="300">
        <v>30</v>
      </c>
      <c r="K168" s="300" t="s">
        <v>329</v>
      </c>
      <c r="L168" s="324"/>
      <c r="M168" s="334" t="s">
        <v>334</v>
      </c>
      <c r="N168" s="298" t="s">
        <v>335</v>
      </c>
      <c r="O168" s="300" t="s">
        <v>127</v>
      </c>
      <c r="P168" s="45">
        <f>123200000+513599+574934003</f>
        <v>698647602</v>
      </c>
      <c r="Q168" s="260"/>
      <c r="R168" s="260"/>
      <c r="S168" s="260"/>
      <c r="T168" s="260"/>
      <c r="U168" s="260"/>
      <c r="V168" s="260"/>
      <c r="W168" s="260"/>
      <c r="X168" s="260"/>
      <c r="Y168" s="260"/>
      <c r="Z168" s="260"/>
      <c r="AA168" s="260"/>
      <c r="AB168" s="260"/>
      <c r="AC168" s="260"/>
      <c r="AD168" s="260"/>
      <c r="AE168" s="260"/>
      <c r="AF168" s="260"/>
      <c r="AG168" s="260"/>
      <c r="AH168" s="44"/>
      <c r="AI168" s="260"/>
      <c r="AJ168" s="269"/>
      <c r="AK168" s="269"/>
      <c r="AL168" s="355">
        <f>+P168+R168+S168+T168+U168+V168+W168+X168+Y168+Z168+AA168+AD168+AG168+AH168+AI168+AJ168+AK168</f>
        <v>698647602</v>
      </c>
    </row>
    <row r="169" spans="1:42" s="35" customFormat="1" ht="115.5" customHeight="1" x14ac:dyDescent="0.25">
      <c r="A169" s="359"/>
      <c r="B169" s="70"/>
      <c r="C169" s="474" t="s">
        <v>325</v>
      </c>
      <c r="D169" s="489" t="s">
        <v>336</v>
      </c>
      <c r="E169" s="492" t="s">
        <v>327</v>
      </c>
      <c r="F169" s="433" t="s">
        <v>327</v>
      </c>
      <c r="G169" s="73"/>
      <c r="H169" s="300">
        <v>114</v>
      </c>
      <c r="I169" s="308" t="s">
        <v>9</v>
      </c>
      <c r="J169" s="300">
        <v>30</v>
      </c>
      <c r="K169" s="433" t="s">
        <v>329</v>
      </c>
      <c r="L169" s="445">
        <v>2014630000020</v>
      </c>
      <c r="M169" s="434" t="s">
        <v>337</v>
      </c>
      <c r="N169" s="439" t="s">
        <v>338</v>
      </c>
      <c r="O169" s="300" t="s">
        <v>127</v>
      </c>
      <c r="P169" s="398">
        <v>1246503601</v>
      </c>
      <c r="Q169" s="398">
        <v>0</v>
      </c>
      <c r="R169" s="398">
        <v>0</v>
      </c>
      <c r="S169" s="398">
        <v>0</v>
      </c>
      <c r="T169" s="398">
        <v>0</v>
      </c>
      <c r="U169" s="398">
        <v>0</v>
      </c>
      <c r="V169" s="398">
        <v>0</v>
      </c>
      <c r="W169" s="398">
        <v>0</v>
      </c>
      <c r="X169" s="398">
        <v>0</v>
      </c>
      <c r="Y169" s="398">
        <v>0</v>
      </c>
      <c r="Z169" s="398">
        <v>0</v>
      </c>
      <c r="AA169" s="398">
        <v>0</v>
      </c>
      <c r="AB169" s="398"/>
      <c r="AC169" s="398"/>
      <c r="AD169" s="398">
        <v>0</v>
      </c>
      <c r="AE169" s="398"/>
      <c r="AF169" s="398"/>
      <c r="AG169" s="398">
        <v>0</v>
      </c>
      <c r="AH169" s="398">
        <f>170000000-130916000-12500000+520000000+92745192+12500000</f>
        <v>651829192</v>
      </c>
      <c r="AI169" s="398">
        <v>0</v>
      </c>
      <c r="AJ169" s="398"/>
      <c r="AK169" s="398">
        <v>0</v>
      </c>
      <c r="AL169" s="401">
        <f>+P169+R169+S169+T169+U169+V169+W169+X169+Y169+Z169+AA169+AD169+AG169+AH169+AI169+AJ169+AK169</f>
        <v>1898332793</v>
      </c>
    </row>
    <row r="170" spans="1:42" s="35" customFormat="1" ht="87.75" customHeight="1" x14ac:dyDescent="0.25">
      <c r="A170" s="359"/>
      <c r="B170" s="70"/>
      <c r="C170" s="476"/>
      <c r="D170" s="490"/>
      <c r="E170" s="493"/>
      <c r="F170" s="434"/>
      <c r="G170" s="73"/>
      <c r="H170" s="300">
        <v>115</v>
      </c>
      <c r="I170" s="14">
        <v>0</v>
      </c>
      <c r="J170" s="334">
        <v>16</v>
      </c>
      <c r="K170" s="434"/>
      <c r="L170" s="446"/>
      <c r="M170" s="434"/>
      <c r="N170" s="440"/>
      <c r="O170" s="334" t="s">
        <v>126</v>
      </c>
      <c r="P170" s="399"/>
      <c r="Q170" s="399"/>
      <c r="R170" s="399"/>
      <c r="S170" s="399"/>
      <c r="T170" s="399"/>
      <c r="U170" s="399"/>
      <c r="V170" s="399"/>
      <c r="W170" s="399"/>
      <c r="X170" s="399"/>
      <c r="Y170" s="399"/>
      <c r="Z170" s="399"/>
      <c r="AA170" s="399"/>
      <c r="AB170" s="399"/>
      <c r="AC170" s="399"/>
      <c r="AD170" s="399"/>
      <c r="AE170" s="399"/>
      <c r="AF170" s="399"/>
      <c r="AG170" s="399"/>
      <c r="AH170" s="399"/>
      <c r="AI170" s="399"/>
      <c r="AJ170" s="399"/>
      <c r="AK170" s="399"/>
      <c r="AL170" s="402"/>
    </row>
    <row r="171" spans="1:42" s="35" customFormat="1" ht="89.25" customHeight="1" x14ac:dyDescent="0.25">
      <c r="A171" s="359"/>
      <c r="B171" s="70"/>
      <c r="C171" s="475"/>
      <c r="D171" s="491"/>
      <c r="E171" s="494"/>
      <c r="F171" s="435"/>
      <c r="G171" s="26"/>
      <c r="H171" s="300">
        <v>116</v>
      </c>
      <c r="I171" s="14" t="s">
        <v>9</v>
      </c>
      <c r="J171" s="334">
        <v>5</v>
      </c>
      <c r="K171" s="435"/>
      <c r="L171" s="447"/>
      <c r="M171" s="435"/>
      <c r="N171" s="441"/>
      <c r="O171" s="334" t="s">
        <v>126</v>
      </c>
      <c r="P171" s="400"/>
      <c r="Q171" s="400"/>
      <c r="R171" s="400"/>
      <c r="S171" s="400"/>
      <c r="T171" s="400"/>
      <c r="U171" s="400"/>
      <c r="V171" s="400"/>
      <c r="W171" s="400"/>
      <c r="X171" s="400"/>
      <c r="Y171" s="400"/>
      <c r="Z171" s="400"/>
      <c r="AA171" s="400"/>
      <c r="AB171" s="400"/>
      <c r="AC171" s="400"/>
      <c r="AD171" s="400"/>
      <c r="AE171" s="400"/>
      <c r="AF171" s="400"/>
      <c r="AG171" s="400"/>
      <c r="AH171" s="400"/>
      <c r="AI171" s="400"/>
      <c r="AJ171" s="400"/>
      <c r="AK171" s="400"/>
      <c r="AL171" s="403"/>
    </row>
    <row r="172" spans="1:42" s="35" customFormat="1" ht="17.25" customHeight="1" x14ac:dyDescent="0.25">
      <c r="A172" s="359"/>
      <c r="B172" s="70"/>
      <c r="C172" s="319"/>
      <c r="D172" s="134"/>
      <c r="E172" s="48"/>
      <c r="F172" s="48"/>
      <c r="G172" s="74"/>
      <c r="H172" s="25"/>
      <c r="I172" s="135"/>
      <c r="J172" s="25"/>
      <c r="K172" s="25"/>
      <c r="L172" s="76"/>
      <c r="M172" s="25"/>
      <c r="N172" s="74"/>
      <c r="O172" s="25"/>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357"/>
    </row>
    <row r="173" spans="1:42" s="35" customFormat="1" ht="38.25" customHeight="1" x14ac:dyDescent="0.25">
      <c r="A173" s="359"/>
      <c r="B173" s="70"/>
      <c r="C173" s="313"/>
      <c r="D173" s="136"/>
      <c r="E173" s="41"/>
      <c r="F173" s="41"/>
      <c r="G173" s="67">
        <v>30</v>
      </c>
      <c r="H173" s="69" t="s">
        <v>35</v>
      </c>
      <c r="I173" s="69"/>
      <c r="J173" s="69"/>
      <c r="K173" s="69"/>
      <c r="L173" s="69"/>
      <c r="M173" s="69"/>
      <c r="N173" s="69"/>
      <c r="O173" s="69"/>
      <c r="P173" s="255">
        <f>SUM(P174)</f>
        <v>52567999</v>
      </c>
      <c r="Q173" s="255">
        <f t="shared" ref="Q173:AL173" si="54">SUM(Q174)</f>
        <v>0</v>
      </c>
      <c r="R173" s="255">
        <f t="shared" si="54"/>
        <v>0</v>
      </c>
      <c r="S173" s="255">
        <f t="shared" si="54"/>
        <v>0</v>
      </c>
      <c r="T173" s="255">
        <f t="shared" si="54"/>
        <v>0</v>
      </c>
      <c r="U173" s="255">
        <f t="shared" si="54"/>
        <v>0</v>
      </c>
      <c r="V173" s="255">
        <f t="shared" si="54"/>
        <v>0</v>
      </c>
      <c r="W173" s="255">
        <f t="shared" si="54"/>
        <v>0</v>
      </c>
      <c r="X173" s="255">
        <f t="shared" si="54"/>
        <v>0</v>
      </c>
      <c r="Y173" s="255">
        <f t="shared" si="54"/>
        <v>0</v>
      </c>
      <c r="Z173" s="255">
        <f t="shared" si="54"/>
        <v>0</v>
      </c>
      <c r="AA173" s="255">
        <f t="shared" si="54"/>
        <v>0</v>
      </c>
      <c r="AB173" s="255">
        <f t="shared" si="54"/>
        <v>0</v>
      </c>
      <c r="AC173" s="255">
        <f t="shared" si="54"/>
        <v>0</v>
      </c>
      <c r="AD173" s="255">
        <f t="shared" si="54"/>
        <v>0</v>
      </c>
      <c r="AE173" s="255">
        <f t="shared" si="54"/>
        <v>0</v>
      </c>
      <c r="AF173" s="255">
        <f t="shared" si="54"/>
        <v>0</v>
      </c>
      <c r="AG173" s="255">
        <f t="shared" si="54"/>
        <v>0</v>
      </c>
      <c r="AH173" s="255">
        <f t="shared" si="54"/>
        <v>443025</v>
      </c>
      <c r="AI173" s="255">
        <f t="shared" si="54"/>
        <v>0</v>
      </c>
      <c r="AJ173" s="255">
        <f t="shared" si="54"/>
        <v>0</v>
      </c>
      <c r="AK173" s="255">
        <f t="shared" si="54"/>
        <v>0</v>
      </c>
      <c r="AL173" s="354">
        <f t="shared" si="54"/>
        <v>53011024</v>
      </c>
    </row>
    <row r="174" spans="1:42" s="35" customFormat="1" ht="129" customHeight="1" x14ac:dyDescent="0.25">
      <c r="A174" s="359"/>
      <c r="B174" s="70"/>
      <c r="C174" s="313" t="s">
        <v>339</v>
      </c>
      <c r="D174" s="325" t="s">
        <v>340</v>
      </c>
      <c r="E174" s="330" t="s">
        <v>341</v>
      </c>
      <c r="F174" s="300" t="s">
        <v>342</v>
      </c>
      <c r="G174" s="329"/>
      <c r="H174" s="334">
        <v>117</v>
      </c>
      <c r="I174" s="14" t="s">
        <v>9</v>
      </c>
      <c r="J174" s="14">
        <v>1</v>
      </c>
      <c r="K174" s="39" t="s">
        <v>329</v>
      </c>
      <c r="L174" s="12"/>
      <c r="M174" s="334" t="s">
        <v>343</v>
      </c>
      <c r="N174" s="329" t="s">
        <v>344</v>
      </c>
      <c r="O174" s="334" t="s">
        <v>126</v>
      </c>
      <c r="P174" s="45">
        <f>50000000+2567999</f>
        <v>52567999</v>
      </c>
      <c r="Q174" s="45">
        <v>0</v>
      </c>
      <c r="R174" s="45">
        <v>0</v>
      </c>
      <c r="S174" s="45">
        <v>0</v>
      </c>
      <c r="T174" s="45">
        <v>0</v>
      </c>
      <c r="U174" s="45">
        <v>0</v>
      </c>
      <c r="V174" s="45">
        <v>0</v>
      </c>
      <c r="W174" s="45">
        <v>0</v>
      </c>
      <c r="X174" s="45">
        <v>0</v>
      </c>
      <c r="Y174" s="45">
        <v>0</v>
      </c>
      <c r="Z174" s="45">
        <v>0</v>
      </c>
      <c r="AA174" s="45">
        <v>0</v>
      </c>
      <c r="AB174" s="45"/>
      <c r="AC174" s="45"/>
      <c r="AD174" s="45">
        <v>0</v>
      </c>
      <c r="AE174" s="45"/>
      <c r="AF174" s="45"/>
      <c r="AG174" s="45">
        <v>0</v>
      </c>
      <c r="AH174" s="45">
        <v>443025</v>
      </c>
      <c r="AI174" s="45">
        <v>0</v>
      </c>
      <c r="AJ174" s="33"/>
      <c r="AK174" s="33">
        <v>0</v>
      </c>
      <c r="AL174" s="355">
        <f>+P174+R174+S174+T174+U174+V174+W174+X174+Y174+Z174+AA174+AD174+AG174+AH174+AI174+AJ174+AK174</f>
        <v>53011024</v>
      </c>
    </row>
    <row r="175" spans="1:42" s="35" customFormat="1" ht="21" customHeight="1" x14ac:dyDescent="0.25">
      <c r="A175" s="359"/>
      <c r="B175" s="70"/>
      <c r="C175" s="319"/>
      <c r="D175" s="134"/>
      <c r="E175" s="48"/>
      <c r="F175" s="48"/>
      <c r="G175" s="74"/>
      <c r="H175" s="25"/>
      <c r="I175" s="135"/>
      <c r="J175" s="135"/>
      <c r="K175" s="135"/>
      <c r="L175" s="76"/>
      <c r="M175" s="25"/>
      <c r="N175" s="74"/>
      <c r="O175" s="25"/>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357"/>
    </row>
    <row r="176" spans="1:42" s="78" customFormat="1" ht="38.25" customHeight="1" x14ac:dyDescent="0.25">
      <c r="A176" s="359"/>
      <c r="B176" s="70"/>
      <c r="C176" s="331"/>
      <c r="D176" s="136"/>
      <c r="E176" s="41"/>
      <c r="F176" s="41"/>
      <c r="G176" s="109">
        <v>31</v>
      </c>
      <c r="H176" s="69" t="s">
        <v>36</v>
      </c>
      <c r="I176" s="69"/>
      <c r="J176" s="69"/>
      <c r="K176" s="69"/>
      <c r="L176" s="69"/>
      <c r="M176" s="69"/>
      <c r="N176" s="69"/>
      <c r="O176" s="69"/>
      <c r="P176" s="255">
        <f>SUM(P177:P178)</f>
        <v>174931667</v>
      </c>
      <c r="Q176" s="255">
        <f t="shared" ref="Q176:AL176" si="55">SUM(Q177:Q178)</f>
        <v>0</v>
      </c>
      <c r="R176" s="255">
        <f t="shared" si="55"/>
        <v>0</v>
      </c>
      <c r="S176" s="255">
        <f t="shared" si="55"/>
        <v>0</v>
      </c>
      <c r="T176" s="255">
        <f t="shared" si="55"/>
        <v>0</v>
      </c>
      <c r="U176" s="255">
        <f t="shared" si="55"/>
        <v>0</v>
      </c>
      <c r="V176" s="255">
        <f t="shared" si="55"/>
        <v>0</v>
      </c>
      <c r="W176" s="255">
        <f t="shared" si="55"/>
        <v>0</v>
      </c>
      <c r="X176" s="255">
        <f t="shared" si="55"/>
        <v>0</v>
      </c>
      <c r="Y176" s="255">
        <f t="shared" si="55"/>
        <v>0</v>
      </c>
      <c r="Z176" s="255">
        <f t="shared" si="55"/>
        <v>0</v>
      </c>
      <c r="AA176" s="255">
        <f t="shared" si="55"/>
        <v>0</v>
      </c>
      <c r="AB176" s="255">
        <f t="shared" si="55"/>
        <v>0</v>
      </c>
      <c r="AC176" s="255">
        <f t="shared" si="55"/>
        <v>0</v>
      </c>
      <c r="AD176" s="255">
        <f t="shared" si="55"/>
        <v>0</v>
      </c>
      <c r="AE176" s="255">
        <f t="shared" si="55"/>
        <v>0</v>
      </c>
      <c r="AF176" s="255">
        <f t="shared" si="55"/>
        <v>0</v>
      </c>
      <c r="AG176" s="255">
        <f t="shared" si="55"/>
        <v>0</v>
      </c>
      <c r="AH176" s="255">
        <f t="shared" si="55"/>
        <v>12500000</v>
      </c>
      <c r="AI176" s="255">
        <f t="shared" si="55"/>
        <v>0</v>
      </c>
      <c r="AJ176" s="255">
        <f t="shared" si="55"/>
        <v>0</v>
      </c>
      <c r="AK176" s="255">
        <f t="shared" si="55"/>
        <v>0</v>
      </c>
      <c r="AL176" s="354">
        <f t="shared" si="55"/>
        <v>187431667</v>
      </c>
    </row>
    <row r="177" spans="1:42" s="35" customFormat="1" ht="175.5" customHeight="1" x14ac:dyDescent="0.25">
      <c r="A177" s="359"/>
      <c r="B177" s="70"/>
      <c r="C177" s="313" t="s">
        <v>345</v>
      </c>
      <c r="D177" s="325" t="s">
        <v>346</v>
      </c>
      <c r="E177" s="330" t="s">
        <v>347</v>
      </c>
      <c r="F177" s="300" t="s">
        <v>348</v>
      </c>
      <c r="G177" s="329"/>
      <c r="H177" s="334">
        <v>118</v>
      </c>
      <c r="I177" s="14">
        <v>16</v>
      </c>
      <c r="J177" s="14">
        <v>4</v>
      </c>
      <c r="K177" s="39" t="s">
        <v>329</v>
      </c>
      <c r="L177" s="12"/>
      <c r="M177" s="334" t="s">
        <v>349</v>
      </c>
      <c r="N177" s="329" t="s">
        <v>350</v>
      </c>
      <c r="O177" s="334" t="s">
        <v>126</v>
      </c>
      <c r="P177" s="45">
        <f>123200000-38000000+51731667</f>
        <v>136931667</v>
      </c>
      <c r="Q177" s="45">
        <v>0</v>
      </c>
      <c r="R177" s="45">
        <v>0</v>
      </c>
      <c r="S177" s="45">
        <v>0</v>
      </c>
      <c r="T177" s="45">
        <v>0</v>
      </c>
      <c r="U177" s="45">
        <v>0</v>
      </c>
      <c r="V177" s="45">
        <v>0</v>
      </c>
      <c r="W177" s="45">
        <v>0</v>
      </c>
      <c r="X177" s="45">
        <v>0</v>
      </c>
      <c r="Y177" s="45">
        <v>0</v>
      </c>
      <c r="Z177" s="45">
        <v>0</v>
      </c>
      <c r="AA177" s="45">
        <v>0</v>
      </c>
      <c r="AB177" s="45"/>
      <c r="AC177" s="45"/>
      <c r="AD177" s="45">
        <v>0</v>
      </c>
      <c r="AE177" s="45"/>
      <c r="AF177" s="45"/>
      <c r="AG177" s="45">
        <v>0</v>
      </c>
      <c r="AH177" s="45">
        <v>0</v>
      </c>
      <c r="AI177" s="45">
        <v>0</v>
      </c>
      <c r="AJ177" s="33"/>
      <c r="AK177" s="33">
        <v>0</v>
      </c>
      <c r="AL177" s="355">
        <f>+P177+R177+S177+T177+U177+V177+W177+X177+Y177+Z177+AA177+AD177+AG177+AH177+AI177+AJ177+AK177</f>
        <v>136931667</v>
      </c>
    </row>
    <row r="178" spans="1:42" s="35" customFormat="1" ht="239.25" customHeight="1" x14ac:dyDescent="0.25">
      <c r="A178" s="359"/>
      <c r="B178" s="70"/>
      <c r="C178" s="313" t="s">
        <v>325</v>
      </c>
      <c r="D178" s="325" t="s">
        <v>326</v>
      </c>
      <c r="E178" s="330" t="s">
        <v>327</v>
      </c>
      <c r="F178" s="300" t="s">
        <v>328</v>
      </c>
      <c r="G178" s="73"/>
      <c r="H178" s="334">
        <v>118</v>
      </c>
      <c r="I178" s="14">
        <v>16</v>
      </c>
      <c r="J178" s="14">
        <v>4</v>
      </c>
      <c r="K178" s="39" t="s">
        <v>329</v>
      </c>
      <c r="L178" s="324">
        <v>2014630000016</v>
      </c>
      <c r="M178" s="300" t="s">
        <v>332</v>
      </c>
      <c r="N178" s="329" t="s">
        <v>333</v>
      </c>
      <c r="O178" s="300" t="s">
        <v>126</v>
      </c>
      <c r="P178" s="45">
        <v>38000000</v>
      </c>
      <c r="Q178" s="260" t="s">
        <v>351</v>
      </c>
      <c r="R178" s="260"/>
      <c r="S178" s="260"/>
      <c r="T178" s="260"/>
      <c r="U178" s="260"/>
      <c r="V178" s="260"/>
      <c r="W178" s="260"/>
      <c r="X178" s="260"/>
      <c r="Y178" s="260"/>
      <c r="Z178" s="260"/>
      <c r="AA178" s="260"/>
      <c r="AB178" s="260"/>
      <c r="AC178" s="260"/>
      <c r="AD178" s="260"/>
      <c r="AE178" s="260"/>
      <c r="AF178" s="260"/>
      <c r="AG178" s="260"/>
      <c r="AH178" s="44">
        <v>12500000</v>
      </c>
      <c r="AI178" s="260"/>
      <c r="AJ178" s="269"/>
      <c r="AK178" s="269"/>
      <c r="AL178" s="355">
        <f>+P178+R178+S178+T178+U178+V178+W178+X178+Y178+Z178+AA178+AD178+AG178+AH178+AI178+AJ178+AK178</f>
        <v>50500000</v>
      </c>
    </row>
    <row r="179" spans="1:42" s="35" customFormat="1" ht="21" customHeight="1" x14ac:dyDescent="0.25">
      <c r="A179" s="359"/>
      <c r="B179" s="74"/>
      <c r="C179" s="319"/>
      <c r="D179" s="134"/>
      <c r="E179" s="48"/>
      <c r="F179" s="48"/>
      <c r="G179" s="74"/>
      <c r="H179" s="25"/>
      <c r="I179" s="135"/>
      <c r="J179" s="135"/>
      <c r="K179" s="135"/>
      <c r="L179" s="76"/>
      <c r="M179" s="25"/>
      <c r="N179" s="74"/>
      <c r="O179" s="25"/>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357"/>
    </row>
    <row r="180" spans="1:42" s="78" customFormat="1" ht="38.25" customHeight="1" x14ac:dyDescent="0.25">
      <c r="A180" s="359"/>
      <c r="B180" s="97">
        <v>10</v>
      </c>
      <c r="C180" s="63" t="s">
        <v>37</v>
      </c>
      <c r="D180" s="63"/>
      <c r="E180" s="63"/>
      <c r="F180" s="63"/>
      <c r="G180" s="63"/>
      <c r="H180" s="63"/>
      <c r="I180" s="63"/>
      <c r="J180" s="63"/>
      <c r="K180" s="63"/>
      <c r="L180" s="63"/>
      <c r="M180" s="63"/>
      <c r="N180" s="63"/>
      <c r="O180" s="63"/>
      <c r="P180" s="253">
        <f t="shared" ref="P180:Z180" si="56">P181+P184</f>
        <v>0</v>
      </c>
      <c r="Q180" s="253">
        <f t="shared" si="56"/>
        <v>0</v>
      </c>
      <c r="R180" s="253">
        <f t="shared" si="56"/>
        <v>0</v>
      </c>
      <c r="S180" s="253">
        <f t="shared" si="56"/>
        <v>0</v>
      </c>
      <c r="T180" s="253">
        <f t="shared" si="56"/>
        <v>0</v>
      </c>
      <c r="U180" s="253">
        <f t="shared" si="56"/>
        <v>0</v>
      </c>
      <c r="V180" s="253">
        <f t="shared" si="56"/>
        <v>0</v>
      </c>
      <c r="W180" s="253">
        <f t="shared" si="56"/>
        <v>0</v>
      </c>
      <c r="X180" s="253">
        <f t="shared" si="56"/>
        <v>0</v>
      </c>
      <c r="Y180" s="253">
        <f t="shared" si="56"/>
        <v>0</v>
      </c>
      <c r="Z180" s="253">
        <f t="shared" si="56"/>
        <v>0</v>
      </c>
      <c r="AA180" s="253">
        <f t="shared" ref="AA180:AL180" si="57">AA181+AA184</f>
        <v>0</v>
      </c>
      <c r="AB180" s="253">
        <f t="shared" si="57"/>
        <v>0</v>
      </c>
      <c r="AC180" s="253">
        <f t="shared" si="57"/>
        <v>0</v>
      </c>
      <c r="AD180" s="253">
        <f t="shared" si="57"/>
        <v>0</v>
      </c>
      <c r="AE180" s="253">
        <f t="shared" si="57"/>
        <v>0</v>
      </c>
      <c r="AF180" s="253">
        <f t="shared" si="57"/>
        <v>0</v>
      </c>
      <c r="AG180" s="253">
        <f t="shared" si="57"/>
        <v>0</v>
      </c>
      <c r="AH180" s="253">
        <f t="shared" si="57"/>
        <v>90000000</v>
      </c>
      <c r="AI180" s="253">
        <f t="shared" si="57"/>
        <v>312865735</v>
      </c>
      <c r="AJ180" s="253">
        <f t="shared" si="57"/>
        <v>0</v>
      </c>
      <c r="AK180" s="253">
        <f t="shared" si="57"/>
        <v>0</v>
      </c>
      <c r="AL180" s="352">
        <f t="shared" si="57"/>
        <v>402865735</v>
      </c>
    </row>
    <row r="181" spans="1:42" s="78" customFormat="1" ht="38.25" customHeight="1" x14ac:dyDescent="0.25">
      <c r="A181" s="359"/>
      <c r="B181" s="61"/>
      <c r="C181" s="137"/>
      <c r="D181" s="138"/>
      <c r="E181" s="138"/>
      <c r="F181" s="138"/>
      <c r="G181" s="69">
        <v>32</v>
      </c>
      <c r="H181" s="69" t="s">
        <v>38</v>
      </c>
      <c r="I181" s="69"/>
      <c r="J181" s="69"/>
      <c r="K181" s="69"/>
      <c r="L181" s="69"/>
      <c r="M181" s="69"/>
      <c r="N181" s="69"/>
      <c r="O181" s="69"/>
      <c r="P181" s="255">
        <f>P182</f>
        <v>0</v>
      </c>
      <c r="Q181" s="255">
        <f t="shared" ref="Q181:AL181" si="58">Q182</f>
        <v>0</v>
      </c>
      <c r="R181" s="255">
        <f t="shared" si="58"/>
        <v>0</v>
      </c>
      <c r="S181" s="255">
        <f t="shared" si="58"/>
        <v>0</v>
      </c>
      <c r="T181" s="255">
        <f t="shared" si="58"/>
        <v>0</v>
      </c>
      <c r="U181" s="255">
        <f t="shared" si="58"/>
        <v>0</v>
      </c>
      <c r="V181" s="255">
        <f t="shared" si="58"/>
        <v>0</v>
      </c>
      <c r="W181" s="255">
        <f t="shared" si="58"/>
        <v>0</v>
      </c>
      <c r="X181" s="255">
        <f t="shared" si="58"/>
        <v>0</v>
      </c>
      <c r="Y181" s="255">
        <f t="shared" si="58"/>
        <v>0</v>
      </c>
      <c r="Z181" s="255">
        <f t="shared" si="58"/>
        <v>0</v>
      </c>
      <c r="AA181" s="255">
        <f t="shared" si="58"/>
        <v>0</v>
      </c>
      <c r="AB181" s="255">
        <f t="shared" si="58"/>
        <v>0</v>
      </c>
      <c r="AC181" s="255">
        <f t="shared" si="58"/>
        <v>0</v>
      </c>
      <c r="AD181" s="255">
        <f t="shared" si="58"/>
        <v>0</v>
      </c>
      <c r="AE181" s="255">
        <f t="shared" si="58"/>
        <v>0</v>
      </c>
      <c r="AF181" s="255">
        <f t="shared" si="58"/>
        <v>0</v>
      </c>
      <c r="AG181" s="255">
        <f t="shared" si="58"/>
        <v>0</v>
      </c>
      <c r="AH181" s="255">
        <f t="shared" si="58"/>
        <v>60000000</v>
      </c>
      <c r="AI181" s="255">
        <f t="shared" si="58"/>
        <v>312865735</v>
      </c>
      <c r="AJ181" s="255">
        <f t="shared" si="58"/>
        <v>0</v>
      </c>
      <c r="AK181" s="255">
        <f t="shared" si="58"/>
        <v>0</v>
      </c>
      <c r="AL181" s="354">
        <f t="shared" si="58"/>
        <v>372865735</v>
      </c>
    </row>
    <row r="182" spans="1:42" s="35" customFormat="1" ht="129" customHeight="1" x14ac:dyDescent="0.25">
      <c r="A182" s="370"/>
      <c r="B182" s="139"/>
      <c r="C182" s="300" t="s">
        <v>352</v>
      </c>
      <c r="D182" s="325" t="s">
        <v>353</v>
      </c>
      <c r="E182" s="330" t="s">
        <v>354</v>
      </c>
      <c r="F182" s="300" t="s">
        <v>355</v>
      </c>
      <c r="G182" s="329"/>
      <c r="H182" s="334">
        <v>119</v>
      </c>
      <c r="I182" s="14">
        <v>10</v>
      </c>
      <c r="J182" s="14">
        <v>7</v>
      </c>
      <c r="K182" s="39" t="s">
        <v>329</v>
      </c>
      <c r="L182" s="12">
        <v>2014630000013</v>
      </c>
      <c r="M182" s="334" t="s">
        <v>356</v>
      </c>
      <c r="N182" s="329" t="s">
        <v>357</v>
      </c>
      <c r="O182" s="334" t="s">
        <v>126</v>
      </c>
      <c r="P182" s="45">
        <v>0</v>
      </c>
      <c r="Q182" s="45">
        <v>0</v>
      </c>
      <c r="R182" s="45">
        <v>0</v>
      </c>
      <c r="S182" s="45">
        <v>0</v>
      </c>
      <c r="T182" s="45">
        <v>0</v>
      </c>
      <c r="U182" s="45">
        <v>0</v>
      </c>
      <c r="V182" s="45">
        <v>0</v>
      </c>
      <c r="W182" s="45">
        <v>0</v>
      </c>
      <c r="X182" s="45">
        <v>0</v>
      </c>
      <c r="Y182" s="45">
        <v>0</v>
      </c>
      <c r="Z182" s="45">
        <v>0</v>
      </c>
      <c r="AA182" s="45">
        <v>0</v>
      </c>
      <c r="AB182" s="45"/>
      <c r="AC182" s="45"/>
      <c r="AD182" s="45">
        <v>0</v>
      </c>
      <c r="AE182" s="45"/>
      <c r="AF182" s="45"/>
      <c r="AG182" s="45">
        <v>0</v>
      </c>
      <c r="AH182" s="45">
        <v>60000000</v>
      </c>
      <c r="AI182" s="45">
        <f>230048382+102984143-12079175-8087615</f>
        <v>312865735</v>
      </c>
      <c r="AJ182" s="33"/>
      <c r="AK182" s="262">
        <v>0</v>
      </c>
      <c r="AL182" s="355">
        <f>+P182+R182+S182+T182+U182+V182+W182+X182+Y182+Z182+AA182+AD182+AG182+AH182+AI182+AJ182+AK182</f>
        <v>372865735</v>
      </c>
    </row>
    <row r="183" spans="1:42" s="4" customFormat="1" ht="19.5" customHeight="1" x14ac:dyDescent="0.25">
      <c r="A183" s="359"/>
      <c r="B183" s="34"/>
      <c r="C183" s="22"/>
      <c r="D183" s="134"/>
      <c r="E183" s="48"/>
      <c r="F183" s="48"/>
      <c r="G183" s="74"/>
      <c r="H183" s="25"/>
      <c r="I183" s="135"/>
      <c r="J183" s="135"/>
      <c r="K183" s="140"/>
      <c r="L183" s="92"/>
      <c r="M183" s="318"/>
      <c r="N183" s="86"/>
      <c r="O183" s="25"/>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357"/>
    </row>
    <row r="184" spans="1:42" s="4" customFormat="1" ht="38.25" customHeight="1" x14ac:dyDescent="0.25">
      <c r="A184" s="359"/>
      <c r="B184" s="34"/>
      <c r="C184" s="141"/>
      <c r="D184" s="136"/>
      <c r="E184" s="41"/>
      <c r="F184" s="41"/>
      <c r="G184" s="67">
        <v>33</v>
      </c>
      <c r="H184" s="69" t="s">
        <v>358</v>
      </c>
      <c r="I184" s="69"/>
      <c r="J184" s="69"/>
      <c r="K184" s="69"/>
      <c r="L184" s="69"/>
      <c r="M184" s="69"/>
      <c r="N184" s="69"/>
      <c r="O184" s="69"/>
      <c r="P184" s="255">
        <f>SUM(P185:P186)</f>
        <v>0</v>
      </c>
      <c r="Q184" s="255">
        <f t="shared" ref="Q184:AL184" si="59">SUM(Q185:Q186)</f>
        <v>0</v>
      </c>
      <c r="R184" s="255">
        <f t="shared" si="59"/>
        <v>0</v>
      </c>
      <c r="S184" s="255">
        <f t="shared" si="59"/>
        <v>0</v>
      </c>
      <c r="T184" s="255">
        <f t="shared" si="59"/>
        <v>0</v>
      </c>
      <c r="U184" s="255">
        <f t="shared" si="59"/>
        <v>0</v>
      </c>
      <c r="V184" s="255">
        <f t="shared" si="59"/>
        <v>0</v>
      </c>
      <c r="W184" s="255">
        <f t="shared" si="59"/>
        <v>0</v>
      </c>
      <c r="X184" s="255">
        <f t="shared" si="59"/>
        <v>0</v>
      </c>
      <c r="Y184" s="255">
        <f t="shared" si="59"/>
        <v>0</v>
      </c>
      <c r="Z184" s="255">
        <f t="shared" si="59"/>
        <v>0</v>
      </c>
      <c r="AA184" s="255">
        <f t="shared" si="59"/>
        <v>0</v>
      </c>
      <c r="AB184" s="255">
        <f t="shared" si="59"/>
        <v>0</v>
      </c>
      <c r="AC184" s="255">
        <f t="shared" si="59"/>
        <v>0</v>
      </c>
      <c r="AD184" s="255">
        <f t="shared" si="59"/>
        <v>0</v>
      </c>
      <c r="AE184" s="255">
        <f t="shared" si="59"/>
        <v>0</v>
      </c>
      <c r="AF184" s="255">
        <f t="shared" si="59"/>
        <v>0</v>
      </c>
      <c r="AG184" s="255">
        <f t="shared" si="59"/>
        <v>0</v>
      </c>
      <c r="AH184" s="255">
        <f t="shared" si="59"/>
        <v>30000000</v>
      </c>
      <c r="AI184" s="255">
        <f t="shared" si="59"/>
        <v>0</v>
      </c>
      <c r="AJ184" s="255">
        <f t="shared" si="59"/>
        <v>0</v>
      </c>
      <c r="AK184" s="255">
        <f t="shared" si="59"/>
        <v>0</v>
      </c>
      <c r="AL184" s="354">
        <f t="shared" si="59"/>
        <v>30000000</v>
      </c>
    </row>
    <row r="185" spans="1:42" s="35" customFormat="1" ht="92.25" customHeight="1" x14ac:dyDescent="0.25">
      <c r="A185" s="359"/>
      <c r="B185" s="34"/>
      <c r="C185" s="433" t="s">
        <v>359</v>
      </c>
      <c r="D185" s="489" t="s">
        <v>360</v>
      </c>
      <c r="E185" s="492" t="s">
        <v>361</v>
      </c>
      <c r="F185" s="433" t="s">
        <v>362</v>
      </c>
      <c r="G185" s="71"/>
      <c r="H185" s="334">
        <v>120</v>
      </c>
      <c r="I185" s="14">
        <v>0</v>
      </c>
      <c r="J185" s="334">
        <v>2</v>
      </c>
      <c r="K185" s="433" t="s">
        <v>329</v>
      </c>
      <c r="L185" s="322"/>
      <c r="M185" s="433" t="s">
        <v>363</v>
      </c>
      <c r="N185" s="439" t="s">
        <v>364</v>
      </c>
      <c r="O185" s="334" t="s">
        <v>126</v>
      </c>
      <c r="P185" s="398">
        <v>0</v>
      </c>
      <c r="Q185" s="398">
        <v>0</v>
      </c>
      <c r="R185" s="398">
        <v>0</v>
      </c>
      <c r="S185" s="398">
        <v>0</v>
      </c>
      <c r="T185" s="398">
        <v>0</v>
      </c>
      <c r="U185" s="398">
        <v>0</v>
      </c>
      <c r="V185" s="398">
        <v>0</v>
      </c>
      <c r="W185" s="398">
        <v>0</v>
      </c>
      <c r="X185" s="398">
        <v>0</v>
      </c>
      <c r="Y185" s="398">
        <v>0</v>
      </c>
      <c r="Z185" s="398">
        <v>0</v>
      </c>
      <c r="AA185" s="398">
        <v>0</v>
      </c>
      <c r="AB185" s="398"/>
      <c r="AC185" s="398"/>
      <c r="AD185" s="398">
        <v>0</v>
      </c>
      <c r="AE185" s="398"/>
      <c r="AF185" s="398"/>
      <c r="AG185" s="398">
        <v>0</v>
      </c>
      <c r="AH185" s="398">
        <f>15000000+15000000</f>
        <v>30000000</v>
      </c>
      <c r="AI185" s="398">
        <v>0</v>
      </c>
      <c r="AJ185" s="398"/>
      <c r="AK185" s="398">
        <v>0</v>
      </c>
      <c r="AL185" s="401">
        <f>+P185+R185+S185+T185+U185+V185+W185+X185+Y185+Z185+AA185+AD185+AG185+AH185+AI185+AJ185+AK185</f>
        <v>30000000</v>
      </c>
    </row>
    <row r="186" spans="1:42" s="35" customFormat="1" ht="94.5" customHeight="1" x14ac:dyDescent="0.25">
      <c r="A186" s="359"/>
      <c r="B186" s="34"/>
      <c r="C186" s="435"/>
      <c r="D186" s="491"/>
      <c r="E186" s="494"/>
      <c r="F186" s="435"/>
      <c r="G186" s="26"/>
      <c r="H186" s="334">
        <v>121</v>
      </c>
      <c r="I186" s="14">
        <v>9</v>
      </c>
      <c r="J186" s="334">
        <v>4</v>
      </c>
      <c r="K186" s="435"/>
      <c r="L186" s="324"/>
      <c r="M186" s="435"/>
      <c r="N186" s="441"/>
      <c r="O186" s="334" t="s">
        <v>126</v>
      </c>
      <c r="P186" s="400"/>
      <c r="Q186" s="400"/>
      <c r="R186" s="400"/>
      <c r="S186" s="400"/>
      <c r="T186" s="400"/>
      <c r="U186" s="400"/>
      <c r="V186" s="400"/>
      <c r="W186" s="400"/>
      <c r="X186" s="400"/>
      <c r="Y186" s="400"/>
      <c r="Z186" s="400"/>
      <c r="AA186" s="400"/>
      <c r="AB186" s="400"/>
      <c r="AC186" s="400"/>
      <c r="AD186" s="400"/>
      <c r="AE186" s="400"/>
      <c r="AF186" s="400"/>
      <c r="AG186" s="400"/>
      <c r="AH186" s="400"/>
      <c r="AI186" s="400"/>
      <c r="AJ186" s="400"/>
      <c r="AK186" s="400"/>
      <c r="AL186" s="403"/>
    </row>
    <row r="187" spans="1:42" s="35" customFormat="1" ht="38.25" customHeight="1" x14ac:dyDescent="0.25">
      <c r="A187" s="356"/>
      <c r="B187" s="74"/>
      <c r="C187" s="25"/>
      <c r="D187" s="142"/>
      <c r="E187" s="143"/>
      <c r="F187" s="143"/>
      <c r="G187" s="74"/>
      <c r="H187" s="25"/>
      <c r="I187" s="135"/>
      <c r="J187" s="25"/>
      <c r="K187" s="25"/>
      <c r="L187" s="76"/>
      <c r="M187" s="25"/>
      <c r="N187" s="74"/>
      <c r="O187" s="25"/>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357"/>
    </row>
    <row r="188" spans="1:42" s="78" customFormat="1" ht="38.25" customHeight="1" x14ac:dyDescent="0.25">
      <c r="A188" s="347" t="s">
        <v>757</v>
      </c>
      <c r="B188" s="56"/>
      <c r="C188" s="57"/>
      <c r="D188" s="56"/>
      <c r="E188" s="56"/>
      <c r="F188" s="56"/>
      <c r="G188" s="56"/>
      <c r="H188" s="56"/>
      <c r="I188" s="56"/>
      <c r="J188" s="56"/>
      <c r="K188" s="56"/>
      <c r="L188" s="58"/>
      <c r="M188" s="57"/>
      <c r="N188" s="56"/>
      <c r="O188" s="57"/>
      <c r="P188" s="251">
        <f>P189</f>
        <v>0</v>
      </c>
      <c r="Q188" s="251">
        <f t="shared" ref="Q188:AL188" si="60">Q189</f>
        <v>0</v>
      </c>
      <c r="R188" s="251">
        <f t="shared" si="60"/>
        <v>0</v>
      </c>
      <c r="S188" s="251">
        <f t="shared" si="60"/>
        <v>0</v>
      </c>
      <c r="T188" s="251">
        <f t="shared" si="60"/>
        <v>0</v>
      </c>
      <c r="U188" s="251">
        <f t="shared" si="60"/>
        <v>0</v>
      </c>
      <c r="V188" s="251">
        <f t="shared" si="60"/>
        <v>0</v>
      </c>
      <c r="W188" s="251">
        <f t="shared" si="60"/>
        <v>0</v>
      </c>
      <c r="X188" s="251">
        <f t="shared" si="60"/>
        <v>0</v>
      </c>
      <c r="Y188" s="251">
        <f t="shared" si="60"/>
        <v>0</v>
      </c>
      <c r="Z188" s="251">
        <f t="shared" si="60"/>
        <v>0</v>
      </c>
      <c r="AA188" s="251">
        <f t="shared" si="60"/>
        <v>0</v>
      </c>
      <c r="AB188" s="251">
        <f t="shared" si="60"/>
        <v>0</v>
      </c>
      <c r="AC188" s="251">
        <f t="shared" si="60"/>
        <v>0</v>
      </c>
      <c r="AD188" s="251">
        <f t="shared" si="60"/>
        <v>0</v>
      </c>
      <c r="AE188" s="251">
        <f t="shared" si="60"/>
        <v>0</v>
      </c>
      <c r="AF188" s="251">
        <f t="shared" si="60"/>
        <v>0</v>
      </c>
      <c r="AG188" s="251">
        <f t="shared" si="60"/>
        <v>0</v>
      </c>
      <c r="AH188" s="251">
        <f t="shared" si="60"/>
        <v>762140678</v>
      </c>
      <c r="AI188" s="251">
        <f t="shared" si="60"/>
        <v>380765559</v>
      </c>
      <c r="AJ188" s="251">
        <f t="shared" si="60"/>
        <v>0</v>
      </c>
      <c r="AK188" s="251">
        <f t="shared" si="60"/>
        <v>0</v>
      </c>
      <c r="AL188" s="348">
        <f t="shared" si="60"/>
        <v>1142906237</v>
      </c>
      <c r="AN188" s="96"/>
      <c r="AO188" s="96"/>
      <c r="AP188" s="96"/>
    </row>
    <row r="189" spans="1:42" s="78" customFormat="1" ht="38.25" customHeight="1" x14ac:dyDescent="0.25">
      <c r="A189" s="349">
        <v>2</v>
      </c>
      <c r="B189" s="60" t="s">
        <v>243</v>
      </c>
      <c r="C189" s="60"/>
      <c r="D189" s="60"/>
      <c r="E189" s="60"/>
      <c r="F189" s="60"/>
      <c r="G189" s="60"/>
      <c r="H189" s="60"/>
      <c r="I189" s="60"/>
      <c r="J189" s="60"/>
      <c r="K189" s="60"/>
      <c r="L189" s="60"/>
      <c r="M189" s="60"/>
      <c r="N189" s="60"/>
      <c r="O189" s="60"/>
      <c r="P189" s="252">
        <f t="shared" ref="P189:Z189" si="61">P190+P211</f>
        <v>0</v>
      </c>
      <c r="Q189" s="252">
        <f t="shared" si="61"/>
        <v>0</v>
      </c>
      <c r="R189" s="252">
        <f t="shared" si="61"/>
        <v>0</v>
      </c>
      <c r="S189" s="252">
        <f t="shared" si="61"/>
        <v>0</v>
      </c>
      <c r="T189" s="252">
        <f t="shared" si="61"/>
        <v>0</v>
      </c>
      <c r="U189" s="252">
        <f t="shared" si="61"/>
        <v>0</v>
      </c>
      <c r="V189" s="252">
        <f t="shared" si="61"/>
        <v>0</v>
      </c>
      <c r="W189" s="252">
        <f t="shared" si="61"/>
        <v>0</v>
      </c>
      <c r="X189" s="252">
        <f t="shared" si="61"/>
        <v>0</v>
      </c>
      <c r="Y189" s="252">
        <f t="shared" si="61"/>
        <v>0</v>
      </c>
      <c r="Z189" s="252">
        <f t="shared" si="61"/>
        <v>0</v>
      </c>
      <c r="AA189" s="252">
        <f t="shared" ref="AA189:AL189" si="62">AA190+AA211</f>
        <v>0</v>
      </c>
      <c r="AB189" s="252">
        <f t="shared" si="62"/>
        <v>0</v>
      </c>
      <c r="AC189" s="252">
        <f t="shared" si="62"/>
        <v>0</v>
      </c>
      <c r="AD189" s="252">
        <f t="shared" si="62"/>
        <v>0</v>
      </c>
      <c r="AE189" s="252">
        <f t="shared" si="62"/>
        <v>0</v>
      </c>
      <c r="AF189" s="252">
        <f t="shared" si="62"/>
        <v>0</v>
      </c>
      <c r="AG189" s="252">
        <f t="shared" si="62"/>
        <v>0</v>
      </c>
      <c r="AH189" s="252">
        <f t="shared" si="62"/>
        <v>762140678</v>
      </c>
      <c r="AI189" s="252">
        <f t="shared" si="62"/>
        <v>380765559</v>
      </c>
      <c r="AJ189" s="252">
        <f t="shared" si="62"/>
        <v>0</v>
      </c>
      <c r="AK189" s="252">
        <f t="shared" si="62"/>
        <v>0</v>
      </c>
      <c r="AL189" s="350">
        <f t="shared" si="62"/>
        <v>1142906237</v>
      </c>
    </row>
    <row r="190" spans="1:42" s="78" customFormat="1" ht="38.25" customHeight="1" x14ac:dyDescent="0.25">
      <c r="A190" s="358"/>
      <c r="B190" s="97">
        <v>2</v>
      </c>
      <c r="C190" s="63" t="s">
        <v>10</v>
      </c>
      <c r="D190" s="63"/>
      <c r="E190" s="63"/>
      <c r="F190" s="63"/>
      <c r="G190" s="63"/>
      <c r="H190" s="63"/>
      <c r="I190" s="63"/>
      <c r="J190" s="63"/>
      <c r="K190" s="63"/>
      <c r="L190" s="63"/>
      <c r="M190" s="63"/>
      <c r="N190" s="63"/>
      <c r="O190" s="63"/>
      <c r="P190" s="253">
        <f t="shared" ref="P190:Z190" si="63">P191+P198+P204</f>
        <v>0</v>
      </c>
      <c r="Q190" s="253">
        <f t="shared" si="63"/>
        <v>0</v>
      </c>
      <c r="R190" s="253">
        <f t="shared" si="63"/>
        <v>0</v>
      </c>
      <c r="S190" s="253">
        <f t="shared" si="63"/>
        <v>0</v>
      </c>
      <c r="T190" s="253">
        <f t="shared" si="63"/>
        <v>0</v>
      </c>
      <c r="U190" s="253">
        <f t="shared" si="63"/>
        <v>0</v>
      </c>
      <c r="V190" s="253">
        <f t="shared" si="63"/>
        <v>0</v>
      </c>
      <c r="W190" s="253">
        <f t="shared" si="63"/>
        <v>0</v>
      </c>
      <c r="X190" s="253">
        <f t="shared" si="63"/>
        <v>0</v>
      </c>
      <c r="Y190" s="253">
        <f t="shared" si="63"/>
        <v>0</v>
      </c>
      <c r="Z190" s="253">
        <f t="shared" si="63"/>
        <v>0</v>
      </c>
      <c r="AA190" s="253">
        <f t="shared" ref="AA190:AL190" si="64">AA191+AA198+AA204</f>
        <v>0</v>
      </c>
      <c r="AB190" s="253">
        <f t="shared" si="64"/>
        <v>0</v>
      </c>
      <c r="AC190" s="253">
        <f t="shared" si="64"/>
        <v>0</v>
      </c>
      <c r="AD190" s="253">
        <f t="shared" si="64"/>
        <v>0</v>
      </c>
      <c r="AE190" s="253">
        <f t="shared" si="64"/>
        <v>0</v>
      </c>
      <c r="AF190" s="253">
        <f t="shared" si="64"/>
        <v>0</v>
      </c>
      <c r="AG190" s="253">
        <f t="shared" si="64"/>
        <v>0</v>
      </c>
      <c r="AH190" s="253">
        <f t="shared" si="64"/>
        <v>417000000</v>
      </c>
      <c r="AI190" s="253">
        <f t="shared" si="64"/>
        <v>0</v>
      </c>
      <c r="AJ190" s="253">
        <f t="shared" si="64"/>
        <v>0</v>
      </c>
      <c r="AK190" s="253">
        <f t="shared" si="64"/>
        <v>0</v>
      </c>
      <c r="AL190" s="352">
        <f t="shared" si="64"/>
        <v>417000000</v>
      </c>
    </row>
    <row r="191" spans="1:42" s="78" customFormat="1" ht="38.25" customHeight="1" x14ac:dyDescent="0.25">
      <c r="A191" s="359"/>
      <c r="B191" s="64"/>
      <c r="C191" s="25"/>
      <c r="D191" s="74"/>
      <c r="E191" s="25"/>
      <c r="F191" s="335"/>
      <c r="G191" s="144">
        <v>8</v>
      </c>
      <c r="H191" s="145" t="s">
        <v>365</v>
      </c>
      <c r="I191" s="69"/>
      <c r="J191" s="69"/>
      <c r="K191" s="69"/>
      <c r="L191" s="69"/>
      <c r="M191" s="69"/>
      <c r="N191" s="69"/>
      <c r="O191" s="69"/>
      <c r="P191" s="255">
        <f>SUM(P192:P196)</f>
        <v>0</v>
      </c>
      <c r="Q191" s="255">
        <f t="shared" ref="Q191:AL191" si="65">SUM(Q192:Q196)</f>
        <v>0</v>
      </c>
      <c r="R191" s="255">
        <f t="shared" si="65"/>
        <v>0</v>
      </c>
      <c r="S191" s="255">
        <f t="shared" si="65"/>
        <v>0</v>
      </c>
      <c r="T191" s="255">
        <f t="shared" si="65"/>
        <v>0</v>
      </c>
      <c r="U191" s="255">
        <f t="shared" si="65"/>
        <v>0</v>
      </c>
      <c r="V191" s="255">
        <f t="shared" si="65"/>
        <v>0</v>
      </c>
      <c r="W191" s="255">
        <f t="shared" si="65"/>
        <v>0</v>
      </c>
      <c r="X191" s="255">
        <f t="shared" si="65"/>
        <v>0</v>
      </c>
      <c r="Y191" s="255">
        <f t="shared" si="65"/>
        <v>0</v>
      </c>
      <c r="Z191" s="255">
        <f t="shared" si="65"/>
        <v>0</v>
      </c>
      <c r="AA191" s="255">
        <f t="shared" si="65"/>
        <v>0</v>
      </c>
      <c r="AB191" s="255">
        <f t="shared" si="65"/>
        <v>0</v>
      </c>
      <c r="AC191" s="255">
        <f t="shared" si="65"/>
        <v>0</v>
      </c>
      <c r="AD191" s="255">
        <f t="shared" si="65"/>
        <v>0</v>
      </c>
      <c r="AE191" s="255">
        <f t="shared" si="65"/>
        <v>0</v>
      </c>
      <c r="AF191" s="255">
        <f t="shared" si="65"/>
        <v>0</v>
      </c>
      <c r="AG191" s="255">
        <f t="shared" si="65"/>
        <v>0</v>
      </c>
      <c r="AH191" s="255">
        <f t="shared" si="65"/>
        <v>50000000</v>
      </c>
      <c r="AI191" s="255">
        <f t="shared" si="65"/>
        <v>0</v>
      </c>
      <c r="AJ191" s="255">
        <f>SUM(AJ192:AJ195)</f>
        <v>0</v>
      </c>
      <c r="AK191" s="255">
        <f t="shared" si="65"/>
        <v>0</v>
      </c>
      <c r="AL191" s="354">
        <f t="shared" si="65"/>
        <v>50000000</v>
      </c>
    </row>
    <row r="192" spans="1:42" s="35" customFormat="1" ht="90.75" customHeight="1" x14ac:dyDescent="0.25">
      <c r="A192" s="359"/>
      <c r="B192" s="70"/>
      <c r="C192" s="335">
        <v>5</v>
      </c>
      <c r="D192" s="329" t="s">
        <v>366</v>
      </c>
      <c r="E192" s="334">
        <v>12.9</v>
      </c>
      <c r="F192" s="334">
        <v>8.9</v>
      </c>
      <c r="G192" s="71"/>
      <c r="H192" s="334">
        <v>38</v>
      </c>
      <c r="I192" s="9">
        <v>3</v>
      </c>
      <c r="J192" s="9">
        <v>4</v>
      </c>
      <c r="K192" s="439" t="s">
        <v>367</v>
      </c>
      <c r="L192" s="322"/>
      <c r="M192" s="433" t="s">
        <v>368</v>
      </c>
      <c r="N192" s="439" t="s">
        <v>369</v>
      </c>
      <c r="O192" s="11" t="s">
        <v>127</v>
      </c>
      <c r="P192" s="398">
        <v>0</v>
      </c>
      <c r="Q192" s="398">
        <v>0</v>
      </c>
      <c r="R192" s="398">
        <v>0</v>
      </c>
      <c r="S192" s="398">
        <v>0</v>
      </c>
      <c r="T192" s="398">
        <v>0</v>
      </c>
      <c r="U192" s="398">
        <v>0</v>
      </c>
      <c r="V192" s="398">
        <v>0</v>
      </c>
      <c r="W192" s="398">
        <v>0</v>
      </c>
      <c r="X192" s="398">
        <v>0</v>
      </c>
      <c r="Y192" s="398">
        <v>0</v>
      </c>
      <c r="Z192" s="398">
        <v>0</v>
      </c>
      <c r="AA192" s="398">
        <v>0</v>
      </c>
      <c r="AB192" s="398"/>
      <c r="AC192" s="398"/>
      <c r="AD192" s="398">
        <v>0</v>
      </c>
      <c r="AE192" s="398"/>
      <c r="AF192" s="398"/>
      <c r="AG192" s="398">
        <v>0</v>
      </c>
      <c r="AH192" s="398">
        <f>7500000+7500000</f>
        <v>15000000</v>
      </c>
      <c r="AI192" s="398">
        <v>0</v>
      </c>
      <c r="AJ192" s="398"/>
      <c r="AK192" s="398">
        <v>0</v>
      </c>
      <c r="AL192" s="401">
        <f>+P192+R192+S192+T192+U192+V192+W192+X192+Y192+Z192+AA192+AD192+AG192+AH192+AI192+AJ192+AK192</f>
        <v>15000000</v>
      </c>
    </row>
    <row r="193" spans="1:38" s="35" customFormat="1" ht="73.5" customHeight="1" x14ac:dyDescent="0.25">
      <c r="A193" s="359"/>
      <c r="B193" s="70"/>
      <c r="C193" s="335">
        <v>6</v>
      </c>
      <c r="D193" s="329" t="s">
        <v>370</v>
      </c>
      <c r="E193" s="300" t="s">
        <v>371</v>
      </c>
      <c r="F193" s="300" t="s">
        <v>372</v>
      </c>
      <c r="G193" s="73"/>
      <c r="H193" s="334">
        <v>39</v>
      </c>
      <c r="I193" s="9">
        <v>0</v>
      </c>
      <c r="J193" s="9">
        <v>3</v>
      </c>
      <c r="K193" s="441"/>
      <c r="L193" s="324"/>
      <c r="M193" s="435"/>
      <c r="N193" s="441"/>
      <c r="O193" s="11" t="s">
        <v>127</v>
      </c>
      <c r="P193" s="400"/>
      <c r="Q193" s="400"/>
      <c r="R193" s="400"/>
      <c r="S193" s="400"/>
      <c r="T193" s="400"/>
      <c r="U193" s="400"/>
      <c r="V193" s="400"/>
      <c r="W193" s="400"/>
      <c r="X193" s="400"/>
      <c r="Y193" s="400"/>
      <c r="Z193" s="400"/>
      <c r="AA193" s="400"/>
      <c r="AB193" s="400"/>
      <c r="AC193" s="400"/>
      <c r="AD193" s="400"/>
      <c r="AE193" s="400"/>
      <c r="AF193" s="400"/>
      <c r="AG193" s="400"/>
      <c r="AH193" s="400"/>
      <c r="AI193" s="400"/>
      <c r="AJ193" s="400"/>
      <c r="AK193" s="400"/>
      <c r="AL193" s="403"/>
    </row>
    <row r="194" spans="1:38" s="35" customFormat="1" ht="109.5" customHeight="1" x14ac:dyDescent="0.25">
      <c r="A194" s="359"/>
      <c r="B194" s="70"/>
      <c r="C194" s="474">
        <v>5</v>
      </c>
      <c r="D194" s="477" t="s">
        <v>366</v>
      </c>
      <c r="E194" s="433">
        <v>12.9</v>
      </c>
      <c r="F194" s="474">
        <v>8.9</v>
      </c>
      <c r="G194" s="73"/>
      <c r="H194" s="334">
        <v>40</v>
      </c>
      <c r="I194" s="9">
        <v>0</v>
      </c>
      <c r="J194" s="9">
        <v>0.05</v>
      </c>
      <c r="K194" s="455" t="s">
        <v>367</v>
      </c>
      <c r="L194" s="445"/>
      <c r="M194" s="433" t="s">
        <v>373</v>
      </c>
      <c r="N194" s="439" t="s">
        <v>374</v>
      </c>
      <c r="O194" s="11" t="s">
        <v>126</v>
      </c>
      <c r="P194" s="398">
        <v>0</v>
      </c>
      <c r="Q194" s="398">
        <v>0</v>
      </c>
      <c r="R194" s="398">
        <v>0</v>
      </c>
      <c r="S194" s="398">
        <v>0</v>
      </c>
      <c r="T194" s="398">
        <v>0</v>
      </c>
      <c r="U194" s="398">
        <v>0</v>
      </c>
      <c r="V194" s="398">
        <v>0</v>
      </c>
      <c r="W194" s="398">
        <v>0</v>
      </c>
      <c r="X194" s="398">
        <v>0</v>
      </c>
      <c r="Y194" s="398">
        <v>0</v>
      </c>
      <c r="Z194" s="398">
        <v>0</v>
      </c>
      <c r="AA194" s="398">
        <v>0</v>
      </c>
      <c r="AB194" s="398"/>
      <c r="AC194" s="398"/>
      <c r="AD194" s="398">
        <v>0</v>
      </c>
      <c r="AE194" s="398"/>
      <c r="AF194" s="398"/>
      <c r="AG194" s="398">
        <v>0</v>
      </c>
      <c r="AH194" s="398">
        <v>35000000</v>
      </c>
      <c r="AI194" s="398">
        <v>0</v>
      </c>
      <c r="AJ194" s="398">
        <v>0</v>
      </c>
      <c r="AK194" s="398"/>
      <c r="AL194" s="401">
        <f>+P194+R194+S194+T194+U194+V194+W194+X194+Y194+Z194+AA194+AD194+AG194+AH194+AI194+AK194+AK194</f>
        <v>35000000</v>
      </c>
    </row>
    <row r="195" spans="1:38" s="35" customFormat="1" ht="80.25" customHeight="1" x14ac:dyDescent="0.25">
      <c r="A195" s="359"/>
      <c r="B195" s="70"/>
      <c r="C195" s="476"/>
      <c r="D195" s="477"/>
      <c r="E195" s="434"/>
      <c r="F195" s="476"/>
      <c r="G195" s="73"/>
      <c r="H195" s="334">
        <v>41</v>
      </c>
      <c r="I195" s="9">
        <v>0</v>
      </c>
      <c r="J195" s="9">
        <v>1</v>
      </c>
      <c r="K195" s="456"/>
      <c r="L195" s="446"/>
      <c r="M195" s="434"/>
      <c r="N195" s="440"/>
      <c r="O195" s="11" t="s">
        <v>127</v>
      </c>
      <c r="P195" s="399"/>
      <c r="Q195" s="399"/>
      <c r="R195" s="399"/>
      <c r="S195" s="399"/>
      <c r="T195" s="399"/>
      <c r="U195" s="399"/>
      <c r="V195" s="399"/>
      <c r="W195" s="399"/>
      <c r="X195" s="399"/>
      <c r="Y195" s="399"/>
      <c r="Z195" s="399"/>
      <c r="AA195" s="399"/>
      <c r="AB195" s="399"/>
      <c r="AC195" s="399"/>
      <c r="AD195" s="399"/>
      <c r="AE195" s="399"/>
      <c r="AF195" s="399"/>
      <c r="AG195" s="399"/>
      <c r="AH195" s="399"/>
      <c r="AI195" s="399"/>
      <c r="AJ195" s="399"/>
      <c r="AK195" s="399"/>
      <c r="AL195" s="402"/>
    </row>
    <row r="196" spans="1:38" s="35" customFormat="1" ht="75.75" customHeight="1" x14ac:dyDescent="0.25">
      <c r="A196" s="359"/>
      <c r="B196" s="70"/>
      <c r="C196" s="146">
        <v>6</v>
      </c>
      <c r="D196" s="329" t="s">
        <v>370</v>
      </c>
      <c r="E196" s="147" t="s">
        <v>371</v>
      </c>
      <c r="F196" s="147" t="s">
        <v>372</v>
      </c>
      <c r="G196" s="26"/>
      <c r="H196" s="334">
        <v>42</v>
      </c>
      <c r="I196" s="9">
        <v>1</v>
      </c>
      <c r="J196" s="9">
        <v>1</v>
      </c>
      <c r="K196" s="457"/>
      <c r="L196" s="447"/>
      <c r="M196" s="435"/>
      <c r="N196" s="441"/>
      <c r="O196" s="11" t="s">
        <v>127</v>
      </c>
      <c r="P196" s="400"/>
      <c r="Q196" s="400"/>
      <c r="R196" s="400"/>
      <c r="S196" s="400"/>
      <c r="T196" s="400"/>
      <c r="U196" s="400"/>
      <c r="V196" s="400"/>
      <c r="W196" s="400"/>
      <c r="X196" s="400"/>
      <c r="Y196" s="400"/>
      <c r="Z196" s="400"/>
      <c r="AA196" s="400"/>
      <c r="AB196" s="400"/>
      <c r="AC196" s="400"/>
      <c r="AD196" s="400"/>
      <c r="AE196" s="400"/>
      <c r="AF196" s="400"/>
      <c r="AG196" s="400"/>
      <c r="AH196" s="400"/>
      <c r="AI196" s="400"/>
      <c r="AJ196" s="400"/>
      <c r="AK196" s="400"/>
      <c r="AL196" s="403"/>
    </row>
    <row r="197" spans="1:38" s="35" customFormat="1" ht="23.25" customHeight="1" x14ac:dyDescent="0.25">
      <c r="A197" s="353"/>
      <c r="B197" s="104"/>
      <c r="C197" s="25"/>
      <c r="D197" s="74"/>
      <c r="E197" s="25"/>
      <c r="F197" s="25"/>
      <c r="G197" s="74"/>
      <c r="H197" s="25"/>
      <c r="I197" s="110"/>
      <c r="J197" s="110"/>
      <c r="K197" s="294"/>
      <c r="L197" s="92"/>
      <c r="M197" s="318"/>
      <c r="N197" s="86"/>
      <c r="O197" s="25"/>
      <c r="P197" s="257"/>
      <c r="Q197" s="257"/>
      <c r="R197" s="257"/>
      <c r="S197" s="257"/>
      <c r="T197" s="257"/>
      <c r="U197" s="257"/>
      <c r="V197" s="257"/>
      <c r="W197" s="257"/>
      <c r="X197" s="257"/>
      <c r="Y197" s="257"/>
      <c r="Z197" s="257"/>
      <c r="AA197" s="257"/>
      <c r="AB197" s="257"/>
      <c r="AC197" s="257"/>
      <c r="AD197" s="257"/>
      <c r="AE197" s="257"/>
      <c r="AF197" s="257"/>
      <c r="AG197" s="257"/>
      <c r="AH197" s="259"/>
      <c r="AI197" s="257"/>
      <c r="AJ197" s="257"/>
      <c r="AK197" s="257"/>
      <c r="AL197" s="357"/>
    </row>
    <row r="198" spans="1:38" s="78" customFormat="1" ht="38.25" customHeight="1" x14ac:dyDescent="0.25">
      <c r="A198" s="359"/>
      <c r="B198" s="70"/>
      <c r="C198" s="335"/>
      <c r="D198" s="329"/>
      <c r="E198" s="334"/>
      <c r="F198" s="334"/>
      <c r="G198" s="109">
        <v>9</v>
      </c>
      <c r="H198" s="69" t="s">
        <v>375</v>
      </c>
      <c r="I198" s="69"/>
      <c r="J198" s="69"/>
      <c r="K198" s="69"/>
      <c r="L198" s="69"/>
      <c r="M198" s="69"/>
      <c r="N198" s="69"/>
      <c r="O198" s="69"/>
      <c r="P198" s="254">
        <f>SUM(P199:P202)</f>
        <v>0</v>
      </c>
      <c r="Q198" s="254">
        <f t="shared" ref="Q198:AL198" si="66">SUM(Q199:Q202)</f>
        <v>0</v>
      </c>
      <c r="R198" s="254">
        <f t="shared" si="66"/>
        <v>0</v>
      </c>
      <c r="S198" s="254">
        <f t="shared" si="66"/>
        <v>0</v>
      </c>
      <c r="T198" s="254">
        <f t="shared" si="66"/>
        <v>0</v>
      </c>
      <c r="U198" s="254">
        <f t="shared" si="66"/>
        <v>0</v>
      </c>
      <c r="V198" s="254">
        <f t="shared" si="66"/>
        <v>0</v>
      </c>
      <c r="W198" s="254">
        <f t="shared" si="66"/>
        <v>0</v>
      </c>
      <c r="X198" s="254">
        <f t="shared" si="66"/>
        <v>0</v>
      </c>
      <c r="Y198" s="254">
        <f t="shared" si="66"/>
        <v>0</v>
      </c>
      <c r="Z198" s="254">
        <f t="shared" si="66"/>
        <v>0</v>
      </c>
      <c r="AA198" s="254">
        <f t="shared" si="66"/>
        <v>0</v>
      </c>
      <c r="AB198" s="254">
        <f t="shared" si="66"/>
        <v>0</v>
      </c>
      <c r="AC198" s="254">
        <f t="shared" si="66"/>
        <v>0</v>
      </c>
      <c r="AD198" s="254">
        <f t="shared" si="66"/>
        <v>0</v>
      </c>
      <c r="AE198" s="254">
        <f t="shared" si="66"/>
        <v>0</v>
      </c>
      <c r="AF198" s="254">
        <f t="shared" si="66"/>
        <v>0</v>
      </c>
      <c r="AG198" s="254">
        <f t="shared" si="66"/>
        <v>0</v>
      </c>
      <c r="AH198" s="254">
        <f t="shared" si="66"/>
        <v>177000000</v>
      </c>
      <c r="AI198" s="254">
        <f t="shared" si="66"/>
        <v>0</v>
      </c>
      <c r="AJ198" s="254">
        <f t="shared" si="66"/>
        <v>0</v>
      </c>
      <c r="AK198" s="254">
        <f t="shared" si="66"/>
        <v>0</v>
      </c>
      <c r="AL198" s="372">
        <f t="shared" si="66"/>
        <v>177000000</v>
      </c>
    </row>
    <row r="199" spans="1:38" s="35" customFormat="1" ht="89.25" customHeight="1" x14ac:dyDescent="0.25">
      <c r="A199" s="359"/>
      <c r="B199" s="70"/>
      <c r="C199" s="311">
        <v>5</v>
      </c>
      <c r="D199" s="329" t="s">
        <v>366</v>
      </c>
      <c r="E199" s="301">
        <v>12.9</v>
      </c>
      <c r="F199" s="301">
        <v>8.9</v>
      </c>
      <c r="G199" s="433">
        <v>0</v>
      </c>
      <c r="H199" s="334">
        <v>43</v>
      </c>
      <c r="I199" s="9" t="s">
        <v>9</v>
      </c>
      <c r="J199" s="9">
        <v>3</v>
      </c>
      <c r="K199" s="433" t="s">
        <v>367</v>
      </c>
      <c r="L199" s="445"/>
      <c r="M199" s="433" t="s">
        <v>376</v>
      </c>
      <c r="N199" s="439" t="s">
        <v>377</v>
      </c>
      <c r="O199" s="334" t="s">
        <v>126</v>
      </c>
      <c r="P199" s="398"/>
      <c r="Q199" s="398"/>
      <c r="R199" s="398"/>
      <c r="S199" s="398"/>
      <c r="T199" s="398"/>
      <c r="U199" s="398"/>
      <c r="V199" s="398"/>
      <c r="W199" s="398">
        <v>0</v>
      </c>
      <c r="X199" s="398"/>
      <c r="Y199" s="398"/>
      <c r="Z199" s="398"/>
      <c r="AA199" s="398"/>
      <c r="AB199" s="398"/>
      <c r="AC199" s="398"/>
      <c r="AD199" s="398"/>
      <c r="AE199" s="398"/>
      <c r="AF199" s="398"/>
      <c r="AG199" s="398">
        <v>0</v>
      </c>
      <c r="AH199" s="404">
        <v>177000000</v>
      </c>
      <c r="AI199" s="398">
        <v>0</v>
      </c>
      <c r="AJ199" s="398"/>
      <c r="AK199" s="398">
        <v>0</v>
      </c>
      <c r="AL199" s="401">
        <f>+P199+R199+S199+T199+U199+V199+W199+X199+Y199+Z199+AA199+AD199+AG199+AH199+AI199+AJ199+AK199</f>
        <v>177000000</v>
      </c>
    </row>
    <row r="200" spans="1:38" s="35" customFormat="1" ht="72.75" customHeight="1" x14ac:dyDescent="0.25">
      <c r="A200" s="359"/>
      <c r="B200" s="70"/>
      <c r="C200" s="311">
        <v>6</v>
      </c>
      <c r="D200" s="329" t="s">
        <v>378</v>
      </c>
      <c r="E200" s="299" t="s">
        <v>371</v>
      </c>
      <c r="F200" s="299" t="s">
        <v>372</v>
      </c>
      <c r="G200" s="434"/>
      <c r="H200" s="334">
        <v>44</v>
      </c>
      <c r="I200" s="9">
        <v>0</v>
      </c>
      <c r="J200" s="9">
        <v>1</v>
      </c>
      <c r="K200" s="434"/>
      <c r="L200" s="446"/>
      <c r="M200" s="434"/>
      <c r="N200" s="440"/>
      <c r="O200" s="334" t="s">
        <v>127</v>
      </c>
      <c r="P200" s="399"/>
      <c r="Q200" s="399"/>
      <c r="R200" s="399"/>
      <c r="S200" s="399"/>
      <c r="T200" s="399"/>
      <c r="U200" s="399"/>
      <c r="V200" s="399"/>
      <c r="W200" s="399"/>
      <c r="X200" s="399"/>
      <c r="Y200" s="399"/>
      <c r="Z200" s="399"/>
      <c r="AA200" s="399"/>
      <c r="AB200" s="399"/>
      <c r="AC200" s="399"/>
      <c r="AD200" s="399"/>
      <c r="AE200" s="399"/>
      <c r="AF200" s="399"/>
      <c r="AG200" s="399"/>
      <c r="AH200" s="405"/>
      <c r="AI200" s="399"/>
      <c r="AJ200" s="399"/>
      <c r="AK200" s="399"/>
      <c r="AL200" s="402"/>
    </row>
    <row r="201" spans="1:38" s="35" customFormat="1" ht="88.5" customHeight="1" x14ac:dyDescent="0.25">
      <c r="A201" s="359"/>
      <c r="B201" s="70"/>
      <c r="C201" s="476">
        <v>7</v>
      </c>
      <c r="D201" s="477" t="s">
        <v>379</v>
      </c>
      <c r="E201" s="434" t="s">
        <v>380</v>
      </c>
      <c r="F201" s="434">
        <v>27</v>
      </c>
      <c r="G201" s="434"/>
      <c r="H201" s="334">
        <v>45</v>
      </c>
      <c r="I201" s="9" t="s">
        <v>9</v>
      </c>
      <c r="J201" s="9">
        <v>2</v>
      </c>
      <c r="K201" s="434"/>
      <c r="L201" s="446"/>
      <c r="M201" s="434"/>
      <c r="N201" s="440"/>
      <c r="O201" s="334" t="s">
        <v>126</v>
      </c>
      <c r="P201" s="399"/>
      <c r="Q201" s="399"/>
      <c r="R201" s="399"/>
      <c r="S201" s="399"/>
      <c r="T201" s="399"/>
      <c r="U201" s="399"/>
      <c r="V201" s="399"/>
      <c r="W201" s="399"/>
      <c r="X201" s="399"/>
      <c r="Y201" s="399"/>
      <c r="Z201" s="399"/>
      <c r="AA201" s="399"/>
      <c r="AB201" s="399"/>
      <c r="AC201" s="399"/>
      <c r="AD201" s="399"/>
      <c r="AE201" s="399"/>
      <c r="AF201" s="399"/>
      <c r="AG201" s="399"/>
      <c r="AH201" s="405"/>
      <c r="AI201" s="399"/>
      <c r="AJ201" s="399"/>
      <c r="AK201" s="399"/>
      <c r="AL201" s="402"/>
    </row>
    <row r="202" spans="1:38" s="35" customFormat="1" ht="93" customHeight="1" x14ac:dyDescent="0.25">
      <c r="A202" s="359"/>
      <c r="B202" s="70"/>
      <c r="C202" s="475"/>
      <c r="D202" s="477"/>
      <c r="E202" s="435"/>
      <c r="F202" s="435"/>
      <c r="G202" s="435"/>
      <c r="H202" s="334">
        <v>46</v>
      </c>
      <c r="I202" s="9">
        <v>0</v>
      </c>
      <c r="J202" s="9">
        <v>1</v>
      </c>
      <c r="K202" s="435"/>
      <c r="L202" s="447"/>
      <c r="M202" s="435"/>
      <c r="N202" s="441"/>
      <c r="O202" s="334" t="s">
        <v>127</v>
      </c>
      <c r="P202" s="400"/>
      <c r="Q202" s="400"/>
      <c r="R202" s="400"/>
      <c r="S202" s="400"/>
      <c r="T202" s="400"/>
      <c r="U202" s="400"/>
      <c r="V202" s="400"/>
      <c r="W202" s="400"/>
      <c r="X202" s="400"/>
      <c r="Y202" s="400"/>
      <c r="Z202" s="400"/>
      <c r="AA202" s="400"/>
      <c r="AB202" s="400"/>
      <c r="AC202" s="400"/>
      <c r="AD202" s="400"/>
      <c r="AE202" s="400"/>
      <c r="AF202" s="400"/>
      <c r="AG202" s="400"/>
      <c r="AH202" s="406"/>
      <c r="AI202" s="400"/>
      <c r="AJ202" s="400"/>
      <c r="AK202" s="400"/>
      <c r="AL202" s="403"/>
    </row>
    <row r="203" spans="1:38" s="49" customFormat="1" ht="21" customHeight="1" x14ac:dyDescent="0.25">
      <c r="A203" s="359"/>
      <c r="B203" s="70"/>
      <c r="C203" s="25"/>
      <c r="D203" s="74"/>
      <c r="E203" s="25"/>
      <c r="F203" s="25"/>
      <c r="G203" s="74"/>
      <c r="H203" s="25"/>
      <c r="I203" s="110"/>
      <c r="J203" s="110"/>
      <c r="K203" s="110"/>
      <c r="L203" s="76"/>
      <c r="M203" s="25"/>
      <c r="N203" s="74"/>
      <c r="O203" s="25"/>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357"/>
    </row>
    <row r="204" spans="1:38" s="78" customFormat="1" ht="38.25" customHeight="1" x14ac:dyDescent="0.25">
      <c r="A204" s="359"/>
      <c r="B204" s="70"/>
      <c r="C204" s="313"/>
      <c r="D204" s="320"/>
      <c r="E204" s="300"/>
      <c r="F204" s="300"/>
      <c r="G204" s="148">
        <v>10</v>
      </c>
      <c r="H204" s="69" t="s">
        <v>13</v>
      </c>
      <c r="I204" s="69"/>
      <c r="J204" s="69"/>
      <c r="K204" s="69"/>
      <c r="L204" s="69"/>
      <c r="M204" s="69"/>
      <c r="N204" s="69"/>
      <c r="O204" s="69"/>
      <c r="P204" s="255">
        <f>SUM(P205:P209)</f>
        <v>0</v>
      </c>
      <c r="Q204" s="255">
        <f t="shared" ref="Q204:AL204" si="67">SUM(Q205:Q209)</f>
        <v>0</v>
      </c>
      <c r="R204" s="255">
        <f t="shared" si="67"/>
        <v>0</v>
      </c>
      <c r="S204" s="255">
        <f t="shared" si="67"/>
        <v>0</v>
      </c>
      <c r="T204" s="255">
        <f t="shared" si="67"/>
        <v>0</v>
      </c>
      <c r="U204" s="255">
        <f t="shared" si="67"/>
        <v>0</v>
      </c>
      <c r="V204" s="255">
        <f t="shared" si="67"/>
        <v>0</v>
      </c>
      <c r="W204" s="255">
        <f t="shared" si="67"/>
        <v>0</v>
      </c>
      <c r="X204" s="255">
        <f t="shared" si="67"/>
        <v>0</v>
      </c>
      <c r="Y204" s="255">
        <f t="shared" si="67"/>
        <v>0</v>
      </c>
      <c r="Z204" s="255">
        <f t="shared" si="67"/>
        <v>0</v>
      </c>
      <c r="AA204" s="255">
        <f t="shared" si="67"/>
        <v>0</v>
      </c>
      <c r="AB204" s="255">
        <f t="shared" si="67"/>
        <v>0</v>
      </c>
      <c r="AC204" s="255">
        <f t="shared" si="67"/>
        <v>0</v>
      </c>
      <c r="AD204" s="255">
        <f t="shared" si="67"/>
        <v>0</v>
      </c>
      <c r="AE204" s="255">
        <f t="shared" si="67"/>
        <v>0</v>
      </c>
      <c r="AF204" s="255">
        <f t="shared" si="67"/>
        <v>0</v>
      </c>
      <c r="AG204" s="255">
        <f t="shared" si="67"/>
        <v>0</v>
      </c>
      <c r="AH204" s="255">
        <f t="shared" si="67"/>
        <v>190000000</v>
      </c>
      <c r="AI204" s="255">
        <f t="shared" si="67"/>
        <v>0</v>
      </c>
      <c r="AJ204" s="255">
        <f t="shared" si="67"/>
        <v>0</v>
      </c>
      <c r="AK204" s="255">
        <f t="shared" si="67"/>
        <v>0</v>
      </c>
      <c r="AL204" s="354">
        <f t="shared" si="67"/>
        <v>190000000</v>
      </c>
    </row>
    <row r="205" spans="1:38" s="35" customFormat="1" ht="207.75" customHeight="1" x14ac:dyDescent="0.25">
      <c r="A205" s="359"/>
      <c r="B205" s="70"/>
      <c r="C205" s="335" t="s">
        <v>381</v>
      </c>
      <c r="D205" s="329" t="s">
        <v>382</v>
      </c>
      <c r="E205" s="334" t="s">
        <v>383</v>
      </c>
      <c r="F205" s="334" t="s">
        <v>384</v>
      </c>
      <c r="G205" s="71"/>
      <c r="H205" s="334">
        <v>47</v>
      </c>
      <c r="I205" s="9">
        <v>0</v>
      </c>
      <c r="J205" s="9">
        <v>12</v>
      </c>
      <c r="K205" s="329" t="s">
        <v>367</v>
      </c>
      <c r="L205" s="12">
        <v>2014630000101</v>
      </c>
      <c r="M205" s="334" t="s">
        <v>385</v>
      </c>
      <c r="N205" s="329" t="s">
        <v>386</v>
      </c>
      <c r="O205" s="334" t="s">
        <v>126</v>
      </c>
      <c r="P205" s="45"/>
      <c r="Q205" s="45"/>
      <c r="R205" s="45"/>
      <c r="S205" s="45"/>
      <c r="T205" s="45"/>
      <c r="U205" s="45"/>
      <c r="V205" s="45"/>
      <c r="W205" s="45"/>
      <c r="X205" s="45"/>
      <c r="Y205" s="45"/>
      <c r="Z205" s="45"/>
      <c r="AA205" s="45"/>
      <c r="AB205" s="45"/>
      <c r="AC205" s="45"/>
      <c r="AD205" s="45"/>
      <c r="AE205" s="45"/>
      <c r="AF205" s="45"/>
      <c r="AG205" s="45"/>
      <c r="AH205" s="30">
        <v>20000000</v>
      </c>
      <c r="AI205" s="45"/>
      <c r="AJ205" s="33"/>
      <c r="AK205" s="33"/>
      <c r="AL205" s="355">
        <f>+P205+R205+S205+T205+U205+V205+W205+X205+Y205+Z205+AA205+AD205+AG205+AH205+AI205+AJ205+AK205</f>
        <v>20000000</v>
      </c>
    </row>
    <row r="206" spans="1:38" s="35" customFormat="1" ht="168" customHeight="1" x14ac:dyDescent="0.25">
      <c r="A206" s="359"/>
      <c r="B206" s="70"/>
      <c r="C206" s="335" t="s">
        <v>381</v>
      </c>
      <c r="D206" s="329" t="s">
        <v>382</v>
      </c>
      <c r="E206" s="334" t="s">
        <v>383</v>
      </c>
      <c r="F206" s="334" t="s">
        <v>384</v>
      </c>
      <c r="G206" s="73"/>
      <c r="H206" s="334">
        <v>47</v>
      </c>
      <c r="I206" s="9">
        <v>0</v>
      </c>
      <c r="J206" s="9">
        <v>12</v>
      </c>
      <c r="K206" s="329" t="s">
        <v>367</v>
      </c>
      <c r="L206" s="12">
        <v>2014630000103</v>
      </c>
      <c r="M206" s="334" t="s">
        <v>387</v>
      </c>
      <c r="N206" s="329" t="s">
        <v>388</v>
      </c>
      <c r="O206" s="334" t="s">
        <v>127</v>
      </c>
      <c r="P206" s="45">
        <v>0</v>
      </c>
      <c r="Q206" s="45">
        <v>0</v>
      </c>
      <c r="R206" s="45">
        <v>0</v>
      </c>
      <c r="S206" s="45">
        <v>0</v>
      </c>
      <c r="T206" s="45">
        <v>0</v>
      </c>
      <c r="U206" s="45">
        <v>0</v>
      </c>
      <c r="V206" s="45">
        <v>0</v>
      </c>
      <c r="W206" s="45">
        <v>0</v>
      </c>
      <c r="X206" s="45">
        <v>0</v>
      </c>
      <c r="Y206" s="45">
        <v>0</v>
      </c>
      <c r="Z206" s="45">
        <v>0</v>
      </c>
      <c r="AA206" s="45">
        <v>0</v>
      </c>
      <c r="AB206" s="45"/>
      <c r="AC206" s="45"/>
      <c r="AD206" s="45">
        <v>0</v>
      </c>
      <c r="AE206" s="45"/>
      <c r="AF206" s="45"/>
      <c r="AG206" s="45">
        <v>0</v>
      </c>
      <c r="AH206" s="30">
        <v>5000000</v>
      </c>
      <c r="AI206" s="45">
        <v>0</v>
      </c>
      <c r="AJ206" s="33"/>
      <c r="AK206" s="33">
        <v>0</v>
      </c>
      <c r="AL206" s="355">
        <f>+P206+R206+S206+T206+U206+V206+W206+X206+Y206+Z206+AA206+AD206+AG206+AH206+AI206+AJ206+AK206</f>
        <v>5000000</v>
      </c>
    </row>
    <row r="207" spans="1:38" s="35" customFormat="1" ht="90.75" customHeight="1" x14ac:dyDescent="0.25">
      <c r="A207" s="359"/>
      <c r="B207" s="70"/>
      <c r="C207" s="311">
        <v>5</v>
      </c>
      <c r="D207" s="297" t="s">
        <v>389</v>
      </c>
      <c r="E207" s="301" t="s">
        <v>390</v>
      </c>
      <c r="F207" s="301" t="s">
        <v>391</v>
      </c>
      <c r="G207" s="73"/>
      <c r="H207" s="334">
        <v>47</v>
      </c>
      <c r="I207" s="9">
        <v>0</v>
      </c>
      <c r="J207" s="9">
        <v>12</v>
      </c>
      <c r="K207" s="496" t="s">
        <v>367</v>
      </c>
      <c r="L207" s="445"/>
      <c r="M207" s="433" t="s">
        <v>392</v>
      </c>
      <c r="N207" s="439" t="s">
        <v>393</v>
      </c>
      <c r="O207" s="334" t="s">
        <v>127</v>
      </c>
      <c r="P207" s="398">
        <v>0</v>
      </c>
      <c r="Q207" s="398">
        <v>0</v>
      </c>
      <c r="R207" s="398">
        <v>0</v>
      </c>
      <c r="S207" s="398">
        <v>0</v>
      </c>
      <c r="T207" s="398">
        <v>0</v>
      </c>
      <c r="U207" s="398">
        <v>0</v>
      </c>
      <c r="V207" s="398">
        <v>0</v>
      </c>
      <c r="W207" s="398">
        <v>0</v>
      </c>
      <c r="X207" s="398">
        <v>0</v>
      </c>
      <c r="Y207" s="398">
        <v>0</v>
      </c>
      <c r="Z207" s="398">
        <v>0</v>
      </c>
      <c r="AA207" s="398">
        <v>0</v>
      </c>
      <c r="AB207" s="398"/>
      <c r="AC207" s="398"/>
      <c r="AD207" s="398">
        <v>0</v>
      </c>
      <c r="AE207" s="398"/>
      <c r="AF207" s="398"/>
      <c r="AG207" s="398">
        <v>0</v>
      </c>
      <c r="AH207" s="404">
        <v>165000000</v>
      </c>
      <c r="AI207" s="398">
        <v>0</v>
      </c>
      <c r="AJ207" s="398"/>
      <c r="AK207" s="398"/>
      <c r="AL207" s="401">
        <f>P207+Q207+R207+S207+T207+U207+V207+W207+X207+Y207+Z207+AA207+AD207+AG207+AH207+AI207+AJ207+AK207</f>
        <v>165000000</v>
      </c>
    </row>
    <row r="208" spans="1:38" s="35" customFormat="1" ht="59.25" customHeight="1" x14ac:dyDescent="0.25">
      <c r="A208" s="359"/>
      <c r="B208" s="70"/>
      <c r="C208" s="312">
        <v>6</v>
      </c>
      <c r="D208" s="73" t="s">
        <v>378</v>
      </c>
      <c r="E208" s="299" t="s">
        <v>371</v>
      </c>
      <c r="F208" s="299" t="s">
        <v>372</v>
      </c>
      <c r="G208" s="73"/>
      <c r="H208" s="334">
        <v>48</v>
      </c>
      <c r="I208" s="9">
        <v>0</v>
      </c>
      <c r="J208" s="9">
        <v>1</v>
      </c>
      <c r="K208" s="497"/>
      <c r="L208" s="446"/>
      <c r="M208" s="434"/>
      <c r="N208" s="440"/>
      <c r="O208" s="334" t="s">
        <v>127</v>
      </c>
      <c r="P208" s="399"/>
      <c r="Q208" s="399"/>
      <c r="R208" s="399"/>
      <c r="S208" s="399"/>
      <c r="T208" s="399"/>
      <c r="U208" s="399"/>
      <c r="V208" s="399"/>
      <c r="W208" s="399"/>
      <c r="X208" s="399"/>
      <c r="Y208" s="399"/>
      <c r="Z208" s="399"/>
      <c r="AA208" s="399"/>
      <c r="AB208" s="399"/>
      <c r="AC208" s="399"/>
      <c r="AD208" s="399"/>
      <c r="AE208" s="399"/>
      <c r="AF208" s="399"/>
      <c r="AG208" s="399"/>
      <c r="AH208" s="405"/>
      <c r="AI208" s="399"/>
      <c r="AJ208" s="399"/>
      <c r="AK208" s="399"/>
      <c r="AL208" s="402"/>
    </row>
    <row r="209" spans="1:38" s="35" customFormat="1" ht="119.25" customHeight="1" thickBot="1" x14ac:dyDescent="0.3">
      <c r="A209" s="359"/>
      <c r="B209" s="70"/>
      <c r="C209" s="313">
        <v>7</v>
      </c>
      <c r="D209" s="320" t="s">
        <v>379</v>
      </c>
      <c r="E209" s="149">
        <v>31.7</v>
      </c>
      <c r="F209" s="300" t="s">
        <v>394</v>
      </c>
      <c r="G209" s="26"/>
      <c r="H209" s="334">
        <v>49</v>
      </c>
      <c r="I209" s="9">
        <v>0</v>
      </c>
      <c r="J209" s="9">
        <v>1</v>
      </c>
      <c r="K209" s="498"/>
      <c r="L209" s="447"/>
      <c r="M209" s="435"/>
      <c r="N209" s="495"/>
      <c r="O209" s="334" t="s">
        <v>127</v>
      </c>
      <c r="P209" s="400"/>
      <c r="Q209" s="400"/>
      <c r="R209" s="400"/>
      <c r="S209" s="400"/>
      <c r="T209" s="400"/>
      <c r="U209" s="400"/>
      <c r="V209" s="400"/>
      <c r="W209" s="400"/>
      <c r="X209" s="400"/>
      <c r="Y209" s="400"/>
      <c r="Z209" s="400"/>
      <c r="AA209" s="400"/>
      <c r="AB209" s="400"/>
      <c r="AC209" s="400"/>
      <c r="AD209" s="400"/>
      <c r="AE209" s="400"/>
      <c r="AF209" s="400"/>
      <c r="AG209" s="400"/>
      <c r="AH209" s="406"/>
      <c r="AI209" s="400"/>
      <c r="AJ209" s="400"/>
      <c r="AK209" s="400"/>
      <c r="AL209" s="403"/>
    </row>
    <row r="210" spans="1:38" s="35" customFormat="1" ht="30.75" customHeight="1" thickTop="1" x14ac:dyDescent="0.25">
      <c r="A210" s="359"/>
      <c r="B210" s="80"/>
      <c r="C210" s="334"/>
      <c r="D210" s="329"/>
      <c r="E210" s="334"/>
      <c r="F210" s="334"/>
      <c r="G210" s="329"/>
      <c r="H210" s="334"/>
      <c r="I210" s="9"/>
      <c r="J210" s="9"/>
      <c r="K210" s="9"/>
      <c r="L210" s="12"/>
      <c r="M210" s="334"/>
      <c r="N210" s="329"/>
      <c r="O210" s="334"/>
      <c r="P210" s="45"/>
      <c r="Q210" s="45"/>
      <c r="R210" s="45"/>
      <c r="S210" s="45"/>
      <c r="T210" s="45"/>
      <c r="U210" s="45"/>
      <c r="V210" s="45"/>
      <c r="W210" s="45"/>
      <c r="X210" s="45"/>
      <c r="Y210" s="45"/>
      <c r="Z210" s="45"/>
      <c r="AA210" s="45"/>
      <c r="AB210" s="45"/>
      <c r="AC210" s="45"/>
      <c r="AD210" s="45"/>
      <c r="AE210" s="45"/>
      <c r="AF210" s="45"/>
      <c r="AG210" s="45"/>
      <c r="AH210" s="45"/>
      <c r="AI210" s="45"/>
      <c r="AJ210" s="33"/>
      <c r="AK210" s="33"/>
      <c r="AL210" s="355"/>
    </row>
    <row r="211" spans="1:38" s="35" customFormat="1" ht="38.25" customHeight="1" x14ac:dyDescent="0.25">
      <c r="A211" s="359"/>
      <c r="B211" s="97">
        <v>3</v>
      </c>
      <c r="C211" s="63" t="s">
        <v>14</v>
      </c>
      <c r="D211" s="63"/>
      <c r="E211" s="63"/>
      <c r="F211" s="63"/>
      <c r="G211" s="63"/>
      <c r="H211" s="63"/>
      <c r="I211" s="63"/>
      <c r="J211" s="63"/>
      <c r="K211" s="63"/>
      <c r="L211" s="63"/>
      <c r="M211" s="63"/>
      <c r="N211" s="63"/>
      <c r="O211" s="63"/>
      <c r="P211" s="253">
        <f t="shared" ref="P211:Z211" si="68">P212+P217+P221</f>
        <v>0</v>
      </c>
      <c r="Q211" s="253">
        <f t="shared" si="68"/>
        <v>0</v>
      </c>
      <c r="R211" s="253">
        <f t="shared" si="68"/>
        <v>0</v>
      </c>
      <c r="S211" s="253">
        <f t="shared" si="68"/>
        <v>0</v>
      </c>
      <c r="T211" s="253">
        <f t="shared" si="68"/>
        <v>0</v>
      </c>
      <c r="U211" s="253">
        <f t="shared" si="68"/>
        <v>0</v>
      </c>
      <c r="V211" s="253">
        <f t="shared" si="68"/>
        <v>0</v>
      </c>
      <c r="W211" s="253">
        <f t="shared" si="68"/>
        <v>0</v>
      </c>
      <c r="X211" s="253">
        <f t="shared" si="68"/>
        <v>0</v>
      </c>
      <c r="Y211" s="253">
        <f t="shared" si="68"/>
        <v>0</v>
      </c>
      <c r="Z211" s="253">
        <f t="shared" si="68"/>
        <v>0</v>
      </c>
      <c r="AA211" s="253">
        <f t="shared" ref="AA211:AL211" si="69">AA212+AA217+AA221</f>
        <v>0</v>
      </c>
      <c r="AB211" s="253">
        <f t="shared" si="69"/>
        <v>0</v>
      </c>
      <c r="AC211" s="253">
        <f t="shared" si="69"/>
        <v>0</v>
      </c>
      <c r="AD211" s="253">
        <f t="shared" si="69"/>
        <v>0</v>
      </c>
      <c r="AE211" s="253">
        <f t="shared" si="69"/>
        <v>0</v>
      </c>
      <c r="AF211" s="253">
        <f t="shared" si="69"/>
        <v>0</v>
      </c>
      <c r="AG211" s="253">
        <f t="shared" si="69"/>
        <v>0</v>
      </c>
      <c r="AH211" s="253">
        <f t="shared" si="69"/>
        <v>345140678</v>
      </c>
      <c r="AI211" s="253">
        <f t="shared" si="69"/>
        <v>380765559</v>
      </c>
      <c r="AJ211" s="253">
        <f t="shared" si="69"/>
        <v>0</v>
      </c>
      <c r="AK211" s="253">
        <f t="shared" si="69"/>
        <v>0</v>
      </c>
      <c r="AL211" s="352">
        <f t="shared" si="69"/>
        <v>725906237</v>
      </c>
    </row>
    <row r="212" spans="1:38" s="155" customFormat="1" ht="38.25" customHeight="1" x14ac:dyDescent="0.25">
      <c r="A212" s="359"/>
      <c r="B212" s="64" t="s">
        <v>125</v>
      </c>
      <c r="C212" s="150"/>
      <c r="D212" s="150"/>
      <c r="E212" s="150"/>
      <c r="F212" s="150"/>
      <c r="G212" s="109">
        <v>11</v>
      </c>
      <c r="H212" s="151" t="s">
        <v>15</v>
      </c>
      <c r="I212" s="152"/>
      <c r="J212" s="152"/>
      <c r="K212" s="152"/>
      <c r="L212" s="153"/>
      <c r="M212" s="154"/>
      <c r="N212" s="109"/>
      <c r="O212" s="285"/>
      <c r="P212" s="255">
        <f>SUM(P213:P215)</f>
        <v>0</v>
      </c>
      <c r="Q212" s="255">
        <f t="shared" ref="Q212:AL212" si="70">SUM(Q213:Q215)</f>
        <v>0</v>
      </c>
      <c r="R212" s="255">
        <f t="shared" si="70"/>
        <v>0</v>
      </c>
      <c r="S212" s="255">
        <f t="shared" si="70"/>
        <v>0</v>
      </c>
      <c r="T212" s="255">
        <f t="shared" si="70"/>
        <v>0</v>
      </c>
      <c r="U212" s="255">
        <f t="shared" si="70"/>
        <v>0</v>
      </c>
      <c r="V212" s="255">
        <f t="shared" si="70"/>
        <v>0</v>
      </c>
      <c r="W212" s="255">
        <f t="shared" si="70"/>
        <v>0</v>
      </c>
      <c r="X212" s="255">
        <f t="shared" si="70"/>
        <v>0</v>
      </c>
      <c r="Y212" s="255">
        <f t="shared" si="70"/>
        <v>0</v>
      </c>
      <c r="Z212" s="255">
        <f t="shared" si="70"/>
        <v>0</v>
      </c>
      <c r="AA212" s="255">
        <f t="shared" si="70"/>
        <v>0</v>
      </c>
      <c r="AB212" s="255">
        <f t="shared" si="70"/>
        <v>0</v>
      </c>
      <c r="AC212" s="255">
        <f t="shared" si="70"/>
        <v>0</v>
      </c>
      <c r="AD212" s="255">
        <f t="shared" si="70"/>
        <v>0</v>
      </c>
      <c r="AE212" s="255">
        <f t="shared" si="70"/>
        <v>0</v>
      </c>
      <c r="AF212" s="255">
        <f t="shared" si="70"/>
        <v>0</v>
      </c>
      <c r="AG212" s="255">
        <f t="shared" si="70"/>
        <v>0</v>
      </c>
      <c r="AH212" s="255">
        <f t="shared" si="70"/>
        <v>40000000</v>
      </c>
      <c r="AI212" s="255">
        <f t="shared" si="70"/>
        <v>20000000</v>
      </c>
      <c r="AJ212" s="255">
        <f t="shared" si="70"/>
        <v>0</v>
      </c>
      <c r="AK212" s="255">
        <f t="shared" si="70"/>
        <v>0</v>
      </c>
      <c r="AL212" s="354">
        <f t="shared" si="70"/>
        <v>60000000</v>
      </c>
    </row>
    <row r="213" spans="1:38" s="35" customFormat="1" ht="182.25" customHeight="1" x14ac:dyDescent="0.25">
      <c r="A213" s="359"/>
      <c r="B213" s="73"/>
      <c r="C213" s="335" t="s">
        <v>395</v>
      </c>
      <c r="D213" s="329" t="s">
        <v>396</v>
      </c>
      <c r="E213" s="334" t="s">
        <v>397</v>
      </c>
      <c r="F213" s="334" t="s">
        <v>398</v>
      </c>
      <c r="G213" s="433"/>
      <c r="H213" s="334">
        <v>50</v>
      </c>
      <c r="I213" s="9" t="s">
        <v>9</v>
      </c>
      <c r="J213" s="9">
        <v>2</v>
      </c>
      <c r="K213" s="329" t="s">
        <v>367</v>
      </c>
      <c r="L213" s="12">
        <v>2014630000108</v>
      </c>
      <c r="M213" s="334" t="s">
        <v>399</v>
      </c>
      <c r="N213" s="329" t="s">
        <v>400</v>
      </c>
      <c r="O213" s="334" t="s">
        <v>126</v>
      </c>
      <c r="P213" s="45">
        <v>0</v>
      </c>
      <c r="Q213" s="45">
        <v>0</v>
      </c>
      <c r="R213" s="45">
        <v>0</v>
      </c>
      <c r="S213" s="45">
        <v>0</v>
      </c>
      <c r="T213" s="45">
        <v>0</v>
      </c>
      <c r="U213" s="45">
        <v>0</v>
      </c>
      <c r="V213" s="45">
        <v>0</v>
      </c>
      <c r="W213" s="45">
        <v>0</v>
      </c>
      <c r="X213" s="45">
        <v>0</v>
      </c>
      <c r="Y213" s="45">
        <v>0</v>
      </c>
      <c r="Z213" s="45">
        <v>0</v>
      </c>
      <c r="AA213" s="45">
        <v>0</v>
      </c>
      <c r="AB213" s="45"/>
      <c r="AC213" s="45"/>
      <c r="AD213" s="45">
        <v>0</v>
      </c>
      <c r="AE213" s="45"/>
      <c r="AF213" s="45"/>
      <c r="AG213" s="45">
        <v>0</v>
      </c>
      <c r="AH213" s="30">
        <v>5000000</v>
      </c>
      <c r="AI213" s="45">
        <v>0</v>
      </c>
      <c r="AJ213" s="33"/>
      <c r="AK213" s="33">
        <v>0</v>
      </c>
      <c r="AL213" s="355">
        <f>+P213+R213+S213+T213+U213+V213+W213+X213+Y213+Z213+AA213+AD213+AG213+AH213+AI213+AJ213+AK213</f>
        <v>5000000</v>
      </c>
    </row>
    <row r="214" spans="1:38" s="35" customFormat="1" ht="149.25" customHeight="1" x14ac:dyDescent="0.25">
      <c r="A214" s="359"/>
      <c r="B214" s="73"/>
      <c r="C214" s="335" t="s">
        <v>395</v>
      </c>
      <c r="D214" s="329" t="s">
        <v>396</v>
      </c>
      <c r="E214" s="334" t="s">
        <v>397</v>
      </c>
      <c r="F214" s="334" t="s">
        <v>398</v>
      </c>
      <c r="G214" s="434"/>
      <c r="H214" s="334">
        <v>50</v>
      </c>
      <c r="I214" s="9" t="s">
        <v>9</v>
      </c>
      <c r="J214" s="9">
        <v>2</v>
      </c>
      <c r="K214" s="329" t="s">
        <v>367</v>
      </c>
      <c r="L214" s="12">
        <v>2014630000114</v>
      </c>
      <c r="M214" s="334" t="s">
        <v>401</v>
      </c>
      <c r="N214" s="329" t="s">
        <v>402</v>
      </c>
      <c r="O214" s="334" t="s">
        <v>126</v>
      </c>
      <c r="P214" s="45"/>
      <c r="Q214" s="45"/>
      <c r="R214" s="45"/>
      <c r="S214" s="45"/>
      <c r="T214" s="45"/>
      <c r="U214" s="45"/>
      <c r="V214" s="45"/>
      <c r="W214" s="45"/>
      <c r="X214" s="45"/>
      <c r="Y214" s="45"/>
      <c r="Z214" s="45"/>
      <c r="AA214" s="45"/>
      <c r="AB214" s="45"/>
      <c r="AC214" s="45"/>
      <c r="AD214" s="45"/>
      <c r="AE214" s="45"/>
      <c r="AF214" s="45"/>
      <c r="AG214" s="45"/>
      <c r="AH214" s="30">
        <v>3000000</v>
      </c>
      <c r="AI214" s="45"/>
      <c r="AJ214" s="33"/>
      <c r="AK214" s="33"/>
      <c r="AL214" s="355">
        <f>+P214+R214+S214+T214+U214+V214+W214+X214+Y214+Z214+AA214+AD214+AG214+AH214+AI214+AJ214+AK214</f>
        <v>3000000</v>
      </c>
    </row>
    <row r="215" spans="1:38" s="35" customFormat="1" ht="136.5" customHeight="1" x14ac:dyDescent="0.25">
      <c r="A215" s="359"/>
      <c r="B215" s="73"/>
      <c r="C215" s="335" t="s">
        <v>395</v>
      </c>
      <c r="D215" s="329" t="s">
        <v>396</v>
      </c>
      <c r="E215" s="334" t="s">
        <v>397</v>
      </c>
      <c r="F215" s="334" t="s">
        <v>398</v>
      </c>
      <c r="G215" s="435"/>
      <c r="H215" s="334">
        <v>50</v>
      </c>
      <c r="I215" s="9" t="s">
        <v>9</v>
      </c>
      <c r="J215" s="9">
        <v>2</v>
      </c>
      <c r="K215" s="329" t="s">
        <v>367</v>
      </c>
      <c r="L215" s="322"/>
      <c r="M215" s="301" t="s">
        <v>403</v>
      </c>
      <c r="N215" s="297" t="s">
        <v>404</v>
      </c>
      <c r="O215" s="334" t="s">
        <v>126</v>
      </c>
      <c r="P215" s="45">
        <v>0</v>
      </c>
      <c r="Q215" s="45">
        <v>0</v>
      </c>
      <c r="R215" s="45">
        <v>0</v>
      </c>
      <c r="S215" s="45">
        <v>0</v>
      </c>
      <c r="T215" s="45">
        <v>0</v>
      </c>
      <c r="U215" s="45">
        <v>0</v>
      </c>
      <c r="V215" s="45">
        <v>0</v>
      </c>
      <c r="W215" s="45">
        <v>0</v>
      </c>
      <c r="X215" s="45">
        <v>0</v>
      </c>
      <c r="Y215" s="45">
        <v>0</v>
      </c>
      <c r="Z215" s="45">
        <v>0</v>
      </c>
      <c r="AA215" s="45">
        <v>0</v>
      </c>
      <c r="AB215" s="45"/>
      <c r="AC215" s="45"/>
      <c r="AD215" s="45">
        <v>0</v>
      </c>
      <c r="AE215" s="45"/>
      <c r="AF215" s="45"/>
      <c r="AG215" s="45">
        <v>0</v>
      </c>
      <c r="AH215" s="30">
        <f>12000000+20000000</f>
        <v>32000000</v>
      </c>
      <c r="AI215" s="45">
        <v>20000000</v>
      </c>
      <c r="AJ215" s="33"/>
      <c r="AK215" s="33">
        <v>0</v>
      </c>
      <c r="AL215" s="355">
        <f>+P215+R215+S215+T215+U215+V215+W215+X215+Y215+Z215+AA215+AD215+AG215+AH215+AI215+AJ215+AK215</f>
        <v>52000000</v>
      </c>
    </row>
    <row r="216" spans="1:38" s="35" customFormat="1" ht="19.5" customHeight="1" x14ac:dyDescent="0.25">
      <c r="A216" s="359"/>
      <c r="B216" s="73"/>
      <c r="C216" s="25"/>
      <c r="D216" s="74"/>
      <c r="E216" s="25"/>
      <c r="F216" s="25"/>
      <c r="G216" s="74"/>
      <c r="H216" s="25"/>
      <c r="I216" s="110"/>
      <c r="J216" s="110"/>
      <c r="K216" s="110"/>
      <c r="L216" s="76"/>
      <c r="M216" s="25"/>
      <c r="N216" s="74"/>
      <c r="O216" s="25"/>
      <c r="P216" s="257"/>
      <c r="Q216" s="257"/>
      <c r="R216" s="257"/>
      <c r="S216" s="257"/>
      <c r="T216" s="257"/>
      <c r="U216" s="257"/>
      <c r="V216" s="257"/>
      <c r="W216" s="257"/>
      <c r="X216" s="257"/>
      <c r="Y216" s="257"/>
      <c r="Z216" s="257"/>
      <c r="AA216" s="257"/>
      <c r="AB216" s="257"/>
      <c r="AC216" s="257"/>
      <c r="AD216" s="257"/>
      <c r="AE216" s="257"/>
      <c r="AF216" s="257"/>
      <c r="AG216" s="257"/>
      <c r="AH216" s="31"/>
      <c r="AI216" s="257"/>
      <c r="AJ216" s="257"/>
      <c r="AK216" s="257"/>
      <c r="AL216" s="357"/>
    </row>
    <row r="217" spans="1:38" s="78" customFormat="1" ht="38.25" customHeight="1" x14ac:dyDescent="0.25">
      <c r="A217" s="359"/>
      <c r="B217" s="73"/>
      <c r="C217" s="335"/>
      <c r="D217" s="329"/>
      <c r="E217" s="334"/>
      <c r="F217" s="334"/>
      <c r="G217" s="109">
        <v>12</v>
      </c>
      <c r="H217" s="156" t="s">
        <v>16</v>
      </c>
      <c r="I217" s="156"/>
      <c r="J217" s="156"/>
      <c r="K217" s="156"/>
      <c r="L217" s="156"/>
      <c r="M217" s="156"/>
      <c r="N217" s="156"/>
      <c r="O217" s="156"/>
      <c r="P217" s="255">
        <f>SUM(P218:P219)</f>
        <v>0</v>
      </c>
      <c r="Q217" s="255">
        <f t="shared" ref="Q217:AL217" si="71">SUM(Q218:Q219)</f>
        <v>0</v>
      </c>
      <c r="R217" s="255">
        <f t="shared" si="71"/>
        <v>0</v>
      </c>
      <c r="S217" s="255">
        <f t="shared" si="71"/>
        <v>0</v>
      </c>
      <c r="T217" s="255">
        <f t="shared" si="71"/>
        <v>0</v>
      </c>
      <c r="U217" s="255">
        <f t="shared" si="71"/>
        <v>0</v>
      </c>
      <c r="V217" s="255">
        <f t="shared" si="71"/>
        <v>0</v>
      </c>
      <c r="W217" s="255">
        <f t="shared" si="71"/>
        <v>0</v>
      </c>
      <c r="X217" s="255">
        <f t="shared" si="71"/>
        <v>0</v>
      </c>
      <c r="Y217" s="255">
        <f t="shared" si="71"/>
        <v>0</v>
      </c>
      <c r="Z217" s="255">
        <f t="shared" si="71"/>
        <v>0</v>
      </c>
      <c r="AA217" s="255">
        <f t="shared" si="71"/>
        <v>0</v>
      </c>
      <c r="AB217" s="255">
        <f t="shared" si="71"/>
        <v>0</v>
      </c>
      <c r="AC217" s="255">
        <f t="shared" si="71"/>
        <v>0</v>
      </c>
      <c r="AD217" s="255">
        <f t="shared" si="71"/>
        <v>0</v>
      </c>
      <c r="AE217" s="255">
        <f t="shared" si="71"/>
        <v>0</v>
      </c>
      <c r="AF217" s="255">
        <f t="shared" si="71"/>
        <v>0</v>
      </c>
      <c r="AG217" s="255">
        <f t="shared" si="71"/>
        <v>0</v>
      </c>
      <c r="AH217" s="255">
        <f t="shared" si="71"/>
        <v>17000000</v>
      </c>
      <c r="AI217" s="255">
        <f t="shared" si="71"/>
        <v>63000000</v>
      </c>
      <c r="AJ217" s="255">
        <f t="shared" si="71"/>
        <v>0</v>
      </c>
      <c r="AK217" s="255">
        <f t="shared" si="71"/>
        <v>0</v>
      </c>
      <c r="AL217" s="354">
        <f t="shared" si="71"/>
        <v>80000000</v>
      </c>
    </row>
    <row r="218" spans="1:38" s="35" customFormat="1" ht="144.75" customHeight="1" x14ac:dyDescent="0.25">
      <c r="A218" s="359"/>
      <c r="B218" s="73"/>
      <c r="C218" s="335" t="s">
        <v>395</v>
      </c>
      <c r="D218" s="329" t="s">
        <v>396</v>
      </c>
      <c r="E218" s="334" t="s">
        <v>397</v>
      </c>
      <c r="F218" s="334" t="s">
        <v>398</v>
      </c>
      <c r="G218" s="433"/>
      <c r="H218" s="334">
        <v>52</v>
      </c>
      <c r="I218" s="9">
        <v>0</v>
      </c>
      <c r="J218" s="9">
        <v>3</v>
      </c>
      <c r="K218" s="17" t="s">
        <v>367</v>
      </c>
      <c r="L218" s="12"/>
      <c r="M218" s="334" t="s">
        <v>405</v>
      </c>
      <c r="N218" s="329" t="s">
        <v>406</v>
      </c>
      <c r="O218" s="334" t="s">
        <v>127</v>
      </c>
      <c r="P218" s="45">
        <v>0</v>
      </c>
      <c r="Q218" s="45">
        <v>0</v>
      </c>
      <c r="R218" s="45">
        <v>0</v>
      </c>
      <c r="S218" s="45">
        <v>0</v>
      </c>
      <c r="T218" s="45">
        <v>0</v>
      </c>
      <c r="U218" s="45">
        <v>0</v>
      </c>
      <c r="V218" s="45">
        <v>0</v>
      </c>
      <c r="W218" s="45">
        <v>0</v>
      </c>
      <c r="X218" s="45">
        <v>0</v>
      </c>
      <c r="Y218" s="45">
        <v>0</v>
      </c>
      <c r="Z218" s="45">
        <v>0</v>
      </c>
      <c r="AA218" s="45">
        <v>0</v>
      </c>
      <c r="AB218" s="45"/>
      <c r="AC218" s="45"/>
      <c r="AD218" s="45">
        <v>0</v>
      </c>
      <c r="AE218" s="45"/>
      <c r="AF218" s="45"/>
      <c r="AG218" s="45">
        <v>0</v>
      </c>
      <c r="AH218" s="261">
        <v>12800000</v>
      </c>
      <c r="AI218" s="45">
        <v>63000000</v>
      </c>
      <c r="AJ218" s="33"/>
      <c r="AK218" s="33">
        <v>0</v>
      </c>
      <c r="AL218" s="355">
        <f>+P218+R218+S218+T218+U218+V218+W218+X218+Y218+Z218+AA218+AD218+AG218+AH218+AI218+AJ218+AK218</f>
        <v>75800000</v>
      </c>
    </row>
    <row r="219" spans="1:38" s="35" customFormat="1" ht="147" customHeight="1" x14ac:dyDescent="0.25">
      <c r="A219" s="359"/>
      <c r="B219" s="73"/>
      <c r="C219" s="335" t="s">
        <v>395</v>
      </c>
      <c r="D219" s="329" t="s">
        <v>396</v>
      </c>
      <c r="E219" s="334" t="s">
        <v>397</v>
      </c>
      <c r="F219" s="334" t="s">
        <v>398</v>
      </c>
      <c r="G219" s="435"/>
      <c r="H219" s="334">
        <v>52</v>
      </c>
      <c r="I219" s="9">
        <v>0</v>
      </c>
      <c r="J219" s="9">
        <v>3</v>
      </c>
      <c r="K219" s="17" t="s">
        <v>367</v>
      </c>
      <c r="L219" s="12">
        <v>2014630000113</v>
      </c>
      <c r="M219" s="334" t="s">
        <v>407</v>
      </c>
      <c r="N219" s="329" t="s">
        <v>408</v>
      </c>
      <c r="O219" s="334" t="s">
        <v>127</v>
      </c>
      <c r="P219" s="45"/>
      <c r="Q219" s="45"/>
      <c r="R219" s="45"/>
      <c r="S219" s="45"/>
      <c r="T219" s="45"/>
      <c r="U219" s="45"/>
      <c r="V219" s="45"/>
      <c r="W219" s="45"/>
      <c r="X219" s="45"/>
      <c r="Y219" s="45"/>
      <c r="Z219" s="45"/>
      <c r="AA219" s="45"/>
      <c r="AB219" s="45"/>
      <c r="AC219" s="45"/>
      <c r="AD219" s="45"/>
      <c r="AE219" s="45"/>
      <c r="AF219" s="45"/>
      <c r="AG219" s="45"/>
      <c r="AH219" s="30">
        <v>4200000</v>
      </c>
      <c r="AI219" s="45"/>
      <c r="AJ219" s="33"/>
      <c r="AK219" s="33"/>
      <c r="AL219" s="355">
        <f>+P219+R219+S219+T219+U219+V219+W219+X219+Y219+Z219+AA219+AD219+AG219+AH219+AI219+AJ219+AK219</f>
        <v>4200000</v>
      </c>
    </row>
    <row r="220" spans="1:38" s="104" customFormat="1" ht="27" customHeight="1" x14ac:dyDescent="0.25">
      <c r="A220" s="359"/>
      <c r="B220" s="73"/>
      <c r="C220" s="25"/>
      <c r="D220" s="74"/>
      <c r="E220" s="25"/>
      <c r="F220" s="25"/>
      <c r="G220" s="74"/>
      <c r="H220" s="25"/>
      <c r="I220" s="110"/>
      <c r="J220" s="110"/>
      <c r="K220" s="110"/>
      <c r="L220" s="76"/>
      <c r="M220" s="25"/>
      <c r="N220" s="74"/>
      <c r="O220" s="25"/>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355"/>
    </row>
    <row r="221" spans="1:38" s="104" customFormat="1" ht="38.25" customHeight="1" x14ac:dyDescent="0.25">
      <c r="A221" s="359"/>
      <c r="B221" s="73"/>
      <c r="C221" s="335"/>
      <c r="D221" s="329"/>
      <c r="E221" s="334"/>
      <c r="F221" s="334"/>
      <c r="G221" s="67">
        <v>13</v>
      </c>
      <c r="H221" s="69" t="s">
        <v>17</v>
      </c>
      <c r="I221" s="69"/>
      <c r="J221" s="69"/>
      <c r="K221" s="69"/>
      <c r="L221" s="69"/>
      <c r="M221" s="69"/>
      <c r="N221" s="69"/>
      <c r="O221" s="69"/>
      <c r="P221" s="255">
        <f>SUM(P222:P223)</f>
        <v>0</v>
      </c>
      <c r="Q221" s="255">
        <f t="shared" ref="Q221:AL221" si="72">SUM(Q222:Q223)</f>
        <v>0</v>
      </c>
      <c r="R221" s="255">
        <f t="shared" si="72"/>
        <v>0</v>
      </c>
      <c r="S221" s="255">
        <f t="shared" si="72"/>
        <v>0</v>
      </c>
      <c r="T221" s="255">
        <f t="shared" si="72"/>
        <v>0</v>
      </c>
      <c r="U221" s="255">
        <f t="shared" si="72"/>
        <v>0</v>
      </c>
      <c r="V221" s="255">
        <f t="shared" si="72"/>
        <v>0</v>
      </c>
      <c r="W221" s="255">
        <f t="shared" si="72"/>
        <v>0</v>
      </c>
      <c r="X221" s="255">
        <f t="shared" si="72"/>
        <v>0</v>
      </c>
      <c r="Y221" s="255">
        <f t="shared" si="72"/>
        <v>0</v>
      </c>
      <c r="Z221" s="255">
        <f t="shared" si="72"/>
        <v>0</v>
      </c>
      <c r="AA221" s="255">
        <f t="shared" si="72"/>
        <v>0</v>
      </c>
      <c r="AB221" s="255">
        <f t="shared" si="72"/>
        <v>0</v>
      </c>
      <c r="AC221" s="255">
        <f t="shared" si="72"/>
        <v>0</v>
      </c>
      <c r="AD221" s="255">
        <f t="shared" si="72"/>
        <v>0</v>
      </c>
      <c r="AE221" s="255">
        <f t="shared" si="72"/>
        <v>0</v>
      </c>
      <c r="AF221" s="255">
        <f t="shared" si="72"/>
        <v>0</v>
      </c>
      <c r="AG221" s="255">
        <f t="shared" si="72"/>
        <v>0</v>
      </c>
      <c r="AH221" s="255">
        <f t="shared" si="72"/>
        <v>288140678</v>
      </c>
      <c r="AI221" s="255">
        <f t="shared" si="72"/>
        <v>297765559</v>
      </c>
      <c r="AJ221" s="255">
        <f t="shared" si="72"/>
        <v>0</v>
      </c>
      <c r="AK221" s="255">
        <f t="shared" si="72"/>
        <v>0</v>
      </c>
      <c r="AL221" s="354">
        <f t="shared" si="72"/>
        <v>585906237</v>
      </c>
    </row>
    <row r="222" spans="1:38" s="157" customFormat="1" ht="127.5" customHeight="1" x14ac:dyDescent="0.25">
      <c r="A222" s="359"/>
      <c r="B222" s="73"/>
      <c r="C222" s="335" t="s">
        <v>395</v>
      </c>
      <c r="D222" s="329" t="s">
        <v>396</v>
      </c>
      <c r="E222" s="334" t="s">
        <v>397</v>
      </c>
      <c r="F222" s="334" t="s">
        <v>398</v>
      </c>
      <c r="G222" s="71"/>
      <c r="H222" s="334">
        <v>53</v>
      </c>
      <c r="I222" s="9">
        <v>0</v>
      </c>
      <c r="J222" s="9">
        <v>1</v>
      </c>
      <c r="K222" s="17" t="s">
        <v>367</v>
      </c>
      <c r="L222" s="12"/>
      <c r="M222" s="334" t="s">
        <v>409</v>
      </c>
      <c r="N222" s="329" t="s">
        <v>410</v>
      </c>
      <c r="O222" s="334" t="s">
        <v>127</v>
      </c>
      <c r="P222" s="45">
        <v>0</v>
      </c>
      <c r="Q222" s="45">
        <v>0</v>
      </c>
      <c r="R222" s="45">
        <v>0</v>
      </c>
      <c r="S222" s="45">
        <v>0</v>
      </c>
      <c r="T222" s="45">
        <v>0</v>
      </c>
      <c r="U222" s="45">
        <v>0</v>
      </c>
      <c r="V222" s="45">
        <v>0</v>
      </c>
      <c r="W222" s="45">
        <v>0</v>
      </c>
      <c r="X222" s="45">
        <v>0</v>
      </c>
      <c r="Y222" s="45">
        <v>0</v>
      </c>
      <c r="Z222" s="45">
        <v>0</v>
      </c>
      <c r="AA222" s="45">
        <v>0</v>
      </c>
      <c r="AB222" s="45"/>
      <c r="AC222" s="45"/>
      <c r="AD222" s="45">
        <v>0</v>
      </c>
      <c r="AE222" s="45"/>
      <c r="AF222" s="45"/>
      <c r="AG222" s="45">
        <v>0</v>
      </c>
      <c r="AH222" s="45">
        <f>133000000+72140678</f>
        <v>205140678</v>
      </c>
      <c r="AI222" s="45">
        <f>375360000-75800000-4200000-3000000+192478+5213081</f>
        <v>297765559</v>
      </c>
      <c r="AJ222" s="33"/>
      <c r="AK222" s="33">
        <v>0</v>
      </c>
      <c r="AL222" s="355">
        <f>+P222+R222+S222+T222+U222+V222+W222+X222+Y222+Z222+AA222+AD222+AG222+AH222+AI222+AJ222+AK222</f>
        <v>502906237</v>
      </c>
    </row>
    <row r="223" spans="1:38" s="35" customFormat="1" ht="138" customHeight="1" x14ac:dyDescent="0.25">
      <c r="A223" s="359"/>
      <c r="B223" s="73"/>
      <c r="C223" s="335" t="s">
        <v>395</v>
      </c>
      <c r="D223" s="329" t="s">
        <v>396</v>
      </c>
      <c r="E223" s="334" t="s">
        <v>397</v>
      </c>
      <c r="F223" s="334" t="s">
        <v>398</v>
      </c>
      <c r="G223" s="26"/>
      <c r="H223" s="334">
        <v>53</v>
      </c>
      <c r="I223" s="9">
        <v>0</v>
      </c>
      <c r="J223" s="9">
        <v>1</v>
      </c>
      <c r="K223" s="17" t="s">
        <v>411</v>
      </c>
      <c r="L223" s="12">
        <v>2014630000107</v>
      </c>
      <c r="M223" s="334" t="s">
        <v>412</v>
      </c>
      <c r="N223" s="329" t="s">
        <v>413</v>
      </c>
      <c r="O223" s="334" t="s">
        <v>127</v>
      </c>
      <c r="P223" s="45"/>
      <c r="Q223" s="45"/>
      <c r="R223" s="45"/>
      <c r="S223" s="45"/>
      <c r="T223" s="45"/>
      <c r="U223" s="45"/>
      <c r="V223" s="45"/>
      <c r="W223" s="45"/>
      <c r="X223" s="45"/>
      <c r="Y223" s="45"/>
      <c r="Z223" s="45"/>
      <c r="AA223" s="45"/>
      <c r="AB223" s="45"/>
      <c r="AC223" s="45"/>
      <c r="AD223" s="45"/>
      <c r="AE223" s="45"/>
      <c r="AF223" s="45"/>
      <c r="AG223" s="45"/>
      <c r="AH223" s="45">
        <v>83000000</v>
      </c>
      <c r="AI223" s="45"/>
      <c r="AJ223" s="33"/>
      <c r="AK223" s="33"/>
      <c r="AL223" s="355">
        <f>+P223+R223+S223+T223+U223+V223+W223+X223+Y223+Z223+AA223+AD223+AG223+AH223+AI223+AJ223+AK223</f>
        <v>83000000</v>
      </c>
    </row>
    <row r="224" spans="1:38" s="35" customFormat="1" ht="38.25" customHeight="1" x14ac:dyDescent="0.25">
      <c r="A224" s="356"/>
      <c r="B224" s="74"/>
      <c r="C224" s="25"/>
      <c r="D224" s="74"/>
      <c r="E224" s="25"/>
      <c r="F224" s="25"/>
      <c r="G224" s="74"/>
      <c r="H224" s="25"/>
      <c r="I224" s="110"/>
      <c r="J224" s="110"/>
      <c r="K224" s="110"/>
      <c r="L224" s="76"/>
      <c r="M224" s="25"/>
      <c r="N224" s="74"/>
      <c r="O224" s="25"/>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357"/>
    </row>
    <row r="225" spans="1:42" s="78" customFormat="1" ht="38.25" customHeight="1" x14ac:dyDescent="0.25">
      <c r="A225" s="347" t="s">
        <v>758</v>
      </c>
      <c r="B225" s="158"/>
      <c r="C225" s="159"/>
      <c r="D225" s="158"/>
      <c r="E225" s="158"/>
      <c r="F225" s="158"/>
      <c r="G225" s="158"/>
      <c r="H225" s="158"/>
      <c r="I225" s="158"/>
      <c r="J225" s="158"/>
      <c r="K225" s="158"/>
      <c r="L225" s="160"/>
      <c r="M225" s="159"/>
      <c r="N225" s="158"/>
      <c r="O225" s="159"/>
      <c r="P225" s="270">
        <f t="shared" ref="P225:Z225" si="73">P226+P249+P268</f>
        <v>0</v>
      </c>
      <c r="Q225" s="270">
        <f t="shared" si="73"/>
        <v>0</v>
      </c>
      <c r="R225" s="270">
        <f t="shared" si="73"/>
        <v>0</v>
      </c>
      <c r="S225" s="270">
        <f t="shared" si="73"/>
        <v>0</v>
      </c>
      <c r="T225" s="270">
        <f t="shared" si="73"/>
        <v>0</v>
      </c>
      <c r="U225" s="270">
        <f t="shared" si="73"/>
        <v>0</v>
      </c>
      <c r="V225" s="270">
        <f t="shared" si="73"/>
        <v>0</v>
      </c>
      <c r="W225" s="270">
        <f t="shared" si="73"/>
        <v>0</v>
      </c>
      <c r="X225" s="270">
        <f t="shared" si="73"/>
        <v>0</v>
      </c>
      <c r="Y225" s="270">
        <f t="shared" si="73"/>
        <v>0</v>
      </c>
      <c r="Z225" s="270">
        <f t="shared" si="73"/>
        <v>0</v>
      </c>
      <c r="AA225" s="270">
        <f t="shared" ref="AA225:AL225" si="74">AA226+AA249+AA268</f>
        <v>0</v>
      </c>
      <c r="AB225" s="270">
        <f t="shared" si="74"/>
        <v>0</v>
      </c>
      <c r="AC225" s="270">
        <f t="shared" si="74"/>
        <v>0</v>
      </c>
      <c r="AD225" s="270">
        <f t="shared" si="74"/>
        <v>0</v>
      </c>
      <c r="AE225" s="270">
        <f t="shared" si="74"/>
        <v>0</v>
      </c>
      <c r="AF225" s="270">
        <f t="shared" si="74"/>
        <v>0</v>
      </c>
      <c r="AG225" s="270">
        <f t="shared" si="74"/>
        <v>0</v>
      </c>
      <c r="AH225" s="270">
        <f t="shared" si="74"/>
        <v>1929366350</v>
      </c>
      <c r="AI225" s="270">
        <f t="shared" si="74"/>
        <v>0</v>
      </c>
      <c r="AJ225" s="270">
        <f t="shared" si="74"/>
        <v>0</v>
      </c>
      <c r="AK225" s="270">
        <f t="shared" si="74"/>
        <v>0</v>
      </c>
      <c r="AL225" s="373">
        <f t="shared" si="74"/>
        <v>1929366350</v>
      </c>
      <c r="AN225" s="96"/>
      <c r="AO225" s="96"/>
      <c r="AP225" s="96"/>
    </row>
    <row r="226" spans="1:42" s="78" customFormat="1" ht="38.25" customHeight="1" x14ac:dyDescent="0.25">
      <c r="A226" s="349">
        <v>1</v>
      </c>
      <c r="B226" s="60" t="s">
        <v>259</v>
      </c>
      <c r="C226" s="60"/>
      <c r="D226" s="60"/>
      <c r="E226" s="60"/>
      <c r="F226" s="60"/>
      <c r="G226" s="60"/>
      <c r="H226" s="60"/>
      <c r="I226" s="60"/>
      <c r="J226" s="60"/>
      <c r="K226" s="60"/>
      <c r="L226" s="60"/>
      <c r="M226" s="60"/>
      <c r="N226" s="60"/>
      <c r="O226" s="60"/>
      <c r="P226" s="252">
        <f>P227</f>
        <v>0</v>
      </c>
      <c r="Q226" s="252">
        <f t="shared" ref="Q226:AL226" si="75">Q227</f>
        <v>0</v>
      </c>
      <c r="R226" s="252">
        <f t="shared" si="75"/>
        <v>0</v>
      </c>
      <c r="S226" s="252">
        <f t="shared" si="75"/>
        <v>0</v>
      </c>
      <c r="T226" s="252">
        <f t="shared" si="75"/>
        <v>0</v>
      </c>
      <c r="U226" s="252">
        <f t="shared" si="75"/>
        <v>0</v>
      </c>
      <c r="V226" s="252">
        <f t="shared" si="75"/>
        <v>0</v>
      </c>
      <c r="W226" s="252">
        <f t="shared" si="75"/>
        <v>0</v>
      </c>
      <c r="X226" s="252">
        <f t="shared" si="75"/>
        <v>0</v>
      </c>
      <c r="Y226" s="252">
        <f t="shared" si="75"/>
        <v>0</v>
      </c>
      <c r="Z226" s="252">
        <f t="shared" si="75"/>
        <v>0</v>
      </c>
      <c r="AA226" s="252">
        <f t="shared" si="75"/>
        <v>0</v>
      </c>
      <c r="AB226" s="252">
        <f t="shared" si="75"/>
        <v>0</v>
      </c>
      <c r="AC226" s="252">
        <f t="shared" si="75"/>
        <v>0</v>
      </c>
      <c r="AD226" s="252">
        <f t="shared" si="75"/>
        <v>0</v>
      </c>
      <c r="AE226" s="252">
        <f t="shared" si="75"/>
        <v>0</v>
      </c>
      <c r="AF226" s="252">
        <f t="shared" si="75"/>
        <v>0</v>
      </c>
      <c r="AG226" s="252">
        <f t="shared" si="75"/>
        <v>0</v>
      </c>
      <c r="AH226" s="252">
        <f t="shared" si="75"/>
        <v>849366350</v>
      </c>
      <c r="AI226" s="252">
        <f t="shared" si="75"/>
        <v>0</v>
      </c>
      <c r="AJ226" s="252">
        <f t="shared" si="75"/>
        <v>0</v>
      </c>
      <c r="AK226" s="252">
        <f t="shared" si="75"/>
        <v>0</v>
      </c>
      <c r="AL226" s="350">
        <f t="shared" si="75"/>
        <v>849366350</v>
      </c>
    </row>
    <row r="227" spans="1:42" s="78" customFormat="1" ht="38.25" customHeight="1" x14ac:dyDescent="0.25">
      <c r="A227" s="358"/>
      <c r="B227" s="111">
        <v>1</v>
      </c>
      <c r="C227" s="63" t="s">
        <v>5</v>
      </c>
      <c r="D227" s="63"/>
      <c r="E227" s="63"/>
      <c r="F227" s="63"/>
      <c r="G227" s="63"/>
      <c r="H227" s="63"/>
      <c r="I227" s="63"/>
      <c r="J227" s="63"/>
      <c r="K227" s="63"/>
      <c r="L227" s="63"/>
      <c r="M227" s="63"/>
      <c r="N227" s="63"/>
      <c r="O227" s="63"/>
      <c r="P227" s="253">
        <f t="shared" ref="P227:Z227" si="76">P228+P237+P241</f>
        <v>0</v>
      </c>
      <c r="Q227" s="253">
        <f t="shared" si="76"/>
        <v>0</v>
      </c>
      <c r="R227" s="253">
        <f t="shared" si="76"/>
        <v>0</v>
      </c>
      <c r="S227" s="253">
        <f t="shared" si="76"/>
        <v>0</v>
      </c>
      <c r="T227" s="253">
        <f t="shared" si="76"/>
        <v>0</v>
      </c>
      <c r="U227" s="253">
        <f t="shared" si="76"/>
        <v>0</v>
      </c>
      <c r="V227" s="253">
        <f t="shared" si="76"/>
        <v>0</v>
      </c>
      <c r="W227" s="253">
        <f t="shared" si="76"/>
        <v>0</v>
      </c>
      <c r="X227" s="253">
        <f t="shared" si="76"/>
        <v>0</v>
      </c>
      <c r="Y227" s="253">
        <f t="shared" si="76"/>
        <v>0</v>
      </c>
      <c r="Z227" s="253">
        <f t="shared" si="76"/>
        <v>0</v>
      </c>
      <c r="AA227" s="253">
        <f t="shared" ref="AA227:AL227" si="77">AA228+AA237+AA241</f>
        <v>0</v>
      </c>
      <c r="AB227" s="253">
        <f t="shared" si="77"/>
        <v>0</v>
      </c>
      <c r="AC227" s="253">
        <f t="shared" si="77"/>
        <v>0</v>
      </c>
      <c r="AD227" s="253">
        <f t="shared" si="77"/>
        <v>0</v>
      </c>
      <c r="AE227" s="253">
        <f t="shared" si="77"/>
        <v>0</v>
      </c>
      <c r="AF227" s="253">
        <f t="shared" si="77"/>
        <v>0</v>
      </c>
      <c r="AG227" s="253">
        <f t="shared" si="77"/>
        <v>0</v>
      </c>
      <c r="AH227" s="253">
        <f t="shared" si="77"/>
        <v>849366350</v>
      </c>
      <c r="AI227" s="253">
        <f t="shared" si="77"/>
        <v>0</v>
      </c>
      <c r="AJ227" s="253">
        <f t="shared" si="77"/>
        <v>0</v>
      </c>
      <c r="AK227" s="253">
        <f t="shared" si="77"/>
        <v>0</v>
      </c>
      <c r="AL227" s="352">
        <f t="shared" si="77"/>
        <v>849366350</v>
      </c>
    </row>
    <row r="228" spans="1:42" s="78" customFormat="1" ht="38.25" customHeight="1" x14ac:dyDescent="0.25">
      <c r="A228" s="359"/>
      <c r="B228" s="64"/>
      <c r="C228" s="22"/>
      <c r="D228" s="74"/>
      <c r="E228" s="25"/>
      <c r="F228" s="335"/>
      <c r="G228" s="144">
        <v>1</v>
      </c>
      <c r="H228" s="69" t="s">
        <v>6</v>
      </c>
      <c r="I228" s="69"/>
      <c r="J228" s="69"/>
      <c r="K228" s="69"/>
      <c r="L228" s="69"/>
      <c r="M228" s="69"/>
      <c r="N228" s="69"/>
      <c r="O228" s="69"/>
      <c r="P228" s="255">
        <f>SUM(P229:P235)</f>
        <v>0</v>
      </c>
      <c r="Q228" s="255">
        <f t="shared" ref="Q228:AL228" si="78">SUM(Q229:Q235)</f>
        <v>0</v>
      </c>
      <c r="R228" s="255">
        <f t="shared" si="78"/>
        <v>0</v>
      </c>
      <c r="S228" s="255">
        <f t="shared" si="78"/>
        <v>0</v>
      </c>
      <c r="T228" s="255">
        <f t="shared" si="78"/>
        <v>0</v>
      </c>
      <c r="U228" s="255">
        <f t="shared" si="78"/>
        <v>0</v>
      </c>
      <c r="V228" s="255">
        <f t="shared" si="78"/>
        <v>0</v>
      </c>
      <c r="W228" s="255">
        <f t="shared" si="78"/>
        <v>0</v>
      </c>
      <c r="X228" s="255">
        <f t="shared" si="78"/>
        <v>0</v>
      </c>
      <c r="Y228" s="255">
        <f t="shared" si="78"/>
        <v>0</v>
      </c>
      <c r="Z228" s="255">
        <f t="shared" si="78"/>
        <v>0</v>
      </c>
      <c r="AA228" s="255">
        <f t="shared" si="78"/>
        <v>0</v>
      </c>
      <c r="AB228" s="255">
        <f t="shared" si="78"/>
        <v>0</v>
      </c>
      <c r="AC228" s="255">
        <f t="shared" si="78"/>
        <v>0</v>
      </c>
      <c r="AD228" s="255">
        <f t="shared" si="78"/>
        <v>0</v>
      </c>
      <c r="AE228" s="255">
        <f t="shared" si="78"/>
        <v>0</v>
      </c>
      <c r="AF228" s="255">
        <f t="shared" si="78"/>
        <v>0</v>
      </c>
      <c r="AG228" s="255">
        <f t="shared" si="78"/>
        <v>0</v>
      </c>
      <c r="AH228" s="255">
        <f t="shared" si="78"/>
        <v>80000000</v>
      </c>
      <c r="AI228" s="255">
        <f t="shared" si="78"/>
        <v>0</v>
      </c>
      <c r="AJ228" s="255">
        <f t="shared" si="78"/>
        <v>0</v>
      </c>
      <c r="AK228" s="255">
        <f t="shared" si="78"/>
        <v>0</v>
      </c>
      <c r="AL228" s="354">
        <f t="shared" si="78"/>
        <v>80000000</v>
      </c>
    </row>
    <row r="229" spans="1:42" s="35" customFormat="1" ht="82.5" customHeight="1" x14ac:dyDescent="0.25">
      <c r="A229" s="359"/>
      <c r="B229" s="34"/>
      <c r="C229" s="299">
        <v>1</v>
      </c>
      <c r="D229" s="298" t="s">
        <v>102</v>
      </c>
      <c r="E229" s="162" t="s">
        <v>9</v>
      </c>
      <c r="F229" s="163">
        <v>15000</v>
      </c>
      <c r="G229" s="164"/>
      <c r="H229" s="334">
        <v>1</v>
      </c>
      <c r="I229" s="9">
        <v>0</v>
      </c>
      <c r="J229" s="9">
        <v>1</v>
      </c>
      <c r="K229" s="455" t="s">
        <v>414</v>
      </c>
      <c r="L229" s="322"/>
      <c r="M229" s="433" t="s">
        <v>415</v>
      </c>
      <c r="N229" s="439" t="s">
        <v>416</v>
      </c>
      <c r="O229" s="334" t="s">
        <v>127</v>
      </c>
      <c r="P229" s="398"/>
      <c r="Q229" s="398"/>
      <c r="R229" s="398"/>
      <c r="S229" s="398"/>
      <c r="T229" s="398"/>
      <c r="U229" s="398"/>
      <c r="V229" s="398"/>
      <c r="W229" s="398"/>
      <c r="X229" s="398"/>
      <c r="Y229" s="398"/>
      <c r="Z229" s="398"/>
      <c r="AA229" s="398"/>
      <c r="AB229" s="398"/>
      <c r="AC229" s="398"/>
      <c r="AD229" s="398"/>
      <c r="AE229" s="398"/>
      <c r="AF229" s="398"/>
      <c r="AG229" s="398"/>
      <c r="AH229" s="398">
        <v>70000000</v>
      </c>
      <c r="AI229" s="398"/>
      <c r="AJ229" s="398"/>
      <c r="AK229" s="398"/>
      <c r="AL229" s="401">
        <f>+P229+R229+S229+T229+U229+V229+W229+X229+Y229+Z229+AA229+AD229+AG229+AH229+AI229+AJ229+AK229</f>
        <v>70000000</v>
      </c>
    </row>
    <row r="230" spans="1:42" s="35" customFormat="1" ht="91.5" customHeight="1" x14ac:dyDescent="0.25">
      <c r="A230" s="359"/>
      <c r="B230" s="34"/>
      <c r="C230" s="299">
        <v>2</v>
      </c>
      <c r="D230" s="298" t="s">
        <v>107</v>
      </c>
      <c r="E230" s="299" t="s">
        <v>103</v>
      </c>
      <c r="F230" s="299" t="s">
        <v>103</v>
      </c>
      <c r="G230" s="36"/>
      <c r="H230" s="334">
        <v>2</v>
      </c>
      <c r="I230" s="9">
        <v>3</v>
      </c>
      <c r="J230" s="9">
        <v>4</v>
      </c>
      <c r="K230" s="456"/>
      <c r="L230" s="323"/>
      <c r="M230" s="434"/>
      <c r="N230" s="440"/>
      <c r="O230" s="334" t="s">
        <v>127</v>
      </c>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399"/>
      <c r="AL230" s="402"/>
    </row>
    <row r="231" spans="1:42" s="35" customFormat="1" ht="103.5" customHeight="1" x14ac:dyDescent="0.25">
      <c r="A231" s="359"/>
      <c r="B231" s="34"/>
      <c r="C231" s="299"/>
      <c r="D231" s="298"/>
      <c r="E231" s="299"/>
      <c r="F231" s="299"/>
      <c r="G231" s="36"/>
      <c r="H231" s="334">
        <v>3</v>
      </c>
      <c r="I231" s="9">
        <v>1</v>
      </c>
      <c r="J231" s="9">
        <v>1</v>
      </c>
      <c r="K231" s="456"/>
      <c r="L231" s="323"/>
      <c r="M231" s="434"/>
      <c r="N231" s="440"/>
      <c r="O231" s="334" t="s">
        <v>127</v>
      </c>
      <c r="P231" s="399"/>
      <c r="Q231" s="399"/>
      <c r="R231" s="399"/>
      <c r="S231" s="399"/>
      <c r="T231" s="399"/>
      <c r="U231" s="399"/>
      <c r="V231" s="399"/>
      <c r="W231" s="399"/>
      <c r="X231" s="399"/>
      <c r="Y231" s="399"/>
      <c r="Z231" s="399"/>
      <c r="AA231" s="399"/>
      <c r="AB231" s="399"/>
      <c r="AC231" s="399"/>
      <c r="AD231" s="399"/>
      <c r="AE231" s="399"/>
      <c r="AF231" s="399"/>
      <c r="AG231" s="399"/>
      <c r="AH231" s="399"/>
      <c r="AI231" s="399"/>
      <c r="AJ231" s="399"/>
      <c r="AK231" s="399"/>
      <c r="AL231" s="402"/>
    </row>
    <row r="232" spans="1:42" s="35" customFormat="1" ht="97.5" customHeight="1" x14ac:dyDescent="0.25">
      <c r="A232" s="359"/>
      <c r="B232" s="34"/>
      <c r="C232" s="299">
        <v>3</v>
      </c>
      <c r="D232" s="298" t="s">
        <v>104</v>
      </c>
      <c r="E232" s="299" t="s">
        <v>105</v>
      </c>
      <c r="F232" s="299" t="s">
        <v>106</v>
      </c>
      <c r="G232" s="36"/>
      <c r="H232" s="334">
        <v>5</v>
      </c>
      <c r="I232" s="9">
        <v>3</v>
      </c>
      <c r="J232" s="9">
        <v>1</v>
      </c>
      <c r="K232" s="456"/>
      <c r="L232" s="323"/>
      <c r="M232" s="434"/>
      <c r="N232" s="440"/>
      <c r="O232" s="334" t="s">
        <v>126</v>
      </c>
      <c r="P232" s="399"/>
      <c r="Q232" s="399"/>
      <c r="R232" s="399"/>
      <c r="S232" s="399"/>
      <c r="T232" s="399"/>
      <c r="U232" s="399"/>
      <c r="V232" s="399"/>
      <c r="W232" s="399"/>
      <c r="X232" s="399"/>
      <c r="Y232" s="399"/>
      <c r="Z232" s="399"/>
      <c r="AA232" s="399"/>
      <c r="AB232" s="399"/>
      <c r="AC232" s="399"/>
      <c r="AD232" s="399"/>
      <c r="AE232" s="399"/>
      <c r="AF232" s="399"/>
      <c r="AG232" s="399"/>
      <c r="AH232" s="399"/>
      <c r="AI232" s="399"/>
      <c r="AJ232" s="399"/>
      <c r="AK232" s="399"/>
      <c r="AL232" s="402"/>
    </row>
    <row r="233" spans="1:42" s="157" customFormat="1" ht="111.75" customHeight="1" x14ac:dyDescent="0.25">
      <c r="A233" s="359"/>
      <c r="B233" s="34"/>
      <c r="C233" s="300"/>
      <c r="D233" s="26"/>
      <c r="E233" s="300"/>
      <c r="F233" s="300"/>
      <c r="G233" s="37"/>
      <c r="H233" s="334">
        <v>6</v>
      </c>
      <c r="I233" s="9">
        <v>3</v>
      </c>
      <c r="J233" s="9">
        <v>12</v>
      </c>
      <c r="K233" s="457"/>
      <c r="L233" s="324"/>
      <c r="M233" s="435"/>
      <c r="N233" s="441"/>
      <c r="O233" s="334" t="s">
        <v>127</v>
      </c>
      <c r="P233" s="400"/>
      <c r="Q233" s="400"/>
      <c r="R233" s="400"/>
      <c r="S233" s="400"/>
      <c r="T233" s="400"/>
      <c r="U233" s="400"/>
      <c r="V233" s="400"/>
      <c r="W233" s="400"/>
      <c r="X233" s="400"/>
      <c r="Y233" s="400"/>
      <c r="Z233" s="400"/>
      <c r="AA233" s="400"/>
      <c r="AB233" s="400"/>
      <c r="AC233" s="400"/>
      <c r="AD233" s="400"/>
      <c r="AE233" s="400"/>
      <c r="AF233" s="400"/>
      <c r="AG233" s="400"/>
      <c r="AH233" s="400"/>
      <c r="AI233" s="400"/>
      <c r="AJ233" s="400"/>
      <c r="AK233" s="400"/>
      <c r="AL233" s="403"/>
    </row>
    <row r="234" spans="1:42" s="35" customFormat="1" ht="127.5" customHeight="1" x14ac:dyDescent="0.25">
      <c r="A234" s="359"/>
      <c r="B234" s="70"/>
      <c r="C234" s="313">
        <v>1</v>
      </c>
      <c r="D234" s="320" t="s">
        <v>102</v>
      </c>
      <c r="E234" s="165" t="s">
        <v>9</v>
      </c>
      <c r="F234" s="166">
        <v>15000</v>
      </c>
      <c r="G234" s="73"/>
      <c r="H234" s="334">
        <v>5</v>
      </c>
      <c r="I234" s="9">
        <v>3</v>
      </c>
      <c r="J234" s="9">
        <v>1</v>
      </c>
      <c r="K234" s="9" t="s">
        <v>414</v>
      </c>
      <c r="L234" s="12">
        <v>2014630000093</v>
      </c>
      <c r="M234" s="334" t="s">
        <v>417</v>
      </c>
      <c r="N234" s="329" t="s">
        <v>418</v>
      </c>
      <c r="O234" s="334" t="s">
        <v>126</v>
      </c>
      <c r="P234" s="45"/>
      <c r="Q234" s="45"/>
      <c r="R234" s="45"/>
      <c r="S234" s="45"/>
      <c r="T234" s="45"/>
      <c r="U234" s="45"/>
      <c r="V234" s="45"/>
      <c r="W234" s="45"/>
      <c r="X234" s="45"/>
      <c r="Y234" s="45"/>
      <c r="Z234" s="45"/>
      <c r="AA234" s="45"/>
      <c r="AB234" s="45"/>
      <c r="AC234" s="45"/>
      <c r="AD234" s="45"/>
      <c r="AE234" s="45"/>
      <c r="AF234" s="45"/>
      <c r="AG234" s="45"/>
      <c r="AH234" s="30">
        <v>5000000</v>
      </c>
      <c r="AI234" s="45"/>
      <c r="AJ234" s="33"/>
      <c r="AK234" s="33"/>
      <c r="AL234" s="355">
        <f>+P234+R234+S234+T234+U234+V234+W234+X234+Y234+Z234+AA234+AD234+AG234+AH234+AI234+AJ234+AK234</f>
        <v>5000000</v>
      </c>
    </row>
    <row r="235" spans="1:42" s="35" customFormat="1" ht="116.25" customHeight="1" x14ac:dyDescent="0.25">
      <c r="A235" s="359"/>
      <c r="B235" s="70"/>
      <c r="C235" s="335">
        <v>1</v>
      </c>
      <c r="D235" s="329" t="s">
        <v>102</v>
      </c>
      <c r="E235" s="167" t="s">
        <v>9</v>
      </c>
      <c r="F235" s="168">
        <v>15000</v>
      </c>
      <c r="G235" s="26"/>
      <c r="H235" s="334">
        <v>5</v>
      </c>
      <c r="I235" s="9">
        <v>3</v>
      </c>
      <c r="J235" s="9">
        <v>1</v>
      </c>
      <c r="K235" s="9" t="s">
        <v>414</v>
      </c>
      <c r="L235" s="12">
        <v>2014630000094</v>
      </c>
      <c r="M235" s="334" t="s">
        <v>419</v>
      </c>
      <c r="N235" s="329" t="s">
        <v>420</v>
      </c>
      <c r="O235" s="334" t="s">
        <v>126</v>
      </c>
      <c r="P235" s="45"/>
      <c r="Q235" s="45"/>
      <c r="R235" s="45"/>
      <c r="S235" s="45"/>
      <c r="T235" s="45"/>
      <c r="U235" s="45"/>
      <c r="V235" s="45"/>
      <c r="W235" s="45"/>
      <c r="X235" s="45"/>
      <c r="Y235" s="45"/>
      <c r="Z235" s="45"/>
      <c r="AA235" s="45"/>
      <c r="AB235" s="45"/>
      <c r="AC235" s="45"/>
      <c r="AD235" s="45"/>
      <c r="AE235" s="45"/>
      <c r="AF235" s="45"/>
      <c r="AG235" s="45"/>
      <c r="AH235" s="30">
        <v>5000000</v>
      </c>
      <c r="AI235" s="45"/>
      <c r="AJ235" s="33"/>
      <c r="AK235" s="33"/>
      <c r="AL235" s="355">
        <f>+P235+R235+S235+T235+U235+V235+W235+X235+Y235+Z235+AA235+AD235+AG235+AH235+AI235+AJ235+AK235</f>
        <v>5000000</v>
      </c>
    </row>
    <row r="236" spans="1:42" s="35" customFormat="1" ht="24.75" customHeight="1" x14ac:dyDescent="0.25">
      <c r="A236" s="359"/>
      <c r="B236" s="70"/>
      <c r="C236" s="25"/>
      <c r="D236" s="74"/>
      <c r="E236" s="25"/>
      <c r="F236" s="25"/>
      <c r="G236" s="74"/>
      <c r="H236" s="25"/>
      <c r="I236" s="110"/>
      <c r="J236" s="110"/>
      <c r="K236" s="110"/>
      <c r="L236" s="76"/>
      <c r="M236" s="25"/>
      <c r="N236" s="74"/>
      <c r="O236" s="25"/>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357"/>
    </row>
    <row r="237" spans="1:42" s="78" customFormat="1" ht="38.25" customHeight="1" x14ac:dyDescent="0.25">
      <c r="A237" s="359"/>
      <c r="B237" s="70"/>
      <c r="C237" s="335"/>
      <c r="D237" s="329"/>
      <c r="E237" s="334"/>
      <c r="F237" s="334"/>
      <c r="G237" s="109">
        <v>2</v>
      </c>
      <c r="H237" s="69" t="s">
        <v>7</v>
      </c>
      <c r="I237" s="69"/>
      <c r="J237" s="69"/>
      <c r="K237" s="69"/>
      <c r="L237" s="69"/>
      <c r="M237" s="69"/>
      <c r="N237" s="69"/>
      <c r="O237" s="69"/>
      <c r="P237" s="255">
        <f>SUM(P238:P239)</f>
        <v>0</v>
      </c>
      <c r="Q237" s="255">
        <f t="shared" ref="Q237:AL237" si="79">SUM(Q238:Q239)</f>
        <v>0</v>
      </c>
      <c r="R237" s="255">
        <f t="shared" si="79"/>
        <v>0</v>
      </c>
      <c r="S237" s="255">
        <f t="shared" si="79"/>
        <v>0</v>
      </c>
      <c r="T237" s="255">
        <f t="shared" si="79"/>
        <v>0</v>
      </c>
      <c r="U237" s="255">
        <f t="shared" si="79"/>
        <v>0</v>
      </c>
      <c r="V237" s="255">
        <f t="shared" si="79"/>
        <v>0</v>
      </c>
      <c r="W237" s="255">
        <f t="shared" si="79"/>
        <v>0</v>
      </c>
      <c r="X237" s="255">
        <f t="shared" si="79"/>
        <v>0</v>
      </c>
      <c r="Y237" s="255">
        <f t="shared" si="79"/>
        <v>0</v>
      </c>
      <c r="Z237" s="255">
        <f t="shared" si="79"/>
        <v>0</v>
      </c>
      <c r="AA237" s="255">
        <f t="shared" si="79"/>
        <v>0</v>
      </c>
      <c r="AB237" s="255">
        <f t="shared" si="79"/>
        <v>0</v>
      </c>
      <c r="AC237" s="255">
        <f t="shared" si="79"/>
        <v>0</v>
      </c>
      <c r="AD237" s="255">
        <f t="shared" si="79"/>
        <v>0</v>
      </c>
      <c r="AE237" s="255">
        <f t="shared" si="79"/>
        <v>0</v>
      </c>
      <c r="AF237" s="255">
        <f t="shared" si="79"/>
        <v>0</v>
      </c>
      <c r="AG237" s="255">
        <f t="shared" si="79"/>
        <v>0</v>
      </c>
      <c r="AH237" s="255">
        <f t="shared" si="79"/>
        <v>60000000</v>
      </c>
      <c r="AI237" s="255">
        <f t="shared" si="79"/>
        <v>0</v>
      </c>
      <c r="AJ237" s="255">
        <f t="shared" si="79"/>
        <v>0</v>
      </c>
      <c r="AK237" s="255">
        <f t="shared" si="79"/>
        <v>0</v>
      </c>
      <c r="AL237" s="354">
        <f t="shared" si="79"/>
        <v>60000000</v>
      </c>
    </row>
    <row r="238" spans="1:42" s="35" customFormat="1" ht="127.5" customHeight="1" x14ac:dyDescent="0.25">
      <c r="A238" s="359"/>
      <c r="B238" s="70"/>
      <c r="C238" s="335">
        <v>2</v>
      </c>
      <c r="D238" s="329" t="s">
        <v>107</v>
      </c>
      <c r="E238" s="334" t="s">
        <v>103</v>
      </c>
      <c r="F238" s="334" t="s">
        <v>103</v>
      </c>
      <c r="G238" s="71"/>
      <c r="H238" s="334">
        <v>8</v>
      </c>
      <c r="I238" s="9">
        <v>1</v>
      </c>
      <c r="J238" s="9">
        <v>2</v>
      </c>
      <c r="K238" s="496" t="s">
        <v>421</v>
      </c>
      <c r="L238" s="322"/>
      <c r="M238" s="433" t="s">
        <v>422</v>
      </c>
      <c r="N238" s="439" t="s">
        <v>423</v>
      </c>
      <c r="O238" s="334" t="s">
        <v>126</v>
      </c>
      <c r="P238" s="398"/>
      <c r="Q238" s="398"/>
      <c r="R238" s="398"/>
      <c r="S238" s="398"/>
      <c r="T238" s="398"/>
      <c r="U238" s="398"/>
      <c r="V238" s="398"/>
      <c r="W238" s="398"/>
      <c r="X238" s="398"/>
      <c r="Y238" s="398"/>
      <c r="Z238" s="398"/>
      <c r="AA238" s="398"/>
      <c r="AB238" s="398"/>
      <c r="AC238" s="398"/>
      <c r="AD238" s="398"/>
      <c r="AE238" s="398"/>
      <c r="AF238" s="398"/>
      <c r="AG238" s="398"/>
      <c r="AH238" s="398">
        <v>60000000</v>
      </c>
      <c r="AI238" s="398"/>
      <c r="AJ238" s="398"/>
      <c r="AK238" s="398"/>
      <c r="AL238" s="401">
        <f>+P238+R238+S238+T238+U238+V238+W238+X238+Y238+Z238+AA238+AD238+AG238+AH238+AI238+AJ238+AK238</f>
        <v>60000000</v>
      </c>
    </row>
    <row r="239" spans="1:42" s="35" customFormat="1" ht="97.5" customHeight="1" x14ac:dyDescent="0.25">
      <c r="A239" s="359"/>
      <c r="B239" s="70"/>
      <c r="C239" s="335">
        <v>2</v>
      </c>
      <c r="D239" s="329" t="s">
        <v>107</v>
      </c>
      <c r="E239" s="334" t="s">
        <v>103</v>
      </c>
      <c r="F239" s="334" t="s">
        <v>103</v>
      </c>
      <c r="G239" s="26"/>
      <c r="H239" s="334">
        <v>7</v>
      </c>
      <c r="I239" s="9">
        <v>0</v>
      </c>
      <c r="J239" s="9">
        <v>1</v>
      </c>
      <c r="K239" s="498"/>
      <c r="L239" s="324"/>
      <c r="M239" s="435"/>
      <c r="N239" s="441"/>
      <c r="O239" s="334" t="s">
        <v>127</v>
      </c>
      <c r="P239" s="400"/>
      <c r="Q239" s="400"/>
      <c r="R239" s="400"/>
      <c r="S239" s="400"/>
      <c r="T239" s="400"/>
      <c r="U239" s="400"/>
      <c r="V239" s="400"/>
      <c r="W239" s="400"/>
      <c r="X239" s="400"/>
      <c r="Y239" s="400"/>
      <c r="Z239" s="400"/>
      <c r="AA239" s="400"/>
      <c r="AB239" s="400"/>
      <c r="AC239" s="400"/>
      <c r="AD239" s="400"/>
      <c r="AE239" s="400"/>
      <c r="AF239" s="400"/>
      <c r="AG239" s="400"/>
      <c r="AH239" s="400"/>
      <c r="AI239" s="400"/>
      <c r="AJ239" s="400"/>
      <c r="AK239" s="400"/>
      <c r="AL239" s="403"/>
    </row>
    <row r="240" spans="1:42" s="35" customFormat="1" ht="21.75" customHeight="1" x14ac:dyDescent="0.25">
      <c r="A240" s="359"/>
      <c r="B240" s="70"/>
      <c r="C240" s="25"/>
      <c r="D240" s="74"/>
      <c r="E240" s="135"/>
      <c r="F240" s="135"/>
      <c r="G240" s="74"/>
      <c r="H240" s="25"/>
      <c r="I240" s="74"/>
      <c r="J240" s="74"/>
      <c r="K240" s="74"/>
      <c r="L240" s="76"/>
      <c r="M240" s="25"/>
      <c r="N240" s="74"/>
      <c r="O240" s="25"/>
      <c r="P240" s="271"/>
      <c r="Q240" s="271"/>
      <c r="R240" s="271"/>
      <c r="S240" s="271"/>
      <c r="T240" s="271"/>
      <c r="U240" s="271"/>
      <c r="V240" s="271"/>
      <c r="W240" s="271"/>
      <c r="X240" s="271"/>
      <c r="Y240" s="271"/>
      <c r="Z240" s="271"/>
      <c r="AA240" s="271"/>
      <c r="AB240" s="271"/>
      <c r="AC240" s="271"/>
      <c r="AD240" s="271"/>
      <c r="AE240" s="271"/>
      <c r="AF240" s="271"/>
      <c r="AG240" s="271"/>
      <c r="AH240" s="271"/>
      <c r="AI240" s="271"/>
      <c r="AJ240" s="271"/>
      <c r="AK240" s="271"/>
      <c r="AL240" s="374"/>
    </row>
    <row r="241" spans="1:38" s="78" customFormat="1" ht="38.25" customHeight="1" x14ac:dyDescent="0.25">
      <c r="A241" s="359"/>
      <c r="B241" s="70"/>
      <c r="C241" s="335"/>
      <c r="D241" s="24"/>
      <c r="E241" s="21"/>
      <c r="F241" s="21"/>
      <c r="G241" s="109">
        <v>3</v>
      </c>
      <c r="H241" s="69" t="s">
        <v>8</v>
      </c>
      <c r="I241" s="69"/>
      <c r="J241" s="69"/>
      <c r="K241" s="69"/>
      <c r="L241" s="69"/>
      <c r="M241" s="69"/>
      <c r="N241" s="69"/>
      <c r="O241" s="69"/>
      <c r="P241" s="255">
        <f>SUM(P242:P247)</f>
        <v>0</v>
      </c>
      <c r="Q241" s="255">
        <f t="shared" ref="Q241:AL241" si="80">SUM(Q242:Q247)</f>
        <v>0</v>
      </c>
      <c r="R241" s="255">
        <f t="shared" si="80"/>
        <v>0</v>
      </c>
      <c r="S241" s="255">
        <f t="shared" si="80"/>
        <v>0</v>
      </c>
      <c r="T241" s="255">
        <f t="shared" si="80"/>
        <v>0</v>
      </c>
      <c r="U241" s="255">
        <f t="shared" si="80"/>
        <v>0</v>
      </c>
      <c r="V241" s="255">
        <f t="shared" si="80"/>
        <v>0</v>
      </c>
      <c r="W241" s="255">
        <f t="shared" si="80"/>
        <v>0</v>
      </c>
      <c r="X241" s="255">
        <f t="shared" si="80"/>
        <v>0</v>
      </c>
      <c r="Y241" s="255">
        <f t="shared" si="80"/>
        <v>0</v>
      </c>
      <c r="Z241" s="255">
        <f t="shared" si="80"/>
        <v>0</v>
      </c>
      <c r="AA241" s="255">
        <f t="shared" si="80"/>
        <v>0</v>
      </c>
      <c r="AB241" s="255">
        <f t="shared" si="80"/>
        <v>0</v>
      </c>
      <c r="AC241" s="255">
        <f t="shared" si="80"/>
        <v>0</v>
      </c>
      <c r="AD241" s="255">
        <f t="shared" si="80"/>
        <v>0</v>
      </c>
      <c r="AE241" s="255">
        <f t="shared" si="80"/>
        <v>0</v>
      </c>
      <c r="AF241" s="255">
        <f t="shared" si="80"/>
        <v>0</v>
      </c>
      <c r="AG241" s="255">
        <f t="shared" si="80"/>
        <v>0</v>
      </c>
      <c r="AH241" s="255">
        <f t="shared" si="80"/>
        <v>709366350</v>
      </c>
      <c r="AI241" s="255">
        <f t="shared" si="80"/>
        <v>0</v>
      </c>
      <c r="AJ241" s="255">
        <f t="shared" si="80"/>
        <v>0</v>
      </c>
      <c r="AK241" s="255">
        <f t="shared" si="80"/>
        <v>0</v>
      </c>
      <c r="AL241" s="354">
        <f t="shared" si="80"/>
        <v>709366350</v>
      </c>
    </row>
    <row r="242" spans="1:38" s="35" customFormat="1" ht="210.75" customHeight="1" x14ac:dyDescent="0.25">
      <c r="A242" s="359"/>
      <c r="B242" s="70"/>
      <c r="C242" s="335" t="s">
        <v>424</v>
      </c>
      <c r="D242" s="329" t="s">
        <v>425</v>
      </c>
      <c r="E242" s="334" t="s">
        <v>426</v>
      </c>
      <c r="F242" s="334" t="s">
        <v>427</v>
      </c>
      <c r="G242" s="71"/>
      <c r="H242" s="334">
        <v>14</v>
      </c>
      <c r="I242" s="9">
        <v>2</v>
      </c>
      <c r="J242" s="9">
        <v>6</v>
      </c>
      <c r="K242" s="9" t="s">
        <v>414</v>
      </c>
      <c r="L242" s="12">
        <v>2014630000089</v>
      </c>
      <c r="M242" s="334" t="s">
        <v>428</v>
      </c>
      <c r="N242" s="329" t="s">
        <v>429</v>
      </c>
      <c r="O242" s="334" t="s">
        <v>127</v>
      </c>
      <c r="P242" s="45">
        <v>0</v>
      </c>
      <c r="Q242" s="45">
        <v>0</v>
      </c>
      <c r="R242" s="45">
        <v>0</v>
      </c>
      <c r="S242" s="45">
        <v>0</v>
      </c>
      <c r="T242" s="45">
        <v>0</v>
      </c>
      <c r="U242" s="45">
        <v>0</v>
      </c>
      <c r="V242" s="45">
        <v>0</v>
      </c>
      <c r="W242" s="45">
        <v>0</v>
      </c>
      <c r="X242" s="45">
        <v>0</v>
      </c>
      <c r="Y242" s="45">
        <v>0</v>
      </c>
      <c r="Z242" s="45">
        <v>0</v>
      </c>
      <c r="AA242" s="45">
        <v>0</v>
      </c>
      <c r="AB242" s="45"/>
      <c r="AC242" s="45"/>
      <c r="AD242" s="45">
        <v>0</v>
      </c>
      <c r="AE242" s="45"/>
      <c r="AF242" s="45"/>
      <c r="AG242" s="45">
        <v>0</v>
      </c>
      <c r="AH242" s="30">
        <v>483489550</v>
      </c>
      <c r="AI242" s="45">
        <v>0</v>
      </c>
      <c r="AJ242" s="33"/>
      <c r="AK242" s="262">
        <v>0</v>
      </c>
      <c r="AL242" s="375">
        <f>+P242+R242+S242+T242+U242+V242+W242+X242+Y242+Z242+AA242+AD242+AG242+AH242+AI242+AJ242+AK242</f>
        <v>483489550</v>
      </c>
    </row>
    <row r="243" spans="1:38" s="35" customFormat="1" ht="111" customHeight="1" x14ac:dyDescent="0.25">
      <c r="A243" s="359"/>
      <c r="B243" s="70"/>
      <c r="C243" s="335">
        <v>3</v>
      </c>
      <c r="D243" s="329" t="s">
        <v>104</v>
      </c>
      <c r="E243" s="334" t="s">
        <v>105</v>
      </c>
      <c r="F243" s="334" t="s">
        <v>106</v>
      </c>
      <c r="G243" s="73"/>
      <c r="H243" s="334">
        <v>15</v>
      </c>
      <c r="I243" s="9">
        <v>0</v>
      </c>
      <c r="J243" s="9">
        <v>2</v>
      </c>
      <c r="K243" s="455" t="s">
        <v>414</v>
      </c>
      <c r="L243" s="323"/>
      <c r="M243" s="434" t="s">
        <v>430</v>
      </c>
      <c r="N243" s="440" t="s">
        <v>431</v>
      </c>
      <c r="O243" s="334" t="s">
        <v>127</v>
      </c>
      <c r="P243" s="398"/>
      <c r="Q243" s="398"/>
      <c r="R243" s="398"/>
      <c r="S243" s="398"/>
      <c r="T243" s="398"/>
      <c r="U243" s="398"/>
      <c r="V243" s="398"/>
      <c r="W243" s="398"/>
      <c r="X243" s="398"/>
      <c r="Y243" s="398"/>
      <c r="Z243" s="398"/>
      <c r="AA243" s="398"/>
      <c r="AB243" s="398"/>
      <c r="AC243" s="398"/>
      <c r="AD243" s="398"/>
      <c r="AE243" s="398"/>
      <c r="AF243" s="398"/>
      <c r="AG243" s="398"/>
      <c r="AH243" s="404">
        <v>215876800</v>
      </c>
      <c r="AI243" s="398"/>
      <c r="AJ243" s="398"/>
      <c r="AK243" s="398"/>
      <c r="AL243" s="576">
        <f>+P243+R243+S243+T243+U243+V243+W243+X243+Y243+Z243+AA243+AD243+AG243+AH243+AI243+AJ243+AK243</f>
        <v>215876800</v>
      </c>
    </row>
    <row r="244" spans="1:38" s="35" customFormat="1" ht="132.75" customHeight="1" x14ac:dyDescent="0.25">
      <c r="A244" s="359"/>
      <c r="B244" s="70"/>
      <c r="C244" s="335">
        <v>4</v>
      </c>
      <c r="D244" s="329" t="s">
        <v>432</v>
      </c>
      <c r="E244" s="334" t="s">
        <v>433</v>
      </c>
      <c r="F244" s="334" t="s">
        <v>434</v>
      </c>
      <c r="G244" s="73"/>
      <c r="H244" s="334">
        <v>19</v>
      </c>
      <c r="I244" s="9">
        <v>20</v>
      </c>
      <c r="J244" s="9">
        <v>5</v>
      </c>
      <c r="K244" s="456"/>
      <c r="L244" s="323"/>
      <c r="M244" s="434"/>
      <c r="N244" s="440"/>
      <c r="O244" s="334" t="s">
        <v>126</v>
      </c>
      <c r="P244" s="399"/>
      <c r="Q244" s="399"/>
      <c r="R244" s="399"/>
      <c r="S244" s="399"/>
      <c r="T244" s="399"/>
      <c r="U244" s="399"/>
      <c r="V244" s="399"/>
      <c r="W244" s="399"/>
      <c r="X244" s="399"/>
      <c r="Y244" s="399"/>
      <c r="Z244" s="399"/>
      <c r="AA244" s="399"/>
      <c r="AB244" s="399"/>
      <c r="AC244" s="399"/>
      <c r="AD244" s="399"/>
      <c r="AE244" s="399"/>
      <c r="AF244" s="399"/>
      <c r="AG244" s="399"/>
      <c r="AH244" s="405"/>
      <c r="AI244" s="399"/>
      <c r="AJ244" s="399"/>
      <c r="AK244" s="399"/>
      <c r="AL244" s="577"/>
    </row>
    <row r="245" spans="1:38" s="35" customFormat="1" ht="100.5" customHeight="1" x14ac:dyDescent="0.25">
      <c r="A245" s="359"/>
      <c r="B245" s="70"/>
      <c r="C245" s="335">
        <v>1</v>
      </c>
      <c r="D245" s="329" t="s">
        <v>102</v>
      </c>
      <c r="E245" s="167" t="s">
        <v>9</v>
      </c>
      <c r="F245" s="168">
        <v>15000</v>
      </c>
      <c r="G245" s="73"/>
      <c r="H245" s="334">
        <v>20</v>
      </c>
      <c r="I245" s="9" t="s">
        <v>9</v>
      </c>
      <c r="J245" s="9">
        <v>50</v>
      </c>
      <c r="K245" s="457"/>
      <c r="L245" s="324"/>
      <c r="M245" s="435"/>
      <c r="N245" s="441"/>
      <c r="O245" s="334" t="s">
        <v>126</v>
      </c>
      <c r="P245" s="400"/>
      <c r="Q245" s="400"/>
      <c r="R245" s="400"/>
      <c r="S245" s="400"/>
      <c r="T245" s="400"/>
      <c r="U245" s="400"/>
      <c r="V245" s="400"/>
      <c r="W245" s="400"/>
      <c r="X245" s="400"/>
      <c r="Y245" s="400"/>
      <c r="Z245" s="400"/>
      <c r="AA245" s="400"/>
      <c r="AB245" s="400"/>
      <c r="AC245" s="400"/>
      <c r="AD245" s="400"/>
      <c r="AE245" s="400"/>
      <c r="AF245" s="400"/>
      <c r="AG245" s="400"/>
      <c r="AH245" s="406"/>
      <c r="AI245" s="400"/>
      <c r="AJ245" s="400"/>
      <c r="AK245" s="400"/>
      <c r="AL245" s="578"/>
    </row>
    <row r="246" spans="1:38" s="35" customFormat="1" ht="216.75" customHeight="1" x14ac:dyDescent="0.25">
      <c r="A246" s="359"/>
      <c r="B246" s="70"/>
      <c r="C246" s="335" t="s">
        <v>424</v>
      </c>
      <c r="D246" s="329" t="s">
        <v>435</v>
      </c>
      <c r="E246" s="334" t="s">
        <v>426</v>
      </c>
      <c r="F246" s="334" t="s">
        <v>427</v>
      </c>
      <c r="G246" s="73"/>
      <c r="H246" s="334">
        <v>15</v>
      </c>
      <c r="I246" s="9">
        <v>0</v>
      </c>
      <c r="J246" s="9">
        <v>2</v>
      </c>
      <c r="K246" s="9" t="s">
        <v>414</v>
      </c>
      <c r="L246" s="12">
        <v>2014630000097</v>
      </c>
      <c r="M246" s="334" t="s">
        <v>436</v>
      </c>
      <c r="N246" s="329" t="s">
        <v>437</v>
      </c>
      <c r="O246" s="334" t="s">
        <v>127</v>
      </c>
      <c r="P246" s="45"/>
      <c r="Q246" s="45"/>
      <c r="R246" s="45"/>
      <c r="S246" s="45"/>
      <c r="T246" s="45"/>
      <c r="U246" s="45"/>
      <c r="V246" s="45"/>
      <c r="W246" s="45"/>
      <c r="X246" s="45"/>
      <c r="Y246" s="45"/>
      <c r="Z246" s="45"/>
      <c r="AA246" s="45"/>
      <c r="AB246" s="45"/>
      <c r="AC246" s="45"/>
      <c r="AD246" s="45"/>
      <c r="AE246" s="45"/>
      <c r="AF246" s="45"/>
      <c r="AG246" s="45"/>
      <c r="AH246" s="45">
        <v>5000000</v>
      </c>
      <c r="AI246" s="45"/>
      <c r="AJ246" s="33"/>
      <c r="AK246" s="33"/>
      <c r="AL246" s="355">
        <f>+P246+R246+S246+T246+U246+V246+W246+X246+Y246+Z246+AA246+AD246+AG246+AH246+AI246+AJ246+AK246</f>
        <v>5000000</v>
      </c>
    </row>
    <row r="247" spans="1:38" s="35" customFormat="1" ht="201.75" customHeight="1" x14ac:dyDescent="0.25">
      <c r="A247" s="359"/>
      <c r="B247" s="70"/>
      <c r="C247" s="335" t="s">
        <v>424</v>
      </c>
      <c r="D247" s="329" t="s">
        <v>435</v>
      </c>
      <c r="E247" s="334" t="s">
        <v>426</v>
      </c>
      <c r="F247" s="334" t="s">
        <v>427</v>
      </c>
      <c r="G247" s="26"/>
      <c r="H247" s="334">
        <v>15</v>
      </c>
      <c r="I247" s="9">
        <v>0</v>
      </c>
      <c r="J247" s="9">
        <v>2</v>
      </c>
      <c r="K247" s="9" t="s">
        <v>414</v>
      </c>
      <c r="L247" s="12">
        <v>2014630000087</v>
      </c>
      <c r="M247" s="334" t="s">
        <v>438</v>
      </c>
      <c r="N247" s="329" t="s">
        <v>439</v>
      </c>
      <c r="O247" s="334" t="s">
        <v>127</v>
      </c>
      <c r="P247" s="45"/>
      <c r="Q247" s="45"/>
      <c r="R247" s="45"/>
      <c r="S247" s="45"/>
      <c r="T247" s="45"/>
      <c r="U247" s="45"/>
      <c r="V247" s="45"/>
      <c r="W247" s="45"/>
      <c r="X247" s="45"/>
      <c r="Y247" s="45"/>
      <c r="Z247" s="45"/>
      <c r="AA247" s="45"/>
      <c r="AB247" s="45"/>
      <c r="AC247" s="45"/>
      <c r="AD247" s="45"/>
      <c r="AE247" s="45"/>
      <c r="AF247" s="45"/>
      <c r="AG247" s="45"/>
      <c r="AH247" s="45">
        <v>5000000</v>
      </c>
      <c r="AI247" s="45"/>
      <c r="AJ247" s="33"/>
      <c r="AK247" s="33"/>
      <c r="AL247" s="355">
        <f>+P247+R247+S247+T247+U247+V247+W247+X247+Y247+Z247+AA247+AD247+AG247+AH247+AI247+AJ247+AK247</f>
        <v>5000000</v>
      </c>
    </row>
    <row r="248" spans="1:38" s="35" customFormat="1" ht="23.25" customHeight="1" x14ac:dyDescent="0.25">
      <c r="A248" s="356"/>
      <c r="B248" s="74"/>
      <c r="C248" s="25"/>
      <c r="D248" s="74"/>
      <c r="E248" s="25"/>
      <c r="F248" s="25"/>
      <c r="G248" s="74"/>
      <c r="H248" s="25"/>
      <c r="I248" s="74"/>
      <c r="J248" s="74"/>
      <c r="K248" s="74"/>
      <c r="L248" s="76"/>
      <c r="M248" s="25"/>
      <c r="N248" s="74"/>
      <c r="O248" s="25"/>
      <c r="P248" s="271"/>
      <c r="Q248" s="271"/>
      <c r="R248" s="271"/>
      <c r="S248" s="271"/>
      <c r="T248" s="271"/>
      <c r="U248" s="271"/>
      <c r="V248" s="271"/>
      <c r="W248" s="271"/>
      <c r="X248" s="271"/>
      <c r="Y248" s="271"/>
      <c r="Z248" s="271"/>
      <c r="AA248" s="271"/>
      <c r="AB248" s="271"/>
      <c r="AC248" s="271"/>
      <c r="AD248" s="271"/>
      <c r="AE248" s="271"/>
      <c r="AF248" s="271"/>
      <c r="AG248" s="271"/>
      <c r="AH248" s="271"/>
      <c r="AI248" s="271"/>
      <c r="AJ248" s="271"/>
      <c r="AK248" s="271"/>
      <c r="AL248" s="374"/>
    </row>
    <row r="249" spans="1:38" s="78" customFormat="1" ht="38.25" customHeight="1" x14ac:dyDescent="0.25">
      <c r="A249" s="349">
        <v>2</v>
      </c>
      <c r="B249" s="60" t="s">
        <v>243</v>
      </c>
      <c r="C249" s="60"/>
      <c r="D249" s="60"/>
      <c r="E249" s="60"/>
      <c r="F249" s="60"/>
      <c r="G249" s="60"/>
      <c r="H249" s="60"/>
      <c r="I249" s="60"/>
      <c r="J249" s="60"/>
      <c r="K249" s="60"/>
      <c r="L249" s="60"/>
      <c r="M249" s="60"/>
      <c r="N249" s="60"/>
      <c r="O249" s="60"/>
      <c r="P249" s="252">
        <f>P250</f>
        <v>0</v>
      </c>
      <c r="Q249" s="252">
        <f t="shared" ref="Q249:AL249" si="81">Q250</f>
        <v>0</v>
      </c>
      <c r="R249" s="252">
        <f t="shared" si="81"/>
        <v>0</v>
      </c>
      <c r="S249" s="252">
        <f t="shared" si="81"/>
        <v>0</v>
      </c>
      <c r="T249" s="252">
        <f t="shared" si="81"/>
        <v>0</v>
      </c>
      <c r="U249" s="252">
        <f t="shared" si="81"/>
        <v>0</v>
      </c>
      <c r="V249" s="252">
        <f t="shared" si="81"/>
        <v>0</v>
      </c>
      <c r="W249" s="252">
        <f t="shared" si="81"/>
        <v>0</v>
      </c>
      <c r="X249" s="252">
        <f t="shared" si="81"/>
        <v>0</v>
      </c>
      <c r="Y249" s="252">
        <f t="shared" si="81"/>
        <v>0</v>
      </c>
      <c r="Z249" s="252">
        <f t="shared" si="81"/>
        <v>0</v>
      </c>
      <c r="AA249" s="252">
        <f t="shared" si="81"/>
        <v>0</v>
      </c>
      <c r="AB249" s="252">
        <f t="shared" si="81"/>
        <v>0</v>
      </c>
      <c r="AC249" s="252">
        <f t="shared" si="81"/>
        <v>0</v>
      </c>
      <c r="AD249" s="252">
        <f t="shared" si="81"/>
        <v>0</v>
      </c>
      <c r="AE249" s="252">
        <f t="shared" si="81"/>
        <v>0</v>
      </c>
      <c r="AF249" s="252">
        <f t="shared" si="81"/>
        <v>0</v>
      </c>
      <c r="AG249" s="252">
        <f t="shared" si="81"/>
        <v>0</v>
      </c>
      <c r="AH249" s="252">
        <f t="shared" si="81"/>
        <v>620000000</v>
      </c>
      <c r="AI249" s="252">
        <f t="shared" si="81"/>
        <v>0</v>
      </c>
      <c r="AJ249" s="252">
        <f t="shared" si="81"/>
        <v>0</v>
      </c>
      <c r="AK249" s="252">
        <f t="shared" si="81"/>
        <v>0</v>
      </c>
      <c r="AL249" s="350">
        <f t="shared" si="81"/>
        <v>620000000</v>
      </c>
    </row>
    <row r="250" spans="1:38" s="78" customFormat="1" ht="38.25" customHeight="1" x14ac:dyDescent="0.25">
      <c r="A250" s="358"/>
      <c r="B250" s="97">
        <v>2</v>
      </c>
      <c r="C250" s="63" t="s">
        <v>10</v>
      </c>
      <c r="D250" s="63"/>
      <c r="E250" s="63"/>
      <c r="F250" s="63"/>
      <c r="G250" s="63"/>
      <c r="H250" s="63"/>
      <c r="I250" s="63"/>
      <c r="J250" s="63"/>
      <c r="K250" s="63"/>
      <c r="L250" s="63"/>
      <c r="M250" s="63"/>
      <c r="N250" s="63"/>
      <c r="O250" s="63"/>
      <c r="P250" s="253">
        <f t="shared" ref="P250:Z250" si="82">P251+P255+P262</f>
        <v>0</v>
      </c>
      <c r="Q250" s="253">
        <f t="shared" si="82"/>
        <v>0</v>
      </c>
      <c r="R250" s="253">
        <f t="shared" si="82"/>
        <v>0</v>
      </c>
      <c r="S250" s="253">
        <f t="shared" si="82"/>
        <v>0</v>
      </c>
      <c r="T250" s="253">
        <f t="shared" si="82"/>
        <v>0</v>
      </c>
      <c r="U250" s="253">
        <f t="shared" si="82"/>
        <v>0</v>
      </c>
      <c r="V250" s="253">
        <f t="shared" si="82"/>
        <v>0</v>
      </c>
      <c r="W250" s="253">
        <f t="shared" si="82"/>
        <v>0</v>
      </c>
      <c r="X250" s="253">
        <f t="shared" si="82"/>
        <v>0</v>
      </c>
      <c r="Y250" s="253">
        <f t="shared" si="82"/>
        <v>0</v>
      </c>
      <c r="Z250" s="253">
        <f t="shared" si="82"/>
        <v>0</v>
      </c>
      <c r="AA250" s="253">
        <f t="shared" ref="AA250:AL250" si="83">AA251+AA255+AA262</f>
        <v>0</v>
      </c>
      <c r="AB250" s="253">
        <f t="shared" si="83"/>
        <v>0</v>
      </c>
      <c r="AC250" s="253">
        <f t="shared" si="83"/>
        <v>0</v>
      </c>
      <c r="AD250" s="253">
        <f t="shared" si="83"/>
        <v>0</v>
      </c>
      <c r="AE250" s="253">
        <f t="shared" si="83"/>
        <v>0</v>
      </c>
      <c r="AF250" s="253">
        <f t="shared" si="83"/>
        <v>0</v>
      </c>
      <c r="AG250" s="253">
        <f t="shared" si="83"/>
        <v>0</v>
      </c>
      <c r="AH250" s="253">
        <f t="shared" si="83"/>
        <v>620000000</v>
      </c>
      <c r="AI250" s="253">
        <f t="shared" si="83"/>
        <v>0</v>
      </c>
      <c r="AJ250" s="253">
        <f t="shared" si="83"/>
        <v>0</v>
      </c>
      <c r="AK250" s="253">
        <f t="shared" si="83"/>
        <v>0</v>
      </c>
      <c r="AL250" s="352">
        <f t="shared" si="83"/>
        <v>620000000</v>
      </c>
    </row>
    <row r="251" spans="1:38" s="78" customFormat="1" ht="38.25" customHeight="1" x14ac:dyDescent="0.25">
      <c r="A251" s="359"/>
      <c r="B251" s="64"/>
      <c r="C251" s="25"/>
      <c r="D251" s="74"/>
      <c r="E251" s="25"/>
      <c r="F251" s="335"/>
      <c r="G251" s="144">
        <v>4</v>
      </c>
      <c r="H251" s="69" t="s">
        <v>11</v>
      </c>
      <c r="I251" s="69"/>
      <c r="J251" s="69"/>
      <c r="K251" s="69"/>
      <c r="L251" s="69"/>
      <c r="M251" s="69"/>
      <c r="N251" s="69"/>
      <c r="O251" s="69"/>
      <c r="P251" s="255">
        <f>SUM(P252:P253)</f>
        <v>0</v>
      </c>
      <c r="Q251" s="255">
        <f t="shared" ref="Q251:AL251" si="84">SUM(Q252:Q253)</f>
        <v>0</v>
      </c>
      <c r="R251" s="255">
        <f t="shared" si="84"/>
        <v>0</v>
      </c>
      <c r="S251" s="255">
        <f t="shared" si="84"/>
        <v>0</v>
      </c>
      <c r="T251" s="255">
        <f t="shared" si="84"/>
        <v>0</v>
      </c>
      <c r="U251" s="255">
        <f t="shared" si="84"/>
        <v>0</v>
      </c>
      <c r="V251" s="255">
        <f t="shared" si="84"/>
        <v>0</v>
      </c>
      <c r="W251" s="255">
        <f t="shared" si="84"/>
        <v>0</v>
      </c>
      <c r="X251" s="255">
        <f t="shared" si="84"/>
        <v>0</v>
      </c>
      <c r="Y251" s="255">
        <f t="shared" si="84"/>
        <v>0</v>
      </c>
      <c r="Z251" s="255">
        <f t="shared" si="84"/>
        <v>0</v>
      </c>
      <c r="AA251" s="255">
        <f t="shared" si="84"/>
        <v>0</v>
      </c>
      <c r="AB251" s="255">
        <f t="shared" si="84"/>
        <v>0</v>
      </c>
      <c r="AC251" s="255">
        <f t="shared" si="84"/>
        <v>0</v>
      </c>
      <c r="AD251" s="255">
        <f t="shared" si="84"/>
        <v>0</v>
      </c>
      <c r="AE251" s="255">
        <f t="shared" si="84"/>
        <v>0</v>
      </c>
      <c r="AF251" s="255">
        <f t="shared" si="84"/>
        <v>0</v>
      </c>
      <c r="AG251" s="255">
        <f t="shared" si="84"/>
        <v>0</v>
      </c>
      <c r="AH251" s="255">
        <f t="shared" si="84"/>
        <v>200000000</v>
      </c>
      <c r="AI251" s="255">
        <f t="shared" si="84"/>
        <v>0</v>
      </c>
      <c r="AJ251" s="255">
        <f t="shared" si="84"/>
        <v>0</v>
      </c>
      <c r="AK251" s="255">
        <f t="shared" si="84"/>
        <v>0</v>
      </c>
      <c r="AL251" s="354">
        <f t="shared" si="84"/>
        <v>200000000</v>
      </c>
    </row>
    <row r="252" spans="1:38" s="35" customFormat="1" ht="176.25" customHeight="1" x14ac:dyDescent="0.25">
      <c r="A252" s="359"/>
      <c r="B252" s="70"/>
      <c r="C252" s="335" t="s">
        <v>440</v>
      </c>
      <c r="D252" s="329" t="s">
        <v>441</v>
      </c>
      <c r="E252" s="334" t="s">
        <v>442</v>
      </c>
      <c r="F252" s="334" t="s">
        <v>443</v>
      </c>
      <c r="G252" s="329"/>
      <c r="H252" s="334">
        <v>21</v>
      </c>
      <c r="I252" s="9">
        <v>20</v>
      </c>
      <c r="J252" s="9">
        <v>100</v>
      </c>
      <c r="K252" s="17" t="s">
        <v>231</v>
      </c>
      <c r="L252" s="322"/>
      <c r="M252" s="301" t="s">
        <v>444</v>
      </c>
      <c r="N252" s="297" t="s">
        <v>445</v>
      </c>
      <c r="O252" s="334" t="s">
        <v>126</v>
      </c>
      <c r="P252" s="45">
        <v>0</v>
      </c>
      <c r="Q252" s="45">
        <v>0</v>
      </c>
      <c r="R252" s="45">
        <v>0</v>
      </c>
      <c r="S252" s="45">
        <v>0</v>
      </c>
      <c r="T252" s="45">
        <v>0</v>
      </c>
      <c r="U252" s="45">
        <v>0</v>
      </c>
      <c r="V252" s="45">
        <v>0</v>
      </c>
      <c r="W252" s="45">
        <v>0</v>
      </c>
      <c r="X252" s="45">
        <v>0</v>
      </c>
      <c r="Y252" s="45">
        <v>0</v>
      </c>
      <c r="Z252" s="45">
        <v>0</v>
      </c>
      <c r="AA252" s="45">
        <v>0</v>
      </c>
      <c r="AB252" s="45"/>
      <c r="AC252" s="45"/>
      <c r="AD252" s="45">
        <v>0</v>
      </c>
      <c r="AE252" s="45"/>
      <c r="AF252" s="45"/>
      <c r="AG252" s="45">
        <v>0</v>
      </c>
      <c r="AH252" s="45">
        <v>195000000</v>
      </c>
      <c r="AI252" s="45">
        <v>0</v>
      </c>
      <c r="AJ252" s="33"/>
      <c r="AK252" s="33">
        <v>0</v>
      </c>
      <c r="AL252" s="355">
        <f>+P252+R252+S252+T252+U252+V252+W252+X252+Y252+Z252+AA252+AD252+AG252+AH252+AI252+AJ252+AK252</f>
        <v>195000000</v>
      </c>
    </row>
    <row r="253" spans="1:38" s="35" customFormat="1" ht="183" customHeight="1" x14ac:dyDescent="0.25">
      <c r="A253" s="359"/>
      <c r="B253" s="70"/>
      <c r="C253" s="335" t="s">
        <v>440</v>
      </c>
      <c r="D253" s="329" t="s">
        <v>441</v>
      </c>
      <c r="E253" s="334" t="s">
        <v>442</v>
      </c>
      <c r="F253" s="334" t="s">
        <v>443</v>
      </c>
      <c r="G253" s="329"/>
      <c r="H253" s="334">
        <v>21</v>
      </c>
      <c r="I253" s="9">
        <v>20</v>
      </c>
      <c r="J253" s="9">
        <v>100</v>
      </c>
      <c r="K253" s="17" t="s">
        <v>231</v>
      </c>
      <c r="L253" s="12">
        <v>2014630000086</v>
      </c>
      <c r="M253" s="334" t="s">
        <v>446</v>
      </c>
      <c r="N253" s="329" t="s">
        <v>447</v>
      </c>
      <c r="O253" s="334" t="s">
        <v>126</v>
      </c>
      <c r="P253" s="45"/>
      <c r="Q253" s="45"/>
      <c r="R253" s="45"/>
      <c r="S253" s="45"/>
      <c r="T253" s="45"/>
      <c r="U253" s="45"/>
      <c r="V253" s="45"/>
      <c r="W253" s="45"/>
      <c r="X253" s="45"/>
      <c r="Y253" s="45"/>
      <c r="Z253" s="45"/>
      <c r="AA253" s="45"/>
      <c r="AB253" s="45"/>
      <c r="AC253" s="45"/>
      <c r="AD253" s="45"/>
      <c r="AE253" s="45"/>
      <c r="AF253" s="45"/>
      <c r="AG253" s="45"/>
      <c r="AH253" s="45">
        <v>5000000</v>
      </c>
      <c r="AI253" s="45"/>
      <c r="AJ253" s="33"/>
      <c r="AK253" s="33"/>
      <c r="AL253" s="355">
        <f>+P253+R253+S253+T253+U253+V253+W253+X253+Y253+Z253+AA253+AD253+AG253+AH253+AI253+AJ253+AK253</f>
        <v>5000000</v>
      </c>
    </row>
    <row r="254" spans="1:38" s="35" customFormat="1" ht="30" customHeight="1" x14ac:dyDescent="0.25">
      <c r="A254" s="359"/>
      <c r="B254" s="70"/>
      <c r="C254" s="25"/>
      <c r="D254" s="74"/>
      <c r="E254" s="25"/>
      <c r="F254" s="25"/>
      <c r="G254" s="169"/>
      <c r="H254" s="50"/>
      <c r="I254" s="110"/>
      <c r="J254" s="110"/>
      <c r="K254" s="110"/>
      <c r="L254" s="76"/>
      <c r="M254" s="25"/>
      <c r="N254" s="74"/>
      <c r="O254" s="25"/>
      <c r="P254" s="257"/>
      <c r="Q254" s="257"/>
      <c r="R254" s="257"/>
      <c r="S254" s="257"/>
      <c r="T254" s="257"/>
      <c r="U254" s="257"/>
      <c r="V254" s="257"/>
      <c r="W254" s="257"/>
      <c r="X254" s="257"/>
      <c r="Y254" s="257"/>
      <c r="Z254" s="257"/>
      <c r="AA254" s="257"/>
      <c r="AB254" s="257"/>
      <c r="AC254" s="257"/>
      <c r="AD254" s="257"/>
      <c r="AE254" s="257"/>
      <c r="AF254" s="257"/>
      <c r="AG254" s="257"/>
      <c r="AH254" s="257"/>
      <c r="AI254" s="257"/>
      <c r="AJ254" s="257"/>
      <c r="AK254" s="257"/>
      <c r="AL254" s="357"/>
    </row>
    <row r="255" spans="1:38" s="78" customFormat="1" ht="38.25" customHeight="1" x14ac:dyDescent="0.25">
      <c r="A255" s="359"/>
      <c r="B255" s="70"/>
      <c r="C255" s="335"/>
      <c r="D255" s="329"/>
      <c r="E255" s="334"/>
      <c r="F255" s="334"/>
      <c r="G255" s="109">
        <v>6</v>
      </c>
      <c r="H255" s="69" t="s">
        <v>12</v>
      </c>
      <c r="I255" s="69"/>
      <c r="J255" s="69"/>
      <c r="K255" s="69"/>
      <c r="L255" s="69"/>
      <c r="M255" s="69"/>
      <c r="N255" s="69"/>
      <c r="O255" s="69"/>
      <c r="P255" s="255">
        <f>SUM(P256:P260)</f>
        <v>0</v>
      </c>
      <c r="Q255" s="255">
        <f t="shared" ref="Q255:AL255" si="85">SUM(Q256:Q260)</f>
        <v>0</v>
      </c>
      <c r="R255" s="255">
        <f t="shared" si="85"/>
        <v>0</v>
      </c>
      <c r="S255" s="255">
        <f t="shared" si="85"/>
        <v>0</v>
      </c>
      <c r="T255" s="255">
        <f t="shared" si="85"/>
        <v>0</v>
      </c>
      <c r="U255" s="255">
        <f t="shared" si="85"/>
        <v>0</v>
      </c>
      <c r="V255" s="255">
        <f t="shared" si="85"/>
        <v>0</v>
      </c>
      <c r="W255" s="255">
        <f t="shared" si="85"/>
        <v>0</v>
      </c>
      <c r="X255" s="255">
        <f t="shared" si="85"/>
        <v>0</v>
      </c>
      <c r="Y255" s="255">
        <f t="shared" si="85"/>
        <v>0</v>
      </c>
      <c r="Z255" s="255">
        <f t="shared" si="85"/>
        <v>0</v>
      </c>
      <c r="AA255" s="255">
        <f t="shared" si="85"/>
        <v>0</v>
      </c>
      <c r="AB255" s="255">
        <f t="shared" si="85"/>
        <v>0</v>
      </c>
      <c r="AC255" s="255">
        <f t="shared" si="85"/>
        <v>0</v>
      </c>
      <c r="AD255" s="255">
        <f t="shared" si="85"/>
        <v>0</v>
      </c>
      <c r="AE255" s="255">
        <f t="shared" si="85"/>
        <v>0</v>
      </c>
      <c r="AF255" s="255">
        <f t="shared" si="85"/>
        <v>0</v>
      </c>
      <c r="AG255" s="255">
        <f t="shared" si="85"/>
        <v>0</v>
      </c>
      <c r="AH255" s="255">
        <f t="shared" si="85"/>
        <v>280000000</v>
      </c>
      <c r="AI255" s="255">
        <f t="shared" si="85"/>
        <v>0</v>
      </c>
      <c r="AJ255" s="255">
        <f t="shared" si="85"/>
        <v>0</v>
      </c>
      <c r="AK255" s="255">
        <f t="shared" si="85"/>
        <v>0</v>
      </c>
      <c r="AL255" s="354">
        <f t="shared" si="85"/>
        <v>280000000</v>
      </c>
    </row>
    <row r="256" spans="1:38" s="35" customFormat="1" ht="195" customHeight="1" x14ac:dyDescent="0.25">
      <c r="A256" s="359"/>
      <c r="B256" s="70"/>
      <c r="C256" s="335" t="s">
        <v>440</v>
      </c>
      <c r="D256" s="329" t="s">
        <v>441</v>
      </c>
      <c r="E256" s="334" t="s">
        <v>442</v>
      </c>
      <c r="F256" s="334" t="s">
        <v>443</v>
      </c>
      <c r="G256" s="20"/>
      <c r="H256" s="14">
        <v>31</v>
      </c>
      <c r="I256" s="9" t="s">
        <v>9</v>
      </c>
      <c r="J256" s="9">
        <v>4</v>
      </c>
      <c r="K256" s="17" t="s">
        <v>231</v>
      </c>
      <c r="L256" s="12">
        <v>2014630000082</v>
      </c>
      <c r="M256" s="334" t="s">
        <v>448</v>
      </c>
      <c r="N256" s="329" t="s">
        <v>449</v>
      </c>
      <c r="O256" s="334" t="s">
        <v>127</v>
      </c>
      <c r="P256" s="45">
        <v>0</v>
      </c>
      <c r="Q256" s="45">
        <v>0</v>
      </c>
      <c r="R256" s="45">
        <v>0</v>
      </c>
      <c r="S256" s="45">
        <v>0</v>
      </c>
      <c r="T256" s="45">
        <v>0</v>
      </c>
      <c r="U256" s="45">
        <v>0</v>
      </c>
      <c r="V256" s="45">
        <v>0</v>
      </c>
      <c r="W256" s="45">
        <v>0</v>
      </c>
      <c r="X256" s="45">
        <v>0</v>
      </c>
      <c r="Y256" s="45">
        <v>0</v>
      </c>
      <c r="Z256" s="45">
        <v>0</v>
      </c>
      <c r="AA256" s="45">
        <v>0</v>
      </c>
      <c r="AB256" s="45"/>
      <c r="AC256" s="45"/>
      <c r="AD256" s="45">
        <v>0</v>
      </c>
      <c r="AE256" s="45"/>
      <c r="AF256" s="45"/>
      <c r="AG256" s="45">
        <v>0</v>
      </c>
      <c r="AH256" s="45">
        <f>100000000-10000000</f>
        <v>90000000</v>
      </c>
      <c r="AI256" s="45">
        <v>0</v>
      </c>
      <c r="AJ256" s="33"/>
      <c r="AK256" s="33">
        <v>0</v>
      </c>
      <c r="AL256" s="355">
        <f>+P256+R256+S256+T256+U256+V256+W256+X256+Y256+Z256+AA256+AD256+AG256+AH256+AI256+AJ256+AK256</f>
        <v>90000000</v>
      </c>
    </row>
    <row r="257" spans="1:38" s="35" customFormat="1" ht="74.25" customHeight="1" x14ac:dyDescent="0.25">
      <c r="A257" s="359"/>
      <c r="B257" s="70"/>
      <c r="C257" s="311">
        <v>5</v>
      </c>
      <c r="D257" s="297" t="s">
        <v>450</v>
      </c>
      <c r="E257" s="301">
        <v>12.9</v>
      </c>
      <c r="F257" s="301">
        <v>8.9</v>
      </c>
      <c r="G257" s="19"/>
      <c r="H257" s="14">
        <v>31</v>
      </c>
      <c r="I257" s="9" t="s">
        <v>9</v>
      </c>
      <c r="J257" s="9">
        <v>4</v>
      </c>
      <c r="K257" s="496" t="s">
        <v>231</v>
      </c>
      <c r="L257" s="445"/>
      <c r="M257" s="433" t="s">
        <v>451</v>
      </c>
      <c r="N257" s="439" t="s">
        <v>452</v>
      </c>
      <c r="O257" s="334" t="s">
        <v>127</v>
      </c>
      <c r="P257" s="398"/>
      <c r="Q257" s="398"/>
      <c r="R257" s="398"/>
      <c r="S257" s="398"/>
      <c r="T257" s="398"/>
      <c r="U257" s="398"/>
      <c r="V257" s="398"/>
      <c r="W257" s="398"/>
      <c r="X257" s="398"/>
      <c r="Y257" s="398"/>
      <c r="Z257" s="398"/>
      <c r="AA257" s="398"/>
      <c r="AB257" s="398"/>
      <c r="AC257" s="398"/>
      <c r="AD257" s="398"/>
      <c r="AE257" s="398"/>
      <c r="AF257" s="398"/>
      <c r="AG257" s="398"/>
      <c r="AH257" s="398">
        <v>190000000</v>
      </c>
      <c r="AI257" s="398">
        <v>0</v>
      </c>
      <c r="AJ257" s="398"/>
      <c r="AK257" s="398"/>
      <c r="AL257" s="401">
        <f>+P257+R257+S257+T257+U257+V257+W257+X257+Y257+Z257+AA257+AD257+AG257+AH257+AJ257+AK257+AI257</f>
        <v>190000000</v>
      </c>
    </row>
    <row r="258" spans="1:38" s="35" customFormat="1" ht="73.5" customHeight="1" x14ac:dyDescent="0.25">
      <c r="A258" s="359"/>
      <c r="B258" s="70"/>
      <c r="C258" s="312">
        <v>6</v>
      </c>
      <c r="D258" s="298" t="s">
        <v>453</v>
      </c>
      <c r="E258" s="299">
        <v>3.4</v>
      </c>
      <c r="F258" s="299">
        <v>4.5999999999999996</v>
      </c>
      <c r="G258" s="19"/>
      <c r="H258" s="14">
        <v>32</v>
      </c>
      <c r="I258" s="9" t="s">
        <v>9</v>
      </c>
      <c r="J258" s="9">
        <v>15</v>
      </c>
      <c r="K258" s="497"/>
      <c r="L258" s="446"/>
      <c r="M258" s="434"/>
      <c r="N258" s="440"/>
      <c r="O258" s="334" t="s">
        <v>126</v>
      </c>
      <c r="P258" s="399"/>
      <c r="Q258" s="399"/>
      <c r="R258" s="399"/>
      <c r="S258" s="399"/>
      <c r="T258" s="399"/>
      <c r="U258" s="399"/>
      <c r="V258" s="399"/>
      <c r="W258" s="399"/>
      <c r="X258" s="399"/>
      <c r="Y258" s="399"/>
      <c r="Z258" s="399"/>
      <c r="AA258" s="399"/>
      <c r="AB258" s="399"/>
      <c r="AC258" s="399"/>
      <c r="AD258" s="399"/>
      <c r="AE258" s="399"/>
      <c r="AF258" s="399"/>
      <c r="AG258" s="399"/>
      <c r="AH258" s="399"/>
      <c r="AI258" s="399"/>
      <c r="AJ258" s="399"/>
      <c r="AK258" s="399"/>
      <c r="AL258" s="402"/>
    </row>
    <row r="259" spans="1:38" s="35" customFormat="1" ht="75.75" customHeight="1" x14ac:dyDescent="0.25">
      <c r="A259" s="359"/>
      <c r="B259" s="70"/>
      <c r="C259" s="313">
        <v>7</v>
      </c>
      <c r="D259" s="320" t="s">
        <v>454</v>
      </c>
      <c r="E259" s="300">
        <v>31.7</v>
      </c>
      <c r="F259" s="300">
        <v>27</v>
      </c>
      <c r="G259" s="19"/>
      <c r="H259" s="14">
        <v>33</v>
      </c>
      <c r="I259" s="9" t="s">
        <v>9</v>
      </c>
      <c r="J259" s="9">
        <v>200</v>
      </c>
      <c r="K259" s="497"/>
      <c r="L259" s="446"/>
      <c r="M259" s="434"/>
      <c r="N259" s="440"/>
      <c r="O259" s="334" t="s">
        <v>126</v>
      </c>
      <c r="P259" s="399"/>
      <c r="Q259" s="399"/>
      <c r="R259" s="399"/>
      <c r="S259" s="399"/>
      <c r="T259" s="399"/>
      <c r="U259" s="399"/>
      <c r="V259" s="399"/>
      <c r="W259" s="399"/>
      <c r="X259" s="399"/>
      <c r="Y259" s="399"/>
      <c r="Z259" s="399"/>
      <c r="AA259" s="399"/>
      <c r="AB259" s="399"/>
      <c r="AC259" s="399"/>
      <c r="AD259" s="399"/>
      <c r="AE259" s="399"/>
      <c r="AF259" s="399"/>
      <c r="AG259" s="399"/>
      <c r="AH259" s="399"/>
      <c r="AI259" s="399"/>
      <c r="AJ259" s="399"/>
      <c r="AK259" s="399"/>
      <c r="AL259" s="402"/>
    </row>
    <row r="260" spans="1:38" s="35" customFormat="1" ht="162.75" customHeight="1" x14ac:dyDescent="0.25">
      <c r="A260" s="359"/>
      <c r="B260" s="70"/>
      <c r="C260" s="335"/>
      <c r="D260" s="329"/>
      <c r="E260" s="334"/>
      <c r="F260" s="334"/>
      <c r="G260" s="18"/>
      <c r="H260" s="14">
        <v>34</v>
      </c>
      <c r="I260" s="9" t="s">
        <v>9</v>
      </c>
      <c r="J260" s="9">
        <v>400</v>
      </c>
      <c r="K260" s="498"/>
      <c r="L260" s="447"/>
      <c r="M260" s="435"/>
      <c r="N260" s="441"/>
      <c r="O260" s="334" t="s">
        <v>126</v>
      </c>
      <c r="P260" s="400"/>
      <c r="Q260" s="400"/>
      <c r="R260" s="400"/>
      <c r="S260" s="400"/>
      <c r="T260" s="400"/>
      <c r="U260" s="400"/>
      <c r="V260" s="400"/>
      <c r="W260" s="400"/>
      <c r="X260" s="400"/>
      <c r="Y260" s="400"/>
      <c r="Z260" s="400"/>
      <c r="AA260" s="400"/>
      <c r="AB260" s="400"/>
      <c r="AC260" s="400"/>
      <c r="AD260" s="400"/>
      <c r="AE260" s="400"/>
      <c r="AF260" s="400"/>
      <c r="AG260" s="400"/>
      <c r="AH260" s="400"/>
      <c r="AI260" s="400"/>
      <c r="AJ260" s="400"/>
      <c r="AK260" s="400"/>
      <c r="AL260" s="403"/>
    </row>
    <row r="261" spans="1:38" s="35" customFormat="1" ht="27" customHeight="1" x14ac:dyDescent="0.25">
      <c r="A261" s="359"/>
      <c r="B261" s="70"/>
      <c r="C261" s="25"/>
      <c r="D261" s="25"/>
      <c r="E261" s="25"/>
      <c r="F261" s="25"/>
      <c r="G261" s="133"/>
      <c r="H261" s="135"/>
      <c r="I261" s="133"/>
      <c r="J261" s="133"/>
      <c r="K261" s="133"/>
      <c r="L261" s="170"/>
      <c r="M261" s="135"/>
      <c r="N261" s="133"/>
      <c r="O261" s="135"/>
      <c r="P261" s="257"/>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357"/>
    </row>
    <row r="262" spans="1:38" s="35" customFormat="1" ht="38.25" customHeight="1" x14ac:dyDescent="0.25">
      <c r="A262" s="359"/>
      <c r="B262" s="70"/>
      <c r="C262" s="25"/>
      <c r="D262" s="25"/>
      <c r="E262" s="25"/>
      <c r="F262" s="335"/>
      <c r="G262" s="171">
        <v>7</v>
      </c>
      <c r="H262" s="69" t="s">
        <v>455</v>
      </c>
      <c r="I262" s="69"/>
      <c r="J262" s="69"/>
      <c r="K262" s="69"/>
      <c r="L262" s="69"/>
      <c r="M262" s="69"/>
      <c r="N262" s="69"/>
      <c r="O262" s="69"/>
      <c r="P262" s="255">
        <f>SUM(P263:P265)</f>
        <v>0</v>
      </c>
      <c r="Q262" s="255">
        <f>SUM(Q263:Q265)</f>
        <v>0</v>
      </c>
      <c r="R262" s="255">
        <f t="shared" ref="R262:AL262" si="86">SUM(R263:R266)</f>
        <v>0</v>
      </c>
      <c r="S262" s="255">
        <f t="shared" si="86"/>
        <v>0</v>
      </c>
      <c r="T262" s="255">
        <f t="shared" si="86"/>
        <v>0</v>
      </c>
      <c r="U262" s="255">
        <f t="shared" si="86"/>
        <v>0</v>
      </c>
      <c r="V262" s="255">
        <f t="shared" si="86"/>
        <v>0</v>
      </c>
      <c r="W262" s="255">
        <f t="shared" si="86"/>
        <v>0</v>
      </c>
      <c r="X262" s="255">
        <f t="shared" si="86"/>
        <v>0</v>
      </c>
      <c r="Y262" s="255">
        <f t="shared" si="86"/>
        <v>0</v>
      </c>
      <c r="Z262" s="255">
        <f t="shared" si="86"/>
        <v>0</v>
      </c>
      <c r="AA262" s="255">
        <f t="shared" si="86"/>
        <v>0</v>
      </c>
      <c r="AB262" s="255">
        <f t="shared" si="86"/>
        <v>0</v>
      </c>
      <c r="AC262" s="255">
        <f t="shared" si="86"/>
        <v>0</v>
      </c>
      <c r="AD262" s="255">
        <f t="shared" si="86"/>
        <v>0</v>
      </c>
      <c r="AE262" s="255">
        <f t="shared" si="86"/>
        <v>0</v>
      </c>
      <c r="AF262" s="255">
        <f t="shared" si="86"/>
        <v>0</v>
      </c>
      <c r="AG262" s="255">
        <f t="shared" si="86"/>
        <v>0</v>
      </c>
      <c r="AH262" s="255">
        <f t="shared" si="86"/>
        <v>140000000</v>
      </c>
      <c r="AI262" s="255">
        <f>SUM(AI263:AI265)</f>
        <v>0</v>
      </c>
      <c r="AJ262" s="255">
        <f t="shared" si="86"/>
        <v>0</v>
      </c>
      <c r="AK262" s="255">
        <f t="shared" si="86"/>
        <v>0</v>
      </c>
      <c r="AL262" s="354">
        <f t="shared" si="86"/>
        <v>140000000</v>
      </c>
    </row>
    <row r="263" spans="1:38" s="35" customFormat="1" ht="209.25" customHeight="1" x14ac:dyDescent="0.25">
      <c r="A263" s="359"/>
      <c r="B263" s="70"/>
      <c r="C263" s="335" t="s">
        <v>440</v>
      </c>
      <c r="D263" s="329" t="s">
        <v>441</v>
      </c>
      <c r="E263" s="334" t="s">
        <v>442</v>
      </c>
      <c r="F263" s="334" t="s">
        <v>443</v>
      </c>
      <c r="G263" s="71"/>
      <c r="H263" s="334">
        <v>35</v>
      </c>
      <c r="I263" s="9">
        <v>0</v>
      </c>
      <c r="J263" s="9">
        <v>5</v>
      </c>
      <c r="K263" s="329" t="s">
        <v>231</v>
      </c>
      <c r="L263" s="12">
        <v>2014630000083</v>
      </c>
      <c r="M263" s="334" t="s">
        <v>456</v>
      </c>
      <c r="N263" s="172" t="s">
        <v>457</v>
      </c>
      <c r="O263" s="334" t="s">
        <v>127</v>
      </c>
      <c r="P263" s="45">
        <v>0</v>
      </c>
      <c r="Q263" s="45">
        <v>0</v>
      </c>
      <c r="R263" s="45">
        <v>0</v>
      </c>
      <c r="S263" s="45">
        <v>0</v>
      </c>
      <c r="T263" s="45">
        <v>0</v>
      </c>
      <c r="U263" s="45">
        <v>0</v>
      </c>
      <c r="V263" s="45">
        <v>0</v>
      </c>
      <c r="W263" s="45">
        <v>0</v>
      </c>
      <c r="X263" s="45">
        <v>0</v>
      </c>
      <c r="Y263" s="45">
        <v>0</v>
      </c>
      <c r="Z263" s="45">
        <v>0</v>
      </c>
      <c r="AA263" s="45">
        <v>0</v>
      </c>
      <c r="AB263" s="45"/>
      <c r="AC263" s="45"/>
      <c r="AD263" s="45">
        <v>0</v>
      </c>
      <c r="AE263" s="45"/>
      <c r="AF263" s="45"/>
      <c r="AG263" s="45">
        <v>0</v>
      </c>
      <c r="AH263" s="45">
        <v>79000000</v>
      </c>
      <c r="AI263" s="45">
        <v>0</v>
      </c>
      <c r="AJ263" s="33"/>
      <c r="AK263" s="33">
        <v>0</v>
      </c>
      <c r="AL263" s="355">
        <f>+P263+R263+S263+T263+U263+V263+W263+X263+Y263+Z263+AA263+AD263+AG263+AH263+AI263+AJ263+AK263</f>
        <v>79000000</v>
      </c>
    </row>
    <row r="264" spans="1:38" s="35" customFormat="1" ht="188.25" customHeight="1" x14ac:dyDescent="0.25">
      <c r="A264" s="359"/>
      <c r="B264" s="70"/>
      <c r="C264" s="335" t="s">
        <v>440</v>
      </c>
      <c r="D264" s="329" t="s">
        <v>441</v>
      </c>
      <c r="E264" s="334" t="s">
        <v>442</v>
      </c>
      <c r="F264" s="334" t="s">
        <v>443</v>
      </c>
      <c r="G264" s="73"/>
      <c r="H264" s="334">
        <v>35</v>
      </c>
      <c r="I264" s="9">
        <v>0</v>
      </c>
      <c r="J264" s="9">
        <v>5</v>
      </c>
      <c r="K264" s="329" t="s">
        <v>231</v>
      </c>
      <c r="L264" s="12">
        <v>2014630000084</v>
      </c>
      <c r="M264" s="334" t="s">
        <v>458</v>
      </c>
      <c r="N264" s="329" t="s">
        <v>459</v>
      </c>
      <c r="O264" s="334" t="s">
        <v>127</v>
      </c>
      <c r="P264" s="45"/>
      <c r="Q264" s="45"/>
      <c r="R264" s="45"/>
      <c r="S264" s="45"/>
      <c r="T264" s="45"/>
      <c r="U264" s="45"/>
      <c r="V264" s="45"/>
      <c r="W264" s="45"/>
      <c r="X264" s="45"/>
      <c r="Y264" s="45"/>
      <c r="Z264" s="45"/>
      <c r="AA264" s="45"/>
      <c r="AB264" s="45"/>
      <c r="AC264" s="45"/>
      <c r="AD264" s="45"/>
      <c r="AE264" s="45"/>
      <c r="AF264" s="45"/>
      <c r="AG264" s="45"/>
      <c r="AH264" s="45">
        <v>5000000</v>
      </c>
      <c r="AI264" s="45"/>
      <c r="AJ264" s="33"/>
      <c r="AK264" s="33"/>
      <c r="AL264" s="355">
        <f>+P264+R264+S264+T264+U264+V264+W264+X264+Y264+Z264+AA264+AD264+AG264+AH264+AI264+AJ264+AK264</f>
        <v>5000000</v>
      </c>
    </row>
    <row r="265" spans="1:38" s="35" customFormat="1" ht="188.25" customHeight="1" x14ac:dyDescent="0.25">
      <c r="A265" s="359"/>
      <c r="B265" s="70"/>
      <c r="C265" s="335" t="s">
        <v>440</v>
      </c>
      <c r="D265" s="329" t="s">
        <v>441</v>
      </c>
      <c r="E265" s="334" t="s">
        <v>442</v>
      </c>
      <c r="F265" s="334" t="s">
        <v>443</v>
      </c>
      <c r="G265" s="73"/>
      <c r="H265" s="334">
        <v>35</v>
      </c>
      <c r="I265" s="9">
        <v>0</v>
      </c>
      <c r="J265" s="9">
        <v>5</v>
      </c>
      <c r="K265" s="455" t="s">
        <v>231</v>
      </c>
      <c r="L265" s="322"/>
      <c r="M265" s="433" t="s">
        <v>460</v>
      </c>
      <c r="N265" s="439" t="s">
        <v>461</v>
      </c>
      <c r="O265" s="334" t="s">
        <v>127</v>
      </c>
      <c r="P265" s="398">
        <v>0</v>
      </c>
      <c r="Q265" s="398">
        <v>0</v>
      </c>
      <c r="R265" s="398"/>
      <c r="S265" s="398"/>
      <c r="T265" s="398"/>
      <c r="U265" s="398"/>
      <c r="V265" s="398"/>
      <c r="W265" s="398"/>
      <c r="X265" s="398"/>
      <c r="Y265" s="398"/>
      <c r="Z265" s="398"/>
      <c r="AA265" s="398"/>
      <c r="AB265" s="398"/>
      <c r="AC265" s="398"/>
      <c r="AD265" s="398"/>
      <c r="AE265" s="398"/>
      <c r="AF265" s="398"/>
      <c r="AG265" s="398"/>
      <c r="AH265" s="398">
        <v>56000000</v>
      </c>
      <c r="AI265" s="398"/>
      <c r="AJ265" s="398"/>
      <c r="AK265" s="398"/>
      <c r="AL265" s="401">
        <f>R265+S265+T265+U265+V265+W265+X265+Y265+Z265+AA265+AD265+AG265+AH265+AJ265+AK265+AI265+P265+Q265</f>
        <v>56000000</v>
      </c>
    </row>
    <row r="266" spans="1:38" s="35" customFormat="1" ht="188.25" customHeight="1" x14ac:dyDescent="0.25">
      <c r="A266" s="359"/>
      <c r="B266" s="70"/>
      <c r="C266" s="335" t="s">
        <v>440</v>
      </c>
      <c r="D266" s="329" t="s">
        <v>441</v>
      </c>
      <c r="E266" s="334" t="s">
        <v>442</v>
      </c>
      <c r="F266" s="334" t="s">
        <v>443</v>
      </c>
      <c r="G266" s="26"/>
      <c r="H266" s="334">
        <v>36</v>
      </c>
      <c r="I266" s="9">
        <v>0</v>
      </c>
      <c r="J266" s="9">
        <v>1</v>
      </c>
      <c r="K266" s="457"/>
      <c r="L266" s="323"/>
      <c r="M266" s="434"/>
      <c r="N266" s="440"/>
      <c r="O266" s="334" t="s">
        <v>127</v>
      </c>
      <c r="P266" s="400"/>
      <c r="Q266" s="400"/>
      <c r="R266" s="400"/>
      <c r="S266" s="400"/>
      <c r="T266" s="400"/>
      <c r="U266" s="400"/>
      <c r="V266" s="400"/>
      <c r="W266" s="400"/>
      <c r="X266" s="400"/>
      <c r="Y266" s="400"/>
      <c r="Z266" s="400"/>
      <c r="AA266" s="400"/>
      <c r="AB266" s="400"/>
      <c r="AC266" s="400"/>
      <c r="AD266" s="400"/>
      <c r="AE266" s="400"/>
      <c r="AF266" s="400"/>
      <c r="AG266" s="400"/>
      <c r="AH266" s="400"/>
      <c r="AI266" s="400"/>
      <c r="AJ266" s="400"/>
      <c r="AK266" s="400"/>
      <c r="AL266" s="403"/>
    </row>
    <row r="267" spans="1:38" s="4" customFormat="1" ht="38.25" customHeight="1" x14ac:dyDescent="0.25">
      <c r="A267" s="356"/>
      <c r="B267" s="74"/>
      <c r="C267" s="25"/>
      <c r="D267" s="74"/>
      <c r="E267" s="25"/>
      <c r="F267" s="25"/>
      <c r="G267" s="74"/>
      <c r="H267" s="25"/>
      <c r="I267" s="110"/>
      <c r="J267" s="110"/>
      <c r="K267" s="110"/>
      <c r="L267" s="92"/>
      <c r="M267" s="318"/>
      <c r="N267" s="86"/>
      <c r="O267" s="25"/>
      <c r="P267" s="257"/>
      <c r="Q267" s="257"/>
      <c r="R267" s="257"/>
      <c r="S267" s="257"/>
      <c r="T267" s="257"/>
      <c r="U267" s="257"/>
      <c r="V267" s="257"/>
      <c r="W267" s="257"/>
      <c r="X267" s="257"/>
      <c r="Y267" s="257"/>
      <c r="Z267" s="257"/>
      <c r="AA267" s="257"/>
      <c r="AB267" s="257"/>
      <c r="AC267" s="257"/>
      <c r="AD267" s="257"/>
      <c r="AE267" s="257"/>
      <c r="AF267" s="257"/>
      <c r="AG267" s="257"/>
      <c r="AH267" s="257"/>
      <c r="AI267" s="257"/>
      <c r="AJ267" s="257"/>
      <c r="AK267" s="257"/>
      <c r="AL267" s="355"/>
    </row>
    <row r="268" spans="1:38" s="4" customFormat="1" ht="38.25" customHeight="1" x14ac:dyDescent="0.25">
      <c r="A268" s="349">
        <v>3</v>
      </c>
      <c r="B268" s="60" t="s">
        <v>463</v>
      </c>
      <c r="C268" s="60"/>
      <c r="D268" s="60"/>
      <c r="E268" s="60"/>
      <c r="F268" s="60"/>
      <c r="G268" s="60"/>
      <c r="H268" s="60"/>
      <c r="I268" s="60"/>
      <c r="J268" s="60"/>
      <c r="K268" s="60"/>
      <c r="L268" s="60"/>
      <c r="M268" s="60"/>
      <c r="N268" s="60"/>
      <c r="O268" s="60"/>
      <c r="P268" s="252">
        <f>P270</f>
        <v>0</v>
      </c>
      <c r="Q268" s="252">
        <f t="shared" ref="Q268:AL268" si="87">Q270</f>
        <v>0</v>
      </c>
      <c r="R268" s="252">
        <f t="shared" si="87"/>
        <v>0</v>
      </c>
      <c r="S268" s="252">
        <f t="shared" si="87"/>
        <v>0</v>
      </c>
      <c r="T268" s="252">
        <f t="shared" si="87"/>
        <v>0</v>
      </c>
      <c r="U268" s="252">
        <f t="shared" si="87"/>
        <v>0</v>
      </c>
      <c r="V268" s="252">
        <f t="shared" si="87"/>
        <v>0</v>
      </c>
      <c r="W268" s="252">
        <f t="shared" si="87"/>
        <v>0</v>
      </c>
      <c r="X268" s="252">
        <f t="shared" si="87"/>
        <v>0</v>
      </c>
      <c r="Y268" s="252">
        <f t="shared" si="87"/>
        <v>0</v>
      </c>
      <c r="Z268" s="252">
        <f t="shared" si="87"/>
        <v>0</v>
      </c>
      <c r="AA268" s="252">
        <f t="shared" si="87"/>
        <v>0</v>
      </c>
      <c r="AB268" s="252">
        <f t="shared" si="87"/>
        <v>0</v>
      </c>
      <c r="AC268" s="252">
        <f t="shared" si="87"/>
        <v>0</v>
      </c>
      <c r="AD268" s="252">
        <f t="shared" si="87"/>
        <v>0</v>
      </c>
      <c r="AE268" s="252">
        <f t="shared" si="87"/>
        <v>0</v>
      </c>
      <c r="AF268" s="252">
        <f t="shared" si="87"/>
        <v>0</v>
      </c>
      <c r="AG268" s="252">
        <f t="shared" si="87"/>
        <v>0</v>
      </c>
      <c r="AH268" s="252">
        <f t="shared" si="87"/>
        <v>460000000</v>
      </c>
      <c r="AI268" s="252">
        <f t="shared" si="87"/>
        <v>0</v>
      </c>
      <c r="AJ268" s="252">
        <f t="shared" si="87"/>
        <v>0</v>
      </c>
      <c r="AK268" s="252">
        <f t="shared" si="87"/>
        <v>0</v>
      </c>
      <c r="AL268" s="350">
        <f t="shared" si="87"/>
        <v>460000000</v>
      </c>
    </row>
    <row r="269" spans="1:38" s="4" customFormat="1" ht="38.25" customHeight="1" x14ac:dyDescent="0.25">
      <c r="A269" s="358"/>
      <c r="B269" s="97">
        <v>11</v>
      </c>
      <c r="C269" s="63" t="s">
        <v>100</v>
      </c>
      <c r="D269" s="63"/>
      <c r="E269" s="63"/>
      <c r="F269" s="63"/>
      <c r="G269" s="63"/>
      <c r="H269" s="63"/>
      <c r="I269" s="63"/>
      <c r="J269" s="63"/>
      <c r="K269" s="63"/>
      <c r="L269" s="63"/>
      <c r="M269" s="63"/>
      <c r="N269" s="63"/>
      <c r="O269" s="63"/>
      <c r="P269" s="253">
        <f>P270</f>
        <v>0</v>
      </c>
      <c r="Q269" s="253">
        <f t="shared" ref="Q269:AL269" si="88">Q270</f>
        <v>0</v>
      </c>
      <c r="R269" s="253">
        <f t="shared" si="88"/>
        <v>0</v>
      </c>
      <c r="S269" s="253">
        <f t="shared" si="88"/>
        <v>0</v>
      </c>
      <c r="T269" s="253">
        <f t="shared" si="88"/>
        <v>0</v>
      </c>
      <c r="U269" s="253">
        <f t="shared" si="88"/>
        <v>0</v>
      </c>
      <c r="V269" s="253">
        <f t="shared" si="88"/>
        <v>0</v>
      </c>
      <c r="W269" s="253">
        <f t="shared" si="88"/>
        <v>0</v>
      </c>
      <c r="X269" s="253">
        <f t="shared" si="88"/>
        <v>0</v>
      </c>
      <c r="Y269" s="253">
        <f t="shared" si="88"/>
        <v>0</v>
      </c>
      <c r="Z269" s="253">
        <f t="shared" si="88"/>
        <v>0</v>
      </c>
      <c r="AA269" s="253">
        <f t="shared" si="88"/>
        <v>0</v>
      </c>
      <c r="AB269" s="253">
        <f t="shared" si="88"/>
        <v>0</v>
      </c>
      <c r="AC269" s="253">
        <f t="shared" si="88"/>
        <v>0</v>
      </c>
      <c r="AD269" s="253">
        <f t="shared" si="88"/>
        <v>0</v>
      </c>
      <c r="AE269" s="253">
        <f t="shared" si="88"/>
        <v>0</v>
      </c>
      <c r="AF269" s="253">
        <f t="shared" si="88"/>
        <v>0</v>
      </c>
      <c r="AG269" s="253">
        <f t="shared" si="88"/>
        <v>0</v>
      </c>
      <c r="AH269" s="253">
        <f t="shared" si="88"/>
        <v>460000000</v>
      </c>
      <c r="AI269" s="253">
        <f t="shared" si="88"/>
        <v>0</v>
      </c>
      <c r="AJ269" s="253">
        <f t="shared" si="88"/>
        <v>0</v>
      </c>
      <c r="AK269" s="253">
        <f t="shared" si="88"/>
        <v>0</v>
      </c>
      <c r="AL269" s="352">
        <f t="shared" si="88"/>
        <v>460000000</v>
      </c>
    </row>
    <row r="270" spans="1:38" s="4" customFormat="1" ht="38.25" customHeight="1" x14ac:dyDescent="0.25">
      <c r="A270" s="359"/>
      <c r="B270" s="61"/>
      <c r="C270" s="22"/>
      <c r="D270" s="74"/>
      <c r="E270" s="25"/>
      <c r="F270" s="335"/>
      <c r="G270" s="144">
        <v>34</v>
      </c>
      <c r="H270" s="69" t="s">
        <v>464</v>
      </c>
      <c r="I270" s="69"/>
      <c r="J270" s="69"/>
      <c r="K270" s="69"/>
      <c r="L270" s="69"/>
      <c r="M270" s="69"/>
      <c r="N270" s="69"/>
      <c r="O270" s="69"/>
      <c r="P270" s="255">
        <f>SUM(P271:P273)</f>
        <v>0</v>
      </c>
      <c r="Q270" s="255">
        <f t="shared" ref="Q270:AL270" si="89">SUM(Q271:Q273)</f>
        <v>0</v>
      </c>
      <c r="R270" s="255">
        <f t="shared" si="89"/>
        <v>0</v>
      </c>
      <c r="S270" s="255">
        <f t="shared" si="89"/>
        <v>0</v>
      </c>
      <c r="T270" s="255">
        <f t="shared" si="89"/>
        <v>0</v>
      </c>
      <c r="U270" s="255">
        <f t="shared" si="89"/>
        <v>0</v>
      </c>
      <c r="V270" s="255">
        <f t="shared" si="89"/>
        <v>0</v>
      </c>
      <c r="W270" s="255">
        <f t="shared" si="89"/>
        <v>0</v>
      </c>
      <c r="X270" s="255">
        <f t="shared" si="89"/>
        <v>0</v>
      </c>
      <c r="Y270" s="255">
        <f t="shared" si="89"/>
        <v>0</v>
      </c>
      <c r="Z270" s="255">
        <f t="shared" si="89"/>
        <v>0</v>
      </c>
      <c r="AA270" s="255">
        <f t="shared" si="89"/>
        <v>0</v>
      </c>
      <c r="AB270" s="255">
        <f t="shared" si="89"/>
        <v>0</v>
      </c>
      <c r="AC270" s="255">
        <f t="shared" si="89"/>
        <v>0</v>
      </c>
      <c r="AD270" s="255">
        <f t="shared" si="89"/>
        <v>0</v>
      </c>
      <c r="AE270" s="255">
        <f t="shared" si="89"/>
        <v>0</v>
      </c>
      <c r="AF270" s="255">
        <f t="shared" si="89"/>
        <v>0</v>
      </c>
      <c r="AG270" s="255">
        <f t="shared" si="89"/>
        <v>0</v>
      </c>
      <c r="AH270" s="255">
        <f t="shared" si="89"/>
        <v>460000000</v>
      </c>
      <c r="AI270" s="255">
        <f t="shared" si="89"/>
        <v>0</v>
      </c>
      <c r="AJ270" s="255">
        <f t="shared" si="89"/>
        <v>0</v>
      </c>
      <c r="AK270" s="255">
        <f t="shared" si="89"/>
        <v>0</v>
      </c>
      <c r="AL270" s="354">
        <f t="shared" si="89"/>
        <v>460000000</v>
      </c>
    </row>
    <row r="271" spans="1:38" s="35" customFormat="1" ht="75.75" customHeight="1" x14ac:dyDescent="0.25">
      <c r="A271" s="359"/>
      <c r="B271" s="34"/>
      <c r="C271" s="334">
        <v>23</v>
      </c>
      <c r="D271" s="329" t="s">
        <v>118</v>
      </c>
      <c r="E271" s="317">
        <v>0.92</v>
      </c>
      <c r="F271" s="317">
        <v>0.85</v>
      </c>
      <c r="G271" s="71"/>
      <c r="H271" s="334">
        <v>122</v>
      </c>
      <c r="I271" s="9">
        <v>0</v>
      </c>
      <c r="J271" s="9">
        <v>1</v>
      </c>
      <c r="K271" s="9" t="s">
        <v>465</v>
      </c>
      <c r="L271" s="445"/>
      <c r="M271" s="433" t="s">
        <v>466</v>
      </c>
      <c r="N271" s="439" t="s">
        <v>467</v>
      </c>
      <c r="O271" s="334" t="s">
        <v>127</v>
      </c>
      <c r="P271" s="398"/>
      <c r="Q271" s="398"/>
      <c r="R271" s="398"/>
      <c r="S271" s="398"/>
      <c r="T271" s="398"/>
      <c r="U271" s="398"/>
      <c r="V271" s="398"/>
      <c r="W271" s="398"/>
      <c r="X271" s="398"/>
      <c r="Y271" s="398"/>
      <c r="Z271" s="398"/>
      <c r="AA271" s="398"/>
      <c r="AB271" s="398"/>
      <c r="AC271" s="398"/>
      <c r="AD271" s="398"/>
      <c r="AE271" s="398"/>
      <c r="AF271" s="398"/>
      <c r="AG271" s="398"/>
      <c r="AH271" s="398">
        <v>455000000</v>
      </c>
      <c r="AI271" s="398"/>
      <c r="AJ271" s="398"/>
      <c r="AK271" s="398"/>
      <c r="AL271" s="401">
        <f>+P271+R271+S271+T271+U271+V271+W271+X271+Y271+Z271+AA271+AD271+AG271+AH271+AI271+AJ271+AK271</f>
        <v>455000000</v>
      </c>
    </row>
    <row r="272" spans="1:38" s="35" customFormat="1" ht="101.25" customHeight="1" x14ac:dyDescent="0.25">
      <c r="A272" s="359"/>
      <c r="B272" s="34"/>
      <c r="C272" s="334">
        <v>23</v>
      </c>
      <c r="D272" s="329" t="s">
        <v>118</v>
      </c>
      <c r="E272" s="317">
        <v>0.92</v>
      </c>
      <c r="F272" s="317">
        <v>0.85</v>
      </c>
      <c r="G272" s="73"/>
      <c r="H272" s="334">
        <v>123</v>
      </c>
      <c r="I272" s="9">
        <v>0</v>
      </c>
      <c r="J272" s="9">
        <v>4</v>
      </c>
      <c r="K272" s="9" t="s">
        <v>465</v>
      </c>
      <c r="L272" s="447"/>
      <c r="M272" s="435"/>
      <c r="N272" s="441"/>
      <c r="O272" s="301" t="s">
        <v>127</v>
      </c>
      <c r="P272" s="400"/>
      <c r="Q272" s="400"/>
      <c r="R272" s="400"/>
      <c r="S272" s="400"/>
      <c r="T272" s="400"/>
      <c r="U272" s="400"/>
      <c r="V272" s="400"/>
      <c r="W272" s="400"/>
      <c r="X272" s="400"/>
      <c r="Y272" s="400"/>
      <c r="Z272" s="400"/>
      <c r="AA272" s="400"/>
      <c r="AB272" s="400"/>
      <c r="AC272" s="400"/>
      <c r="AD272" s="400"/>
      <c r="AE272" s="400"/>
      <c r="AF272" s="400"/>
      <c r="AG272" s="400"/>
      <c r="AH272" s="400"/>
      <c r="AI272" s="400"/>
      <c r="AJ272" s="400"/>
      <c r="AK272" s="400"/>
      <c r="AL272" s="403"/>
    </row>
    <row r="273" spans="1:42" s="35" customFormat="1" ht="93.75" customHeight="1" x14ac:dyDescent="0.25">
      <c r="A273" s="359"/>
      <c r="B273" s="34"/>
      <c r="C273" s="334">
        <v>23</v>
      </c>
      <c r="D273" s="329" t="s">
        <v>118</v>
      </c>
      <c r="E273" s="317">
        <v>0.92</v>
      </c>
      <c r="F273" s="317">
        <v>0.85</v>
      </c>
      <c r="G273" s="26"/>
      <c r="H273" s="334">
        <v>125</v>
      </c>
      <c r="I273" s="16">
        <v>1200</v>
      </c>
      <c r="J273" s="16">
        <v>150</v>
      </c>
      <c r="K273" s="9" t="s">
        <v>465</v>
      </c>
      <c r="L273" s="322">
        <v>2014630000085</v>
      </c>
      <c r="M273" s="301" t="s">
        <v>468</v>
      </c>
      <c r="N273" s="297" t="s">
        <v>469</v>
      </c>
      <c r="O273" s="301" t="s">
        <v>126</v>
      </c>
      <c r="P273" s="46"/>
      <c r="Q273" s="46"/>
      <c r="R273" s="46"/>
      <c r="S273" s="46"/>
      <c r="T273" s="46"/>
      <c r="U273" s="46"/>
      <c r="V273" s="46"/>
      <c r="W273" s="46"/>
      <c r="X273" s="46"/>
      <c r="Y273" s="46"/>
      <c r="Z273" s="46"/>
      <c r="AA273" s="46"/>
      <c r="AB273" s="46"/>
      <c r="AC273" s="46"/>
      <c r="AD273" s="46"/>
      <c r="AE273" s="46"/>
      <c r="AF273" s="46"/>
      <c r="AG273" s="46"/>
      <c r="AH273" s="46">
        <v>5000000</v>
      </c>
      <c r="AI273" s="46"/>
      <c r="AJ273" s="272"/>
      <c r="AK273" s="272"/>
      <c r="AL273" s="355">
        <f>+P273+R273+S273+T273+U273+V273+W273+X273+Y273+Z273+AA273+AD273+AG273+AH273+AI273+AJ273+AK273</f>
        <v>5000000</v>
      </c>
    </row>
    <row r="274" spans="1:42" s="35" customFormat="1" ht="38.25" customHeight="1" x14ac:dyDescent="0.25">
      <c r="A274" s="356"/>
      <c r="B274" s="74"/>
      <c r="C274" s="25"/>
      <c r="D274" s="74"/>
      <c r="E274" s="25"/>
      <c r="F274" s="25"/>
      <c r="G274" s="74"/>
      <c r="H274" s="25"/>
      <c r="I274" s="75"/>
      <c r="J274" s="75"/>
      <c r="K274" s="75"/>
      <c r="L274" s="76"/>
      <c r="M274" s="25"/>
      <c r="N274" s="74"/>
      <c r="O274" s="25"/>
      <c r="P274" s="257"/>
      <c r="Q274" s="257"/>
      <c r="R274" s="257"/>
      <c r="S274" s="257"/>
      <c r="T274" s="257"/>
      <c r="U274" s="257"/>
      <c r="V274" s="257"/>
      <c r="W274" s="257"/>
      <c r="X274" s="257"/>
      <c r="Y274" s="257"/>
      <c r="Z274" s="257"/>
      <c r="AA274" s="257"/>
      <c r="AB274" s="257"/>
      <c r="AC274" s="257"/>
      <c r="AD274" s="257"/>
      <c r="AE274" s="257"/>
      <c r="AF274" s="257"/>
      <c r="AG274" s="257"/>
      <c r="AH274" s="257"/>
      <c r="AI274" s="257"/>
      <c r="AJ274" s="257"/>
      <c r="AK274" s="257"/>
      <c r="AL274" s="376"/>
    </row>
    <row r="275" spans="1:42" s="78" customFormat="1" ht="38.25" customHeight="1" x14ac:dyDescent="0.25">
      <c r="A275" s="347" t="s">
        <v>759</v>
      </c>
      <c r="B275" s="56"/>
      <c r="C275" s="57"/>
      <c r="D275" s="56"/>
      <c r="E275" s="56"/>
      <c r="F275" s="56"/>
      <c r="G275" s="56"/>
      <c r="H275" s="56"/>
      <c r="I275" s="56"/>
      <c r="J275" s="56"/>
      <c r="K275" s="56"/>
      <c r="L275" s="58"/>
      <c r="M275" s="57"/>
      <c r="N275" s="56"/>
      <c r="O275" s="57"/>
      <c r="P275" s="251">
        <f>P276</f>
        <v>0</v>
      </c>
      <c r="Q275" s="251">
        <f t="shared" ref="Q275:AL277" si="90">Q276</f>
        <v>0</v>
      </c>
      <c r="R275" s="251">
        <f t="shared" si="90"/>
        <v>0</v>
      </c>
      <c r="S275" s="251">
        <f t="shared" si="90"/>
        <v>0</v>
      </c>
      <c r="T275" s="251">
        <f t="shared" si="90"/>
        <v>0</v>
      </c>
      <c r="U275" s="251">
        <f t="shared" si="90"/>
        <v>0</v>
      </c>
      <c r="V275" s="251">
        <f t="shared" si="90"/>
        <v>0</v>
      </c>
      <c r="W275" s="251">
        <f t="shared" si="90"/>
        <v>0</v>
      </c>
      <c r="X275" s="251">
        <f t="shared" si="90"/>
        <v>0</v>
      </c>
      <c r="Y275" s="251">
        <f t="shared" si="90"/>
        <v>0</v>
      </c>
      <c r="Z275" s="251">
        <f t="shared" si="90"/>
        <v>0</v>
      </c>
      <c r="AA275" s="251">
        <f t="shared" si="90"/>
        <v>0</v>
      </c>
      <c r="AB275" s="251">
        <f t="shared" si="90"/>
        <v>0</v>
      </c>
      <c r="AC275" s="251">
        <f t="shared" si="90"/>
        <v>0</v>
      </c>
      <c r="AD275" s="251">
        <f t="shared" si="90"/>
        <v>0</v>
      </c>
      <c r="AE275" s="251">
        <f t="shared" si="90"/>
        <v>0</v>
      </c>
      <c r="AF275" s="251">
        <f t="shared" si="90"/>
        <v>0</v>
      </c>
      <c r="AG275" s="251">
        <f t="shared" si="90"/>
        <v>0</v>
      </c>
      <c r="AH275" s="251">
        <f t="shared" si="90"/>
        <v>849347601</v>
      </c>
      <c r="AI275" s="251">
        <f t="shared" si="90"/>
        <v>0</v>
      </c>
      <c r="AJ275" s="251">
        <f t="shared" si="90"/>
        <v>0</v>
      </c>
      <c r="AK275" s="251">
        <f t="shared" si="90"/>
        <v>0</v>
      </c>
      <c r="AL275" s="348">
        <f t="shared" si="90"/>
        <v>849347601</v>
      </c>
      <c r="AN275" s="96"/>
      <c r="AO275" s="96"/>
      <c r="AP275" s="96"/>
    </row>
    <row r="276" spans="1:42" s="78" customFormat="1" ht="38.25" customHeight="1" x14ac:dyDescent="0.25">
      <c r="A276" s="349">
        <v>5</v>
      </c>
      <c r="B276" s="60" t="s">
        <v>191</v>
      </c>
      <c r="C276" s="60"/>
      <c r="D276" s="60"/>
      <c r="E276" s="60"/>
      <c r="F276" s="60"/>
      <c r="G276" s="60"/>
      <c r="H276" s="60"/>
      <c r="I276" s="60"/>
      <c r="J276" s="60"/>
      <c r="K276" s="60"/>
      <c r="L276" s="60"/>
      <c r="M276" s="60"/>
      <c r="N276" s="60"/>
      <c r="O276" s="60"/>
      <c r="P276" s="252">
        <f t="shared" ref="P276:Z276" si="91">P277+P282</f>
        <v>0</v>
      </c>
      <c r="Q276" s="252">
        <f t="shared" si="91"/>
        <v>0</v>
      </c>
      <c r="R276" s="252">
        <f t="shared" si="91"/>
        <v>0</v>
      </c>
      <c r="S276" s="252">
        <f t="shared" si="91"/>
        <v>0</v>
      </c>
      <c r="T276" s="252">
        <f t="shared" si="91"/>
        <v>0</v>
      </c>
      <c r="U276" s="252">
        <f t="shared" si="91"/>
        <v>0</v>
      </c>
      <c r="V276" s="252">
        <f t="shared" si="91"/>
        <v>0</v>
      </c>
      <c r="W276" s="252">
        <f t="shared" si="91"/>
        <v>0</v>
      </c>
      <c r="X276" s="252">
        <f t="shared" si="91"/>
        <v>0</v>
      </c>
      <c r="Y276" s="252">
        <f t="shared" si="91"/>
        <v>0</v>
      </c>
      <c r="Z276" s="252">
        <f t="shared" si="91"/>
        <v>0</v>
      </c>
      <c r="AA276" s="252">
        <f t="shared" ref="AA276:AL276" si="92">AA277+AA282</f>
        <v>0</v>
      </c>
      <c r="AB276" s="252">
        <f t="shared" si="92"/>
        <v>0</v>
      </c>
      <c r="AC276" s="252">
        <f t="shared" si="92"/>
        <v>0</v>
      </c>
      <c r="AD276" s="252">
        <f t="shared" si="92"/>
        <v>0</v>
      </c>
      <c r="AE276" s="252">
        <f t="shared" si="92"/>
        <v>0</v>
      </c>
      <c r="AF276" s="252">
        <f t="shared" si="92"/>
        <v>0</v>
      </c>
      <c r="AG276" s="252">
        <f t="shared" si="92"/>
        <v>0</v>
      </c>
      <c r="AH276" s="252">
        <f t="shared" si="92"/>
        <v>849347601</v>
      </c>
      <c r="AI276" s="252">
        <f t="shared" si="92"/>
        <v>0</v>
      </c>
      <c r="AJ276" s="252">
        <f t="shared" si="92"/>
        <v>0</v>
      </c>
      <c r="AK276" s="252">
        <f t="shared" si="92"/>
        <v>0</v>
      </c>
      <c r="AL276" s="350">
        <f t="shared" si="92"/>
        <v>849347601</v>
      </c>
    </row>
    <row r="277" spans="1:42" s="4" customFormat="1" ht="38.25" customHeight="1" x14ac:dyDescent="0.25">
      <c r="A277" s="358"/>
      <c r="B277" s="97">
        <v>26</v>
      </c>
      <c r="C277" s="63" t="s">
        <v>92</v>
      </c>
      <c r="D277" s="63"/>
      <c r="E277" s="63"/>
      <c r="F277" s="63"/>
      <c r="G277" s="63"/>
      <c r="H277" s="63"/>
      <c r="I277" s="63"/>
      <c r="J277" s="63"/>
      <c r="K277" s="63"/>
      <c r="L277" s="63"/>
      <c r="M277" s="63"/>
      <c r="N277" s="63"/>
      <c r="O277" s="63"/>
      <c r="P277" s="253">
        <f>P278</f>
        <v>0</v>
      </c>
      <c r="Q277" s="253">
        <f t="shared" si="90"/>
        <v>0</v>
      </c>
      <c r="R277" s="253">
        <f t="shared" si="90"/>
        <v>0</v>
      </c>
      <c r="S277" s="253">
        <f t="shared" si="90"/>
        <v>0</v>
      </c>
      <c r="T277" s="253">
        <f t="shared" si="90"/>
        <v>0</v>
      </c>
      <c r="U277" s="253">
        <f t="shared" si="90"/>
        <v>0</v>
      </c>
      <c r="V277" s="253">
        <f t="shared" si="90"/>
        <v>0</v>
      </c>
      <c r="W277" s="253">
        <f t="shared" si="90"/>
        <v>0</v>
      </c>
      <c r="X277" s="253">
        <f t="shared" si="90"/>
        <v>0</v>
      </c>
      <c r="Y277" s="253">
        <f t="shared" si="90"/>
        <v>0</v>
      </c>
      <c r="Z277" s="253">
        <f t="shared" si="90"/>
        <v>0</v>
      </c>
      <c r="AA277" s="253">
        <f t="shared" si="90"/>
        <v>0</v>
      </c>
      <c r="AB277" s="253">
        <f t="shared" si="90"/>
        <v>0</v>
      </c>
      <c r="AC277" s="253">
        <f t="shared" si="90"/>
        <v>0</v>
      </c>
      <c r="AD277" s="253">
        <f t="shared" si="90"/>
        <v>0</v>
      </c>
      <c r="AE277" s="253">
        <f t="shared" si="90"/>
        <v>0</v>
      </c>
      <c r="AF277" s="253">
        <f t="shared" si="90"/>
        <v>0</v>
      </c>
      <c r="AG277" s="253">
        <f t="shared" si="90"/>
        <v>0</v>
      </c>
      <c r="AH277" s="253">
        <f t="shared" si="90"/>
        <v>320000000</v>
      </c>
      <c r="AI277" s="253">
        <f t="shared" si="90"/>
        <v>0</v>
      </c>
      <c r="AJ277" s="253">
        <f t="shared" si="90"/>
        <v>0</v>
      </c>
      <c r="AK277" s="253">
        <f t="shared" si="90"/>
        <v>0</v>
      </c>
      <c r="AL277" s="352">
        <f t="shared" si="90"/>
        <v>320000000</v>
      </c>
    </row>
    <row r="278" spans="1:42" s="4" customFormat="1" ht="38.25" customHeight="1" x14ac:dyDescent="0.25">
      <c r="A278" s="359"/>
      <c r="B278" s="64"/>
      <c r="C278" s="25"/>
      <c r="D278" s="74"/>
      <c r="E278" s="25"/>
      <c r="F278" s="335"/>
      <c r="G278" s="144">
        <v>83</v>
      </c>
      <c r="H278" s="69" t="s">
        <v>209</v>
      </c>
      <c r="I278" s="69"/>
      <c r="J278" s="69"/>
      <c r="K278" s="69"/>
      <c r="L278" s="69"/>
      <c r="M278" s="69"/>
      <c r="N278" s="69"/>
      <c r="O278" s="69"/>
      <c r="P278" s="255">
        <f>SUM(P279:P280)</f>
        <v>0</v>
      </c>
      <c r="Q278" s="255">
        <f t="shared" ref="Q278:AL278" si="93">SUM(Q279:Q280)</f>
        <v>0</v>
      </c>
      <c r="R278" s="255">
        <f t="shared" si="93"/>
        <v>0</v>
      </c>
      <c r="S278" s="255">
        <f t="shared" si="93"/>
        <v>0</v>
      </c>
      <c r="T278" s="255">
        <f t="shared" si="93"/>
        <v>0</v>
      </c>
      <c r="U278" s="255">
        <f t="shared" si="93"/>
        <v>0</v>
      </c>
      <c r="V278" s="255">
        <f t="shared" si="93"/>
        <v>0</v>
      </c>
      <c r="W278" s="255">
        <f t="shared" si="93"/>
        <v>0</v>
      </c>
      <c r="X278" s="255">
        <f t="shared" si="93"/>
        <v>0</v>
      </c>
      <c r="Y278" s="255">
        <f t="shared" si="93"/>
        <v>0</v>
      </c>
      <c r="Z278" s="255">
        <f t="shared" si="93"/>
        <v>0</v>
      </c>
      <c r="AA278" s="255">
        <f t="shared" si="93"/>
        <v>0</v>
      </c>
      <c r="AB278" s="255">
        <f t="shared" si="93"/>
        <v>0</v>
      </c>
      <c r="AC278" s="255">
        <f t="shared" si="93"/>
        <v>0</v>
      </c>
      <c r="AD278" s="255">
        <f t="shared" si="93"/>
        <v>0</v>
      </c>
      <c r="AE278" s="255">
        <f t="shared" si="93"/>
        <v>0</v>
      </c>
      <c r="AF278" s="255">
        <f t="shared" si="93"/>
        <v>0</v>
      </c>
      <c r="AG278" s="255">
        <f t="shared" si="93"/>
        <v>0</v>
      </c>
      <c r="AH278" s="255">
        <f t="shared" si="93"/>
        <v>320000000</v>
      </c>
      <c r="AI278" s="255">
        <f t="shared" si="93"/>
        <v>0</v>
      </c>
      <c r="AJ278" s="255">
        <f t="shared" si="93"/>
        <v>0</v>
      </c>
      <c r="AK278" s="255">
        <f t="shared" si="93"/>
        <v>0</v>
      </c>
      <c r="AL278" s="354">
        <f t="shared" si="93"/>
        <v>320000000</v>
      </c>
    </row>
    <row r="279" spans="1:42" s="35" customFormat="1" ht="95.25" customHeight="1" x14ac:dyDescent="0.25">
      <c r="A279" s="359"/>
      <c r="B279" s="70"/>
      <c r="C279" s="335">
        <v>37</v>
      </c>
      <c r="D279" s="329" t="s">
        <v>470</v>
      </c>
      <c r="E279" s="334" t="s">
        <v>211</v>
      </c>
      <c r="F279" s="334">
        <v>60</v>
      </c>
      <c r="G279" s="71"/>
      <c r="H279" s="334">
        <v>244</v>
      </c>
      <c r="I279" s="16">
        <v>0</v>
      </c>
      <c r="J279" s="16">
        <v>4</v>
      </c>
      <c r="K279" s="72" t="s">
        <v>471</v>
      </c>
      <c r="L279" s="12"/>
      <c r="M279" s="334" t="s">
        <v>472</v>
      </c>
      <c r="N279" s="329" t="s">
        <v>473</v>
      </c>
      <c r="O279" s="334" t="s">
        <v>126</v>
      </c>
      <c r="P279" s="45">
        <v>0</v>
      </c>
      <c r="Q279" s="45">
        <v>0</v>
      </c>
      <c r="R279" s="45">
        <v>0</v>
      </c>
      <c r="S279" s="45">
        <v>0</v>
      </c>
      <c r="T279" s="45">
        <v>0</v>
      </c>
      <c r="U279" s="45">
        <v>0</v>
      </c>
      <c r="V279" s="45">
        <v>0</v>
      </c>
      <c r="W279" s="45">
        <v>0</v>
      </c>
      <c r="X279" s="45">
        <v>0</v>
      </c>
      <c r="Y279" s="45">
        <v>0</v>
      </c>
      <c r="Z279" s="45">
        <v>0</v>
      </c>
      <c r="AA279" s="45">
        <v>0</v>
      </c>
      <c r="AB279" s="45"/>
      <c r="AC279" s="45"/>
      <c r="AD279" s="45">
        <v>0</v>
      </c>
      <c r="AE279" s="45"/>
      <c r="AF279" s="45"/>
      <c r="AG279" s="45">
        <v>0</v>
      </c>
      <c r="AH279" s="45">
        <f>40000000+100000000</f>
        <v>140000000</v>
      </c>
      <c r="AI279" s="45">
        <v>0</v>
      </c>
      <c r="AJ279" s="33"/>
      <c r="AK279" s="33">
        <v>0</v>
      </c>
      <c r="AL279" s="355">
        <f>+P279+R279+S279+T279+U279+V279+W279+X279+Y279+Z279+AA279+AD279+AG279+AH279+AI279+AJ279+AK279</f>
        <v>140000000</v>
      </c>
    </row>
    <row r="280" spans="1:42" s="35" customFormat="1" ht="138.75" customHeight="1" x14ac:dyDescent="0.25">
      <c r="A280" s="359"/>
      <c r="B280" s="70"/>
      <c r="C280" s="335">
        <v>37</v>
      </c>
      <c r="D280" s="329" t="s">
        <v>474</v>
      </c>
      <c r="E280" s="334" t="s">
        <v>211</v>
      </c>
      <c r="F280" s="173"/>
      <c r="G280" s="26"/>
      <c r="H280" s="334">
        <v>245</v>
      </c>
      <c r="I280" s="16">
        <v>0</v>
      </c>
      <c r="J280" s="16">
        <v>1</v>
      </c>
      <c r="K280" s="72" t="s">
        <v>471</v>
      </c>
      <c r="L280" s="12"/>
      <c r="M280" s="334" t="s">
        <v>475</v>
      </c>
      <c r="N280" s="329" t="s">
        <v>476</v>
      </c>
      <c r="O280" s="334" t="s">
        <v>127</v>
      </c>
      <c r="P280" s="45">
        <v>0</v>
      </c>
      <c r="Q280" s="45">
        <v>0</v>
      </c>
      <c r="R280" s="45">
        <v>0</v>
      </c>
      <c r="S280" s="45">
        <v>0</v>
      </c>
      <c r="T280" s="45">
        <v>0</v>
      </c>
      <c r="U280" s="45">
        <v>0</v>
      </c>
      <c r="V280" s="45">
        <v>0</v>
      </c>
      <c r="W280" s="45">
        <v>0</v>
      </c>
      <c r="X280" s="45">
        <v>0</v>
      </c>
      <c r="Y280" s="45">
        <v>0</v>
      </c>
      <c r="Z280" s="45">
        <v>0</v>
      </c>
      <c r="AA280" s="45">
        <v>0</v>
      </c>
      <c r="AB280" s="45"/>
      <c r="AC280" s="45"/>
      <c r="AD280" s="45">
        <v>0</v>
      </c>
      <c r="AE280" s="45"/>
      <c r="AF280" s="45"/>
      <c r="AG280" s="45">
        <v>0</v>
      </c>
      <c r="AH280" s="45">
        <v>180000000</v>
      </c>
      <c r="AI280" s="45">
        <v>0</v>
      </c>
      <c r="AJ280" s="33"/>
      <c r="AK280" s="33">
        <v>0</v>
      </c>
      <c r="AL280" s="355">
        <f>+P280+R280+S280+T280+U280+V280+W280+X280+Y280+Z280+AA280+AD280+AG280+AH280+AI280+AJ280+AK280</f>
        <v>180000000</v>
      </c>
    </row>
    <row r="281" spans="1:42" s="35" customFormat="1" ht="21.75" customHeight="1" x14ac:dyDescent="0.25">
      <c r="A281" s="359"/>
      <c r="B281" s="74"/>
      <c r="C281" s="25"/>
      <c r="D281" s="74"/>
      <c r="E281" s="25"/>
      <c r="G281" s="74"/>
      <c r="H281" s="25"/>
      <c r="I281" s="75"/>
      <c r="J281" s="75"/>
      <c r="K281" s="75"/>
      <c r="L281" s="76"/>
      <c r="M281" s="25"/>
      <c r="N281" s="74"/>
      <c r="O281" s="25"/>
      <c r="P281" s="257"/>
      <c r="Q281" s="257"/>
      <c r="R281" s="257"/>
      <c r="S281" s="257"/>
      <c r="T281" s="257"/>
      <c r="U281" s="257"/>
      <c r="V281" s="257"/>
      <c r="W281" s="257"/>
      <c r="X281" s="257"/>
      <c r="Y281" s="257"/>
      <c r="Z281" s="257"/>
      <c r="AA281" s="257"/>
      <c r="AB281" s="257"/>
      <c r="AC281" s="257"/>
      <c r="AD281" s="257"/>
      <c r="AE281" s="257"/>
      <c r="AF281" s="257"/>
      <c r="AG281" s="257"/>
      <c r="AH281" s="257"/>
      <c r="AI281" s="257"/>
      <c r="AJ281" s="257"/>
      <c r="AK281" s="257"/>
      <c r="AL281" s="357"/>
    </row>
    <row r="282" spans="1:42" s="35" customFormat="1" ht="38.25" customHeight="1" x14ac:dyDescent="0.25">
      <c r="A282" s="359"/>
      <c r="B282" s="97">
        <v>28</v>
      </c>
      <c r="C282" s="63" t="s">
        <v>96</v>
      </c>
      <c r="D282" s="63"/>
      <c r="E282" s="63"/>
      <c r="F282" s="63"/>
      <c r="G282" s="63"/>
      <c r="H282" s="63"/>
      <c r="I282" s="63"/>
      <c r="J282" s="63"/>
      <c r="K282" s="63"/>
      <c r="L282" s="63"/>
      <c r="M282" s="63"/>
      <c r="N282" s="63"/>
      <c r="O282" s="63"/>
      <c r="P282" s="253">
        <f>P283</f>
        <v>0</v>
      </c>
      <c r="Q282" s="253">
        <f t="shared" ref="Q282:AL282" si="94">Q283</f>
        <v>0</v>
      </c>
      <c r="R282" s="253">
        <f t="shared" si="94"/>
        <v>0</v>
      </c>
      <c r="S282" s="253">
        <f t="shared" si="94"/>
        <v>0</v>
      </c>
      <c r="T282" s="253">
        <f t="shared" si="94"/>
        <v>0</v>
      </c>
      <c r="U282" s="253">
        <f t="shared" si="94"/>
        <v>0</v>
      </c>
      <c r="V282" s="253">
        <f t="shared" si="94"/>
        <v>0</v>
      </c>
      <c r="W282" s="253">
        <f t="shared" si="94"/>
        <v>0</v>
      </c>
      <c r="X282" s="253">
        <f t="shared" si="94"/>
        <v>0</v>
      </c>
      <c r="Y282" s="253">
        <f t="shared" si="94"/>
        <v>0</v>
      </c>
      <c r="Z282" s="253">
        <f t="shared" si="94"/>
        <v>0</v>
      </c>
      <c r="AA282" s="253">
        <f t="shared" si="94"/>
        <v>0</v>
      </c>
      <c r="AB282" s="253">
        <f t="shared" si="94"/>
        <v>0</v>
      </c>
      <c r="AC282" s="253">
        <f t="shared" si="94"/>
        <v>0</v>
      </c>
      <c r="AD282" s="253">
        <f t="shared" si="94"/>
        <v>0</v>
      </c>
      <c r="AE282" s="253">
        <f t="shared" si="94"/>
        <v>0</v>
      </c>
      <c r="AF282" s="253">
        <f t="shared" si="94"/>
        <v>0</v>
      </c>
      <c r="AG282" s="253">
        <f t="shared" si="94"/>
        <v>0</v>
      </c>
      <c r="AH282" s="253">
        <f t="shared" si="94"/>
        <v>529347601</v>
      </c>
      <c r="AI282" s="253">
        <f t="shared" si="94"/>
        <v>0</v>
      </c>
      <c r="AJ282" s="253">
        <f t="shared" si="94"/>
        <v>0</v>
      </c>
      <c r="AK282" s="253">
        <f t="shared" si="94"/>
        <v>0</v>
      </c>
      <c r="AL282" s="352">
        <f t="shared" si="94"/>
        <v>529347601</v>
      </c>
    </row>
    <row r="283" spans="1:42" s="35" customFormat="1" ht="38.25" customHeight="1" x14ac:dyDescent="0.25">
      <c r="A283" s="359"/>
      <c r="B283" s="64"/>
      <c r="C283" s="25"/>
      <c r="D283" s="74"/>
      <c r="E283" s="25"/>
      <c r="F283" s="78"/>
      <c r="G283" s="144">
        <v>89</v>
      </c>
      <c r="H283" s="69" t="s">
        <v>99</v>
      </c>
      <c r="I283" s="69"/>
      <c r="J283" s="69"/>
      <c r="K283" s="69"/>
      <c r="L283" s="69"/>
      <c r="M283" s="69"/>
      <c r="N283" s="69"/>
      <c r="O283" s="69"/>
      <c r="P283" s="255">
        <f>SUM(P284)</f>
        <v>0</v>
      </c>
      <c r="Q283" s="255">
        <f t="shared" ref="Q283:AL283" si="95">SUM(Q284)</f>
        <v>0</v>
      </c>
      <c r="R283" s="255">
        <f t="shared" si="95"/>
        <v>0</v>
      </c>
      <c r="S283" s="255">
        <f t="shared" si="95"/>
        <v>0</v>
      </c>
      <c r="T283" s="255">
        <f t="shared" si="95"/>
        <v>0</v>
      </c>
      <c r="U283" s="255">
        <f t="shared" si="95"/>
        <v>0</v>
      </c>
      <c r="V283" s="255">
        <f t="shared" si="95"/>
        <v>0</v>
      </c>
      <c r="W283" s="255">
        <f t="shared" si="95"/>
        <v>0</v>
      </c>
      <c r="X283" s="255">
        <f t="shared" si="95"/>
        <v>0</v>
      </c>
      <c r="Y283" s="255">
        <f t="shared" si="95"/>
        <v>0</v>
      </c>
      <c r="Z283" s="255">
        <f t="shared" si="95"/>
        <v>0</v>
      </c>
      <c r="AA283" s="255">
        <f t="shared" si="95"/>
        <v>0</v>
      </c>
      <c r="AB283" s="255">
        <f t="shared" si="95"/>
        <v>0</v>
      </c>
      <c r="AC283" s="255">
        <f t="shared" si="95"/>
        <v>0</v>
      </c>
      <c r="AD283" s="255">
        <f t="shared" si="95"/>
        <v>0</v>
      </c>
      <c r="AE283" s="255">
        <f t="shared" si="95"/>
        <v>0</v>
      </c>
      <c r="AF283" s="255">
        <f t="shared" si="95"/>
        <v>0</v>
      </c>
      <c r="AG283" s="255">
        <f t="shared" si="95"/>
        <v>0</v>
      </c>
      <c r="AH283" s="255">
        <f t="shared" si="95"/>
        <v>529347601</v>
      </c>
      <c r="AI283" s="255">
        <f t="shared" si="95"/>
        <v>0</v>
      </c>
      <c r="AJ283" s="255">
        <f t="shared" si="95"/>
        <v>0</v>
      </c>
      <c r="AK283" s="255">
        <f t="shared" si="95"/>
        <v>0</v>
      </c>
      <c r="AL283" s="354">
        <f t="shared" si="95"/>
        <v>529347601</v>
      </c>
    </row>
    <row r="284" spans="1:42" s="35" customFormat="1" ht="110.25" customHeight="1" x14ac:dyDescent="0.25">
      <c r="A284" s="359"/>
      <c r="B284" s="70"/>
      <c r="C284" s="335">
        <v>37</v>
      </c>
      <c r="D284" s="329" t="s">
        <v>470</v>
      </c>
      <c r="E284" s="334" t="s">
        <v>211</v>
      </c>
      <c r="F284" s="173"/>
      <c r="G284" s="329"/>
      <c r="H284" s="334">
        <v>288</v>
      </c>
      <c r="I284" s="16">
        <v>1</v>
      </c>
      <c r="J284" s="16">
        <v>1</v>
      </c>
      <c r="K284" s="72" t="s">
        <v>471</v>
      </c>
      <c r="L284" s="12"/>
      <c r="M284" s="334" t="s">
        <v>477</v>
      </c>
      <c r="N284" s="329" t="s">
        <v>478</v>
      </c>
      <c r="O284" s="334" t="s">
        <v>127</v>
      </c>
      <c r="P284" s="45"/>
      <c r="Q284" s="45"/>
      <c r="R284" s="45"/>
      <c r="S284" s="45"/>
      <c r="T284" s="45"/>
      <c r="U284" s="45"/>
      <c r="V284" s="45"/>
      <c r="W284" s="45"/>
      <c r="X284" s="45"/>
      <c r="Y284" s="45"/>
      <c r="Z284" s="45"/>
      <c r="AA284" s="45"/>
      <c r="AB284" s="45"/>
      <c r="AC284" s="45"/>
      <c r="AD284" s="45"/>
      <c r="AE284" s="45"/>
      <c r="AF284" s="45"/>
      <c r="AG284" s="45"/>
      <c r="AH284" s="45">
        <f>329347601+200000000</f>
        <v>529347601</v>
      </c>
      <c r="AI284" s="45"/>
      <c r="AJ284" s="33"/>
      <c r="AK284" s="33"/>
      <c r="AL284" s="355">
        <f>+P284+R284+S284+T284+U284+V284+W284+X284+Y284+Z284+AA284+AD284+AG284+AH284+AI284+AJ284+AK284</f>
        <v>529347601</v>
      </c>
    </row>
    <row r="285" spans="1:42" s="35" customFormat="1" ht="38.25" customHeight="1" x14ac:dyDescent="0.25">
      <c r="A285" s="356"/>
      <c r="B285" s="74"/>
      <c r="C285" s="25"/>
      <c r="D285" s="74"/>
      <c r="E285" s="25"/>
      <c r="F285" s="25"/>
      <c r="G285" s="74"/>
      <c r="H285" s="25"/>
      <c r="I285" s="75"/>
      <c r="J285" s="75"/>
      <c r="K285" s="75"/>
      <c r="L285" s="76"/>
      <c r="M285" s="25"/>
      <c r="N285" s="74"/>
      <c r="O285" s="25"/>
      <c r="P285" s="257"/>
      <c r="Q285" s="257"/>
      <c r="R285" s="257"/>
      <c r="S285" s="257"/>
      <c r="T285" s="257"/>
      <c r="U285" s="257"/>
      <c r="V285" s="257"/>
      <c r="W285" s="257"/>
      <c r="X285" s="257"/>
      <c r="Y285" s="257"/>
      <c r="Z285" s="257"/>
      <c r="AA285" s="257"/>
      <c r="AB285" s="257"/>
      <c r="AC285" s="257"/>
      <c r="AD285" s="257"/>
      <c r="AE285" s="257"/>
      <c r="AF285" s="257"/>
      <c r="AG285" s="257"/>
      <c r="AH285" s="257"/>
      <c r="AI285" s="257"/>
      <c r="AJ285" s="257"/>
      <c r="AK285" s="257"/>
      <c r="AL285" s="362"/>
    </row>
    <row r="286" spans="1:42" s="78" customFormat="1" ht="38.25" customHeight="1" x14ac:dyDescent="0.25">
      <c r="A286" s="347" t="s">
        <v>760</v>
      </c>
      <c r="B286" s="56"/>
      <c r="C286" s="57"/>
      <c r="D286" s="56"/>
      <c r="E286" s="56"/>
      <c r="F286" s="56"/>
      <c r="G286" s="56"/>
      <c r="H286" s="56"/>
      <c r="I286" s="56"/>
      <c r="J286" s="56"/>
      <c r="K286" s="56"/>
      <c r="L286" s="58"/>
      <c r="M286" s="57"/>
      <c r="N286" s="56"/>
      <c r="O286" s="57"/>
      <c r="P286" s="251">
        <f>P287</f>
        <v>0</v>
      </c>
      <c r="Q286" s="251">
        <f t="shared" ref="Q286:AL286" si="96">Q287</f>
        <v>0</v>
      </c>
      <c r="R286" s="251">
        <f t="shared" si="96"/>
        <v>0</v>
      </c>
      <c r="S286" s="251">
        <f t="shared" si="96"/>
        <v>0</v>
      </c>
      <c r="T286" s="251">
        <f t="shared" si="96"/>
        <v>0</v>
      </c>
      <c r="U286" s="251">
        <f t="shared" si="96"/>
        <v>0</v>
      </c>
      <c r="V286" s="251">
        <f t="shared" si="96"/>
        <v>4276555816</v>
      </c>
      <c r="W286" s="251">
        <f t="shared" si="96"/>
        <v>0</v>
      </c>
      <c r="X286" s="251">
        <f t="shared" si="96"/>
        <v>0</v>
      </c>
      <c r="Y286" s="251">
        <f t="shared" si="96"/>
        <v>0</v>
      </c>
      <c r="Z286" s="251">
        <f t="shared" si="96"/>
        <v>0</v>
      </c>
      <c r="AA286" s="251">
        <f t="shared" si="96"/>
        <v>115872342405.84</v>
      </c>
      <c r="AB286" s="251">
        <f t="shared" si="96"/>
        <v>113283855070.28</v>
      </c>
      <c r="AC286" s="251">
        <f t="shared" si="96"/>
        <v>112814161930.28</v>
      </c>
      <c r="AD286" s="251">
        <f t="shared" si="96"/>
        <v>5817514937.4499998</v>
      </c>
      <c r="AE286" s="251">
        <f t="shared" si="96"/>
        <v>5268549692</v>
      </c>
      <c r="AF286" s="251">
        <f t="shared" si="96"/>
        <v>5257850617</v>
      </c>
      <c r="AG286" s="251">
        <f t="shared" si="96"/>
        <v>0</v>
      </c>
      <c r="AH286" s="251">
        <f t="shared" si="96"/>
        <v>3551953997</v>
      </c>
      <c r="AI286" s="251">
        <f t="shared" si="96"/>
        <v>0</v>
      </c>
      <c r="AJ286" s="251">
        <f t="shared" si="96"/>
        <v>5986133</v>
      </c>
      <c r="AK286" s="251">
        <f t="shared" si="96"/>
        <v>0</v>
      </c>
      <c r="AL286" s="348">
        <f t="shared" si="96"/>
        <v>129524353289.28999</v>
      </c>
      <c r="AN286" s="96"/>
      <c r="AO286" s="96"/>
      <c r="AP286" s="96"/>
    </row>
    <row r="287" spans="1:42" s="78" customFormat="1" ht="38.25" customHeight="1" x14ac:dyDescent="0.25">
      <c r="A287" s="349">
        <v>3</v>
      </c>
      <c r="B287" s="60" t="s">
        <v>324</v>
      </c>
      <c r="C287" s="60"/>
      <c r="D287" s="60"/>
      <c r="E287" s="60"/>
      <c r="F287" s="60"/>
      <c r="G287" s="60"/>
      <c r="H287" s="60"/>
      <c r="I287" s="60"/>
      <c r="J287" s="60"/>
      <c r="K287" s="60"/>
      <c r="L287" s="60"/>
      <c r="M287" s="60"/>
      <c r="N287" s="60"/>
      <c r="O287" s="60"/>
      <c r="P287" s="252">
        <f t="shared" ref="P287:Z287" si="97">P288+P308+P341+P356+P373</f>
        <v>0</v>
      </c>
      <c r="Q287" s="252">
        <f t="shared" si="97"/>
        <v>0</v>
      </c>
      <c r="R287" s="252">
        <f t="shared" si="97"/>
        <v>0</v>
      </c>
      <c r="S287" s="252">
        <f t="shared" si="97"/>
        <v>0</v>
      </c>
      <c r="T287" s="252">
        <f t="shared" si="97"/>
        <v>0</v>
      </c>
      <c r="U287" s="252">
        <f t="shared" si="97"/>
        <v>0</v>
      </c>
      <c r="V287" s="252">
        <f t="shared" si="97"/>
        <v>4276555816</v>
      </c>
      <c r="W287" s="252">
        <f t="shared" si="97"/>
        <v>0</v>
      </c>
      <c r="X287" s="252">
        <f t="shared" si="97"/>
        <v>0</v>
      </c>
      <c r="Y287" s="252">
        <f t="shared" si="97"/>
        <v>0</v>
      </c>
      <c r="Z287" s="252">
        <f t="shared" si="97"/>
        <v>0</v>
      </c>
      <c r="AA287" s="252">
        <f t="shared" ref="AA287:AL287" si="98">AA288+AA308+AA341+AA356+AA373</f>
        <v>115872342405.84</v>
      </c>
      <c r="AB287" s="252">
        <f t="shared" si="98"/>
        <v>113283855070.28</v>
      </c>
      <c r="AC287" s="252">
        <f t="shared" si="98"/>
        <v>112814161930.28</v>
      </c>
      <c r="AD287" s="252">
        <f t="shared" si="98"/>
        <v>5817514937.4499998</v>
      </c>
      <c r="AE287" s="252">
        <f t="shared" si="98"/>
        <v>5268549692</v>
      </c>
      <c r="AF287" s="252">
        <f t="shared" si="98"/>
        <v>5257850617</v>
      </c>
      <c r="AG287" s="252">
        <f t="shared" si="98"/>
        <v>0</v>
      </c>
      <c r="AH287" s="252">
        <f t="shared" si="98"/>
        <v>3551953997</v>
      </c>
      <c r="AI287" s="252">
        <f t="shared" si="98"/>
        <v>0</v>
      </c>
      <c r="AJ287" s="252">
        <f t="shared" si="98"/>
        <v>5986133</v>
      </c>
      <c r="AK287" s="252">
        <f t="shared" si="98"/>
        <v>0</v>
      </c>
      <c r="AL287" s="350">
        <f t="shared" si="98"/>
        <v>129524353289.28999</v>
      </c>
    </row>
    <row r="288" spans="1:42" s="78" customFormat="1" ht="38.25" customHeight="1" x14ac:dyDescent="0.25">
      <c r="A288" s="358"/>
      <c r="B288" s="97">
        <v>5</v>
      </c>
      <c r="C288" s="63" t="s">
        <v>20</v>
      </c>
      <c r="D288" s="63"/>
      <c r="E288" s="63"/>
      <c r="F288" s="63"/>
      <c r="G288" s="63"/>
      <c r="H288" s="63"/>
      <c r="I288" s="63"/>
      <c r="J288" s="63"/>
      <c r="K288" s="63"/>
      <c r="L288" s="63"/>
      <c r="M288" s="63"/>
      <c r="N288" s="63"/>
      <c r="O288" s="63"/>
      <c r="P288" s="253">
        <f t="shared" ref="P288:Z288" si="99">P289+P296+P304</f>
        <v>0</v>
      </c>
      <c r="Q288" s="253">
        <f t="shared" si="99"/>
        <v>0</v>
      </c>
      <c r="R288" s="253">
        <f t="shared" si="99"/>
        <v>0</v>
      </c>
      <c r="S288" s="253">
        <f t="shared" si="99"/>
        <v>0</v>
      </c>
      <c r="T288" s="253">
        <f t="shared" si="99"/>
        <v>0</v>
      </c>
      <c r="U288" s="253">
        <f t="shared" si="99"/>
        <v>0</v>
      </c>
      <c r="V288" s="253">
        <f t="shared" si="99"/>
        <v>3576555816</v>
      </c>
      <c r="W288" s="253">
        <f t="shared" si="99"/>
        <v>0</v>
      </c>
      <c r="X288" s="253">
        <f t="shared" si="99"/>
        <v>0</v>
      </c>
      <c r="Y288" s="253">
        <f t="shared" si="99"/>
        <v>0</v>
      </c>
      <c r="Z288" s="253">
        <f t="shared" si="99"/>
        <v>0</v>
      </c>
      <c r="AA288" s="253">
        <f t="shared" ref="AA288:AL288" si="100">AA289+AA296+AA304</f>
        <v>99583861125.839996</v>
      </c>
      <c r="AB288" s="253">
        <f t="shared" si="100"/>
        <v>98297393067.130005</v>
      </c>
      <c r="AC288" s="253">
        <f t="shared" si="100"/>
        <v>97854593067.130005</v>
      </c>
      <c r="AD288" s="253">
        <f t="shared" si="100"/>
        <v>5768635462</v>
      </c>
      <c r="AE288" s="253">
        <f t="shared" si="100"/>
        <v>5222850617</v>
      </c>
      <c r="AF288" s="253">
        <f t="shared" si="100"/>
        <v>5222850617</v>
      </c>
      <c r="AG288" s="253">
        <f t="shared" si="100"/>
        <v>0</v>
      </c>
      <c r="AH288" s="253">
        <f t="shared" si="100"/>
        <v>3216953997</v>
      </c>
      <c r="AI288" s="253">
        <f t="shared" si="100"/>
        <v>0</v>
      </c>
      <c r="AJ288" s="253">
        <f t="shared" si="100"/>
        <v>5986133</v>
      </c>
      <c r="AK288" s="253">
        <f t="shared" si="100"/>
        <v>0</v>
      </c>
      <c r="AL288" s="352">
        <f t="shared" si="100"/>
        <v>112151992533.84</v>
      </c>
    </row>
    <row r="289" spans="1:38" s="78" customFormat="1" ht="38.25" customHeight="1" x14ac:dyDescent="0.25">
      <c r="A289" s="359"/>
      <c r="B289" s="64"/>
      <c r="C289" s="25"/>
      <c r="D289" s="74"/>
      <c r="E289" s="25"/>
      <c r="F289" s="335"/>
      <c r="G289" s="144">
        <v>16</v>
      </c>
      <c r="H289" s="145" t="s">
        <v>21</v>
      </c>
      <c r="I289" s="69"/>
      <c r="J289" s="69"/>
      <c r="K289" s="69"/>
      <c r="L289" s="69"/>
      <c r="M289" s="69"/>
      <c r="N289" s="161"/>
      <c r="O289" s="69"/>
      <c r="P289" s="255">
        <f>SUM(P290:P293)</f>
        <v>0</v>
      </c>
      <c r="Q289" s="255">
        <f t="shared" ref="Q289:AL289" si="101">SUM(Q290:Q294)</f>
        <v>0</v>
      </c>
      <c r="R289" s="255">
        <f t="shared" si="101"/>
        <v>0</v>
      </c>
      <c r="S289" s="255">
        <f t="shared" si="101"/>
        <v>0</v>
      </c>
      <c r="T289" s="255">
        <f t="shared" si="101"/>
        <v>0</v>
      </c>
      <c r="U289" s="255">
        <f t="shared" si="101"/>
        <v>0</v>
      </c>
      <c r="V289" s="255">
        <f t="shared" si="101"/>
        <v>3576555816</v>
      </c>
      <c r="W289" s="255">
        <f t="shared" si="101"/>
        <v>0</v>
      </c>
      <c r="X289" s="255">
        <f t="shared" si="101"/>
        <v>0</v>
      </c>
      <c r="Y289" s="255">
        <f t="shared" si="101"/>
        <v>0</v>
      </c>
      <c r="Z289" s="255">
        <f t="shared" si="101"/>
        <v>0</v>
      </c>
      <c r="AA289" s="255">
        <f t="shared" si="101"/>
        <v>934549247</v>
      </c>
      <c r="AB289" s="255">
        <f t="shared" si="101"/>
        <v>703809200</v>
      </c>
      <c r="AC289" s="255">
        <f t="shared" si="101"/>
        <v>703809200</v>
      </c>
      <c r="AD289" s="255">
        <f t="shared" si="101"/>
        <v>5768635462</v>
      </c>
      <c r="AE289" s="255">
        <f t="shared" si="101"/>
        <v>5222850617</v>
      </c>
      <c r="AF289" s="255">
        <f t="shared" si="101"/>
        <v>5222850617</v>
      </c>
      <c r="AG289" s="255">
        <f t="shared" si="101"/>
        <v>0</v>
      </c>
      <c r="AH289" s="255">
        <f t="shared" si="101"/>
        <v>3166953997</v>
      </c>
      <c r="AI289" s="255">
        <f t="shared" si="101"/>
        <v>0</v>
      </c>
      <c r="AJ289" s="255">
        <f t="shared" si="101"/>
        <v>5986133</v>
      </c>
      <c r="AK289" s="255">
        <f t="shared" si="101"/>
        <v>0</v>
      </c>
      <c r="AL289" s="354">
        <f t="shared" si="101"/>
        <v>13452680655</v>
      </c>
    </row>
    <row r="290" spans="1:38" s="35" customFormat="1" ht="89.25" customHeight="1" x14ac:dyDescent="0.25">
      <c r="A290" s="359"/>
      <c r="B290" s="70"/>
      <c r="C290" s="335">
        <v>15</v>
      </c>
      <c r="D290" s="329" t="s">
        <v>479</v>
      </c>
      <c r="E290" s="5">
        <v>0.73229999999999995</v>
      </c>
      <c r="F290" s="5">
        <v>0.78</v>
      </c>
      <c r="G290" s="71"/>
      <c r="H290" s="334">
        <v>65</v>
      </c>
      <c r="I290" s="11">
        <v>1</v>
      </c>
      <c r="J290" s="11">
        <v>1</v>
      </c>
      <c r="K290" s="499" t="s">
        <v>253</v>
      </c>
      <c r="L290" s="322"/>
      <c r="M290" s="433" t="s">
        <v>480</v>
      </c>
      <c r="N290" s="439" t="s">
        <v>481</v>
      </c>
      <c r="O290" s="334" t="s">
        <v>127</v>
      </c>
      <c r="P290" s="398"/>
      <c r="Q290" s="398"/>
      <c r="R290" s="398"/>
      <c r="S290" s="398"/>
      <c r="T290" s="398"/>
      <c r="U290" s="398"/>
      <c r="V290" s="398">
        <v>3576555816</v>
      </c>
      <c r="W290" s="398"/>
      <c r="X290" s="398"/>
      <c r="Y290" s="398"/>
      <c r="Z290" s="398"/>
      <c r="AA290" s="398">
        <v>934549247</v>
      </c>
      <c r="AB290" s="398">
        <v>703809200</v>
      </c>
      <c r="AC290" s="398">
        <v>703809200</v>
      </c>
      <c r="AD290" s="398">
        <v>1370358912</v>
      </c>
      <c r="AE290" s="398">
        <v>887018106</v>
      </c>
      <c r="AF290" s="398">
        <v>887018106</v>
      </c>
      <c r="AG290" s="398"/>
      <c r="AH290" s="398">
        <v>1707924375</v>
      </c>
      <c r="AI290" s="398"/>
      <c r="AJ290" s="398">
        <v>5986133</v>
      </c>
      <c r="AK290" s="398"/>
      <c r="AL290" s="401">
        <f>P290+Q290+R290+S290+T290+U290+V290+W290+X290+Y290+Z290+AA290+AD290+AG290+AH290+AI290+AJ290+AK290</f>
        <v>7595374483</v>
      </c>
    </row>
    <row r="291" spans="1:38" s="35" customFormat="1" ht="74.25" customHeight="1" x14ac:dyDescent="0.25">
      <c r="A291" s="359"/>
      <c r="B291" s="70"/>
      <c r="C291" s="335">
        <v>19</v>
      </c>
      <c r="D291" s="329" t="s">
        <v>482</v>
      </c>
      <c r="E291" s="5" t="s">
        <v>483</v>
      </c>
      <c r="F291" s="5" t="s">
        <v>484</v>
      </c>
      <c r="G291" s="73"/>
      <c r="H291" s="334">
        <v>66</v>
      </c>
      <c r="I291" s="11">
        <v>1</v>
      </c>
      <c r="J291" s="11">
        <v>1</v>
      </c>
      <c r="K291" s="500"/>
      <c r="L291" s="323"/>
      <c r="M291" s="434"/>
      <c r="N291" s="440"/>
      <c r="O291" s="334" t="s">
        <v>127</v>
      </c>
      <c r="P291" s="399"/>
      <c r="Q291" s="399"/>
      <c r="R291" s="399"/>
      <c r="S291" s="399"/>
      <c r="T291" s="399"/>
      <c r="U291" s="399"/>
      <c r="V291" s="399"/>
      <c r="W291" s="399"/>
      <c r="X291" s="399"/>
      <c r="Y291" s="399"/>
      <c r="Z291" s="399"/>
      <c r="AA291" s="399"/>
      <c r="AB291" s="399"/>
      <c r="AC291" s="399"/>
      <c r="AD291" s="399"/>
      <c r="AE291" s="399"/>
      <c r="AF291" s="399"/>
      <c r="AG291" s="399"/>
      <c r="AH291" s="399"/>
      <c r="AI291" s="399"/>
      <c r="AJ291" s="399"/>
      <c r="AK291" s="399"/>
      <c r="AL291" s="402"/>
    </row>
    <row r="292" spans="1:38" s="35" customFormat="1" ht="75.75" customHeight="1" x14ac:dyDescent="0.25">
      <c r="A292" s="359"/>
      <c r="B292" s="70"/>
      <c r="C292" s="335">
        <v>14</v>
      </c>
      <c r="D292" s="1" t="s">
        <v>485</v>
      </c>
      <c r="E292" s="5">
        <v>6.2E-2</v>
      </c>
      <c r="F292" s="5">
        <v>0.03</v>
      </c>
      <c r="G292" s="73"/>
      <c r="H292" s="334">
        <v>67</v>
      </c>
      <c r="I292" s="11">
        <v>1</v>
      </c>
      <c r="J292" s="11">
        <v>1</v>
      </c>
      <c r="K292" s="501"/>
      <c r="L292" s="324"/>
      <c r="M292" s="435"/>
      <c r="N292" s="441"/>
      <c r="O292" s="334" t="s">
        <v>127</v>
      </c>
      <c r="P292" s="400"/>
      <c r="Q292" s="400"/>
      <c r="R292" s="400"/>
      <c r="S292" s="400"/>
      <c r="T292" s="400"/>
      <c r="U292" s="400"/>
      <c r="V292" s="400"/>
      <c r="W292" s="400"/>
      <c r="X292" s="400"/>
      <c r="Y292" s="400"/>
      <c r="Z292" s="400"/>
      <c r="AA292" s="400"/>
      <c r="AB292" s="400"/>
      <c r="AC292" s="400"/>
      <c r="AD292" s="400"/>
      <c r="AE292" s="400"/>
      <c r="AF292" s="400"/>
      <c r="AG292" s="400"/>
      <c r="AH292" s="400"/>
      <c r="AI292" s="400"/>
      <c r="AJ292" s="400"/>
      <c r="AK292" s="400"/>
      <c r="AL292" s="403"/>
    </row>
    <row r="293" spans="1:38" s="35" customFormat="1" ht="89.25" customHeight="1" x14ac:dyDescent="0.25">
      <c r="A293" s="359"/>
      <c r="B293" s="70"/>
      <c r="C293" s="474" t="s">
        <v>129</v>
      </c>
      <c r="D293" s="439" t="s">
        <v>130</v>
      </c>
      <c r="E293" s="514" t="s">
        <v>486</v>
      </c>
      <c r="F293" s="514" t="s">
        <v>487</v>
      </c>
      <c r="G293" s="73"/>
      <c r="H293" s="334">
        <v>65</v>
      </c>
      <c r="I293" s="11">
        <v>1</v>
      </c>
      <c r="J293" s="11">
        <v>1</v>
      </c>
      <c r="K293" s="516" t="s">
        <v>253</v>
      </c>
      <c r="L293" s="445">
        <v>2014630000005</v>
      </c>
      <c r="M293" s="433" t="s">
        <v>488</v>
      </c>
      <c r="N293" s="439" t="s">
        <v>489</v>
      </c>
      <c r="O293" s="334" t="s">
        <v>127</v>
      </c>
      <c r="P293" s="398"/>
      <c r="Q293" s="398"/>
      <c r="R293" s="398"/>
      <c r="S293" s="398"/>
      <c r="T293" s="398"/>
      <c r="U293" s="398"/>
      <c r="V293" s="398"/>
      <c r="W293" s="398"/>
      <c r="X293" s="398"/>
      <c r="Y293" s="398"/>
      <c r="Z293" s="398"/>
      <c r="AA293" s="398"/>
      <c r="AB293" s="398"/>
      <c r="AC293" s="398"/>
      <c r="AD293" s="409">
        <f>1407708550+2990568000</f>
        <v>4398276550</v>
      </c>
      <c r="AE293" s="409">
        <v>4335832511</v>
      </c>
      <c r="AF293" s="409">
        <v>4335832511</v>
      </c>
      <c r="AG293" s="398"/>
      <c r="AH293" s="398">
        <v>1459029622</v>
      </c>
      <c r="AI293" s="398"/>
      <c r="AJ293" s="398"/>
      <c r="AK293" s="398"/>
      <c r="AL293" s="401">
        <f>P293+Q293+R293+S293+T293+U293+V293+W293+X293+Y293+Z293+AA293+AD293+AG293+AH293+AI293+AJ293+AK293</f>
        <v>5857306172</v>
      </c>
    </row>
    <row r="294" spans="1:38" s="35" customFormat="1" ht="96.75" customHeight="1" x14ac:dyDescent="0.25">
      <c r="A294" s="359"/>
      <c r="B294" s="70"/>
      <c r="C294" s="475"/>
      <c r="D294" s="441"/>
      <c r="E294" s="515"/>
      <c r="F294" s="515"/>
      <c r="G294" s="26"/>
      <c r="H294" s="334">
        <v>66</v>
      </c>
      <c r="I294" s="11">
        <v>1</v>
      </c>
      <c r="J294" s="11">
        <v>1</v>
      </c>
      <c r="K294" s="517"/>
      <c r="L294" s="447"/>
      <c r="M294" s="435"/>
      <c r="N294" s="441"/>
      <c r="O294" s="334" t="s">
        <v>127</v>
      </c>
      <c r="P294" s="400"/>
      <c r="Q294" s="400"/>
      <c r="R294" s="400"/>
      <c r="S294" s="400"/>
      <c r="T294" s="400"/>
      <c r="U294" s="400"/>
      <c r="V294" s="400"/>
      <c r="W294" s="400"/>
      <c r="X294" s="400"/>
      <c r="Y294" s="400"/>
      <c r="Z294" s="400"/>
      <c r="AA294" s="400"/>
      <c r="AB294" s="400"/>
      <c r="AC294" s="400"/>
      <c r="AD294" s="411"/>
      <c r="AE294" s="411"/>
      <c r="AF294" s="411"/>
      <c r="AG294" s="400"/>
      <c r="AH294" s="400"/>
      <c r="AI294" s="400"/>
      <c r="AJ294" s="400"/>
      <c r="AK294" s="400"/>
      <c r="AL294" s="403"/>
    </row>
    <row r="295" spans="1:38" s="35" customFormat="1" ht="38.25" customHeight="1" x14ac:dyDescent="0.25">
      <c r="A295" s="359"/>
      <c r="B295" s="70"/>
      <c r="C295" s="25"/>
      <c r="D295" s="74"/>
      <c r="E295" s="174"/>
      <c r="F295" s="174"/>
      <c r="G295" s="74"/>
      <c r="H295" s="25"/>
      <c r="I295" s="77"/>
      <c r="J295" s="77"/>
      <c r="K295" s="124"/>
      <c r="L295" s="92"/>
      <c r="M295" s="318"/>
      <c r="N295" s="86"/>
      <c r="O295" s="25"/>
      <c r="P295" s="257"/>
      <c r="Q295" s="257"/>
      <c r="R295" s="257"/>
      <c r="S295" s="257"/>
      <c r="T295" s="257"/>
      <c r="U295" s="257"/>
      <c r="V295" s="257">
        <f>V291+V294</f>
        <v>0</v>
      </c>
      <c r="W295" s="257"/>
      <c r="X295" s="257"/>
      <c r="Y295" s="257"/>
      <c r="Z295" s="257"/>
      <c r="AA295" s="257"/>
      <c r="AB295" s="257"/>
      <c r="AC295" s="257"/>
      <c r="AD295" s="257"/>
      <c r="AE295" s="257"/>
      <c r="AF295" s="257"/>
      <c r="AG295" s="257"/>
      <c r="AH295" s="257"/>
      <c r="AI295" s="257"/>
      <c r="AJ295" s="257"/>
      <c r="AK295" s="257"/>
      <c r="AL295" s="357"/>
    </row>
    <row r="296" spans="1:38" s="78" customFormat="1" ht="38.25" customHeight="1" x14ac:dyDescent="0.25">
      <c r="A296" s="359"/>
      <c r="B296" s="70"/>
      <c r="C296" s="335"/>
      <c r="D296" s="24"/>
      <c r="E296" s="5"/>
      <c r="F296" s="5"/>
      <c r="G296" s="144">
        <v>17</v>
      </c>
      <c r="H296" s="69" t="s">
        <v>22</v>
      </c>
      <c r="I296" s="69"/>
      <c r="J296" s="69"/>
      <c r="K296" s="69"/>
      <c r="L296" s="69"/>
      <c r="M296" s="69"/>
      <c r="N296" s="69"/>
      <c r="O296" s="69"/>
      <c r="P296" s="255">
        <f>SUM(P297:P302)</f>
        <v>0</v>
      </c>
      <c r="Q296" s="255">
        <f t="shared" ref="Q296:AL296" si="102">SUM(Q297:Q302)</f>
        <v>0</v>
      </c>
      <c r="R296" s="255">
        <f t="shared" si="102"/>
        <v>0</v>
      </c>
      <c r="S296" s="255">
        <f t="shared" si="102"/>
        <v>0</v>
      </c>
      <c r="T296" s="255">
        <f t="shared" si="102"/>
        <v>0</v>
      </c>
      <c r="U296" s="255">
        <f t="shared" si="102"/>
        <v>0</v>
      </c>
      <c r="V296" s="255">
        <f t="shared" si="102"/>
        <v>0</v>
      </c>
      <c r="W296" s="255">
        <f t="shared" si="102"/>
        <v>0</v>
      </c>
      <c r="X296" s="255">
        <f t="shared" si="102"/>
        <v>0</v>
      </c>
      <c r="Y296" s="255">
        <f t="shared" si="102"/>
        <v>0</v>
      </c>
      <c r="Z296" s="255">
        <f t="shared" si="102"/>
        <v>0</v>
      </c>
      <c r="AA296" s="255">
        <f t="shared" si="102"/>
        <v>1097002022</v>
      </c>
      <c r="AB296" s="255">
        <f t="shared" si="102"/>
        <v>974131283</v>
      </c>
      <c r="AC296" s="255">
        <f t="shared" si="102"/>
        <v>531331283</v>
      </c>
      <c r="AD296" s="255">
        <f t="shared" si="102"/>
        <v>0</v>
      </c>
      <c r="AE296" s="255">
        <f t="shared" si="102"/>
        <v>0</v>
      </c>
      <c r="AF296" s="255">
        <f t="shared" si="102"/>
        <v>0</v>
      </c>
      <c r="AG296" s="255">
        <f t="shared" si="102"/>
        <v>0</v>
      </c>
      <c r="AH296" s="255">
        <f t="shared" si="102"/>
        <v>50000000</v>
      </c>
      <c r="AI296" s="255">
        <f t="shared" si="102"/>
        <v>0</v>
      </c>
      <c r="AJ296" s="255">
        <f t="shared" si="102"/>
        <v>0</v>
      </c>
      <c r="AK296" s="255">
        <f t="shared" si="102"/>
        <v>0</v>
      </c>
      <c r="AL296" s="354">
        <f t="shared" si="102"/>
        <v>1147002022</v>
      </c>
    </row>
    <row r="297" spans="1:38" s="35" customFormat="1" ht="108" customHeight="1" x14ac:dyDescent="0.25">
      <c r="A297" s="359"/>
      <c r="B297" s="70"/>
      <c r="C297" s="335">
        <v>14</v>
      </c>
      <c r="D297" s="1" t="s">
        <v>485</v>
      </c>
      <c r="E297" s="5">
        <v>6.2E-2</v>
      </c>
      <c r="F297" s="5">
        <v>0.03</v>
      </c>
      <c r="G297" s="71"/>
      <c r="H297" s="334">
        <v>68</v>
      </c>
      <c r="I297" s="11">
        <v>4357</v>
      </c>
      <c r="J297" s="11">
        <v>4500</v>
      </c>
      <c r="K297" s="511" t="s">
        <v>253</v>
      </c>
      <c r="L297" s="445">
        <v>2014630000006</v>
      </c>
      <c r="M297" s="433" t="s">
        <v>490</v>
      </c>
      <c r="N297" s="439" t="s">
        <v>491</v>
      </c>
      <c r="O297" s="334" t="s">
        <v>127</v>
      </c>
      <c r="P297" s="398"/>
      <c r="Q297" s="398"/>
      <c r="R297" s="398"/>
      <c r="S297" s="398"/>
      <c r="T297" s="398"/>
      <c r="U297" s="398"/>
      <c r="V297" s="398"/>
      <c r="W297" s="398"/>
      <c r="X297" s="398"/>
      <c r="Y297" s="398"/>
      <c r="Z297" s="398"/>
      <c r="AA297" s="398">
        <f>1000000000+97002022</f>
        <v>1097002022</v>
      </c>
      <c r="AB297" s="398">
        <v>974131283</v>
      </c>
      <c r="AC297" s="398">
        <v>531331283</v>
      </c>
      <c r="AD297" s="398"/>
      <c r="AE297" s="398"/>
      <c r="AF297" s="398"/>
      <c r="AG297" s="398"/>
      <c r="AH297" s="409">
        <f>10000000+40000000</f>
        <v>50000000</v>
      </c>
      <c r="AI297" s="404"/>
      <c r="AJ297" s="404"/>
      <c r="AK297" s="404"/>
      <c r="AL297" s="401">
        <f>+P297+R297+S297+T297+U297+V297+W297+X297+Y297+Z297+AA297+AD297+AG297+AH297+AI297+AJ297+AK297</f>
        <v>1147002022</v>
      </c>
    </row>
    <row r="298" spans="1:38" s="35" customFormat="1" ht="106.5" customHeight="1" x14ac:dyDescent="0.25">
      <c r="A298" s="359"/>
      <c r="B298" s="70"/>
      <c r="C298" s="335">
        <v>15</v>
      </c>
      <c r="D298" s="329" t="s">
        <v>479</v>
      </c>
      <c r="E298" s="5">
        <v>0.73229999999999995</v>
      </c>
      <c r="F298" s="5">
        <v>0.78</v>
      </c>
      <c r="G298" s="73"/>
      <c r="H298" s="334">
        <v>69</v>
      </c>
      <c r="I298" s="5" t="s">
        <v>9</v>
      </c>
      <c r="J298" s="12">
        <v>1</v>
      </c>
      <c r="K298" s="512"/>
      <c r="L298" s="446"/>
      <c r="M298" s="434"/>
      <c r="N298" s="440"/>
      <c r="O298" s="334" t="s">
        <v>127</v>
      </c>
      <c r="P298" s="399"/>
      <c r="Q298" s="399"/>
      <c r="R298" s="399"/>
      <c r="S298" s="399"/>
      <c r="T298" s="399"/>
      <c r="U298" s="399"/>
      <c r="V298" s="399"/>
      <c r="W298" s="399"/>
      <c r="X298" s="399"/>
      <c r="Y298" s="399"/>
      <c r="Z298" s="399"/>
      <c r="AA298" s="399"/>
      <c r="AB298" s="399"/>
      <c r="AC298" s="399"/>
      <c r="AD298" s="399"/>
      <c r="AE298" s="399"/>
      <c r="AF298" s="399"/>
      <c r="AG298" s="399"/>
      <c r="AH298" s="410"/>
      <c r="AI298" s="405"/>
      <c r="AJ298" s="405"/>
      <c r="AK298" s="405"/>
      <c r="AL298" s="402"/>
    </row>
    <row r="299" spans="1:38" s="35" customFormat="1" ht="119.25" customHeight="1" x14ac:dyDescent="0.25">
      <c r="A299" s="359"/>
      <c r="B299" s="70"/>
      <c r="C299" s="335">
        <v>19</v>
      </c>
      <c r="D299" s="329" t="s">
        <v>482</v>
      </c>
      <c r="E299" s="5" t="s">
        <v>483</v>
      </c>
      <c r="F299" s="5" t="s">
        <v>492</v>
      </c>
      <c r="G299" s="73"/>
      <c r="H299" s="334">
        <v>70</v>
      </c>
      <c r="I299" s="11">
        <v>322</v>
      </c>
      <c r="J299" s="11">
        <v>343</v>
      </c>
      <c r="K299" s="512"/>
      <c r="L299" s="446"/>
      <c r="M299" s="434"/>
      <c r="N299" s="440"/>
      <c r="O299" s="334" t="s">
        <v>126</v>
      </c>
      <c r="P299" s="399"/>
      <c r="Q299" s="399"/>
      <c r="R299" s="399"/>
      <c r="S299" s="399"/>
      <c r="T299" s="399"/>
      <c r="U299" s="399"/>
      <c r="V299" s="399"/>
      <c r="W299" s="399"/>
      <c r="X299" s="399"/>
      <c r="Y299" s="399"/>
      <c r="Z299" s="399"/>
      <c r="AA299" s="399"/>
      <c r="AB299" s="399"/>
      <c r="AC299" s="399"/>
      <c r="AD299" s="399"/>
      <c r="AE299" s="399"/>
      <c r="AF299" s="399"/>
      <c r="AG299" s="399"/>
      <c r="AH299" s="410"/>
      <c r="AI299" s="405"/>
      <c r="AJ299" s="405"/>
      <c r="AK299" s="405"/>
      <c r="AL299" s="402"/>
    </row>
    <row r="300" spans="1:38" s="35" customFormat="1" ht="126.75" customHeight="1" x14ac:dyDescent="0.25">
      <c r="A300" s="359"/>
      <c r="B300" s="70"/>
      <c r="C300" s="433">
        <v>35</v>
      </c>
      <c r="D300" s="439" t="s">
        <v>493</v>
      </c>
      <c r="E300" s="505">
        <v>23000</v>
      </c>
      <c r="F300" s="505">
        <v>24000</v>
      </c>
      <c r="G300" s="73"/>
      <c r="H300" s="334">
        <v>71</v>
      </c>
      <c r="I300" s="11">
        <v>1762</v>
      </c>
      <c r="J300" s="11">
        <v>1863</v>
      </c>
      <c r="K300" s="512"/>
      <c r="L300" s="446"/>
      <c r="M300" s="434"/>
      <c r="N300" s="440"/>
      <c r="O300" s="334" t="s">
        <v>126</v>
      </c>
      <c r="P300" s="399"/>
      <c r="Q300" s="399"/>
      <c r="R300" s="399"/>
      <c r="S300" s="399"/>
      <c r="T300" s="399"/>
      <c r="U300" s="399"/>
      <c r="V300" s="399"/>
      <c r="W300" s="399"/>
      <c r="X300" s="399"/>
      <c r="Y300" s="399"/>
      <c r="Z300" s="399"/>
      <c r="AA300" s="399"/>
      <c r="AB300" s="399"/>
      <c r="AC300" s="399"/>
      <c r="AD300" s="399"/>
      <c r="AE300" s="399"/>
      <c r="AF300" s="399"/>
      <c r="AG300" s="399"/>
      <c r="AH300" s="410"/>
      <c r="AI300" s="405"/>
      <c r="AJ300" s="405"/>
      <c r="AK300" s="405"/>
      <c r="AL300" s="402"/>
    </row>
    <row r="301" spans="1:38" s="35" customFormat="1" ht="129" customHeight="1" x14ac:dyDescent="0.25">
      <c r="A301" s="359"/>
      <c r="B301" s="70"/>
      <c r="C301" s="434"/>
      <c r="D301" s="440"/>
      <c r="E301" s="506"/>
      <c r="F301" s="506"/>
      <c r="G301" s="73"/>
      <c r="H301" s="334">
        <v>72</v>
      </c>
      <c r="I301" s="11">
        <v>455</v>
      </c>
      <c r="J301" s="11">
        <v>455</v>
      </c>
      <c r="K301" s="512"/>
      <c r="L301" s="446"/>
      <c r="M301" s="434"/>
      <c r="N301" s="440"/>
      <c r="O301" s="334" t="s">
        <v>127</v>
      </c>
      <c r="P301" s="399"/>
      <c r="Q301" s="399"/>
      <c r="R301" s="399"/>
      <c r="S301" s="399"/>
      <c r="T301" s="399"/>
      <c r="U301" s="399"/>
      <c r="V301" s="399"/>
      <c r="W301" s="399"/>
      <c r="X301" s="399"/>
      <c r="Y301" s="399"/>
      <c r="Z301" s="399"/>
      <c r="AA301" s="399"/>
      <c r="AB301" s="399"/>
      <c r="AC301" s="399"/>
      <c r="AD301" s="399"/>
      <c r="AE301" s="399"/>
      <c r="AF301" s="399"/>
      <c r="AG301" s="399"/>
      <c r="AH301" s="410"/>
      <c r="AI301" s="405"/>
      <c r="AJ301" s="405"/>
      <c r="AK301" s="405"/>
      <c r="AL301" s="402"/>
    </row>
    <row r="302" spans="1:38" s="35" customFormat="1" ht="133.5" customHeight="1" x14ac:dyDescent="0.25">
      <c r="A302" s="359"/>
      <c r="B302" s="70"/>
      <c r="C302" s="435"/>
      <c r="D302" s="441"/>
      <c r="E302" s="507"/>
      <c r="F302" s="507"/>
      <c r="G302" s="26"/>
      <c r="H302" s="334">
        <v>73</v>
      </c>
      <c r="I302" s="11" t="s">
        <v>9</v>
      </c>
      <c r="J302" s="11">
        <v>1</v>
      </c>
      <c r="K302" s="513"/>
      <c r="L302" s="447"/>
      <c r="M302" s="435"/>
      <c r="N302" s="441"/>
      <c r="O302" s="334" t="s">
        <v>127</v>
      </c>
      <c r="P302" s="400"/>
      <c r="Q302" s="400"/>
      <c r="R302" s="400"/>
      <c r="S302" s="400"/>
      <c r="T302" s="400"/>
      <c r="U302" s="400"/>
      <c r="V302" s="400"/>
      <c r="W302" s="400"/>
      <c r="X302" s="400"/>
      <c r="Y302" s="400"/>
      <c r="Z302" s="400"/>
      <c r="AA302" s="400"/>
      <c r="AB302" s="400"/>
      <c r="AC302" s="400"/>
      <c r="AD302" s="400"/>
      <c r="AE302" s="400"/>
      <c r="AF302" s="400"/>
      <c r="AG302" s="400"/>
      <c r="AH302" s="411"/>
      <c r="AI302" s="406"/>
      <c r="AJ302" s="406"/>
      <c r="AK302" s="406"/>
      <c r="AL302" s="403"/>
    </row>
    <row r="303" spans="1:38" s="35" customFormat="1" ht="38.25" customHeight="1" x14ac:dyDescent="0.25">
      <c r="A303" s="359"/>
      <c r="B303" s="70"/>
      <c r="C303" s="25"/>
      <c r="D303" s="74"/>
      <c r="E303" s="174"/>
      <c r="F303" s="174"/>
      <c r="G303" s="74"/>
      <c r="H303" s="25"/>
      <c r="I303" s="77"/>
      <c r="J303" s="77"/>
      <c r="K303" s="77"/>
      <c r="L303" s="76"/>
      <c r="M303" s="25"/>
      <c r="N303" s="74"/>
      <c r="O303" s="25"/>
      <c r="P303" s="257"/>
      <c r="Q303" s="257"/>
      <c r="R303" s="257"/>
      <c r="S303" s="257"/>
      <c r="T303" s="257"/>
      <c r="U303" s="257"/>
      <c r="V303" s="257"/>
      <c r="W303" s="257"/>
      <c r="X303" s="257"/>
      <c r="Y303" s="257"/>
      <c r="Z303" s="257"/>
      <c r="AA303" s="257"/>
      <c r="AB303" s="257"/>
      <c r="AC303" s="257"/>
      <c r="AD303" s="257"/>
      <c r="AE303" s="257"/>
      <c r="AF303" s="257"/>
      <c r="AG303" s="257"/>
      <c r="AH303" s="257"/>
      <c r="AI303" s="257"/>
      <c r="AJ303" s="257"/>
      <c r="AK303" s="257"/>
      <c r="AL303" s="357"/>
    </row>
    <row r="304" spans="1:38" s="78" customFormat="1" ht="38.25" customHeight="1" x14ac:dyDescent="0.25">
      <c r="A304" s="359"/>
      <c r="B304" s="70"/>
      <c r="C304" s="335"/>
      <c r="D304" s="24"/>
      <c r="E304" s="5"/>
      <c r="F304" s="5"/>
      <c r="G304" s="109">
        <v>18</v>
      </c>
      <c r="H304" s="69" t="s">
        <v>23</v>
      </c>
      <c r="I304" s="69"/>
      <c r="J304" s="69"/>
      <c r="K304" s="69"/>
      <c r="L304" s="69"/>
      <c r="M304" s="69"/>
      <c r="N304" s="69"/>
      <c r="O304" s="69"/>
      <c r="P304" s="255">
        <f>SUM(P305:P306)</f>
        <v>0</v>
      </c>
      <c r="Q304" s="255">
        <f t="shared" ref="Q304:AL304" si="103">SUM(Q305:Q306)</f>
        <v>0</v>
      </c>
      <c r="R304" s="255">
        <f t="shared" si="103"/>
        <v>0</v>
      </c>
      <c r="S304" s="255">
        <f t="shared" si="103"/>
        <v>0</v>
      </c>
      <c r="T304" s="255">
        <f t="shared" si="103"/>
        <v>0</v>
      </c>
      <c r="U304" s="255">
        <f t="shared" si="103"/>
        <v>0</v>
      </c>
      <c r="V304" s="255">
        <f t="shared" si="103"/>
        <v>0</v>
      </c>
      <c r="W304" s="255">
        <f t="shared" si="103"/>
        <v>0</v>
      </c>
      <c r="X304" s="255">
        <f t="shared" si="103"/>
        <v>0</v>
      </c>
      <c r="Y304" s="255">
        <f t="shared" si="103"/>
        <v>0</v>
      </c>
      <c r="Z304" s="255">
        <f t="shared" si="103"/>
        <v>0</v>
      </c>
      <c r="AA304" s="255">
        <f t="shared" si="103"/>
        <v>97552309856.839996</v>
      </c>
      <c r="AB304" s="255">
        <f t="shared" si="103"/>
        <v>96619452584.130005</v>
      </c>
      <c r="AC304" s="255">
        <f t="shared" si="103"/>
        <v>96619452584.130005</v>
      </c>
      <c r="AD304" s="255">
        <f t="shared" si="103"/>
        <v>0</v>
      </c>
      <c r="AE304" s="255">
        <f t="shared" si="103"/>
        <v>0</v>
      </c>
      <c r="AF304" s="255">
        <f t="shared" si="103"/>
        <v>0</v>
      </c>
      <c r="AG304" s="255">
        <f t="shared" si="103"/>
        <v>0</v>
      </c>
      <c r="AH304" s="255">
        <f t="shared" si="103"/>
        <v>0</v>
      </c>
      <c r="AI304" s="255">
        <f t="shared" si="103"/>
        <v>0</v>
      </c>
      <c r="AJ304" s="255">
        <f t="shared" si="103"/>
        <v>0</v>
      </c>
      <c r="AK304" s="255">
        <f t="shared" si="103"/>
        <v>0</v>
      </c>
      <c r="AL304" s="354">
        <f t="shared" si="103"/>
        <v>97552309856.839996</v>
      </c>
    </row>
    <row r="305" spans="1:40" s="35" customFormat="1" ht="164.25" customHeight="1" x14ac:dyDescent="0.25">
      <c r="A305" s="359"/>
      <c r="B305" s="70"/>
      <c r="C305" s="335" t="s">
        <v>129</v>
      </c>
      <c r="D305" s="329" t="s">
        <v>130</v>
      </c>
      <c r="E305" s="5" t="s">
        <v>131</v>
      </c>
      <c r="F305" s="5" t="s">
        <v>487</v>
      </c>
      <c r="G305" s="71"/>
      <c r="H305" s="334">
        <v>74</v>
      </c>
      <c r="I305" s="11">
        <v>2232</v>
      </c>
      <c r="J305" s="11">
        <v>2232</v>
      </c>
      <c r="K305" s="175" t="s">
        <v>253</v>
      </c>
      <c r="L305" s="12"/>
      <c r="M305" s="334" t="s">
        <v>494</v>
      </c>
      <c r="N305" s="329" t="s">
        <v>495</v>
      </c>
      <c r="O305" s="334" t="s">
        <v>127</v>
      </c>
      <c r="P305" s="45">
        <v>0</v>
      </c>
      <c r="Q305" s="45">
        <v>0</v>
      </c>
      <c r="R305" s="45">
        <v>0</v>
      </c>
      <c r="S305" s="45">
        <v>0</v>
      </c>
      <c r="T305" s="45">
        <v>0</v>
      </c>
      <c r="U305" s="45">
        <v>0</v>
      </c>
      <c r="V305" s="45">
        <v>0</v>
      </c>
      <c r="W305" s="45">
        <v>0</v>
      </c>
      <c r="X305" s="45">
        <v>0</v>
      </c>
      <c r="Y305" s="45">
        <v>0</v>
      </c>
      <c r="Z305" s="45">
        <v>0</v>
      </c>
      <c r="AA305" s="45">
        <f>59019724322.71+4182448140.16-10709259142.16-97002022+557066997-149110487-134970597+82128798</f>
        <v>52751026009.709991</v>
      </c>
      <c r="AB305" s="45">
        <v>51818168738</v>
      </c>
      <c r="AC305" s="45">
        <v>51818168738</v>
      </c>
      <c r="AD305" s="45">
        <v>0</v>
      </c>
      <c r="AE305" s="45"/>
      <c r="AF305" s="45"/>
      <c r="AG305" s="45">
        <v>0</v>
      </c>
      <c r="AH305" s="45">
        <v>0</v>
      </c>
      <c r="AI305" s="45">
        <v>0</v>
      </c>
      <c r="AJ305" s="33"/>
      <c r="AK305" s="33">
        <v>0</v>
      </c>
      <c r="AL305" s="355">
        <f>+P305+R305+S305+T305+U305+V305+W305+X305+Y305+Z305+AA305+AD305+AG305+AH305+AI305+AJ305+AK305</f>
        <v>52751026009.709991</v>
      </c>
      <c r="AN305" s="176"/>
    </row>
    <row r="306" spans="1:40" s="35" customFormat="1" ht="160.5" customHeight="1" x14ac:dyDescent="0.25">
      <c r="A306" s="359"/>
      <c r="B306" s="70"/>
      <c r="C306" s="335" t="s">
        <v>129</v>
      </c>
      <c r="D306" s="329" t="s">
        <v>130</v>
      </c>
      <c r="E306" s="5" t="s">
        <v>131</v>
      </c>
      <c r="F306" s="5" t="s">
        <v>487</v>
      </c>
      <c r="G306" s="26"/>
      <c r="H306" s="334">
        <v>74</v>
      </c>
      <c r="I306" s="11">
        <v>2232</v>
      </c>
      <c r="J306" s="11">
        <v>2232</v>
      </c>
      <c r="K306" s="175" t="s">
        <v>253</v>
      </c>
      <c r="L306" s="12">
        <v>2014630000004</v>
      </c>
      <c r="M306" s="334" t="s">
        <v>496</v>
      </c>
      <c r="N306" s="329" t="s">
        <v>497</v>
      </c>
      <c r="O306" s="334" t="s">
        <v>127</v>
      </c>
      <c r="P306" s="45"/>
      <c r="Q306" s="45"/>
      <c r="R306" s="45"/>
      <c r="S306" s="45"/>
      <c r="T306" s="45"/>
      <c r="U306" s="45"/>
      <c r="V306" s="45"/>
      <c r="W306" s="45"/>
      <c r="X306" s="45"/>
      <c r="Y306" s="45"/>
      <c r="Z306" s="45"/>
      <c r="AA306" s="45">
        <f>34732441362.13+10083874008-5967723-9063800</f>
        <v>44801283847.129997</v>
      </c>
      <c r="AB306" s="256">
        <v>44801283846.129997</v>
      </c>
      <c r="AC306" s="273">
        <v>44801283846.129997</v>
      </c>
      <c r="AD306" s="45"/>
      <c r="AE306" s="45"/>
      <c r="AF306" s="45"/>
      <c r="AG306" s="45"/>
      <c r="AH306" s="45"/>
      <c r="AI306" s="45"/>
      <c r="AJ306" s="33"/>
      <c r="AK306" s="33"/>
      <c r="AL306" s="355">
        <f>+P306+R306+S306+T306+U306+V306+W306+X306+Y306+Z306+AA306+AD306+AG306+AH306+AI306+AJ306+AK306</f>
        <v>44801283847.129997</v>
      </c>
      <c r="AN306" s="176"/>
    </row>
    <row r="307" spans="1:40" s="35" customFormat="1" ht="38.25" customHeight="1" x14ac:dyDescent="0.25">
      <c r="A307" s="359"/>
      <c r="B307" s="74"/>
      <c r="C307" s="25"/>
      <c r="D307" s="74"/>
      <c r="E307" s="174"/>
      <c r="F307" s="174"/>
      <c r="G307" s="74"/>
      <c r="H307" s="25"/>
      <c r="I307" s="77"/>
      <c r="J307" s="77"/>
      <c r="K307" s="124"/>
      <c r="L307" s="92"/>
      <c r="M307" s="318"/>
      <c r="N307" s="86"/>
      <c r="O307" s="25"/>
      <c r="P307" s="257"/>
      <c r="Q307" s="257"/>
      <c r="R307" s="257"/>
      <c r="S307" s="257"/>
      <c r="T307" s="257"/>
      <c r="U307" s="257"/>
      <c r="V307" s="31"/>
      <c r="W307" s="257"/>
      <c r="X307" s="257"/>
      <c r="Y307" s="257"/>
      <c r="Z307" s="257"/>
      <c r="AA307" s="257"/>
      <c r="AB307" s="257"/>
      <c r="AC307" s="257"/>
      <c r="AD307" s="257"/>
      <c r="AE307" s="257"/>
      <c r="AF307" s="257"/>
      <c r="AG307" s="257"/>
      <c r="AH307" s="31"/>
      <c r="AI307" s="257"/>
      <c r="AJ307" s="257"/>
      <c r="AK307" s="257"/>
      <c r="AL307" s="357"/>
    </row>
    <row r="308" spans="1:40" s="35" customFormat="1" ht="38.25" customHeight="1" x14ac:dyDescent="0.25">
      <c r="A308" s="359"/>
      <c r="B308" s="97">
        <v>6</v>
      </c>
      <c r="C308" s="63" t="s">
        <v>24</v>
      </c>
      <c r="D308" s="63"/>
      <c r="E308" s="63"/>
      <c r="F308" s="63"/>
      <c r="G308" s="63"/>
      <c r="H308" s="63"/>
      <c r="I308" s="63"/>
      <c r="J308" s="63"/>
      <c r="K308" s="63"/>
      <c r="L308" s="63"/>
      <c r="M308" s="63"/>
      <c r="N308" s="63"/>
      <c r="O308" s="63"/>
      <c r="P308" s="253">
        <f t="shared" ref="P308:Z308" si="104">P309+P319+P331+P338</f>
        <v>0</v>
      </c>
      <c r="Q308" s="253">
        <f t="shared" si="104"/>
        <v>0</v>
      </c>
      <c r="R308" s="253">
        <f t="shared" si="104"/>
        <v>0</v>
      </c>
      <c r="S308" s="253">
        <f t="shared" si="104"/>
        <v>0</v>
      </c>
      <c r="T308" s="253">
        <f t="shared" si="104"/>
        <v>0</v>
      </c>
      <c r="U308" s="253">
        <f t="shared" si="104"/>
        <v>0</v>
      </c>
      <c r="V308" s="253">
        <f t="shared" si="104"/>
        <v>651120524.54999995</v>
      </c>
      <c r="W308" s="253">
        <f t="shared" si="104"/>
        <v>0</v>
      </c>
      <c r="X308" s="253">
        <f t="shared" si="104"/>
        <v>0</v>
      </c>
      <c r="Y308" s="253">
        <f t="shared" si="104"/>
        <v>0</v>
      </c>
      <c r="Z308" s="253">
        <f t="shared" si="104"/>
        <v>0</v>
      </c>
      <c r="AA308" s="253">
        <f t="shared" ref="AA308:AL308" si="105">AA309+AA319+AA331+AA338</f>
        <v>360000000</v>
      </c>
      <c r="AB308" s="253">
        <f t="shared" si="105"/>
        <v>7500000</v>
      </c>
      <c r="AC308" s="253">
        <f t="shared" si="105"/>
        <v>7500000</v>
      </c>
      <c r="AD308" s="253">
        <f t="shared" si="105"/>
        <v>48879475.450000003</v>
      </c>
      <c r="AE308" s="253">
        <f t="shared" si="105"/>
        <v>45699075</v>
      </c>
      <c r="AF308" s="253">
        <f t="shared" si="105"/>
        <v>35000000</v>
      </c>
      <c r="AG308" s="253">
        <f t="shared" si="105"/>
        <v>0</v>
      </c>
      <c r="AH308" s="253">
        <f t="shared" si="105"/>
        <v>105000000</v>
      </c>
      <c r="AI308" s="253">
        <f t="shared" si="105"/>
        <v>0</v>
      </c>
      <c r="AJ308" s="253">
        <f t="shared" si="105"/>
        <v>0</v>
      </c>
      <c r="AK308" s="253">
        <f t="shared" si="105"/>
        <v>0</v>
      </c>
      <c r="AL308" s="352">
        <f t="shared" si="105"/>
        <v>1165000000</v>
      </c>
    </row>
    <row r="309" spans="1:40" s="35" customFormat="1" ht="38.25" customHeight="1" x14ac:dyDescent="0.25">
      <c r="A309" s="359"/>
      <c r="B309" s="64"/>
      <c r="C309" s="318"/>
      <c r="D309" s="86"/>
      <c r="E309" s="318"/>
      <c r="F309" s="311"/>
      <c r="G309" s="177">
        <v>19</v>
      </c>
      <c r="H309" s="69" t="s">
        <v>498</v>
      </c>
      <c r="I309" s="69"/>
      <c r="J309" s="69"/>
      <c r="K309" s="69"/>
      <c r="L309" s="69"/>
      <c r="M309" s="69"/>
      <c r="N309" s="69"/>
      <c r="O309" s="69"/>
      <c r="P309" s="255">
        <f>SUM(P310:P317)</f>
        <v>0</v>
      </c>
      <c r="Q309" s="255">
        <f t="shared" ref="Q309:AL309" si="106">SUM(Q310:Q317)</f>
        <v>0</v>
      </c>
      <c r="R309" s="255">
        <f t="shared" si="106"/>
        <v>0</v>
      </c>
      <c r="S309" s="255">
        <f t="shared" si="106"/>
        <v>0</v>
      </c>
      <c r="T309" s="255">
        <f t="shared" si="106"/>
        <v>0</v>
      </c>
      <c r="U309" s="255">
        <f t="shared" si="106"/>
        <v>0</v>
      </c>
      <c r="V309" s="255">
        <f t="shared" si="106"/>
        <v>51120524.549999997</v>
      </c>
      <c r="W309" s="255">
        <f t="shared" si="106"/>
        <v>0</v>
      </c>
      <c r="X309" s="255">
        <f t="shared" si="106"/>
        <v>0</v>
      </c>
      <c r="Y309" s="255">
        <f t="shared" si="106"/>
        <v>0</v>
      </c>
      <c r="Z309" s="255">
        <f t="shared" si="106"/>
        <v>0</v>
      </c>
      <c r="AA309" s="255">
        <f t="shared" si="106"/>
        <v>0</v>
      </c>
      <c r="AB309" s="255">
        <f t="shared" si="106"/>
        <v>0</v>
      </c>
      <c r="AC309" s="255">
        <f t="shared" si="106"/>
        <v>0</v>
      </c>
      <c r="AD309" s="255">
        <f t="shared" si="106"/>
        <v>48879475.450000003</v>
      </c>
      <c r="AE309" s="255">
        <f t="shared" si="106"/>
        <v>45699075</v>
      </c>
      <c r="AF309" s="255">
        <f t="shared" si="106"/>
        <v>35000000</v>
      </c>
      <c r="AG309" s="255">
        <f t="shared" si="106"/>
        <v>0</v>
      </c>
      <c r="AH309" s="255">
        <f t="shared" si="106"/>
        <v>30000000</v>
      </c>
      <c r="AI309" s="255">
        <f t="shared" si="106"/>
        <v>0</v>
      </c>
      <c r="AJ309" s="255">
        <f t="shared" si="106"/>
        <v>0</v>
      </c>
      <c r="AK309" s="255">
        <f t="shared" si="106"/>
        <v>0</v>
      </c>
      <c r="AL309" s="354">
        <f t="shared" si="106"/>
        <v>130000000</v>
      </c>
    </row>
    <row r="310" spans="1:40" s="35" customFormat="1" ht="131.25" customHeight="1" x14ac:dyDescent="0.25">
      <c r="A310" s="359"/>
      <c r="B310" s="34"/>
      <c r="C310" s="301"/>
      <c r="D310" s="178"/>
      <c r="E310" s="179"/>
      <c r="F310" s="327"/>
      <c r="G310" s="71"/>
      <c r="H310" s="334">
        <v>75</v>
      </c>
      <c r="I310" s="11">
        <v>18</v>
      </c>
      <c r="J310" s="13">
        <v>23</v>
      </c>
      <c r="K310" s="508" t="s">
        <v>253</v>
      </c>
      <c r="L310" s="445"/>
      <c r="M310" s="433" t="s">
        <v>499</v>
      </c>
      <c r="N310" s="439" t="s">
        <v>500</v>
      </c>
      <c r="O310" s="334" t="s">
        <v>126</v>
      </c>
      <c r="P310" s="398"/>
      <c r="Q310" s="398"/>
      <c r="R310" s="398"/>
      <c r="S310" s="398"/>
      <c r="T310" s="398"/>
      <c r="U310" s="398"/>
      <c r="V310" s="409">
        <v>51120524.549999997</v>
      </c>
      <c r="W310" s="398"/>
      <c r="X310" s="398"/>
      <c r="Y310" s="398"/>
      <c r="Z310" s="398"/>
      <c r="AA310" s="398"/>
      <c r="AB310" s="398"/>
      <c r="AC310" s="398"/>
      <c r="AD310" s="398">
        <v>48879475.450000003</v>
      </c>
      <c r="AE310" s="409">
        <v>45699075</v>
      </c>
      <c r="AF310" s="409">
        <v>35000000</v>
      </c>
      <c r="AG310" s="398"/>
      <c r="AH310" s="398">
        <v>30000000</v>
      </c>
      <c r="AI310" s="398"/>
      <c r="AJ310" s="398"/>
      <c r="AK310" s="398"/>
      <c r="AL310" s="401">
        <f>+P310+R310+S310+T310+U310+V310+W310+X310+Y310+Z310+AA310+AD310+AG310+AH310+AI310+AJ310+AK310</f>
        <v>130000000</v>
      </c>
      <c r="AN310" s="176"/>
    </row>
    <row r="311" spans="1:40" s="35" customFormat="1" ht="117" customHeight="1" x14ac:dyDescent="0.25">
      <c r="A311" s="359"/>
      <c r="B311" s="34"/>
      <c r="C311" s="299"/>
      <c r="D311" s="180"/>
      <c r="E311" s="181"/>
      <c r="F311" s="303"/>
      <c r="G311" s="73"/>
      <c r="H311" s="334">
        <v>76</v>
      </c>
      <c r="I311" s="11">
        <v>0</v>
      </c>
      <c r="J311" s="27">
        <v>450</v>
      </c>
      <c r="K311" s="509"/>
      <c r="L311" s="446"/>
      <c r="M311" s="434"/>
      <c r="N311" s="440"/>
      <c r="O311" s="334" t="s">
        <v>224</v>
      </c>
      <c r="P311" s="399"/>
      <c r="Q311" s="399"/>
      <c r="R311" s="399"/>
      <c r="S311" s="399"/>
      <c r="T311" s="399"/>
      <c r="U311" s="399"/>
      <c r="V311" s="410"/>
      <c r="W311" s="399"/>
      <c r="X311" s="399"/>
      <c r="Y311" s="399"/>
      <c r="Z311" s="399"/>
      <c r="AA311" s="399"/>
      <c r="AB311" s="399"/>
      <c r="AC311" s="399"/>
      <c r="AD311" s="399"/>
      <c r="AE311" s="410"/>
      <c r="AF311" s="410"/>
      <c r="AG311" s="399"/>
      <c r="AH311" s="399"/>
      <c r="AI311" s="399"/>
      <c r="AJ311" s="399"/>
      <c r="AK311" s="399"/>
      <c r="AL311" s="402"/>
      <c r="AN311" s="176"/>
    </row>
    <row r="312" spans="1:40" s="35" customFormat="1" ht="99" customHeight="1" x14ac:dyDescent="0.25">
      <c r="A312" s="359"/>
      <c r="B312" s="34"/>
      <c r="C312" s="299">
        <v>16</v>
      </c>
      <c r="D312" s="180" t="s">
        <v>501</v>
      </c>
      <c r="E312" s="182">
        <v>45</v>
      </c>
      <c r="F312" s="328">
        <v>90</v>
      </c>
      <c r="G312" s="73"/>
      <c r="H312" s="334">
        <v>77</v>
      </c>
      <c r="I312" s="11">
        <v>20</v>
      </c>
      <c r="J312" s="27">
        <v>28</v>
      </c>
      <c r="K312" s="509"/>
      <c r="L312" s="446"/>
      <c r="M312" s="434"/>
      <c r="N312" s="440"/>
      <c r="O312" s="334" t="s">
        <v>126</v>
      </c>
      <c r="P312" s="399"/>
      <c r="Q312" s="399"/>
      <c r="R312" s="399"/>
      <c r="S312" s="399"/>
      <c r="T312" s="399"/>
      <c r="U312" s="399"/>
      <c r="V312" s="410"/>
      <c r="W312" s="399"/>
      <c r="X312" s="399"/>
      <c r="Y312" s="399"/>
      <c r="Z312" s="399"/>
      <c r="AA312" s="399"/>
      <c r="AB312" s="399"/>
      <c r="AC312" s="399"/>
      <c r="AD312" s="399"/>
      <c r="AE312" s="410"/>
      <c r="AF312" s="410"/>
      <c r="AG312" s="399"/>
      <c r="AH312" s="399"/>
      <c r="AI312" s="399"/>
      <c r="AJ312" s="399"/>
      <c r="AK312" s="399"/>
      <c r="AL312" s="402"/>
      <c r="AN312" s="176"/>
    </row>
    <row r="313" spans="1:40" s="35" customFormat="1" ht="91.5" customHeight="1" x14ac:dyDescent="0.25">
      <c r="A313" s="359"/>
      <c r="B313" s="34"/>
      <c r="C313" s="299"/>
      <c r="D313" s="180"/>
      <c r="E313" s="181"/>
      <c r="F313" s="303"/>
      <c r="G313" s="73"/>
      <c r="H313" s="334">
        <v>78</v>
      </c>
      <c r="I313" s="11">
        <v>7</v>
      </c>
      <c r="J313" s="27">
        <v>9</v>
      </c>
      <c r="K313" s="509"/>
      <c r="L313" s="446"/>
      <c r="M313" s="434"/>
      <c r="N313" s="440"/>
      <c r="O313" s="334" t="s">
        <v>126</v>
      </c>
      <c r="P313" s="399"/>
      <c r="Q313" s="399"/>
      <c r="R313" s="399"/>
      <c r="S313" s="399"/>
      <c r="T313" s="399"/>
      <c r="U313" s="399"/>
      <c r="V313" s="410"/>
      <c r="W313" s="399"/>
      <c r="X313" s="399"/>
      <c r="Y313" s="399"/>
      <c r="Z313" s="399"/>
      <c r="AA313" s="399"/>
      <c r="AB313" s="399"/>
      <c r="AC313" s="399"/>
      <c r="AD313" s="399"/>
      <c r="AE313" s="410"/>
      <c r="AF313" s="410"/>
      <c r="AG313" s="399"/>
      <c r="AH313" s="399"/>
      <c r="AI313" s="399"/>
      <c r="AJ313" s="399"/>
      <c r="AK313" s="399"/>
      <c r="AL313" s="402"/>
      <c r="AN313" s="176"/>
    </row>
    <row r="314" spans="1:40" s="35" customFormat="1" ht="92.25" customHeight="1" x14ac:dyDescent="0.25">
      <c r="A314" s="359"/>
      <c r="B314" s="34"/>
      <c r="C314" s="299">
        <v>17</v>
      </c>
      <c r="D314" s="180" t="s">
        <v>502</v>
      </c>
      <c r="E314" s="181">
        <v>0.63270000000000004</v>
      </c>
      <c r="F314" s="303">
        <v>0.5</v>
      </c>
      <c r="G314" s="73"/>
      <c r="H314" s="334">
        <v>79</v>
      </c>
      <c r="I314" s="11">
        <v>96</v>
      </c>
      <c r="J314" s="27">
        <v>113</v>
      </c>
      <c r="K314" s="509"/>
      <c r="L314" s="446"/>
      <c r="M314" s="434"/>
      <c r="N314" s="440"/>
      <c r="O314" s="334" t="s">
        <v>126</v>
      </c>
      <c r="P314" s="399"/>
      <c r="Q314" s="399"/>
      <c r="R314" s="399"/>
      <c r="S314" s="399"/>
      <c r="T314" s="399"/>
      <c r="U314" s="399"/>
      <c r="V314" s="410"/>
      <c r="W314" s="399"/>
      <c r="X314" s="399"/>
      <c r="Y314" s="399"/>
      <c r="Z314" s="399"/>
      <c r="AA314" s="399"/>
      <c r="AB314" s="399"/>
      <c r="AC314" s="399"/>
      <c r="AD314" s="399"/>
      <c r="AE314" s="410"/>
      <c r="AF314" s="410"/>
      <c r="AG314" s="399"/>
      <c r="AH314" s="399"/>
      <c r="AI314" s="399"/>
      <c r="AJ314" s="399"/>
      <c r="AK314" s="399"/>
      <c r="AL314" s="402"/>
      <c r="AN314" s="176"/>
    </row>
    <row r="315" spans="1:40" s="35" customFormat="1" ht="85.5" customHeight="1" x14ac:dyDescent="0.25">
      <c r="A315" s="359"/>
      <c r="B315" s="34"/>
      <c r="C315" s="299"/>
      <c r="D315" s="180"/>
      <c r="E315" s="181"/>
      <c r="F315" s="303"/>
      <c r="G315" s="73"/>
      <c r="H315" s="334">
        <v>80</v>
      </c>
      <c r="I315" s="11">
        <v>2906</v>
      </c>
      <c r="J315" s="27">
        <v>3130</v>
      </c>
      <c r="K315" s="509"/>
      <c r="L315" s="446"/>
      <c r="M315" s="434"/>
      <c r="N315" s="440"/>
      <c r="O315" s="334" t="s">
        <v>126</v>
      </c>
      <c r="P315" s="399"/>
      <c r="Q315" s="399"/>
      <c r="R315" s="399"/>
      <c r="S315" s="399"/>
      <c r="T315" s="399"/>
      <c r="U315" s="399"/>
      <c r="V315" s="410"/>
      <c r="W315" s="399"/>
      <c r="X315" s="399"/>
      <c r="Y315" s="399"/>
      <c r="Z315" s="399"/>
      <c r="AA315" s="399"/>
      <c r="AB315" s="399"/>
      <c r="AC315" s="399"/>
      <c r="AD315" s="399"/>
      <c r="AE315" s="410"/>
      <c r="AF315" s="410"/>
      <c r="AG315" s="399"/>
      <c r="AH315" s="399"/>
      <c r="AI315" s="399"/>
      <c r="AJ315" s="399"/>
      <c r="AK315" s="399"/>
      <c r="AL315" s="402"/>
      <c r="AN315" s="176"/>
    </row>
    <row r="316" spans="1:40" s="35" customFormat="1" ht="140.25" customHeight="1" x14ac:dyDescent="0.25">
      <c r="A316" s="359"/>
      <c r="B316" s="34"/>
      <c r="C316" s="299"/>
      <c r="D316" s="298" t="s">
        <v>125</v>
      </c>
      <c r="E316" s="181"/>
      <c r="F316" s="303"/>
      <c r="G316" s="73"/>
      <c r="H316" s="334">
        <v>81</v>
      </c>
      <c r="I316" s="14">
        <v>13</v>
      </c>
      <c r="J316" s="27">
        <v>17</v>
      </c>
      <c r="K316" s="509"/>
      <c r="L316" s="446"/>
      <c r="M316" s="434"/>
      <c r="N316" s="440"/>
      <c r="O316" s="334" t="s">
        <v>126</v>
      </c>
      <c r="P316" s="399"/>
      <c r="Q316" s="399"/>
      <c r="R316" s="399"/>
      <c r="S316" s="399"/>
      <c r="T316" s="399"/>
      <c r="U316" s="399"/>
      <c r="V316" s="410"/>
      <c r="W316" s="399"/>
      <c r="X316" s="399"/>
      <c r="Y316" s="399"/>
      <c r="Z316" s="399"/>
      <c r="AA316" s="399"/>
      <c r="AB316" s="399"/>
      <c r="AC316" s="399"/>
      <c r="AD316" s="399"/>
      <c r="AE316" s="410"/>
      <c r="AF316" s="410"/>
      <c r="AG316" s="399"/>
      <c r="AH316" s="399"/>
      <c r="AI316" s="399"/>
      <c r="AJ316" s="399"/>
      <c r="AK316" s="399"/>
      <c r="AL316" s="402"/>
      <c r="AN316" s="176"/>
    </row>
    <row r="317" spans="1:40" s="35" customFormat="1" ht="138.75" customHeight="1" x14ac:dyDescent="0.25">
      <c r="A317" s="359"/>
      <c r="B317" s="34"/>
      <c r="C317" s="299"/>
      <c r="D317" s="298" t="s">
        <v>125</v>
      </c>
      <c r="E317" s="181"/>
      <c r="F317" s="303"/>
      <c r="G317" s="26"/>
      <c r="H317" s="334">
        <v>82</v>
      </c>
      <c r="I317" s="14">
        <v>14</v>
      </c>
      <c r="J317" s="27">
        <v>17</v>
      </c>
      <c r="K317" s="510"/>
      <c r="L317" s="447"/>
      <c r="M317" s="435"/>
      <c r="N317" s="441"/>
      <c r="O317" s="334" t="s">
        <v>126</v>
      </c>
      <c r="P317" s="400"/>
      <c r="Q317" s="400"/>
      <c r="R317" s="400"/>
      <c r="S317" s="400"/>
      <c r="T317" s="400"/>
      <c r="U317" s="400"/>
      <c r="V317" s="411"/>
      <c r="W317" s="400"/>
      <c r="X317" s="400"/>
      <c r="Y317" s="400"/>
      <c r="Z317" s="400"/>
      <c r="AA317" s="400"/>
      <c r="AB317" s="400"/>
      <c r="AC317" s="400"/>
      <c r="AD317" s="400"/>
      <c r="AE317" s="411"/>
      <c r="AF317" s="411"/>
      <c r="AG317" s="400"/>
      <c r="AH317" s="400"/>
      <c r="AI317" s="400"/>
      <c r="AJ317" s="400"/>
      <c r="AK317" s="400"/>
      <c r="AL317" s="403"/>
      <c r="AN317" s="176"/>
    </row>
    <row r="318" spans="1:40" s="35" customFormat="1" ht="38.25" customHeight="1" x14ac:dyDescent="0.25">
      <c r="A318" s="359"/>
      <c r="B318" s="70"/>
      <c r="C318" s="319"/>
      <c r="D318" s="74"/>
      <c r="E318" s="174"/>
      <c r="F318" s="174"/>
      <c r="G318" s="74"/>
      <c r="H318" s="25"/>
      <c r="I318" s="135"/>
      <c r="J318" s="135"/>
      <c r="K318" s="140"/>
      <c r="L318" s="92"/>
      <c r="M318" s="318"/>
      <c r="N318" s="86"/>
      <c r="O318" s="25"/>
      <c r="P318" s="257"/>
      <c r="Q318" s="257"/>
      <c r="R318" s="257"/>
      <c r="S318" s="257"/>
      <c r="T318" s="257"/>
      <c r="U318" s="257"/>
      <c r="V318" s="257"/>
      <c r="W318" s="257"/>
      <c r="X318" s="257"/>
      <c r="Y318" s="257"/>
      <c r="Z318" s="257"/>
      <c r="AA318" s="257"/>
      <c r="AB318" s="257"/>
      <c r="AC318" s="257"/>
      <c r="AD318" s="257"/>
      <c r="AE318" s="257"/>
      <c r="AF318" s="257"/>
      <c r="AG318" s="257"/>
      <c r="AH318" s="257"/>
      <c r="AI318" s="257"/>
      <c r="AJ318" s="257"/>
      <c r="AK318" s="257"/>
      <c r="AL318" s="357"/>
    </row>
    <row r="319" spans="1:40" s="78" customFormat="1" ht="38.25" customHeight="1" x14ac:dyDescent="0.25">
      <c r="A319" s="359"/>
      <c r="B319" s="70"/>
      <c r="C319" s="311"/>
      <c r="D319" s="332"/>
      <c r="E319" s="302"/>
      <c r="F319" s="302"/>
      <c r="G319" s="183">
        <v>20</v>
      </c>
      <c r="H319" s="69" t="s">
        <v>503</v>
      </c>
      <c r="I319" s="69"/>
      <c r="J319" s="69"/>
      <c r="K319" s="69"/>
      <c r="L319" s="69"/>
      <c r="M319" s="69"/>
      <c r="N319" s="69"/>
      <c r="O319" s="69"/>
      <c r="P319" s="255">
        <f>SUM(P320:P329)</f>
        <v>0</v>
      </c>
      <c r="Q319" s="255">
        <f t="shared" ref="Q319:AJ319" si="107">SUM(Q320:Q329)</f>
        <v>0</v>
      </c>
      <c r="R319" s="255">
        <f t="shared" si="107"/>
        <v>0</v>
      </c>
      <c r="S319" s="255">
        <f t="shared" si="107"/>
        <v>0</v>
      </c>
      <c r="T319" s="255">
        <f t="shared" si="107"/>
        <v>0</v>
      </c>
      <c r="U319" s="255">
        <f t="shared" si="107"/>
        <v>0</v>
      </c>
      <c r="V319" s="255">
        <f t="shared" si="107"/>
        <v>600000000</v>
      </c>
      <c r="W319" s="255">
        <f t="shared" si="107"/>
        <v>0</v>
      </c>
      <c r="X319" s="255">
        <f t="shared" si="107"/>
        <v>0</v>
      </c>
      <c r="Y319" s="255">
        <f t="shared" si="107"/>
        <v>0</v>
      </c>
      <c r="Z319" s="255">
        <f t="shared" si="107"/>
        <v>0</v>
      </c>
      <c r="AA319" s="255">
        <f t="shared" si="107"/>
        <v>0</v>
      </c>
      <c r="AB319" s="255">
        <f t="shared" si="107"/>
        <v>0</v>
      </c>
      <c r="AC319" s="255">
        <f t="shared" si="107"/>
        <v>0</v>
      </c>
      <c r="AD319" s="255">
        <f t="shared" si="107"/>
        <v>0</v>
      </c>
      <c r="AE319" s="255">
        <f t="shared" si="107"/>
        <v>0</v>
      </c>
      <c r="AF319" s="255">
        <f t="shared" si="107"/>
        <v>0</v>
      </c>
      <c r="AG319" s="255">
        <f t="shared" si="107"/>
        <v>0</v>
      </c>
      <c r="AH319" s="255">
        <f t="shared" si="107"/>
        <v>50000000</v>
      </c>
      <c r="AI319" s="255">
        <f t="shared" si="107"/>
        <v>0</v>
      </c>
      <c r="AJ319" s="255">
        <f t="shared" si="107"/>
        <v>0</v>
      </c>
      <c r="AK319" s="255">
        <f t="shared" ref="AK319" si="108">SUM(AK320:AK329)</f>
        <v>0</v>
      </c>
      <c r="AL319" s="354">
        <f t="shared" ref="AL319" si="109">SUM(AL320:AL329)</f>
        <v>650000000</v>
      </c>
    </row>
    <row r="320" spans="1:40" s="35" customFormat="1" ht="108.75" customHeight="1" x14ac:dyDescent="0.25">
      <c r="A320" s="359"/>
      <c r="B320" s="34"/>
      <c r="C320" s="184"/>
      <c r="D320" s="184"/>
      <c r="E320" s="184"/>
      <c r="F320" s="184"/>
      <c r="G320" s="164"/>
      <c r="H320" s="334">
        <v>83</v>
      </c>
      <c r="I320" s="11">
        <v>0</v>
      </c>
      <c r="J320" s="27">
        <v>4</v>
      </c>
      <c r="K320" s="502" t="s">
        <v>253</v>
      </c>
      <c r="L320" s="445"/>
      <c r="M320" s="433" t="s">
        <v>504</v>
      </c>
      <c r="N320" s="439" t="s">
        <v>505</v>
      </c>
      <c r="O320" s="334" t="s">
        <v>126</v>
      </c>
      <c r="P320" s="398"/>
      <c r="Q320" s="398"/>
      <c r="R320" s="398"/>
      <c r="S320" s="398"/>
      <c r="T320" s="398"/>
      <c r="U320" s="398"/>
      <c r="V320" s="398">
        <v>600000000</v>
      </c>
      <c r="W320" s="398"/>
      <c r="X320" s="398"/>
      <c r="Y320" s="398"/>
      <c r="Z320" s="398"/>
      <c r="AA320" s="398"/>
      <c r="AB320" s="398"/>
      <c r="AC320" s="398"/>
      <c r="AD320" s="398"/>
      <c r="AE320" s="398"/>
      <c r="AF320" s="398"/>
      <c r="AG320" s="398"/>
      <c r="AH320" s="398">
        <v>50000000</v>
      </c>
      <c r="AI320" s="398"/>
      <c r="AJ320" s="398"/>
      <c r="AK320" s="398"/>
      <c r="AL320" s="401">
        <f>+P320+R320+S320+T320+U320+V320+W320+X320+Y320+Z320+AA320+AD320+AG320+AH320+AI320+AJ320+AK320</f>
        <v>650000000</v>
      </c>
      <c r="AN320" s="176"/>
    </row>
    <row r="321" spans="1:40" s="35" customFormat="1" ht="128.25" customHeight="1" x14ac:dyDescent="0.25">
      <c r="A321" s="359"/>
      <c r="B321" s="34"/>
      <c r="C321" s="184"/>
      <c r="D321" s="184"/>
      <c r="E321" s="184"/>
      <c r="F321" s="184"/>
      <c r="G321" s="36"/>
      <c r="H321" s="334">
        <v>84</v>
      </c>
      <c r="I321" s="11">
        <v>0</v>
      </c>
      <c r="J321" s="27">
        <v>4</v>
      </c>
      <c r="K321" s="503"/>
      <c r="L321" s="446"/>
      <c r="M321" s="434"/>
      <c r="N321" s="440"/>
      <c r="O321" s="334" t="s">
        <v>126</v>
      </c>
      <c r="P321" s="399"/>
      <c r="Q321" s="399"/>
      <c r="R321" s="399"/>
      <c r="S321" s="399"/>
      <c r="T321" s="399"/>
      <c r="U321" s="399"/>
      <c r="V321" s="399"/>
      <c r="W321" s="399"/>
      <c r="X321" s="399"/>
      <c r="Y321" s="399"/>
      <c r="Z321" s="399"/>
      <c r="AA321" s="399"/>
      <c r="AB321" s="399"/>
      <c r="AC321" s="399"/>
      <c r="AD321" s="399"/>
      <c r="AE321" s="399"/>
      <c r="AF321" s="399"/>
      <c r="AG321" s="399"/>
      <c r="AH321" s="399"/>
      <c r="AI321" s="399"/>
      <c r="AJ321" s="399"/>
      <c r="AK321" s="399"/>
      <c r="AL321" s="402"/>
      <c r="AN321" s="176"/>
    </row>
    <row r="322" spans="1:40" s="35" customFormat="1" ht="90" customHeight="1" x14ac:dyDescent="0.25">
      <c r="A322" s="359"/>
      <c r="B322" s="34"/>
      <c r="C322" s="184"/>
      <c r="D322" s="184"/>
      <c r="E322" s="184"/>
      <c r="F322" s="184"/>
      <c r="G322" s="36"/>
      <c r="H322" s="334">
        <v>85</v>
      </c>
      <c r="I322" s="11">
        <v>0</v>
      </c>
      <c r="J322" s="27">
        <v>4</v>
      </c>
      <c r="K322" s="503"/>
      <c r="L322" s="446"/>
      <c r="M322" s="434"/>
      <c r="N322" s="440"/>
      <c r="O322" s="334" t="s">
        <v>126</v>
      </c>
      <c r="P322" s="399"/>
      <c r="Q322" s="399"/>
      <c r="R322" s="399"/>
      <c r="S322" s="399"/>
      <c r="T322" s="399"/>
      <c r="U322" s="399"/>
      <c r="V322" s="399"/>
      <c r="W322" s="399"/>
      <c r="X322" s="399"/>
      <c r="Y322" s="399"/>
      <c r="Z322" s="399"/>
      <c r="AA322" s="399"/>
      <c r="AB322" s="399"/>
      <c r="AC322" s="399"/>
      <c r="AD322" s="399"/>
      <c r="AE322" s="399"/>
      <c r="AF322" s="399"/>
      <c r="AG322" s="399"/>
      <c r="AH322" s="399"/>
      <c r="AI322" s="399"/>
      <c r="AJ322" s="399"/>
      <c r="AK322" s="399"/>
      <c r="AL322" s="402"/>
      <c r="AN322" s="176"/>
    </row>
    <row r="323" spans="1:40" s="35" customFormat="1" ht="123.75" customHeight="1" x14ac:dyDescent="0.25">
      <c r="A323" s="359"/>
      <c r="B323" s="34"/>
      <c r="C323" s="299">
        <v>14</v>
      </c>
      <c r="D323" s="73" t="s">
        <v>485</v>
      </c>
      <c r="E323" s="303">
        <v>6.2E-2</v>
      </c>
      <c r="F323" s="303">
        <v>0.03</v>
      </c>
      <c r="G323" s="36"/>
      <c r="H323" s="334">
        <v>87</v>
      </c>
      <c r="I323" s="11">
        <v>0</v>
      </c>
      <c r="J323" s="27">
        <v>30</v>
      </c>
      <c r="K323" s="503"/>
      <c r="L323" s="446"/>
      <c r="M323" s="434"/>
      <c r="N323" s="440"/>
      <c r="O323" s="334" t="s">
        <v>127</v>
      </c>
      <c r="P323" s="399"/>
      <c r="Q323" s="399"/>
      <c r="R323" s="399"/>
      <c r="S323" s="399"/>
      <c r="T323" s="399"/>
      <c r="U323" s="399"/>
      <c r="V323" s="399"/>
      <c r="W323" s="399"/>
      <c r="X323" s="399"/>
      <c r="Y323" s="399"/>
      <c r="Z323" s="399"/>
      <c r="AA323" s="399"/>
      <c r="AB323" s="399"/>
      <c r="AC323" s="399"/>
      <c r="AD323" s="399"/>
      <c r="AE323" s="399"/>
      <c r="AF323" s="399"/>
      <c r="AG323" s="399"/>
      <c r="AH323" s="399"/>
      <c r="AI323" s="399"/>
      <c r="AJ323" s="399"/>
      <c r="AK323" s="399"/>
      <c r="AL323" s="402"/>
      <c r="AN323" s="176"/>
    </row>
    <row r="324" spans="1:40" s="35" customFormat="1" ht="101.25" customHeight="1" x14ac:dyDescent="0.25">
      <c r="A324" s="359"/>
      <c r="B324" s="34"/>
      <c r="C324" s="299">
        <v>15</v>
      </c>
      <c r="D324" s="298" t="s">
        <v>479</v>
      </c>
      <c r="E324" s="303">
        <v>0.73229999999999995</v>
      </c>
      <c r="F324" s="303">
        <v>0.78</v>
      </c>
      <c r="G324" s="36"/>
      <c r="H324" s="334">
        <v>88</v>
      </c>
      <c r="I324" s="11">
        <v>21</v>
      </c>
      <c r="J324" s="27">
        <v>23</v>
      </c>
      <c r="K324" s="503"/>
      <c r="L324" s="446"/>
      <c r="M324" s="434"/>
      <c r="N324" s="440"/>
      <c r="O324" s="334" t="s">
        <v>126</v>
      </c>
      <c r="P324" s="399"/>
      <c r="Q324" s="399"/>
      <c r="R324" s="399"/>
      <c r="S324" s="399"/>
      <c r="T324" s="399"/>
      <c r="U324" s="399"/>
      <c r="V324" s="399"/>
      <c r="W324" s="399"/>
      <c r="X324" s="399"/>
      <c r="Y324" s="399"/>
      <c r="Z324" s="399"/>
      <c r="AA324" s="399"/>
      <c r="AB324" s="399"/>
      <c r="AC324" s="399"/>
      <c r="AD324" s="399"/>
      <c r="AE324" s="399"/>
      <c r="AF324" s="399"/>
      <c r="AG324" s="399"/>
      <c r="AH324" s="399"/>
      <c r="AI324" s="399"/>
      <c r="AJ324" s="399"/>
      <c r="AK324" s="399"/>
      <c r="AL324" s="402"/>
      <c r="AN324" s="176"/>
    </row>
    <row r="325" spans="1:40" s="35" customFormat="1" ht="192" customHeight="1" x14ac:dyDescent="0.25">
      <c r="A325" s="359"/>
      <c r="B325" s="34"/>
      <c r="C325" s="299">
        <v>19</v>
      </c>
      <c r="D325" s="298" t="s">
        <v>482</v>
      </c>
      <c r="E325" s="303" t="s">
        <v>483</v>
      </c>
      <c r="F325" s="303" t="s">
        <v>506</v>
      </c>
      <c r="G325" s="36"/>
      <c r="H325" s="334">
        <v>86</v>
      </c>
      <c r="I325" s="11">
        <v>0</v>
      </c>
      <c r="J325" s="13">
        <v>1</v>
      </c>
      <c r="K325" s="503"/>
      <c r="L325" s="446"/>
      <c r="M325" s="434"/>
      <c r="N325" s="440"/>
      <c r="O325" s="334" t="s">
        <v>126</v>
      </c>
      <c r="P325" s="399"/>
      <c r="Q325" s="399"/>
      <c r="R325" s="399"/>
      <c r="S325" s="399"/>
      <c r="T325" s="399"/>
      <c r="U325" s="399"/>
      <c r="V325" s="399"/>
      <c r="W325" s="399"/>
      <c r="X325" s="399"/>
      <c r="Y325" s="399"/>
      <c r="Z325" s="399"/>
      <c r="AA325" s="399"/>
      <c r="AB325" s="399"/>
      <c r="AC325" s="399"/>
      <c r="AD325" s="399"/>
      <c r="AE325" s="399"/>
      <c r="AF325" s="399"/>
      <c r="AG325" s="399"/>
      <c r="AH325" s="399"/>
      <c r="AI325" s="399"/>
      <c r="AJ325" s="399"/>
      <c r="AK325" s="399"/>
      <c r="AL325" s="402"/>
      <c r="AN325" s="176"/>
    </row>
    <row r="326" spans="1:40" s="35" customFormat="1" ht="97.5" customHeight="1" x14ac:dyDescent="0.25">
      <c r="A326" s="359"/>
      <c r="B326" s="34"/>
      <c r="C326" s="299"/>
      <c r="D326" s="73"/>
      <c r="E326" s="185"/>
      <c r="F326" s="185"/>
      <c r="G326" s="36"/>
      <c r="H326" s="334">
        <v>89</v>
      </c>
      <c r="I326" s="11" t="s">
        <v>9</v>
      </c>
      <c r="J326" s="27">
        <v>9000</v>
      </c>
      <c r="K326" s="503"/>
      <c r="L326" s="446"/>
      <c r="M326" s="434"/>
      <c r="N326" s="440"/>
      <c r="O326" s="334" t="s">
        <v>126</v>
      </c>
      <c r="P326" s="399"/>
      <c r="Q326" s="399"/>
      <c r="R326" s="399"/>
      <c r="S326" s="399"/>
      <c r="T326" s="399"/>
      <c r="U326" s="399"/>
      <c r="V326" s="399"/>
      <c r="W326" s="399"/>
      <c r="X326" s="399"/>
      <c r="Y326" s="399"/>
      <c r="Z326" s="399"/>
      <c r="AA326" s="399"/>
      <c r="AB326" s="399"/>
      <c r="AC326" s="399"/>
      <c r="AD326" s="399"/>
      <c r="AE326" s="399"/>
      <c r="AF326" s="399"/>
      <c r="AG326" s="399"/>
      <c r="AH326" s="399"/>
      <c r="AI326" s="399"/>
      <c r="AJ326" s="399"/>
      <c r="AK326" s="399"/>
      <c r="AL326" s="402"/>
      <c r="AN326" s="176"/>
    </row>
    <row r="327" spans="1:40" s="35" customFormat="1" ht="104.25" customHeight="1" x14ac:dyDescent="0.25">
      <c r="A327" s="359"/>
      <c r="B327" s="34"/>
      <c r="C327" s="299"/>
      <c r="D327" s="73"/>
      <c r="E327" s="185"/>
      <c r="F327" s="185"/>
      <c r="G327" s="36"/>
      <c r="H327" s="334">
        <v>90</v>
      </c>
      <c r="I327" s="11">
        <v>100</v>
      </c>
      <c r="J327" s="27">
        <v>104</v>
      </c>
      <c r="K327" s="503"/>
      <c r="L327" s="446"/>
      <c r="M327" s="434"/>
      <c r="N327" s="440"/>
      <c r="O327" s="334" t="s">
        <v>126</v>
      </c>
      <c r="P327" s="399"/>
      <c r="Q327" s="399"/>
      <c r="R327" s="399"/>
      <c r="S327" s="399"/>
      <c r="T327" s="399"/>
      <c r="U327" s="399"/>
      <c r="V327" s="399"/>
      <c r="W327" s="399"/>
      <c r="X327" s="399"/>
      <c r="Y327" s="399"/>
      <c r="Z327" s="399"/>
      <c r="AA327" s="399"/>
      <c r="AB327" s="399"/>
      <c r="AC327" s="399"/>
      <c r="AD327" s="399"/>
      <c r="AE327" s="399"/>
      <c r="AF327" s="399"/>
      <c r="AG327" s="399"/>
      <c r="AH327" s="399"/>
      <c r="AI327" s="399"/>
      <c r="AJ327" s="399"/>
      <c r="AK327" s="399"/>
      <c r="AL327" s="402"/>
      <c r="AN327" s="176"/>
    </row>
    <row r="328" spans="1:40" s="35" customFormat="1" ht="114" customHeight="1" x14ac:dyDescent="0.25">
      <c r="A328" s="359"/>
      <c r="B328" s="34"/>
      <c r="C328" s="299"/>
      <c r="D328" s="73"/>
      <c r="E328" s="185"/>
      <c r="F328" s="185"/>
      <c r="G328" s="36"/>
      <c r="H328" s="334">
        <v>91</v>
      </c>
      <c r="I328" s="11">
        <v>0</v>
      </c>
      <c r="J328" s="27">
        <v>54</v>
      </c>
      <c r="K328" s="503"/>
      <c r="L328" s="446"/>
      <c r="M328" s="434"/>
      <c r="N328" s="440"/>
      <c r="O328" s="334" t="s">
        <v>127</v>
      </c>
      <c r="P328" s="399"/>
      <c r="Q328" s="399"/>
      <c r="R328" s="399"/>
      <c r="S328" s="399"/>
      <c r="T328" s="399"/>
      <c r="U328" s="399"/>
      <c r="V328" s="399"/>
      <c r="W328" s="399"/>
      <c r="X328" s="399"/>
      <c r="Y328" s="399"/>
      <c r="Z328" s="399"/>
      <c r="AA328" s="399"/>
      <c r="AB328" s="399"/>
      <c r="AC328" s="399"/>
      <c r="AD328" s="399"/>
      <c r="AE328" s="399"/>
      <c r="AF328" s="399"/>
      <c r="AG328" s="399"/>
      <c r="AH328" s="399"/>
      <c r="AI328" s="399"/>
      <c r="AJ328" s="399"/>
      <c r="AK328" s="399"/>
      <c r="AL328" s="402"/>
      <c r="AN328" s="176"/>
    </row>
    <row r="329" spans="1:40" s="35" customFormat="1" ht="144.75" customHeight="1" x14ac:dyDescent="0.25">
      <c r="A329" s="359"/>
      <c r="B329" s="34"/>
      <c r="C329" s="299"/>
      <c r="D329" s="298"/>
      <c r="E329" s="303"/>
      <c r="F329" s="303"/>
      <c r="G329" s="37"/>
      <c r="H329" s="334">
        <v>92</v>
      </c>
      <c r="I329" s="11">
        <v>0</v>
      </c>
      <c r="J329" s="13">
        <v>1</v>
      </c>
      <c r="K329" s="504"/>
      <c r="L329" s="447"/>
      <c r="M329" s="435"/>
      <c r="N329" s="441"/>
      <c r="O329" s="334" t="s">
        <v>126</v>
      </c>
      <c r="P329" s="400"/>
      <c r="Q329" s="400"/>
      <c r="R329" s="400"/>
      <c r="S329" s="400"/>
      <c r="T329" s="400"/>
      <c r="U329" s="400"/>
      <c r="V329" s="400"/>
      <c r="W329" s="400"/>
      <c r="X329" s="400"/>
      <c r="Y329" s="400"/>
      <c r="Z329" s="400"/>
      <c r="AA329" s="400"/>
      <c r="AB329" s="400"/>
      <c r="AC329" s="400"/>
      <c r="AD329" s="400"/>
      <c r="AE329" s="400"/>
      <c r="AF329" s="400"/>
      <c r="AG329" s="400"/>
      <c r="AH329" s="400"/>
      <c r="AI329" s="400"/>
      <c r="AJ329" s="400"/>
      <c r="AK329" s="400"/>
      <c r="AL329" s="403"/>
      <c r="AN329" s="176"/>
    </row>
    <row r="330" spans="1:40" s="35" customFormat="1" ht="38.25" customHeight="1" x14ac:dyDescent="0.25">
      <c r="A330" s="359"/>
      <c r="B330" s="70"/>
      <c r="C330" s="25"/>
      <c r="D330" s="74"/>
      <c r="E330" s="174"/>
      <c r="F330" s="174"/>
      <c r="G330" s="74"/>
      <c r="H330" s="25"/>
      <c r="I330" s="135"/>
      <c r="J330" s="135"/>
      <c r="K330" s="140"/>
      <c r="L330" s="92"/>
      <c r="M330" s="318"/>
      <c r="N330" s="86"/>
      <c r="O330" s="25"/>
      <c r="P330" s="257"/>
      <c r="Q330" s="257"/>
      <c r="R330" s="257"/>
      <c r="S330" s="257"/>
      <c r="T330" s="257"/>
      <c r="U330" s="257"/>
      <c r="V330" s="257"/>
      <c r="W330" s="257"/>
      <c r="X330" s="257"/>
      <c r="Y330" s="257"/>
      <c r="Z330" s="257"/>
      <c r="AA330" s="257"/>
      <c r="AB330" s="257"/>
      <c r="AC330" s="257"/>
      <c r="AD330" s="257"/>
      <c r="AE330" s="257"/>
      <c r="AF330" s="257"/>
      <c r="AG330" s="257"/>
      <c r="AH330" s="257"/>
      <c r="AI330" s="257"/>
      <c r="AJ330" s="257"/>
      <c r="AK330" s="257"/>
      <c r="AL330" s="357"/>
    </row>
    <row r="331" spans="1:40" s="78" customFormat="1" ht="38.25" customHeight="1" x14ac:dyDescent="0.25">
      <c r="A331" s="359"/>
      <c r="B331" s="70"/>
      <c r="C331" s="311"/>
      <c r="D331" s="332"/>
      <c r="E331" s="302"/>
      <c r="F331" s="302"/>
      <c r="G331" s="109">
        <v>21</v>
      </c>
      <c r="H331" s="69" t="s">
        <v>507</v>
      </c>
      <c r="I331" s="69"/>
      <c r="J331" s="69"/>
      <c r="K331" s="69"/>
      <c r="L331" s="69"/>
      <c r="M331" s="69"/>
      <c r="N331" s="69"/>
      <c r="O331" s="69"/>
      <c r="P331" s="255">
        <f>SUM(P332:P336)</f>
        <v>0</v>
      </c>
      <c r="Q331" s="255">
        <f t="shared" ref="Q331:AL331" si="110">SUM(Q332:Q336)</f>
        <v>0</v>
      </c>
      <c r="R331" s="255">
        <f t="shared" si="110"/>
        <v>0</v>
      </c>
      <c r="S331" s="255">
        <f t="shared" si="110"/>
        <v>0</v>
      </c>
      <c r="T331" s="255">
        <f t="shared" si="110"/>
        <v>0</v>
      </c>
      <c r="U331" s="255">
        <f t="shared" si="110"/>
        <v>0</v>
      </c>
      <c r="V331" s="255">
        <f t="shared" si="110"/>
        <v>0</v>
      </c>
      <c r="W331" s="255">
        <f t="shared" si="110"/>
        <v>0</v>
      </c>
      <c r="X331" s="255">
        <f t="shared" si="110"/>
        <v>0</v>
      </c>
      <c r="Y331" s="255">
        <f t="shared" si="110"/>
        <v>0</v>
      </c>
      <c r="Z331" s="255">
        <f t="shared" si="110"/>
        <v>0</v>
      </c>
      <c r="AA331" s="255">
        <f t="shared" si="110"/>
        <v>250000000</v>
      </c>
      <c r="AB331" s="255">
        <f t="shared" si="110"/>
        <v>7500000</v>
      </c>
      <c r="AC331" s="255">
        <f t="shared" si="110"/>
        <v>7500000</v>
      </c>
      <c r="AD331" s="255">
        <f t="shared" si="110"/>
        <v>0</v>
      </c>
      <c r="AE331" s="255">
        <f t="shared" si="110"/>
        <v>0</v>
      </c>
      <c r="AF331" s="255">
        <f t="shared" si="110"/>
        <v>0</v>
      </c>
      <c r="AG331" s="255">
        <f t="shared" si="110"/>
        <v>0</v>
      </c>
      <c r="AH331" s="255">
        <f t="shared" si="110"/>
        <v>25000000</v>
      </c>
      <c r="AI331" s="255">
        <f t="shared" si="110"/>
        <v>0</v>
      </c>
      <c r="AJ331" s="255">
        <f t="shared" si="110"/>
        <v>0</v>
      </c>
      <c r="AK331" s="255">
        <f t="shared" si="110"/>
        <v>0</v>
      </c>
      <c r="AL331" s="354">
        <f t="shared" si="110"/>
        <v>275000000</v>
      </c>
    </row>
    <row r="332" spans="1:40" s="35" customFormat="1" ht="81.75" customHeight="1" x14ac:dyDescent="0.25">
      <c r="A332" s="359"/>
      <c r="B332" s="34"/>
      <c r="C332" s="301">
        <v>14</v>
      </c>
      <c r="D332" s="71" t="s">
        <v>485</v>
      </c>
      <c r="E332" s="302">
        <v>6.2E-2</v>
      </c>
      <c r="F332" s="302">
        <v>0.03</v>
      </c>
      <c r="G332" s="164"/>
      <c r="H332" s="334">
        <v>93</v>
      </c>
      <c r="I332" s="11" t="s">
        <v>9</v>
      </c>
      <c r="J332" s="27">
        <v>4</v>
      </c>
      <c r="K332" s="502" t="s">
        <v>253</v>
      </c>
      <c r="L332" s="445"/>
      <c r="M332" s="433" t="s">
        <v>508</v>
      </c>
      <c r="N332" s="439" t="s">
        <v>509</v>
      </c>
      <c r="O332" s="334" t="s">
        <v>126</v>
      </c>
      <c r="P332" s="398"/>
      <c r="Q332" s="398"/>
      <c r="R332" s="398"/>
      <c r="S332" s="398"/>
      <c r="T332" s="398"/>
      <c r="U332" s="398"/>
      <c r="V332" s="398"/>
      <c r="W332" s="398"/>
      <c r="X332" s="398"/>
      <c r="Y332" s="398"/>
      <c r="Z332" s="398"/>
      <c r="AA332" s="398">
        <v>242500000</v>
      </c>
      <c r="AB332" s="398"/>
      <c r="AC332" s="398"/>
      <c r="AD332" s="398"/>
      <c r="AE332" s="398"/>
      <c r="AF332" s="398"/>
      <c r="AG332" s="398"/>
      <c r="AH332" s="398">
        <v>25000000</v>
      </c>
      <c r="AI332" s="398"/>
      <c r="AJ332" s="398"/>
      <c r="AK332" s="398"/>
      <c r="AL332" s="401">
        <f>+P332+R332+S332+T332+U332+V332+W332+X332+Y332+Z332+AA332+AD332+AG332+AH332+AI332+AJ332+AK332</f>
        <v>267500000</v>
      </c>
      <c r="AN332" s="176"/>
    </row>
    <row r="333" spans="1:40" s="35" customFormat="1" ht="69" customHeight="1" x14ac:dyDescent="0.25">
      <c r="A333" s="359"/>
      <c r="B333" s="34"/>
      <c r="C333" s="299">
        <v>15</v>
      </c>
      <c r="D333" s="298" t="s">
        <v>479</v>
      </c>
      <c r="E333" s="303">
        <v>0.73229999999999995</v>
      </c>
      <c r="F333" s="303">
        <v>0.78</v>
      </c>
      <c r="G333" s="36"/>
      <c r="H333" s="334">
        <v>94</v>
      </c>
      <c r="I333" s="11">
        <v>70</v>
      </c>
      <c r="J333" s="27">
        <v>79</v>
      </c>
      <c r="K333" s="503"/>
      <c r="L333" s="446"/>
      <c r="M333" s="434"/>
      <c r="N333" s="440"/>
      <c r="O333" s="334" t="s">
        <v>126</v>
      </c>
      <c r="P333" s="399"/>
      <c r="Q333" s="399"/>
      <c r="R333" s="399"/>
      <c r="S333" s="399"/>
      <c r="T333" s="399"/>
      <c r="U333" s="399"/>
      <c r="V333" s="399"/>
      <c r="W333" s="399"/>
      <c r="X333" s="399"/>
      <c r="Y333" s="399"/>
      <c r="Z333" s="399"/>
      <c r="AA333" s="399"/>
      <c r="AB333" s="399"/>
      <c r="AC333" s="399"/>
      <c r="AD333" s="399"/>
      <c r="AE333" s="399"/>
      <c r="AF333" s="399"/>
      <c r="AG333" s="399"/>
      <c r="AH333" s="399"/>
      <c r="AI333" s="399"/>
      <c r="AJ333" s="399"/>
      <c r="AK333" s="399"/>
      <c r="AL333" s="402"/>
      <c r="AN333" s="176"/>
    </row>
    <row r="334" spans="1:40" s="35" customFormat="1" ht="82.5" customHeight="1" x14ac:dyDescent="0.25">
      <c r="A334" s="359"/>
      <c r="B334" s="34"/>
      <c r="C334" s="299">
        <v>19</v>
      </c>
      <c r="D334" s="298" t="s">
        <v>482</v>
      </c>
      <c r="E334" s="303" t="s">
        <v>483</v>
      </c>
      <c r="F334" s="303" t="s">
        <v>510</v>
      </c>
      <c r="G334" s="36"/>
      <c r="H334" s="334">
        <v>95</v>
      </c>
      <c r="I334" s="11">
        <v>0</v>
      </c>
      <c r="J334" s="27">
        <v>500</v>
      </c>
      <c r="K334" s="503"/>
      <c r="L334" s="446"/>
      <c r="M334" s="434"/>
      <c r="N334" s="440"/>
      <c r="O334" s="334" t="s">
        <v>127</v>
      </c>
      <c r="P334" s="399"/>
      <c r="Q334" s="399"/>
      <c r="R334" s="399"/>
      <c r="S334" s="399"/>
      <c r="T334" s="399"/>
      <c r="U334" s="399"/>
      <c r="V334" s="399"/>
      <c r="W334" s="399"/>
      <c r="X334" s="399"/>
      <c r="Y334" s="399"/>
      <c r="Z334" s="399"/>
      <c r="AA334" s="399"/>
      <c r="AB334" s="399"/>
      <c r="AC334" s="399"/>
      <c r="AD334" s="399"/>
      <c r="AE334" s="399"/>
      <c r="AF334" s="399"/>
      <c r="AG334" s="399"/>
      <c r="AH334" s="399"/>
      <c r="AI334" s="399"/>
      <c r="AJ334" s="399"/>
      <c r="AK334" s="399"/>
      <c r="AL334" s="402"/>
      <c r="AN334" s="176"/>
    </row>
    <row r="335" spans="1:40" s="35" customFormat="1" ht="75.75" customHeight="1" x14ac:dyDescent="0.25">
      <c r="A335" s="359"/>
      <c r="B335" s="34"/>
      <c r="C335" s="300"/>
      <c r="D335" s="26"/>
      <c r="E335" s="26"/>
      <c r="F335" s="186"/>
      <c r="G335" s="37"/>
      <c r="H335" s="334">
        <v>96</v>
      </c>
      <c r="I335" s="11">
        <v>0</v>
      </c>
      <c r="J335" s="27">
        <v>0.75</v>
      </c>
      <c r="K335" s="504"/>
      <c r="L335" s="447"/>
      <c r="M335" s="435"/>
      <c r="N335" s="441"/>
      <c r="O335" s="334" t="s">
        <v>126</v>
      </c>
      <c r="P335" s="400"/>
      <c r="Q335" s="400"/>
      <c r="R335" s="400"/>
      <c r="S335" s="400"/>
      <c r="T335" s="400"/>
      <c r="U335" s="400"/>
      <c r="V335" s="400"/>
      <c r="W335" s="400"/>
      <c r="X335" s="400"/>
      <c r="Y335" s="400"/>
      <c r="Z335" s="400"/>
      <c r="AA335" s="400"/>
      <c r="AB335" s="400"/>
      <c r="AC335" s="400"/>
      <c r="AD335" s="400"/>
      <c r="AE335" s="400"/>
      <c r="AF335" s="400"/>
      <c r="AG335" s="400"/>
      <c r="AH335" s="400"/>
      <c r="AI335" s="400"/>
      <c r="AJ335" s="400"/>
      <c r="AK335" s="400"/>
      <c r="AL335" s="403"/>
      <c r="AN335" s="176"/>
    </row>
    <row r="336" spans="1:40" s="35" customFormat="1" ht="102" customHeight="1" x14ac:dyDescent="0.25">
      <c r="A336" s="359"/>
      <c r="B336" s="70"/>
      <c r="C336" s="313" t="s">
        <v>511</v>
      </c>
      <c r="D336" s="320" t="s">
        <v>512</v>
      </c>
      <c r="E336" s="304" t="s">
        <v>513</v>
      </c>
      <c r="F336" s="307" t="s">
        <v>514</v>
      </c>
      <c r="G336" s="26"/>
      <c r="H336" s="334">
        <v>95</v>
      </c>
      <c r="I336" s="11">
        <v>0</v>
      </c>
      <c r="J336" s="27">
        <v>500</v>
      </c>
      <c r="K336" s="326" t="s">
        <v>253</v>
      </c>
      <c r="L336" s="12">
        <v>2014630000002</v>
      </c>
      <c r="M336" s="334" t="s">
        <v>515</v>
      </c>
      <c r="N336" s="320" t="s">
        <v>516</v>
      </c>
      <c r="O336" s="334" t="s">
        <v>127</v>
      </c>
      <c r="P336" s="45"/>
      <c r="Q336" s="45"/>
      <c r="R336" s="45"/>
      <c r="S336" s="45"/>
      <c r="T336" s="45"/>
      <c r="U336" s="45"/>
      <c r="V336" s="45"/>
      <c r="W336" s="45"/>
      <c r="X336" s="45"/>
      <c r="Y336" s="45"/>
      <c r="Z336" s="45"/>
      <c r="AA336" s="45">
        <v>7500000</v>
      </c>
      <c r="AB336" s="30">
        <v>7500000</v>
      </c>
      <c r="AC336" s="30">
        <v>7500000</v>
      </c>
      <c r="AD336" s="45"/>
      <c r="AE336" s="45"/>
      <c r="AF336" s="45"/>
      <c r="AG336" s="45"/>
      <c r="AH336" s="45"/>
      <c r="AI336" s="45"/>
      <c r="AJ336" s="33"/>
      <c r="AK336" s="33"/>
      <c r="AL336" s="355">
        <f>+P336+R336+S336+T336+U336+V336+W336+X336+Y336+Z336+AA336+AD336+AG336+AH336+AI336+AJ336+AK336</f>
        <v>7500000</v>
      </c>
      <c r="AN336" s="176"/>
    </row>
    <row r="337" spans="1:40" s="35" customFormat="1" ht="38.25" customHeight="1" x14ac:dyDescent="0.25">
      <c r="A337" s="359"/>
      <c r="B337" s="70"/>
      <c r="C337" s="25"/>
      <c r="D337" s="74"/>
      <c r="E337" s="174"/>
      <c r="F337" s="174"/>
      <c r="G337" s="74"/>
      <c r="H337" s="25"/>
      <c r="I337" s="135"/>
      <c r="J337" s="135"/>
      <c r="K337" s="140"/>
      <c r="L337" s="92"/>
      <c r="M337" s="318"/>
      <c r="N337" s="86"/>
      <c r="O337" s="25"/>
      <c r="P337" s="257"/>
      <c r="Q337" s="257"/>
      <c r="R337" s="257"/>
      <c r="S337" s="257"/>
      <c r="T337" s="257"/>
      <c r="U337" s="257"/>
      <c r="V337" s="257"/>
      <c r="W337" s="257"/>
      <c r="X337" s="257"/>
      <c r="Y337" s="257"/>
      <c r="Z337" s="257"/>
      <c r="AA337" s="257"/>
      <c r="AB337" s="257"/>
      <c r="AC337" s="257"/>
      <c r="AD337" s="257"/>
      <c r="AE337" s="257"/>
      <c r="AF337" s="257"/>
      <c r="AG337" s="257"/>
      <c r="AH337" s="257"/>
      <c r="AI337" s="257"/>
      <c r="AJ337" s="257"/>
      <c r="AK337" s="257"/>
      <c r="AL337" s="357"/>
    </row>
    <row r="338" spans="1:40" s="78" customFormat="1" ht="38.25" customHeight="1" x14ac:dyDescent="0.25">
      <c r="A338" s="359"/>
      <c r="B338" s="70"/>
      <c r="C338" s="335"/>
      <c r="D338" s="24"/>
      <c r="E338" s="5"/>
      <c r="F338" s="5"/>
      <c r="G338" s="67">
        <v>22</v>
      </c>
      <c r="H338" s="69" t="s">
        <v>25</v>
      </c>
      <c r="I338" s="69"/>
      <c r="J338" s="69"/>
      <c r="K338" s="69"/>
      <c r="L338" s="69"/>
      <c r="M338" s="69"/>
      <c r="N338" s="69"/>
      <c r="O338" s="69"/>
      <c r="P338" s="255">
        <f>SUM(P339)</f>
        <v>0</v>
      </c>
      <c r="Q338" s="255">
        <f t="shared" ref="Q338:AL338" si="111">SUM(Q339)</f>
        <v>0</v>
      </c>
      <c r="R338" s="255">
        <f t="shared" si="111"/>
        <v>0</v>
      </c>
      <c r="S338" s="255">
        <f t="shared" si="111"/>
        <v>0</v>
      </c>
      <c r="T338" s="255">
        <f t="shared" si="111"/>
        <v>0</v>
      </c>
      <c r="U338" s="255">
        <f t="shared" si="111"/>
        <v>0</v>
      </c>
      <c r="V338" s="255">
        <f t="shared" si="111"/>
        <v>0</v>
      </c>
      <c r="W338" s="255">
        <f t="shared" si="111"/>
        <v>0</v>
      </c>
      <c r="X338" s="255">
        <f t="shared" si="111"/>
        <v>0</v>
      </c>
      <c r="Y338" s="255">
        <f t="shared" si="111"/>
        <v>0</v>
      </c>
      <c r="Z338" s="255">
        <f t="shared" si="111"/>
        <v>0</v>
      </c>
      <c r="AA338" s="255">
        <f t="shared" si="111"/>
        <v>110000000</v>
      </c>
      <c r="AB338" s="255">
        <f t="shared" si="111"/>
        <v>0</v>
      </c>
      <c r="AC338" s="255">
        <f t="shared" si="111"/>
        <v>0</v>
      </c>
      <c r="AD338" s="255">
        <f t="shared" si="111"/>
        <v>0</v>
      </c>
      <c r="AE338" s="255">
        <f t="shared" si="111"/>
        <v>0</v>
      </c>
      <c r="AF338" s="255">
        <f t="shared" si="111"/>
        <v>0</v>
      </c>
      <c r="AG338" s="255">
        <f t="shared" si="111"/>
        <v>0</v>
      </c>
      <c r="AH338" s="255">
        <f t="shared" si="111"/>
        <v>0</v>
      </c>
      <c r="AI338" s="255">
        <f t="shared" si="111"/>
        <v>0</v>
      </c>
      <c r="AJ338" s="255">
        <f t="shared" si="111"/>
        <v>0</v>
      </c>
      <c r="AK338" s="255">
        <f t="shared" si="111"/>
        <v>0</v>
      </c>
      <c r="AL338" s="354">
        <f t="shared" si="111"/>
        <v>110000000</v>
      </c>
    </row>
    <row r="339" spans="1:40" s="35" customFormat="1" ht="131.25" customHeight="1" x14ac:dyDescent="0.25">
      <c r="A339" s="359"/>
      <c r="B339" s="70"/>
      <c r="C339" s="335" t="s">
        <v>129</v>
      </c>
      <c r="D339" s="329" t="s">
        <v>130</v>
      </c>
      <c r="E339" s="5" t="s">
        <v>131</v>
      </c>
      <c r="F339" s="5" t="s">
        <v>487</v>
      </c>
      <c r="G339" s="329"/>
      <c r="H339" s="334">
        <v>97</v>
      </c>
      <c r="I339" s="11" t="s">
        <v>9</v>
      </c>
      <c r="J339" s="13">
        <v>7</v>
      </c>
      <c r="K339" s="187" t="s">
        <v>253</v>
      </c>
      <c r="L339" s="12"/>
      <c r="M339" s="334" t="s">
        <v>517</v>
      </c>
      <c r="N339" s="329" t="s">
        <v>518</v>
      </c>
      <c r="O339" s="334" t="s">
        <v>126</v>
      </c>
      <c r="P339" s="45">
        <v>0</v>
      </c>
      <c r="Q339" s="45">
        <v>0</v>
      </c>
      <c r="R339" s="45">
        <v>0</v>
      </c>
      <c r="S339" s="45">
        <v>0</v>
      </c>
      <c r="T339" s="45">
        <v>0</v>
      </c>
      <c r="U339" s="45">
        <v>0</v>
      </c>
      <c r="V339" s="45">
        <v>0</v>
      </c>
      <c r="W339" s="45">
        <v>0</v>
      </c>
      <c r="X339" s="45">
        <v>0</v>
      </c>
      <c r="Y339" s="45">
        <v>0</v>
      </c>
      <c r="Z339" s="45">
        <v>0</v>
      </c>
      <c r="AA339" s="45">
        <v>110000000</v>
      </c>
      <c r="AB339" s="261"/>
      <c r="AC339" s="261"/>
      <c r="AD339" s="261">
        <v>0</v>
      </c>
      <c r="AE339" s="261"/>
      <c r="AF339" s="261"/>
      <c r="AG339" s="45">
        <v>0</v>
      </c>
      <c r="AH339" s="45">
        <v>0</v>
      </c>
      <c r="AI339" s="45">
        <v>0</v>
      </c>
      <c r="AJ339" s="33"/>
      <c r="AK339" s="33">
        <v>0</v>
      </c>
      <c r="AL339" s="355">
        <f>+P339+R339+S339+T339+U339+V339+W339+X339+Y339+Z339+AA339+AD339+AG339+AH339+AI339+AJ339+AK339</f>
        <v>110000000</v>
      </c>
      <c r="AN339" s="176"/>
    </row>
    <row r="340" spans="1:40" s="35" customFormat="1" ht="38.25" customHeight="1" x14ac:dyDescent="0.25">
      <c r="A340" s="359"/>
      <c r="B340" s="188"/>
      <c r="C340" s="319"/>
      <c r="D340" s="188"/>
      <c r="E340" s="189"/>
      <c r="F340" s="189"/>
      <c r="G340" s="188"/>
      <c r="H340" s="319"/>
      <c r="I340" s="190"/>
      <c r="J340" s="190"/>
      <c r="K340" s="29"/>
      <c r="L340" s="106"/>
      <c r="M340" s="7"/>
      <c r="N340" s="6"/>
      <c r="O340" s="319"/>
      <c r="P340" s="247"/>
      <c r="Q340" s="247"/>
      <c r="R340" s="247"/>
      <c r="S340" s="247"/>
      <c r="T340" s="247"/>
      <c r="U340" s="247"/>
      <c r="V340" s="31"/>
      <c r="W340" s="247"/>
      <c r="X340" s="247"/>
      <c r="Y340" s="247"/>
      <c r="Z340" s="247"/>
      <c r="AA340" s="247"/>
      <c r="AB340" s="247"/>
      <c r="AC340" s="247"/>
      <c r="AD340" s="247"/>
      <c r="AE340" s="247"/>
      <c r="AF340" s="247"/>
      <c r="AG340" s="247"/>
      <c r="AH340" s="31"/>
      <c r="AI340" s="247"/>
      <c r="AJ340" s="247"/>
      <c r="AK340" s="247"/>
      <c r="AL340" s="357"/>
    </row>
    <row r="341" spans="1:40" s="78" customFormat="1" ht="38.25" customHeight="1" x14ac:dyDescent="0.25">
      <c r="A341" s="359"/>
      <c r="B341" s="97">
        <v>7</v>
      </c>
      <c r="C341" s="63" t="s">
        <v>26</v>
      </c>
      <c r="D341" s="63"/>
      <c r="E341" s="63"/>
      <c r="F341" s="63"/>
      <c r="G341" s="63"/>
      <c r="H341" s="63"/>
      <c r="I341" s="63"/>
      <c r="J341" s="63"/>
      <c r="K341" s="63"/>
      <c r="L341" s="63"/>
      <c r="M341" s="63"/>
      <c r="N341" s="63"/>
      <c r="O341" s="63"/>
      <c r="P341" s="253">
        <f t="shared" ref="P341:Z341" si="112">P342+P349</f>
        <v>0</v>
      </c>
      <c r="Q341" s="253">
        <f t="shared" si="112"/>
        <v>0</v>
      </c>
      <c r="R341" s="253">
        <f t="shared" si="112"/>
        <v>0</v>
      </c>
      <c r="S341" s="253">
        <f t="shared" si="112"/>
        <v>0</v>
      </c>
      <c r="T341" s="253">
        <f t="shared" si="112"/>
        <v>0</v>
      </c>
      <c r="U341" s="253">
        <f t="shared" si="112"/>
        <v>0</v>
      </c>
      <c r="V341" s="253">
        <f t="shared" si="112"/>
        <v>0</v>
      </c>
      <c r="W341" s="253">
        <f t="shared" si="112"/>
        <v>0</v>
      </c>
      <c r="X341" s="253">
        <f t="shared" si="112"/>
        <v>0</v>
      </c>
      <c r="Y341" s="253">
        <f t="shared" si="112"/>
        <v>0</v>
      </c>
      <c r="Z341" s="253">
        <f t="shared" si="112"/>
        <v>0</v>
      </c>
      <c r="AA341" s="253">
        <f t="shared" ref="AA341:AL341" si="113">AA342+AA349</f>
        <v>200000000</v>
      </c>
      <c r="AB341" s="253">
        <f t="shared" si="113"/>
        <v>124193139</v>
      </c>
      <c r="AC341" s="253">
        <f t="shared" si="113"/>
        <v>99500000</v>
      </c>
      <c r="AD341" s="253">
        <f t="shared" si="113"/>
        <v>0</v>
      </c>
      <c r="AE341" s="253">
        <f t="shared" si="113"/>
        <v>0</v>
      </c>
      <c r="AF341" s="253">
        <f t="shared" si="113"/>
        <v>0</v>
      </c>
      <c r="AG341" s="253">
        <f t="shared" si="113"/>
        <v>0</v>
      </c>
      <c r="AH341" s="253">
        <f t="shared" si="113"/>
        <v>80000000</v>
      </c>
      <c r="AI341" s="253">
        <f t="shared" si="113"/>
        <v>0</v>
      </c>
      <c r="AJ341" s="253">
        <f t="shared" si="113"/>
        <v>0</v>
      </c>
      <c r="AK341" s="253">
        <f t="shared" si="113"/>
        <v>0</v>
      </c>
      <c r="AL341" s="352">
        <f t="shared" si="113"/>
        <v>280000000</v>
      </c>
    </row>
    <row r="342" spans="1:40" s="78" customFormat="1" ht="38.25" customHeight="1" x14ac:dyDescent="0.25">
      <c r="A342" s="359"/>
      <c r="B342" s="64"/>
      <c r="C342" s="25"/>
      <c r="D342" s="74"/>
      <c r="E342" s="25"/>
      <c r="F342" s="335"/>
      <c r="G342" s="144">
        <v>23</v>
      </c>
      <c r="H342" s="69" t="s">
        <v>27</v>
      </c>
      <c r="I342" s="69"/>
      <c r="J342" s="69"/>
      <c r="K342" s="69"/>
      <c r="L342" s="69"/>
      <c r="M342" s="69"/>
      <c r="N342" s="69"/>
      <c r="O342" s="69"/>
      <c r="P342" s="255">
        <f>SUM(P343:P347)</f>
        <v>0</v>
      </c>
      <c r="Q342" s="255">
        <f t="shared" ref="Q342:AL342" si="114">SUM(Q343:Q347)</f>
        <v>0</v>
      </c>
      <c r="R342" s="255">
        <f t="shared" si="114"/>
        <v>0</v>
      </c>
      <c r="S342" s="255">
        <f t="shared" si="114"/>
        <v>0</v>
      </c>
      <c r="T342" s="255">
        <f t="shared" si="114"/>
        <v>0</v>
      </c>
      <c r="U342" s="255">
        <f t="shared" si="114"/>
        <v>0</v>
      </c>
      <c r="V342" s="255">
        <f t="shared" si="114"/>
        <v>0</v>
      </c>
      <c r="W342" s="255">
        <f t="shared" si="114"/>
        <v>0</v>
      </c>
      <c r="X342" s="255">
        <f t="shared" si="114"/>
        <v>0</v>
      </c>
      <c r="Y342" s="255">
        <f t="shared" si="114"/>
        <v>0</v>
      </c>
      <c r="Z342" s="255">
        <f t="shared" si="114"/>
        <v>0</v>
      </c>
      <c r="AA342" s="255">
        <f t="shared" si="114"/>
        <v>100000000</v>
      </c>
      <c r="AB342" s="255">
        <f t="shared" si="114"/>
        <v>94193139</v>
      </c>
      <c r="AC342" s="255">
        <f t="shared" si="114"/>
        <v>89500000</v>
      </c>
      <c r="AD342" s="255">
        <f t="shared" si="114"/>
        <v>0</v>
      </c>
      <c r="AE342" s="255">
        <f t="shared" si="114"/>
        <v>0</v>
      </c>
      <c r="AF342" s="255">
        <f t="shared" si="114"/>
        <v>0</v>
      </c>
      <c r="AG342" s="255">
        <f t="shared" si="114"/>
        <v>0</v>
      </c>
      <c r="AH342" s="255">
        <f t="shared" si="114"/>
        <v>0</v>
      </c>
      <c r="AI342" s="255">
        <f t="shared" si="114"/>
        <v>0</v>
      </c>
      <c r="AJ342" s="255">
        <f t="shared" si="114"/>
        <v>0</v>
      </c>
      <c r="AK342" s="255">
        <f t="shared" si="114"/>
        <v>0</v>
      </c>
      <c r="AL342" s="354">
        <f t="shared" si="114"/>
        <v>100000000</v>
      </c>
    </row>
    <row r="343" spans="1:40" s="35" customFormat="1" ht="103.5" customHeight="1" x14ac:dyDescent="0.25">
      <c r="A343" s="353"/>
      <c r="B343" s="64"/>
      <c r="C343" s="311"/>
      <c r="D343" s="71"/>
      <c r="E343" s="5"/>
      <c r="F343" s="5"/>
      <c r="G343" s="71"/>
      <c r="H343" s="334">
        <v>98</v>
      </c>
      <c r="I343" s="11">
        <v>60</v>
      </c>
      <c r="J343" s="13">
        <v>55</v>
      </c>
      <c r="K343" s="508" t="s">
        <v>253</v>
      </c>
      <c r="L343" s="322"/>
      <c r="M343" s="433" t="s">
        <v>519</v>
      </c>
      <c r="N343" s="439" t="s">
        <v>520</v>
      </c>
      <c r="O343" s="334" t="s">
        <v>127</v>
      </c>
      <c r="P343" s="398"/>
      <c r="Q343" s="398"/>
      <c r="R343" s="398"/>
      <c r="S343" s="398"/>
      <c r="T343" s="398"/>
      <c r="U343" s="398"/>
      <c r="V343" s="398"/>
      <c r="W343" s="398"/>
      <c r="X343" s="398"/>
      <c r="Y343" s="398"/>
      <c r="Z343" s="398"/>
      <c r="AA343" s="398">
        <v>100000000</v>
      </c>
      <c r="AB343" s="404">
        <v>94193139</v>
      </c>
      <c r="AC343" s="404">
        <v>89500000</v>
      </c>
      <c r="AD343" s="398"/>
      <c r="AE343" s="398"/>
      <c r="AF343" s="398"/>
      <c r="AG343" s="398"/>
      <c r="AH343" s="398"/>
      <c r="AI343" s="398"/>
      <c r="AJ343" s="398"/>
      <c r="AK343" s="398"/>
      <c r="AL343" s="401">
        <f>+P343+R343+S343+T343+U343+V343+W343+X343+Y343+Z343+AA343+AD343+AG343+AH343+AI343+AJ343+AK343</f>
        <v>100000000</v>
      </c>
      <c r="AN343" s="176"/>
    </row>
    <row r="344" spans="1:40" s="35" customFormat="1" ht="150" customHeight="1" x14ac:dyDescent="0.25">
      <c r="A344" s="353"/>
      <c r="B344" s="70"/>
      <c r="C344" s="312">
        <v>16</v>
      </c>
      <c r="D344" s="298" t="s">
        <v>521</v>
      </c>
      <c r="E344" s="9">
        <v>45</v>
      </c>
      <c r="F344" s="9">
        <v>90</v>
      </c>
      <c r="G344" s="73"/>
      <c r="H344" s="334">
        <v>99</v>
      </c>
      <c r="I344" s="11">
        <v>76</v>
      </c>
      <c r="J344" s="27">
        <v>150</v>
      </c>
      <c r="K344" s="509"/>
      <c r="L344" s="323"/>
      <c r="M344" s="434"/>
      <c r="N344" s="440"/>
      <c r="O344" s="334" t="s">
        <v>127</v>
      </c>
      <c r="P344" s="399"/>
      <c r="Q344" s="399"/>
      <c r="R344" s="399"/>
      <c r="S344" s="399"/>
      <c r="T344" s="399"/>
      <c r="U344" s="399"/>
      <c r="V344" s="399"/>
      <c r="W344" s="399"/>
      <c r="X344" s="399"/>
      <c r="Y344" s="399"/>
      <c r="Z344" s="399"/>
      <c r="AA344" s="399"/>
      <c r="AB344" s="405"/>
      <c r="AC344" s="405"/>
      <c r="AD344" s="399"/>
      <c r="AE344" s="399"/>
      <c r="AF344" s="399"/>
      <c r="AG344" s="399"/>
      <c r="AH344" s="399"/>
      <c r="AI344" s="399"/>
      <c r="AJ344" s="399"/>
      <c r="AK344" s="399"/>
      <c r="AL344" s="402"/>
      <c r="AN344" s="176"/>
    </row>
    <row r="345" spans="1:40" s="35" customFormat="1" ht="102" customHeight="1" x14ac:dyDescent="0.25">
      <c r="A345" s="353"/>
      <c r="B345" s="70"/>
      <c r="C345" s="312">
        <v>17</v>
      </c>
      <c r="D345" s="298" t="s">
        <v>502</v>
      </c>
      <c r="E345" s="5">
        <v>0.63270000000000004</v>
      </c>
      <c r="F345" s="5">
        <v>0.5</v>
      </c>
      <c r="G345" s="73"/>
      <c r="H345" s="334">
        <v>100</v>
      </c>
      <c r="I345" s="11">
        <v>0</v>
      </c>
      <c r="J345" s="27">
        <v>6</v>
      </c>
      <c r="K345" s="509"/>
      <c r="L345" s="323"/>
      <c r="M345" s="434"/>
      <c r="N345" s="440"/>
      <c r="O345" s="334" t="s">
        <v>127</v>
      </c>
      <c r="P345" s="399"/>
      <c r="Q345" s="399"/>
      <c r="R345" s="399"/>
      <c r="S345" s="399"/>
      <c r="T345" s="399"/>
      <c r="U345" s="399"/>
      <c r="V345" s="399"/>
      <c r="W345" s="399"/>
      <c r="X345" s="399"/>
      <c r="Y345" s="399"/>
      <c r="Z345" s="399"/>
      <c r="AA345" s="399"/>
      <c r="AB345" s="405"/>
      <c r="AC345" s="405"/>
      <c r="AD345" s="399"/>
      <c r="AE345" s="399"/>
      <c r="AF345" s="399"/>
      <c r="AG345" s="399"/>
      <c r="AH345" s="399"/>
      <c r="AI345" s="399"/>
      <c r="AJ345" s="399"/>
      <c r="AK345" s="399"/>
      <c r="AL345" s="402"/>
      <c r="AN345" s="176"/>
    </row>
    <row r="346" spans="1:40" s="35" customFormat="1" ht="109.5" customHeight="1" x14ac:dyDescent="0.25">
      <c r="A346" s="353"/>
      <c r="B346" s="70"/>
      <c r="C346" s="312"/>
      <c r="D346" s="73"/>
      <c r="E346" s="191"/>
      <c r="F346" s="191"/>
      <c r="G346" s="73"/>
      <c r="H346" s="334">
        <v>101</v>
      </c>
      <c r="I346" s="11">
        <v>0</v>
      </c>
      <c r="J346" s="27">
        <v>54</v>
      </c>
      <c r="K346" s="509"/>
      <c r="L346" s="323"/>
      <c r="M346" s="434"/>
      <c r="N346" s="440"/>
      <c r="O346" s="334" t="s">
        <v>127</v>
      </c>
      <c r="P346" s="399"/>
      <c r="Q346" s="399"/>
      <c r="R346" s="399"/>
      <c r="S346" s="399"/>
      <c r="T346" s="399"/>
      <c r="U346" s="399"/>
      <c r="V346" s="399"/>
      <c r="W346" s="399"/>
      <c r="X346" s="399"/>
      <c r="Y346" s="399"/>
      <c r="Z346" s="399"/>
      <c r="AA346" s="399"/>
      <c r="AB346" s="405"/>
      <c r="AC346" s="405"/>
      <c r="AD346" s="399"/>
      <c r="AE346" s="399"/>
      <c r="AF346" s="399"/>
      <c r="AG346" s="399"/>
      <c r="AH346" s="399"/>
      <c r="AI346" s="399"/>
      <c r="AJ346" s="399"/>
      <c r="AK346" s="399"/>
      <c r="AL346" s="402"/>
      <c r="AN346" s="176"/>
    </row>
    <row r="347" spans="1:40" s="35" customFormat="1" ht="114" customHeight="1" x14ac:dyDescent="0.25">
      <c r="A347" s="353"/>
      <c r="B347" s="70"/>
      <c r="C347" s="312"/>
      <c r="D347" s="26"/>
      <c r="E347" s="192"/>
      <c r="F347" s="192"/>
      <c r="G347" s="26"/>
      <c r="H347" s="334">
        <v>102</v>
      </c>
      <c r="I347" s="11">
        <v>0</v>
      </c>
      <c r="J347" s="27">
        <v>0.875</v>
      </c>
      <c r="K347" s="510"/>
      <c r="L347" s="324"/>
      <c r="M347" s="435"/>
      <c r="N347" s="441"/>
      <c r="O347" s="334" t="s">
        <v>126</v>
      </c>
      <c r="P347" s="400"/>
      <c r="Q347" s="400"/>
      <c r="R347" s="400"/>
      <c r="S347" s="400"/>
      <c r="T347" s="400"/>
      <c r="U347" s="400"/>
      <c r="V347" s="400"/>
      <c r="W347" s="400"/>
      <c r="X347" s="400"/>
      <c r="Y347" s="400"/>
      <c r="Z347" s="400"/>
      <c r="AA347" s="400"/>
      <c r="AB347" s="406"/>
      <c r="AC347" s="406"/>
      <c r="AD347" s="400"/>
      <c r="AE347" s="400"/>
      <c r="AF347" s="400"/>
      <c r="AG347" s="400"/>
      <c r="AH347" s="400"/>
      <c r="AI347" s="400"/>
      <c r="AJ347" s="400"/>
      <c r="AK347" s="400"/>
      <c r="AL347" s="403"/>
      <c r="AN347" s="176"/>
    </row>
    <row r="348" spans="1:40" s="35" customFormat="1" ht="38.25" customHeight="1" x14ac:dyDescent="0.25">
      <c r="A348" s="353"/>
      <c r="B348" s="70"/>
      <c r="C348" s="25"/>
      <c r="D348" s="74"/>
      <c r="E348" s="174"/>
      <c r="F348" s="174"/>
      <c r="G348" s="74"/>
      <c r="H348" s="25"/>
      <c r="I348" s="135"/>
      <c r="J348" s="135"/>
      <c r="K348" s="140"/>
      <c r="L348" s="92"/>
      <c r="M348" s="318"/>
      <c r="N348" s="86"/>
      <c r="O348" s="25"/>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357"/>
    </row>
    <row r="349" spans="1:40" s="78" customFormat="1" ht="38.25" customHeight="1" x14ac:dyDescent="0.25">
      <c r="A349" s="353"/>
      <c r="B349" s="70"/>
      <c r="C349" s="311"/>
      <c r="D349" s="332"/>
      <c r="E349" s="302"/>
      <c r="F349" s="302"/>
      <c r="G349" s="67">
        <v>24</v>
      </c>
      <c r="H349" s="69" t="s">
        <v>522</v>
      </c>
      <c r="I349" s="69"/>
      <c r="J349" s="69"/>
      <c r="K349" s="69"/>
      <c r="L349" s="69"/>
      <c r="M349" s="69"/>
      <c r="N349" s="69"/>
      <c r="O349" s="69"/>
      <c r="P349" s="255">
        <f>SUM(P350:P354)</f>
        <v>0</v>
      </c>
      <c r="Q349" s="255">
        <f t="shared" ref="Q349:AL349" si="115">SUM(Q350:Q354)</f>
        <v>0</v>
      </c>
      <c r="R349" s="255">
        <f t="shared" si="115"/>
        <v>0</v>
      </c>
      <c r="S349" s="255">
        <f t="shared" si="115"/>
        <v>0</v>
      </c>
      <c r="T349" s="255">
        <f t="shared" si="115"/>
        <v>0</v>
      </c>
      <c r="U349" s="255">
        <f t="shared" si="115"/>
        <v>0</v>
      </c>
      <c r="V349" s="255">
        <f t="shared" si="115"/>
        <v>0</v>
      </c>
      <c r="W349" s="255">
        <f t="shared" si="115"/>
        <v>0</v>
      </c>
      <c r="X349" s="255">
        <f t="shared" si="115"/>
        <v>0</v>
      </c>
      <c r="Y349" s="255">
        <f t="shared" si="115"/>
        <v>0</v>
      </c>
      <c r="Z349" s="255">
        <f t="shared" si="115"/>
        <v>0</v>
      </c>
      <c r="AA349" s="255">
        <f t="shared" si="115"/>
        <v>100000000</v>
      </c>
      <c r="AB349" s="255">
        <f t="shared" si="115"/>
        <v>30000000</v>
      </c>
      <c r="AC349" s="255">
        <f t="shared" si="115"/>
        <v>10000000</v>
      </c>
      <c r="AD349" s="255">
        <f t="shared" si="115"/>
        <v>0</v>
      </c>
      <c r="AE349" s="255">
        <f t="shared" si="115"/>
        <v>0</v>
      </c>
      <c r="AF349" s="255">
        <f t="shared" si="115"/>
        <v>0</v>
      </c>
      <c r="AG349" s="255">
        <f t="shared" si="115"/>
        <v>0</v>
      </c>
      <c r="AH349" s="255">
        <f t="shared" si="115"/>
        <v>80000000</v>
      </c>
      <c r="AI349" s="255">
        <f t="shared" si="115"/>
        <v>0</v>
      </c>
      <c r="AJ349" s="255">
        <f t="shared" si="115"/>
        <v>0</v>
      </c>
      <c r="AK349" s="255">
        <f t="shared" si="115"/>
        <v>0</v>
      </c>
      <c r="AL349" s="354">
        <f t="shared" si="115"/>
        <v>180000000</v>
      </c>
    </row>
    <row r="350" spans="1:40" s="193" customFormat="1" ht="78" customHeight="1" x14ac:dyDescent="0.25">
      <c r="A350" s="353"/>
      <c r="B350" s="34"/>
      <c r="C350" s="301"/>
      <c r="D350" s="297"/>
      <c r="E350" s="302"/>
      <c r="F350" s="305"/>
      <c r="G350" s="474"/>
      <c r="H350" s="334">
        <v>103</v>
      </c>
      <c r="I350" s="11">
        <v>3</v>
      </c>
      <c r="J350" s="13">
        <v>4</v>
      </c>
      <c r="K350" s="508" t="s">
        <v>253</v>
      </c>
      <c r="L350" s="445"/>
      <c r="M350" s="433" t="s">
        <v>523</v>
      </c>
      <c r="N350" s="439" t="s">
        <v>524</v>
      </c>
      <c r="O350" s="334" t="s">
        <v>126</v>
      </c>
      <c r="P350" s="398"/>
      <c r="Q350" s="398"/>
      <c r="R350" s="398"/>
      <c r="S350" s="398"/>
      <c r="T350" s="398"/>
      <c r="U350" s="398"/>
      <c r="V350" s="398"/>
      <c r="W350" s="398"/>
      <c r="X350" s="398"/>
      <c r="Y350" s="398"/>
      <c r="Z350" s="398"/>
      <c r="AA350" s="409">
        <v>100000000</v>
      </c>
      <c r="AB350" s="409">
        <v>30000000</v>
      </c>
      <c r="AC350" s="409">
        <v>10000000</v>
      </c>
      <c r="AD350" s="398"/>
      <c r="AE350" s="398"/>
      <c r="AF350" s="398"/>
      <c r="AG350" s="398"/>
      <c r="AH350" s="409">
        <v>80000000</v>
      </c>
      <c r="AI350" s="398"/>
      <c r="AJ350" s="398"/>
      <c r="AK350" s="398"/>
      <c r="AL350" s="401">
        <f>+P350+R350+S350+T350+U350+V350+W350+X350+Y350+Z350+AA350+AD350+AG350+AH350+AI350+AJ350+AK350</f>
        <v>180000000</v>
      </c>
      <c r="AN350" s="176"/>
    </row>
    <row r="351" spans="1:40" s="193" customFormat="1" ht="82.5" customHeight="1" x14ac:dyDescent="0.25">
      <c r="A351" s="353"/>
      <c r="B351" s="34"/>
      <c r="C351" s="299">
        <v>17</v>
      </c>
      <c r="D351" s="298" t="s">
        <v>525</v>
      </c>
      <c r="E351" s="303">
        <v>0.63270000000000004</v>
      </c>
      <c r="F351" s="306">
        <v>0.5</v>
      </c>
      <c r="G351" s="476"/>
      <c r="H351" s="334">
        <v>104</v>
      </c>
      <c r="I351" s="11">
        <v>4</v>
      </c>
      <c r="J351" s="13">
        <v>10</v>
      </c>
      <c r="K351" s="509"/>
      <c r="L351" s="446"/>
      <c r="M351" s="434"/>
      <c r="N351" s="440"/>
      <c r="O351" s="334" t="s">
        <v>126</v>
      </c>
      <c r="P351" s="399"/>
      <c r="Q351" s="399"/>
      <c r="R351" s="399"/>
      <c r="S351" s="399"/>
      <c r="T351" s="399"/>
      <c r="U351" s="399"/>
      <c r="V351" s="399"/>
      <c r="W351" s="399"/>
      <c r="X351" s="399"/>
      <c r="Y351" s="399"/>
      <c r="Z351" s="399"/>
      <c r="AA351" s="410"/>
      <c r="AB351" s="410"/>
      <c r="AC351" s="410"/>
      <c r="AD351" s="399"/>
      <c r="AE351" s="399"/>
      <c r="AF351" s="399"/>
      <c r="AG351" s="399"/>
      <c r="AH351" s="410"/>
      <c r="AI351" s="399"/>
      <c r="AJ351" s="399"/>
      <c r="AK351" s="399"/>
      <c r="AL351" s="402"/>
      <c r="AN351" s="176"/>
    </row>
    <row r="352" spans="1:40" s="193" customFormat="1" ht="99.75" customHeight="1" x14ac:dyDescent="0.25">
      <c r="A352" s="353"/>
      <c r="B352" s="34"/>
      <c r="C352" s="299">
        <v>18</v>
      </c>
      <c r="D352" s="298" t="s">
        <v>526</v>
      </c>
      <c r="E352" s="328">
        <v>6</v>
      </c>
      <c r="F352" s="194">
        <v>12</v>
      </c>
      <c r="G352" s="476"/>
      <c r="H352" s="334">
        <v>105</v>
      </c>
      <c r="I352" s="11">
        <v>43</v>
      </c>
      <c r="J352" s="13">
        <v>47</v>
      </c>
      <c r="K352" s="509"/>
      <c r="L352" s="446"/>
      <c r="M352" s="434"/>
      <c r="N352" s="440"/>
      <c r="O352" s="334" t="s">
        <v>127</v>
      </c>
      <c r="P352" s="399"/>
      <c r="Q352" s="399"/>
      <c r="R352" s="399"/>
      <c r="S352" s="399"/>
      <c r="T352" s="399"/>
      <c r="U352" s="399"/>
      <c r="V352" s="399"/>
      <c r="W352" s="399"/>
      <c r="X352" s="399"/>
      <c r="Y352" s="399"/>
      <c r="Z352" s="399"/>
      <c r="AA352" s="410"/>
      <c r="AB352" s="410"/>
      <c r="AC352" s="410"/>
      <c r="AD352" s="399"/>
      <c r="AE352" s="399"/>
      <c r="AF352" s="399"/>
      <c r="AG352" s="399"/>
      <c r="AH352" s="410"/>
      <c r="AI352" s="399"/>
      <c r="AJ352" s="399"/>
      <c r="AK352" s="399"/>
      <c r="AL352" s="402"/>
      <c r="AN352" s="176"/>
    </row>
    <row r="353" spans="1:40" s="193" customFormat="1" ht="89.25" customHeight="1" x14ac:dyDescent="0.25">
      <c r="A353" s="353"/>
      <c r="B353" s="34"/>
      <c r="C353" s="299">
        <v>20</v>
      </c>
      <c r="D353" s="298" t="s">
        <v>527</v>
      </c>
      <c r="E353" s="303" t="s">
        <v>528</v>
      </c>
      <c r="F353" s="303" t="s">
        <v>529</v>
      </c>
      <c r="G353" s="476"/>
      <c r="H353" s="334">
        <v>106</v>
      </c>
      <c r="I353" s="11">
        <v>0</v>
      </c>
      <c r="J353" s="13">
        <v>1</v>
      </c>
      <c r="K353" s="509"/>
      <c r="L353" s="446"/>
      <c r="M353" s="434"/>
      <c r="N353" s="440"/>
      <c r="O353" s="334" t="s">
        <v>127</v>
      </c>
      <c r="P353" s="399"/>
      <c r="Q353" s="399"/>
      <c r="R353" s="399"/>
      <c r="S353" s="399"/>
      <c r="T353" s="399"/>
      <c r="U353" s="399"/>
      <c r="V353" s="399"/>
      <c r="W353" s="399"/>
      <c r="X353" s="399"/>
      <c r="Y353" s="399"/>
      <c r="Z353" s="399"/>
      <c r="AA353" s="410"/>
      <c r="AB353" s="410"/>
      <c r="AC353" s="410"/>
      <c r="AD353" s="399"/>
      <c r="AE353" s="399"/>
      <c r="AF353" s="399"/>
      <c r="AG353" s="399"/>
      <c r="AH353" s="410"/>
      <c r="AI353" s="399"/>
      <c r="AJ353" s="399"/>
      <c r="AK353" s="399"/>
      <c r="AL353" s="402"/>
      <c r="AN353" s="176"/>
    </row>
    <row r="354" spans="1:40" s="193" customFormat="1" ht="101.25" customHeight="1" x14ac:dyDescent="0.25">
      <c r="A354" s="353"/>
      <c r="B354" s="34"/>
      <c r="C354" s="300"/>
      <c r="D354" s="320"/>
      <c r="E354" s="304"/>
      <c r="F354" s="304"/>
      <c r="G354" s="475"/>
      <c r="H354" s="334">
        <v>107</v>
      </c>
      <c r="I354" s="11">
        <v>1</v>
      </c>
      <c r="J354" s="13">
        <v>1</v>
      </c>
      <c r="K354" s="510"/>
      <c r="L354" s="447"/>
      <c r="M354" s="435"/>
      <c r="N354" s="441"/>
      <c r="O354" s="334" t="s">
        <v>127</v>
      </c>
      <c r="P354" s="400"/>
      <c r="Q354" s="400"/>
      <c r="R354" s="400"/>
      <c r="S354" s="400"/>
      <c r="T354" s="400"/>
      <c r="U354" s="400"/>
      <c r="V354" s="400"/>
      <c r="W354" s="400"/>
      <c r="X354" s="400"/>
      <c r="Y354" s="400"/>
      <c r="Z354" s="400"/>
      <c r="AA354" s="411"/>
      <c r="AB354" s="411"/>
      <c r="AC354" s="411"/>
      <c r="AD354" s="400"/>
      <c r="AE354" s="400"/>
      <c r="AF354" s="400"/>
      <c r="AG354" s="400"/>
      <c r="AH354" s="411"/>
      <c r="AI354" s="400"/>
      <c r="AJ354" s="400"/>
      <c r="AK354" s="400"/>
      <c r="AL354" s="403"/>
      <c r="AN354" s="176"/>
    </row>
    <row r="355" spans="1:40" s="193" customFormat="1" ht="38.25" customHeight="1" x14ac:dyDescent="0.25">
      <c r="A355" s="359"/>
      <c r="B355" s="74"/>
      <c r="C355" s="25"/>
      <c r="D355" s="74"/>
      <c r="E355" s="174"/>
      <c r="F355" s="174"/>
      <c r="G355" s="74"/>
      <c r="H355" s="25"/>
      <c r="I355" s="77"/>
      <c r="J355" s="77"/>
      <c r="K355" s="124"/>
      <c r="L355" s="92"/>
      <c r="M355" s="318"/>
      <c r="N355" s="86"/>
      <c r="O355" s="25"/>
      <c r="P355" s="257"/>
      <c r="Q355" s="257"/>
      <c r="R355" s="257"/>
      <c r="S355" s="257"/>
      <c r="T355" s="257"/>
      <c r="U355" s="257"/>
      <c r="V355" s="31"/>
      <c r="W355" s="257"/>
      <c r="X355" s="257"/>
      <c r="Y355" s="257"/>
      <c r="Z355" s="257"/>
      <c r="AA355" s="257"/>
      <c r="AB355" s="257"/>
      <c r="AC355" s="257"/>
      <c r="AD355" s="257"/>
      <c r="AE355" s="257"/>
      <c r="AF355" s="257"/>
      <c r="AG355" s="257"/>
      <c r="AH355" s="31"/>
      <c r="AI355" s="257"/>
      <c r="AJ355" s="257"/>
      <c r="AK355" s="257"/>
      <c r="AL355" s="355"/>
    </row>
    <row r="356" spans="1:40" s="193" customFormat="1" ht="38.25" customHeight="1" x14ac:dyDescent="0.25">
      <c r="A356" s="359"/>
      <c r="B356" s="97">
        <v>8</v>
      </c>
      <c r="C356" s="63" t="s">
        <v>28</v>
      </c>
      <c r="D356" s="63"/>
      <c r="E356" s="63"/>
      <c r="F356" s="63"/>
      <c r="G356" s="63"/>
      <c r="H356" s="63"/>
      <c r="I356" s="63"/>
      <c r="J356" s="63"/>
      <c r="K356" s="63"/>
      <c r="L356" s="63"/>
      <c r="M356" s="63"/>
      <c r="N356" s="63"/>
      <c r="O356" s="63"/>
      <c r="P356" s="253">
        <f t="shared" ref="P356:Z356" si="116">P357+P361+P365+P369</f>
        <v>0</v>
      </c>
      <c r="Q356" s="253">
        <f t="shared" si="116"/>
        <v>0</v>
      </c>
      <c r="R356" s="253">
        <f t="shared" si="116"/>
        <v>0</v>
      </c>
      <c r="S356" s="253">
        <f t="shared" si="116"/>
        <v>0</v>
      </c>
      <c r="T356" s="253">
        <f t="shared" si="116"/>
        <v>0</v>
      </c>
      <c r="U356" s="253">
        <f t="shared" si="116"/>
        <v>0</v>
      </c>
      <c r="V356" s="253">
        <f t="shared" si="116"/>
        <v>48879475.450000003</v>
      </c>
      <c r="W356" s="253">
        <f t="shared" si="116"/>
        <v>0</v>
      </c>
      <c r="X356" s="253">
        <f t="shared" si="116"/>
        <v>0</v>
      </c>
      <c r="Y356" s="253">
        <f t="shared" si="116"/>
        <v>0</v>
      </c>
      <c r="Z356" s="253">
        <f t="shared" si="116"/>
        <v>0</v>
      </c>
      <c r="AA356" s="253">
        <f t="shared" ref="AA356:AL356" si="117">AA357+AA361+AA365+AA369</f>
        <v>15728481280</v>
      </c>
      <c r="AB356" s="253">
        <f t="shared" si="117"/>
        <v>14854768864.15</v>
      </c>
      <c r="AC356" s="253">
        <f t="shared" si="117"/>
        <v>14852568863.15</v>
      </c>
      <c r="AD356" s="253">
        <f t="shared" si="117"/>
        <v>0</v>
      </c>
      <c r="AE356" s="253">
        <f t="shared" si="117"/>
        <v>0</v>
      </c>
      <c r="AF356" s="253">
        <f t="shared" si="117"/>
        <v>0</v>
      </c>
      <c r="AG356" s="253">
        <f t="shared" si="117"/>
        <v>0</v>
      </c>
      <c r="AH356" s="253">
        <f t="shared" si="117"/>
        <v>110000000</v>
      </c>
      <c r="AI356" s="253">
        <f t="shared" si="117"/>
        <v>0</v>
      </c>
      <c r="AJ356" s="253">
        <f t="shared" si="117"/>
        <v>0</v>
      </c>
      <c r="AK356" s="253">
        <f t="shared" si="117"/>
        <v>0</v>
      </c>
      <c r="AL356" s="352">
        <f t="shared" si="117"/>
        <v>15887360755.450001</v>
      </c>
    </row>
    <row r="357" spans="1:40" s="193" customFormat="1" ht="38.25" customHeight="1" x14ac:dyDescent="0.25">
      <c r="A357" s="359"/>
      <c r="B357" s="64"/>
      <c r="C357" s="25"/>
      <c r="D357" s="74"/>
      <c r="E357" s="25"/>
      <c r="F357" s="335"/>
      <c r="G357" s="144">
        <v>25</v>
      </c>
      <c r="H357" s="69" t="s">
        <v>29</v>
      </c>
      <c r="I357" s="69"/>
      <c r="J357" s="69"/>
      <c r="K357" s="69"/>
      <c r="L357" s="69"/>
      <c r="M357" s="69"/>
      <c r="N357" s="69"/>
      <c r="O357" s="69"/>
      <c r="P357" s="255">
        <f>SUM(P358:P359)</f>
        <v>0</v>
      </c>
      <c r="Q357" s="255">
        <f t="shared" ref="Q357:AL357" si="118">SUM(Q358:Q359)</f>
        <v>0</v>
      </c>
      <c r="R357" s="255">
        <f t="shared" si="118"/>
        <v>0</v>
      </c>
      <c r="S357" s="255">
        <f t="shared" si="118"/>
        <v>0</v>
      </c>
      <c r="T357" s="255">
        <f t="shared" si="118"/>
        <v>0</v>
      </c>
      <c r="U357" s="255">
        <f t="shared" si="118"/>
        <v>0</v>
      </c>
      <c r="V357" s="255">
        <f t="shared" si="118"/>
        <v>0</v>
      </c>
      <c r="W357" s="255">
        <f t="shared" si="118"/>
        <v>0</v>
      </c>
      <c r="X357" s="255">
        <f t="shared" si="118"/>
        <v>0</v>
      </c>
      <c r="Y357" s="255">
        <f t="shared" si="118"/>
        <v>0</v>
      </c>
      <c r="Z357" s="255">
        <f t="shared" si="118"/>
        <v>0</v>
      </c>
      <c r="AA357" s="255">
        <f t="shared" si="118"/>
        <v>0</v>
      </c>
      <c r="AB357" s="255">
        <f t="shared" si="118"/>
        <v>0</v>
      </c>
      <c r="AC357" s="255">
        <f t="shared" si="118"/>
        <v>0</v>
      </c>
      <c r="AD357" s="255">
        <f t="shared" si="118"/>
        <v>0</v>
      </c>
      <c r="AE357" s="255">
        <f t="shared" si="118"/>
        <v>0</v>
      </c>
      <c r="AF357" s="255">
        <f t="shared" si="118"/>
        <v>0</v>
      </c>
      <c r="AG357" s="255">
        <f t="shared" si="118"/>
        <v>0</v>
      </c>
      <c r="AH357" s="255">
        <f t="shared" si="118"/>
        <v>80000000</v>
      </c>
      <c r="AI357" s="255">
        <f t="shared" si="118"/>
        <v>0</v>
      </c>
      <c r="AJ357" s="255">
        <f t="shared" si="118"/>
        <v>0</v>
      </c>
      <c r="AK357" s="255">
        <f t="shared" si="118"/>
        <v>0</v>
      </c>
      <c r="AL357" s="354">
        <f t="shared" si="118"/>
        <v>80000000</v>
      </c>
    </row>
    <row r="358" spans="1:40" s="193" customFormat="1" ht="114.75" customHeight="1" x14ac:dyDescent="0.25">
      <c r="A358" s="359"/>
      <c r="B358" s="70"/>
      <c r="C358" s="474" t="s">
        <v>129</v>
      </c>
      <c r="D358" s="439" t="s">
        <v>130</v>
      </c>
      <c r="E358" s="514" t="s">
        <v>131</v>
      </c>
      <c r="F358" s="514" t="s">
        <v>487</v>
      </c>
      <c r="G358" s="71"/>
      <c r="H358" s="334">
        <v>108</v>
      </c>
      <c r="I358" s="11">
        <v>4</v>
      </c>
      <c r="J358" s="13">
        <v>4</v>
      </c>
      <c r="K358" s="508" t="s">
        <v>253</v>
      </c>
      <c r="L358" s="445"/>
      <c r="M358" s="433" t="s">
        <v>530</v>
      </c>
      <c r="N358" s="439" t="s">
        <v>531</v>
      </c>
      <c r="O358" s="334" t="s">
        <v>127</v>
      </c>
      <c r="P358" s="404"/>
      <c r="Q358" s="404"/>
      <c r="R358" s="404"/>
      <c r="S358" s="404"/>
      <c r="T358" s="404"/>
      <c r="U358" s="404"/>
      <c r="V358" s="404"/>
      <c r="W358" s="404"/>
      <c r="X358" s="404"/>
      <c r="Y358" s="404"/>
      <c r="Z358" s="404"/>
      <c r="AA358" s="404"/>
      <c r="AB358" s="404"/>
      <c r="AC358" s="404"/>
      <c r="AD358" s="404"/>
      <c r="AE358" s="404"/>
      <c r="AF358" s="404"/>
      <c r="AG358" s="404"/>
      <c r="AH358" s="404">
        <v>80000000</v>
      </c>
      <c r="AI358" s="404"/>
      <c r="AJ358" s="404"/>
      <c r="AK358" s="404"/>
      <c r="AL358" s="401">
        <f>+P358+R358+S358+T358+U358+V358+W358+X358+Y358+Z358+AA358+AD358+AG358+AH358+AI358+AJ358+AK358</f>
        <v>80000000</v>
      </c>
      <c r="AN358" s="176"/>
    </row>
    <row r="359" spans="1:40" s="193" customFormat="1" ht="111.75" customHeight="1" x14ac:dyDescent="0.25">
      <c r="A359" s="359"/>
      <c r="B359" s="70"/>
      <c r="C359" s="475"/>
      <c r="D359" s="441"/>
      <c r="E359" s="515"/>
      <c r="F359" s="515"/>
      <c r="G359" s="26"/>
      <c r="H359" s="334">
        <v>109</v>
      </c>
      <c r="I359" s="11">
        <v>0</v>
      </c>
      <c r="J359" s="13">
        <v>52</v>
      </c>
      <c r="K359" s="510"/>
      <c r="L359" s="447"/>
      <c r="M359" s="435"/>
      <c r="N359" s="441"/>
      <c r="O359" s="334" t="s">
        <v>127</v>
      </c>
      <c r="P359" s="406"/>
      <c r="Q359" s="406"/>
      <c r="R359" s="406"/>
      <c r="S359" s="406"/>
      <c r="T359" s="406"/>
      <c r="U359" s="406"/>
      <c r="V359" s="406"/>
      <c r="W359" s="406"/>
      <c r="X359" s="406"/>
      <c r="Y359" s="406"/>
      <c r="Z359" s="406"/>
      <c r="AA359" s="406"/>
      <c r="AB359" s="406"/>
      <c r="AC359" s="406"/>
      <c r="AD359" s="406"/>
      <c r="AE359" s="406"/>
      <c r="AF359" s="406"/>
      <c r="AG359" s="406"/>
      <c r="AH359" s="406"/>
      <c r="AI359" s="406"/>
      <c r="AJ359" s="406"/>
      <c r="AK359" s="406"/>
      <c r="AL359" s="403"/>
      <c r="AN359" s="176"/>
    </row>
    <row r="360" spans="1:40" s="193" customFormat="1" ht="38.25" customHeight="1" x14ac:dyDescent="0.25">
      <c r="A360" s="359"/>
      <c r="B360" s="70"/>
      <c r="C360" s="25"/>
      <c r="D360" s="74"/>
      <c r="E360" s="174"/>
      <c r="F360" s="174"/>
      <c r="G360" s="74"/>
      <c r="H360" s="25"/>
      <c r="I360" s="77"/>
      <c r="J360" s="77"/>
      <c r="K360" s="124"/>
      <c r="L360" s="92"/>
      <c r="M360" s="318"/>
      <c r="N360" s="86"/>
      <c r="O360" s="25"/>
      <c r="P360" s="257"/>
      <c r="Q360" s="257"/>
      <c r="R360" s="257"/>
      <c r="S360" s="257"/>
      <c r="T360" s="257"/>
      <c r="U360" s="257"/>
      <c r="V360" s="31"/>
      <c r="W360" s="257"/>
      <c r="X360" s="257"/>
      <c r="Y360" s="257"/>
      <c r="Z360" s="257"/>
      <c r="AA360" s="257"/>
      <c r="AB360" s="257"/>
      <c r="AC360" s="257"/>
      <c r="AD360" s="257"/>
      <c r="AE360" s="257"/>
      <c r="AF360" s="257"/>
      <c r="AG360" s="257"/>
      <c r="AH360" s="31"/>
      <c r="AI360" s="257"/>
      <c r="AJ360" s="257"/>
      <c r="AK360" s="257"/>
      <c r="AL360" s="357"/>
    </row>
    <row r="361" spans="1:40" s="195" customFormat="1" ht="38.25" customHeight="1" x14ac:dyDescent="0.25">
      <c r="A361" s="359"/>
      <c r="B361" s="70"/>
      <c r="C361" s="335"/>
      <c r="D361" s="329"/>
      <c r="E361" s="317"/>
      <c r="F361" s="317"/>
      <c r="G361" s="144">
        <v>26</v>
      </c>
      <c r="H361" s="69" t="s">
        <v>30</v>
      </c>
      <c r="I361" s="69"/>
      <c r="J361" s="69"/>
      <c r="K361" s="69"/>
      <c r="L361" s="69"/>
      <c r="M361" s="69"/>
      <c r="N361" s="69"/>
      <c r="O361" s="69"/>
      <c r="P361" s="255">
        <f>SUM(P362:P363)</f>
        <v>0</v>
      </c>
      <c r="Q361" s="255">
        <f t="shared" ref="Q361:AL361" si="119">SUM(Q362:Q363)</f>
        <v>0</v>
      </c>
      <c r="R361" s="255">
        <f t="shared" si="119"/>
        <v>0</v>
      </c>
      <c r="S361" s="255">
        <f t="shared" si="119"/>
        <v>0</v>
      </c>
      <c r="T361" s="255">
        <f t="shared" si="119"/>
        <v>0</v>
      </c>
      <c r="U361" s="255">
        <f t="shared" si="119"/>
        <v>0</v>
      </c>
      <c r="V361" s="255">
        <f t="shared" si="119"/>
        <v>48879475.450000003</v>
      </c>
      <c r="W361" s="255">
        <f t="shared" si="119"/>
        <v>0</v>
      </c>
      <c r="X361" s="255">
        <f t="shared" si="119"/>
        <v>0</v>
      </c>
      <c r="Y361" s="255">
        <f t="shared" si="119"/>
        <v>0</v>
      </c>
      <c r="Z361" s="255">
        <f t="shared" si="119"/>
        <v>0</v>
      </c>
      <c r="AA361" s="255">
        <f t="shared" si="119"/>
        <v>1465781955</v>
      </c>
      <c r="AB361" s="255">
        <f t="shared" si="119"/>
        <v>1088769251</v>
      </c>
      <c r="AC361" s="255">
        <f t="shared" si="119"/>
        <v>1088769251</v>
      </c>
      <c r="AD361" s="255">
        <f t="shared" si="119"/>
        <v>0</v>
      </c>
      <c r="AE361" s="255">
        <f t="shared" si="119"/>
        <v>0</v>
      </c>
      <c r="AF361" s="255">
        <f t="shared" si="119"/>
        <v>0</v>
      </c>
      <c r="AG361" s="255">
        <f t="shared" si="119"/>
        <v>0</v>
      </c>
      <c r="AH361" s="255">
        <f t="shared" si="119"/>
        <v>0</v>
      </c>
      <c r="AI361" s="255">
        <f t="shared" si="119"/>
        <v>0</v>
      </c>
      <c r="AJ361" s="255">
        <f t="shared" si="119"/>
        <v>0</v>
      </c>
      <c r="AK361" s="255">
        <f t="shared" si="119"/>
        <v>0</v>
      </c>
      <c r="AL361" s="354">
        <f t="shared" si="119"/>
        <v>1514661430.45</v>
      </c>
    </row>
    <row r="362" spans="1:40" s="193" customFormat="1" ht="141.75" customHeight="1" x14ac:dyDescent="0.25">
      <c r="A362" s="359"/>
      <c r="B362" s="70"/>
      <c r="C362" s="335" t="s">
        <v>532</v>
      </c>
      <c r="D362" s="329" t="s">
        <v>533</v>
      </c>
      <c r="E362" s="5" t="s">
        <v>534</v>
      </c>
      <c r="F362" s="5" t="s">
        <v>535</v>
      </c>
      <c r="G362" s="329"/>
      <c r="H362" s="334">
        <v>110</v>
      </c>
      <c r="I362" s="11">
        <v>180</v>
      </c>
      <c r="J362" s="13">
        <v>200</v>
      </c>
      <c r="K362" s="187" t="s">
        <v>253</v>
      </c>
      <c r="L362" s="12"/>
      <c r="M362" s="334" t="s">
        <v>536</v>
      </c>
      <c r="N362" s="329" t="s">
        <v>537</v>
      </c>
      <c r="O362" s="334" t="s">
        <v>127</v>
      </c>
      <c r="P362" s="30">
        <v>0</v>
      </c>
      <c r="Q362" s="30">
        <v>0</v>
      </c>
      <c r="R362" s="30">
        <v>0</v>
      </c>
      <c r="S362" s="30">
        <v>0</v>
      </c>
      <c r="T362" s="30">
        <v>0</v>
      </c>
      <c r="U362" s="30">
        <v>0</v>
      </c>
      <c r="V362" s="30">
        <v>48879475.450000003</v>
      </c>
      <c r="W362" s="30">
        <v>0</v>
      </c>
      <c r="X362" s="30">
        <v>0</v>
      </c>
      <c r="Y362" s="30">
        <v>0</v>
      </c>
      <c r="Z362" s="30">
        <v>0</v>
      </c>
      <c r="AA362" s="30">
        <f>335844455+276361660+268452949.44</f>
        <v>880659064.44000006</v>
      </c>
      <c r="AB362" s="245">
        <v>592376257</v>
      </c>
      <c r="AC362" s="245">
        <v>592376257</v>
      </c>
      <c r="AD362" s="30">
        <v>0</v>
      </c>
      <c r="AE362" s="30"/>
      <c r="AF362" s="30"/>
      <c r="AG362" s="30">
        <v>0</v>
      </c>
      <c r="AH362" s="30">
        <v>0</v>
      </c>
      <c r="AI362" s="30">
        <v>0</v>
      </c>
      <c r="AJ362" s="32"/>
      <c r="AK362" s="263">
        <v>0</v>
      </c>
      <c r="AL362" s="355">
        <f>+P362+R362+S362+T362+U362+V362+W362+X362+Y362+Z362+AA362+AD362+AG362+AH362+AI362+AJ362+AK362</f>
        <v>929538539.8900001</v>
      </c>
      <c r="AN362" s="176"/>
    </row>
    <row r="363" spans="1:40" s="193" customFormat="1" ht="148.5" customHeight="1" x14ac:dyDescent="0.25">
      <c r="A363" s="359"/>
      <c r="B363" s="70"/>
      <c r="C363" s="335" t="s">
        <v>532</v>
      </c>
      <c r="D363" s="329" t="s">
        <v>533</v>
      </c>
      <c r="E363" s="5" t="s">
        <v>534</v>
      </c>
      <c r="F363" s="5" t="s">
        <v>535</v>
      </c>
      <c r="G363" s="329"/>
      <c r="H363" s="334">
        <v>110</v>
      </c>
      <c r="I363" s="11">
        <v>180</v>
      </c>
      <c r="J363" s="13">
        <v>200</v>
      </c>
      <c r="K363" s="187" t="s">
        <v>253</v>
      </c>
      <c r="L363" s="12" t="s">
        <v>538</v>
      </c>
      <c r="M363" s="334" t="s">
        <v>539</v>
      </c>
      <c r="N363" s="329" t="s">
        <v>540</v>
      </c>
      <c r="O363" s="334" t="s">
        <v>127</v>
      </c>
      <c r="P363" s="30"/>
      <c r="Q363" s="30"/>
      <c r="R363" s="30"/>
      <c r="S363" s="30"/>
      <c r="T363" s="30"/>
      <c r="U363" s="30"/>
      <c r="V363" s="30"/>
      <c r="W363" s="30"/>
      <c r="X363" s="30"/>
      <c r="Y363" s="30"/>
      <c r="Z363" s="30"/>
      <c r="AA363" s="30">
        <f>853575840-268452949.44</f>
        <v>585122890.55999994</v>
      </c>
      <c r="AB363" s="377">
        <v>496392994</v>
      </c>
      <c r="AC363" s="377">
        <v>496392994</v>
      </c>
      <c r="AD363" s="30"/>
      <c r="AE363" s="30"/>
      <c r="AF363" s="30"/>
      <c r="AG363" s="30"/>
      <c r="AH363" s="30"/>
      <c r="AI363" s="30"/>
      <c r="AJ363" s="32"/>
      <c r="AK363" s="263"/>
      <c r="AL363" s="355">
        <f>+P363+R363+S363+T363+U363+V363+W363+X363+Y363+Z363+AA363+AD363+AG363+AH363+AI363+AJ363+AK363</f>
        <v>585122890.55999994</v>
      </c>
      <c r="AN363" s="176"/>
    </row>
    <row r="364" spans="1:40" s="193" customFormat="1" ht="29.25" customHeight="1" x14ac:dyDescent="0.25">
      <c r="A364" s="359"/>
      <c r="B364" s="70"/>
      <c r="C364" s="25"/>
      <c r="D364" s="74"/>
      <c r="E364" s="174"/>
      <c r="F364" s="174"/>
      <c r="G364" s="74"/>
      <c r="H364" s="25"/>
      <c r="I364" s="77"/>
      <c r="J364" s="77"/>
      <c r="K364" s="124"/>
      <c r="L364" s="92"/>
      <c r="M364" s="318"/>
      <c r="N364" s="86"/>
      <c r="O364" s="25"/>
      <c r="P364" s="257"/>
      <c r="Q364" s="257"/>
      <c r="R364" s="257"/>
      <c r="S364" s="257"/>
      <c r="T364" s="257"/>
      <c r="U364" s="257"/>
      <c r="V364" s="31"/>
      <c r="W364" s="257"/>
      <c r="X364" s="257"/>
      <c r="Y364" s="257"/>
      <c r="Z364" s="257"/>
      <c r="AA364" s="257"/>
      <c r="AB364" s="257"/>
      <c r="AC364" s="257"/>
      <c r="AD364" s="257"/>
      <c r="AE364" s="257"/>
      <c r="AF364" s="257"/>
      <c r="AG364" s="257"/>
      <c r="AH364" s="31"/>
      <c r="AI364" s="257"/>
      <c r="AJ364" s="257"/>
      <c r="AK364" s="257"/>
      <c r="AL364" s="357"/>
    </row>
    <row r="365" spans="1:40" s="195" customFormat="1" ht="38.25" customHeight="1" x14ac:dyDescent="0.25">
      <c r="A365" s="359"/>
      <c r="B365" s="70"/>
      <c r="C365" s="335"/>
      <c r="D365" s="329"/>
      <c r="E365" s="317"/>
      <c r="F365" s="317"/>
      <c r="G365" s="144">
        <v>27</v>
      </c>
      <c r="H365" s="69" t="s">
        <v>31</v>
      </c>
      <c r="I365" s="69"/>
      <c r="J365" s="69"/>
      <c r="K365" s="69"/>
      <c r="L365" s="69"/>
      <c r="M365" s="69"/>
      <c r="N365" s="69"/>
      <c r="O365" s="69"/>
      <c r="P365" s="255">
        <f>SUM(P366:P367)</f>
        <v>0</v>
      </c>
      <c r="Q365" s="255">
        <f t="shared" ref="Q365:AL365" si="120">SUM(Q366:Q367)</f>
        <v>0</v>
      </c>
      <c r="R365" s="255">
        <f t="shared" si="120"/>
        <v>0</v>
      </c>
      <c r="S365" s="255">
        <f t="shared" si="120"/>
        <v>0</v>
      </c>
      <c r="T365" s="255">
        <f t="shared" si="120"/>
        <v>0</v>
      </c>
      <c r="U365" s="255">
        <f t="shared" si="120"/>
        <v>0</v>
      </c>
      <c r="V365" s="255">
        <f t="shared" si="120"/>
        <v>0</v>
      </c>
      <c r="W365" s="255">
        <f t="shared" si="120"/>
        <v>0</v>
      </c>
      <c r="X365" s="255">
        <f t="shared" si="120"/>
        <v>0</v>
      </c>
      <c r="Y365" s="255">
        <f t="shared" si="120"/>
        <v>0</v>
      </c>
      <c r="Z365" s="255">
        <f t="shared" si="120"/>
        <v>0</v>
      </c>
      <c r="AA365" s="255">
        <f t="shared" si="120"/>
        <v>14211556688</v>
      </c>
      <c r="AB365" s="255">
        <f t="shared" si="120"/>
        <v>13765999613.15</v>
      </c>
      <c r="AC365" s="255">
        <f t="shared" si="120"/>
        <v>13763799612.15</v>
      </c>
      <c r="AD365" s="255">
        <f t="shared" si="120"/>
        <v>0</v>
      </c>
      <c r="AE365" s="255">
        <f t="shared" si="120"/>
        <v>0</v>
      </c>
      <c r="AF365" s="255">
        <f t="shared" si="120"/>
        <v>0</v>
      </c>
      <c r="AG365" s="255">
        <f t="shared" si="120"/>
        <v>0</v>
      </c>
      <c r="AH365" s="255">
        <f t="shared" si="120"/>
        <v>0</v>
      </c>
      <c r="AI365" s="255">
        <f t="shared" si="120"/>
        <v>0</v>
      </c>
      <c r="AJ365" s="255">
        <f t="shared" si="120"/>
        <v>0</v>
      </c>
      <c r="AK365" s="255">
        <f t="shared" si="120"/>
        <v>0</v>
      </c>
      <c r="AL365" s="354">
        <f t="shared" si="120"/>
        <v>14211556688</v>
      </c>
    </row>
    <row r="366" spans="1:40" s="35" customFormat="1" ht="128.25" customHeight="1" x14ac:dyDescent="0.25">
      <c r="A366" s="359"/>
      <c r="B366" s="70"/>
      <c r="C366" s="335" t="s">
        <v>129</v>
      </c>
      <c r="D366" s="329" t="s">
        <v>130</v>
      </c>
      <c r="E366" s="5" t="s">
        <v>131</v>
      </c>
      <c r="F366" s="5" t="s">
        <v>487</v>
      </c>
      <c r="G366" s="71"/>
      <c r="H366" s="334">
        <v>111</v>
      </c>
      <c r="I366" s="196">
        <v>1</v>
      </c>
      <c r="J366" s="196">
        <v>1</v>
      </c>
      <c r="K366" s="112" t="s">
        <v>253</v>
      </c>
      <c r="L366" s="12"/>
      <c r="M366" s="334" t="s">
        <v>541</v>
      </c>
      <c r="N366" s="309" t="s">
        <v>542</v>
      </c>
      <c r="O366" s="334" t="s">
        <v>127</v>
      </c>
      <c r="P366" s="30">
        <v>0</v>
      </c>
      <c r="Q366" s="30">
        <v>0</v>
      </c>
      <c r="R366" s="30">
        <v>0</v>
      </c>
      <c r="S366" s="30">
        <v>0</v>
      </c>
      <c r="T366" s="30">
        <v>0</v>
      </c>
      <c r="U366" s="30">
        <v>0</v>
      </c>
      <c r="V366" s="30">
        <v>0</v>
      </c>
      <c r="W366" s="30">
        <v>0</v>
      </c>
      <c r="X366" s="30">
        <v>0</v>
      </c>
      <c r="Y366" s="30">
        <v>0</v>
      </c>
      <c r="Z366" s="30">
        <v>0</v>
      </c>
      <c r="AA366" s="245">
        <f>6723564500.84+1723500406.05+55559501-292285721-506956019+7500000</f>
        <v>7710882667.8900003</v>
      </c>
      <c r="AB366" s="245">
        <v>7265325593.04</v>
      </c>
      <c r="AC366" s="245">
        <v>7263125592.04</v>
      </c>
      <c r="AD366" s="30">
        <v>0</v>
      </c>
      <c r="AE366" s="30"/>
      <c r="AF366" s="30"/>
      <c r="AG366" s="30">
        <v>0</v>
      </c>
      <c r="AH366" s="30">
        <v>0</v>
      </c>
      <c r="AI366" s="30">
        <v>0</v>
      </c>
      <c r="AJ366" s="32"/>
      <c r="AK366" s="32">
        <v>0</v>
      </c>
      <c r="AL366" s="355">
        <f>+P366+R366+S366+T366+U366+V366+W366+X366+Y366+Z366+AA366+AD366+AG366+AH366+AI366+AJ366+AK366</f>
        <v>7710882667.8900003</v>
      </c>
      <c r="AN366" s="176"/>
    </row>
    <row r="367" spans="1:40" s="35" customFormat="1" ht="147" customHeight="1" x14ac:dyDescent="0.25">
      <c r="A367" s="359"/>
      <c r="B367" s="70"/>
      <c r="C367" s="335" t="s">
        <v>129</v>
      </c>
      <c r="D367" s="329" t="s">
        <v>130</v>
      </c>
      <c r="E367" s="5" t="s">
        <v>131</v>
      </c>
      <c r="F367" s="5" t="s">
        <v>487</v>
      </c>
      <c r="G367" s="26"/>
      <c r="H367" s="334">
        <v>111</v>
      </c>
      <c r="I367" s="196">
        <v>1</v>
      </c>
      <c r="J367" s="196">
        <v>1</v>
      </c>
      <c r="K367" s="112">
        <v>1</v>
      </c>
      <c r="L367" s="12"/>
      <c r="M367" s="334" t="s">
        <v>543</v>
      </c>
      <c r="N367" s="309" t="s">
        <v>497</v>
      </c>
      <c r="O367" s="334" t="s">
        <v>127</v>
      </c>
      <c r="P367" s="30"/>
      <c r="Q367" s="30"/>
      <c r="R367" s="30"/>
      <c r="S367" s="30"/>
      <c r="T367" s="30"/>
      <c r="U367" s="30"/>
      <c r="V367" s="30"/>
      <c r="W367" s="30"/>
      <c r="X367" s="30"/>
      <c r="Y367" s="30"/>
      <c r="Z367" s="30"/>
      <c r="AA367" s="245">
        <f>5276435499.16+1267908665.95-28332301-7837844-7500000</f>
        <v>6500674020.1099997</v>
      </c>
      <c r="AB367" s="377">
        <v>6500674020.1099997</v>
      </c>
      <c r="AC367" s="377">
        <v>6500674020.1099997</v>
      </c>
      <c r="AD367" s="30"/>
      <c r="AE367" s="30"/>
      <c r="AF367" s="30"/>
      <c r="AG367" s="30"/>
      <c r="AH367" s="30"/>
      <c r="AI367" s="30"/>
      <c r="AJ367" s="32"/>
      <c r="AK367" s="32"/>
      <c r="AL367" s="355">
        <f>+P367+R367+S367+T367+U367+V367+W367+X367+Y367+Z367+AA367+AD367+AG367+AH367+AI367+AJ367+AK367</f>
        <v>6500674020.1099997</v>
      </c>
      <c r="AN367" s="176"/>
    </row>
    <row r="368" spans="1:40" s="35" customFormat="1" ht="38.25" customHeight="1" x14ac:dyDescent="0.25">
      <c r="A368" s="359"/>
      <c r="B368" s="70"/>
      <c r="C368" s="25"/>
      <c r="D368" s="74"/>
      <c r="E368" s="174"/>
      <c r="F368" s="174"/>
      <c r="G368" s="74"/>
      <c r="H368" s="25"/>
      <c r="I368" s="77"/>
      <c r="J368" s="77"/>
      <c r="K368" s="124"/>
      <c r="L368" s="92"/>
      <c r="M368" s="318"/>
      <c r="N368" s="86"/>
      <c r="O368" s="25"/>
      <c r="P368" s="257"/>
      <c r="Q368" s="257"/>
      <c r="R368" s="257"/>
      <c r="S368" s="257"/>
      <c r="T368" s="257"/>
      <c r="U368" s="257"/>
      <c r="V368" s="31"/>
      <c r="W368" s="257"/>
      <c r="X368" s="257"/>
      <c r="Y368" s="257"/>
      <c r="Z368" s="257"/>
      <c r="AA368" s="257"/>
      <c r="AB368" s="257"/>
      <c r="AC368" s="257"/>
      <c r="AD368" s="257"/>
      <c r="AE368" s="257"/>
      <c r="AF368" s="257"/>
      <c r="AG368" s="257"/>
      <c r="AH368" s="31"/>
      <c r="AI368" s="257"/>
      <c r="AJ368" s="257"/>
      <c r="AK368" s="257"/>
      <c r="AL368" s="357"/>
    </row>
    <row r="369" spans="1:43" s="78" customFormat="1" ht="38.25" customHeight="1" x14ac:dyDescent="0.25">
      <c r="A369" s="359"/>
      <c r="B369" s="70"/>
      <c r="C369" s="335"/>
      <c r="D369" s="329"/>
      <c r="E369" s="317"/>
      <c r="F369" s="317"/>
      <c r="G369" s="144">
        <v>28</v>
      </c>
      <c r="H369" s="69" t="s">
        <v>32</v>
      </c>
      <c r="I369" s="69"/>
      <c r="J369" s="69"/>
      <c r="K369" s="69"/>
      <c r="L369" s="69"/>
      <c r="M369" s="69"/>
      <c r="N369" s="69"/>
      <c r="O369" s="69"/>
      <c r="P369" s="255">
        <f>SUM(P370:P371)</f>
        <v>0</v>
      </c>
      <c r="Q369" s="255">
        <f t="shared" ref="Q369:AL369" si="121">SUM(Q370:Q371)</f>
        <v>0</v>
      </c>
      <c r="R369" s="255">
        <f t="shared" si="121"/>
        <v>0</v>
      </c>
      <c r="S369" s="255">
        <f t="shared" si="121"/>
        <v>0</v>
      </c>
      <c r="T369" s="255">
        <f t="shared" si="121"/>
        <v>0</v>
      </c>
      <c r="U369" s="255">
        <f t="shared" si="121"/>
        <v>0</v>
      </c>
      <c r="V369" s="255">
        <f t="shared" si="121"/>
        <v>0</v>
      </c>
      <c r="W369" s="255">
        <f t="shared" si="121"/>
        <v>0</v>
      </c>
      <c r="X369" s="255">
        <f t="shared" si="121"/>
        <v>0</v>
      </c>
      <c r="Y369" s="255">
        <f t="shared" si="121"/>
        <v>0</v>
      </c>
      <c r="Z369" s="255">
        <f t="shared" si="121"/>
        <v>0</v>
      </c>
      <c r="AA369" s="255">
        <f t="shared" si="121"/>
        <v>51142637</v>
      </c>
      <c r="AB369" s="255">
        <f t="shared" si="121"/>
        <v>0</v>
      </c>
      <c r="AC369" s="255">
        <f t="shared" si="121"/>
        <v>0</v>
      </c>
      <c r="AD369" s="255">
        <f t="shared" si="121"/>
        <v>0</v>
      </c>
      <c r="AE369" s="255">
        <f t="shared" si="121"/>
        <v>0</v>
      </c>
      <c r="AF369" s="255">
        <f t="shared" si="121"/>
        <v>0</v>
      </c>
      <c r="AG369" s="255">
        <f t="shared" si="121"/>
        <v>0</v>
      </c>
      <c r="AH369" s="255">
        <f t="shared" si="121"/>
        <v>30000000</v>
      </c>
      <c r="AI369" s="255">
        <f t="shared" si="121"/>
        <v>0</v>
      </c>
      <c r="AJ369" s="255">
        <f t="shared" si="121"/>
        <v>0</v>
      </c>
      <c r="AK369" s="255">
        <f t="shared" si="121"/>
        <v>0</v>
      </c>
      <c r="AL369" s="354">
        <f t="shared" si="121"/>
        <v>81142637</v>
      </c>
    </row>
    <row r="370" spans="1:43" s="35" customFormat="1" ht="107.25" customHeight="1" x14ac:dyDescent="0.25">
      <c r="A370" s="359"/>
      <c r="B370" s="70"/>
      <c r="C370" s="433" t="s">
        <v>129</v>
      </c>
      <c r="D370" s="439" t="s">
        <v>130</v>
      </c>
      <c r="E370" s="514" t="s">
        <v>131</v>
      </c>
      <c r="F370" s="514" t="s">
        <v>487</v>
      </c>
      <c r="G370" s="71"/>
      <c r="H370" s="334">
        <v>112</v>
      </c>
      <c r="I370" s="11">
        <v>0</v>
      </c>
      <c r="J370" s="13">
        <v>8</v>
      </c>
      <c r="K370" s="518">
        <v>1</v>
      </c>
      <c r="L370" s="445"/>
      <c r="M370" s="520" t="s">
        <v>544</v>
      </c>
      <c r="N370" s="439" t="s">
        <v>545</v>
      </c>
      <c r="O370" s="334" t="s">
        <v>126</v>
      </c>
      <c r="P370" s="404"/>
      <c r="Q370" s="404"/>
      <c r="R370" s="404"/>
      <c r="S370" s="404"/>
      <c r="T370" s="404"/>
      <c r="U370" s="404"/>
      <c r="V370" s="404"/>
      <c r="W370" s="404"/>
      <c r="X370" s="404"/>
      <c r="Y370" s="404"/>
      <c r="Z370" s="404"/>
      <c r="AA370" s="407">
        <v>51142637</v>
      </c>
      <c r="AB370" s="407"/>
      <c r="AC370" s="407"/>
      <c r="AD370" s="404"/>
      <c r="AE370" s="404"/>
      <c r="AF370" s="404"/>
      <c r="AG370" s="404"/>
      <c r="AH370" s="404">
        <v>30000000</v>
      </c>
      <c r="AI370" s="404"/>
      <c r="AJ370" s="404"/>
      <c r="AK370" s="404"/>
      <c r="AL370" s="401">
        <f>+P370+R370+S370+T370+U370+V370+W370+X370+Y370+Z370+AA370+AD370+AG370+AH370+AI370+AJ370+AK370</f>
        <v>81142637</v>
      </c>
      <c r="AN370" s="176"/>
    </row>
    <row r="371" spans="1:43" s="35" customFormat="1" ht="120.75" customHeight="1" x14ac:dyDescent="0.25">
      <c r="A371" s="359"/>
      <c r="B371" s="70"/>
      <c r="C371" s="435"/>
      <c r="D371" s="441"/>
      <c r="E371" s="515"/>
      <c r="F371" s="515"/>
      <c r="G371" s="26"/>
      <c r="H371" s="334">
        <v>113</v>
      </c>
      <c r="I371" s="11">
        <v>0</v>
      </c>
      <c r="J371" s="13">
        <v>1</v>
      </c>
      <c r="K371" s="519"/>
      <c r="L371" s="447"/>
      <c r="M371" s="521"/>
      <c r="N371" s="441"/>
      <c r="O371" s="334" t="s">
        <v>126</v>
      </c>
      <c r="P371" s="406"/>
      <c r="Q371" s="406"/>
      <c r="R371" s="406"/>
      <c r="S371" s="406"/>
      <c r="T371" s="406"/>
      <c r="U371" s="406"/>
      <c r="V371" s="406"/>
      <c r="W371" s="406"/>
      <c r="X371" s="406"/>
      <c r="Y371" s="406"/>
      <c r="Z371" s="406"/>
      <c r="AA371" s="408"/>
      <c r="AB371" s="408"/>
      <c r="AC371" s="408"/>
      <c r="AD371" s="406"/>
      <c r="AE371" s="406"/>
      <c r="AF371" s="406"/>
      <c r="AG371" s="406"/>
      <c r="AH371" s="406"/>
      <c r="AI371" s="406"/>
      <c r="AJ371" s="406"/>
      <c r="AK371" s="406"/>
      <c r="AL371" s="403"/>
      <c r="AN371" s="176"/>
    </row>
    <row r="372" spans="1:43" s="35" customFormat="1" ht="38.25" customHeight="1" x14ac:dyDescent="0.25">
      <c r="A372" s="359"/>
      <c r="B372" s="74"/>
      <c r="C372" s="25"/>
      <c r="D372" s="74"/>
      <c r="E372" s="174"/>
      <c r="F372" s="174"/>
      <c r="G372" s="74"/>
      <c r="H372" s="25"/>
      <c r="I372" s="77"/>
      <c r="J372" s="77"/>
      <c r="K372" s="124"/>
      <c r="L372" s="92"/>
      <c r="M372" s="318"/>
      <c r="N372" s="86"/>
      <c r="O372" s="25"/>
      <c r="P372" s="257"/>
      <c r="Q372" s="257"/>
      <c r="R372" s="257"/>
      <c r="S372" s="257"/>
      <c r="T372" s="257"/>
      <c r="U372" s="257"/>
      <c r="V372" s="31"/>
      <c r="W372" s="257"/>
      <c r="X372" s="257"/>
      <c r="Y372" s="257"/>
      <c r="Z372" s="257"/>
      <c r="AA372" s="257"/>
      <c r="AB372" s="257"/>
      <c r="AC372" s="257"/>
      <c r="AD372" s="257"/>
      <c r="AE372" s="257"/>
      <c r="AF372" s="257"/>
      <c r="AG372" s="257"/>
      <c r="AH372" s="31"/>
      <c r="AI372" s="257"/>
      <c r="AJ372" s="257"/>
      <c r="AK372" s="257"/>
      <c r="AL372" s="357"/>
    </row>
    <row r="373" spans="1:43" s="78" customFormat="1" ht="38.25" customHeight="1" x14ac:dyDescent="0.25">
      <c r="A373" s="359"/>
      <c r="B373" s="97">
        <v>16</v>
      </c>
      <c r="C373" s="63" t="s">
        <v>62</v>
      </c>
      <c r="D373" s="63"/>
      <c r="E373" s="63"/>
      <c r="F373" s="63"/>
      <c r="G373" s="63"/>
      <c r="H373" s="63"/>
      <c r="I373" s="63"/>
      <c r="J373" s="63"/>
      <c r="K373" s="63"/>
      <c r="L373" s="63"/>
      <c r="M373" s="63"/>
      <c r="N373" s="63"/>
      <c r="O373" s="63"/>
      <c r="P373" s="253">
        <f>P374</f>
        <v>0</v>
      </c>
      <c r="Q373" s="253">
        <f t="shared" ref="Q373:AL373" si="122">Q374</f>
        <v>0</v>
      </c>
      <c r="R373" s="253">
        <f t="shared" si="122"/>
        <v>0</v>
      </c>
      <c r="S373" s="253">
        <f t="shared" si="122"/>
        <v>0</v>
      </c>
      <c r="T373" s="253">
        <f t="shared" si="122"/>
        <v>0</v>
      </c>
      <c r="U373" s="253">
        <f t="shared" si="122"/>
        <v>0</v>
      </c>
      <c r="V373" s="253">
        <f t="shared" si="122"/>
        <v>0</v>
      </c>
      <c r="W373" s="253">
        <f t="shared" si="122"/>
        <v>0</v>
      </c>
      <c r="X373" s="253">
        <f t="shared" si="122"/>
        <v>0</v>
      </c>
      <c r="Y373" s="253">
        <f t="shared" si="122"/>
        <v>0</v>
      </c>
      <c r="Z373" s="253">
        <f t="shared" si="122"/>
        <v>0</v>
      </c>
      <c r="AA373" s="253">
        <f t="shared" si="122"/>
        <v>0</v>
      </c>
      <c r="AB373" s="253">
        <f t="shared" si="122"/>
        <v>0</v>
      </c>
      <c r="AC373" s="253">
        <f t="shared" si="122"/>
        <v>0</v>
      </c>
      <c r="AD373" s="253">
        <f t="shared" si="122"/>
        <v>0</v>
      </c>
      <c r="AE373" s="253">
        <f t="shared" si="122"/>
        <v>0</v>
      </c>
      <c r="AF373" s="253">
        <f t="shared" si="122"/>
        <v>0</v>
      </c>
      <c r="AG373" s="253">
        <f t="shared" si="122"/>
        <v>0</v>
      </c>
      <c r="AH373" s="253">
        <f t="shared" si="122"/>
        <v>40000000</v>
      </c>
      <c r="AI373" s="253">
        <f t="shared" si="122"/>
        <v>0</v>
      </c>
      <c r="AJ373" s="253">
        <f t="shared" si="122"/>
        <v>0</v>
      </c>
      <c r="AK373" s="253">
        <f t="shared" si="122"/>
        <v>0</v>
      </c>
      <c r="AL373" s="352">
        <f t="shared" si="122"/>
        <v>40000000</v>
      </c>
    </row>
    <row r="374" spans="1:43" s="78" customFormat="1" ht="38.25" customHeight="1" x14ac:dyDescent="0.25">
      <c r="A374" s="359"/>
      <c r="B374" s="64"/>
      <c r="C374" s="25"/>
      <c r="D374" s="74"/>
      <c r="E374" s="25"/>
      <c r="F374" s="335"/>
      <c r="G374" s="144">
        <v>57</v>
      </c>
      <c r="H374" s="69" t="s">
        <v>63</v>
      </c>
      <c r="I374" s="69"/>
      <c r="J374" s="69"/>
      <c r="K374" s="69"/>
      <c r="L374" s="69"/>
      <c r="M374" s="69"/>
      <c r="N374" s="69"/>
      <c r="O374" s="69"/>
      <c r="P374" s="255">
        <f>SUM(P375)</f>
        <v>0</v>
      </c>
      <c r="Q374" s="255">
        <f t="shared" ref="Q374:AL374" si="123">SUM(Q375)</f>
        <v>0</v>
      </c>
      <c r="R374" s="255">
        <f t="shared" si="123"/>
        <v>0</v>
      </c>
      <c r="S374" s="255">
        <f t="shared" si="123"/>
        <v>0</v>
      </c>
      <c r="T374" s="255">
        <f t="shared" si="123"/>
        <v>0</v>
      </c>
      <c r="U374" s="255">
        <f t="shared" si="123"/>
        <v>0</v>
      </c>
      <c r="V374" s="255">
        <f t="shared" si="123"/>
        <v>0</v>
      </c>
      <c r="W374" s="255">
        <f t="shared" si="123"/>
        <v>0</v>
      </c>
      <c r="X374" s="255">
        <f t="shared" si="123"/>
        <v>0</v>
      </c>
      <c r="Y374" s="255">
        <f t="shared" si="123"/>
        <v>0</v>
      </c>
      <c r="Z374" s="255">
        <f t="shared" si="123"/>
        <v>0</v>
      </c>
      <c r="AA374" s="255">
        <f t="shared" si="123"/>
        <v>0</v>
      </c>
      <c r="AB374" s="255">
        <f t="shared" si="123"/>
        <v>0</v>
      </c>
      <c r="AC374" s="255">
        <f t="shared" si="123"/>
        <v>0</v>
      </c>
      <c r="AD374" s="255">
        <f t="shared" si="123"/>
        <v>0</v>
      </c>
      <c r="AE374" s="255">
        <f t="shared" si="123"/>
        <v>0</v>
      </c>
      <c r="AF374" s="255">
        <f t="shared" si="123"/>
        <v>0</v>
      </c>
      <c r="AG374" s="255">
        <f t="shared" si="123"/>
        <v>0</v>
      </c>
      <c r="AH374" s="255">
        <f t="shared" si="123"/>
        <v>40000000</v>
      </c>
      <c r="AI374" s="255">
        <f t="shared" si="123"/>
        <v>0</v>
      </c>
      <c r="AJ374" s="255">
        <f t="shared" si="123"/>
        <v>0</v>
      </c>
      <c r="AK374" s="255">
        <f t="shared" si="123"/>
        <v>0</v>
      </c>
      <c r="AL374" s="354">
        <f t="shared" si="123"/>
        <v>40000000</v>
      </c>
    </row>
    <row r="375" spans="1:43" s="35" customFormat="1" ht="201.75" customHeight="1" x14ac:dyDescent="0.25">
      <c r="A375" s="359"/>
      <c r="B375" s="70"/>
      <c r="C375" s="197" t="s">
        <v>546</v>
      </c>
      <c r="D375" s="198" t="s">
        <v>547</v>
      </c>
      <c r="E375" s="5" t="s">
        <v>548</v>
      </c>
      <c r="F375" s="5" t="s">
        <v>549</v>
      </c>
      <c r="G375" s="329" t="s">
        <v>63</v>
      </c>
      <c r="H375" s="334">
        <v>182</v>
      </c>
      <c r="I375" s="11">
        <v>1</v>
      </c>
      <c r="J375" s="11">
        <v>1</v>
      </c>
      <c r="K375" s="11" t="s">
        <v>253</v>
      </c>
      <c r="L375" s="12"/>
      <c r="M375" s="334" t="s">
        <v>550</v>
      </c>
      <c r="N375" s="329" t="s">
        <v>551</v>
      </c>
      <c r="O375" s="334" t="s">
        <v>127</v>
      </c>
      <c r="P375" s="45">
        <v>0</v>
      </c>
      <c r="Q375" s="45">
        <v>0</v>
      </c>
      <c r="R375" s="45">
        <v>0</v>
      </c>
      <c r="S375" s="45">
        <v>0</v>
      </c>
      <c r="T375" s="45">
        <v>0</v>
      </c>
      <c r="U375" s="45">
        <v>0</v>
      </c>
      <c r="V375" s="45">
        <v>0</v>
      </c>
      <c r="W375" s="45">
        <v>0</v>
      </c>
      <c r="X375" s="45">
        <v>0</v>
      </c>
      <c r="Y375" s="45">
        <v>0</v>
      </c>
      <c r="Z375" s="45">
        <v>0</v>
      </c>
      <c r="AA375" s="45">
        <v>0</v>
      </c>
      <c r="AB375" s="45"/>
      <c r="AC375" s="45"/>
      <c r="AD375" s="45">
        <v>0</v>
      </c>
      <c r="AE375" s="45"/>
      <c r="AF375" s="45"/>
      <c r="AG375" s="45">
        <v>0</v>
      </c>
      <c r="AH375" s="45">
        <v>40000000</v>
      </c>
      <c r="AI375" s="45">
        <v>0</v>
      </c>
      <c r="AJ375" s="33"/>
      <c r="AK375" s="33">
        <v>0</v>
      </c>
      <c r="AL375" s="355">
        <f>+P375+R375+S375+T375+U375+V375+W375+X375+Y375+Z375+AA375+AD375+AG375+AH375+AI375+AJ375+AK375</f>
        <v>40000000</v>
      </c>
      <c r="AN375" s="176"/>
    </row>
    <row r="376" spans="1:43" s="35" customFormat="1" ht="38.25" customHeight="1" x14ac:dyDescent="0.25">
      <c r="A376" s="356"/>
      <c r="B376" s="74"/>
      <c r="C376" s="25"/>
      <c r="D376" s="74"/>
      <c r="E376" s="25"/>
      <c r="F376" s="25"/>
      <c r="G376" s="74"/>
      <c r="H376" s="25"/>
      <c r="I376" s="75"/>
      <c r="J376" s="75"/>
      <c r="K376" s="75"/>
      <c r="L376" s="76"/>
      <c r="M376" s="25"/>
      <c r="N376" s="74"/>
      <c r="O376" s="25"/>
      <c r="P376" s="257"/>
      <c r="Q376" s="257"/>
      <c r="R376" s="257"/>
      <c r="S376" s="257"/>
      <c r="T376" s="257"/>
      <c r="U376" s="257"/>
      <c r="V376" s="257"/>
      <c r="W376" s="257"/>
      <c r="X376" s="257"/>
      <c r="Y376" s="257"/>
      <c r="Z376" s="257"/>
      <c r="AA376" s="257"/>
      <c r="AB376" s="257"/>
      <c r="AC376" s="257"/>
      <c r="AD376" s="257"/>
      <c r="AE376" s="257"/>
      <c r="AF376" s="257"/>
      <c r="AG376" s="257"/>
      <c r="AH376" s="257"/>
      <c r="AI376" s="257"/>
      <c r="AJ376" s="257"/>
      <c r="AK376" s="257"/>
      <c r="AL376" s="357"/>
    </row>
    <row r="377" spans="1:43" s="78" customFormat="1" ht="38.25" customHeight="1" x14ac:dyDescent="0.25">
      <c r="A377" s="347" t="s">
        <v>761</v>
      </c>
      <c r="B377" s="56"/>
      <c r="C377" s="57"/>
      <c r="D377" s="56"/>
      <c r="E377" s="56"/>
      <c r="F377" s="56"/>
      <c r="G377" s="56"/>
      <c r="H377" s="56"/>
      <c r="I377" s="56"/>
      <c r="J377" s="56"/>
      <c r="K377" s="56"/>
      <c r="L377" s="58"/>
      <c r="M377" s="57"/>
      <c r="N377" s="56"/>
      <c r="O377" s="57"/>
      <c r="P377" s="251">
        <f>P378</f>
        <v>0</v>
      </c>
      <c r="Q377" s="251">
        <f t="shared" ref="Q377:AL377" si="124">Q378</f>
        <v>3247557575</v>
      </c>
      <c r="R377" s="251">
        <f t="shared" si="124"/>
        <v>0</v>
      </c>
      <c r="S377" s="251">
        <f t="shared" si="124"/>
        <v>0</v>
      </c>
      <c r="T377" s="251">
        <f t="shared" si="124"/>
        <v>0</v>
      </c>
      <c r="U377" s="251">
        <f t="shared" si="124"/>
        <v>0</v>
      </c>
      <c r="V377" s="251">
        <f t="shared" si="124"/>
        <v>0</v>
      </c>
      <c r="W377" s="251">
        <f t="shared" si="124"/>
        <v>0</v>
      </c>
      <c r="X377" s="251">
        <f t="shared" si="124"/>
        <v>0</v>
      </c>
      <c r="Y377" s="251">
        <f t="shared" si="124"/>
        <v>0</v>
      </c>
      <c r="Z377" s="251">
        <f t="shared" si="124"/>
        <v>0</v>
      </c>
      <c r="AA377" s="251">
        <f t="shared" si="124"/>
        <v>0</v>
      </c>
      <c r="AB377" s="251">
        <f t="shared" si="124"/>
        <v>0</v>
      </c>
      <c r="AC377" s="251">
        <f t="shared" si="124"/>
        <v>0</v>
      </c>
      <c r="AD377" s="251">
        <f t="shared" si="124"/>
        <v>0</v>
      </c>
      <c r="AE377" s="251">
        <f t="shared" si="124"/>
        <v>0</v>
      </c>
      <c r="AF377" s="251">
        <f t="shared" si="124"/>
        <v>0</v>
      </c>
      <c r="AG377" s="251">
        <f t="shared" si="124"/>
        <v>0</v>
      </c>
      <c r="AH377" s="251">
        <f t="shared" si="124"/>
        <v>1250000000</v>
      </c>
      <c r="AI377" s="251">
        <f t="shared" si="124"/>
        <v>0</v>
      </c>
      <c r="AJ377" s="251">
        <f t="shared" si="124"/>
        <v>0</v>
      </c>
      <c r="AK377" s="251">
        <f t="shared" si="124"/>
        <v>0</v>
      </c>
      <c r="AL377" s="348">
        <f t="shared" si="124"/>
        <v>4497557575</v>
      </c>
      <c r="AN377" s="96"/>
      <c r="AO377" s="96"/>
      <c r="AP377" s="96"/>
      <c r="AQ377" s="96"/>
    </row>
    <row r="378" spans="1:43" s="78" customFormat="1" ht="38.25" customHeight="1" x14ac:dyDescent="0.25">
      <c r="A378" s="349">
        <v>3</v>
      </c>
      <c r="B378" s="60" t="s">
        <v>324</v>
      </c>
      <c r="C378" s="60"/>
      <c r="D378" s="60"/>
      <c r="E378" s="60"/>
      <c r="F378" s="60"/>
      <c r="G378" s="60"/>
      <c r="H378" s="60"/>
      <c r="I378" s="60"/>
      <c r="J378" s="60"/>
      <c r="K378" s="60"/>
      <c r="L378" s="60"/>
      <c r="M378" s="60"/>
      <c r="N378" s="60"/>
      <c r="O378" s="60"/>
      <c r="P378" s="252">
        <f t="shared" ref="P378:Z378" si="125">P379+P384+P411+P434</f>
        <v>0</v>
      </c>
      <c r="Q378" s="252">
        <f t="shared" si="125"/>
        <v>3247557575</v>
      </c>
      <c r="R378" s="252">
        <f t="shared" si="125"/>
        <v>0</v>
      </c>
      <c r="S378" s="252">
        <f t="shared" si="125"/>
        <v>0</v>
      </c>
      <c r="T378" s="252">
        <f t="shared" si="125"/>
        <v>0</v>
      </c>
      <c r="U378" s="252">
        <f t="shared" si="125"/>
        <v>0</v>
      </c>
      <c r="V378" s="252">
        <f t="shared" si="125"/>
        <v>0</v>
      </c>
      <c r="W378" s="252">
        <f t="shared" si="125"/>
        <v>0</v>
      </c>
      <c r="X378" s="252">
        <f t="shared" si="125"/>
        <v>0</v>
      </c>
      <c r="Y378" s="252">
        <f t="shared" si="125"/>
        <v>0</v>
      </c>
      <c r="Z378" s="252">
        <f t="shared" si="125"/>
        <v>0</v>
      </c>
      <c r="AA378" s="252">
        <f t="shared" ref="AA378:AL378" si="126">AA379+AA384+AA411+AA434</f>
        <v>0</v>
      </c>
      <c r="AB378" s="252">
        <f t="shared" si="126"/>
        <v>0</v>
      </c>
      <c r="AC378" s="252">
        <f t="shared" si="126"/>
        <v>0</v>
      </c>
      <c r="AD378" s="252">
        <f t="shared" si="126"/>
        <v>0</v>
      </c>
      <c r="AE378" s="252">
        <f t="shared" si="126"/>
        <v>0</v>
      </c>
      <c r="AF378" s="252">
        <f t="shared" si="126"/>
        <v>0</v>
      </c>
      <c r="AG378" s="252">
        <f t="shared" si="126"/>
        <v>0</v>
      </c>
      <c r="AH378" s="252">
        <f t="shared" si="126"/>
        <v>1250000000</v>
      </c>
      <c r="AI378" s="252">
        <f t="shared" si="126"/>
        <v>0</v>
      </c>
      <c r="AJ378" s="252">
        <f t="shared" si="126"/>
        <v>0</v>
      </c>
      <c r="AK378" s="252">
        <f t="shared" si="126"/>
        <v>0</v>
      </c>
      <c r="AL378" s="350">
        <f t="shared" si="126"/>
        <v>4497557575</v>
      </c>
    </row>
    <row r="379" spans="1:43" s="78" customFormat="1" ht="38.25" customHeight="1" x14ac:dyDescent="0.25">
      <c r="A379" s="358"/>
      <c r="B379" s="97">
        <v>16</v>
      </c>
      <c r="C379" s="63" t="s">
        <v>62</v>
      </c>
      <c r="D379" s="63"/>
      <c r="E379" s="63"/>
      <c r="F379" s="63"/>
      <c r="G379" s="63"/>
      <c r="H379" s="63"/>
      <c r="I379" s="63"/>
      <c r="J379" s="63"/>
      <c r="K379" s="63"/>
      <c r="L379" s="63"/>
      <c r="M379" s="63"/>
      <c r="N379" s="63"/>
      <c r="O379" s="63"/>
      <c r="P379" s="253">
        <f>P380</f>
        <v>0</v>
      </c>
      <c r="Q379" s="253">
        <f t="shared" ref="Q379:AL379" si="127">Q380</f>
        <v>0</v>
      </c>
      <c r="R379" s="253">
        <f t="shared" si="127"/>
        <v>0</v>
      </c>
      <c r="S379" s="253">
        <f t="shared" si="127"/>
        <v>0</v>
      </c>
      <c r="T379" s="253">
        <f t="shared" si="127"/>
        <v>0</v>
      </c>
      <c r="U379" s="253">
        <f t="shared" si="127"/>
        <v>0</v>
      </c>
      <c r="V379" s="253">
        <f t="shared" si="127"/>
        <v>0</v>
      </c>
      <c r="W379" s="253">
        <f t="shared" si="127"/>
        <v>0</v>
      </c>
      <c r="X379" s="253">
        <f t="shared" si="127"/>
        <v>0</v>
      </c>
      <c r="Y379" s="253">
        <f t="shared" si="127"/>
        <v>0</v>
      </c>
      <c r="Z379" s="253">
        <f t="shared" si="127"/>
        <v>0</v>
      </c>
      <c r="AA379" s="253">
        <f t="shared" si="127"/>
        <v>0</v>
      </c>
      <c r="AB379" s="253">
        <f t="shared" si="127"/>
        <v>0</v>
      </c>
      <c r="AC379" s="253">
        <f t="shared" si="127"/>
        <v>0</v>
      </c>
      <c r="AD379" s="253">
        <f t="shared" si="127"/>
        <v>0</v>
      </c>
      <c r="AE379" s="253">
        <f t="shared" si="127"/>
        <v>0</v>
      </c>
      <c r="AF379" s="253">
        <f t="shared" si="127"/>
        <v>0</v>
      </c>
      <c r="AG379" s="253">
        <f t="shared" si="127"/>
        <v>0</v>
      </c>
      <c r="AH379" s="253">
        <f t="shared" si="127"/>
        <v>60000000</v>
      </c>
      <c r="AI379" s="253">
        <f t="shared" si="127"/>
        <v>0</v>
      </c>
      <c r="AJ379" s="253">
        <f t="shared" si="127"/>
        <v>0</v>
      </c>
      <c r="AK379" s="253">
        <f t="shared" si="127"/>
        <v>0</v>
      </c>
      <c r="AL379" s="352">
        <f t="shared" si="127"/>
        <v>60000000</v>
      </c>
    </row>
    <row r="380" spans="1:43" s="78" customFormat="1" ht="38.25" customHeight="1" x14ac:dyDescent="0.25">
      <c r="A380" s="359"/>
      <c r="B380" s="40"/>
      <c r="C380" s="25"/>
      <c r="D380" s="74"/>
      <c r="E380" s="25"/>
      <c r="F380" s="335"/>
      <c r="G380" s="144">
        <v>56</v>
      </c>
      <c r="H380" s="145" t="s">
        <v>101</v>
      </c>
      <c r="I380" s="69"/>
      <c r="J380" s="69"/>
      <c r="K380" s="69"/>
      <c r="L380" s="69"/>
      <c r="M380" s="69"/>
      <c r="N380" s="69"/>
      <c r="O380" s="69"/>
      <c r="P380" s="255">
        <f>SUM(P381:P382)</f>
        <v>0</v>
      </c>
      <c r="Q380" s="255">
        <f t="shared" ref="Q380:AL380" si="128">SUM(Q381:Q382)</f>
        <v>0</v>
      </c>
      <c r="R380" s="255">
        <f t="shared" si="128"/>
        <v>0</v>
      </c>
      <c r="S380" s="255">
        <f t="shared" si="128"/>
        <v>0</v>
      </c>
      <c r="T380" s="255">
        <f t="shared" si="128"/>
        <v>0</v>
      </c>
      <c r="U380" s="255">
        <f t="shared" si="128"/>
        <v>0</v>
      </c>
      <c r="V380" s="255">
        <f t="shared" si="128"/>
        <v>0</v>
      </c>
      <c r="W380" s="255">
        <f t="shared" si="128"/>
        <v>0</v>
      </c>
      <c r="X380" s="255">
        <f t="shared" si="128"/>
        <v>0</v>
      </c>
      <c r="Y380" s="255">
        <f t="shared" si="128"/>
        <v>0</v>
      </c>
      <c r="Z380" s="255">
        <f t="shared" si="128"/>
        <v>0</v>
      </c>
      <c r="AA380" s="255">
        <f t="shared" si="128"/>
        <v>0</v>
      </c>
      <c r="AB380" s="255">
        <f t="shared" si="128"/>
        <v>0</v>
      </c>
      <c r="AC380" s="255">
        <f t="shared" si="128"/>
        <v>0</v>
      </c>
      <c r="AD380" s="255">
        <f t="shared" si="128"/>
        <v>0</v>
      </c>
      <c r="AE380" s="255">
        <f t="shared" si="128"/>
        <v>0</v>
      </c>
      <c r="AF380" s="255">
        <f t="shared" si="128"/>
        <v>0</v>
      </c>
      <c r="AG380" s="255">
        <f t="shared" si="128"/>
        <v>0</v>
      </c>
      <c r="AH380" s="255">
        <f t="shared" si="128"/>
        <v>60000000</v>
      </c>
      <c r="AI380" s="255">
        <f t="shared" si="128"/>
        <v>0</v>
      </c>
      <c r="AJ380" s="255">
        <f t="shared" si="128"/>
        <v>0</v>
      </c>
      <c r="AK380" s="255">
        <f t="shared" si="128"/>
        <v>0</v>
      </c>
      <c r="AL380" s="354">
        <f t="shared" si="128"/>
        <v>60000000</v>
      </c>
    </row>
    <row r="381" spans="1:43" s="35" customFormat="1" ht="110.25" customHeight="1" x14ac:dyDescent="0.25">
      <c r="A381" s="370"/>
      <c r="B381" s="71"/>
      <c r="C381" s="522" t="s">
        <v>546</v>
      </c>
      <c r="D381" s="524" t="s">
        <v>547</v>
      </c>
      <c r="E381" s="514" t="s">
        <v>548</v>
      </c>
      <c r="F381" s="514" t="s">
        <v>549</v>
      </c>
      <c r="G381" s="71"/>
      <c r="H381" s="334">
        <v>180</v>
      </c>
      <c r="I381" s="334">
        <v>0</v>
      </c>
      <c r="J381" s="334">
        <v>1</v>
      </c>
      <c r="K381" s="439" t="s">
        <v>552</v>
      </c>
      <c r="L381" s="445"/>
      <c r="M381" s="433" t="s">
        <v>553</v>
      </c>
      <c r="N381" s="439" t="s">
        <v>554</v>
      </c>
      <c r="O381" s="334" t="s">
        <v>127</v>
      </c>
      <c r="P381" s="398"/>
      <c r="Q381" s="398"/>
      <c r="R381" s="398"/>
      <c r="S381" s="398"/>
      <c r="T381" s="398"/>
      <c r="U381" s="398"/>
      <c r="V381" s="398"/>
      <c r="W381" s="398"/>
      <c r="X381" s="398"/>
      <c r="Y381" s="398"/>
      <c r="Z381" s="398"/>
      <c r="AA381" s="398"/>
      <c r="AB381" s="398"/>
      <c r="AC381" s="398"/>
      <c r="AD381" s="398"/>
      <c r="AE381" s="398"/>
      <c r="AF381" s="398"/>
      <c r="AG381" s="398"/>
      <c r="AH381" s="398">
        <f>47500000+12500000</f>
        <v>60000000</v>
      </c>
      <c r="AI381" s="398"/>
      <c r="AJ381" s="398"/>
      <c r="AK381" s="398"/>
      <c r="AL381" s="401">
        <f>+P381+R381+S381+T381+U381+V381+W381+X381+Y381+Z381+AA381+AD381+AG381+AH381+AI381+AJ381+AK381</f>
        <v>60000000</v>
      </c>
      <c r="AN381" s="176"/>
    </row>
    <row r="382" spans="1:43" s="35" customFormat="1" ht="87.75" customHeight="1" x14ac:dyDescent="0.25">
      <c r="A382" s="370"/>
      <c r="B382" s="26"/>
      <c r="C382" s="523"/>
      <c r="D382" s="525"/>
      <c r="E382" s="515"/>
      <c r="F382" s="515"/>
      <c r="G382" s="26"/>
      <c r="H382" s="334">
        <v>181</v>
      </c>
      <c r="I382" s="334">
        <v>6</v>
      </c>
      <c r="J382" s="334">
        <v>6</v>
      </c>
      <c r="K382" s="441"/>
      <c r="L382" s="447"/>
      <c r="M382" s="435"/>
      <c r="N382" s="441"/>
      <c r="O382" s="334" t="s">
        <v>127</v>
      </c>
      <c r="P382" s="400"/>
      <c r="Q382" s="400"/>
      <c r="R382" s="400"/>
      <c r="S382" s="400"/>
      <c r="T382" s="400"/>
      <c r="U382" s="400"/>
      <c r="V382" s="400"/>
      <c r="W382" s="400"/>
      <c r="X382" s="400"/>
      <c r="Y382" s="400"/>
      <c r="Z382" s="400"/>
      <c r="AA382" s="400"/>
      <c r="AB382" s="400"/>
      <c r="AC382" s="400"/>
      <c r="AD382" s="400"/>
      <c r="AE382" s="400"/>
      <c r="AF382" s="400"/>
      <c r="AG382" s="400"/>
      <c r="AH382" s="400"/>
      <c r="AI382" s="400"/>
      <c r="AJ382" s="400"/>
      <c r="AK382" s="400"/>
      <c r="AL382" s="403"/>
      <c r="AN382" s="176"/>
    </row>
    <row r="383" spans="1:43" s="35" customFormat="1" ht="38.25" customHeight="1" x14ac:dyDescent="0.25">
      <c r="A383" s="359"/>
      <c r="B383" s="199"/>
      <c r="C383" s="200"/>
      <c r="D383" s="74"/>
      <c r="E383" s="25"/>
      <c r="F383" s="25"/>
      <c r="G383" s="74"/>
      <c r="H383" s="25"/>
      <c r="I383" s="25"/>
      <c r="J383" s="25"/>
      <c r="K383" s="25"/>
      <c r="L383" s="76"/>
      <c r="M383" s="25"/>
      <c r="N383" s="74"/>
      <c r="O383" s="25"/>
      <c r="P383" s="257"/>
      <c r="Q383" s="257"/>
      <c r="R383" s="257"/>
      <c r="S383" s="257"/>
      <c r="T383" s="257"/>
      <c r="U383" s="257"/>
      <c r="V383" s="257"/>
      <c r="W383" s="257"/>
      <c r="X383" s="257"/>
      <c r="Y383" s="257"/>
      <c r="Z383" s="257"/>
      <c r="AA383" s="257"/>
      <c r="AB383" s="257"/>
      <c r="AC383" s="257"/>
      <c r="AD383" s="257"/>
      <c r="AE383" s="257"/>
      <c r="AF383" s="257"/>
      <c r="AG383" s="257"/>
      <c r="AH383" s="257"/>
      <c r="AI383" s="257"/>
      <c r="AJ383" s="257"/>
      <c r="AK383" s="257"/>
      <c r="AL383" s="357"/>
    </row>
    <row r="384" spans="1:43" s="35" customFormat="1" ht="38.25" customHeight="1" x14ac:dyDescent="0.25">
      <c r="A384" s="359"/>
      <c r="B384" s="97">
        <v>17</v>
      </c>
      <c r="C384" s="63" t="s">
        <v>64</v>
      </c>
      <c r="D384" s="63"/>
      <c r="E384" s="63"/>
      <c r="F384" s="63"/>
      <c r="G384" s="63"/>
      <c r="H384" s="63"/>
      <c r="I384" s="63"/>
      <c r="J384" s="63"/>
      <c r="K384" s="63"/>
      <c r="L384" s="63"/>
      <c r="M384" s="63"/>
      <c r="N384" s="63"/>
      <c r="O384" s="63"/>
      <c r="P384" s="253">
        <f t="shared" ref="P384:Z384" si="129">P385+P389+P398+P406</f>
        <v>0</v>
      </c>
      <c r="Q384" s="253">
        <f t="shared" si="129"/>
        <v>0</v>
      </c>
      <c r="R384" s="253">
        <f t="shared" si="129"/>
        <v>0</v>
      </c>
      <c r="S384" s="253">
        <f t="shared" si="129"/>
        <v>0</v>
      </c>
      <c r="T384" s="253">
        <f t="shared" si="129"/>
        <v>0</v>
      </c>
      <c r="U384" s="253">
        <f t="shared" si="129"/>
        <v>0</v>
      </c>
      <c r="V384" s="253">
        <f t="shared" si="129"/>
        <v>0</v>
      </c>
      <c r="W384" s="253">
        <f t="shared" si="129"/>
        <v>0</v>
      </c>
      <c r="X384" s="253">
        <f t="shared" si="129"/>
        <v>0</v>
      </c>
      <c r="Y384" s="253">
        <f t="shared" si="129"/>
        <v>0</v>
      </c>
      <c r="Z384" s="253">
        <f t="shared" si="129"/>
        <v>0</v>
      </c>
      <c r="AA384" s="253">
        <f t="shared" ref="AA384:AL384" si="130">AA385+AA389+AA398+AA406</f>
        <v>0</v>
      </c>
      <c r="AB384" s="253">
        <f t="shared" si="130"/>
        <v>0</v>
      </c>
      <c r="AC384" s="253">
        <f t="shared" si="130"/>
        <v>0</v>
      </c>
      <c r="AD384" s="253">
        <f t="shared" si="130"/>
        <v>0</v>
      </c>
      <c r="AE384" s="253">
        <f t="shared" si="130"/>
        <v>0</v>
      </c>
      <c r="AF384" s="253">
        <f t="shared" si="130"/>
        <v>0</v>
      </c>
      <c r="AG384" s="253">
        <f t="shared" si="130"/>
        <v>0</v>
      </c>
      <c r="AH384" s="253">
        <f t="shared" si="130"/>
        <v>715000000</v>
      </c>
      <c r="AI384" s="253">
        <f t="shared" si="130"/>
        <v>0</v>
      </c>
      <c r="AJ384" s="253">
        <f t="shared" si="130"/>
        <v>0</v>
      </c>
      <c r="AK384" s="253">
        <f t="shared" si="130"/>
        <v>0</v>
      </c>
      <c r="AL384" s="352">
        <f t="shared" si="130"/>
        <v>715000000</v>
      </c>
      <c r="AN384" s="101"/>
      <c r="AO384" s="101"/>
      <c r="AP384" s="101"/>
    </row>
    <row r="385" spans="1:40" s="78" customFormat="1" ht="36.75" customHeight="1" x14ac:dyDescent="0.25">
      <c r="A385" s="359"/>
      <c r="B385" s="201"/>
      <c r="C385" s="202"/>
      <c r="D385" s="24"/>
      <c r="E385" s="116"/>
      <c r="F385" s="116"/>
      <c r="G385" s="144">
        <v>58</v>
      </c>
      <c r="H385" s="69" t="s">
        <v>65</v>
      </c>
      <c r="I385" s="69"/>
      <c r="J385" s="69"/>
      <c r="K385" s="69"/>
      <c r="L385" s="69"/>
      <c r="M385" s="69"/>
      <c r="N385" s="69"/>
      <c r="O385" s="69"/>
      <c r="P385" s="255">
        <f>SUM(P386:P387)</f>
        <v>0</v>
      </c>
      <c r="Q385" s="255">
        <f t="shared" ref="Q385:AL385" si="131">SUM(Q386:Q387)</f>
        <v>0</v>
      </c>
      <c r="R385" s="255">
        <f t="shared" si="131"/>
        <v>0</v>
      </c>
      <c r="S385" s="255">
        <f t="shared" si="131"/>
        <v>0</v>
      </c>
      <c r="T385" s="255">
        <f t="shared" si="131"/>
        <v>0</v>
      </c>
      <c r="U385" s="255">
        <f t="shared" si="131"/>
        <v>0</v>
      </c>
      <c r="V385" s="255">
        <f t="shared" si="131"/>
        <v>0</v>
      </c>
      <c r="W385" s="255">
        <f t="shared" si="131"/>
        <v>0</v>
      </c>
      <c r="X385" s="255">
        <f t="shared" si="131"/>
        <v>0</v>
      </c>
      <c r="Y385" s="255">
        <f t="shared" si="131"/>
        <v>0</v>
      </c>
      <c r="Z385" s="255">
        <f t="shared" si="131"/>
        <v>0</v>
      </c>
      <c r="AA385" s="255">
        <f t="shared" si="131"/>
        <v>0</v>
      </c>
      <c r="AB385" s="255">
        <f t="shared" si="131"/>
        <v>0</v>
      </c>
      <c r="AC385" s="255">
        <f t="shared" si="131"/>
        <v>0</v>
      </c>
      <c r="AD385" s="255">
        <f t="shared" si="131"/>
        <v>0</v>
      </c>
      <c r="AE385" s="255">
        <f t="shared" si="131"/>
        <v>0</v>
      </c>
      <c r="AF385" s="255">
        <f t="shared" si="131"/>
        <v>0</v>
      </c>
      <c r="AG385" s="255">
        <f t="shared" si="131"/>
        <v>0</v>
      </c>
      <c r="AH385" s="255">
        <f t="shared" si="131"/>
        <v>90000000</v>
      </c>
      <c r="AI385" s="255">
        <f t="shared" si="131"/>
        <v>0</v>
      </c>
      <c r="AJ385" s="255">
        <f t="shared" si="131"/>
        <v>0</v>
      </c>
      <c r="AK385" s="255">
        <f t="shared" si="131"/>
        <v>0</v>
      </c>
      <c r="AL385" s="354">
        <f t="shared" si="131"/>
        <v>90000000</v>
      </c>
    </row>
    <row r="386" spans="1:40" s="35" customFormat="1" ht="118.5" customHeight="1" x14ac:dyDescent="0.25">
      <c r="A386" s="359"/>
      <c r="B386" s="203"/>
      <c r="C386" s="335">
        <v>22</v>
      </c>
      <c r="D386" s="329" t="s">
        <v>555</v>
      </c>
      <c r="E386" s="334" t="s">
        <v>556</v>
      </c>
      <c r="F386" s="334" t="s">
        <v>557</v>
      </c>
      <c r="G386" s="71"/>
      <c r="H386" s="334">
        <v>183</v>
      </c>
      <c r="I386" s="14">
        <v>0</v>
      </c>
      <c r="J386" s="14">
        <v>1</v>
      </c>
      <c r="K386" s="15" t="s">
        <v>552</v>
      </c>
      <c r="L386" s="12"/>
      <c r="M386" s="334" t="s">
        <v>558</v>
      </c>
      <c r="N386" s="329" t="s">
        <v>559</v>
      </c>
      <c r="O386" s="334" t="s">
        <v>127</v>
      </c>
      <c r="P386" s="45"/>
      <c r="Q386" s="45"/>
      <c r="R386" s="45"/>
      <c r="S386" s="45"/>
      <c r="T386" s="45"/>
      <c r="U386" s="45"/>
      <c r="V386" s="45"/>
      <c r="W386" s="45"/>
      <c r="X386" s="45"/>
      <c r="Y386" s="45"/>
      <c r="Z386" s="45"/>
      <c r="AA386" s="45"/>
      <c r="AB386" s="45"/>
      <c r="AC386" s="45"/>
      <c r="AD386" s="45"/>
      <c r="AE386" s="45"/>
      <c r="AF386" s="45"/>
      <c r="AG386" s="45"/>
      <c r="AH386" s="45">
        <v>73000000</v>
      </c>
      <c r="AI386" s="45"/>
      <c r="AJ386" s="33"/>
      <c r="AK386" s="33"/>
      <c r="AL386" s="355">
        <f>+P386+R386+S386+T386+U386+V386+W386+X386+Y386+Z386+AA386+AD386+AG386+AH386+AI386+AJ386+AK386</f>
        <v>73000000</v>
      </c>
      <c r="AN386" s="176"/>
    </row>
    <row r="387" spans="1:40" s="35" customFormat="1" ht="104.25" customHeight="1" x14ac:dyDescent="0.25">
      <c r="A387" s="359"/>
      <c r="B387" s="203"/>
      <c r="C387" s="335">
        <v>22</v>
      </c>
      <c r="D387" s="329" t="s">
        <v>555</v>
      </c>
      <c r="E387" s="334" t="s">
        <v>556</v>
      </c>
      <c r="F387" s="334" t="s">
        <v>557</v>
      </c>
      <c r="G387" s="26"/>
      <c r="H387" s="334">
        <v>183</v>
      </c>
      <c r="I387" s="14">
        <v>0</v>
      </c>
      <c r="J387" s="14">
        <v>1</v>
      </c>
      <c r="K387" s="15" t="s">
        <v>552</v>
      </c>
      <c r="L387" s="12">
        <v>2014630000051</v>
      </c>
      <c r="M387" s="334" t="s">
        <v>560</v>
      </c>
      <c r="N387" s="329" t="s">
        <v>561</v>
      </c>
      <c r="O387" s="334" t="s">
        <v>127</v>
      </c>
      <c r="P387" s="45">
        <v>0</v>
      </c>
      <c r="Q387" s="45">
        <v>0</v>
      </c>
      <c r="R387" s="45">
        <v>0</v>
      </c>
      <c r="S387" s="45">
        <v>0</v>
      </c>
      <c r="T387" s="45">
        <v>0</v>
      </c>
      <c r="U387" s="45">
        <v>0</v>
      </c>
      <c r="V387" s="45">
        <v>0</v>
      </c>
      <c r="W387" s="45">
        <v>0</v>
      </c>
      <c r="X387" s="45">
        <v>0</v>
      </c>
      <c r="Y387" s="45">
        <v>0</v>
      </c>
      <c r="Z387" s="45">
        <v>0</v>
      </c>
      <c r="AA387" s="45">
        <v>0</v>
      </c>
      <c r="AB387" s="45"/>
      <c r="AC387" s="45"/>
      <c r="AD387" s="45">
        <v>0</v>
      </c>
      <c r="AE387" s="45"/>
      <c r="AF387" s="45"/>
      <c r="AG387" s="45">
        <v>0</v>
      </c>
      <c r="AH387" s="45">
        <v>17000000</v>
      </c>
      <c r="AI387" s="45">
        <v>0</v>
      </c>
      <c r="AJ387" s="33"/>
      <c r="AK387" s="33">
        <v>0</v>
      </c>
      <c r="AL387" s="355">
        <f>+P387+R387+S387+T387+U387+V387+W387+X387+Y387+Z387+AA387+AD387+AG387+AH387+AI387+AJ387+AK387</f>
        <v>17000000</v>
      </c>
      <c r="AN387" s="176"/>
    </row>
    <row r="388" spans="1:40" s="35" customFormat="1" ht="38.25" customHeight="1" x14ac:dyDescent="0.25">
      <c r="A388" s="359"/>
      <c r="B388" s="203"/>
      <c r="C388" s="7"/>
      <c r="D388" s="6"/>
      <c r="E388" s="7"/>
      <c r="F388" s="7"/>
      <c r="G388" s="6"/>
      <c r="H388" s="7"/>
      <c r="I388" s="204"/>
      <c r="J388" s="204"/>
      <c r="K388" s="204"/>
      <c r="L388" s="106"/>
      <c r="M388" s="7"/>
      <c r="N388" s="6"/>
      <c r="O388" s="7"/>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64"/>
    </row>
    <row r="389" spans="1:40" s="78" customFormat="1" ht="38.25" customHeight="1" x14ac:dyDescent="0.25">
      <c r="A389" s="359"/>
      <c r="B389" s="205"/>
      <c r="C389" s="310"/>
      <c r="D389" s="332"/>
      <c r="E389" s="206"/>
      <c r="F389" s="207"/>
      <c r="G389" s="67">
        <v>59</v>
      </c>
      <c r="H389" s="69" t="s">
        <v>66</v>
      </c>
      <c r="I389" s="69"/>
      <c r="J389" s="69"/>
      <c r="K389" s="69"/>
      <c r="L389" s="69"/>
      <c r="M389" s="69"/>
      <c r="N389" s="69"/>
      <c r="O389" s="69"/>
      <c r="P389" s="255">
        <f>SUM(P390:P396)</f>
        <v>0</v>
      </c>
      <c r="Q389" s="255">
        <f t="shared" ref="Q389:AL389" si="132">SUM(Q390:Q396)</f>
        <v>0</v>
      </c>
      <c r="R389" s="255">
        <f t="shared" si="132"/>
        <v>0</v>
      </c>
      <c r="S389" s="255">
        <f t="shared" si="132"/>
        <v>0</v>
      </c>
      <c r="T389" s="255">
        <f t="shared" si="132"/>
        <v>0</v>
      </c>
      <c r="U389" s="255">
        <f t="shared" si="132"/>
        <v>0</v>
      </c>
      <c r="V389" s="255">
        <f t="shared" si="132"/>
        <v>0</v>
      </c>
      <c r="W389" s="255">
        <f t="shared" si="132"/>
        <v>0</v>
      </c>
      <c r="X389" s="255">
        <f t="shared" si="132"/>
        <v>0</v>
      </c>
      <c r="Y389" s="255">
        <f t="shared" si="132"/>
        <v>0</v>
      </c>
      <c r="Z389" s="255">
        <f t="shared" si="132"/>
        <v>0</v>
      </c>
      <c r="AA389" s="255">
        <f t="shared" si="132"/>
        <v>0</v>
      </c>
      <c r="AB389" s="255">
        <f t="shared" si="132"/>
        <v>0</v>
      </c>
      <c r="AC389" s="255">
        <f t="shared" si="132"/>
        <v>0</v>
      </c>
      <c r="AD389" s="255">
        <f t="shared" si="132"/>
        <v>0</v>
      </c>
      <c r="AE389" s="255">
        <f t="shared" si="132"/>
        <v>0</v>
      </c>
      <c r="AF389" s="255">
        <f t="shared" si="132"/>
        <v>0</v>
      </c>
      <c r="AG389" s="255">
        <f t="shared" si="132"/>
        <v>0</v>
      </c>
      <c r="AH389" s="255">
        <f t="shared" si="132"/>
        <v>270000000</v>
      </c>
      <c r="AI389" s="255">
        <f t="shared" si="132"/>
        <v>0</v>
      </c>
      <c r="AJ389" s="255">
        <f t="shared" si="132"/>
        <v>0</v>
      </c>
      <c r="AK389" s="255">
        <f t="shared" si="132"/>
        <v>0</v>
      </c>
      <c r="AL389" s="354">
        <f t="shared" si="132"/>
        <v>270000000</v>
      </c>
    </row>
    <row r="390" spans="1:40" s="35" customFormat="1" ht="179.25" customHeight="1" x14ac:dyDescent="0.25">
      <c r="A390" s="359"/>
      <c r="B390" s="203"/>
      <c r="C390" s="335" t="s">
        <v>562</v>
      </c>
      <c r="D390" s="329" t="s">
        <v>563</v>
      </c>
      <c r="E390" s="334" t="s">
        <v>564</v>
      </c>
      <c r="F390" s="334" t="s">
        <v>565</v>
      </c>
      <c r="G390" s="71"/>
      <c r="H390" s="334">
        <v>184</v>
      </c>
      <c r="I390" s="14">
        <v>1</v>
      </c>
      <c r="J390" s="14">
        <v>1</v>
      </c>
      <c r="K390" s="15" t="s">
        <v>552</v>
      </c>
      <c r="L390" s="12">
        <v>2014630000045</v>
      </c>
      <c r="M390" s="334" t="s">
        <v>566</v>
      </c>
      <c r="N390" s="329" t="s">
        <v>567</v>
      </c>
      <c r="O390" s="334" t="s">
        <v>127</v>
      </c>
      <c r="P390" s="45">
        <v>0</v>
      </c>
      <c r="Q390" s="45">
        <v>0</v>
      </c>
      <c r="R390" s="45">
        <v>0</v>
      </c>
      <c r="S390" s="45">
        <v>0</v>
      </c>
      <c r="T390" s="45">
        <v>0</v>
      </c>
      <c r="U390" s="45">
        <v>0</v>
      </c>
      <c r="V390" s="45">
        <v>0</v>
      </c>
      <c r="W390" s="45">
        <v>0</v>
      </c>
      <c r="X390" s="45">
        <v>0</v>
      </c>
      <c r="Y390" s="45">
        <v>0</v>
      </c>
      <c r="Z390" s="45">
        <v>0</v>
      </c>
      <c r="AA390" s="45">
        <v>0</v>
      </c>
      <c r="AB390" s="45"/>
      <c r="AC390" s="45"/>
      <c r="AD390" s="45">
        <v>0</v>
      </c>
      <c r="AE390" s="45"/>
      <c r="AF390" s="45"/>
      <c r="AG390" s="45">
        <v>0</v>
      </c>
      <c r="AH390" s="45">
        <v>6500000</v>
      </c>
      <c r="AI390" s="45">
        <v>0</v>
      </c>
      <c r="AJ390" s="33"/>
      <c r="AK390" s="33">
        <v>0</v>
      </c>
      <c r="AL390" s="355">
        <f>+P390+R390+S390+T390+U390+V390+W390+X390+Y390+Z390+AA390+AD390+AG390+AH390+AI390+AJ390+AK390</f>
        <v>6500000</v>
      </c>
      <c r="AN390" s="176"/>
    </row>
    <row r="391" spans="1:40" s="35" customFormat="1" ht="150" customHeight="1" x14ac:dyDescent="0.25">
      <c r="A391" s="359"/>
      <c r="B391" s="203"/>
      <c r="C391" s="335" t="s">
        <v>562</v>
      </c>
      <c r="D391" s="329" t="s">
        <v>563</v>
      </c>
      <c r="E391" s="334" t="s">
        <v>564</v>
      </c>
      <c r="F391" s="334" t="s">
        <v>565</v>
      </c>
      <c r="G391" s="73"/>
      <c r="H391" s="334">
        <v>184</v>
      </c>
      <c r="I391" s="14">
        <v>1</v>
      </c>
      <c r="J391" s="14">
        <v>1</v>
      </c>
      <c r="K391" s="15" t="s">
        <v>552</v>
      </c>
      <c r="L391" s="12">
        <v>2014630000041</v>
      </c>
      <c r="M391" s="334" t="s">
        <v>568</v>
      </c>
      <c r="N391" s="329" t="s">
        <v>569</v>
      </c>
      <c r="O391" s="334" t="s">
        <v>127</v>
      </c>
      <c r="P391" s="45"/>
      <c r="Q391" s="45"/>
      <c r="R391" s="45"/>
      <c r="S391" s="45"/>
      <c r="T391" s="45"/>
      <c r="U391" s="45"/>
      <c r="V391" s="45"/>
      <c r="W391" s="45"/>
      <c r="X391" s="45"/>
      <c r="Y391" s="45"/>
      <c r="Z391" s="45"/>
      <c r="AA391" s="45"/>
      <c r="AB391" s="45"/>
      <c r="AC391" s="45"/>
      <c r="AD391" s="45"/>
      <c r="AE391" s="45"/>
      <c r="AF391" s="45"/>
      <c r="AG391" s="45"/>
      <c r="AH391" s="45">
        <v>6000000</v>
      </c>
      <c r="AI391" s="45"/>
      <c r="AJ391" s="33"/>
      <c r="AK391" s="33"/>
      <c r="AL391" s="355">
        <f>+P391+R391+S391+T391+U391+V391+W391+X391+Y391+Z391+AA391+AD391+AG391+AH391+AI391+AJ391+AK391</f>
        <v>6000000</v>
      </c>
      <c r="AN391" s="176"/>
    </row>
    <row r="392" spans="1:40" s="35" customFormat="1" ht="160.5" customHeight="1" x14ac:dyDescent="0.25">
      <c r="A392" s="359"/>
      <c r="B392" s="203"/>
      <c r="C392" s="335" t="s">
        <v>562</v>
      </c>
      <c r="D392" s="329" t="s">
        <v>563</v>
      </c>
      <c r="E392" s="334" t="s">
        <v>564</v>
      </c>
      <c r="F392" s="334" t="s">
        <v>565</v>
      </c>
      <c r="G392" s="73"/>
      <c r="H392" s="334">
        <v>186</v>
      </c>
      <c r="I392" s="14" t="s">
        <v>9</v>
      </c>
      <c r="J392" s="14">
        <v>1</v>
      </c>
      <c r="K392" s="15" t="s">
        <v>552</v>
      </c>
      <c r="L392" s="12">
        <v>2014630000042</v>
      </c>
      <c r="M392" s="334" t="s">
        <v>570</v>
      </c>
      <c r="N392" s="329" t="s">
        <v>571</v>
      </c>
      <c r="O392" s="11" t="s">
        <v>127</v>
      </c>
      <c r="P392" s="45">
        <v>0</v>
      </c>
      <c r="Q392" s="45">
        <v>0</v>
      </c>
      <c r="R392" s="45">
        <v>0</v>
      </c>
      <c r="S392" s="45">
        <v>0</v>
      </c>
      <c r="T392" s="45">
        <v>0</v>
      </c>
      <c r="U392" s="45">
        <v>0</v>
      </c>
      <c r="V392" s="45">
        <v>0</v>
      </c>
      <c r="W392" s="45">
        <v>0</v>
      </c>
      <c r="X392" s="45">
        <v>0</v>
      </c>
      <c r="Y392" s="45">
        <v>0</v>
      </c>
      <c r="Z392" s="45">
        <v>0</v>
      </c>
      <c r="AA392" s="45">
        <v>0</v>
      </c>
      <c r="AB392" s="45"/>
      <c r="AC392" s="45"/>
      <c r="AD392" s="45">
        <v>0</v>
      </c>
      <c r="AE392" s="45"/>
      <c r="AF392" s="45"/>
      <c r="AG392" s="45">
        <v>0</v>
      </c>
      <c r="AH392" s="30">
        <v>10000000</v>
      </c>
      <c r="AI392" s="45">
        <v>0</v>
      </c>
      <c r="AJ392" s="33"/>
      <c r="AK392" s="33">
        <v>0</v>
      </c>
      <c r="AL392" s="355">
        <f>+P392+R392+S392+T392+U392+V392+W392+X392+Y392+Z392+AA392+AD392+AG392+AH392+AI392+AJ392+AK392</f>
        <v>10000000</v>
      </c>
      <c r="AN392" s="176"/>
    </row>
    <row r="393" spans="1:40" s="35" customFormat="1" ht="167.25" customHeight="1" x14ac:dyDescent="0.25">
      <c r="A393" s="359"/>
      <c r="B393" s="203"/>
      <c r="C393" s="335" t="s">
        <v>562</v>
      </c>
      <c r="D393" s="329" t="s">
        <v>563</v>
      </c>
      <c r="E393" s="334" t="s">
        <v>564</v>
      </c>
      <c r="F393" s="334" t="s">
        <v>565</v>
      </c>
      <c r="G393" s="73"/>
      <c r="H393" s="334">
        <v>186</v>
      </c>
      <c r="I393" s="14" t="s">
        <v>9</v>
      </c>
      <c r="J393" s="14">
        <v>1</v>
      </c>
      <c r="K393" s="15" t="s">
        <v>552</v>
      </c>
      <c r="L393" s="12">
        <v>2014630000043</v>
      </c>
      <c r="M393" s="334" t="s">
        <v>572</v>
      </c>
      <c r="N393" s="329" t="s">
        <v>573</v>
      </c>
      <c r="O393" s="11" t="s">
        <v>127</v>
      </c>
      <c r="P393" s="45"/>
      <c r="Q393" s="45"/>
      <c r="R393" s="45"/>
      <c r="S393" s="45"/>
      <c r="T393" s="45"/>
      <c r="U393" s="45"/>
      <c r="V393" s="45"/>
      <c r="W393" s="45"/>
      <c r="X393" s="45"/>
      <c r="Y393" s="45"/>
      <c r="Z393" s="45"/>
      <c r="AA393" s="45"/>
      <c r="AB393" s="45"/>
      <c r="AC393" s="45"/>
      <c r="AD393" s="45"/>
      <c r="AE393" s="45"/>
      <c r="AF393" s="45"/>
      <c r="AG393" s="45"/>
      <c r="AH393" s="30">
        <v>1000000</v>
      </c>
      <c r="AI393" s="45"/>
      <c r="AJ393" s="33"/>
      <c r="AK393" s="33"/>
      <c r="AL393" s="355">
        <f>+P393+R393+S393+T393+U393+V393+W393+X393+Y393+Z393+AA393+AD393+AG393+AH393+AI393+AJ393+AK393</f>
        <v>1000000</v>
      </c>
      <c r="AN393" s="176"/>
    </row>
    <row r="394" spans="1:40" s="35" customFormat="1" ht="74.25" customHeight="1" x14ac:dyDescent="0.25">
      <c r="A394" s="359"/>
      <c r="B394" s="203"/>
      <c r="C394" s="474" t="s">
        <v>562</v>
      </c>
      <c r="D394" s="439" t="s">
        <v>563</v>
      </c>
      <c r="E394" s="433" t="s">
        <v>564</v>
      </c>
      <c r="F394" s="433" t="s">
        <v>565</v>
      </c>
      <c r="G394" s="73"/>
      <c r="H394" s="334">
        <v>184</v>
      </c>
      <c r="I394" s="14">
        <v>1</v>
      </c>
      <c r="J394" s="14">
        <v>1</v>
      </c>
      <c r="K394" s="489" t="s">
        <v>552</v>
      </c>
      <c r="L394" s="322"/>
      <c r="M394" s="433" t="s">
        <v>574</v>
      </c>
      <c r="N394" s="439" t="s">
        <v>575</v>
      </c>
      <c r="O394" s="11" t="s">
        <v>127</v>
      </c>
      <c r="P394" s="398"/>
      <c r="Q394" s="398"/>
      <c r="R394" s="398"/>
      <c r="S394" s="398"/>
      <c r="T394" s="398"/>
      <c r="U394" s="398"/>
      <c r="V394" s="398"/>
      <c r="W394" s="398"/>
      <c r="X394" s="398"/>
      <c r="Y394" s="398"/>
      <c r="Z394" s="398"/>
      <c r="AA394" s="398"/>
      <c r="AB394" s="398"/>
      <c r="AC394" s="398"/>
      <c r="AD394" s="398"/>
      <c r="AE394" s="398"/>
      <c r="AF394" s="398"/>
      <c r="AG394" s="398"/>
      <c r="AH394" s="404">
        <v>246500000</v>
      </c>
      <c r="AI394" s="398"/>
      <c r="AJ394" s="398"/>
      <c r="AK394" s="398"/>
      <c r="AL394" s="401">
        <f>P394+Q394+R394+S394+T394+U394+V394+W394+X394+Y394+Z394+AA394+AD394+AG394+AK394+AJ394+AI394+AH394</f>
        <v>246500000</v>
      </c>
      <c r="AN394" s="176"/>
    </row>
    <row r="395" spans="1:40" s="35" customFormat="1" ht="100.5" customHeight="1" x14ac:dyDescent="0.25">
      <c r="A395" s="359"/>
      <c r="B395" s="203"/>
      <c r="C395" s="476"/>
      <c r="D395" s="440"/>
      <c r="E395" s="434"/>
      <c r="F395" s="434"/>
      <c r="G395" s="73"/>
      <c r="H395" s="334">
        <v>185</v>
      </c>
      <c r="I395" s="14" t="s">
        <v>9</v>
      </c>
      <c r="J395" s="14">
        <v>1</v>
      </c>
      <c r="K395" s="490"/>
      <c r="L395" s="323"/>
      <c r="M395" s="434"/>
      <c r="N395" s="440"/>
      <c r="O395" s="334" t="s">
        <v>127</v>
      </c>
      <c r="P395" s="399"/>
      <c r="Q395" s="399"/>
      <c r="R395" s="399"/>
      <c r="S395" s="399"/>
      <c r="T395" s="399"/>
      <c r="U395" s="399"/>
      <c r="V395" s="399"/>
      <c r="W395" s="399"/>
      <c r="X395" s="399"/>
      <c r="Y395" s="399"/>
      <c r="Z395" s="399"/>
      <c r="AA395" s="399"/>
      <c r="AB395" s="399"/>
      <c r="AC395" s="399"/>
      <c r="AD395" s="399"/>
      <c r="AE395" s="399"/>
      <c r="AF395" s="399"/>
      <c r="AG395" s="399"/>
      <c r="AH395" s="405"/>
      <c r="AI395" s="399"/>
      <c r="AJ395" s="399"/>
      <c r="AK395" s="399"/>
      <c r="AL395" s="402"/>
      <c r="AN395" s="176"/>
    </row>
    <row r="396" spans="1:40" s="35" customFormat="1" ht="128.25" customHeight="1" x14ac:dyDescent="0.25">
      <c r="A396" s="359"/>
      <c r="B396" s="203"/>
      <c r="C396" s="475"/>
      <c r="D396" s="441"/>
      <c r="E396" s="435"/>
      <c r="F396" s="435"/>
      <c r="G396" s="26"/>
      <c r="H396" s="334">
        <v>186</v>
      </c>
      <c r="I396" s="14" t="s">
        <v>9</v>
      </c>
      <c r="J396" s="14">
        <v>1</v>
      </c>
      <c r="K396" s="491"/>
      <c r="L396" s="324"/>
      <c r="M396" s="435"/>
      <c r="N396" s="441"/>
      <c r="O396" s="334" t="s">
        <v>127</v>
      </c>
      <c r="P396" s="400"/>
      <c r="Q396" s="400"/>
      <c r="R396" s="400"/>
      <c r="S396" s="400"/>
      <c r="T396" s="400"/>
      <c r="U396" s="400"/>
      <c r="V396" s="400"/>
      <c r="W396" s="400"/>
      <c r="X396" s="400"/>
      <c r="Y396" s="400"/>
      <c r="Z396" s="400"/>
      <c r="AA396" s="400"/>
      <c r="AB396" s="400"/>
      <c r="AC396" s="400"/>
      <c r="AD396" s="400"/>
      <c r="AE396" s="400"/>
      <c r="AF396" s="400"/>
      <c r="AG396" s="400"/>
      <c r="AH396" s="406"/>
      <c r="AI396" s="400"/>
      <c r="AJ396" s="400"/>
      <c r="AK396" s="400"/>
      <c r="AL396" s="403"/>
      <c r="AN396" s="176"/>
    </row>
    <row r="397" spans="1:40" s="35" customFormat="1" ht="38.25" customHeight="1" x14ac:dyDescent="0.25">
      <c r="A397" s="359"/>
      <c r="B397" s="203"/>
      <c r="C397" s="7"/>
      <c r="D397" s="6"/>
      <c r="E397" s="7"/>
      <c r="F397" s="7"/>
      <c r="G397" s="6"/>
      <c r="H397" s="7"/>
      <c r="I397" s="204"/>
      <c r="J397" s="204"/>
      <c r="K397" s="204"/>
      <c r="L397" s="106"/>
      <c r="M397" s="7"/>
      <c r="N397" s="6"/>
      <c r="O397" s="7"/>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64"/>
    </row>
    <row r="398" spans="1:40" s="78" customFormat="1" ht="38.25" customHeight="1" x14ac:dyDescent="0.25">
      <c r="A398" s="359"/>
      <c r="B398" s="205"/>
      <c r="C398" s="310"/>
      <c r="D398" s="332"/>
      <c r="E398" s="206"/>
      <c r="F398" s="207"/>
      <c r="G398" s="67">
        <v>60</v>
      </c>
      <c r="H398" s="69" t="s">
        <v>67</v>
      </c>
      <c r="I398" s="69"/>
      <c r="J398" s="69"/>
      <c r="K398" s="69"/>
      <c r="L398" s="69"/>
      <c r="M398" s="69"/>
      <c r="N398" s="69"/>
      <c r="O398" s="69"/>
      <c r="P398" s="255">
        <f>SUM(P399:P404)</f>
        <v>0</v>
      </c>
      <c r="Q398" s="255">
        <f t="shared" ref="Q398:AL398" si="133">SUM(Q399:Q404)</f>
        <v>0</v>
      </c>
      <c r="R398" s="255">
        <f t="shared" si="133"/>
        <v>0</v>
      </c>
      <c r="S398" s="255">
        <f t="shared" si="133"/>
        <v>0</v>
      </c>
      <c r="T398" s="255">
        <f t="shared" si="133"/>
        <v>0</v>
      </c>
      <c r="U398" s="255">
        <f t="shared" si="133"/>
        <v>0</v>
      </c>
      <c r="V398" s="255">
        <f t="shared" si="133"/>
        <v>0</v>
      </c>
      <c r="W398" s="255">
        <f t="shared" si="133"/>
        <v>0</v>
      </c>
      <c r="X398" s="255">
        <f t="shared" si="133"/>
        <v>0</v>
      </c>
      <c r="Y398" s="255">
        <f t="shared" si="133"/>
        <v>0</v>
      </c>
      <c r="Z398" s="255">
        <f t="shared" si="133"/>
        <v>0</v>
      </c>
      <c r="AA398" s="255">
        <f t="shared" si="133"/>
        <v>0</v>
      </c>
      <c r="AB398" s="255">
        <f t="shared" si="133"/>
        <v>0</v>
      </c>
      <c r="AC398" s="255">
        <f t="shared" si="133"/>
        <v>0</v>
      </c>
      <c r="AD398" s="255">
        <f t="shared" si="133"/>
        <v>0</v>
      </c>
      <c r="AE398" s="255">
        <f t="shared" si="133"/>
        <v>0</v>
      </c>
      <c r="AF398" s="255">
        <f t="shared" si="133"/>
        <v>0</v>
      </c>
      <c r="AG398" s="255">
        <f t="shared" si="133"/>
        <v>0</v>
      </c>
      <c r="AH398" s="255">
        <f t="shared" si="133"/>
        <v>175000000</v>
      </c>
      <c r="AI398" s="255">
        <f t="shared" si="133"/>
        <v>0</v>
      </c>
      <c r="AJ398" s="255">
        <f t="shared" si="133"/>
        <v>0</v>
      </c>
      <c r="AK398" s="255">
        <f t="shared" si="133"/>
        <v>0</v>
      </c>
      <c r="AL398" s="354">
        <f t="shared" si="133"/>
        <v>175000000</v>
      </c>
    </row>
    <row r="399" spans="1:40" s="35" customFormat="1" ht="90.75" customHeight="1" x14ac:dyDescent="0.25">
      <c r="A399" s="359"/>
      <c r="B399" s="203"/>
      <c r="C399" s="335">
        <v>22</v>
      </c>
      <c r="D399" s="329" t="s">
        <v>109</v>
      </c>
      <c r="E399" s="334" t="s">
        <v>110</v>
      </c>
      <c r="F399" s="334" t="s">
        <v>111</v>
      </c>
      <c r="G399" s="71"/>
      <c r="H399" s="334">
        <v>187</v>
      </c>
      <c r="I399" s="14">
        <v>1</v>
      </c>
      <c r="J399" s="14">
        <v>1</v>
      </c>
      <c r="K399" s="489" t="s">
        <v>552</v>
      </c>
      <c r="L399" s="445"/>
      <c r="M399" s="433" t="s">
        <v>576</v>
      </c>
      <c r="N399" s="439" t="s">
        <v>577</v>
      </c>
      <c r="O399" s="334" t="s">
        <v>127</v>
      </c>
      <c r="P399" s="398"/>
      <c r="Q399" s="398"/>
      <c r="R399" s="398"/>
      <c r="S399" s="398"/>
      <c r="T399" s="398"/>
      <c r="U399" s="398"/>
      <c r="V399" s="398"/>
      <c r="W399" s="398"/>
      <c r="X399" s="398"/>
      <c r="Y399" s="398"/>
      <c r="Z399" s="398"/>
      <c r="AA399" s="398"/>
      <c r="AB399" s="398"/>
      <c r="AC399" s="398"/>
      <c r="AD399" s="398"/>
      <c r="AE399" s="398"/>
      <c r="AF399" s="398"/>
      <c r="AG399" s="398"/>
      <c r="AH399" s="404">
        <v>139350000</v>
      </c>
      <c r="AI399" s="398"/>
      <c r="AJ399" s="398"/>
      <c r="AK399" s="398"/>
      <c r="AL399" s="401">
        <f>+P399+R399+S399+T399+U399+V399+W399+X399+Y399+Z399+AA399+AD399+AG399+AH399+AI399+AJ399+AK399</f>
        <v>139350000</v>
      </c>
      <c r="AN399" s="176"/>
    </row>
    <row r="400" spans="1:40" s="35" customFormat="1" ht="121.5" customHeight="1" x14ac:dyDescent="0.25">
      <c r="A400" s="359"/>
      <c r="B400" s="203"/>
      <c r="C400" s="335">
        <v>31</v>
      </c>
      <c r="D400" s="329" t="s">
        <v>132</v>
      </c>
      <c r="E400" s="5">
        <v>0.249</v>
      </c>
      <c r="F400" s="208">
        <v>0.2</v>
      </c>
      <c r="G400" s="73"/>
      <c r="H400" s="334">
        <v>188</v>
      </c>
      <c r="I400" s="14" t="s">
        <v>9</v>
      </c>
      <c r="J400" s="14">
        <v>2</v>
      </c>
      <c r="K400" s="490"/>
      <c r="L400" s="446"/>
      <c r="M400" s="434"/>
      <c r="N400" s="440"/>
      <c r="O400" s="334" t="s">
        <v>127</v>
      </c>
      <c r="P400" s="399"/>
      <c r="Q400" s="399"/>
      <c r="R400" s="399"/>
      <c r="S400" s="399"/>
      <c r="T400" s="399"/>
      <c r="U400" s="399"/>
      <c r="V400" s="399"/>
      <c r="W400" s="399"/>
      <c r="X400" s="399"/>
      <c r="Y400" s="399"/>
      <c r="Z400" s="399"/>
      <c r="AA400" s="399"/>
      <c r="AB400" s="399"/>
      <c r="AC400" s="399"/>
      <c r="AD400" s="399"/>
      <c r="AE400" s="399"/>
      <c r="AF400" s="399"/>
      <c r="AG400" s="399"/>
      <c r="AH400" s="405"/>
      <c r="AI400" s="399"/>
      <c r="AJ400" s="399"/>
      <c r="AK400" s="399"/>
      <c r="AL400" s="402"/>
      <c r="AN400" s="176"/>
    </row>
    <row r="401" spans="1:40" s="35" customFormat="1" ht="132" customHeight="1" x14ac:dyDescent="0.25">
      <c r="A401" s="359"/>
      <c r="B401" s="203"/>
      <c r="C401" s="335">
        <v>32</v>
      </c>
      <c r="D401" s="329" t="s">
        <v>771</v>
      </c>
      <c r="E401" s="334" t="s">
        <v>112</v>
      </c>
      <c r="F401" s="334" t="s">
        <v>578</v>
      </c>
      <c r="G401" s="73"/>
      <c r="H401" s="334">
        <v>189</v>
      </c>
      <c r="I401" s="14" t="s">
        <v>9</v>
      </c>
      <c r="J401" s="14">
        <v>1</v>
      </c>
      <c r="K401" s="491"/>
      <c r="L401" s="447"/>
      <c r="M401" s="435"/>
      <c r="N401" s="441"/>
      <c r="O401" s="334" t="s">
        <v>127</v>
      </c>
      <c r="P401" s="400"/>
      <c r="Q401" s="400"/>
      <c r="R401" s="400"/>
      <c r="S401" s="400"/>
      <c r="T401" s="400"/>
      <c r="U401" s="400"/>
      <c r="V401" s="400"/>
      <c r="W401" s="400"/>
      <c r="X401" s="400"/>
      <c r="Y401" s="400"/>
      <c r="Z401" s="400"/>
      <c r="AA401" s="400"/>
      <c r="AB401" s="400"/>
      <c r="AC401" s="400"/>
      <c r="AD401" s="400"/>
      <c r="AE401" s="400"/>
      <c r="AF401" s="400"/>
      <c r="AG401" s="400"/>
      <c r="AH401" s="406"/>
      <c r="AI401" s="400"/>
      <c r="AJ401" s="400"/>
      <c r="AK401" s="400"/>
      <c r="AL401" s="403"/>
      <c r="AN401" s="176"/>
    </row>
    <row r="402" spans="1:40" s="35" customFormat="1" ht="124.5" customHeight="1" x14ac:dyDescent="0.25">
      <c r="A402" s="359"/>
      <c r="B402" s="203"/>
      <c r="C402" s="335" t="s">
        <v>579</v>
      </c>
      <c r="D402" s="329" t="s">
        <v>580</v>
      </c>
      <c r="E402" s="334" t="s">
        <v>581</v>
      </c>
      <c r="F402" s="334" t="s">
        <v>582</v>
      </c>
      <c r="G402" s="73"/>
      <c r="H402" s="334">
        <v>189</v>
      </c>
      <c r="I402" s="14" t="s">
        <v>9</v>
      </c>
      <c r="J402" s="14">
        <v>1</v>
      </c>
      <c r="K402" s="329" t="s">
        <v>552</v>
      </c>
      <c r="L402" s="12">
        <v>2014630000030</v>
      </c>
      <c r="M402" s="334" t="s">
        <v>583</v>
      </c>
      <c r="N402" s="329" t="s">
        <v>584</v>
      </c>
      <c r="O402" s="334" t="s">
        <v>127</v>
      </c>
      <c r="P402" s="45"/>
      <c r="Q402" s="45"/>
      <c r="R402" s="45"/>
      <c r="S402" s="45"/>
      <c r="T402" s="45"/>
      <c r="U402" s="45"/>
      <c r="V402" s="45"/>
      <c r="W402" s="45"/>
      <c r="X402" s="45"/>
      <c r="Y402" s="45"/>
      <c r="Z402" s="45"/>
      <c r="AA402" s="45"/>
      <c r="AB402" s="45"/>
      <c r="AC402" s="45"/>
      <c r="AD402" s="45"/>
      <c r="AE402" s="45"/>
      <c r="AF402" s="45"/>
      <c r="AG402" s="45"/>
      <c r="AH402" s="45">
        <v>19000000</v>
      </c>
      <c r="AI402" s="45"/>
      <c r="AJ402" s="33"/>
      <c r="AK402" s="33"/>
      <c r="AL402" s="355">
        <f>+P402+R402+S402+T402+U402+V402+W402+X402+Y402+Z402+AA402+AD402+AG402+AH402+AI402+AJ402+AK402</f>
        <v>19000000</v>
      </c>
      <c r="AN402" s="176"/>
    </row>
    <row r="403" spans="1:40" s="35" customFormat="1" ht="131.25" customHeight="1" x14ac:dyDescent="0.25">
      <c r="A403" s="359"/>
      <c r="B403" s="203"/>
      <c r="C403" s="335" t="s">
        <v>579</v>
      </c>
      <c r="D403" s="329" t="s">
        <v>585</v>
      </c>
      <c r="E403" s="334" t="s">
        <v>586</v>
      </c>
      <c r="F403" s="334" t="s">
        <v>587</v>
      </c>
      <c r="G403" s="73"/>
      <c r="H403" s="334">
        <v>189</v>
      </c>
      <c r="I403" s="14" t="s">
        <v>9</v>
      </c>
      <c r="J403" s="14">
        <v>1</v>
      </c>
      <c r="K403" s="329" t="s">
        <v>552</v>
      </c>
      <c r="L403" s="12">
        <v>2014630000049</v>
      </c>
      <c r="M403" s="334" t="s">
        <v>588</v>
      </c>
      <c r="N403" s="329" t="s">
        <v>589</v>
      </c>
      <c r="O403" s="334" t="s">
        <v>127</v>
      </c>
      <c r="P403" s="45"/>
      <c r="Q403" s="45"/>
      <c r="R403" s="45"/>
      <c r="S403" s="45"/>
      <c r="T403" s="45"/>
      <c r="U403" s="45"/>
      <c r="V403" s="45"/>
      <c r="W403" s="45"/>
      <c r="X403" s="45"/>
      <c r="Y403" s="45"/>
      <c r="Z403" s="45"/>
      <c r="AA403" s="45"/>
      <c r="AB403" s="45"/>
      <c r="AC403" s="45"/>
      <c r="AD403" s="45"/>
      <c r="AE403" s="45"/>
      <c r="AF403" s="45"/>
      <c r="AG403" s="45"/>
      <c r="AH403" s="45">
        <v>10000000</v>
      </c>
      <c r="AI403" s="45"/>
      <c r="AJ403" s="33"/>
      <c r="AK403" s="33"/>
      <c r="AL403" s="355">
        <f>+P403+R403+S403+T403+U403+V403+W403+X403+Y403+Z403+AA403+AD403+AG403+AH403+AI403+AJ403+AK403</f>
        <v>10000000</v>
      </c>
      <c r="AN403" s="176"/>
    </row>
    <row r="404" spans="1:40" s="35" customFormat="1" ht="122.25" customHeight="1" x14ac:dyDescent="0.25">
      <c r="A404" s="359"/>
      <c r="B404" s="203"/>
      <c r="C404" s="335" t="s">
        <v>579</v>
      </c>
      <c r="D404" s="329" t="s">
        <v>590</v>
      </c>
      <c r="E404" s="334" t="s">
        <v>581</v>
      </c>
      <c r="F404" s="334" t="s">
        <v>591</v>
      </c>
      <c r="G404" s="26"/>
      <c r="H404" s="334">
        <v>188</v>
      </c>
      <c r="I404" s="14" t="s">
        <v>9</v>
      </c>
      <c r="J404" s="14">
        <v>2</v>
      </c>
      <c r="K404" s="329" t="s">
        <v>552</v>
      </c>
      <c r="L404" s="12">
        <v>2014630000047</v>
      </c>
      <c r="M404" s="334" t="s">
        <v>592</v>
      </c>
      <c r="N404" s="329" t="s">
        <v>593</v>
      </c>
      <c r="O404" s="334" t="s">
        <v>127</v>
      </c>
      <c r="P404" s="45"/>
      <c r="Q404" s="45"/>
      <c r="R404" s="45"/>
      <c r="S404" s="45"/>
      <c r="T404" s="45"/>
      <c r="U404" s="45"/>
      <c r="V404" s="45"/>
      <c r="W404" s="45"/>
      <c r="X404" s="45"/>
      <c r="Y404" s="45"/>
      <c r="Z404" s="45"/>
      <c r="AA404" s="45"/>
      <c r="AB404" s="45"/>
      <c r="AC404" s="45"/>
      <c r="AD404" s="45"/>
      <c r="AE404" s="45"/>
      <c r="AF404" s="45"/>
      <c r="AG404" s="45"/>
      <c r="AH404" s="45">
        <v>6650000</v>
      </c>
      <c r="AI404" s="45"/>
      <c r="AJ404" s="33"/>
      <c r="AK404" s="33"/>
      <c r="AL404" s="355">
        <f>+P404+R404+S404+T404+U404+V404+W404+X404+Y404+Z404+AA404+AD404+AG404+AH404+AI404+AJ404+AK404</f>
        <v>6650000</v>
      </c>
      <c r="AN404" s="176"/>
    </row>
    <row r="405" spans="1:40" s="35" customFormat="1" ht="38.25" customHeight="1" x14ac:dyDescent="0.25">
      <c r="A405" s="359"/>
      <c r="B405" s="203"/>
      <c r="C405" s="7"/>
      <c r="D405" s="6"/>
      <c r="E405" s="7"/>
      <c r="F405" s="7"/>
      <c r="G405" s="6"/>
      <c r="H405" s="7"/>
      <c r="I405" s="204"/>
      <c r="J405" s="204"/>
      <c r="K405" s="204"/>
      <c r="L405" s="106"/>
      <c r="M405" s="7"/>
      <c r="N405" s="6"/>
      <c r="O405" s="7"/>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64"/>
    </row>
    <row r="406" spans="1:40" s="78" customFormat="1" ht="38.25" customHeight="1" x14ac:dyDescent="0.25">
      <c r="A406" s="359"/>
      <c r="B406" s="205"/>
      <c r="C406" s="310"/>
      <c r="D406" s="332"/>
      <c r="E406" s="206"/>
      <c r="F406" s="207"/>
      <c r="G406" s="67">
        <v>61</v>
      </c>
      <c r="H406" s="69" t="s">
        <v>68</v>
      </c>
      <c r="I406" s="69"/>
      <c r="J406" s="69"/>
      <c r="K406" s="69"/>
      <c r="L406" s="69"/>
      <c r="M406" s="69"/>
      <c r="N406" s="69"/>
      <c r="O406" s="69"/>
      <c r="P406" s="255">
        <f>SUM(P407:P409)</f>
        <v>0</v>
      </c>
      <c r="Q406" s="255">
        <f t="shared" ref="Q406:AL406" si="134">SUM(Q407:Q409)</f>
        <v>0</v>
      </c>
      <c r="R406" s="255">
        <f t="shared" si="134"/>
        <v>0</v>
      </c>
      <c r="S406" s="255">
        <f t="shared" si="134"/>
        <v>0</v>
      </c>
      <c r="T406" s="255">
        <f t="shared" si="134"/>
        <v>0</v>
      </c>
      <c r="U406" s="255">
        <f t="shared" si="134"/>
        <v>0</v>
      </c>
      <c r="V406" s="255">
        <f t="shared" si="134"/>
        <v>0</v>
      </c>
      <c r="W406" s="255">
        <f t="shared" si="134"/>
        <v>0</v>
      </c>
      <c r="X406" s="255">
        <f t="shared" si="134"/>
        <v>0</v>
      </c>
      <c r="Y406" s="255">
        <f t="shared" si="134"/>
        <v>0</v>
      </c>
      <c r="Z406" s="255">
        <f t="shared" si="134"/>
        <v>0</v>
      </c>
      <c r="AA406" s="255">
        <f t="shared" si="134"/>
        <v>0</v>
      </c>
      <c r="AB406" s="255">
        <f t="shared" si="134"/>
        <v>0</v>
      </c>
      <c r="AC406" s="255">
        <f t="shared" si="134"/>
        <v>0</v>
      </c>
      <c r="AD406" s="255">
        <f t="shared" si="134"/>
        <v>0</v>
      </c>
      <c r="AE406" s="255">
        <f t="shared" si="134"/>
        <v>0</v>
      </c>
      <c r="AF406" s="255">
        <f t="shared" si="134"/>
        <v>0</v>
      </c>
      <c r="AG406" s="255">
        <f t="shared" si="134"/>
        <v>0</v>
      </c>
      <c r="AH406" s="255">
        <f t="shared" si="134"/>
        <v>180000000</v>
      </c>
      <c r="AI406" s="255">
        <f t="shared" si="134"/>
        <v>0</v>
      </c>
      <c r="AJ406" s="255">
        <f t="shared" si="134"/>
        <v>0</v>
      </c>
      <c r="AK406" s="255">
        <f t="shared" si="134"/>
        <v>0</v>
      </c>
      <c r="AL406" s="354">
        <f t="shared" si="134"/>
        <v>180000000</v>
      </c>
    </row>
    <row r="407" spans="1:40" s="35" customFormat="1" ht="96.75" customHeight="1" x14ac:dyDescent="0.25">
      <c r="A407" s="359"/>
      <c r="B407" s="203"/>
      <c r="C407" s="335">
        <v>34</v>
      </c>
      <c r="D407" s="329" t="s">
        <v>594</v>
      </c>
      <c r="E407" s="334" t="s">
        <v>9</v>
      </c>
      <c r="F407" s="334">
        <v>40</v>
      </c>
      <c r="G407" s="71"/>
      <c r="H407" s="334">
        <v>190</v>
      </c>
      <c r="I407" s="9">
        <v>1</v>
      </c>
      <c r="J407" s="9">
        <v>1</v>
      </c>
      <c r="K407" s="329" t="s">
        <v>552</v>
      </c>
      <c r="L407" s="12"/>
      <c r="M407" s="334" t="s">
        <v>595</v>
      </c>
      <c r="N407" s="329" t="s">
        <v>596</v>
      </c>
      <c r="O407" s="334" t="s">
        <v>127</v>
      </c>
      <c r="P407" s="45"/>
      <c r="Q407" s="45"/>
      <c r="R407" s="45"/>
      <c r="S407" s="45"/>
      <c r="T407" s="45"/>
      <c r="U407" s="45"/>
      <c r="V407" s="45"/>
      <c r="W407" s="45"/>
      <c r="X407" s="45"/>
      <c r="Y407" s="45"/>
      <c r="Z407" s="45"/>
      <c r="AA407" s="45"/>
      <c r="AB407" s="45"/>
      <c r="AC407" s="45"/>
      <c r="AD407" s="45"/>
      <c r="AE407" s="45"/>
      <c r="AF407" s="45"/>
      <c r="AG407" s="45"/>
      <c r="AH407" s="45">
        <v>150400000</v>
      </c>
      <c r="AI407" s="45"/>
      <c r="AJ407" s="33"/>
      <c r="AK407" s="33"/>
      <c r="AL407" s="355">
        <f>+P407+R407+S407+T407+U407+V407+W407+X407+Y407+Z407+AA407+AD407+AG407+AH407+AI407+AJ407+AK407</f>
        <v>150400000</v>
      </c>
      <c r="AN407" s="176"/>
    </row>
    <row r="408" spans="1:40" s="35" customFormat="1" ht="87" customHeight="1" x14ac:dyDescent="0.25">
      <c r="A408" s="359"/>
      <c r="B408" s="203"/>
      <c r="C408" s="335">
        <v>34</v>
      </c>
      <c r="D408" s="329" t="s">
        <v>594</v>
      </c>
      <c r="E408" s="334" t="s">
        <v>9</v>
      </c>
      <c r="F408" s="334">
        <v>40</v>
      </c>
      <c r="G408" s="73"/>
      <c r="H408" s="334">
        <v>190</v>
      </c>
      <c r="I408" s="9">
        <v>1</v>
      </c>
      <c r="J408" s="9">
        <v>1</v>
      </c>
      <c r="K408" s="329" t="s">
        <v>552</v>
      </c>
      <c r="L408" s="12">
        <v>2014630000039</v>
      </c>
      <c r="M408" s="334" t="s">
        <v>597</v>
      </c>
      <c r="N408" s="329" t="s">
        <v>598</v>
      </c>
      <c r="O408" s="334" t="s">
        <v>127</v>
      </c>
      <c r="P408" s="45"/>
      <c r="Q408" s="45"/>
      <c r="R408" s="45"/>
      <c r="S408" s="45"/>
      <c r="T408" s="45"/>
      <c r="U408" s="45"/>
      <c r="V408" s="45"/>
      <c r="W408" s="45"/>
      <c r="X408" s="45"/>
      <c r="Y408" s="45"/>
      <c r="Z408" s="45"/>
      <c r="AA408" s="45"/>
      <c r="AB408" s="45"/>
      <c r="AC408" s="45"/>
      <c r="AD408" s="45"/>
      <c r="AE408" s="45"/>
      <c r="AF408" s="45"/>
      <c r="AG408" s="45"/>
      <c r="AH408" s="45">
        <v>22000000</v>
      </c>
      <c r="AI408" s="45"/>
      <c r="AJ408" s="33"/>
      <c r="AK408" s="33"/>
      <c r="AL408" s="355">
        <f>+P408+R408+S408+T408+U408+V408+W408+X408+Y408+Z408+AA408+AD408+AG408+AH408+AI408+AJ408+AK408</f>
        <v>22000000</v>
      </c>
      <c r="AN408" s="176"/>
    </row>
    <row r="409" spans="1:40" s="35" customFormat="1" ht="78.75" customHeight="1" x14ac:dyDescent="0.25">
      <c r="A409" s="359"/>
      <c r="B409" s="203"/>
      <c r="C409" s="335">
        <v>34</v>
      </c>
      <c r="D409" s="329" t="s">
        <v>594</v>
      </c>
      <c r="E409" s="334" t="s">
        <v>9</v>
      </c>
      <c r="F409" s="334">
        <v>40</v>
      </c>
      <c r="G409" s="26"/>
      <c r="H409" s="334">
        <v>190</v>
      </c>
      <c r="I409" s="9">
        <v>1</v>
      </c>
      <c r="J409" s="9">
        <v>1</v>
      </c>
      <c r="K409" s="329" t="s">
        <v>552</v>
      </c>
      <c r="L409" s="12">
        <v>2014630000040</v>
      </c>
      <c r="M409" s="334" t="s">
        <v>599</v>
      </c>
      <c r="N409" s="329" t="s">
        <v>600</v>
      </c>
      <c r="O409" s="334" t="s">
        <v>127</v>
      </c>
      <c r="P409" s="45">
        <v>0</v>
      </c>
      <c r="Q409" s="45">
        <v>0</v>
      </c>
      <c r="R409" s="45">
        <v>0</v>
      </c>
      <c r="S409" s="45">
        <v>0</v>
      </c>
      <c r="T409" s="45">
        <v>0</v>
      </c>
      <c r="U409" s="45">
        <v>0</v>
      </c>
      <c r="V409" s="45">
        <v>0</v>
      </c>
      <c r="W409" s="45">
        <v>0</v>
      </c>
      <c r="X409" s="45">
        <v>0</v>
      </c>
      <c r="Y409" s="45">
        <v>0</v>
      </c>
      <c r="Z409" s="45">
        <v>0</v>
      </c>
      <c r="AA409" s="45">
        <v>0</v>
      </c>
      <c r="AB409" s="45"/>
      <c r="AC409" s="45"/>
      <c r="AD409" s="45">
        <v>0</v>
      </c>
      <c r="AE409" s="45"/>
      <c r="AF409" s="45"/>
      <c r="AG409" s="45">
        <v>0</v>
      </c>
      <c r="AH409" s="45">
        <v>7600000</v>
      </c>
      <c r="AI409" s="45">
        <v>0</v>
      </c>
      <c r="AJ409" s="33"/>
      <c r="AK409" s="33">
        <v>0</v>
      </c>
      <c r="AL409" s="355">
        <f>+P409+R409+S409+T409+U409+V409+W409+X409+Y409+Z409+AA409+AD409+AG409+AH409+AI409+AJ409+AK409</f>
        <v>7600000</v>
      </c>
      <c r="AN409" s="176"/>
    </row>
    <row r="410" spans="1:40" s="35" customFormat="1" ht="38.25" customHeight="1" x14ac:dyDescent="0.25">
      <c r="A410" s="359"/>
      <c r="B410" s="199"/>
      <c r="C410" s="200"/>
      <c r="D410" s="74"/>
      <c r="E410" s="25"/>
      <c r="F410" s="25"/>
      <c r="G410" s="74"/>
      <c r="H410" s="25"/>
      <c r="I410" s="25"/>
      <c r="J410" s="25"/>
      <c r="K410" s="25"/>
      <c r="L410" s="76"/>
      <c r="M410" s="25"/>
      <c r="N410" s="74"/>
      <c r="O410" s="25"/>
      <c r="P410" s="257"/>
      <c r="Q410" s="257"/>
      <c r="R410" s="257"/>
      <c r="S410" s="257"/>
      <c r="T410" s="257"/>
      <c r="U410" s="257"/>
      <c r="V410" s="257"/>
      <c r="W410" s="257"/>
      <c r="X410" s="257"/>
      <c r="Y410" s="257"/>
      <c r="Z410" s="257"/>
      <c r="AA410" s="257"/>
      <c r="AB410" s="257"/>
      <c r="AC410" s="257"/>
      <c r="AD410" s="257"/>
      <c r="AE410" s="257"/>
      <c r="AF410" s="257"/>
      <c r="AG410" s="257"/>
      <c r="AH410" s="257"/>
      <c r="AI410" s="257"/>
      <c r="AJ410" s="257"/>
      <c r="AK410" s="257"/>
      <c r="AL410" s="357"/>
    </row>
    <row r="411" spans="1:40" s="35" customFormat="1" ht="38.25" customHeight="1" x14ac:dyDescent="0.25">
      <c r="A411" s="359"/>
      <c r="B411" s="97">
        <v>18</v>
      </c>
      <c r="C411" s="63" t="s">
        <v>69</v>
      </c>
      <c r="D411" s="63"/>
      <c r="E411" s="63"/>
      <c r="F411" s="63"/>
      <c r="G411" s="63"/>
      <c r="H411" s="63"/>
      <c r="I411" s="63"/>
      <c r="J411" s="63"/>
      <c r="K411" s="63"/>
      <c r="L411" s="63"/>
      <c r="M411" s="63"/>
      <c r="N411" s="63"/>
      <c r="O411" s="63"/>
      <c r="P411" s="253">
        <f t="shared" ref="P411:Z411" si="135">P412+P418+P422+P426+P429</f>
        <v>0</v>
      </c>
      <c r="Q411" s="253">
        <f t="shared" si="135"/>
        <v>0</v>
      </c>
      <c r="R411" s="253">
        <f t="shared" si="135"/>
        <v>0</v>
      </c>
      <c r="S411" s="253">
        <f t="shared" si="135"/>
        <v>0</v>
      </c>
      <c r="T411" s="253">
        <f t="shared" si="135"/>
        <v>0</v>
      </c>
      <c r="U411" s="253">
        <f t="shared" si="135"/>
        <v>0</v>
      </c>
      <c r="V411" s="253">
        <f t="shared" si="135"/>
        <v>0</v>
      </c>
      <c r="W411" s="253">
        <f t="shared" si="135"/>
        <v>0</v>
      </c>
      <c r="X411" s="253">
        <f t="shared" si="135"/>
        <v>0</v>
      </c>
      <c r="Y411" s="253">
        <f t="shared" si="135"/>
        <v>0</v>
      </c>
      <c r="Z411" s="253">
        <f t="shared" si="135"/>
        <v>0</v>
      </c>
      <c r="AA411" s="253">
        <f t="shared" ref="AA411:AL411" si="136">AA412+AA418+AA422+AA426+AA429</f>
        <v>0</v>
      </c>
      <c r="AB411" s="253">
        <f t="shared" si="136"/>
        <v>0</v>
      </c>
      <c r="AC411" s="253">
        <f t="shared" si="136"/>
        <v>0</v>
      </c>
      <c r="AD411" s="253">
        <f t="shared" si="136"/>
        <v>0</v>
      </c>
      <c r="AE411" s="253">
        <f t="shared" si="136"/>
        <v>0</v>
      </c>
      <c r="AF411" s="253">
        <f t="shared" si="136"/>
        <v>0</v>
      </c>
      <c r="AG411" s="253">
        <f t="shared" si="136"/>
        <v>0</v>
      </c>
      <c r="AH411" s="253">
        <f t="shared" si="136"/>
        <v>435000000</v>
      </c>
      <c r="AI411" s="253">
        <f t="shared" si="136"/>
        <v>0</v>
      </c>
      <c r="AJ411" s="253">
        <f t="shared" si="136"/>
        <v>0</v>
      </c>
      <c r="AK411" s="253">
        <f t="shared" si="136"/>
        <v>0</v>
      </c>
      <c r="AL411" s="352">
        <f t="shared" si="136"/>
        <v>435000000</v>
      </c>
    </row>
    <row r="412" spans="1:40" s="35" customFormat="1" ht="38.25" customHeight="1" x14ac:dyDescent="0.25">
      <c r="A412" s="359"/>
      <c r="B412" s="201"/>
      <c r="C412" s="202"/>
      <c r="D412" s="24"/>
      <c r="E412" s="116"/>
      <c r="F412" s="116"/>
      <c r="G412" s="144">
        <v>62</v>
      </c>
      <c r="H412" s="145" t="s">
        <v>70</v>
      </c>
      <c r="I412" s="69"/>
      <c r="J412" s="69"/>
      <c r="K412" s="69"/>
      <c r="L412" s="69"/>
      <c r="M412" s="69"/>
      <c r="N412" s="69"/>
      <c r="O412" s="69"/>
      <c r="P412" s="267">
        <f>SUM(P413:P416)</f>
        <v>0</v>
      </c>
      <c r="Q412" s="267">
        <f t="shared" ref="Q412:AL412" si="137">SUM(Q413:Q416)</f>
        <v>0</v>
      </c>
      <c r="R412" s="267">
        <f t="shared" si="137"/>
        <v>0</v>
      </c>
      <c r="S412" s="267">
        <f t="shared" si="137"/>
        <v>0</v>
      </c>
      <c r="T412" s="267">
        <f t="shared" si="137"/>
        <v>0</v>
      </c>
      <c r="U412" s="267">
        <f t="shared" si="137"/>
        <v>0</v>
      </c>
      <c r="V412" s="267">
        <f t="shared" si="137"/>
        <v>0</v>
      </c>
      <c r="W412" s="267">
        <f t="shared" si="137"/>
        <v>0</v>
      </c>
      <c r="X412" s="267">
        <f t="shared" si="137"/>
        <v>0</v>
      </c>
      <c r="Y412" s="267">
        <f t="shared" si="137"/>
        <v>0</v>
      </c>
      <c r="Z412" s="267">
        <f t="shared" si="137"/>
        <v>0</v>
      </c>
      <c r="AA412" s="267">
        <f t="shared" si="137"/>
        <v>0</v>
      </c>
      <c r="AB412" s="267">
        <f t="shared" si="137"/>
        <v>0</v>
      </c>
      <c r="AC412" s="267">
        <f t="shared" si="137"/>
        <v>0</v>
      </c>
      <c r="AD412" s="267">
        <f t="shared" si="137"/>
        <v>0</v>
      </c>
      <c r="AE412" s="267">
        <f t="shared" si="137"/>
        <v>0</v>
      </c>
      <c r="AF412" s="267">
        <f t="shared" si="137"/>
        <v>0</v>
      </c>
      <c r="AG412" s="267">
        <f t="shared" si="137"/>
        <v>0</v>
      </c>
      <c r="AH412" s="267">
        <f t="shared" si="137"/>
        <v>145000000</v>
      </c>
      <c r="AI412" s="267">
        <f t="shared" si="137"/>
        <v>0</v>
      </c>
      <c r="AJ412" s="267">
        <f t="shared" si="137"/>
        <v>0</v>
      </c>
      <c r="AK412" s="267">
        <f t="shared" si="137"/>
        <v>0</v>
      </c>
      <c r="AL412" s="366">
        <f t="shared" si="137"/>
        <v>145000000</v>
      </c>
    </row>
    <row r="413" spans="1:40" s="35" customFormat="1" ht="185.25" customHeight="1" x14ac:dyDescent="0.25">
      <c r="A413" s="359"/>
      <c r="B413" s="203"/>
      <c r="C413" s="335">
        <v>22</v>
      </c>
      <c r="D413" s="329" t="s">
        <v>109</v>
      </c>
      <c r="E413" s="334" t="s">
        <v>110</v>
      </c>
      <c r="F413" s="334" t="s">
        <v>111</v>
      </c>
      <c r="G413" s="71"/>
      <c r="H413" s="334">
        <v>191</v>
      </c>
      <c r="I413" s="334" t="s">
        <v>9</v>
      </c>
      <c r="J413" s="334">
        <v>1</v>
      </c>
      <c r="K413" s="329" t="s">
        <v>552</v>
      </c>
      <c r="L413" s="12"/>
      <c r="M413" s="334" t="s">
        <v>601</v>
      </c>
      <c r="N413" s="329" t="s">
        <v>602</v>
      </c>
      <c r="O413" s="11" t="s">
        <v>127</v>
      </c>
      <c r="P413" s="45">
        <v>0</v>
      </c>
      <c r="Q413" s="45">
        <v>0</v>
      </c>
      <c r="R413" s="45">
        <v>0</v>
      </c>
      <c r="S413" s="45">
        <v>0</v>
      </c>
      <c r="T413" s="45">
        <v>0</v>
      </c>
      <c r="U413" s="45">
        <v>0</v>
      </c>
      <c r="V413" s="45">
        <v>0</v>
      </c>
      <c r="W413" s="45">
        <v>0</v>
      </c>
      <c r="X413" s="45">
        <v>0</v>
      </c>
      <c r="Y413" s="45">
        <v>0</v>
      </c>
      <c r="Z413" s="45">
        <v>0</v>
      </c>
      <c r="AA413" s="45">
        <v>0</v>
      </c>
      <c r="AB413" s="45"/>
      <c r="AC413" s="45"/>
      <c r="AD413" s="45">
        <v>0</v>
      </c>
      <c r="AE413" s="45"/>
      <c r="AF413" s="45"/>
      <c r="AG413" s="45">
        <v>0</v>
      </c>
      <c r="AH413" s="45">
        <f>10000000+75000000</f>
        <v>85000000</v>
      </c>
      <c r="AI413" s="45">
        <v>0</v>
      </c>
      <c r="AJ413" s="33"/>
      <c r="AK413" s="33">
        <v>0</v>
      </c>
      <c r="AL413" s="355">
        <f>+P413+R413+S413+T413+U413+V413+W413+X413+Y413+Z413+AA413+AD413+AG413+AH413+AI413+AJ413+AK413</f>
        <v>85000000</v>
      </c>
      <c r="AN413" s="176"/>
    </row>
    <row r="414" spans="1:40" s="35" customFormat="1" ht="98.25" customHeight="1" x14ac:dyDescent="0.25">
      <c r="A414" s="359"/>
      <c r="B414" s="203"/>
      <c r="C414" s="335">
        <v>22</v>
      </c>
      <c r="D414" s="329" t="s">
        <v>109</v>
      </c>
      <c r="E414" s="334" t="s">
        <v>110</v>
      </c>
      <c r="F414" s="334" t="s">
        <v>111</v>
      </c>
      <c r="G414" s="73"/>
      <c r="H414" s="334">
        <v>192</v>
      </c>
      <c r="I414" s="334">
        <v>1</v>
      </c>
      <c r="J414" s="334">
        <v>1</v>
      </c>
      <c r="K414" s="329" t="s">
        <v>552</v>
      </c>
      <c r="L414" s="12"/>
      <c r="M414" s="334" t="s">
        <v>603</v>
      </c>
      <c r="N414" s="329" t="s">
        <v>604</v>
      </c>
      <c r="O414" s="11" t="s">
        <v>127</v>
      </c>
      <c r="P414" s="45">
        <v>0</v>
      </c>
      <c r="Q414" s="45">
        <v>0</v>
      </c>
      <c r="R414" s="45">
        <v>0</v>
      </c>
      <c r="S414" s="45">
        <v>0</v>
      </c>
      <c r="T414" s="45">
        <v>0</v>
      </c>
      <c r="U414" s="45">
        <v>0</v>
      </c>
      <c r="V414" s="45">
        <v>0</v>
      </c>
      <c r="W414" s="45">
        <v>0</v>
      </c>
      <c r="X414" s="45">
        <v>0</v>
      </c>
      <c r="Y414" s="45">
        <v>0</v>
      </c>
      <c r="Z414" s="45">
        <v>0</v>
      </c>
      <c r="AA414" s="45">
        <v>0</v>
      </c>
      <c r="AB414" s="45"/>
      <c r="AC414" s="45"/>
      <c r="AD414" s="45">
        <v>0</v>
      </c>
      <c r="AE414" s="45"/>
      <c r="AF414" s="45"/>
      <c r="AG414" s="45">
        <v>0</v>
      </c>
      <c r="AH414" s="45">
        <v>51200000</v>
      </c>
      <c r="AI414" s="45">
        <v>0</v>
      </c>
      <c r="AJ414" s="33"/>
      <c r="AK414" s="33">
        <v>0</v>
      </c>
      <c r="AL414" s="355">
        <f>+P414+R414+S414+T414+U414+V414+W414+X414+Y414+Z414+AA414+AD414+AG414+AH414+AI414+AJ414+AK414</f>
        <v>51200000</v>
      </c>
      <c r="AN414" s="176"/>
    </row>
    <row r="415" spans="1:40" s="35" customFormat="1" ht="105" customHeight="1" x14ac:dyDescent="0.25">
      <c r="A415" s="359"/>
      <c r="B415" s="203"/>
      <c r="C415" s="335">
        <v>22</v>
      </c>
      <c r="D415" s="329" t="s">
        <v>109</v>
      </c>
      <c r="E415" s="334" t="s">
        <v>110</v>
      </c>
      <c r="F415" s="334" t="s">
        <v>111</v>
      </c>
      <c r="G415" s="73"/>
      <c r="H415" s="334">
        <v>192</v>
      </c>
      <c r="I415" s="334">
        <v>1</v>
      </c>
      <c r="J415" s="334">
        <v>1</v>
      </c>
      <c r="K415" s="329" t="s">
        <v>552</v>
      </c>
      <c r="L415" s="12">
        <v>2014630000053</v>
      </c>
      <c r="M415" s="334" t="s">
        <v>605</v>
      </c>
      <c r="N415" s="329" t="s">
        <v>606</v>
      </c>
      <c r="O415" s="11" t="s">
        <v>127</v>
      </c>
      <c r="P415" s="45"/>
      <c r="Q415" s="45"/>
      <c r="R415" s="45"/>
      <c r="S415" s="45"/>
      <c r="T415" s="45"/>
      <c r="U415" s="45"/>
      <c r="V415" s="45"/>
      <c r="W415" s="45"/>
      <c r="X415" s="45"/>
      <c r="Y415" s="45"/>
      <c r="Z415" s="45"/>
      <c r="AA415" s="45"/>
      <c r="AB415" s="45"/>
      <c r="AC415" s="45"/>
      <c r="AD415" s="45"/>
      <c r="AE415" s="45"/>
      <c r="AF415" s="45"/>
      <c r="AG415" s="45"/>
      <c r="AH415" s="45">
        <v>5000000</v>
      </c>
      <c r="AI415" s="45"/>
      <c r="AJ415" s="33"/>
      <c r="AK415" s="33"/>
      <c r="AL415" s="355">
        <f>+P415+R415+S415+T415+U415+V415+W415+X415+Y415+Z415+AA415+AD415+AG415+AH415+AI415+AJ415+AK415</f>
        <v>5000000</v>
      </c>
      <c r="AN415" s="176"/>
    </row>
    <row r="416" spans="1:40" s="35" customFormat="1" ht="94.5" customHeight="1" x14ac:dyDescent="0.25">
      <c r="A416" s="359"/>
      <c r="B416" s="203"/>
      <c r="C416" s="335">
        <v>22</v>
      </c>
      <c r="D416" s="329" t="s">
        <v>109</v>
      </c>
      <c r="E416" s="334" t="s">
        <v>110</v>
      </c>
      <c r="F416" s="334" t="s">
        <v>111</v>
      </c>
      <c r="G416" s="26"/>
      <c r="H416" s="334">
        <v>192</v>
      </c>
      <c r="I416" s="334">
        <v>1</v>
      </c>
      <c r="J416" s="334">
        <v>1</v>
      </c>
      <c r="K416" s="329" t="s">
        <v>552</v>
      </c>
      <c r="L416" s="12">
        <v>2014630000054</v>
      </c>
      <c r="M416" s="334" t="s">
        <v>607</v>
      </c>
      <c r="N416" s="329" t="s">
        <v>608</v>
      </c>
      <c r="O416" s="11" t="s">
        <v>127</v>
      </c>
      <c r="P416" s="45"/>
      <c r="Q416" s="45"/>
      <c r="R416" s="45"/>
      <c r="S416" s="45"/>
      <c r="T416" s="45"/>
      <c r="U416" s="45"/>
      <c r="V416" s="45"/>
      <c r="W416" s="45"/>
      <c r="X416" s="45"/>
      <c r="Y416" s="45"/>
      <c r="Z416" s="45"/>
      <c r="AA416" s="45"/>
      <c r="AB416" s="45"/>
      <c r="AC416" s="45"/>
      <c r="AD416" s="45"/>
      <c r="AE416" s="45"/>
      <c r="AF416" s="45"/>
      <c r="AG416" s="45"/>
      <c r="AH416" s="45">
        <v>3800000</v>
      </c>
      <c r="AI416" s="45"/>
      <c r="AJ416" s="33"/>
      <c r="AK416" s="33"/>
      <c r="AL416" s="355">
        <f>+P416+R416+S416+T416+U416+V416+W416+X416+Y416+Z416+AA416+AD416+AG416+AH416+AI416+AJ416+AK416</f>
        <v>3800000</v>
      </c>
      <c r="AN416" s="176"/>
    </row>
    <row r="417" spans="1:40" s="35" customFormat="1" ht="38.25" customHeight="1" x14ac:dyDescent="0.25">
      <c r="A417" s="359"/>
      <c r="B417" s="203"/>
      <c r="C417" s="7"/>
      <c r="D417" s="6"/>
      <c r="E417" s="7"/>
      <c r="F417" s="7"/>
      <c r="G417" s="6"/>
      <c r="H417" s="7"/>
      <c r="I417" s="204"/>
      <c r="J417" s="204"/>
      <c r="K417" s="204"/>
      <c r="L417" s="106"/>
      <c r="M417" s="7"/>
      <c r="N417" s="6"/>
      <c r="O417" s="7"/>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64"/>
    </row>
    <row r="418" spans="1:40" s="78" customFormat="1" ht="38.25" customHeight="1" x14ac:dyDescent="0.25">
      <c r="A418" s="359"/>
      <c r="B418" s="205"/>
      <c r="C418" s="310"/>
      <c r="D418" s="332"/>
      <c r="E418" s="206"/>
      <c r="F418" s="207"/>
      <c r="G418" s="67">
        <v>63</v>
      </c>
      <c r="H418" s="69" t="s">
        <v>71</v>
      </c>
      <c r="I418" s="69"/>
      <c r="J418" s="69"/>
      <c r="K418" s="69"/>
      <c r="L418" s="69"/>
      <c r="M418" s="69"/>
      <c r="N418" s="69"/>
      <c r="O418" s="69"/>
      <c r="P418" s="255">
        <f>SUM(P419:P420)</f>
        <v>0</v>
      </c>
      <c r="Q418" s="255">
        <f t="shared" ref="Q418:AL418" si="138">SUM(Q419:Q420)</f>
        <v>0</v>
      </c>
      <c r="R418" s="255">
        <f t="shared" si="138"/>
        <v>0</v>
      </c>
      <c r="S418" s="255">
        <f t="shared" si="138"/>
        <v>0</v>
      </c>
      <c r="T418" s="255">
        <f t="shared" si="138"/>
        <v>0</v>
      </c>
      <c r="U418" s="255">
        <f t="shared" si="138"/>
        <v>0</v>
      </c>
      <c r="V418" s="255">
        <f t="shared" si="138"/>
        <v>0</v>
      </c>
      <c r="W418" s="255">
        <f t="shared" si="138"/>
        <v>0</v>
      </c>
      <c r="X418" s="255">
        <f t="shared" si="138"/>
        <v>0</v>
      </c>
      <c r="Y418" s="255">
        <f t="shared" si="138"/>
        <v>0</v>
      </c>
      <c r="Z418" s="255">
        <f t="shared" si="138"/>
        <v>0</v>
      </c>
      <c r="AA418" s="255">
        <f t="shared" si="138"/>
        <v>0</v>
      </c>
      <c r="AB418" s="255">
        <f t="shared" si="138"/>
        <v>0</v>
      </c>
      <c r="AC418" s="255">
        <f t="shared" si="138"/>
        <v>0</v>
      </c>
      <c r="AD418" s="255">
        <f t="shared" si="138"/>
        <v>0</v>
      </c>
      <c r="AE418" s="255">
        <f t="shared" si="138"/>
        <v>0</v>
      </c>
      <c r="AF418" s="255">
        <f t="shared" si="138"/>
        <v>0</v>
      </c>
      <c r="AG418" s="255">
        <f t="shared" si="138"/>
        <v>0</v>
      </c>
      <c r="AH418" s="255">
        <f t="shared" si="138"/>
        <v>100000000</v>
      </c>
      <c r="AI418" s="255">
        <f t="shared" si="138"/>
        <v>0</v>
      </c>
      <c r="AJ418" s="255">
        <f t="shared" si="138"/>
        <v>0</v>
      </c>
      <c r="AK418" s="255">
        <f t="shared" si="138"/>
        <v>0</v>
      </c>
      <c r="AL418" s="354">
        <f t="shared" si="138"/>
        <v>100000000</v>
      </c>
    </row>
    <row r="419" spans="1:40" s="35" customFormat="1" ht="99.75" customHeight="1" x14ac:dyDescent="0.25">
      <c r="A419" s="359"/>
      <c r="B419" s="203"/>
      <c r="C419" s="335">
        <v>38</v>
      </c>
      <c r="D419" s="329" t="s">
        <v>123</v>
      </c>
      <c r="E419" s="334">
        <v>0</v>
      </c>
      <c r="F419" s="334">
        <v>2</v>
      </c>
      <c r="G419" s="71"/>
      <c r="H419" s="334">
        <v>193</v>
      </c>
      <c r="I419" s="334">
        <v>1</v>
      </c>
      <c r="J419" s="334">
        <v>1</v>
      </c>
      <c r="K419" s="329" t="s">
        <v>552</v>
      </c>
      <c r="L419" s="12"/>
      <c r="M419" s="334" t="s">
        <v>609</v>
      </c>
      <c r="N419" s="329" t="s">
        <v>610</v>
      </c>
      <c r="O419" s="334" t="s">
        <v>127</v>
      </c>
      <c r="P419" s="45">
        <v>0</v>
      </c>
      <c r="Q419" s="45">
        <v>0</v>
      </c>
      <c r="R419" s="45">
        <v>0</v>
      </c>
      <c r="S419" s="45">
        <v>0</v>
      </c>
      <c r="T419" s="45">
        <v>0</v>
      </c>
      <c r="U419" s="45">
        <v>0</v>
      </c>
      <c r="V419" s="45">
        <v>0</v>
      </c>
      <c r="W419" s="45">
        <v>0</v>
      </c>
      <c r="X419" s="45">
        <v>0</v>
      </c>
      <c r="Y419" s="45">
        <v>0</v>
      </c>
      <c r="Z419" s="45">
        <v>0</v>
      </c>
      <c r="AA419" s="45">
        <v>0</v>
      </c>
      <c r="AB419" s="45"/>
      <c r="AC419" s="45"/>
      <c r="AD419" s="45">
        <v>0</v>
      </c>
      <c r="AE419" s="45"/>
      <c r="AF419" s="45"/>
      <c r="AG419" s="45">
        <v>0</v>
      </c>
      <c r="AH419" s="45">
        <f>15000000+25000000</f>
        <v>40000000</v>
      </c>
      <c r="AI419" s="45">
        <v>0</v>
      </c>
      <c r="AJ419" s="33"/>
      <c r="AK419" s="33">
        <v>0</v>
      </c>
      <c r="AL419" s="355">
        <f>+P419+R419+S419+T419+U419+V419+W419+X419+Y419+Z419+AA419+AD419+AG419+AH419+AI419+AJ419+AK419</f>
        <v>40000000</v>
      </c>
      <c r="AN419" s="176"/>
    </row>
    <row r="420" spans="1:40" s="35" customFormat="1" ht="99.75" customHeight="1" x14ac:dyDescent="0.25">
      <c r="A420" s="359"/>
      <c r="B420" s="203"/>
      <c r="C420" s="335">
        <v>38</v>
      </c>
      <c r="D420" s="329" t="s">
        <v>123</v>
      </c>
      <c r="E420" s="334">
        <v>0</v>
      </c>
      <c r="F420" s="334">
        <v>2</v>
      </c>
      <c r="G420" s="26"/>
      <c r="H420" s="334">
        <v>194</v>
      </c>
      <c r="I420" s="334">
        <v>1</v>
      </c>
      <c r="J420" s="334">
        <v>1</v>
      </c>
      <c r="K420" s="329" t="s">
        <v>552</v>
      </c>
      <c r="L420" s="12"/>
      <c r="M420" s="334" t="s">
        <v>611</v>
      </c>
      <c r="N420" s="329" t="s">
        <v>612</v>
      </c>
      <c r="O420" s="334" t="s">
        <v>127</v>
      </c>
      <c r="P420" s="45">
        <v>0</v>
      </c>
      <c r="Q420" s="45">
        <v>0</v>
      </c>
      <c r="R420" s="45">
        <v>0</v>
      </c>
      <c r="S420" s="45">
        <v>0</v>
      </c>
      <c r="T420" s="45">
        <v>0</v>
      </c>
      <c r="U420" s="45">
        <v>0</v>
      </c>
      <c r="V420" s="45">
        <v>0</v>
      </c>
      <c r="W420" s="45">
        <v>0</v>
      </c>
      <c r="X420" s="45">
        <v>0</v>
      </c>
      <c r="Y420" s="45">
        <v>0</v>
      </c>
      <c r="Z420" s="45">
        <v>0</v>
      </c>
      <c r="AA420" s="45">
        <v>0</v>
      </c>
      <c r="AB420" s="45"/>
      <c r="AC420" s="45"/>
      <c r="AD420" s="45">
        <v>0</v>
      </c>
      <c r="AE420" s="45"/>
      <c r="AF420" s="45"/>
      <c r="AG420" s="45">
        <v>0</v>
      </c>
      <c r="AH420" s="45">
        <f>35000000+25000000</f>
        <v>60000000</v>
      </c>
      <c r="AI420" s="45">
        <v>0</v>
      </c>
      <c r="AJ420" s="33"/>
      <c r="AK420" s="33">
        <v>0</v>
      </c>
      <c r="AL420" s="355">
        <f>+P420+R420+S420+T420+U420+V420+W420+X420+Y420+Z420+AA420+AD420+AG420+AH420+AI420+AJ420+AK420</f>
        <v>60000000</v>
      </c>
      <c r="AN420" s="176"/>
    </row>
    <row r="421" spans="1:40" s="35" customFormat="1" ht="38.25" customHeight="1" x14ac:dyDescent="0.25">
      <c r="A421" s="359"/>
      <c r="B421" s="203"/>
      <c r="C421" s="7"/>
      <c r="D421" s="6"/>
      <c r="E421" s="7"/>
      <c r="F421" s="7"/>
      <c r="G421" s="6"/>
      <c r="H421" s="7"/>
      <c r="I421" s="204"/>
      <c r="J421" s="204"/>
      <c r="K421" s="204"/>
      <c r="L421" s="106"/>
      <c r="M421" s="7"/>
      <c r="N421" s="6"/>
      <c r="O421" s="7"/>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64"/>
    </row>
    <row r="422" spans="1:40" s="35" customFormat="1" ht="38.25" customHeight="1" x14ac:dyDescent="0.25">
      <c r="A422" s="359"/>
      <c r="B422" s="205"/>
      <c r="C422" s="310"/>
      <c r="D422" s="332"/>
      <c r="E422" s="206"/>
      <c r="F422" s="207"/>
      <c r="G422" s="67">
        <v>64</v>
      </c>
      <c r="H422" s="69" t="s">
        <v>72</v>
      </c>
      <c r="I422" s="69"/>
      <c r="J422" s="69"/>
      <c r="K422" s="69"/>
      <c r="L422" s="69"/>
      <c r="M422" s="69"/>
      <c r="N422" s="69"/>
      <c r="O422" s="69"/>
      <c r="P422" s="255">
        <f>SUM(P423:P424)</f>
        <v>0</v>
      </c>
      <c r="Q422" s="255">
        <f t="shared" ref="Q422:AL422" si="139">SUM(Q423:Q424)</f>
        <v>0</v>
      </c>
      <c r="R422" s="255">
        <f t="shared" si="139"/>
        <v>0</v>
      </c>
      <c r="S422" s="255">
        <f t="shared" si="139"/>
        <v>0</v>
      </c>
      <c r="T422" s="255">
        <f t="shared" si="139"/>
        <v>0</v>
      </c>
      <c r="U422" s="255">
        <f t="shared" si="139"/>
        <v>0</v>
      </c>
      <c r="V422" s="255">
        <f t="shared" si="139"/>
        <v>0</v>
      </c>
      <c r="W422" s="255">
        <f t="shared" si="139"/>
        <v>0</v>
      </c>
      <c r="X422" s="255">
        <f t="shared" si="139"/>
        <v>0</v>
      </c>
      <c r="Y422" s="255">
        <f t="shared" si="139"/>
        <v>0</v>
      </c>
      <c r="Z422" s="255">
        <f t="shared" si="139"/>
        <v>0</v>
      </c>
      <c r="AA422" s="255">
        <f t="shared" si="139"/>
        <v>0</v>
      </c>
      <c r="AB422" s="255">
        <f t="shared" si="139"/>
        <v>0</v>
      </c>
      <c r="AC422" s="255">
        <f t="shared" si="139"/>
        <v>0</v>
      </c>
      <c r="AD422" s="255">
        <f t="shared" si="139"/>
        <v>0</v>
      </c>
      <c r="AE422" s="255">
        <f t="shared" si="139"/>
        <v>0</v>
      </c>
      <c r="AF422" s="255">
        <f t="shared" si="139"/>
        <v>0</v>
      </c>
      <c r="AG422" s="255">
        <f t="shared" si="139"/>
        <v>0</v>
      </c>
      <c r="AH422" s="255">
        <f t="shared" si="139"/>
        <v>100000000</v>
      </c>
      <c r="AI422" s="255">
        <f t="shared" si="139"/>
        <v>0</v>
      </c>
      <c r="AJ422" s="255">
        <f t="shared" si="139"/>
        <v>0</v>
      </c>
      <c r="AK422" s="255">
        <f t="shared" si="139"/>
        <v>0</v>
      </c>
      <c r="AL422" s="354">
        <f t="shared" si="139"/>
        <v>100000000</v>
      </c>
    </row>
    <row r="423" spans="1:40" s="35" customFormat="1" ht="164.25" customHeight="1" x14ac:dyDescent="0.25">
      <c r="A423" s="359"/>
      <c r="B423" s="203"/>
      <c r="C423" s="334">
        <v>37</v>
      </c>
      <c r="D423" s="329" t="s">
        <v>121</v>
      </c>
      <c r="E423" s="209">
        <v>0.54610000000000003</v>
      </c>
      <c r="F423" s="316">
        <v>0.6</v>
      </c>
      <c r="G423" s="71"/>
      <c r="H423" s="334">
        <v>195</v>
      </c>
      <c r="I423" s="334">
        <v>0</v>
      </c>
      <c r="J423" s="334">
        <v>1</v>
      </c>
      <c r="K423" s="329" t="s">
        <v>552</v>
      </c>
      <c r="L423" s="12">
        <v>2014630000038</v>
      </c>
      <c r="M423" s="334" t="s">
        <v>613</v>
      </c>
      <c r="N423" s="329" t="s">
        <v>614</v>
      </c>
      <c r="O423" s="334" t="s">
        <v>127</v>
      </c>
      <c r="P423" s="45">
        <v>0</v>
      </c>
      <c r="Q423" s="45">
        <v>0</v>
      </c>
      <c r="R423" s="45">
        <v>0</v>
      </c>
      <c r="S423" s="45">
        <v>0</v>
      </c>
      <c r="T423" s="45">
        <v>0</v>
      </c>
      <c r="U423" s="45">
        <v>0</v>
      </c>
      <c r="V423" s="45">
        <v>0</v>
      </c>
      <c r="W423" s="45">
        <v>0</v>
      </c>
      <c r="X423" s="45">
        <v>0</v>
      </c>
      <c r="Y423" s="45">
        <v>0</v>
      </c>
      <c r="Z423" s="45">
        <v>0</v>
      </c>
      <c r="AA423" s="45">
        <v>0</v>
      </c>
      <c r="AB423" s="45"/>
      <c r="AC423" s="45"/>
      <c r="AD423" s="45">
        <v>0</v>
      </c>
      <c r="AE423" s="45"/>
      <c r="AF423" s="45"/>
      <c r="AG423" s="45">
        <v>0</v>
      </c>
      <c r="AH423" s="45">
        <v>23800000</v>
      </c>
      <c r="AI423" s="45">
        <v>0</v>
      </c>
      <c r="AJ423" s="33"/>
      <c r="AK423" s="33">
        <v>0</v>
      </c>
      <c r="AL423" s="355">
        <f>+P423+R423+S423+T423+U423+V423+W423+X423+Y423+Z423+AA423+AD423+AG423+AH423+AI423+AJ423+AK423</f>
        <v>23800000</v>
      </c>
      <c r="AN423" s="176"/>
    </row>
    <row r="424" spans="1:40" s="35" customFormat="1" ht="165" customHeight="1" x14ac:dyDescent="0.25">
      <c r="A424" s="359"/>
      <c r="B424" s="203"/>
      <c r="C424" s="334">
        <v>37</v>
      </c>
      <c r="D424" s="329" t="s">
        <v>121</v>
      </c>
      <c r="E424" s="14" t="s">
        <v>122</v>
      </c>
      <c r="F424" s="316">
        <v>0.6</v>
      </c>
      <c r="G424" s="26"/>
      <c r="H424" s="334">
        <v>195</v>
      </c>
      <c r="I424" s="334">
        <v>0</v>
      </c>
      <c r="J424" s="334">
        <v>1</v>
      </c>
      <c r="K424" s="329" t="s">
        <v>552</v>
      </c>
      <c r="L424" s="12"/>
      <c r="M424" s="334" t="s">
        <v>615</v>
      </c>
      <c r="N424" s="329" t="s">
        <v>616</v>
      </c>
      <c r="O424" s="334" t="s">
        <v>127</v>
      </c>
      <c r="P424" s="45"/>
      <c r="Q424" s="45"/>
      <c r="R424" s="45"/>
      <c r="S424" s="45"/>
      <c r="T424" s="45"/>
      <c r="U424" s="45"/>
      <c r="V424" s="45"/>
      <c r="W424" s="45"/>
      <c r="X424" s="45"/>
      <c r="Y424" s="45"/>
      <c r="Z424" s="45"/>
      <c r="AA424" s="45"/>
      <c r="AB424" s="45"/>
      <c r="AC424" s="45"/>
      <c r="AD424" s="45"/>
      <c r="AE424" s="45"/>
      <c r="AF424" s="45"/>
      <c r="AG424" s="45"/>
      <c r="AH424" s="45">
        <f>50000000-23800000+50000000</f>
        <v>76200000</v>
      </c>
      <c r="AI424" s="45"/>
      <c r="AJ424" s="33"/>
      <c r="AK424" s="33"/>
      <c r="AL424" s="355">
        <f>+P424+R424+S424+T424+U424+V424+W424+X424+Y424+Z424+AA424+AD424+AG424+AH424+AI424+AJ424+AK424</f>
        <v>76200000</v>
      </c>
      <c r="AN424" s="176"/>
    </row>
    <row r="425" spans="1:40" s="35" customFormat="1" ht="38.25" customHeight="1" x14ac:dyDescent="0.25">
      <c r="A425" s="359"/>
      <c r="B425" s="203"/>
      <c r="C425" s="7"/>
      <c r="D425" s="6"/>
      <c r="E425" s="7"/>
      <c r="F425" s="7"/>
      <c r="G425" s="6"/>
      <c r="H425" s="7"/>
      <c r="I425" s="204"/>
      <c r="J425" s="204"/>
      <c r="K425" s="204"/>
      <c r="L425" s="106"/>
      <c r="M425" s="7"/>
      <c r="N425" s="6"/>
      <c r="O425" s="7"/>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64"/>
    </row>
    <row r="426" spans="1:40" s="78" customFormat="1" ht="38.25" customHeight="1" x14ac:dyDescent="0.25">
      <c r="A426" s="359"/>
      <c r="B426" s="205"/>
      <c r="C426" s="310"/>
      <c r="D426" s="332"/>
      <c r="E426" s="206"/>
      <c r="F426" s="207"/>
      <c r="G426" s="67">
        <v>65</v>
      </c>
      <c r="H426" s="69" t="s">
        <v>73</v>
      </c>
      <c r="I426" s="69"/>
      <c r="J426" s="69"/>
      <c r="K426" s="69"/>
      <c r="L426" s="69"/>
      <c r="M426" s="69"/>
      <c r="N426" s="69"/>
      <c r="O426" s="69"/>
      <c r="P426" s="255">
        <f>SUM(P427)</f>
        <v>0</v>
      </c>
      <c r="Q426" s="255">
        <f t="shared" ref="Q426:AL426" si="140">SUM(Q427)</f>
        <v>0</v>
      </c>
      <c r="R426" s="255">
        <f t="shared" si="140"/>
        <v>0</v>
      </c>
      <c r="S426" s="255">
        <f t="shared" si="140"/>
        <v>0</v>
      </c>
      <c r="T426" s="255">
        <f t="shared" si="140"/>
        <v>0</v>
      </c>
      <c r="U426" s="255">
        <f t="shared" si="140"/>
        <v>0</v>
      </c>
      <c r="V426" s="255">
        <f t="shared" si="140"/>
        <v>0</v>
      </c>
      <c r="W426" s="255">
        <f t="shared" si="140"/>
        <v>0</v>
      </c>
      <c r="X426" s="255">
        <f t="shared" si="140"/>
        <v>0</v>
      </c>
      <c r="Y426" s="255">
        <f t="shared" si="140"/>
        <v>0</v>
      </c>
      <c r="Z426" s="255">
        <f t="shared" si="140"/>
        <v>0</v>
      </c>
      <c r="AA426" s="255">
        <f t="shared" si="140"/>
        <v>0</v>
      </c>
      <c r="AB426" s="255">
        <f t="shared" si="140"/>
        <v>0</v>
      </c>
      <c r="AC426" s="255">
        <f t="shared" si="140"/>
        <v>0</v>
      </c>
      <c r="AD426" s="255">
        <f t="shared" si="140"/>
        <v>0</v>
      </c>
      <c r="AE426" s="255">
        <f t="shared" si="140"/>
        <v>0</v>
      </c>
      <c r="AF426" s="255">
        <f t="shared" si="140"/>
        <v>0</v>
      </c>
      <c r="AG426" s="255">
        <f t="shared" si="140"/>
        <v>0</v>
      </c>
      <c r="AH426" s="255">
        <f t="shared" si="140"/>
        <v>40000000</v>
      </c>
      <c r="AI426" s="255">
        <f t="shared" si="140"/>
        <v>0</v>
      </c>
      <c r="AJ426" s="255">
        <f t="shared" si="140"/>
        <v>0</v>
      </c>
      <c r="AK426" s="255">
        <f t="shared" si="140"/>
        <v>0</v>
      </c>
      <c r="AL426" s="354">
        <f t="shared" si="140"/>
        <v>40000000</v>
      </c>
    </row>
    <row r="427" spans="1:40" s="35" customFormat="1" ht="93.75" customHeight="1" x14ac:dyDescent="0.25">
      <c r="A427" s="359"/>
      <c r="B427" s="203"/>
      <c r="C427" s="301" t="s">
        <v>617</v>
      </c>
      <c r="D427" s="297" t="s">
        <v>772</v>
      </c>
      <c r="E427" s="301" t="s">
        <v>618</v>
      </c>
      <c r="F427" s="317" t="s">
        <v>619</v>
      </c>
      <c r="G427" s="329"/>
      <c r="H427" s="334">
        <v>196</v>
      </c>
      <c r="I427" s="334">
        <v>0</v>
      </c>
      <c r="J427" s="334">
        <v>1</v>
      </c>
      <c r="K427" s="329" t="s">
        <v>552</v>
      </c>
      <c r="L427" s="12"/>
      <c r="M427" s="334" t="s">
        <v>620</v>
      </c>
      <c r="N427" s="329" t="s">
        <v>621</v>
      </c>
      <c r="O427" s="334" t="s">
        <v>127</v>
      </c>
      <c r="P427" s="45">
        <v>0</v>
      </c>
      <c r="Q427" s="45">
        <v>0</v>
      </c>
      <c r="R427" s="45">
        <v>0</v>
      </c>
      <c r="S427" s="45">
        <v>0</v>
      </c>
      <c r="T427" s="45">
        <v>0</v>
      </c>
      <c r="U427" s="45">
        <v>0</v>
      </c>
      <c r="V427" s="45">
        <v>0</v>
      </c>
      <c r="W427" s="45">
        <v>0</v>
      </c>
      <c r="X427" s="45">
        <v>0</v>
      </c>
      <c r="Y427" s="45">
        <v>0</v>
      </c>
      <c r="Z427" s="45">
        <v>0</v>
      </c>
      <c r="AA427" s="45">
        <v>0</v>
      </c>
      <c r="AB427" s="45"/>
      <c r="AC427" s="45"/>
      <c r="AD427" s="45">
        <v>0</v>
      </c>
      <c r="AE427" s="45"/>
      <c r="AF427" s="45"/>
      <c r="AG427" s="45">
        <v>0</v>
      </c>
      <c r="AH427" s="45">
        <f>20000000+20000000</f>
        <v>40000000</v>
      </c>
      <c r="AI427" s="45">
        <v>0</v>
      </c>
      <c r="AJ427" s="33"/>
      <c r="AK427" s="33">
        <v>0</v>
      </c>
      <c r="AL427" s="355">
        <f>+P427+R427+S427+T427+U427+V427+W427+X427+Y427+Z427+AA427+AD427+AG427+AH427+AI427+AJ427+AK427</f>
        <v>40000000</v>
      </c>
      <c r="AN427" s="176"/>
    </row>
    <row r="428" spans="1:40" s="35" customFormat="1" ht="38.25" customHeight="1" x14ac:dyDescent="0.25">
      <c r="A428" s="359"/>
      <c r="B428" s="203"/>
      <c r="C428" s="7"/>
      <c r="D428" s="6"/>
      <c r="E428" s="7"/>
      <c r="F428" s="7"/>
      <c r="G428" s="6"/>
      <c r="H428" s="7"/>
      <c r="I428" s="204"/>
      <c r="J428" s="204"/>
      <c r="K428" s="204"/>
      <c r="L428" s="106"/>
      <c r="M428" s="7"/>
      <c r="N428" s="6"/>
      <c r="O428" s="7"/>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64"/>
    </row>
    <row r="429" spans="1:40" s="78" customFormat="1" ht="38.25" customHeight="1" x14ac:dyDescent="0.25">
      <c r="A429" s="359"/>
      <c r="B429" s="205"/>
      <c r="C429" s="42"/>
      <c r="D429" s="24"/>
      <c r="E429" s="116"/>
      <c r="F429" s="116"/>
      <c r="G429" s="67">
        <v>66</v>
      </c>
      <c r="H429" s="69" t="s">
        <v>74</v>
      </c>
      <c r="I429" s="69"/>
      <c r="J429" s="69"/>
      <c r="K429" s="69"/>
      <c r="L429" s="69"/>
      <c r="M429" s="69"/>
      <c r="N429" s="69"/>
      <c r="O429" s="69"/>
      <c r="P429" s="255">
        <f>SUM(P430:P432)</f>
        <v>0</v>
      </c>
      <c r="Q429" s="255">
        <f t="shared" ref="Q429:AL429" si="141">SUM(Q430:Q432)</f>
        <v>0</v>
      </c>
      <c r="R429" s="255">
        <f t="shared" si="141"/>
        <v>0</v>
      </c>
      <c r="S429" s="255">
        <f t="shared" si="141"/>
        <v>0</v>
      </c>
      <c r="T429" s="255">
        <f t="shared" si="141"/>
        <v>0</v>
      </c>
      <c r="U429" s="255">
        <f t="shared" si="141"/>
        <v>0</v>
      </c>
      <c r="V429" s="255">
        <f t="shared" si="141"/>
        <v>0</v>
      </c>
      <c r="W429" s="255">
        <f t="shared" si="141"/>
        <v>0</v>
      </c>
      <c r="X429" s="255">
        <f t="shared" si="141"/>
        <v>0</v>
      </c>
      <c r="Y429" s="255">
        <f t="shared" si="141"/>
        <v>0</v>
      </c>
      <c r="Z429" s="255">
        <f t="shared" si="141"/>
        <v>0</v>
      </c>
      <c r="AA429" s="255">
        <f t="shared" si="141"/>
        <v>0</v>
      </c>
      <c r="AB429" s="255">
        <f t="shared" si="141"/>
        <v>0</v>
      </c>
      <c r="AC429" s="255">
        <f t="shared" si="141"/>
        <v>0</v>
      </c>
      <c r="AD429" s="255">
        <f t="shared" si="141"/>
        <v>0</v>
      </c>
      <c r="AE429" s="255">
        <f t="shared" si="141"/>
        <v>0</v>
      </c>
      <c r="AF429" s="255">
        <f t="shared" si="141"/>
        <v>0</v>
      </c>
      <c r="AG429" s="255">
        <f t="shared" si="141"/>
        <v>0</v>
      </c>
      <c r="AH429" s="255">
        <f t="shared" si="141"/>
        <v>50000000</v>
      </c>
      <c r="AI429" s="255">
        <f t="shared" si="141"/>
        <v>0</v>
      </c>
      <c r="AJ429" s="255">
        <f t="shared" si="141"/>
        <v>0</v>
      </c>
      <c r="AK429" s="255">
        <f t="shared" si="141"/>
        <v>0</v>
      </c>
      <c r="AL429" s="354">
        <f t="shared" si="141"/>
        <v>50000000</v>
      </c>
    </row>
    <row r="430" spans="1:40" s="35" customFormat="1" ht="95.25" customHeight="1" x14ac:dyDescent="0.25">
      <c r="A430" s="359"/>
      <c r="B430" s="203"/>
      <c r="C430" s="300">
        <v>21</v>
      </c>
      <c r="D430" s="320" t="s">
        <v>773</v>
      </c>
      <c r="E430" s="300" t="s">
        <v>622</v>
      </c>
      <c r="F430" s="307">
        <v>0.27</v>
      </c>
      <c r="G430" s="71"/>
      <c r="H430" s="335">
        <v>197</v>
      </c>
      <c r="I430" s="334">
        <v>1</v>
      </c>
      <c r="J430" s="334">
        <v>1</v>
      </c>
      <c r="K430" s="329" t="s">
        <v>552</v>
      </c>
      <c r="L430" s="12">
        <v>2014630000032</v>
      </c>
      <c r="M430" s="334" t="s">
        <v>623</v>
      </c>
      <c r="N430" s="329" t="s">
        <v>624</v>
      </c>
      <c r="O430" s="334" t="s">
        <v>127</v>
      </c>
      <c r="P430" s="45">
        <v>0</v>
      </c>
      <c r="Q430" s="45">
        <v>0</v>
      </c>
      <c r="R430" s="45">
        <v>0</v>
      </c>
      <c r="S430" s="45">
        <v>0</v>
      </c>
      <c r="T430" s="45">
        <v>0</v>
      </c>
      <c r="U430" s="45">
        <v>0</v>
      </c>
      <c r="V430" s="45">
        <v>0</v>
      </c>
      <c r="W430" s="45">
        <v>0</v>
      </c>
      <c r="X430" s="45">
        <v>0</v>
      </c>
      <c r="Y430" s="45">
        <v>0</v>
      </c>
      <c r="Z430" s="45">
        <v>0</v>
      </c>
      <c r="AA430" s="45">
        <v>0</v>
      </c>
      <c r="AB430" s="45"/>
      <c r="AC430" s="45"/>
      <c r="AD430" s="45">
        <v>0</v>
      </c>
      <c r="AE430" s="45"/>
      <c r="AF430" s="45"/>
      <c r="AG430" s="45">
        <v>0</v>
      </c>
      <c r="AH430" s="45">
        <v>4000000</v>
      </c>
      <c r="AI430" s="45">
        <v>0</v>
      </c>
      <c r="AJ430" s="33"/>
      <c r="AK430" s="33">
        <v>0</v>
      </c>
      <c r="AL430" s="355">
        <f>+P430+R430+S430+T430+U430+V430+W430+X430+Y430+Z430+AA430+AD430+AG430+AH430+AI430+AJ430+AK430</f>
        <v>4000000</v>
      </c>
      <c r="AN430" s="176"/>
    </row>
    <row r="431" spans="1:40" s="35" customFormat="1" ht="93.75" customHeight="1" x14ac:dyDescent="0.25">
      <c r="A431" s="359"/>
      <c r="B431" s="203"/>
      <c r="C431" s="335">
        <v>21</v>
      </c>
      <c r="D431" s="329" t="s">
        <v>773</v>
      </c>
      <c r="E431" s="334" t="s">
        <v>622</v>
      </c>
      <c r="F431" s="317">
        <v>0.27</v>
      </c>
      <c r="G431" s="73"/>
      <c r="H431" s="335">
        <v>197</v>
      </c>
      <c r="I431" s="334">
        <v>1</v>
      </c>
      <c r="J431" s="334">
        <v>1</v>
      </c>
      <c r="K431" s="329" t="s">
        <v>552</v>
      </c>
      <c r="L431" s="12">
        <v>2014630000033</v>
      </c>
      <c r="M431" s="334" t="s">
        <v>625</v>
      </c>
      <c r="N431" s="329" t="s">
        <v>626</v>
      </c>
      <c r="O431" s="334" t="s">
        <v>127</v>
      </c>
      <c r="P431" s="45"/>
      <c r="Q431" s="45"/>
      <c r="R431" s="45"/>
      <c r="S431" s="45"/>
      <c r="T431" s="45"/>
      <c r="U431" s="45"/>
      <c r="V431" s="45"/>
      <c r="W431" s="45"/>
      <c r="X431" s="45"/>
      <c r="Y431" s="45"/>
      <c r="Z431" s="45"/>
      <c r="AA431" s="45"/>
      <c r="AB431" s="45"/>
      <c r="AC431" s="45"/>
      <c r="AD431" s="45"/>
      <c r="AE431" s="45"/>
      <c r="AF431" s="45"/>
      <c r="AG431" s="45"/>
      <c r="AH431" s="45">
        <v>9766666</v>
      </c>
      <c r="AI431" s="45"/>
      <c r="AJ431" s="33"/>
      <c r="AK431" s="33"/>
      <c r="AL431" s="355">
        <f>+P431+R431+S431+T431+U431+V431+W431+X431+Y431+Z431+AA431+AD431+AG431+AH431+AI431+AJ431+AK431</f>
        <v>9766666</v>
      </c>
      <c r="AN431" s="176"/>
    </row>
    <row r="432" spans="1:40" s="35" customFormat="1" ht="95.25" customHeight="1" x14ac:dyDescent="0.25">
      <c r="A432" s="359"/>
      <c r="B432" s="203"/>
      <c r="C432" s="335">
        <v>21</v>
      </c>
      <c r="D432" s="329" t="s">
        <v>773</v>
      </c>
      <c r="E432" s="334" t="s">
        <v>622</v>
      </c>
      <c r="F432" s="317">
        <v>0.27</v>
      </c>
      <c r="G432" s="26"/>
      <c r="H432" s="335">
        <v>197</v>
      </c>
      <c r="I432" s="334">
        <v>1</v>
      </c>
      <c r="J432" s="334">
        <v>1</v>
      </c>
      <c r="K432" s="329" t="s">
        <v>552</v>
      </c>
      <c r="L432" s="12"/>
      <c r="M432" s="334" t="s">
        <v>627</v>
      </c>
      <c r="N432" s="329" t="s">
        <v>628</v>
      </c>
      <c r="O432" s="334" t="s">
        <v>127</v>
      </c>
      <c r="P432" s="45"/>
      <c r="Q432" s="45"/>
      <c r="R432" s="45"/>
      <c r="S432" s="45"/>
      <c r="T432" s="45"/>
      <c r="U432" s="45"/>
      <c r="V432" s="45"/>
      <c r="W432" s="45"/>
      <c r="X432" s="45"/>
      <c r="Y432" s="45"/>
      <c r="Z432" s="45"/>
      <c r="AA432" s="45"/>
      <c r="AB432" s="45"/>
      <c r="AC432" s="45"/>
      <c r="AD432" s="45"/>
      <c r="AE432" s="45"/>
      <c r="AF432" s="45"/>
      <c r="AG432" s="45"/>
      <c r="AH432" s="45">
        <f>26233334+10000000</f>
        <v>36233334</v>
      </c>
      <c r="AI432" s="45"/>
      <c r="AJ432" s="33"/>
      <c r="AK432" s="33"/>
      <c r="AL432" s="355">
        <f>+P432+R432+S432+T432+U432+V432+W432+X432+Y432+Z432+AA432+AD432+AG432+AH432+AI432+AJ432+AK432</f>
        <v>36233334</v>
      </c>
      <c r="AN432" s="176"/>
    </row>
    <row r="433" spans="1:43" s="35" customFormat="1" ht="38.25" customHeight="1" x14ac:dyDescent="0.25">
      <c r="A433" s="359"/>
      <c r="B433" s="199"/>
      <c r="C433" s="200"/>
      <c r="D433" s="74"/>
      <c r="E433" s="25"/>
      <c r="F433" s="25"/>
      <c r="G433" s="74"/>
      <c r="H433" s="25"/>
      <c r="I433" s="25"/>
      <c r="J433" s="25"/>
      <c r="K433" s="25"/>
      <c r="L433" s="76"/>
      <c r="M433" s="25"/>
      <c r="N433" s="74"/>
      <c r="O433" s="25"/>
      <c r="P433" s="257"/>
      <c r="Q433" s="257"/>
      <c r="R433" s="257"/>
      <c r="S433" s="257"/>
      <c r="T433" s="257"/>
      <c r="U433" s="257"/>
      <c r="V433" s="257"/>
      <c r="W433" s="257"/>
      <c r="X433" s="257"/>
      <c r="Y433" s="257"/>
      <c r="Z433" s="257"/>
      <c r="AA433" s="257"/>
      <c r="AB433" s="257"/>
      <c r="AC433" s="257"/>
      <c r="AD433" s="257"/>
      <c r="AE433" s="257"/>
      <c r="AF433" s="257"/>
      <c r="AG433" s="257"/>
      <c r="AH433" s="257"/>
      <c r="AI433" s="257"/>
      <c r="AJ433" s="257"/>
      <c r="AK433" s="257"/>
      <c r="AL433" s="357"/>
    </row>
    <row r="434" spans="1:43" s="78" customFormat="1" ht="38.25" customHeight="1" x14ac:dyDescent="0.25">
      <c r="A434" s="359"/>
      <c r="B434" s="97">
        <v>19</v>
      </c>
      <c r="C434" s="63" t="s">
        <v>75</v>
      </c>
      <c r="D434" s="63"/>
      <c r="E434" s="63"/>
      <c r="F434" s="63"/>
      <c r="G434" s="63"/>
      <c r="H434" s="63"/>
      <c r="I434" s="63"/>
      <c r="J434" s="63"/>
      <c r="K434" s="63"/>
      <c r="L434" s="63"/>
      <c r="M434" s="63"/>
      <c r="N434" s="63"/>
      <c r="O434" s="63"/>
      <c r="P434" s="253">
        <f>SUM(P435)</f>
        <v>0</v>
      </c>
      <c r="Q434" s="253">
        <f t="shared" ref="Q434:AL434" si="142">SUM(Q435)</f>
        <v>3247557575</v>
      </c>
      <c r="R434" s="253">
        <f t="shared" si="142"/>
        <v>0</v>
      </c>
      <c r="S434" s="253">
        <f t="shared" si="142"/>
        <v>0</v>
      </c>
      <c r="T434" s="253">
        <f t="shared" si="142"/>
        <v>0</v>
      </c>
      <c r="U434" s="253">
        <f t="shared" si="142"/>
        <v>0</v>
      </c>
      <c r="V434" s="253">
        <f t="shared" si="142"/>
        <v>0</v>
      </c>
      <c r="W434" s="253">
        <f t="shared" si="142"/>
        <v>0</v>
      </c>
      <c r="X434" s="253">
        <f t="shared" si="142"/>
        <v>0</v>
      </c>
      <c r="Y434" s="253">
        <f t="shared" si="142"/>
        <v>0</v>
      </c>
      <c r="Z434" s="253">
        <f t="shared" si="142"/>
        <v>0</v>
      </c>
      <c r="AA434" s="253">
        <f t="shared" si="142"/>
        <v>0</v>
      </c>
      <c r="AB434" s="253">
        <f t="shared" si="142"/>
        <v>0</v>
      </c>
      <c r="AC434" s="253">
        <f t="shared" si="142"/>
        <v>0</v>
      </c>
      <c r="AD434" s="253">
        <f t="shared" si="142"/>
        <v>0</v>
      </c>
      <c r="AE434" s="253">
        <f t="shared" si="142"/>
        <v>0</v>
      </c>
      <c r="AF434" s="253">
        <f t="shared" si="142"/>
        <v>0</v>
      </c>
      <c r="AG434" s="253">
        <f t="shared" si="142"/>
        <v>0</v>
      </c>
      <c r="AH434" s="253">
        <f t="shared" si="142"/>
        <v>40000000</v>
      </c>
      <c r="AI434" s="253">
        <f t="shared" si="142"/>
        <v>0</v>
      </c>
      <c r="AJ434" s="253">
        <f t="shared" si="142"/>
        <v>0</v>
      </c>
      <c r="AK434" s="253">
        <f t="shared" si="142"/>
        <v>0</v>
      </c>
      <c r="AL434" s="352">
        <f t="shared" si="142"/>
        <v>3287557575</v>
      </c>
    </row>
    <row r="435" spans="1:43" s="78" customFormat="1" ht="38.25" customHeight="1" x14ac:dyDescent="0.25">
      <c r="A435" s="359"/>
      <c r="B435" s="201"/>
      <c r="C435" s="210"/>
      <c r="D435" s="24"/>
      <c r="E435" s="116"/>
      <c r="F435" s="116"/>
      <c r="G435" s="144">
        <v>67</v>
      </c>
      <c r="H435" s="69" t="s">
        <v>76</v>
      </c>
      <c r="I435" s="69"/>
      <c r="J435" s="69"/>
      <c r="K435" s="69"/>
      <c r="L435" s="69"/>
      <c r="M435" s="69"/>
      <c r="N435" s="69"/>
      <c r="O435" s="69"/>
      <c r="P435" s="255">
        <f>SUM(P436:P438)</f>
        <v>0</v>
      </c>
      <c r="Q435" s="255">
        <f t="shared" ref="Q435:AL435" si="143">SUM(Q436:Q438)</f>
        <v>3247557575</v>
      </c>
      <c r="R435" s="255">
        <f t="shared" si="143"/>
        <v>0</v>
      </c>
      <c r="S435" s="255">
        <f t="shared" si="143"/>
        <v>0</v>
      </c>
      <c r="T435" s="255">
        <f t="shared" si="143"/>
        <v>0</v>
      </c>
      <c r="U435" s="255">
        <f t="shared" si="143"/>
        <v>0</v>
      </c>
      <c r="V435" s="255">
        <f t="shared" si="143"/>
        <v>0</v>
      </c>
      <c r="W435" s="255">
        <f t="shared" si="143"/>
        <v>0</v>
      </c>
      <c r="X435" s="255">
        <f t="shared" si="143"/>
        <v>0</v>
      </c>
      <c r="Y435" s="255">
        <f t="shared" si="143"/>
        <v>0</v>
      </c>
      <c r="Z435" s="255">
        <f t="shared" si="143"/>
        <v>0</v>
      </c>
      <c r="AA435" s="255">
        <f t="shared" si="143"/>
        <v>0</v>
      </c>
      <c r="AB435" s="255">
        <f t="shared" si="143"/>
        <v>0</v>
      </c>
      <c r="AC435" s="255">
        <f t="shared" si="143"/>
        <v>0</v>
      </c>
      <c r="AD435" s="255">
        <f t="shared" si="143"/>
        <v>0</v>
      </c>
      <c r="AE435" s="255">
        <f t="shared" si="143"/>
        <v>0</v>
      </c>
      <c r="AF435" s="255">
        <f t="shared" si="143"/>
        <v>0</v>
      </c>
      <c r="AG435" s="255">
        <f t="shared" si="143"/>
        <v>0</v>
      </c>
      <c r="AH435" s="255">
        <f t="shared" si="143"/>
        <v>40000000</v>
      </c>
      <c r="AI435" s="255">
        <f t="shared" si="143"/>
        <v>0</v>
      </c>
      <c r="AJ435" s="255">
        <f t="shared" si="143"/>
        <v>0</v>
      </c>
      <c r="AK435" s="255">
        <f t="shared" si="143"/>
        <v>0</v>
      </c>
      <c r="AL435" s="354">
        <f t="shared" si="143"/>
        <v>3287557575</v>
      </c>
    </row>
    <row r="436" spans="1:43" s="4" customFormat="1" ht="89.25" customHeight="1" x14ac:dyDescent="0.25">
      <c r="A436" s="359"/>
      <c r="B436" s="203"/>
      <c r="C436" s="433">
        <v>35</v>
      </c>
      <c r="D436" s="433" t="s">
        <v>629</v>
      </c>
      <c r="E436" s="433" t="s">
        <v>119</v>
      </c>
      <c r="F436" s="433" t="s">
        <v>120</v>
      </c>
      <c r="G436" s="71"/>
      <c r="H436" s="25">
        <v>198</v>
      </c>
      <c r="I436" s="334">
        <v>1</v>
      </c>
      <c r="J436" s="334">
        <v>1</v>
      </c>
      <c r="K436" s="439" t="s">
        <v>552</v>
      </c>
      <c r="L436" s="445">
        <v>2014630000052</v>
      </c>
      <c r="M436" s="433" t="s">
        <v>630</v>
      </c>
      <c r="N436" s="439" t="s">
        <v>631</v>
      </c>
      <c r="O436" s="334" t="s">
        <v>127</v>
      </c>
      <c r="P436" s="45">
        <v>0</v>
      </c>
      <c r="Q436" s="45">
        <v>0</v>
      </c>
      <c r="R436" s="45">
        <v>0</v>
      </c>
      <c r="S436" s="45">
        <v>0</v>
      </c>
      <c r="T436" s="45">
        <v>0</v>
      </c>
      <c r="U436" s="45">
        <v>0</v>
      </c>
      <c r="V436" s="45">
        <v>0</v>
      </c>
      <c r="W436" s="45">
        <v>0</v>
      </c>
      <c r="X436" s="45">
        <v>0</v>
      </c>
      <c r="Y436" s="45">
        <v>0</v>
      </c>
      <c r="Z436" s="45">
        <v>0</v>
      </c>
      <c r="AA436" s="45">
        <v>0</v>
      </c>
      <c r="AB436" s="45"/>
      <c r="AC436" s="45"/>
      <c r="AD436" s="45">
        <v>0</v>
      </c>
      <c r="AE436" s="45"/>
      <c r="AF436" s="45"/>
      <c r="AG436" s="45">
        <v>0</v>
      </c>
      <c r="AH436" s="45">
        <f>20000000+20000000</f>
        <v>40000000</v>
      </c>
      <c r="AI436" s="45">
        <v>0</v>
      </c>
      <c r="AJ436" s="33"/>
      <c r="AK436" s="262">
        <v>0</v>
      </c>
      <c r="AL436" s="355">
        <f>+P436+Q436+R436+S436+T436+U436+V436+W436+X436+Y436+Z436+AA436+AD436+AG436+AH436+AI436+AJ436+AK436</f>
        <v>40000000</v>
      </c>
      <c r="AN436" s="176"/>
    </row>
    <row r="437" spans="1:43" s="35" customFormat="1" ht="79.5" customHeight="1" x14ac:dyDescent="0.25">
      <c r="A437" s="359"/>
      <c r="B437" s="203"/>
      <c r="C437" s="434"/>
      <c r="D437" s="434"/>
      <c r="E437" s="434"/>
      <c r="F437" s="434"/>
      <c r="G437" s="73"/>
      <c r="H437" s="25">
        <v>200</v>
      </c>
      <c r="I437" s="334">
        <v>12</v>
      </c>
      <c r="J437" s="334">
        <v>12</v>
      </c>
      <c r="K437" s="440"/>
      <c r="L437" s="446"/>
      <c r="M437" s="434"/>
      <c r="N437" s="440"/>
      <c r="O437" s="334" t="s">
        <v>127</v>
      </c>
      <c r="P437" s="45">
        <v>0</v>
      </c>
      <c r="Q437" s="45">
        <f>973614828.9+652444</f>
        <v>974267272.89999998</v>
      </c>
      <c r="R437" s="45">
        <v>0</v>
      </c>
      <c r="S437" s="45">
        <v>0</v>
      </c>
      <c r="T437" s="45">
        <v>0</v>
      </c>
      <c r="U437" s="45">
        <v>0</v>
      </c>
      <c r="V437" s="45">
        <v>0</v>
      </c>
      <c r="W437" s="45">
        <v>0</v>
      </c>
      <c r="X437" s="45">
        <v>0</v>
      </c>
      <c r="Y437" s="45">
        <v>0</v>
      </c>
      <c r="Z437" s="45">
        <v>0</v>
      </c>
      <c r="AA437" s="45">
        <v>0</v>
      </c>
      <c r="AB437" s="45"/>
      <c r="AC437" s="45"/>
      <c r="AD437" s="45">
        <v>0</v>
      </c>
      <c r="AE437" s="45"/>
      <c r="AF437" s="45"/>
      <c r="AG437" s="45">
        <v>0</v>
      </c>
      <c r="AH437" s="45">
        <v>0</v>
      </c>
      <c r="AI437" s="45">
        <v>0</v>
      </c>
      <c r="AJ437" s="33"/>
      <c r="AK437" s="33">
        <v>0</v>
      </c>
      <c r="AL437" s="355">
        <f>+P437+Q437+R437+S437+T437+U437+V437+W437+X437+Y437+Z437+AA437+AD437+AG437+AH437+AI437+AJ437+AK437</f>
        <v>974267272.89999998</v>
      </c>
      <c r="AN437" s="176"/>
    </row>
    <row r="438" spans="1:43" s="35" customFormat="1" ht="63.75" customHeight="1" x14ac:dyDescent="0.25">
      <c r="A438" s="359"/>
      <c r="B438" s="203"/>
      <c r="C438" s="435"/>
      <c r="D438" s="435"/>
      <c r="E438" s="435"/>
      <c r="F438" s="435"/>
      <c r="G438" s="26"/>
      <c r="H438" s="25">
        <v>201</v>
      </c>
      <c r="I438" s="9">
        <v>14</v>
      </c>
      <c r="J438" s="9">
        <v>14</v>
      </c>
      <c r="K438" s="441"/>
      <c r="L438" s="447"/>
      <c r="M438" s="435"/>
      <c r="N438" s="441"/>
      <c r="O438" s="334" t="s">
        <v>127</v>
      </c>
      <c r="P438" s="45">
        <v>0</v>
      </c>
      <c r="Q438" s="45">
        <f>2271767934.1+1522368</f>
        <v>2273290302.0999999</v>
      </c>
      <c r="R438" s="45">
        <v>0</v>
      </c>
      <c r="S438" s="45">
        <v>0</v>
      </c>
      <c r="T438" s="45">
        <v>0</v>
      </c>
      <c r="U438" s="45">
        <v>0</v>
      </c>
      <c r="V438" s="45">
        <v>0</v>
      </c>
      <c r="W438" s="45">
        <v>0</v>
      </c>
      <c r="X438" s="45">
        <v>0</v>
      </c>
      <c r="Y438" s="45">
        <v>0</v>
      </c>
      <c r="Z438" s="45">
        <v>0</v>
      </c>
      <c r="AA438" s="45">
        <v>0</v>
      </c>
      <c r="AB438" s="45"/>
      <c r="AC438" s="45"/>
      <c r="AD438" s="45">
        <v>0</v>
      </c>
      <c r="AE438" s="45"/>
      <c r="AF438" s="45"/>
      <c r="AG438" s="45">
        <v>0</v>
      </c>
      <c r="AH438" s="45">
        <v>0</v>
      </c>
      <c r="AI438" s="45">
        <v>0</v>
      </c>
      <c r="AJ438" s="33"/>
      <c r="AK438" s="33">
        <v>0</v>
      </c>
      <c r="AL438" s="355">
        <f>+P438+Q438+R438+S438+T438+U438+V438+W438+X438+Y438+Z438+AA438+AD438+AG438+AH438+AI438+AJ438+AK438</f>
        <v>2273290302.0999999</v>
      </c>
      <c r="AN438" s="176"/>
    </row>
    <row r="439" spans="1:43" s="35" customFormat="1" ht="38.25" customHeight="1" x14ac:dyDescent="0.25">
      <c r="A439" s="356"/>
      <c r="B439" s="74"/>
      <c r="C439" s="25"/>
      <c r="D439" s="74"/>
      <c r="E439" s="25"/>
      <c r="F439" s="25"/>
      <c r="G439" s="74"/>
      <c r="H439" s="25"/>
      <c r="I439" s="75"/>
      <c r="J439" s="75"/>
      <c r="K439" s="75"/>
      <c r="L439" s="76"/>
      <c r="M439" s="25"/>
      <c r="N439" s="74"/>
      <c r="O439" s="25"/>
      <c r="P439" s="257"/>
      <c r="Q439" s="257"/>
      <c r="R439" s="257"/>
      <c r="S439" s="257"/>
      <c r="T439" s="257"/>
      <c r="U439" s="257"/>
      <c r="V439" s="257"/>
      <c r="W439" s="257"/>
      <c r="X439" s="257"/>
      <c r="Y439" s="257"/>
      <c r="Z439" s="257"/>
      <c r="AA439" s="257"/>
      <c r="AB439" s="257"/>
      <c r="AC439" s="257"/>
      <c r="AD439" s="257"/>
      <c r="AE439" s="257"/>
      <c r="AF439" s="257"/>
      <c r="AG439" s="257"/>
      <c r="AH439" s="257"/>
      <c r="AI439" s="257"/>
      <c r="AJ439" s="257"/>
      <c r="AK439" s="257"/>
      <c r="AL439" s="378"/>
    </row>
    <row r="440" spans="1:43" s="4" customFormat="1" ht="38.25" customHeight="1" x14ac:dyDescent="0.25">
      <c r="A440" s="347" t="s">
        <v>762</v>
      </c>
      <c r="B440" s="56"/>
      <c r="C440" s="57"/>
      <c r="D440" s="56"/>
      <c r="E440" s="56"/>
      <c r="F440" s="56"/>
      <c r="G440" s="56"/>
      <c r="H440" s="56"/>
      <c r="I440" s="56"/>
      <c r="J440" s="56"/>
      <c r="K440" s="56"/>
      <c r="L440" s="58"/>
      <c r="M440" s="57"/>
      <c r="N440" s="56"/>
      <c r="O440" s="57"/>
      <c r="P440" s="251">
        <f>P441</f>
        <v>0</v>
      </c>
      <c r="Q440" s="251">
        <f t="shared" ref="Q440:AL442" si="144">Q441</f>
        <v>0</v>
      </c>
      <c r="R440" s="251">
        <f t="shared" si="144"/>
        <v>0</v>
      </c>
      <c r="S440" s="251">
        <f t="shared" si="144"/>
        <v>0</v>
      </c>
      <c r="T440" s="251">
        <f t="shared" si="144"/>
        <v>0</v>
      </c>
      <c r="U440" s="251">
        <f t="shared" si="144"/>
        <v>0</v>
      </c>
      <c r="V440" s="251">
        <f t="shared" si="144"/>
        <v>0</v>
      </c>
      <c r="W440" s="251">
        <f t="shared" si="144"/>
        <v>0</v>
      </c>
      <c r="X440" s="251">
        <f t="shared" si="144"/>
        <v>0</v>
      </c>
      <c r="Y440" s="251">
        <f t="shared" si="144"/>
        <v>0</v>
      </c>
      <c r="Z440" s="251">
        <f t="shared" si="144"/>
        <v>0</v>
      </c>
      <c r="AA440" s="251">
        <f t="shared" si="144"/>
        <v>0</v>
      </c>
      <c r="AB440" s="251">
        <f t="shared" si="144"/>
        <v>0</v>
      </c>
      <c r="AC440" s="251">
        <f t="shared" si="144"/>
        <v>0</v>
      </c>
      <c r="AD440" s="251">
        <f t="shared" si="144"/>
        <v>0</v>
      </c>
      <c r="AE440" s="251">
        <f t="shared" si="144"/>
        <v>0</v>
      </c>
      <c r="AF440" s="251">
        <f t="shared" si="144"/>
        <v>0</v>
      </c>
      <c r="AG440" s="251">
        <f t="shared" si="144"/>
        <v>0</v>
      </c>
      <c r="AH440" s="251">
        <f t="shared" si="144"/>
        <v>100000000</v>
      </c>
      <c r="AI440" s="251">
        <f t="shared" si="144"/>
        <v>0</v>
      </c>
      <c r="AJ440" s="251">
        <f t="shared" si="144"/>
        <v>0</v>
      </c>
      <c r="AK440" s="251">
        <f t="shared" si="144"/>
        <v>0</v>
      </c>
      <c r="AL440" s="348">
        <f t="shared" si="144"/>
        <v>100000000</v>
      </c>
    </row>
    <row r="441" spans="1:43" s="4" customFormat="1" ht="38.25" customHeight="1" x14ac:dyDescent="0.25">
      <c r="A441" s="349">
        <v>5</v>
      </c>
      <c r="B441" s="60" t="s">
        <v>191</v>
      </c>
      <c r="C441" s="60"/>
      <c r="D441" s="60"/>
      <c r="E441" s="60"/>
      <c r="F441" s="60"/>
      <c r="G441" s="60"/>
      <c r="H441" s="60"/>
      <c r="I441" s="60"/>
      <c r="J441" s="60"/>
      <c r="K441" s="60"/>
      <c r="L441" s="60"/>
      <c r="M441" s="60"/>
      <c r="N441" s="60"/>
      <c r="O441" s="60"/>
      <c r="P441" s="252">
        <f>P442</f>
        <v>0</v>
      </c>
      <c r="Q441" s="252">
        <f t="shared" si="144"/>
        <v>0</v>
      </c>
      <c r="R441" s="252">
        <f t="shared" si="144"/>
        <v>0</v>
      </c>
      <c r="S441" s="252">
        <f t="shared" si="144"/>
        <v>0</v>
      </c>
      <c r="T441" s="252">
        <f t="shared" si="144"/>
        <v>0</v>
      </c>
      <c r="U441" s="252">
        <f t="shared" si="144"/>
        <v>0</v>
      </c>
      <c r="V441" s="252">
        <f t="shared" si="144"/>
        <v>0</v>
      </c>
      <c r="W441" s="252">
        <f t="shared" si="144"/>
        <v>0</v>
      </c>
      <c r="X441" s="252">
        <f t="shared" si="144"/>
        <v>0</v>
      </c>
      <c r="Y441" s="252">
        <f t="shared" si="144"/>
        <v>0</v>
      </c>
      <c r="Z441" s="252">
        <f t="shared" si="144"/>
        <v>0</v>
      </c>
      <c r="AA441" s="252">
        <f t="shared" si="144"/>
        <v>0</v>
      </c>
      <c r="AB441" s="252">
        <f t="shared" si="144"/>
        <v>0</v>
      </c>
      <c r="AC441" s="252">
        <f t="shared" si="144"/>
        <v>0</v>
      </c>
      <c r="AD441" s="252">
        <f t="shared" si="144"/>
        <v>0</v>
      </c>
      <c r="AE441" s="252">
        <f t="shared" si="144"/>
        <v>0</v>
      </c>
      <c r="AF441" s="252">
        <f t="shared" si="144"/>
        <v>0</v>
      </c>
      <c r="AG441" s="252">
        <f t="shared" si="144"/>
        <v>0</v>
      </c>
      <c r="AH441" s="252">
        <f t="shared" si="144"/>
        <v>100000000</v>
      </c>
      <c r="AI441" s="252">
        <f t="shared" si="144"/>
        <v>0</v>
      </c>
      <c r="AJ441" s="252">
        <f t="shared" si="144"/>
        <v>0</v>
      </c>
      <c r="AK441" s="252">
        <f t="shared" si="144"/>
        <v>0</v>
      </c>
      <c r="AL441" s="350">
        <f t="shared" si="144"/>
        <v>100000000</v>
      </c>
    </row>
    <row r="442" spans="1:43" s="4" customFormat="1" ht="38.25" customHeight="1" x14ac:dyDescent="0.25">
      <c r="A442" s="358"/>
      <c r="B442" s="97">
        <v>26</v>
      </c>
      <c r="C442" s="63" t="s">
        <v>92</v>
      </c>
      <c r="D442" s="63"/>
      <c r="E442" s="63"/>
      <c r="F442" s="63"/>
      <c r="G442" s="63"/>
      <c r="H442" s="63"/>
      <c r="I442" s="63"/>
      <c r="J442" s="63"/>
      <c r="K442" s="63"/>
      <c r="L442" s="63"/>
      <c r="M442" s="63"/>
      <c r="N442" s="63"/>
      <c r="O442" s="63"/>
      <c r="P442" s="253">
        <f>P443</f>
        <v>0</v>
      </c>
      <c r="Q442" s="253">
        <f t="shared" si="144"/>
        <v>0</v>
      </c>
      <c r="R442" s="253">
        <f t="shared" si="144"/>
        <v>0</v>
      </c>
      <c r="S442" s="253">
        <f t="shared" si="144"/>
        <v>0</v>
      </c>
      <c r="T442" s="253">
        <f t="shared" si="144"/>
        <v>0</v>
      </c>
      <c r="U442" s="253">
        <f t="shared" si="144"/>
        <v>0</v>
      </c>
      <c r="V442" s="253">
        <f t="shared" si="144"/>
        <v>0</v>
      </c>
      <c r="W442" s="253">
        <f t="shared" si="144"/>
        <v>0</v>
      </c>
      <c r="X442" s="253">
        <f t="shared" si="144"/>
        <v>0</v>
      </c>
      <c r="Y442" s="253">
        <f t="shared" si="144"/>
        <v>0</v>
      </c>
      <c r="Z442" s="253">
        <f t="shared" si="144"/>
        <v>0</v>
      </c>
      <c r="AA442" s="253">
        <f t="shared" si="144"/>
        <v>0</v>
      </c>
      <c r="AB442" s="253">
        <f t="shared" si="144"/>
        <v>0</v>
      </c>
      <c r="AC442" s="253">
        <f t="shared" si="144"/>
        <v>0</v>
      </c>
      <c r="AD442" s="253">
        <f t="shared" si="144"/>
        <v>0</v>
      </c>
      <c r="AE442" s="253">
        <f t="shared" si="144"/>
        <v>0</v>
      </c>
      <c r="AF442" s="253">
        <f t="shared" si="144"/>
        <v>0</v>
      </c>
      <c r="AG442" s="253">
        <f t="shared" si="144"/>
        <v>0</v>
      </c>
      <c r="AH442" s="253">
        <f t="shared" si="144"/>
        <v>100000000</v>
      </c>
      <c r="AI442" s="253">
        <f t="shared" si="144"/>
        <v>0</v>
      </c>
      <c r="AJ442" s="253">
        <f t="shared" si="144"/>
        <v>0</v>
      </c>
      <c r="AK442" s="253">
        <f t="shared" si="144"/>
        <v>0</v>
      </c>
      <c r="AL442" s="352">
        <f t="shared" si="144"/>
        <v>100000000</v>
      </c>
    </row>
    <row r="443" spans="1:43" s="4" customFormat="1" ht="38.25" customHeight="1" x14ac:dyDescent="0.25">
      <c r="A443" s="359"/>
      <c r="B443" s="64"/>
      <c r="C443" s="25"/>
      <c r="D443" s="74"/>
      <c r="E443" s="25"/>
      <c r="F443" s="335"/>
      <c r="G443" s="144">
        <v>83</v>
      </c>
      <c r="H443" s="69" t="s">
        <v>209</v>
      </c>
      <c r="I443" s="69"/>
      <c r="J443" s="69"/>
      <c r="K443" s="69"/>
      <c r="L443" s="69"/>
      <c r="M443" s="69"/>
      <c r="N443" s="69"/>
      <c r="O443" s="69"/>
      <c r="P443" s="255">
        <f>SUM(P444:P445)</f>
        <v>0</v>
      </c>
      <c r="Q443" s="255">
        <f t="shared" ref="Q443:AL443" si="145">SUM(Q444:Q445)</f>
        <v>0</v>
      </c>
      <c r="R443" s="255">
        <f t="shared" si="145"/>
        <v>0</v>
      </c>
      <c r="S443" s="255">
        <f t="shared" si="145"/>
        <v>0</v>
      </c>
      <c r="T443" s="255">
        <f t="shared" si="145"/>
        <v>0</v>
      </c>
      <c r="U443" s="255">
        <f t="shared" si="145"/>
        <v>0</v>
      </c>
      <c r="V443" s="255">
        <f t="shared" si="145"/>
        <v>0</v>
      </c>
      <c r="W443" s="255">
        <f t="shared" si="145"/>
        <v>0</v>
      </c>
      <c r="X443" s="255">
        <f t="shared" si="145"/>
        <v>0</v>
      </c>
      <c r="Y443" s="255">
        <f t="shared" si="145"/>
        <v>0</v>
      </c>
      <c r="Z443" s="255">
        <f t="shared" si="145"/>
        <v>0</v>
      </c>
      <c r="AA443" s="255">
        <f t="shared" si="145"/>
        <v>0</v>
      </c>
      <c r="AB443" s="255">
        <f t="shared" si="145"/>
        <v>0</v>
      </c>
      <c r="AC443" s="255">
        <f t="shared" si="145"/>
        <v>0</v>
      </c>
      <c r="AD443" s="255">
        <f t="shared" si="145"/>
        <v>0</v>
      </c>
      <c r="AE443" s="255">
        <f t="shared" si="145"/>
        <v>0</v>
      </c>
      <c r="AF443" s="255">
        <f t="shared" si="145"/>
        <v>0</v>
      </c>
      <c r="AG443" s="255">
        <f t="shared" si="145"/>
        <v>0</v>
      </c>
      <c r="AH443" s="255">
        <f t="shared" si="145"/>
        <v>100000000</v>
      </c>
      <c r="AI443" s="255">
        <f t="shared" si="145"/>
        <v>0</v>
      </c>
      <c r="AJ443" s="255">
        <f t="shared" si="145"/>
        <v>0</v>
      </c>
      <c r="AK443" s="255">
        <f t="shared" si="145"/>
        <v>0</v>
      </c>
      <c r="AL443" s="354">
        <f t="shared" si="145"/>
        <v>100000000</v>
      </c>
    </row>
    <row r="444" spans="1:43" s="211" customFormat="1" ht="125.25" customHeight="1" x14ac:dyDescent="0.25">
      <c r="A444" s="359"/>
      <c r="B444" s="70"/>
      <c r="C444" s="335">
        <v>37</v>
      </c>
      <c r="D444" s="329" t="s">
        <v>133</v>
      </c>
      <c r="E444" s="5">
        <v>0.54610000000000003</v>
      </c>
      <c r="F444" s="317">
        <v>0.6</v>
      </c>
      <c r="G444" s="71"/>
      <c r="H444" s="334">
        <v>243</v>
      </c>
      <c r="I444" s="16" t="s">
        <v>9</v>
      </c>
      <c r="J444" s="16">
        <v>2</v>
      </c>
      <c r="K444" s="329" t="s">
        <v>471</v>
      </c>
      <c r="L444" s="12">
        <v>2014630000123</v>
      </c>
      <c r="M444" s="334" t="s">
        <v>632</v>
      </c>
      <c r="N444" s="329" t="s">
        <v>633</v>
      </c>
      <c r="O444" s="334" t="s">
        <v>126</v>
      </c>
      <c r="P444" s="45">
        <v>0</v>
      </c>
      <c r="Q444" s="45">
        <v>0</v>
      </c>
      <c r="R444" s="45">
        <v>0</v>
      </c>
      <c r="S444" s="45">
        <v>0</v>
      </c>
      <c r="T444" s="45">
        <v>0</v>
      </c>
      <c r="U444" s="45">
        <v>0</v>
      </c>
      <c r="V444" s="45">
        <v>0</v>
      </c>
      <c r="W444" s="45">
        <v>0</v>
      </c>
      <c r="X444" s="45">
        <v>0</v>
      </c>
      <c r="Y444" s="45">
        <v>0</v>
      </c>
      <c r="Z444" s="45">
        <v>0</v>
      </c>
      <c r="AA444" s="45">
        <v>0</v>
      </c>
      <c r="AB444" s="45"/>
      <c r="AC444" s="45"/>
      <c r="AD444" s="45">
        <v>0</v>
      </c>
      <c r="AE444" s="45"/>
      <c r="AF444" s="45"/>
      <c r="AG444" s="45">
        <v>0</v>
      </c>
      <c r="AH444" s="45">
        <v>48000000</v>
      </c>
      <c r="AI444" s="45">
        <v>0</v>
      </c>
      <c r="AJ444" s="33"/>
      <c r="AK444" s="33">
        <v>0</v>
      </c>
      <c r="AL444" s="355">
        <f>+P444+Q444+R444+S444+T444+U444+V444+W444+X444+Y444+Z444+AA444+AD444+AG444+AH444+AI444+AJ444+AK444</f>
        <v>48000000</v>
      </c>
      <c r="AN444" s="176"/>
    </row>
    <row r="445" spans="1:43" s="211" customFormat="1" ht="119.25" customHeight="1" x14ac:dyDescent="0.25">
      <c r="A445" s="359"/>
      <c r="B445" s="70"/>
      <c r="C445" s="335">
        <v>37</v>
      </c>
      <c r="D445" s="329" t="s">
        <v>133</v>
      </c>
      <c r="E445" s="5">
        <v>0.54610000000000003</v>
      </c>
      <c r="F445" s="317">
        <v>0.6</v>
      </c>
      <c r="G445" s="26"/>
      <c r="H445" s="334">
        <v>243</v>
      </c>
      <c r="I445" s="16" t="s">
        <v>9</v>
      </c>
      <c r="J445" s="16">
        <v>2</v>
      </c>
      <c r="K445" s="329" t="s">
        <v>471</v>
      </c>
      <c r="L445" s="12"/>
      <c r="M445" s="334" t="s">
        <v>634</v>
      </c>
      <c r="N445" s="329" t="s">
        <v>635</v>
      </c>
      <c r="O445" s="334" t="s">
        <v>126</v>
      </c>
      <c r="P445" s="45"/>
      <c r="Q445" s="45"/>
      <c r="R445" s="45"/>
      <c r="S445" s="45"/>
      <c r="T445" s="45"/>
      <c r="U445" s="45"/>
      <c r="V445" s="45"/>
      <c r="W445" s="45"/>
      <c r="X445" s="45"/>
      <c r="Y445" s="45"/>
      <c r="Z445" s="45"/>
      <c r="AA445" s="45"/>
      <c r="AB445" s="45"/>
      <c r="AC445" s="45"/>
      <c r="AD445" s="45"/>
      <c r="AE445" s="45"/>
      <c r="AF445" s="45"/>
      <c r="AG445" s="45"/>
      <c r="AH445" s="45">
        <v>52000000</v>
      </c>
      <c r="AI445" s="45"/>
      <c r="AJ445" s="33"/>
      <c r="AK445" s="33"/>
      <c r="AL445" s="355">
        <f>+P445+Q445+R445+S445+T445+U445+V445+W445+X445+Y445+Z445+AA445+AD445+AG445+AH445+AI445+AJ445+AK445</f>
        <v>52000000</v>
      </c>
      <c r="AN445" s="176"/>
    </row>
    <row r="446" spans="1:43" s="35" customFormat="1" ht="38.25" customHeight="1" x14ac:dyDescent="0.25">
      <c r="A446" s="356"/>
      <c r="B446" s="74"/>
      <c r="C446" s="25"/>
      <c r="D446" s="74"/>
      <c r="E446" s="25"/>
      <c r="F446" s="25"/>
      <c r="G446" s="74"/>
      <c r="H446" s="25"/>
      <c r="I446" s="75"/>
      <c r="J446" s="75"/>
      <c r="K446" s="75"/>
      <c r="L446" s="76"/>
      <c r="M446" s="25"/>
      <c r="N446" s="74"/>
      <c r="O446" s="25"/>
      <c r="P446" s="257"/>
      <c r="Q446" s="257"/>
      <c r="R446" s="257"/>
      <c r="S446" s="257"/>
      <c r="T446" s="257"/>
      <c r="U446" s="257"/>
      <c r="V446" s="257"/>
      <c r="W446" s="257"/>
      <c r="X446" s="257"/>
      <c r="Y446" s="257"/>
      <c r="Z446" s="257"/>
      <c r="AA446" s="257"/>
      <c r="AB446" s="257"/>
      <c r="AC446" s="257"/>
      <c r="AD446" s="257"/>
      <c r="AE446" s="257"/>
      <c r="AF446" s="257"/>
      <c r="AG446" s="257"/>
      <c r="AH446" s="257"/>
      <c r="AI446" s="257"/>
      <c r="AJ446" s="257"/>
      <c r="AK446" s="257"/>
      <c r="AL446" s="357"/>
      <c r="AN446" s="212"/>
    </row>
    <row r="447" spans="1:43" s="78" customFormat="1" ht="38.25" customHeight="1" x14ac:dyDescent="0.25">
      <c r="A447" s="347" t="s">
        <v>763</v>
      </c>
      <c r="B447" s="56"/>
      <c r="C447" s="57"/>
      <c r="D447" s="56"/>
      <c r="E447" s="56"/>
      <c r="F447" s="56"/>
      <c r="G447" s="56"/>
      <c r="H447" s="56"/>
      <c r="I447" s="56"/>
      <c r="J447" s="56"/>
      <c r="K447" s="56"/>
      <c r="L447" s="58"/>
      <c r="M447" s="57"/>
      <c r="N447" s="56"/>
      <c r="O447" s="57"/>
      <c r="P447" s="251">
        <f>P448</f>
        <v>0</v>
      </c>
      <c r="Q447" s="251">
        <f t="shared" ref="Q447:AK447" si="146">Q448</f>
        <v>0</v>
      </c>
      <c r="R447" s="251">
        <f t="shared" si="146"/>
        <v>0</v>
      </c>
      <c r="S447" s="251">
        <f t="shared" si="146"/>
        <v>0</v>
      </c>
      <c r="T447" s="251">
        <f t="shared" si="146"/>
        <v>0</v>
      </c>
      <c r="U447" s="251">
        <f t="shared" si="146"/>
        <v>0</v>
      </c>
      <c r="V447" s="251">
        <f t="shared" si="146"/>
        <v>1766683810</v>
      </c>
      <c r="W447" s="251">
        <f t="shared" si="146"/>
        <v>14109434246</v>
      </c>
      <c r="X447" s="251">
        <f t="shared" si="146"/>
        <v>16030143817</v>
      </c>
      <c r="Y447" s="251">
        <f t="shared" si="146"/>
        <v>1237889758</v>
      </c>
      <c r="Z447" s="251">
        <f t="shared" si="146"/>
        <v>7997599898</v>
      </c>
      <c r="AA447" s="251">
        <f t="shared" si="146"/>
        <v>0</v>
      </c>
      <c r="AB447" s="251">
        <f t="shared" si="146"/>
        <v>0</v>
      </c>
      <c r="AC447" s="251">
        <f t="shared" si="146"/>
        <v>0</v>
      </c>
      <c r="AD447" s="251">
        <f t="shared" si="146"/>
        <v>0</v>
      </c>
      <c r="AE447" s="251">
        <f t="shared" si="146"/>
        <v>0</v>
      </c>
      <c r="AF447" s="251">
        <f t="shared" si="146"/>
        <v>0</v>
      </c>
      <c r="AG447" s="251">
        <f t="shared" si="146"/>
        <v>0</v>
      </c>
      <c r="AH447" s="251">
        <f t="shared" si="146"/>
        <v>500000000</v>
      </c>
      <c r="AI447" s="251">
        <f t="shared" si="146"/>
        <v>0</v>
      </c>
      <c r="AJ447" s="251">
        <f t="shared" si="146"/>
        <v>0</v>
      </c>
      <c r="AK447" s="251">
        <f t="shared" si="146"/>
        <v>1875171512</v>
      </c>
      <c r="AL447" s="348">
        <f>AL448</f>
        <v>43516923041</v>
      </c>
      <c r="AN447" s="337"/>
      <c r="AO447" s="338"/>
      <c r="AP447" s="338"/>
      <c r="AQ447" s="35"/>
    </row>
    <row r="448" spans="1:43" s="35" customFormat="1" ht="38.25" customHeight="1" x14ac:dyDescent="0.25">
      <c r="A448" s="349">
        <v>3</v>
      </c>
      <c r="B448" s="60" t="s">
        <v>463</v>
      </c>
      <c r="C448" s="60"/>
      <c r="D448" s="60"/>
      <c r="E448" s="60"/>
      <c r="F448" s="60"/>
      <c r="G448" s="60"/>
      <c r="H448" s="60"/>
      <c r="I448" s="60"/>
      <c r="J448" s="60"/>
      <c r="K448" s="60"/>
      <c r="L448" s="60"/>
      <c r="M448" s="60"/>
      <c r="N448" s="60"/>
      <c r="O448" s="60"/>
      <c r="P448" s="252">
        <f>P449+P455+P516+P526+P549</f>
        <v>0</v>
      </c>
      <c r="Q448" s="252">
        <f t="shared" ref="Q448:AK448" si="147">Q449+Q455+Q516+Q526+Q549</f>
        <v>0</v>
      </c>
      <c r="R448" s="252">
        <f t="shared" si="147"/>
        <v>0</v>
      </c>
      <c r="S448" s="252">
        <f t="shared" si="147"/>
        <v>0</v>
      </c>
      <c r="T448" s="252">
        <f t="shared" si="147"/>
        <v>0</v>
      </c>
      <c r="U448" s="252">
        <f t="shared" si="147"/>
        <v>0</v>
      </c>
      <c r="V448" s="252">
        <f t="shared" si="147"/>
        <v>1766683810</v>
      </c>
      <c r="W448" s="252">
        <f t="shared" si="147"/>
        <v>14109434246</v>
      </c>
      <c r="X448" s="252">
        <f t="shared" si="147"/>
        <v>16030143817</v>
      </c>
      <c r="Y448" s="252">
        <f t="shared" si="147"/>
        <v>1237889758</v>
      </c>
      <c r="Z448" s="252">
        <f t="shared" si="147"/>
        <v>7997599898</v>
      </c>
      <c r="AA448" s="252">
        <f t="shared" si="147"/>
        <v>0</v>
      </c>
      <c r="AB448" s="252">
        <f t="shared" si="147"/>
        <v>0</v>
      </c>
      <c r="AC448" s="252">
        <f t="shared" si="147"/>
        <v>0</v>
      </c>
      <c r="AD448" s="252">
        <f t="shared" si="147"/>
        <v>0</v>
      </c>
      <c r="AE448" s="252">
        <f t="shared" si="147"/>
        <v>0</v>
      </c>
      <c r="AF448" s="252">
        <f t="shared" si="147"/>
        <v>0</v>
      </c>
      <c r="AG448" s="252">
        <f t="shared" si="147"/>
        <v>0</v>
      </c>
      <c r="AH448" s="252">
        <f t="shared" si="147"/>
        <v>500000000</v>
      </c>
      <c r="AI448" s="252">
        <f t="shared" si="147"/>
        <v>0</v>
      </c>
      <c r="AJ448" s="252">
        <f t="shared" si="147"/>
        <v>0</v>
      </c>
      <c r="AK448" s="252">
        <f t="shared" si="147"/>
        <v>1875171512</v>
      </c>
      <c r="AL448" s="350">
        <f>AL449+AL455+AL516+AL526+AL549</f>
        <v>43516923041</v>
      </c>
    </row>
    <row r="449" spans="1:40" s="35" customFormat="1" ht="38.25" customHeight="1" x14ac:dyDescent="0.25">
      <c r="A449" s="358"/>
      <c r="B449" s="97">
        <v>11</v>
      </c>
      <c r="C449" s="63" t="s">
        <v>100</v>
      </c>
      <c r="D449" s="63"/>
      <c r="E449" s="63"/>
      <c r="F449" s="63"/>
      <c r="G449" s="63"/>
      <c r="H449" s="63"/>
      <c r="I449" s="63"/>
      <c r="J449" s="63"/>
      <c r="K449" s="63"/>
      <c r="L449" s="63"/>
      <c r="M449" s="63"/>
      <c r="N449" s="63"/>
      <c r="O449" s="63"/>
      <c r="P449" s="253">
        <f>P450</f>
        <v>0</v>
      </c>
      <c r="Q449" s="253">
        <f t="shared" ref="Q449:AL449" si="148">Q450</f>
        <v>0</v>
      </c>
      <c r="R449" s="253">
        <f t="shared" si="148"/>
        <v>0</v>
      </c>
      <c r="S449" s="253">
        <f t="shared" si="148"/>
        <v>0</v>
      </c>
      <c r="T449" s="253">
        <f t="shared" si="148"/>
        <v>0</v>
      </c>
      <c r="U449" s="253">
        <f t="shared" si="148"/>
        <v>0</v>
      </c>
      <c r="V449" s="253">
        <f t="shared" si="148"/>
        <v>0</v>
      </c>
      <c r="W449" s="253">
        <f t="shared" si="148"/>
        <v>100000000</v>
      </c>
      <c r="X449" s="253">
        <f t="shared" si="148"/>
        <v>0</v>
      </c>
      <c r="Y449" s="253">
        <f t="shared" si="148"/>
        <v>0</v>
      </c>
      <c r="Z449" s="253">
        <f t="shared" si="148"/>
        <v>0</v>
      </c>
      <c r="AA449" s="253">
        <f t="shared" si="148"/>
        <v>0</v>
      </c>
      <c r="AB449" s="253">
        <f t="shared" si="148"/>
        <v>0</v>
      </c>
      <c r="AC449" s="253">
        <f t="shared" si="148"/>
        <v>0</v>
      </c>
      <c r="AD449" s="253">
        <f t="shared" si="148"/>
        <v>0</v>
      </c>
      <c r="AE449" s="253">
        <f t="shared" si="148"/>
        <v>0</v>
      </c>
      <c r="AF449" s="253">
        <f t="shared" si="148"/>
        <v>0</v>
      </c>
      <c r="AG449" s="253">
        <f t="shared" si="148"/>
        <v>0</v>
      </c>
      <c r="AH449" s="253">
        <f t="shared" si="148"/>
        <v>0</v>
      </c>
      <c r="AI449" s="253">
        <f t="shared" si="148"/>
        <v>0</v>
      </c>
      <c r="AJ449" s="253">
        <f t="shared" si="148"/>
        <v>0</v>
      </c>
      <c r="AK449" s="253">
        <f t="shared" si="148"/>
        <v>0</v>
      </c>
      <c r="AL449" s="352">
        <f t="shared" si="148"/>
        <v>100000000</v>
      </c>
    </row>
    <row r="450" spans="1:40" s="35" customFormat="1" ht="38.25" customHeight="1" x14ac:dyDescent="0.25">
      <c r="A450" s="359"/>
      <c r="B450" s="64"/>
      <c r="C450" s="318"/>
      <c r="D450" s="86"/>
      <c r="E450" s="318"/>
      <c r="F450" s="311"/>
      <c r="G450" s="144">
        <v>35</v>
      </c>
      <c r="H450" s="69" t="s">
        <v>39</v>
      </c>
      <c r="I450" s="69"/>
      <c r="J450" s="69"/>
      <c r="K450" s="69"/>
      <c r="L450" s="69"/>
      <c r="M450" s="69"/>
      <c r="N450" s="69"/>
      <c r="O450" s="69"/>
      <c r="P450" s="255">
        <f>SUM(P451:P453)</f>
        <v>0</v>
      </c>
      <c r="Q450" s="255">
        <f t="shared" ref="Q450:AL450" si="149">SUM(Q451:Q453)</f>
        <v>0</v>
      </c>
      <c r="R450" s="255">
        <f t="shared" si="149"/>
        <v>0</v>
      </c>
      <c r="S450" s="255">
        <f t="shared" si="149"/>
        <v>0</v>
      </c>
      <c r="T450" s="255">
        <f t="shared" si="149"/>
        <v>0</v>
      </c>
      <c r="U450" s="255">
        <f t="shared" si="149"/>
        <v>0</v>
      </c>
      <c r="V450" s="255">
        <f t="shared" si="149"/>
        <v>0</v>
      </c>
      <c r="W450" s="255">
        <f t="shared" si="149"/>
        <v>100000000</v>
      </c>
      <c r="X450" s="255">
        <f t="shared" si="149"/>
        <v>0</v>
      </c>
      <c r="Y450" s="255">
        <f t="shared" si="149"/>
        <v>0</v>
      </c>
      <c r="Z450" s="255">
        <f t="shared" si="149"/>
        <v>0</v>
      </c>
      <c r="AA450" s="255">
        <f t="shared" si="149"/>
        <v>0</v>
      </c>
      <c r="AB450" s="255">
        <f t="shared" si="149"/>
        <v>0</v>
      </c>
      <c r="AC450" s="255">
        <f t="shared" si="149"/>
        <v>0</v>
      </c>
      <c r="AD450" s="255">
        <f t="shared" si="149"/>
        <v>0</v>
      </c>
      <c r="AE450" s="255">
        <f t="shared" si="149"/>
        <v>0</v>
      </c>
      <c r="AF450" s="255">
        <f t="shared" si="149"/>
        <v>0</v>
      </c>
      <c r="AG450" s="255">
        <f t="shared" si="149"/>
        <v>0</v>
      </c>
      <c r="AH450" s="255">
        <f t="shared" si="149"/>
        <v>0</v>
      </c>
      <c r="AI450" s="255">
        <f t="shared" si="149"/>
        <v>0</v>
      </c>
      <c r="AJ450" s="255">
        <f t="shared" si="149"/>
        <v>0</v>
      </c>
      <c r="AK450" s="255">
        <f t="shared" si="149"/>
        <v>0</v>
      </c>
      <c r="AL450" s="354">
        <f t="shared" si="149"/>
        <v>100000000</v>
      </c>
    </row>
    <row r="451" spans="1:40" s="35" customFormat="1" ht="144" customHeight="1" x14ac:dyDescent="0.25">
      <c r="A451" s="359"/>
      <c r="B451" s="34"/>
      <c r="C451" s="213"/>
      <c r="D451" s="213"/>
      <c r="E451" s="213"/>
      <c r="F451" s="213"/>
      <c r="G451" s="164"/>
      <c r="H451" s="335">
        <v>127</v>
      </c>
      <c r="I451" s="334" t="s">
        <v>9</v>
      </c>
      <c r="J451" s="334">
        <v>1</v>
      </c>
      <c r="K451" s="433" t="s">
        <v>636</v>
      </c>
      <c r="L451" s="445">
        <v>20156300000006</v>
      </c>
      <c r="M451" s="433" t="s">
        <v>637</v>
      </c>
      <c r="N451" s="439" t="s">
        <v>638</v>
      </c>
      <c r="O451" s="334" t="s">
        <v>127</v>
      </c>
      <c r="P451" s="398"/>
      <c r="Q451" s="398"/>
      <c r="R451" s="398"/>
      <c r="S451" s="398"/>
      <c r="T451" s="398"/>
      <c r="U451" s="398"/>
      <c r="V451" s="398"/>
      <c r="W451" s="404">
        <v>100000000</v>
      </c>
      <c r="X451" s="398"/>
      <c r="Y451" s="398"/>
      <c r="Z451" s="398"/>
      <c r="AA451" s="398"/>
      <c r="AB451" s="398"/>
      <c r="AC451" s="398"/>
      <c r="AD451" s="398"/>
      <c r="AE451" s="398"/>
      <c r="AF451" s="398"/>
      <c r="AG451" s="398"/>
      <c r="AH451" s="398"/>
      <c r="AI451" s="398"/>
      <c r="AJ451" s="398"/>
      <c r="AK451" s="398"/>
      <c r="AL451" s="401">
        <f>+P451+Q451+R451+S451+T451+U451+V451+W451+X451+Y451+Z451+AA451+AD451+AG451+AH451+AI451+AJ451+AK451</f>
        <v>100000000</v>
      </c>
      <c r="AN451" s="176"/>
    </row>
    <row r="452" spans="1:40" s="35" customFormat="1" ht="84.75" customHeight="1" x14ac:dyDescent="0.25">
      <c r="A452" s="359"/>
      <c r="B452" s="34"/>
      <c r="C452" s="299">
        <v>24</v>
      </c>
      <c r="D452" s="298" t="s">
        <v>134</v>
      </c>
      <c r="E452" s="299" t="s">
        <v>113</v>
      </c>
      <c r="F452" s="299" t="s">
        <v>113</v>
      </c>
      <c r="G452" s="36"/>
      <c r="H452" s="335">
        <v>128</v>
      </c>
      <c r="I452" s="334">
        <v>1</v>
      </c>
      <c r="J452" s="334">
        <v>1</v>
      </c>
      <c r="K452" s="434"/>
      <c r="L452" s="446"/>
      <c r="M452" s="434"/>
      <c r="N452" s="440"/>
      <c r="O452" s="334" t="s">
        <v>127</v>
      </c>
      <c r="P452" s="399"/>
      <c r="Q452" s="399"/>
      <c r="R452" s="399"/>
      <c r="S452" s="399"/>
      <c r="T452" s="399"/>
      <c r="U452" s="399"/>
      <c r="V452" s="399"/>
      <c r="W452" s="405"/>
      <c r="X452" s="399"/>
      <c r="Y452" s="399"/>
      <c r="Z452" s="399"/>
      <c r="AA452" s="399"/>
      <c r="AB452" s="399"/>
      <c r="AC452" s="399"/>
      <c r="AD452" s="399"/>
      <c r="AE452" s="399"/>
      <c r="AF452" s="399"/>
      <c r="AG452" s="399"/>
      <c r="AH452" s="399"/>
      <c r="AI452" s="399"/>
      <c r="AJ452" s="399"/>
      <c r="AK452" s="399"/>
      <c r="AL452" s="402"/>
      <c r="AN452" s="176"/>
    </row>
    <row r="453" spans="1:40" s="35" customFormat="1" ht="99.75" customHeight="1" x14ac:dyDescent="0.25">
      <c r="A453" s="359"/>
      <c r="B453" s="34"/>
      <c r="C453" s="300"/>
      <c r="D453" s="320"/>
      <c r="E453" s="300"/>
      <c r="F453" s="300"/>
      <c r="G453" s="37"/>
      <c r="H453" s="335">
        <v>129</v>
      </c>
      <c r="I453" s="334" t="s">
        <v>9</v>
      </c>
      <c r="J453" s="334">
        <v>6</v>
      </c>
      <c r="K453" s="435"/>
      <c r="L453" s="447"/>
      <c r="M453" s="435"/>
      <c r="N453" s="441"/>
      <c r="O453" s="334" t="s">
        <v>127</v>
      </c>
      <c r="P453" s="400"/>
      <c r="Q453" s="400"/>
      <c r="R453" s="400"/>
      <c r="S453" s="400"/>
      <c r="T453" s="400"/>
      <c r="U453" s="400"/>
      <c r="V453" s="400"/>
      <c r="W453" s="406"/>
      <c r="X453" s="400"/>
      <c r="Y453" s="400"/>
      <c r="Z453" s="400"/>
      <c r="AA453" s="400"/>
      <c r="AB453" s="400"/>
      <c r="AC453" s="400"/>
      <c r="AD453" s="400"/>
      <c r="AE453" s="400"/>
      <c r="AF453" s="400"/>
      <c r="AG453" s="400"/>
      <c r="AH453" s="400"/>
      <c r="AI453" s="400"/>
      <c r="AJ453" s="400"/>
      <c r="AK453" s="400"/>
      <c r="AL453" s="403"/>
      <c r="AN453" s="176"/>
    </row>
    <row r="454" spans="1:40" s="35" customFormat="1" ht="38.25" customHeight="1" x14ac:dyDescent="0.25">
      <c r="A454" s="359"/>
      <c r="B454" s="74"/>
      <c r="C454" s="25"/>
      <c r="D454" s="74"/>
      <c r="E454" s="25"/>
      <c r="F454" s="25"/>
      <c r="G454" s="74"/>
      <c r="H454" s="25"/>
      <c r="I454" s="25"/>
      <c r="J454" s="25"/>
      <c r="K454" s="318"/>
      <c r="L454" s="92"/>
      <c r="M454" s="318"/>
      <c r="N454" s="86"/>
      <c r="O454" s="25"/>
      <c r="P454" s="257"/>
      <c r="Q454" s="257"/>
      <c r="R454" s="257"/>
      <c r="S454" s="257"/>
      <c r="T454" s="257"/>
      <c r="U454" s="257"/>
      <c r="V454" s="257"/>
      <c r="W454" s="257"/>
      <c r="X454" s="257"/>
      <c r="Y454" s="257"/>
      <c r="Z454" s="257"/>
      <c r="AA454" s="257"/>
      <c r="AB454" s="257"/>
      <c r="AC454" s="257"/>
      <c r="AD454" s="257"/>
      <c r="AE454" s="257"/>
      <c r="AF454" s="257"/>
      <c r="AG454" s="257"/>
      <c r="AH454" s="257"/>
      <c r="AI454" s="257"/>
      <c r="AJ454" s="257"/>
      <c r="AK454" s="257"/>
      <c r="AL454" s="357"/>
    </row>
    <row r="455" spans="1:40" s="35" customFormat="1" ht="38.25" customHeight="1" x14ac:dyDescent="0.25">
      <c r="A455" s="359"/>
      <c r="B455" s="214">
        <v>12</v>
      </c>
      <c r="C455" s="63" t="s">
        <v>40</v>
      </c>
      <c r="D455" s="63"/>
      <c r="E455" s="63"/>
      <c r="F455" s="63"/>
      <c r="G455" s="63"/>
      <c r="H455" s="63"/>
      <c r="I455" s="63"/>
      <c r="J455" s="63"/>
      <c r="K455" s="63"/>
      <c r="L455" s="63"/>
      <c r="M455" s="63"/>
      <c r="N455" s="63"/>
      <c r="O455" s="63"/>
      <c r="P455" s="253">
        <f t="shared" ref="P455:Z455" si="150">P456+P460+P466+P472+P478+P486+P490+P495+P500+P507+P511</f>
        <v>0</v>
      </c>
      <c r="Q455" s="253">
        <f t="shared" si="150"/>
        <v>0</v>
      </c>
      <c r="R455" s="253">
        <f t="shared" si="150"/>
        <v>0</v>
      </c>
      <c r="S455" s="253">
        <f t="shared" si="150"/>
        <v>0</v>
      </c>
      <c r="T455" s="253">
        <f t="shared" si="150"/>
        <v>0</v>
      </c>
      <c r="U455" s="253">
        <f t="shared" si="150"/>
        <v>0</v>
      </c>
      <c r="V455" s="253">
        <f t="shared" si="150"/>
        <v>0</v>
      </c>
      <c r="W455" s="253">
        <f>W456+W460+W466+W472+W478+W486+W490+W495+W500+W507+W511</f>
        <v>3400197430</v>
      </c>
      <c r="X455" s="253">
        <f t="shared" si="150"/>
        <v>30000000</v>
      </c>
      <c r="Y455" s="253">
        <f t="shared" si="150"/>
        <v>1237889758</v>
      </c>
      <c r="Z455" s="253">
        <f t="shared" si="150"/>
        <v>0</v>
      </c>
      <c r="AA455" s="253">
        <f t="shared" ref="AA455:AK455" si="151">AA456+AA460+AA466+AA472+AA478+AA486+AA490+AA495+AA500+AA507+AA511</f>
        <v>0</v>
      </c>
      <c r="AB455" s="253">
        <f t="shared" si="151"/>
        <v>0</v>
      </c>
      <c r="AC455" s="253">
        <f t="shared" si="151"/>
        <v>0</v>
      </c>
      <c r="AD455" s="253">
        <f t="shared" si="151"/>
        <v>0</v>
      </c>
      <c r="AE455" s="253">
        <f t="shared" si="151"/>
        <v>0</v>
      </c>
      <c r="AF455" s="253">
        <f t="shared" si="151"/>
        <v>0</v>
      </c>
      <c r="AG455" s="253">
        <f t="shared" si="151"/>
        <v>0</v>
      </c>
      <c r="AH455" s="253">
        <f t="shared" si="151"/>
        <v>190000000</v>
      </c>
      <c r="AI455" s="253">
        <f t="shared" si="151"/>
        <v>0</v>
      </c>
      <c r="AJ455" s="253">
        <f t="shared" si="151"/>
        <v>0</v>
      </c>
      <c r="AK455" s="253">
        <f t="shared" si="151"/>
        <v>295344126</v>
      </c>
      <c r="AL455" s="352">
        <f>AL456+AL460+AL466+AL472+AL478+AL486+AL490+AL495+AL500+AL507+AL511</f>
        <v>5153431314</v>
      </c>
    </row>
    <row r="456" spans="1:40" s="35" customFormat="1" ht="38.25" customHeight="1" x14ac:dyDescent="0.25">
      <c r="A456" s="353"/>
      <c r="B456" s="70"/>
      <c r="C456" s="25"/>
      <c r="D456" s="74"/>
      <c r="E456" s="25"/>
      <c r="F456" s="335"/>
      <c r="G456" s="144">
        <v>36</v>
      </c>
      <c r="H456" s="69" t="s">
        <v>41</v>
      </c>
      <c r="I456" s="69"/>
      <c r="J456" s="69"/>
      <c r="K456" s="69"/>
      <c r="L456" s="69"/>
      <c r="M456" s="69"/>
      <c r="N456" s="69"/>
      <c r="O456" s="69"/>
      <c r="P456" s="255">
        <f>SUM(P457:P458)</f>
        <v>0</v>
      </c>
      <c r="Q456" s="255">
        <f t="shared" ref="Q456:AL456" si="152">SUM(Q457:Q458)</f>
        <v>0</v>
      </c>
      <c r="R456" s="255">
        <f t="shared" si="152"/>
        <v>0</v>
      </c>
      <c r="S456" s="255">
        <f t="shared" si="152"/>
        <v>0</v>
      </c>
      <c r="T456" s="255">
        <f t="shared" si="152"/>
        <v>0</v>
      </c>
      <c r="U456" s="255">
        <f t="shared" si="152"/>
        <v>0</v>
      </c>
      <c r="V456" s="255">
        <f t="shared" si="152"/>
        <v>0</v>
      </c>
      <c r="W456" s="255">
        <f t="shared" si="152"/>
        <v>150000000</v>
      </c>
      <c r="X456" s="255">
        <f t="shared" si="152"/>
        <v>0</v>
      </c>
      <c r="Y456" s="255">
        <f t="shared" si="152"/>
        <v>0</v>
      </c>
      <c r="Z456" s="255">
        <f t="shared" si="152"/>
        <v>0</v>
      </c>
      <c r="AA456" s="255">
        <f t="shared" si="152"/>
        <v>0</v>
      </c>
      <c r="AB456" s="255">
        <f t="shared" si="152"/>
        <v>0</v>
      </c>
      <c r="AC456" s="255">
        <f t="shared" si="152"/>
        <v>0</v>
      </c>
      <c r="AD456" s="255">
        <f t="shared" si="152"/>
        <v>0</v>
      </c>
      <c r="AE456" s="255">
        <f t="shared" si="152"/>
        <v>0</v>
      </c>
      <c r="AF456" s="255">
        <f t="shared" si="152"/>
        <v>0</v>
      </c>
      <c r="AG456" s="255">
        <f t="shared" si="152"/>
        <v>0</v>
      </c>
      <c r="AH456" s="255">
        <f t="shared" si="152"/>
        <v>0</v>
      </c>
      <c r="AI456" s="255">
        <f t="shared" si="152"/>
        <v>0</v>
      </c>
      <c r="AJ456" s="255">
        <f t="shared" si="152"/>
        <v>0</v>
      </c>
      <c r="AK456" s="255">
        <f t="shared" si="152"/>
        <v>0</v>
      </c>
      <c r="AL456" s="354">
        <f t="shared" si="152"/>
        <v>150000000</v>
      </c>
      <c r="AN456" s="212"/>
    </row>
    <row r="457" spans="1:40" s="35" customFormat="1" ht="101.25" customHeight="1" x14ac:dyDescent="0.25">
      <c r="A457" s="353"/>
      <c r="B457" s="70"/>
      <c r="C457" s="474">
        <v>3</v>
      </c>
      <c r="D457" s="439" t="s">
        <v>104</v>
      </c>
      <c r="E457" s="433" t="s">
        <v>128</v>
      </c>
      <c r="F457" s="433" t="s">
        <v>106</v>
      </c>
      <c r="G457" s="433"/>
      <c r="H457" s="334">
        <v>130</v>
      </c>
      <c r="I457" s="334">
        <v>0</v>
      </c>
      <c r="J457" s="334">
        <v>1</v>
      </c>
      <c r="K457" s="433">
        <v>2</v>
      </c>
      <c r="L457" s="445">
        <v>2014630000134</v>
      </c>
      <c r="M457" s="433" t="s">
        <v>639</v>
      </c>
      <c r="N457" s="439" t="s">
        <v>640</v>
      </c>
      <c r="O457" s="334" t="s">
        <v>127</v>
      </c>
      <c r="P457" s="398"/>
      <c r="Q457" s="398"/>
      <c r="R457" s="398"/>
      <c r="S457" s="398"/>
      <c r="T457" s="398"/>
      <c r="U457" s="398"/>
      <c r="V457" s="398"/>
      <c r="W457" s="398">
        <v>150000000</v>
      </c>
      <c r="X457" s="398"/>
      <c r="Y457" s="398"/>
      <c r="Z457" s="398"/>
      <c r="AA457" s="398"/>
      <c r="AB457" s="398"/>
      <c r="AC457" s="398"/>
      <c r="AD457" s="398"/>
      <c r="AE457" s="398"/>
      <c r="AF457" s="398"/>
      <c r="AG457" s="398"/>
      <c r="AH457" s="398"/>
      <c r="AI457" s="398"/>
      <c r="AJ457" s="398"/>
      <c r="AK457" s="398"/>
      <c r="AL457" s="401">
        <f>+P457+Q457+R457+S457+T457+U457+V457+W457+X457+Y457+Z457+AA457+AD457+AG457+AH457+AI457+AJ457+AK457</f>
        <v>150000000</v>
      </c>
      <c r="AN457" s="176"/>
    </row>
    <row r="458" spans="1:40" s="35" customFormat="1" ht="103.5" customHeight="1" x14ac:dyDescent="0.25">
      <c r="A458" s="353"/>
      <c r="B458" s="70"/>
      <c r="C458" s="475"/>
      <c r="D458" s="441"/>
      <c r="E458" s="435"/>
      <c r="F458" s="435"/>
      <c r="G458" s="435"/>
      <c r="H458" s="334">
        <v>131</v>
      </c>
      <c r="I458" s="334">
        <v>0</v>
      </c>
      <c r="J458" s="334">
        <v>3</v>
      </c>
      <c r="K458" s="435"/>
      <c r="L458" s="447"/>
      <c r="M458" s="435"/>
      <c r="N458" s="441"/>
      <c r="O458" s="334" t="s">
        <v>126</v>
      </c>
      <c r="P458" s="400"/>
      <c r="Q458" s="400"/>
      <c r="R458" s="400"/>
      <c r="S458" s="400"/>
      <c r="T458" s="400"/>
      <c r="U458" s="400"/>
      <c r="V458" s="400"/>
      <c r="W458" s="400"/>
      <c r="X458" s="400"/>
      <c r="Y458" s="400"/>
      <c r="Z458" s="400"/>
      <c r="AA458" s="400"/>
      <c r="AB458" s="400"/>
      <c r="AC458" s="400"/>
      <c r="AD458" s="400"/>
      <c r="AE458" s="400"/>
      <c r="AF458" s="400"/>
      <c r="AG458" s="400"/>
      <c r="AH458" s="400"/>
      <c r="AI458" s="400"/>
      <c r="AJ458" s="400"/>
      <c r="AK458" s="400"/>
      <c r="AL458" s="403"/>
      <c r="AN458" s="176"/>
    </row>
    <row r="459" spans="1:40" s="35" customFormat="1" ht="38.25" customHeight="1" x14ac:dyDescent="0.25">
      <c r="A459" s="353"/>
      <c r="B459" s="70"/>
      <c r="C459" s="25"/>
      <c r="D459" s="74"/>
      <c r="E459" s="25"/>
      <c r="F459" s="25"/>
      <c r="G459" s="74"/>
      <c r="H459" s="25"/>
      <c r="I459" s="25"/>
      <c r="J459" s="25"/>
      <c r="K459" s="318"/>
      <c r="L459" s="92"/>
      <c r="M459" s="318"/>
      <c r="N459" s="86"/>
      <c r="O459" s="25"/>
      <c r="P459" s="257"/>
      <c r="Q459" s="257"/>
      <c r="R459" s="257"/>
      <c r="S459" s="257"/>
      <c r="T459" s="257"/>
      <c r="U459" s="257"/>
      <c r="V459" s="257"/>
      <c r="W459" s="257"/>
      <c r="X459" s="257"/>
      <c r="Y459" s="257"/>
      <c r="Z459" s="257"/>
      <c r="AA459" s="257"/>
      <c r="AB459" s="257"/>
      <c r="AC459" s="257"/>
      <c r="AD459" s="257"/>
      <c r="AE459" s="257"/>
      <c r="AF459" s="257"/>
      <c r="AG459" s="257"/>
      <c r="AH459" s="257"/>
      <c r="AI459" s="257"/>
      <c r="AJ459" s="257"/>
      <c r="AK459" s="257"/>
      <c r="AL459" s="357"/>
    </row>
    <row r="460" spans="1:40" s="78" customFormat="1" ht="38.25" customHeight="1" x14ac:dyDescent="0.25">
      <c r="A460" s="353"/>
      <c r="B460" s="70"/>
      <c r="C460" s="25"/>
      <c r="D460" s="24"/>
      <c r="E460" s="116"/>
      <c r="F460" s="116"/>
      <c r="G460" s="144">
        <v>37</v>
      </c>
      <c r="H460" s="69" t="s">
        <v>42</v>
      </c>
      <c r="I460" s="69"/>
      <c r="J460" s="69"/>
      <c r="K460" s="69"/>
      <c r="L460" s="69"/>
      <c r="M460" s="69"/>
      <c r="N460" s="69"/>
      <c r="O460" s="69"/>
      <c r="P460" s="255">
        <f>SUM(P461:P464)</f>
        <v>0</v>
      </c>
      <c r="Q460" s="255">
        <f t="shared" ref="Q460:AL460" si="153">SUM(Q461:Q464)</f>
        <v>0</v>
      </c>
      <c r="R460" s="255">
        <f t="shared" si="153"/>
        <v>0</v>
      </c>
      <c r="S460" s="255">
        <f t="shared" si="153"/>
        <v>0</v>
      </c>
      <c r="T460" s="255">
        <f t="shared" si="153"/>
        <v>0</v>
      </c>
      <c r="U460" s="255">
        <f t="shared" si="153"/>
        <v>0</v>
      </c>
      <c r="V460" s="255">
        <f t="shared" si="153"/>
        <v>0</v>
      </c>
      <c r="W460" s="255">
        <f t="shared" si="153"/>
        <v>120000000</v>
      </c>
      <c r="X460" s="255">
        <f t="shared" si="153"/>
        <v>0</v>
      </c>
      <c r="Y460" s="255">
        <f t="shared" si="153"/>
        <v>0</v>
      </c>
      <c r="Z460" s="255">
        <f t="shared" si="153"/>
        <v>0</v>
      </c>
      <c r="AA460" s="255">
        <f t="shared" si="153"/>
        <v>0</v>
      </c>
      <c r="AB460" s="255">
        <f t="shared" si="153"/>
        <v>0</v>
      </c>
      <c r="AC460" s="255">
        <f t="shared" si="153"/>
        <v>0</v>
      </c>
      <c r="AD460" s="255">
        <f t="shared" si="153"/>
        <v>0</v>
      </c>
      <c r="AE460" s="255">
        <f t="shared" si="153"/>
        <v>0</v>
      </c>
      <c r="AF460" s="255">
        <f t="shared" si="153"/>
        <v>0</v>
      </c>
      <c r="AG460" s="255">
        <f t="shared" si="153"/>
        <v>0</v>
      </c>
      <c r="AH460" s="255">
        <f t="shared" si="153"/>
        <v>0</v>
      </c>
      <c r="AI460" s="255">
        <f t="shared" si="153"/>
        <v>0</v>
      </c>
      <c r="AJ460" s="255">
        <f t="shared" si="153"/>
        <v>0</v>
      </c>
      <c r="AK460" s="255">
        <f t="shared" si="153"/>
        <v>0</v>
      </c>
      <c r="AL460" s="354">
        <f t="shared" si="153"/>
        <v>120000000</v>
      </c>
    </row>
    <row r="461" spans="1:40" s="35" customFormat="1" ht="107.25" customHeight="1" x14ac:dyDescent="0.25">
      <c r="A461" s="353"/>
      <c r="B461" s="70"/>
      <c r="C461" s="25">
        <v>22</v>
      </c>
      <c r="D461" s="329" t="s">
        <v>641</v>
      </c>
      <c r="E461" s="334" t="s">
        <v>110</v>
      </c>
      <c r="F461" s="334" t="s">
        <v>642</v>
      </c>
      <c r="G461" s="71"/>
      <c r="H461" s="335">
        <v>132</v>
      </c>
      <c r="I461" s="334" t="s">
        <v>9</v>
      </c>
      <c r="J461" s="334">
        <v>8</v>
      </c>
      <c r="K461" s="433" t="s">
        <v>636</v>
      </c>
      <c r="L461" s="322"/>
      <c r="M461" s="433" t="s">
        <v>643</v>
      </c>
      <c r="N461" s="439" t="s">
        <v>644</v>
      </c>
      <c r="O461" s="334" t="s">
        <v>127</v>
      </c>
      <c r="P461" s="398"/>
      <c r="Q461" s="398"/>
      <c r="R461" s="398"/>
      <c r="S461" s="398"/>
      <c r="T461" s="398"/>
      <c r="U461" s="398"/>
      <c r="V461" s="398"/>
      <c r="W461" s="398">
        <v>120000000</v>
      </c>
      <c r="X461" s="398"/>
      <c r="Y461" s="398"/>
      <c r="Z461" s="398"/>
      <c r="AA461" s="398"/>
      <c r="AB461" s="398"/>
      <c r="AC461" s="398"/>
      <c r="AD461" s="398"/>
      <c r="AE461" s="398"/>
      <c r="AF461" s="398"/>
      <c r="AG461" s="398"/>
      <c r="AH461" s="398"/>
      <c r="AI461" s="398"/>
      <c r="AJ461" s="398"/>
      <c r="AK461" s="398"/>
      <c r="AL461" s="401">
        <f>+P461+Q461+R461+S461+T461+U461+V461+W461+X461+Y461+Z461+AA461+AD461+AG461+AH461+AI461+AJ461+AK461</f>
        <v>120000000</v>
      </c>
      <c r="AN461" s="176"/>
    </row>
    <row r="462" spans="1:40" s="35" customFormat="1" ht="139.5" customHeight="1" x14ac:dyDescent="0.25">
      <c r="A462" s="353"/>
      <c r="B462" s="70"/>
      <c r="C462" s="25">
        <v>31</v>
      </c>
      <c r="D462" s="215" t="s">
        <v>774</v>
      </c>
      <c r="E462" s="5">
        <v>0.249</v>
      </c>
      <c r="F462" s="316">
        <v>0.2</v>
      </c>
      <c r="G462" s="73"/>
      <c r="H462" s="335">
        <v>133</v>
      </c>
      <c r="I462" s="334">
        <v>0</v>
      </c>
      <c r="J462" s="334">
        <v>12</v>
      </c>
      <c r="K462" s="434"/>
      <c r="L462" s="323"/>
      <c r="M462" s="434"/>
      <c r="N462" s="440"/>
      <c r="O462" s="334" t="s">
        <v>127</v>
      </c>
      <c r="P462" s="399"/>
      <c r="Q462" s="399"/>
      <c r="R462" s="399"/>
      <c r="S462" s="399"/>
      <c r="T462" s="399"/>
      <c r="U462" s="399"/>
      <c r="V462" s="399"/>
      <c r="W462" s="399"/>
      <c r="X462" s="399"/>
      <c r="Y462" s="399"/>
      <c r="Z462" s="399"/>
      <c r="AA462" s="399"/>
      <c r="AB462" s="399"/>
      <c r="AC462" s="399"/>
      <c r="AD462" s="399"/>
      <c r="AE462" s="399"/>
      <c r="AF462" s="399"/>
      <c r="AG462" s="399"/>
      <c r="AH462" s="399"/>
      <c r="AI462" s="399"/>
      <c r="AJ462" s="399"/>
      <c r="AK462" s="399"/>
      <c r="AL462" s="402"/>
      <c r="AN462" s="176"/>
    </row>
    <row r="463" spans="1:40" s="35" customFormat="1" ht="120.75" customHeight="1" x14ac:dyDescent="0.25">
      <c r="A463" s="353"/>
      <c r="B463" s="70"/>
      <c r="C463" s="318">
        <v>33</v>
      </c>
      <c r="D463" s="297" t="s">
        <v>645</v>
      </c>
      <c r="E463" s="301">
        <v>0</v>
      </c>
      <c r="F463" s="301">
        <v>0</v>
      </c>
      <c r="G463" s="73"/>
      <c r="H463" s="334">
        <v>134</v>
      </c>
      <c r="I463" s="112">
        <v>3600</v>
      </c>
      <c r="J463" s="112">
        <v>4800</v>
      </c>
      <c r="K463" s="434"/>
      <c r="L463" s="323"/>
      <c r="M463" s="434"/>
      <c r="N463" s="440"/>
      <c r="O463" s="334" t="s">
        <v>127</v>
      </c>
      <c r="P463" s="399"/>
      <c r="Q463" s="399"/>
      <c r="R463" s="399"/>
      <c r="S463" s="399"/>
      <c r="T463" s="399"/>
      <c r="U463" s="399"/>
      <c r="V463" s="399"/>
      <c r="W463" s="399"/>
      <c r="X463" s="399"/>
      <c r="Y463" s="399"/>
      <c r="Z463" s="399"/>
      <c r="AA463" s="399"/>
      <c r="AB463" s="399"/>
      <c r="AC463" s="399"/>
      <c r="AD463" s="399"/>
      <c r="AE463" s="399"/>
      <c r="AF463" s="399"/>
      <c r="AG463" s="399"/>
      <c r="AH463" s="399"/>
      <c r="AI463" s="399"/>
      <c r="AJ463" s="399"/>
      <c r="AK463" s="399"/>
      <c r="AL463" s="402"/>
      <c r="AN463" s="176"/>
    </row>
    <row r="464" spans="1:40" s="35" customFormat="1" ht="105.75" customHeight="1" x14ac:dyDescent="0.25">
      <c r="A464" s="353"/>
      <c r="B464" s="70"/>
      <c r="C464" s="313">
        <v>31</v>
      </c>
      <c r="D464" s="329" t="s">
        <v>132</v>
      </c>
      <c r="E464" s="5">
        <v>0.249</v>
      </c>
      <c r="F464" s="317">
        <v>0.2</v>
      </c>
      <c r="G464" s="26"/>
      <c r="H464" s="334">
        <v>135</v>
      </c>
      <c r="I464" s="112">
        <v>12</v>
      </c>
      <c r="J464" s="112">
        <v>12</v>
      </c>
      <c r="K464" s="435"/>
      <c r="L464" s="324"/>
      <c r="M464" s="435"/>
      <c r="N464" s="441"/>
      <c r="O464" s="334" t="s">
        <v>127</v>
      </c>
      <c r="P464" s="400"/>
      <c r="Q464" s="400"/>
      <c r="R464" s="400"/>
      <c r="S464" s="400"/>
      <c r="T464" s="400"/>
      <c r="U464" s="400"/>
      <c r="V464" s="400"/>
      <c r="W464" s="400"/>
      <c r="X464" s="400"/>
      <c r="Y464" s="400"/>
      <c r="Z464" s="400"/>
      <c r="AA464" s="400"/>
      <c r="AB464" s="400"/>
      <c r="AC464" s="400"/>
      <c r="AD464" s="400"/>
      <c r="AE464" s="400"/>
      <c r="AF464" s="400"/>
      <c r="AG464" s="400"/>
      <c r="AH464" s="400"/>
      <c r="AI464" s="400"/>
      <c r="AJ464" s="400"/>
      <c r="AK464" s="400"/>
      <c r="AL464" s="403"/>
      <c r="AN464" s="176"/>
    </row>
    <row r="465" spans="1:40" s="35" customFormat="1" ht="38.25" customHeight="1" x14ac:dyDescent="0.25">
      <c r="A465" s="353"/>
      <c r="B465" s="70"/>
      <c r="C465" s="25"/>
      <c r="D465" s="74"/>
      <c r="E465" s="25"/>
      <c r="F465" s="25"/>
      <c r="G465" s="74"/>
      <c r="H465" s="25"/>
      <c r="I465" s="25"/>
      <c r="J465" s="25"/>
      <c r="K465" s="318"/>
      <c r="L465" s="92"/>
      <c r="M465" s="318"/>
      <c r="N465" s="86"/>
      <c r="O465" s="25"/>
      <c r="P465" s="257"/>
      <c r="Q465" s="257"/>
      <c r="R465" s="257"/>
      <c r="S465" s="257"/>
      <c r="T465" s="257"/>
      <c r="U465" s="257"/>
      <c r="V465" s="257"/>
      <c r="W465" s="257"/>
      <c r="X465" s="257"/>
      <c r="Y465" s="257"/>
      <c r="Z465" s="257"/>
      <c r="AA465" s="257"/>
      <c r="AB465" s="257"/>
      <c r="AC465" s="257"/>
      <c r="AD465" s="257"/>
      <c r="AE465" s="257"/>
      <c r="AF465" s="257"/>
      <c r="AG465" s="257"/>
      <c r="AH465" s="257"/>
      <c r="AI465" s="257"/>
      <c r="AJ465" s="257"/>
      <c r="AK465" s="257"/>
      <c r="AL465" s="357"/>
    </row>
    <row r="466" spans="1:40" s="78" customFormat="1" ht="38.25" customHeight="1" x14ac:dyDescent="0.25">
      <c r="A466" s="353"/>
      <c r="B466" s="70"/>
      <c r="C466" s="25"/>
      <c r="D466" s="24"/>
      <c r="E466" s="116"/>
      <c r="F466" s="116"/>
      <c r="G466" s="144">
        <v>38</v>
      </c>
      <c r="H466" s="69" t="s">
        <v>43</v>
      </c>
      <c r="I466" s="69"/>
      <c r="J466" s="69"/>
      <c r="K466" s="69"/>
      <c r="L466" s="69"/>
      <c r="M466" s="69"/>
      <c r="N466" s="81"/>
      <c r="O466" s="69"/>
      <c r="P466" s="255">
        <f>SUM(P467:P470)</f>
        <v>0</v>
      </c>
      <c r="Q466" s="255">
        <f t="shared" ref="Q466:AL466" si="154">SUM(Q467:Q470)</f>
        <v>0</v>
      </c>
      <c r="R466" s="255">
        <f t="shared" si="154"/>
        <v>0</v>
      </c>
      <c r="S466" s="255">
        <f t="shared" si="154"/>
        <v>0</v>
      </c>
      <c r="T466" s="255">
        <f t="shared" si="154"/>
        <v>0</v>
      </c>
      <c r="U466" s="255">
        <f t="shared" si="154"/>
        <v>0</v>
      </c>
      <c r="V466" s="255">
        <f t="shared" si="154"/>
        <v>0</v>
      </c>
      <c r="W466" s="255">
        <f t="shared" si="154"/>
        <v>90000000</v>
      </c>
      <c r="X466" s="255">
        <f t="shared" si="154"/>
        <v>0</v>
      </c>
      <c r="Y466" s="255">
        <f t="shared" si="154"/>
        <v>0</v>
      </c>
      <c r="Z466" s="255">
        <f t="shared" si="154"/>
        <v>0</v>
      </c>
      <c r="AA466" s="255">
        <f t="shared" si="154"/>
        <v>0</v>
      </c>
      <c r="AB466" s="255">
        <f t="shared" si="154"/>
        <v>0</v>
      </c>
      <c r="AC466" s="255">
        <f t="shared" si="154"/>
        <v>0</v>
      </c>
      <c r="AD466" s="255">
        <f t="shared" si="154"/>
        <v>0</v>
      </c>
      <c r="AE466" s="255">
        <f t="shared" si="154"/>
        <v>0</v>
      </c>
      <c r="AF466" s="255">
        <f t="shared" si="154"/>
        <v>0</v>
      </c>
      <c r="AG466" s="255">
        <f t="shared" si="154"/>
        <v>0</v>
      </c>
      <c r="AH466" s="255">
        <f t="shared" si="154"/>
        <v>0</v>
      </c>
      <c r="AI466" s="255">
        <f t="shared" si="154"/>
        <v>0</v>
      </c>
      <c r="AJ466" s="255">
        <f t="shared" si="154"/>
        <v>0</v>
      </c>
      <c r="AK466" s="255">
        <f t="shared" si="154"/>
        <v>0</v>
      </c>
      <c r="AL466" s="354">
        <f t="shared" si="154"/>
        <v>90000000</v>
      </c>
    </row>
    <row r="467" spans="1:40" s="35" customFormat="1" ht="145.5" customHeight="1" x14ac:dyDescent="0.25">
      <c r="A467" s="353"/>
      <c r="B467" s="70"/>
      <c r="C467" s="528">
        <v>22</v>
      </c>
      <c r="D467" s="531" t="s">
        <v>109</v>
      </c>
      <c r="E467" s="531" t="s">
        <v>110</v>
      </c>
      <c r="F467" s="531" t="s">
        <v>111</v>
      </c>
      <c r="G467" s="20"/>
      <c r="H467" s="14">
        <v>136</v>
      </c>
      <c r="I467" s="334" t="s">
        <v>9</v>
      </c>
      <c r="J467" s="216">
        <v>12</v>
      </c>
      <c r="K467" s="534" t="s">
        <v>636</v>
      </c>
      <c r="L467" s="445">
        <v>2014630000139</v>
      </c>
      <c r="M467" s="433" t="s">
        <v>646</v>
      </c>
      <c r="N467" s="439" t="s">
        <v>647</v>
      </c>
      <c r="O467" s="334" t="s">
        <v>127</v>
      </c>
      <c r="P467" s="398"/>
      <c r="Q467" s="398"/>
      <c r="R467" s="398"/>
      <c r="S467" s="398"/>
      <c r="T467" s="398"/>
      <c r="U467" s="398"/>
      <c r="V467" s="398"/>
      <c r="W467" s="404">
        <v>78400000</v>
      </c>
      <c r="X467" s="398"/>
      <c r="Y467" s="398"/>
      <c r="Z467" s="398"/>
      <c r="AA467" s="398"/>
      <c r="AB467" s="398"/>
      <c r="AC467" s="398"/>
      <c r="AD467" s="398"/>
      <c r="AE467" s="398"/>
      <c r="AF467" s="398"/>
      <c r="AG467" s="398"/>
      <c r="AH467" s="398"/>
      <c r="AI467" s="398"/>
      <c r="AJ467" s="398"/>
      <c r="AK467" s="398"/>
      <c r="AL467" s="401">
        <f>+P467+Q467+R467+S467+T467+U467+V467+W467+X467+Y467+Z467+AA467+AD467+AG467+AH467+AI467+AJ467+AK467</f>
        <v>78400000</v>
      </c>
      <c r="AN467" s="176"/>
    </row>
    <row r="468" spans="1:40" s="35" customFormat="1" ht="145.5" customHeight="1" x14ac:dyDescent="0.25">
      <c r="A468" s="353"/>
      <c r="B468" s="70"/>
      <c r="C468" s="529"/>
      <c r="D468" s="532"/>
      <c r="E468" s="532"/>
      <c r="F468" s="532"/>
      <c r="G468" s="19"/>
      <c r="H468" s="14">
        <v>137</v>
      </c>
      <c r="I468" s="334">
        <v>0</v>
      </c>
      <c r="J468" s="216">
        <v>12</v>
      </c>
      <c r="K468" s="535"/>
      <c r="L468" s="446"/>
      <c r="M468" s="434"/>
      <c r="N468" s="440"/>
      <c r="O468" s="334" t="s">
        <v>127</v>
      </c>
      <c r="P468" s="399"/>
      <c r="Q468" s="399"/>
      <c r="R468" s="399"/>
      <c r="S468" s="399"/>
      <c r="T468" s="399"/>
      <c r="U468" s="399"/>
      <c r="V468" s="399"/>
      <c r="W468" s="405"/>
      <c r="X468" s="399"/>
      <c r="Y468" s="399"/>
      <c r="Z468" s="399"/>
      <c r="AA468" s="399"/>
      <c r="AB468" s="399"/>
      <c r="AC468" s="399"/>
      <c r="AD468" s="399"/>
      <c r="AE468" s="399"/>
      <c r="AF468" s="399"/>
      <c r="AG468" s="399"/>
      <c r="AH468" s="399"/>
      <c r="AI468" s="399"/>
      <c r="AJ468" s="399"/>
      <c r="AK468" s="399"/>
      <c r="AL468" s="402"/>
      <c r="AN468" s="176"/>
    </row>
    <row r="469" spans="1:40" s="35" customFormat="1" ht="161.25" customHeight="1" x14ac:dyDescent="0.25">
      <c r="A469" s="353"/>
      <c r="B469" s="70"/>
      <c r="C469" s="530"/>
      <c r="D469" s="533"/>
      <c r="E469" s="533"/>
      <c r="F469" s="533"/>
      <c r="G469" s="19"/>
      <c r="H469" s="14">
        <v>138</v>
      </c>
      <c r="I469" s="334" t="s">
        <v>9</v>
      </c>
      <c r="J469" s="14">
        <v>12</v>
      </c>
      <c r="K469" s="536"/>
      <c r="L469" s="447"/>
      <c r="M469" s="435"/>
      <c r="N469" s="441"/>
      <c r="O469" s="334" t="s">
        <v>127</v>
      </c>
      <c r="P469" s="400"/>
      <c r="Q469" s="400"/>
      <c r="R469" s="400"/>
      <c r="S469" s="400"/>
      <c r="T469" s="400"/>
      <c r="U469" s="400"/>
      <c r="V469" s="400"/>
      <c r="W469" s="406"/>
      <c r="X469" s="400"/>
      <c r="Y469" s="400"/>
      <c r="Z469" s="400"/>
      <c r="AA469" s="400"/>
      <c r="AB469" s="400"/>
      <c r="AC469" s="400"/>
      <c r="AD469" s="400"/>
      <c r="AE469" s="400"/>
      <c r="AF469" s="400"/>
      <c r="AG469" s="400"/>
      <c r="AH469" s="400"/>
      <c r="AI469" s="400"/>
      <c r="AJ469" s="400"/>
      <c r="AK469" s="400"/>
      <c r="AL469" s="403"/>
      <c r="AN469" s="176"/>
    </row>
    <row r="470" spans="1:40" s="35" customFormat="1" ht="163.5" customHeight="1" x14ac:dyDescent="0.25">
      <c r="A470" s="353"/>
      <c r="B470" s="70"/>
      <c r="C470" s="335">
        <v>22</v>
      </c>
      <c r="D470" s="329" t="s">
        <v>109</v>
      </c>
      <c r="E470" s="334" t="s">
        <v>110</v>
      </c>
      <c r="F470" s="334" t="s">
        <v>111</v>
      </c>
      <c r="G470" s="18"/>
      <c r="H470" s="14">
        <v>138</v>
      </c>
      <c r="I470" s="334" t="s">
        <v>9</v>
      </c>
      <c r="J470" s="14">
        <v>12</v>
      </c>
      <c r="K470" s="14" t="s">
        <v>636</v>
      </c>
      <c r="L470" s="12">
        <v>2014630000138</v>
      </c>
      <c r="M470" s="334" t="s">
        <v>648</v>
      </c>
      <c r="N470" s="329" t="s">
        <v>649</v>
      </c>
      <c r="O470" s="334" t="s">
        <v>127</v>
      </c>
      <c r="P470" s="45">
        <v>0</v>
      </c>
      <c r="Q470" s="45">
        <v>0</v>
      </c>
      <c r="R470" s="45">
        <v>0</v>
      </c>
      <c r="S470" s="45">
        <v>0</v>
      </c>
      <c r="T470" s="45">
        <v>0</v>
      </c>
      <c r="U470" s="45">
        <v>0</v>
      </c>
      <c r="V470" s="45">
        <v>0</v>
      </c>
      <c r="W470" s="30">
        <v>11600000</v>
      </c>
      <c r="X470" s="45">
        <v>0</v>
      </c>
      <c r="Y470" s="45">
        <v>0</v>
      </c>
      <c r="Z470" s="45">
        <v>0</v>
      </c>
      <c r="AA470" s="45">
        <v>0</v>
      </c>
      <c r="AB470" s="45"/>
      <c r="AC470" s="45"/>
      <c r="AD470" s="45">
        <v>0</v>
      </c>
      <c r="AE470" s="45"/>
      <c r="AF470" s="45"/>
      <c r="AG470" s="45">
        <v>0</v>
      </c>
      <c r="AH470" s="45">
        <v>0</v>
      </c>
      <c r="AI470" s="45">
        <v>0</v>
      </c>
      <c r="AJ470" s="33"/>
      <c r="AK470" s="33">
        <v>0</v>
      </c>
      <c r="AL470" s="355">
        <f>+P470+Q470+R470+S470+T470+U470+V470+W470+X470+Y470+Z470+AA470+AD470+AG470+AH470+AI470+AJ470+AK470</f>
        <v>11600000</v>
      </c>
      <c r="AN470" s="176"/>
    </row>
    <row r="471" spans="1:40" s="35" customFormat="1" ht="38.25" customHeight="1" x14ac:dyDescent="0.25">
      <c r="A471" s="353"/>
      <c r="B471" s="70"/>
      <c r="C471" s="25"/>
      <c r="D471" s="74"/>
      <c r="E471" s="25"/>
      <c r="F471" s="25"/>
      <c r="G471" s="74"/>
      <c r="H471" s="25"/>
      <c r="I471" s="25"/>
      <c r="J471" s="25"/>
      <c r="K471" s="318"/>
      <c r="L471" s="92"/>
      <c r="M471" s="318"/>
      <c r="N471" s="86"/>
      <c r="O471" s="25"/>
      <c r="P471" s="257"/>
      <c r="Q471" s="257"/>
      <c r="R471" s="257"/>
      <c r="S471" s="257"/>
      <c r="T471" s="257"/>
      <c r="U471" s="257"/>
      <c r="V471" s="257"/>
      <c r="W471" s="257"/>
      <c r="X471" s="257"/>
      <c r="Y471" s="257"/>
      <c r="Z471" s="257"/>
      <c r="AA471" s="257"/>
      <c r="AB471" s="257"/>
      <c r="AC471" s="257"/>
      <c r="AD471" s="257"/>
      <c r="AE471" s="257"/>
      <c r="AF471" s="257"/>
      <c r="AG471" s="257"/>
      <c r="AH471" s="257"/>
      <c r="AI471" s="257"/>
      <c r="AJ471" s="257"/>
      <c r="AK471" s="257"/>
      <c r="AL471" s="357"/>
    </row>
    <row r="472" spans="1:40" s="78" customFormat="1" ht="38.25" customHeight="1" x14ac:dyDescent="0.25">
      <c r="A472" s="353"/>
      <c r="B472" s="70"/>
      <c r="C472" s="25"/>
      <c r="D472" s="24"/>
      <c r="E472" s="116"/>
      <c r="F472" s="116"/>
      <c r="G472" s="144">
        <v>39</v>
      </c>
      <c r="H472" s="69" t="s">
        <v>44</v>
      </c>
      <c r="I472" s="69"/>
      <c r="J472" s="69"/>
      <c r="K472" s="69"/>
      <c r="L472" s="69"/>
      <c r="M472" s="69"/>
      <c r="N472" s="69"/>
      <c r="O472" s="69"/>
      <c r="P472" s="255">
        <f>SUM(P473:P476)</f>
        <v>0</v>
      </c>
      <c r="Q472" s="255">
        <f t="shared" ref="Q472:AL472" si="155">SUM(Q473:Q476)</f>
        <v>0</v>
      </c>
      <c r="R472" s="255">
        <f t="shared" si="155"/>
        <v>0</v>
      </c>
      <c r="S472" s="255">
        <f t="shared" si="155"/>
        <v>0</v>
      </c>
      <c r="T472" s="255">
        <f t="shared" si="155"/>
        <v>0</v>
      </c>
      <c r="U472" s="255">
        <f t="shared" si="155"/>
        <v>0</v>
      </c>
      <c r="V472" s="255">
        <f t="shared" si="155"/>
        <v>0</v>
      </c>
      <c r="W472" s="255">
        <f>SUM(W473:W476)</f>
        <v>140000000</v>
      </c>
      <c r="X472" s="255">
        <f t="shared" si="155"/>
        <v>0</v>
      </c>
      <c r="Y472" s="255">
        <f t="shared" si="155"/>
        <v>0</v>
      </c>
      <c r="Z472" s="255">
        <f t="shared" si="155"/>
        <v>0</v>
      </c>
      <c r="AA472" s="255">
        <f t="shared" si="155"/>
        <v>0</v>
      </c>
      <c r="AB472" s="255">
        <f t="shared" si="155"/>
        <v>0</v>
      </c>
      <c r="AC472" s="255">
        <f t="shared" si="155"/>
        <v>0</v>
      </c>
      <c r="AD472" s="255">
        <f t="shared" si="155"/>
        <v>0</v>
      </c>
      <c r="AE472" s="255">
        <f t="shared" si="155"/>
        <v>0</v>
      </c>
      <c r="AF472" s="255">
        <f t="shared" si="155"/>
        <v>0</v>
      </c>
      <c r="AG472" s="255">
        <f t="shared" si="155"/>
        <v>0</v>
      </c>
      <c r="AH472" s="255">
        <f t="shared" si="155"/>
        <v>0</v>
      </c>
      <c r="AI472" s="255">
        <f t="shared" si="155"/>
        <v>0</v>
      </c>
      <c r="AJ472" s="255">
        <f t="shared" si="155"/>
        <v>0</v>
      </c>
      <c r="AK472" s="255">
        <f t="shared" si="155"/>
        <v>0</v>
      </c>
      <c r="AL472" s="354">
        <f t="shared" si="155"/>
        <v>140000000</v>
      </c>
    </row>
    <row r="473" spans="1:40" s="35" customFormat="1" ht="93.75" customHeight="1" x14ac:dyDescent="0.25">
      <c r="A473" s="353"/>
      <c r="B473" s="70"/>
      <c r="C473" s="25">
        <v>36</v>
      </c>
      <c r="D473" s="329" t="s">
        <v>124</v>
      </c>
      <c r="E473" s="317">
        <v>0.4</v>
      </c>
      <c r="F473" s="217">
        <v>0.6</v>
      </c>
      <c r="G473" s="433"/>
      <c r="H473" s="334">
        <v>139</v>
      </c>
      <c r="I473" s="334">
        <v>0</v>
      </c>
      <c r="J473" s="334">
        <v>1</v>
      </c>
      <c r="K473" s="433" t="s">
        <v>636</v>
      </c>
      <c r="L473" s="322">
        <v>2014630000132</v>
      </c>
      <c r="M473" s="301" t="s">
        <v>650</v>
      </c>
      <c r="N473" s="297" t="s">
        <v>651</v>
      </c>
      <c r="O473" s="334" t="s">
        <v>127</v>
      </c>
      <c r="P473" s="45">
        <v>0</v>
      </c>
      <c r="Q473" s="45">
        <v>0</v>
      </c>
      <c r="R473" s="45">
        <v>0</v>
      </c>
      <c r="S473" s="45">
        <v>0</v>
      </c>
      <c r="T473" s="45">
        <v>0</v>
      </c>
      <c r="U473" s="45">
        <v>0</v>
      </c>
      <c r="V473" s="45">
        <v>0</v>
      </c>
      <c r="W473" s="45">
        <v>60000000</v>
      </c>
      <c r="X473" s="45">
        <v>0</v>
      </c>
      <c r="Y473" s="45">
        <v>0</v>
      </c>
      <c r="Z473" s="45">
        <v>0</v>
      </c>
      <c r="AA473" s="45">
        <v>0</v>
      </c>
      <c r="AB473" s="45"/>
      <c r="AC473" s="45"/>
      <c r="AD473" s="45">
        <v>0</v>
      </c>
      <c r="AE473" s="45"/>
      <c r="AF473" s="45"/>
      <c r="AG473" s="45">
        <v>0</v>
      </c>
      <c r="AH473" s="45">
        <v>0</v>
      </c>
      <c r="AI473" s="45">
        <v>0</v>
      </c>
      <c r="AJ473" s="33"/>
      <c r="AK473" s="33">
        <v>0</v>
      </c>
      <c r="AL473" s="355">
        <f>+P473+Q473+R473+S473+T473+U473+V473+W473+X473+Y473+Z473+AA473+AD473+AG473+AH473+AI473+AJ473+AK473</f>
        <v>60000000</v>
      </c>
      <c r="AN473" s="176"/>
    </row>
    <row r="474" spans="1:40" s="35" customFormat="1" ht="93.75" customHeight="1" x14ac:dyDescent="0.25">
      <c r="A474" s="353"/>
      <c r="B474" s="70"/>
      <c r="C474" s="164">
        <v>36</v>
      </c>
      <c r="D474" s="71" t="s">
        <v>124</v>
      </c>
      <c r="E474" s="218">
        <v>0.4</v>
      </c>
      <c r="F474" s="218">
        <v>0.6</v>
      </c>
      <c r="G474" s="434"/>
      <c r="H474" s="334">
        <v>139</v>
      </c>
      <c r="I474" s="334">
        <v>0</v>
      </c>
      <c r="J474" s="334">
        <v>1</v>
      </c>
      <c r="K474" s="434"/>
      <c r="L474" s="322"/>
      <c r="M474" s="433" t="s">
        <v>652</v>
      </c>
      <c r="N474" s="439" t="s">
        <v>653</v>
      </c>
      <c r="O474" s="334" t="s">
        <v>127</v>
      </c>
      <c r="P474" s="398"/>
      <c r="Q474" s="398"/>
      <c r="R474" s="398"/>
      <c r="S474" s="398"/>
      <c r="T474" s="398"/>
      <c r="U474" s="398"/>
      <c r="V474" s="398"/>
      <c r="W474" s="398">
        <v>80000000</v>
      </c>
      <c r="X474" s="398"/>
      <c r="Y474" s="398"/>
      <c r="Z474" s="398"/>
      <c r="AA474" s="398"/>
      <c r="AB474" s="398"/>
      <c r="AC474" s="398"/>
      <c r="AD474" s="398"/>
      <c r="AE474" s="398"/>
      <c r="AF474" s="398"/>
      <c r="AG474" s="398"/>
      <c r="AH474" s="398"/>
      <c r="AI474" s="398"/>
      <c r="AJ474" s="398"/>
      <c r="AK474" s="398"/>
      <c r="AL474" s="401">
        <f>+P474+Q474+R474+S474+T474+U474+V474+W474+X474+Y474+Z474+AA474+AD474+AG474+AH474+AI474+AJ474+AK474</f>
        <v>80000000</v>
      </c>
      <c r="AN474" s="176"/>
    </row>
    <row r="475" spans="1:40" s="35" customFormat="1" ht="93.75" customHeight="1" x14ac:dyDescent="0.25">
      <c r="A475" s="353"/>
      <c r="B475" s="70"/>
      <c r="C475" s="433" t="s">
        <v>654</v>
      </c>
      <c r="D475" s="439" t="s">
        <v>147</v>
      </c>
      <c r="E475" s="526">
        <v>1</v>
      </c>
      <c r="F475" s="526">
        <v>1</v>
      </c>
      <c r="G475" s="434"/>
      <c r="H475" s="334">
        <v>140</v>
      </c>
      <c r="I475" s="334">
        <v>1</v>
      </c>
      <c r="J475" s="334">
        <v>1</v>
      </c>
      <c r="K475" s="434"/>
      <c r="L475" s="323"/>
      <c r="M475" s="434"/>
      <c r="N475" s="440"/>
      <c r="O475" s="334" t="s">
        <v>127</v>
      </c>
      <c r="P475" s="399"/>
      <c r="Q475" s="399"/>
      <c r="R475" s="399"/>
      <c r="S475" s="399"/>
      <c r="T475" s="399"/>
      <c r="U475" s="399"/>
      <c r="V475" s="399"/>
      <c r="W475" s="399"/>
      <c r="X475" s="399"/>
      <c r="Y475" s="399"/>
      <c r="Z475" s="399"/>
      <c r="AA475" s="399"/>
      <c r="AB475" s="399"/>
      <c r="AC475" s="399"/>
      <c r="AD475" s="399"/>
      <c r="AE475" s="399"/>
      <c r="AF475" s="399"/>
      <c r="AG475" s="399"/>
      <c r="AH475" s="399"/>
      <c r="AI475" s="399"/>
      <c r="AJ475" s="399"/>
      <c r="AK475" s="399"/>
      <c r="AL475" s="402"/>
      <c r="AN475" s="176"/>
    </row>
    <row r="476" spans="1:40" s="35" customFormat="1" ht="93.75" customHeight="1" x14ac:dyDescent="0.25">
      <c r="A476" s="353"/>
      <c r="B476" s="70"/>
      <c r="C476" s="435"/>
      <c r="D476" s="441"/>
      <c r="E476" s="527"/>
      <c r="F476" s="527"/>
      <c r="G476" s="435"/>
      <c r="H476" s="334">
        <v>141</v>
      </c>
      <c r="I476" s="334" t="s">
        <v>9</v>
      </c>
      <c r="J476" s="334">
        <v>1</v>
      </c>
      <c r="K476" s="435"/>
      <c r="L476" s="324"/>
      <c r="M476" s="435"/>
      <c r="N476" s="441"/>
      <c r="O476" s="334" t="s">
        <v>127</v>
      </c>
      <c r="P476" s="400"/>
      <c r="Q476" s="400"/>
      <c r="R476" s="400"/>
      <c r="S476" s="400"/>
      <c r="T476" s="400"/>
      <c r="U476" s="400"/>
      <c r="V476" s="400"/>
      <c r="W476" s="400"/>
      <c r="X476" s="400"/>
      <c r="Y476" s="400"/>
      <c r="Z476" s="400"/>
      <c r="AA476" s="400"/>
      <c r="AB476" s="400"/>
      <c r="AC476" s="400"/>
      <c r="AD476" s="400"/>
      <c r="AE476" s="400"/>
      <c r="AF476" s="400"/>
      <c r="AG476" s="400"/>
      <c r="AH476" s="400"/>
      <c r="AI476" s="400"/>
      <c r="AJ476" s="400"/>
      <c r="AK476" s="400"/>
      <c r="AL476" s="403"/>
      <c r="AN476" s="176"/>
    </row>
    <row r="477" spans="1:40" s="35" customFormat="1" ht="38.25" customHeight="1" x14ac:dyDescent="0.25">
      <c r="A477" s="353"/>
      <c r="B477" s="70"/>
      <c r="C477" s="25"/>
      <c r="D477" s="74"/>
      <c r="E477" s="25"/>
      <c r="F477" s="25"/>
      <c r="G477" s="74"/>
      <c r="H477" s="25"/>
      <c r="I477" s="25"/>
      <c r="J477" s="25"/>
      <c r="K477" s="318"/>
      <c r="L477" s="92"/>
      <c r="M477" s="318"/>
      <c r="N477" s="86"/>
      <c r="O477" s="25"/>
      <c r="P477" s="257"/>
      <c r="Q477" s="257"/>
      <c r="R477" s="257"/>
      <c r="S477" s="257"/>
      <c r="T477" s="257"/>
      <c r="U477" s="257"/>
      <c r="V477" s="257"/>
      <c r="W477" s="257"/>
      <c r="X477" s="257"/>
      <c r="Y477" s="257"/>
      <c r="Z477" s="257"/>
      <c r="AA477" s="257"/>
      <c r="AB477" s="257"/>
      <c r="AC477" s="257"/>
      <c r="AD477" s="257"/>
      <c r="AE477" s="257"/>
      <c r="AF477" s="257"/>
      <c r="AG477" s="257"/>
      <c r="AH477" s="257"/>
      <c r="AI477" s="257"/>
      <c r="AJ477" s="257"/>
      <c r="AK477" s="257"/>
      <c r="AL477" s="357"/>
    </row>
    <row r="478" spans="1:40" s="78" customFormat="1" ht="38.25" customHeight="1" x14ac:dyDescent="0.25">
      <c r="A478" s="353"/>
      <c r="B478" s="70"/>
      <c r="C478" s="25"/>
      <c r="D478" s="24"/>
      <c r="E478" s="116"/>
      <c r="F478" s="116"/>
      <c r="G478" s="144">
        <v>40</v>
      </c>
      <c r="H478" s="69" t="s">
        <v>45</v>
      </c>
      <c r="I478" s="69"/>
      <c r="J478" s="69"/>
      <c r="K478" s="69"/>
      <c r="L478" s="69"/>
      <c r="M478" s="69"/>
      <c r="N478" s="69"/>
      <c r="O478" s="69"/>
      <c r="P478" s="255">
        <f>SUM(P479:P484)</f>
        <v>0</v>
      </c>
      <c r="Q478" s="255">
        <f t="shared" ref="Q478:AL478" si="156">SUM(Q479:Q484)</f>
        <v>0</v>
      </c>
      <c r="R478" s="255">
        <f t="shared" si="156"/>
        <v>0</v>
      </c>
      <c r="S478" s="255">
        <f t="shared" si="156"/>
        <v>0</v>
      </c>
      <c r="T478" s="255">
        <f t="shared" si="156"/>
        <v>0</v>
      </c>
      <c r="U478" s="255">
        <f t="shared" si="156"/>
        <v>0</v>
      </c>
      <c r="V478" s="255">
        <f t="shared" si="156"/>
        <v>0</v>
      </c>
      <c r="W478" s="255">
        <f t="shared" si="156"/>
        <v>307812279</v>
      </c>
      <c r="X478" s="255">
        <f t="shared" si="156"/>
        <v>30000000</v>
      </c>
      <c r="Y478" s="255">
        <f t="shared" si="156"/>
        <v>0</v>
      </c>
      <c r="Z478" s="255">
        <f t="shared" si="156"/>
        <v>0</v>
      </c>
      <c r="AA478" s="255">
        <f t="shared" si="156"/>
        <v>0</v>
      </c>
      <c r="AB478" s="255">
        <f t="shared" si="156"/>
        <v>0</v>
      </c>
      <c r="AC478" s="255">
        <f t="shared" si="156"/>
        <v>0</v>
      </c>
      <c r="AD478" s="255">
        <f t="shared" si="156"/>
        <v>0</v>
      </c>
      <c r="AE478" s="255">
        <f t="shared" si="156"/>
        <v>0</v>
      </c>
      <c r="AF478" s="255">
        <f t="shared" si="156"/>
        <v>0</v>
      </c>
      <c r="AG478" s="255">
        <f t="shared" si="156"/>
        <v>0</v>
      </c>
      <c r="AH478" s="255">
        <f t="shared" si="156"/>
        <v>0</v>
      </c>
      <c r="AI478" s="255">
        <f t="shared" si="156"/>
        <v>0</v>
      </c>
      <c r="AJ478" s="255">
        <f t="shared" si="156"/>
        <v>0</v>
      </c>
      <c r="AK478" s="255">
        <f t="shared" si="156"/>
        <v>295344126</v>
      </c>
      <c r="AL478" s="354">
        <f t="shared" si="156"/>
        <v>633156405</v>
      </c>
    </row>
    <row r="479" spans="1:40" s="35" customFormat="1" ht="147" customHeight="1" x14ac:dyDescent="0.25">
      <c r="A479" s="353"/>
      <c r="B479" s="70"/>
      <c r="C479" s="25">
        <v>26</v>
      </c>
      <c r="D479" s="1" t="s">
        <v>655</v>
      </c>
      <c r="E479" s="334" t="s">
        <v>116</v>
      </c>
      <c r="F479" s="334" t="s">
        <v>656</v>
      </c>
      <c r="G479" s="71"/>
      <c r="H479" s="335">
        <v>142</v>
      </c>
      <c r="I479" s="334" t="s">
        <v>9</v>
      </c>
      <c r="J479" s="334">
        <v>12</v>
      </c>
      <c r="K479" s="433" t="s">
        <v>636</v>
      </c>
      <c r="L479" s="322"/>
      <c r="M479" s="433" t="s">
        <v>657</v>
      </c>
      <c r="N479" s="439" t="s">
        <v>658</v>
      </c>
      <c r="O479" s="334" t="s">
        <v>127</v>
      </c>
      <c r="P479" s="398"/>
      <c r="Q479" s="398"/>
      <c r="R479" s="398"/>
      <c r="S479" s="398"/>
      <c r="T479" s="398"/>
      <c r="U479" s="398"/>
      <c r="V479" s="398"/>
      <c r="W479" s="398">
        <v>10000000</v>
      </c>
      <c r="X479" s="398"/>
      <c r="Y479" s="398"/>
      <c r="Z479" s="398"/>
      <c r="AA479" s="398"/>
      <c r="AB479" s="398"/>
      <c r="AC479" s="398"/>
      <c r="AD479" s="398"/>
      <c r="AE479" s="398"/>
      <c r="AF479" s="398"/>
      <c r="AG479" s="398"/>
      <c r="AH479" s="398"/>
      <c r="AI479" s="398"/>
      <c r="AJ479" s="398"/>
      <c r="AK479" s="398"/>
      <c r="AL479" s="401">
        <f>+P479+Q479+R479+S479+T479+U479+V479+W479+X479+Y479+Z479+AA479+AD479+AG479+AH479+AI479+AJ479+AK479</f>
        <v>10000000</v>
      </c>
      <c r="AN479" s="176"/>
    </row>
    <row r="480" spans="1:40" s="35" customFormat="1" ht="142.5" customHeight="1" x14ac:dyDescent="0.25">
      <c r="A480" s="353"/>
      <c r="B480" s="70"/>
      <c r="C480" s="25">
        <v>30</v>
      </c>
      <c r="D480" s="1" t="s">
        <v>659</v>
      </c>
      <c r="E480" s="334" t="s">
        <v>660</v>
      </c>
      <c r="F480" s="334" t="s">
        <v>660</v>
      </c>
      <c r="G480" s="73"/>
      <c r="H480" s="335">
        <v>143</v>
      </c>
      <c r="I480" s="334">
        <v>1</v>
      </c>
      <c r="J480" s="334">
        <v>1</v>
      </c>
      <c r="K480" s="435"/>
      <c r="L480" s="324"/>
      <c r="M480" s="435"/>
      <c r="N480" s="441"/>
      <c r="O480" s="334" t="s">
        <v>127</v>
      </c>
      <c r="P480" s="400"/>
      <c r="Q480" s="400"/>
      <c r="R480" s="400"/>
      <c r="S480" s="400"/>
      <c r="T480" s="400"/>
      <c r="U480" s="400"/>
      <c r="V480" s="400"/>
      <c r="W480" s="400"/>
      <c r="X480" s="400"/>
      <c r="Y480" s="400"/>
      <c r="Z480" s="400"/>
      <c r="AA480" s="400"/>
      <c r="AB480" s="400"/>
      <c r="AC480" s="400"/>
      <c r="AD480" s="400"/>
      <c r="AE480" s="400"/>
      <c r="AF480" s="400"/>
      <c r="AG480" s="400"/>
      <c r="AH480" s="400"/>
      <c r="AI480" s="400"/>
      <c r="AJ480" s="400"/>
      <c r="AK480" s="400"/>
      <c r="AL480" s="403"/>
      <c r="AN480" s="176"/>
    </row>
    <row r="481" spans="1:40" s="35" customFormat="1" ht="123.75" customHeight="1" x14ac:dyDescent="0.25">
      <c r="A481" s="353"/>
      <c r="B481" s="70"/>
      <c r="C481" s="335" t="s">
        <v>654</v>
      </c>
      <c r="D481" s="320" t="s">
        <v>135</v>
      </c>
      <c r="E481" s="300">
        <v>10</v>
      </c>
      <c r="F481" s="300" t="s">
        <v>136</v>
      </c>
      <c r="G481" s="73"/>
      <c r="H481" s="335">
        <v>144</v>
      </c>
      <c r="I481" s="334">
        <v>5</v>
      </c>
      <c r="J481" s="334">
        <v>5</v>
      </c>
      <c r="K481" s="334" t="s">
        <v>636</v>
      </c>
      <c r="L481" s="12">
        <v>2014630000133</v>
      </c>
      <c r="M481" s="334" t="s">
        <v>661</v>
      </c>
      <c r="N481" s="329" t="s">
        <v>662</v>
      </c>
      <c r="O481" s="334" t="s">
        <v>127</v>
      </c>
      <c r="P481" s="45"/>
      <c r="Q481" s="45"/>
      <c r="R481" s="45"/>
      <c r="S481" s="45"/>
      <c r="T481" s="45"/>
      <c r="U481" s="45"/>
      <c r="V481" s="45"/>
      <c r="W481" s="45">
        <v>77600000</v>
      </c>
      <c r="X481" s="45"/>
      <c r="Y481" s="45"/>
      <c r="Z481" s="45"/>
      <c r="AA481" s="45"/>
      <c r="AB481" s="45"/>
      <c r="AC481" s="45"/>
      <c r="AD481" s="45"/>
      <c r="AE481" s="45"/>
      <c r="AF481" s="45"/>
      <c r="AG481" s="45"/>
      <c r="AH481" s="45"/>
      <c r="AI481" s="45"/>
      <c r="AJ481" s="33"/>
      <c r="AK481" s="33"/>
      <c r="AL481" s="355">
        <f>+P481+Q481+R481+S481+T481+U481+V481+W481+X481+Y481+Z481+AA481+AD481+AG481+AH481+AI481+AJ481+AK481</f>
        <v>77600000</v>
      </c>
      <c r="AN481" s="176"/>
    </row>
    <row r="482" spans="1:40" s="35" customFormat="1" ht="127.5" customHeight="1" x14ac:dyDescent="0.25">
      <c r="A482" s="353"/>
      <c r="B482" s="70"/>
      <c r="C482" s="335" t="s">
        <v>654</v>
      </c>
      <c r="D482" s="320" t="s">
        <v>135</v>
      </c>
      <c r="E482" s="300">
        <v>10</v>
      </c>
      <c r="F482" s="300" t="s">
        <v>136</v>
      </c>
      <c r="G482" s="73"/>
      <c r="H482" s="335">
        <v>144</v>
      </c>
      <c r="I482" s="334">
        <v>5</v>
      </c>
      <c r="J482" s="334">
        <v>5</v>
      </c>
      <c r="K482" s="433" t="s">
        <v>636</v>
      </c>
      <c r="L482" s="322"/>
      <c r="M482" s="433" t="s">
        <v>663</v>
      </c>
      <c r="N482" s="440" t="s">
        <v>664</v>
      </c>
      <c r="O482" s="334" t="s">
        <v>127</v>
      </c>
      <c r="P482" s="398"/>
      <c r="Q482" s="398"/>
      <c r="R482" s="398"/>
      <c r="S482" s="398"/>
      <c r="T482" s="398"/>
      <c r="U482" s="398"/>
      <c r="V482" s="398"/>
      <c r="W482" s="398">
        <v>180212279</v>
      </c>
      <c r="X482" s="398">
        <v>30000000</v>
      </c>
      <c r="Y482" s="398"/>
      <c r="Z482" s="398"/>
      <c r="AA482" s="398"/>
      <c r="AB482" s="398"/>
      <c r="AC482" s="398"/>
      <c r="AD482" s="398"/>
      <c r="AE482" s="398"/>
      <c r="AF482" s="398"/>
      <c r="AG482" s="398"/>
      <c r="AH482" s="398"/>
      <c r="AI482" s="398"/>
      <c r="AJ482" s="398"/>
      <c r="AK482" s="398">
        <f>7383+130639939+1399534</f>
        <v>132046856</v>
      </c>
      <c r="AL482" s="401">
        <f>+P482+Q482+R482+S482+T482+U482+V482+W482+X482+Y482+Z482+AA482+AD482+AG482+AH482+AI482+AJ482+AK482</f>
        <v>342259135</v>
      </c>
      <c r="AN482" s="176"/>
    </row>
    <row r="483" spans="1:40" s="35" customFormat="1" ht="104.25" customHeight="1" x14ac:dyDescent="0.25">
      <c r="A483" s="353"/>
      <c r="B483" s="70"/>
      <c r="C483" s="335" t="s">
        <v>654</v>
      </c>
      <c r="D483" s="329" t="s">
        <v>137</v>
      </c>
      <c r="E483" s="334" t="s">
        <v>138</v>
      </c>
      <c r="F483" s="317">
        <v>0.8</v>
      </c>
      <c r="G483" s="73"/>
      <c r="H483" s="335">
        <v>145</v>
      </c>
      <c r="I483" s="90" t="s">
        <v>9</v>
      </c>
      <c r="J483" s="112">
        <v>1</v>
      </c>
      <c r="K483" s="435"/>
      <c r="L483" s="324"/>
      <c r="M483" s="435"/>
      <c r="N483" s="441"/>
      <c r="O483" s="334" t="s">
        <v>127</v>
      </c>
      <c r="P483" s="400"/>
      <c r="Q483" s="400"/>
      <c r="R483" s="400"/>
      <c r="S483" s="400"/>
      <c r="T483" s="400"/>
      <c r="U483" s="400"/>
      <c r="V483" s="400"/>
      <c r="W483" s="400"/>
      <c r="X483" s="400"/>
      <c r="Y483" s="400"/>
      <c r="Z483" s="400"/>
      <c r="AA483" s="400"/>
      <c r="AB483" s="400"/>
      <c r="AC483" s="400"/>
      <c r="AD483" s="400"/>
      <c r="AE483" s="400"/>
      <c r="AF483" s="400"/>
      <c r="AG483" s="400"/>
      <c r="AH483" s="400"/>
      <c r="AI483" s="400"/>
      <c r="AJ483" s="400"/>
      <c r="AK483" s="400"/>
      <c r="AL483" s="403"/>
      <c r="AN483" s="176"/>
    </row>
    <row r="484" spans="1:40" s="35" customFormat="1" ht="96.75" customHeight="1" x14ac:dyDescent="0.25">
      <c r="A484" s="353"/>
      <c r="B484" s="70"/>
      <c r="C484" s="335" t="s">
        <v>654</v>
      </c>
      <c r="D484" s="329" t="s">
        <v>152</v>
      </c>
      <c r="E484" s="317">
        <v>0.68</v>
      </c>
      <c r="F484" s="317">
        <v>0.73</v>
      </c>
      <c r="G484" s="26"/>
      <c r="H484" s="335">
        <v>146</v>
      </c>
      <c r="I484" s="334" t="s">
        <v>9</v>
      </c>
      <c r="J484" s="334">
        <v>1</v>
      </c>
      <c r="K484" s="334" t="s">
        <v>636</v>
      </c>
      <c r="L484" s="12"/>
      <c r="M484" s="334" t="s">
        <v>665</v>
      </c>
      <c r="N484" s="329" t="s">
        <v>666</v>
      </c>
      <c r="O484" s="334" t="s">
        <v>127</v>
      </c>
      <c r="P484" s="45">
        <v>0</v>
      </c>
      <c r="Q484" s="45">
        <v>0</v>
      </c>
      <c r="R484" s="45">
        <v>0</v>
      </c>
      <c r="S484" s="45">
        <v>0</v>
      </c>
      <c r="T484" s="45">
        <v>0</v>
      </c>
      <c r="U484" s="45">
        <v>0</v>
      </c>
      <c r="V484" s="45">
        <v>0</v>
      </c>
      <c r="W484" s="45">
        <v>40000000</v>
      </c>
      <c r="X484" s="45">
        <v>0</v>
      </c>
      <c r="Y484" s="45">
        <v>0</v>
      </c>
      <c r="Z484" s="45">
        <v>0</v>
      </c>
      <c r="AA484" s="45">
        <v>0</v>
      </c>
      <c r="AB484" s="45"/>
      <c r="AC484" s="45"/>
      <c r="AD484" s="45">
        <v>0</v>
      </c>
      <c r="AE484" s="45"/>
      <c r="AF484" s="45"/>
      <c r="AG484" s="45">
        <v>0</v>
      </c>
      <c r="AH484" s="45">
        <v>0</v>
      </c>
      <c r="AI484" s="45">
        <v>0</v>
      </c>
      <c r="AJ484" s="33"/>
      <c r="AK484" s="33">
        <f>162783936+513334</f>
        <v>163297270</v>
      </c>
      <c r="AL484" s="355">
        <f>+P484+Q484+R484+S484+T484+U484+V484+W484+X484+Y484+Z484+AA484+AD484+AG484+AH484+AI484+AJ484+AK484</f>
        <v>203297270</v>
      </c>
      <c r="AN484" s="176"/>
    </row>
    <row r="485" spans="1:40" s="35" customFormat="1" ht="38.25" customHeight="1" x14ac:dyDescent="0.25">
      <c r="A485" s="353"/>
      <c r="B485" s="70"/>
      <c r="C485" s="25"/>
      <c r="D485" s="74"/>
      <c r="E485" s="25"/>
      <c r="F485" s="25"/>
      <c r="G485" s="74"/>
      <c r="H485" s="25"/>
      <c r="I485" s="25"/>
      <c r="J485" s="25"/>
      <c r="K485" s="318"/>
      <c r="L485" s="92"/>
      <c r="M485" s="318"/>
      <c r="N485" s="86"/>
      <c r="O485" s="25"/>
      <c r="P485" s="257"/>
      <c r="Q485" s="257"/>
      <c r="R485" s="257"/>
      <c r="S485" s="257"/>
      <c r="T485" s="257"/>
      <c r="U485" s="257"/>
      <c r="V485" s="257"/>
      <c r="W485" s="257"/>
      <c r="X485" s="257"/>
      <c r="Y485" s="257"/>
      <c r="Z485" s="257"/>
      <c r="AA485" s="257"/>
      <c r="AB485" s="257"/>
      <c r="AC485" s="257"/>
      <c r="AD485" s="257"/>
      <c r="AE485" s="257"/>
      <c r="AF485" s="257"/>
      <c r="AG485" s="257"/>
      <c r="AH485" s="257"/>
      <c r="AI485" s="257"/>
      <c r="AJ485" s="257"/>
      <c r="AK485" s="257"/>
      <c r="AL485" s="357"/>
    </row>
    <row r="486" spans="1:40" s="78" customFormat="1" ht="38.25" customHeight="1" x14ac:dyDescent="0.25">
      <c r="A486" s="353"/>
      <c r="B486" s="70"/>
      <c r="C486" s="25"/>
      <c r="D486" s="24"/>
      <c r="E486" s="116"/>
      <c r="F486" s="116"/>
      <c r="G486" s="144">
        <v>41</v>
      </c>
      <c r="H486" s="69" t="s">
        <v>46</v>
      </c>
      <c r="I486" s="69"/>
      <c r="J486" s="69"/>
      <c r="K486" s="69"/>
      <c r="L486" s="69"/>
      <c r="M486" s="69"/>
      <c r="N486" s="69"/>
      <c r="O486" s="69"/>
      <c r="P486" s="255">
        <f>SUM(P487:P488)</f>
        <v>0</v>
      </c>
      <c r="Q486" s="255">
        <f t="shared" ref="Q486:AL486" si="157">SUM(Q487:Q488)</f>
        <v>0</v>
      </c>
      <c r="R486" s="255">
        <f t="shared" si="157"/>
        <v>0</v>
      </c>
      <c r="S486" s="255">
        <f t="shared" si="157"/>
        <v>0</v>
      </c>
      <c r="T486" s="255">
        <f t="shared" si="157"/>
        <v>0</v>
      </c>
      <c r="U486" s="255">
        <f t="shared" si="157"/>
        <v>0</v>
      </c>
      <c r="V486" s="255">
        <f t="shared" si="157"/>
        <v>0</v>
      </c>
      <c r="W486" s="255">
        <f t="shared" si="157"/>
        <v>10000000</v>
      </c>
      <c r="X486" s="255">
        <f t="shared" si="157"/>
        <v>0</v>
      </c>
      <c r="Y486" s="255">
        <f t="shared" si="157"/>
        <v>0</v>
      </c>
      <c r="Z486" s="255">
        <f t="shared" si="157"/>
        <v>0</v>
      </c>
      <c r="AA486" s="255">
        <f t="shared" si="157"/>
        <v>0</v>
      </c>
      <c r="AB486" s="255">
        <f t="shared" si="157"/>
        <v>0</v>
      </c>
      <c r="AC486" s="255">
        <f t="shared" si="157"/>
        <v>0</v>
      </c>
      <c r="AD486" s="255">
        <f t="shared" si="157"/>
        <v>0</v>
      </c>
      <c r="AE486" s="255">
        <f t="shared" si="157"/>
        <v>0</v>
      </c>
      <c r="AF486" s="255">
        <f t="shared" si="157"/>
        <v>0</v>
      </c>
      <c r="AG486" s="255">
        <f t="shared" si="157"/>
        <v>0</v>
      </c>
      <c r="AH486" s="255">
        <f t="shared" si="157"/>
        <v>0</v>
      </c>
      <c r="AI486" s="255">
        <f t="shared" si="157"/>
        <v>0</v>
      </c>
      <c r="AJ486" s="255">
        <f t="shared" si="157"/>
        <v>0</v>
      </c>
      <c r="AK486" s="255">
        <f t="shared" si="157"/>
        <v>0</v>
      </c>
      <c r="AL486" s="354">
        <f t="shared" si="157"/>
        <v>10000000</v>
      </c>
    </row>
    <row r="487" spans="1:40" s="35" customFormat="1" ht="89.25" customHeight="1" x14ac:dyDescent="0.25">
      <c r="A487" s="353"/>
      <c r="B487" s="70"/>
      <c r="C487" s="474">
        <v>28</v>
      </c>
      <c r="D487" s="538" t="s">
        <v>775</v>
      </c>
      <c r="E487" s="540">
        <v>0.5</v>
      </c>
      <c r="F487" s="540">
        <v>1</v>
      </c>
      <c r="G487" s="433"/>
      <c r="H487" s="335">
        <v>147</v>
      </c>
      <c r="I487" s="334">
        <v>14</v>
      </c>
      <c r="J487" s="334">
        <v>14</v>
      </c>
      <c r="K487" s="433" t="s">
        <v>636</v>
      </c>
      <c r="L487" s="445"/>
      <c r="M487" s="433" t="s">
        <v>667</v>
      </c>
      <c r="N487" s="439" t="s">
        <v>668</v>
      </c>
      <c r="O487" s="334" t="s">
        <v>127</v>
      </c>
      <c r="P487" s="398"/>
      <c r="Q487" s="398"/>
      <c r="R487" s="398"/>
      <c r="S487" s="398"/>
      <c r="T487" s="398"/>
      <c r="U487" s="398"/>
      <c r="V487" s="398"/>
      <c r="W487" s="398">
        <v>10000000</v>
      </c>
      <c r="X487" s="398"/>
      <c r="Y487" s="398"/>
      <c r="Z487" s="398"/>
      <c r="AA487" s="398"/>
      <c r="AB487" s="398"/>
      <c r="AC487" s="398"/>
      <c r="AD487" s="398"/>
      <c r="AE487" s="398"/>
      <c r="AF487" s="398"/>
      <c r="AG487" s="398"/>
      <c r="AH487" s="398"/>
      <c r="AI487" s="398"/>
      <c r="AJ487" s="398"/>
      <c r="AK487" s="398"/>
      <c r="AL487" s="401">
        <f>+P487+Q487+R487+S487+T487+U487+V487+W487+X487+Y487+Z487+AA487+AD487+AG487+AH487+AI487+AJ487+AK487</f>
        <v>10000000</v>
      </c>
      <c r="AN487" s="176"/>
    </row>
    <row r="488" spans="1:40" s="35" customFormat="1" ht="102.75" customHeight="1" x14ac:dyDescent="0.25">
      <c r="A488" s="353"/>
      <c r="B488" s="70"/>
      <c r="C488" s="475"/>
      <c r="D488" s="539"/>
      <c r="E488" s="541"/>
      <c r="F488" s="541"/>
      <c r="G488" s="435"/>
      <c r="H488" s="335">
        <v>148</v>
      </c>
      <c r="I488" s="334" t="s">
        <v>9</v>
      </c>
      <c r="J488" s="334">
        <v>11</v>
      </c>
      <c r="K488" s="435"/>
      <c r="L488" s="447"/>
      <c r="M488" s="435"/>
      <c r="N488" s="441"/>
      <c r="O488" s="334" t="s">
        <v>127</v>
      </c>
      <c r="P488" s="400"/>
      <c r="Q488" s="400"/>
      <c r="R488" s="400"/>
      <c r="S488" s="400"/>
      <c r="T488" s="400"/>
      <c r="U488" s="400"/>
      <c r="V488" s="400"/>
      <c r="W488" s="400"/>
      <c r="X488" s="400"/>
      <c r="Y488" s="400"/>
      <c r="Z488" s="400"/>
      <c r="AA488" s="400"/>
      <c r="AB488" s="400"/>
      <c r="AC488" s="400"/>
      <c r="AD488" s="400"/>
      <c r="AE488" s="400"/>
      <c r="AF488" s="400"/>
      <c r="AG488" s="400"/>
      <c r="AH488" s="400"/>
      <c r="AI488" s="400"/>
      <c r="AJ488" s="400"/>
      <c r="AK488" s="400"/>
      <c r="AL488" s="403"/>
      <c r="AN488" s="176"/>
    </row>
    <row r="489" spans="1:40" s="35" customFormat="1" ht="38.25" customHeight="1" x14ac:dyDescent="0.25">
      <c r="A489" s="353"/>
      <c r="B489" s="70"/>
      <c r="C489" s="25"/>
      <c r="D489" s="74"/>
      <c r="E489" s="25"/>
      <c r="F489" s="25"/>
      <c r="G489" s="74"/>
      <c r="H489" s="25"/>
      <c r="I489" s="25"/>
      <c r="J489" s="25"/>
      <c r="K489" s="318"/>
      <c r="L489" s="92"/>
      <c r="M489" s="318"/>
      <c r="N489" s="86"/>
      <c r="O489" s="25"/>
      <c r="P489" s="257"/>
      <c r="Q489" s="257"/>
      <c r="R489" s="257"/>
      <c r="S489" s="257"/>
      <c r="T489" s="257"/>
      <c r="U489" s="257"/>
      <c r="V489" s="257"/>
      <c r="W489" s="257"/>
      <c r="X489" s="257"/>
      <c r="Y489" s="257"/>
      <c r="Z489" s="257"/>
      <c r="AA489" s="257"/>
      <c r="AB489" s="257"/>
      <c r="AC489" s="257"/>
      <c r="AD489" s="257"/>
      <c r="AE489" s="257"/>
      <c r="AF489" s="257"/>
      <c r="AG489" s="257"/>
      <c r="AH489" s="257"/>
      <c r="AI489" s="257"/>
      <c r="AJ489" s="257"/>
      <c r="AK489" s="257"/>
      <c r="AL489" s="357"/>
    </row>
    <row r="490" spans="1:40" s="78" customFormat="1" ht="38.25" customHeight="1" x14ac:dyDescent="0.25">
      <c r="A490" s="353"/>
      <c r="B490" s="70"/>
      <c r="C490" s="25"/>
      <c r="D490" s="24"/>
      <c r="E490" s="116"/>
      <c r="F490" s="116"/>
      <c r="G490" s="144">
        <v>42</v>
      </c>
      <c r="H490" s="69" t="s">
        <v>47</v>
      </c>
      <c r="I490" s="69"/>
      <c r="J490" s="69"/>
      <c r="K490" s="69"/>
      <c r="L490" s="69"/>
      <c r="M490" s="69"/>
      <c r="N490" s="69"/>
      <c r="O490" s="69"/>
      <c r="P490" s="255">
        <f>SUM(P491:P493)</f>
        <v>0</v>
      </c>
      <c r="Q490" s="255">
        <f t="shared" ref="Q490:AL490" si="158">SUM(Q491:Q493)</f>
        <v>0</v>
      </c>
      <c r="R490" s="255">
        <f t="shared" si="158"/>
        <v>0</v>
      </c>
      <c r="S490" s="255">
        <f t="shared" si="158"/>
        <v>0</v>
      </c>
      <c r="T490" s="255">
        <f t="shared" si="158"/>
        <v>0</v>
      </c>
      <c r="U490" s="255">
        <f t="shared" si="158"/>
        <v>0</v>
      </c>
      <c r="V490" s="255">
        <f t="shared" si="158"/>
        <v>0</v>
      </c>
      <c r="W490" s="255">
        <f t="shared" si="158"/>
        <v>50000000</v>
      </c>
      <c r="X490" s="255">
        <f t="shared" si="158"/>
        <v>0</v>
      </c>
      <c r="Y490" s="255">
        <f t="shared" si="158"/>
        <v>0</v>
      </c>
      <c r="Z490" s="255">
        <f t="shared" si="158"/>
        <v>0</v>
      </c>
      <c r="AA490" s="255">
        <f t="shared" si="158"/>
        <v>0</v>
      </c>
      <c r="AB490" s="255">
        <f t="shared" si="158"/>
        <v>0</v>
      </c>
      <c r="AC490" s="255">
        <f t="shared" si="158"/>
        <v>0</v>
      </c>
      <c r="AD490" s="255">
        <f t="shared" si="158"/>
        <v>0</v>
      </c>
      <c r="AE490" s="255">
        <f t="shared" si="158"/>
        <v>0</v>
      </c>
      <c r="AF490" s="255">
        <f t="shared" si="158"/>
        <v>0</v>
      </c>
      <c r="AG490" s="255">
        <f t="shared" si="158"/>
        <v>0</v>
      </c>
      <c r="AH490" s="255">
        <f t="shared" si="158"/>
        <v>0</v>
      </c>
      <c r="AI490" s="255">
        <f t="shared" si="158"/>
        <v>0</v>
      </c>
      <c r="AJ490" s="255">
        <f t="shared" si="158"/>
        <v>0</v>
      </c>
      <c r="AK490" s="255">
        <f t="shared" si="158"/>
        <v>0</v>
      </c>
      <c r="AL490" s="354">
        <f t="shared" si="158"/>
        <v>50000000</v>
      </c>
    </row>
    <row r="491" spans="1:40" s="35" customFormat="1" ht="105.75" customHeight="1" x14ac:dyDescent="0.25">
      <c r="A491" s="353"/>
      <c r="B491" s="70"/>
      <c r="C491" s="335" t="s">
        <v>654</v>
      </c>
      <c r="D491" s="329" t="s">
        <v>139</v>
      </c>
      <c r="E491" s="334" t="s">
        <v>140</v>
      </c>
      <c r="F491" s="334" t="s">
        <v>141</v>
      </c>
      <c r="G491" s="450"/>
      <c r="H491" s="14">
        <v>149</v>
      </c>
      <c r="I491" s="334" t="s">
        <v>9</v>
      </c>
      <c r="J491" s="334">
        <v>8</v>
      </c>
      <c r="K491" s="334" t="s">
        <v>636</v>
      </c>
      <c r="L491" s="12">
        <v>2014630000136</v>
      </c>
      <c r="M491" s="334" t="s">
        <v>669</v>
      </c>
      <c r="N491" s="329" t="s">
        <v>670</v>
      </c>
      <c r="O491" s="334" t="s">
        <v>127</v>
      </c>
      <c r="P491" s="45">
        <v>0</v>
      </c>
      <c r="Q491" s="45">
        <v>0</v>
      </c>
      <c r="R491" s="45">
        <v>0</v>
      </c>
      <c r="S491" s="45">
        <v>0</v>
      </c>
      <c r="T491" s="45">
        <v>0</v>
      </c>
      <c r="U491" s="45">
        <v>0</v>
      </c>
      <c r="V491" s="45">
        <v>0</v>
      </c>
      <c r="W491" s="45">
        <v>10000000</v>
      </c>
      <c r="X491" s="45">
        <v>0</v>
      </c>
      <c r="Y491" s="45">
        <v>0</v>
      </c>
      <c r="Z491" s="45">
        <v>0</v>
      </c>
      <c r="AA491" s="45">
        <v>0</v>
      </c>
      <c r="AB491" s="45"/>
      <c r="AC491" s="45"/>
      <c r="AD491" s="45">
        <v>0</v>
      </c>
      <c r="AE491" s="45"/>
      <c r="AF491" s="45"/>
      <c r="AG491" s="45">
        <v>0</v>
      </c>
      <c r="AH491" s="45">
        <v>0</v>
      </c>
      <c r="AI491" s="45">
        <v>0</v>
      </c>
      <c r="AJ491" s="33"/>
      <c r="AK491" s="33">
        <v>0</v>
      </c>
      <c r="AL491" s="355">
        <f>+P491+Q491+R491+S491+T491+U491+V491+W491+X491+Y491+Z491+AA491+AD491+AG491+AH491+AI491+AJ491+AK491</f>
        <v>10000000</v>
      </c>
      <c r="AN491" s="176"/>
    </row>
    <row r="492" spans="1:40" s="35" customFormat="1" ht="103.5" customHeight="1" x14ac:dyDescent="0.25">
      <c r="A492" s="353"/>
      <c r="B492" s="70"/>
      <c r="C492" s="71" t="s">
        <v>654</v>
      </c>
      <c r="D492" s="1" t="s">
        <v>139</v>
      </c>
      <c r="E492" s="1" t="s">
        <v>140</v>
      </c>
      <c r="F492" s="1" t="s">
        <v>141</v>
      </c>
      <c r="G492" s="537"/>
      <c r="H492" s="14">
        <v>149</v>
      </c>
      <c r="I492" s="334" t="s">
        <v>9</v>
      </c>
      <c r="J492" s="334">
        <v>8</v>
      </c>
      <c r="K492" s="433" t="s">
        <v>636</v>
      </c>
      <c r="L492" s="445">
        <v>2014630000135</v>
      </c>
      <c r="M492" s="433" t="s">
        <v>671</v>
      </c>
      <c r="N492" s="440" t="s">
        <v>672</v>
      </c>
      <c r="O492" s="334" t="s">
        <v>127</v>
      </c>
      <c r="P492" s="398"/>
      <c r="Q492" s="398"/>
      <c r="R492" s="398"/>
      <c r="S492" s="398"/>
      <c r="T492" s="398"/>
      <c r="U492" s="398"/>
      <c r="V492" s="398"/>
      <c r="W492" s="398">
        <v>40000000</v>
      </c>
      <c r="X492" s="398"/>
      <c r="Y492" s="398"/>
      <c r="Z492" s="398"/>
      <c r="AA492" s="398"/>
      <c r="AB492" s="398"/>
      <c r="AC492" s="398"/>
      <c r="AD492" s="398"/>
      <c r="AE492" s="398"/>
      <c r="AF492" s="398"/>
      <c r="AG492" s="398"/>
      <c r="AH492" s="398"/>
      <c r="AI492" s="398"/>
      <c r="AJ492" s="398"/>
      <c r="AK492" s="398"/>
      <c r="AL492" s="401">
        <f>+P492+Q492+R492+S492+T492+U492+V492+W492+X492+Y492+Z492+AA492+AD492+AG492+AH492+AI492+AJ492+AK492</f>
        <v>40000000</v>
      </c>
      <c r="AN492" s="176"/>
    </row>
    <row r="493" spans="1:40" s="35" customFormat="1" ht="112.5" customHeight="1" x14ac:dyDescent="0.25">
      <c r="A493" s="353"/>
      <c r="B493" s="70"/>
      <c r="C493" s="1">
        <v>28</v>
      </c>
      <c r="D493" s="329" t="s">
        <v>148</v>
      </c>
      <c r="E493" s="317">
        <v>0.5</v>
      </c>
      <c r="F493" s="317">
        <v>1</v>
      </c>
      <c r="G493" s="451"/>
      <c r="H493" s="14">
        <v>150</v>
      </c>
      <c r="I493" s="334">
        <v>0</v>
      </c>
      <c r="J493" s="334">
        <v>14</v>
      </c>
      <c r="K493" s="435"/>
      <c r="L493" s="447"/>
      <c r="M493" s="435"/>
      <c r="N493" s="441"/>
      <c r="O493" s="334" t="s">
        <v>127</v>
      </c>
      <c r="P493" s="400"/>
      <c r="Q493" s="400"/>
      <c r="R493" s="400"/>
      <c r="S493" s="400"/>
      <c r="T493" s="400"/>
      <c r="U493" s="400"/>
      <c r="V493" s="400"/>
      <c r="W493" s="400"/>
      <c r="X493" s="400"/>
      <c r="Y493" s="400"/>
      <c r="Z493" s="400"/>
      <c r="AA493" s="400"/>
      <c r="AB493" s="400"/>
      <c r="AC493" s="400"/>
      <c r="AD493" s="400"/>
      <c r="AE493" s="400"/>
      <c r="AF493" s="400"/>
      <c r="AG493" s="400"/>
      <c r="AH493" s="400"/>
      <c r="AI493" s="400"/>
      <c r="AJ493" s="400"/>
      <c r="AK493" s="400"/>
      <c r="AL493" s="403"/>
      <c r="AN493" s="176"/>
    </row>
    <row r="494" spans="1:40" s="35" customFormat="1" ht="38.25" customHeight="1" x14ac:dyDescent="0.25">
      <c r="A494" s="353"/>
      <c r="B494" s="70"/>
      <c r="C494" s="25"/>
      <c r="D494" s="74"/>
      <c r="E494" s="25"/>
      <c r="F494" s="25"/>
      <c r="G494" s="74"/>
      <c r="H494" s="25"/>
      <c r="I494" s="25"/>
      <c r="J494" s="25"/>
      <c r="K494" s="318"/>
      <c r="L494" s="92"/>
      <c r="M494" s="318"/>
      <c r="N494" s="86"/>
      <c r="O494" s="25"/>
      <c r="P494" s="257"/>
      <c r="Q494" s="257"/>
      <c r="R494" s="257"/>
      <c r="S494" s="257"/>
      <c r="T494" s="257"/>
      <c r="U494" s="257"/>
      <c r="V494" s="257"/>
      <c r="W494" s="257"/>
      <c r="X494" s="257"/>
      <c r="Y494" s="257"/>
      <c r="Z494" s="257"/>
      <c r="AA494" s="257"/>
      <c r="AB494" s="257"/>
      <c r="AC494" s="257"/>
      <c r="AD494" s="257"/>
      <c r="AE494" s="257"/>
      <c r="AF494" s="257"/>
      <c r="AG494" s="257"/>
      <c r="AH494" s="257"/>
      <c r="AI494" s="257"/>
      <c r="AJ494" s="257"/>
      <c r="AK494" s="257"/>
      <c r="AL494" s="357"/>
    </row>
    <row r="495" spans="1:40" s="78" customFormat="1" ht="38.25" customHeight="1" x14ac:dyDescent="0.25">
      <c r="A495" s="353"/>
      <c r="B495" s="34"/>
      <c r="C495" s="301"/>
      <c r="D495" s="332"/>
      <c r="E495" s="206"/>
      <c r="F495" s="206"/>
      <c r="G495" s="144">
        <v>43</v>
      </c>
      <c r="H495" s="69" t="s">
        <v>48</v>
      </c>
      <c r="I495" s="69"/>
      <c r="J495" s="69"/>
      <c r="K495" s="69"/>
      <c r="L495" s="69"/>
      <c r="M495" s="69"/>
      <c r="N495" s="69"/>
      <c r="O495" s="69"/>
      <c r="P495" s="255">
        <f>SUM(P496:P498)</f>
        <v>0</v>
      </c>
      <c r="Q495" s="255">
        <f t="shared" ref="Q495:AL495" si="159">SUM(Q496:Q498)</f>
        <v>0</v>
      </c>
      <c r="R495" s="255">
        <f t="shared" si="159"/>
        <v>0</v>
      </c>
      <c r="S495" s="255">
        <f t="shared" si="159"/>
        <v>0</v>
      </c>
      <c r="T495" s="255">
        <f t="shared" si="159"/>
        <v>0</v>
      </c>
      <c r="U495" s="255">
        <f t="shared" si="159"/>
        <v>0</v>
      </c>
      <c r="V495" s="255">
        <f t="shared" si="159"/>
        <v>0</v>
      </c>
      <c r="W495" s="255">
        <f t="shared" si="159"/>
        <v>76771008</v>
      </c>
      <c r="X495" s="255">
        <f t="shared" si="159"/>
        <v>0</v>
      </c>
      <c r="Y495" s="255">
        <f t="shared" si="159"/>
        <v>1237889758</v>
      </c>
      <c r="Z495" s="255">
        <f t="shared" si="159"/>
        <v>0</v>
      </c>
      <c r="AA495" s="255">
        <f t="shared" si="159"/>
        <v>0</v>
      </c>
      <c r="AB495" s="255">
        <f t="shared" si="159"/>
        <v>0</v>
      </c>
      <c r="AC495" s="255">
        <f t="shared" si="159"/>
        <v>0</v>
      </c>
      <c r="AD495" s="255">
        <f t="shared" si="159"/>
        <v>0</v>
      </c>
      <c r="AE495" s="255">
        <f t="shared" si="159"/>
        <v>0</v>
      </c>
      <c r="AF495" s="255">
        <f t="shared" si="159"/>
        <v>0</v>
      </c>
      <c r="AG495" s="255">
        <f t="shared" si="159"/>
        <v>0</v>
      </c>
      <c r="AH495" s="255">
        <f t="shared" si="159"/>
        <v>150000000</v>
      </c>
      <c r="AI495" s="255">
        <f t="shared" si="159"/>
        <v>0</v>
      </c>
      <c r="AJ495" s="255">
        <f t="shared" si="159"/>
        <v>0</v>
      </c>
      <c r="AK495" s="255">
        <f t="shared" si="159"/>
        <v>0</v>
      </c>
      <c r="AL495" s="354">
        <f t="shared" si="159"/>
        <v>1464660766</v>
      </c>
    </row>
    <row r="496" spans="1:40" s="35" customFormat="1" ht="152.25" customHeight="1" x14ac:dyDescent="0.25">
      <c r="A496" s="353"/>
      <c r="B496" s="34"/>
      <c r="C496" s="299" t="s">
        <v>654</v>
      </c>
      <c r="D496" s="440" t="s">
        <v>149</v>
      </c>
      <c r="E496" s="542">
        <v>0</v>
      </c>
      <c r="F496" s="542">
        <v>1</v>
      </c>
      <c r="G496" s="474"/>
      <c r="H496" s="334">
        <v>151</v>
      </c>
      <c r="I496" s="334" t="s">
        <v>9</v>
      </c>
      <c r="J496" s="334">
        <v>12</v>
      </c>
      <c r="K496" s="433" t="s">
        <v>636</v>
      </c>
      <c r="L496" s="322"/>
      <c r="M496" s="433" t="s">
        <v>673</v>
      </c>
      <c r="N496" s="439" t="s">
        <v>674</v>
      </c>
      <c r="O496" s="11" t="s">
        <v>127</v>
      </c>
      <c r="P496" s="398"/>
      <c r="Q496" s="398"/>
      <c r="R496" s="398"/>
      <c r="S496" s="398"/>
      <c r="T496" s="398"/>
      <c r="U496" s="398"/>
      <c r="V496" s="398"/>
      <c r="W496" s="398">
        <f>53703198+23067810</f>
        <v>76771008</v>
      </c>
      <c r="X496" s="398"/>
      <c r="Y496" s="398"/>
      <c r="Z496" s="398"/>
      <c r="AA496" s="398"/>
      <c r="AB496" s="398"/>
      <c r="AC496" s="398"/>
      <c r="AD496" s="398"/>
      <c r="AE496" s="398"/>
      <c r="AF496" s="398"/>
      <c r="AG496" s="398"/>
      <c r="AH496" s="398">
        <v>150000000</v>
      </c>
      <c r="AI496" s="398"/>
      <c r="AJ496" s="398"/>
      <c r="AK496" s="398"/>
      <c r="AL496" s="401">
        <f>+P496+Q496+R496+S496+T496+U496+V496+W496+X496+Y496+Z496+AA496+AD496+AG496+AH496+AI496+AJ496+AK496</f>
        <v>226771008</v>
      </c>
      <c r="AN496" s="176"/>
    </row>
    <row r="497" spans="1:40" s="35" customFormat="1" ht="111" customHeight="1" x14ac:dyDescent="0.25">
      <c r="A497" s="353"/>
      <c r="B497" s="34"/>
      <c r="C497" s="299"/>
      <c r="D497" s="441"/>
      <c r="E497" s="541"/>
      <c r="F497" s="541"/>
      <c r="G497" s="476"/>
      <c r="H497" s="334">
        <v>152</v>
      </c>
      <c r="I497" s="334" t="s">
        <v>9</v>
      </c>
      <c r="J497" s="334">
        <v>1</v>
      </c>
      <c r="K497" s="434"/>
      <c r="L497" s="324"/>
      <c r="M497" s="435"/>
      <c r="N497" s="441"/>
      <c r="O497" s="11" t="s">
        <v>127</v>
      </c>
      <c r="P497" s="400"/>
      <c r="Q497" s="400"/>
      <c r="R497" s="400"/>
      <c r="S497" s="400"/>
      <c r="T497" s="400"/>
      <c r="U497" s="400"/>
      <c r="V497" s="400"/>
      <c r="W497" s="400"/>
      <c r="X497" s="400"/>
      <c r="Y497" s="400"/>
      <c r="Z497" s="400"/>
      <c r="AA497" s="400"/>
      <c r="AB497" s="400"/>
      <c r="AC497" s="400"/>
      <c r="AD497" s="400"/>
      <c r="AE497" s="400"/>
      <c r="AF497" s="400"/>
      <c r="AG497" s="400"/>
      <c r="AH497" s="400"/>
      <c r="AI497" s="400"/>
      <c r="AJ497" s="400"/>
      <c r="AK497" s="400"/>
      <c r="AL497" s="403"/>
      <c r="AN497" s="176"/>
    </row>
    <row r="498" spans="1:40" s="35" customFormat="1" ht="103.5" customHeight="1" x14ac:dyDescent="0.25">
      <c r="A498" s="353"/>
      <c r="B498" s="70"/>
      <c r="C498" s="299" t="s">
        <v>654</v>
      </c>
      <c r="D498" s="320" t="s">
        <v>142</v>
      </c>
      <c r="E498" s="307">
        <v>0</v>
      </c>
      <c r="F498" s="307">
        <v>1</v>
      </c>
      <c r="G498" s="435"/>
      <c r="H498" s="334">
        <v>153</v>
      </c>
      <c r="I498" s="334" t="s">
        <v>9</v>
      </c>
      <c r="J498" s="14">
        <v>150</v>
      </c>
      <c r="K498" s="334" t="s">
        <v>636</v>
      </c>
      <c r="L498" s="12">
        <v>20156300000005</v>
      </c>
      <c r="M498" s="334" t="s">
        <v>675</v>
      </c>
      <c r="N498" s="329" t="s">
        <v>676</v>
      </c>
      <c r="O498" s="11" t="s">
        <v>127</v>
      </c>
      <c r="P498" s="45">
        <v>0</v>
      </c>
      <c r="Q498" s="45">
        <v>0</v>
      </c>
      <c r="R498" s="45">
        <v>0</v>
      </c>
      <c r="S498" s="45">
        <v>0</v>
      </c>
      <c r="T498" s="45">
        <v>0</v>
      </c>
      <c r="U498" s="45">
        <v>0</v>
      </c>
      <c r="V498" s="45">
        <v>0</v>
      </c>
      <c r="W498" s="45">
        <v>0</v>
      </c>
      <c r="X498" s="45">
        <v>0</v>
      </c>
      <c r="Y498" s="45">
        <f>1154402840+5032918+78454000</f>
        <v>1237889758</v>
      </c>
      <c r="Z498" s="45">
        <v>0</v>
      </c>
      <c r="AA498" s="45">
        <v>0</v>
      </c>
      <c r="AB498" s="45"/>
      <c r="AC498" s="45"/>
      <c r="AD498" s="45">
        <v>0</v>
      </c>
      <c r="AE498" s="45"/>
      <c r="AF498" s="45"/>
      <c r="AG498" s="45">
        <v>0</v>
      </c>
      <c r="AH498" s="45">
        <v>0</v>
      </c>
      <c r="AI498" s="45">
        <v>0</v>
      </c>
      <c r="AJ498" s="33"/>
      <c r="AK498" s="262">
        <v>0</v>
      </c>
      <c r="AL498" s="355">
        <f>+P498+Q498+R498+S498+T498+U498+V498+W498+X498+Y498+Z498+AA498+AD498+AG498+AH498+AI498+AJ498+AK498</f>
        <v>1237889758</v>
      </c>
      <c r="AN498" s="176"/>
    </row>
    <row r="499" spans="1:40" s="35" customFormat="1" ht="38.25" customHeight="1" x14ac:dyDescent="0.25">
      <c r="A499" s="353"/>
      <c r="B499" s="70"/>
      <c r="C499" s="25"/>
      <c r="D499" s="74"/>
      <c r="E499" s="25"/>
      <c r="F499" s="25"/>
      <c r="G499" s="74"/>
      <c r="H499" s="25"/>
      <c r="I499" s="25"/>
      <c r="J499" s="25"/>
      <c r="K499" s="318"/>
      <c r="L499" s="92"/>
      <c r="M499" s="318"/>
      <c r="N499" s="86"/>
      <c r="O499" s="25"/>
      <c r="P499" s="257"/>
      <c r="Q499" s="257"/>
      <c r="R499" s="257"/>
      <c r="S499" s="257"/>
      <c r="T499" s="257"/>
      <c r="U499" s="257"/>
      <c r="V499" s="257"/>
      <c r="W499" s="257"/>
      <c r="X499" s="257"/>
      <c r="Y499" s="257"/>
      <c r="Z499" s="257"/>
      <c r="AA499" s="257"/>
      <c r="AB499" s="257"/>
      <c r="AC499" s="257"/>
      <c r="AD499" s="257"/>
      <c r="AE499" s="257"/>
      <c r="AF499" s="257"/>
      <c r="AG499" s="257"/>
      <c r="AH499" s="257"/>
      <c r="AI499" s="257"/>
      <c r="AJ499" s="257"/>
      <c r="AK499" s="257"/>
      <c r="AL499" s="357"/>
    </row>
    <row r="500" spans="1:40" s="78" customFormat="1" ht="38.25" customHeight="1" x14ac:dyDescent="0.25">
      <c r="A500" s="353"/>
      <c r="B500" s="70"/>
      <c r="C500" s="318"/>
      <c r="D500" s="332"/>
      <c r="E500" s="206"/>
      <c r="F500" s="206"/>
      <c r="G500" s="177">
        <v>44</v>
      </c>
      <c r="H500" s="69" t="s">
        <v>49</v>
      </c>
      <c r="I500" s="69"/>
      <c r="J500" s="69"/>
      <c r="K500" s="69"/>
      <c r="L500" s="69"/>
      <c r="M500" s="69"/>
      <c r="N500" s="69"/>
      <c r="O500" s="69"/>
      <c r="P500" s="255">
        <f>SUM(P501:P505)</f>
        <v>0</v>
      </c>
      <c r="Q500" s="255">
        <f t="shared" ref="Q500:AL500" si="160">SUM(Q501:Q505)</f>
        <v>0</v>
      </c>
      <c r="R500" s="255">
        <f t="shared" si="160"/>
        <v>0</v>
      </c>
      <c r="S500" s="255">
        <f t="shared" si="160"/>
        <v>0</v>
      </c>
      <c r="T500" s="255">
        <f t="shared" si="160"/>
        <v>0</v>
      </c>
      <c r="U500" s="255">
        <f t="shared" si="160"/>
        <v>0</v>
      </c>
      <c r="V500" s="255">
        <f t="shared" si="160"/>
        <v>0</v>
      </c>
      <c r="W500" s="255">
        <f t="shared" si="160"/>
        <v>210007383</v>
      </c>
      <c r="X500" s="255">
        <f t="shared" si="160"/>
        <v>0</v>
      </c>
      <c r="Y500" s="255">
        <f t="shared" si="160"/>
        <v>0</v>
      </c>
      <c r="Z500" s="255">
        <f t="shared" si="160"/>
        <v>0</v>
      </c>
      <c r="AA500" s="255">
        <f t="shared" si="160"/>
        <v>0</v>
      </c>
      <c r="AB500" s="255">
        <f t="shared" si="160"/>
        <v>0</v>
      </c>
      <c r="AC500" s="255">
        <f t="shared" si="160"/>
        <v>0</v>
      </c>
      <c r="AD500" s="255">
        <f t="shared" si="160"/>
        <v>0</v>
      </c>
      <c r="AE500" s="255">
        <f t="shared" si="160"/>
        <v>0</v>
      </c>
      <c r="AF500" s="255">
        <f t="shared" si="160"/>
        <v>0</v>
      </c>
      <c r="AG500" s="255">
        <f t="shared" si="160"/>
        <v>0</v>
      </c>
      <c r="AH500" s="255">
        <f t="shared" si="160"/>
        <v>40000000</v>
      </c>
      <c r="AI500" s="255">
        <f t="shared" si="160"/>
        <v>0</v>
      </c>
      <c r="AJ500" s="255">
        <f t="shared" si="160"/>
        <v>0</v>
      </c>
      <c r="AK500" s="255">
        <f t="shared" si="160"/>
        <v>0</v>
      </c>
      <c r="AL500" s="354">
        <f t="shared" si="160"/>
        <v>250007383</v>
      </c>
    </row>
    <row r="501" spans="1:40" s="35" customFormat="1" ht="141.75" customHeight="1" x14ac:dyDescent="0.25">
      <c r="A501" s="353"/>
      <c r="B501" s="34"/>
      <c r="C501" s="334">
        <v>37</v>
      </c>
      <c r="D501" s="329" t="s">
        <v>133</v>
      </c>
      <c r="E501" s="334" t="s">
        <v>122</v>
      </c>
      <c r="F501" s="317">
        <v>0.6</v>
      </c>
      <c r="G501" s="1"/>
      <c r="H501" s="334">
        <v>154</v>
      </c>
      <c r="I501" s="334" t="s">
        <v>9</v>
      </c>
      <c r="J501" s="14">
        <v>5</v>
      </c>
      <c r="K501" s="450" t="s">
        <v>636</v>
      </c>
      <c r="L501" s="322"/>
      <c r="M501" s="433" t="s">
        <v>677</v>
      </c>
      <c r="N501" s="439" t="s">
        <v>678</v>
      </c>
      <c r="O501" s="334" t="s">
        <v>127</v>
      </c>
      <c r="P501" s="398"/>
      <c r="Q501" s="398"/>
      <c r="R501" s="398"/>
      <c r="S501" s="398"/>
      <c r="T501" s="398"/>
      <c r="U501" s="398"/>
      <c r="V501" s="398"/>
      <c r="W501" s="398">
        <v>106462943</v>
      </c>
      <c r="X501" s="398"/>
      <c r="Y501" s="398"/>
      <c r="Z501" s="398"/>
      <c r="AA501" s="398"/>
      <c r="AB501" s="398"/>
      <c r="AC501" s="398"/>
      <c r="AD501" s="398"/>
      <c r="AE501" s="398"/>
      <c r="AF501" s="398"/>
      <c r="AG501" s="398"/>
      <c r="AH501" s="398">
        <v>40000000</v>
      </c>
      <c r="AI501" s="398"/>
      <c r="AJ501" s="398"/>
      <c r="AK501" s="398"/>
      <c r="AL501" s="401">
        <f>+P501+Q501+R501+S501+T501+U501+V501+W501+X501+Y501+Z501+AA501+AD501+AG501+AH501+AI501+AJ501+AK501</f>
        <v>146462943</v>
      </c>
      <c r="AN501" s="176"/>
    </row>
    <row r="502" spans="1:40" s="35" customFormat="1" ht="78.75" customHeight="1" x14ac:dyDescent="0.25">
      <c r="A502" s="353"/>
      <c r="B502" s="34"/>
      <c r="C502" s="300">
        <v>13</v>
      </c>
      <c r="D502" s="320" t="s">
        <v>679</v>
      </c>
      <c r="E502" s="334">
        <v>71.040000000000006</v>
      </c>
      <c r="F502" s="5">
        <v>0.88170000000000004</v>
      </c>
      <c r="G502" s="1"/>
      <c r="H502" s="334">
        <v>155</v>
      </c>
      <c r="I502" s="334">
        <v>0</v>
      </c>
      <c r="J502" s="14">
        <v>1</v>
      </c>
      <c r="K502" s="537"/>
      <c r="L502" s="323"/>
      <c r="M502" s="434"/>
      <c r="N502" s="440"/>
      <c r="O502" s="11" t="s">
        <v>127</v>
      </c>
      <c r="P502" s="399"/>
      <c r="Q502" s="399"/>
      <c r="R502" s="399"/>
      <c r="S502" s="399"/>
      <c r="T502" s="399"/>
      <c r="U502" s="399"/>
      <c r="V502" s="399"/>
      <c r="W502" s="399"/>
      <c r="X502" s="399"/>
      <c r="Y502" s="399"/>
      <c r="Z502" s="399"/>
      <c r="AA502" s="399"/>
      <c r="AB502" s="399"/>
      <c r="AC502" s="399"/>
      <c r="AD502" s="399"/>
      <c r="AE502" s="399"/>
      <c r="AF502" s="399"/>
      <c r="AG502" s="399"/>
      <c r="AH502" s="399"/>
      <c r="AI502" s="399"/>
      <c r="AJ502" s="399"/>
      <c r="AK502" s="399"/>
      <c r="AL502" s="402"/>
      <c r="AN502" s="176"/>
    </row>
    <row r="503" spans="1:40" s="35" customFormat="1" ht="281.25" customHeight="1" x14ac:dyDescent="0.25">
      <c r="A503" s="353"/>
      <c r="B503" s="34"/>
      <c r="C503" s="300" t="s">
        <v>680</v>
      </c>
      <c r="D503" s="320" t="s">
        <v>681</v>
      </c>
      <c r="E503" s="300" t="s">
        <v>682</v>
      </c>
      <c r="F503" s="300" t="s">
        <v>683</v>
      </c>
      <c r="G503" s="36"/>
      <c r="H503" s="334">
        <v>156</v>
      </c>
      <c r="I503" s="334">
        <v>12</v>
      </c>
      <c r="J503" s="14">
        <v>12</v>
      </c>
      <c r="K503" s="537"/>
      <c r="L503" s="323"/>
      <c r="M503" s="434"/>
      <c r="N503" s="440"/>
      <c r="O503" s="11" t="s">
        <v>127</v>
      </c>
      <c r="P503" s="399"/>
      <c r="Q503" s="399"/>
      <c r="R503" s="399"/>
      <c r="S503" s="399"/>
      <c r="T503" s="399"/>
      <c r="U503" s="399"/>
      <c r="V503" s="399"/>
      <c r="W503" s="399"/>
      <c r="X503" s="399"/>
      <c r="Y503" s="399"/>
      <c r="Z503" s="399"/>
      <c r="AA503" s="399"/>
      <c r="AB503" s="399"/>
      <c r="AC503" s="399"/>
      <c r="AD503" s="399"/>
      <c r="AE503" s="399"/>
      <c r="AF503" s="399"/>
      <c r="AG503" s="399"/>
      <c r="AH503" s="399"/>
      <c r="AI503" s="399"/>
      <c r="AJ503" s="399"/>
      <c r="AK503" s="399"/>
      <c r="AL503" s="402"/>
      <c r="AN503" s="176"/>
    </row>
    <row r="504" spans="1:40" s="35" customFormat="1" ht="99" customHeight="1" x14ac:dyDescent="0.25">
      <c r="A504" s="353"/>
      <c r="B504" s="34"/>
      <c r="C504" s="334">
        <v>34</v>
      </c>
      <c r="D504" s="329" t="s">
        <v>767</v>
      </c>
      <c r="E504" s="334" t="s">
        <v>9</v>
      </c>
      <c r="F504" s="317">
        <v>0.4</v>
      </c>
      <c r="G504" s="36"/>
      <c r="H504" s="334">
        <v>157</v>
      </c>
      <c r="I504" s="334">
        <v>12</v>
      </c>
      <c r="J504" s="14">
        <v>12</v>
      </c>
      <c r="K504" s="451"/>
      <c r="L504" s="324"/>
      <c r="M504" s="435"/>
      <c r="N504" s="441"/>
      <c r="O504" s="11" t="s">
        <v>127</v>
      </c>
      <c r="P504" s="400"/>
      <c r="Q504" s="400"/>
      <c r="R504" s="400"/>
      <c r="S504" s="400"/>
      <c r="T504" s="400"/>
      <c r="U504" s="400"/>
      <c r="V504" s="400"/>
      <c r="W504" s="400"/>
      <c r="X504" s="400"/>
      <c r="Y504" s="400"/>
      <c r="Z504" s="400"/>
      <c r="AA504" s="400"/>
      <c r="AB504" s="400"/>
      <c r="AC504" s="400"/>
      <c r="AD504" s="400"/>
      <c r="AE504" s="400"/>
      <c r="AF504" s="400"/>
      <c r="AG504" s="400"/>
      <c r="AH504" s="400"/>
      <c r="AI504" s="400"/>
      <c r="AJ504" s="400"/>
      <c r="AK504" s="400"/>
      <c r="AL504" s="403"/>
      <c r="AN504" s="176"/>
    </row>
    <row r="505" spans="1:40" s="35" customFormat="1" ht="285" customHeight="1" x14ac:dyDescent="0.25">
      <c r="A505" s="353"/>
      <c r="B505" s="34"/>
      <c r="C505" s="334" t="s">
        <v>680</v>
      </c>
      <c r="D505" s="329" t="s">
        <v>681</v>
      </c>
      <c r="E505" s="334" t="s">
        <v>682</v>
      </c>
      <c r="F505" s="334" t="s">
        <v>683</v>
      </c>
      <c r="G505" s="37"/>
      <c r="H505" s="334">
        <v>156</v>
      </c>
      <c r="I505" s="334">
        <v>12</v>
      </c>
      <c r="J505" s="14">
        <v>12</v>
      </c>
      <c r="K505" s="14" t="s">
        <v>636</v>
      </c>
      <c r="L505" s="12">
        <v>20156300000002</v>
      </c>
      <c r="M505" s="334" t="s">
        <v>684</v>
      </c>
      <c r="N505" s="329" t="s">
        <v>685</v>
      </c>
      <c r="O505" s="11" t="s">
        <v>127</v>
      </c>
      <c r="P505" s="45">
        <v>0</v>
      </c>
      <c r="Q505" s="45">
        <v>0</v>
      </c>
      <c r="R505" s="45">
        <v>0</v>
      </c>
      <c r="S505" s="45">
        <v>0</v>
      </c>
      <c r="T505" s="45">
        <v>0</v>
      </c>
      <c r="U505" s="45">
        <v>0</v>
      </c>
      <c r="V505" s="45">
        <v>0</v>
      </c>
      <c r="W505" s="45">
        <v>103544440</v>
      </c>
      <c r="X505" s="45">
        <v>0</v>
      </c>
      <c r="Y505" s="45">
        <v>0</v>
      </c>
      <c r="Z505" s="45">
        <v>0</v>
      </c>
      <c r="AA505" s="45">
        <v>0</v>
      </c>
      <c r="AB505" s="45"/>
      <c r="AC505" s="45"/>
      <c r="AD505" s="45">
        <v>0</v>
      </c>
      <c r="AE505" s="45"/>
      <c r="AF505" s="45"/>
      <c r="AG505" s="45">
        <v>0</v>
      </c>
      <c r="AH505" s="45">
        <v>0</v>
      </c>
      <c r="AI505" s="45">
        <v>0</v>
      </c>
      <c r="AJ505" s="33"/>
      <c r="AK505" s="33">
        <v>0</v>
      </c>
      <c r="AL505" s="355">
        <f>+P505+Q505+R505+S505+T505+U505+V505+W505+X505+Y505+Z505+AA505+AD505+AG505+AH505+AI505+AJ505+AK505</f>
        <v>103544440</v>
      </c>
      <c r="AN505" s="176"/>
    </row>
    <row r="506" spans="1:40" s="35" customFormat="1" ht="38.25" customHeight="1" x14ac:dyDescent="0.25">
      <c r="A506" s="353"/>
      <c r="B506" s="70"/>
      <c r="C506" s="25"/>
      <c r="D506" s="74"/>
      <c r="E506" s="25"/>
      <c r="F506" s="25"/>
      <c r="G506" s="74"/>
      <c r="H506" s="25"/>
      <c r="I506" s="25"/>
      <c r="J506" s="25"/>
      <c r="K506" s="318"/>
      <c r="L506" s="92"/>
      <c r="M506" s="318"/>
      <c r="N506" s="86"/>
      <c r="O506" s="25"/>
      <c r="P506" s="257"/>
      <c r="Q506" s="257"/>
      <c r="R506" s="257"/>
      <c r="S506" s="257"/>
      <c r="T506" s="257"/>
      <c r="U506" s="257"/>
      <c r="V506" s="257"/>
      <c r="W506" s="257"/>
      <c r="X506" s="257"/>
      <c r="Y506" s="257"/>
      <c r="Z506" s="257"/>
      <c r="AA506" s="257"/>
      <c r="AB506" s="257"/>
      <c r="AC506" s="257"/>
      <c r="AD506" s="257"/>
      <c r="AE506" s="257"/>
      <c r="AF506" s="257"/>
      <c r="AG506" s="257"/>
      <c r="AH506" s="257"/>
      <c r="AI506" s="257"/>
      <c r="AJ506" s="257"/>
      <c r="AK506" s="257"/>
      <c r="AL506" s="357"/>
    </row>
    <row r="507" spans="1:40" s="78" customFormat="1" ht="38.25" customHeight="1" x14ac:dyDescent="0.25">
      <c r="A507" s="353"/>
      <c r="B507" s="70"/>
      <c r="C507" s="25"/>
      <c r="D507" s="24"/>
      <c r="E507" s="116"/>
      <c r="F507" s="116"/>
      <c r="G507" s="144">
        <v>45</v>
      </c>
      <c r="H507" s="69" t="s">
        <v>50</v>
      </c>
      <c r="I507" s="69"/>
      <c r="J507" s="69"/>
      <c r="K507" s="69"/>
      <c r="L507" s="69"/>
      <c r="M507" s="69"/>
      <c r="N507" s="69"/>
      <c r="O507" s="69"/>
      <c r="P507" s="255">
        <f>SUM(P508:P509)</f>
        <v>0</v>
      </c>
      <c r="Q507" s="255">
        <f t="shared" ref="Q507:AL507" si="161">SUM(Q508:Q509)</f>
        <v>0</v>
      </c>
      <c r="R507" s="255">
        <f t="shared" si="161"/>
        <v>0</v>
      </c>
      <c r="S507" s="255">
        <f t="shared" si="161"/>
        <v>0</v>
      </c>
      <c r="T507" s="255">
        <f t="shared" si="161"/>
        <v>0</v>
      </c>
      <c r="U507" s="255">
        <f t="shared" si="161"/>
        <v>0</v>
      </c>
      <c r="V507" s="255">
        <f t="shared" si="161"/>
        <v>0</v>
      </c>
      <c r="W507" s="255">
        <f t="shared" si="161"/>
        <v>1023444242</v>
      </c>
      <c r="X507" s="255">
        <f t="shared" si="161"/>
        <v>0</v>
      </c>
      <c r="Y507" s="255">
        <f t="shared" si="161"/>
        <v>0</v>
      </c>
      <c r="Z507" s="255">
        <f t="shared" si="161"/>
        <v>0</v>
      </c>
      <c r="AA507" s="255">
        <f t="shared" si="161"/>
        <v>0</v>
      </c>
      <c r="AB507" s="255">
        <f t="shared" si="161"/>
        <v>0</v>
      </c>
      <c r="AC507" s="255">
        <f t="shared" si="161"/>
        <v>0</v>
      </c>
      <c r="AD507" s="255">
        <f t="shared" si="161"/>
        <v>0</v>
      </c>
      <c r="AE507" s="255">
        <f t="shared" si="161"/>
        <v>0</v>
      </c>
      <c r="AF507" s="255">
        <f t="shared" si="161"/>
        <v>0</v>
      </c>
      <c r="AG507" s="255">
        <f t="shared" si="161"/>
        <v>0</v>
      </c>
      <c r="AH507" s="255">
        <f t="shared" si="161"/>
        <v>0</v>
      </c>
      <c r="AI507" s="255">
        <f t="shared" si="161"/>
        <v>0</v>
      </c>
      <c r="AJ507" s="255">
        <f t="shared" si="161"/>
        <v>0</v>
      </c>
      <c r="AK507" s="255">
        <f t="shared" si="161"/>
        <v>0</v>
      </c>
      <c r="AL507" s="354">
        <f t="shared" si="161"/>
        <v>1023444242</v>
      </c>
    </row>
    <row r="508" spans="1:40" s="35" customFormat="1" ht="104.25" customHeight="1" x14ac:dyDescent="0.25">
      <c r="A508" s="353"/>
      <c r="B508" s="70"/>
      <c r="C508" s="474" t="s">
        <v>686</v>
      </c>
      <c r="D508" s="439" t="s">
        <v>153</v>
      </c>
      <c r="E508" s="433" t="s">
        <v>154</v>
      </c>
      <c r="F508" s="433" t="s">
        <v>155</v>
      </c>
      <c r="G508" s="450"/>
      <c r="H508" s="14">
        <v>158</v>
      </c>
      <c r="I508" s="14" t="s">
        <v>9</v>
      </c>
      <c r="J508" s="334">
        <v>11</v>
      </c>
      <c r="K508" s="433" t="s">
        <v>636</v>
      </c>
      <c r="L508" s="445">
        <v>2014630000137</v>
      </c>
      <c r="M508" s="433" t="s">
        <v>687</v>
      </c>
      <c r="N508" s="439" t="s">
        <v>688</v>
      </c>
      <c r="O508" s="334" t="s">
        <v>127</v>
      </c>
      <c r="P508" s="398"/>
      <c r="Q508" s="398"/>
      <c r="R508" s="398"/>
      <c r="S508" s="398"/>
      <c r="T508" s="398"/>
      <c r="U508" s="398"/>
      <c r="V508" s="398"/>
      <c r="W508" s="398">
        <f>1023348969+95273</f>
        <v>1023444242</v>
      </c>
      <c r="X508" s="398"/>
      <c r="Y508" s="398"/>
      <c r="Z508" s="398"/>
      <c r="AA508" s="398"/>
      <c r="AB508" s="398"/>
      <c r="AC508" s="398"/>
      <c r="AD508" s="398"/>
      <c r="AE508" s="398"/>
      <c r="AF508" s="398"/>
      <c r="AG508" s="398"/>
      <c r="AH508" s="398"/>
      <c r="AI508" s="398"/>
      <c r="AJ508" s="398"/>
      <c r="AK508" s="398"/>
      <c r="AL508" s="401">
        <f>+P508+Q508+R508+S508+T508+U508+V508+W508+X508+Y508+Z508+AA508+AD508+AG508+AH508+AI508+AJ508+AK508</f>
        <v>1023444242</v>
      </c>
      <c r="AN508" s="176"/>
    </row>
    <row r="509" spans="1:40" s="35" customFormat="1" ht="196.5" customHeight="1" x14ac:dyDescent="0.25">
      <c r="A509" s="353"/>
      <c r="B509" s="70"/>
      <c r="C509" s="475"/>
      <c r="D509" s="441"/>
      <c r="E509" s="435"/>
      <c r="F509" s="435"/>
      <c r="G509" s="451"/>
      <c r="H509" s="14">
        <v>159</v>
      </c>
      <c r="I509" s="14" t="s">
        <v>9</v>
      </c>
      <c r="J509" s="334">
        <v>8</v>
      </c>
      <c r="K509" s="435"/>
      <c r="L509" s="447"/>
      <c r="M509" s="435"/>
      <c r="N509" s="441"/>
      <c r="O509" s="334" t="s">
        <v>127</v>
      </c>
      <c r="P509" s="400"/>
      <c r="Q509" s="400"/>
      <c r="R509" s="400"/>
      <c r="S509" s="400"/>
      <c r="T509" s="400"/>
      <c r="U509" s="400"/>
      <c r="V509" s="400"/>
      <c r="W509" s="400"/>
      <c r="X509" s="400"/>
      <c r="Y509" s="400"/>
      <c r="Z509" s="400"/>
      <c r="AA509" s="400"/>
      <c r="AB509" s="400"/>
      <c r="AC509" s="400"/>
      <c r="AD509" s="400"/>
      <c r="AE509" s="400"/>
      <c r="AF509" s="400"/>
      <c r="AG509" s="400"/>
      <c r="AH509" s="400"/>
      <c r="AI509" s="400"/>
      <c r="AJ509" s="400"/>
      <c r="AK509" s="400"/>
      <c r="AL509" s="403"/>
      <c r="AN509" s="176"/>
    </row>
    <row r="510" spans="1:40" s="35" customFormat="1" ht="38.25" customHeight="1" x14ac:dyDescent="0.25">
      <c r="A510" s="353"/>
      <c r="B510" s="70"/>
      <c r="C510" s="25"/>
      <c r="D510" s="74"/>
      <c r="E510" s="25"/>
      <c r="F510" s="25"/>
      <c r="G510" s="74"/>
      <c r="H510" s="25"/>
      <c r="I510" s="25"/>
      <c r="J510" s="25"/>
      <c r="K510" s="318"/>
      <c r="L510" s="92"/>
      <c r="M510" s="318"/>
      <c r="N510" s="86"/>
      <c r="O510" s="25"/>
      <c r="P510" s="257"/>
      <c r="Q510" s="257"/>
      <c r="R510" s="257"/>
      <c r="S510" s="257"/>
      <c r="T510" s="257"/>
      <c r="U510" s="257"/>
      <c r="V510" s="257"/>
      <c r="W510" s="257"/>
      <c r="X510" s="257"/>
      <c r="Y510" s="257"/>
      <c r="Z510" s="257"/>
      <c r="AA510" s="257"/>
      <c r="AB510" s="257"/>
      <c r="AC510" s="257"/>
      <c r="AD510" s="257"/>
      <c r="AE510" s="257"/>
      <c r="AF510" s="257"/>
      <c r="AG510" s="257"/>
      <c r="AH510" s="257"/>
      <c r="AI510" s="257"/>
      <c r="AJ510" s="257"/>
      <c r="AK510" s="257"/>
      <c r="AL510" s="357"/>
    </row>
    <row r="511" spans="1:40" s="78" customFormat="1" ht="38.25" customHeight="1" x14ac:dyDescent="0.25">
      <c r="A511" s="353"/>
      <c r="B511" s="70"/>
      <c r="C511" s="25"/>
      <c r="D511" s="24"/>
      <c r="E511" s="116"/>
      <c r="F511" s="116"/>
      <c r="G511" s="144">
        <v>46</v>
      </c>
      <c r="H511" s="69" t="s">
        <v>51</v>
      </c>
      <c r="I511" s="69"/>
      <c r="J511" s="69"/>
      <c r="K511" s="69"/>
      <c r="L511" s="69"/>
      <c r="M511" s="69"/>
      <c r="N511" s="69"/>
      <c r="O511" s="69"/>
      <c r="P511" s="255">
        <f>SUM(P512:P514)</f>
        <v>0</v>
      </c>
      <c r="Q511" s="255">
        <f t="shared" ref="Q511:AL511" si="162">SUM(Q512:Q514)</f>
        <v>0</v>
      </c>
      <c r="R511" s="255">
        <f t="shared" si="162"/>
        <v>0</v>
      </c>
      <c r="S511" s="255">
        <f t="shared" si="162"/>
        <v>0</v>
      </c>
      <c r="T511" s="255">
        <f t="shared" si="162"/>
        <v>0</v>
      </c>
      <c r="U511" s="255">
        <f t="shared" si="162"/>
        <v>0</v>
      </c>
      <c r="V511" s="255">
        <f t="shared" si="162"/>
        <v>0</v>
      </c>
      <c r="W511" s="255">
        <f t="shared" si="162"/>
        <v>1222162518</v>
      </c>
      <c r="X511" s="255">
        <f t="shared" si="162"/>
        <v>0</v>
      </c>
      <c r="Y511" s="255">
        <f t="shared" si="162"/>
        <v>0</v>
      </c>
      <c r="Z511" s="255">
        <f t="shared" si="162"/>
        <v>0</v>
      </c>
      <c r="AA511" s="255">
        <f t="shared" si="162"/>
        <v>0</v>
      </c>
      <c r="AB511" s="255">
        <f t="shared" si="162"/>
        <v>0</v>
      </c>
      <c r="AC511" s="255">
        <f t="shared" si="162"/>
        <v>0</v>
      </c>
      <c r="AD511" s="255">
        <f t="shared" si="162"/>
        <v>0</v>
      </c>
      <c r="AE511" s="255">
        <f t="shared" si="162"/>
        <v>0</v>
      </c>
      <c r="AF511" s="255">
        <f t="shared" si="162"/>
        <v>0</v>
      </c>
      <c r="AG511" s="255">
        <f t="shared" si="162"/>
        <v>0</v>
      </c>
      <c r="AH511" s="255">
        <f t="shared" si="162"/>
        <v>0</v>
      </c>
      <c r="AI511" s="255">
        <f t="shared" si="162"/>
        <v>0</v>
      </c>
      <c r="AJ511" s="255">
        <f t="shared" si="162"/>
        <v>0</v>
      </c>
      <c r="AK511" s="255">
        <f t="shared" si="162"/>
        <v>0</v>
      </c>
      <c r="AL511" s="354">
        <f t="shared" si="162"/>
        <v>1222162518</v>
      </c>
    </row>
    <row r="512" spans="1:40" s="35" customFormat="1" ht="84.75" customHeight="1" x14ac:dyDescent="0.25">
      <c r="A512" s="353"/>
      <c r="B512" s="70"/>
      <c r="C512" s="335">
        <v>26</v>
      </c>
      <c r="D512" s="320" t="s">
        <v>150</v>
      </c>
      <c r="E512" s="300" t="s">
        <v>116</v>
      </c>
      <c r="F512" s="300" t="s">
        <v>151</v>
      </c>
      <c r="G512" s="71"/>
      <c r="H512" s="334">
        <v>160</v>
      </c>
      <c r="I512" s="334">
        <v>250</v>
      </c>
      <c r="J512" s="334">
        <v>300</v>
      </c>
      <c r="K512" s="334" t="s">
        <v>636</v>
      </c>
      <c r="L512" s="12">
        <v>2014630000126</v>
      </c>
      <c r="M512" s="334" t="s">
        <v>689</v>
      </c>
      <c r="N512" s="329" t="s">
        <v>690</v>
      </c>
      <c r="O512" s="334" t="s">
        <v>127</v>
      </c>
      <c r="P512" s="45">
        <v>0</v>
      </c>
      <c r="Q512" s="45">
        <v>0</v>
      </c>
      <c r="R512" s="45">
        <v>0</v>
      </c>
      <c r="S512" s="45">
        <v>0</v>
      </c>
      <c r="T512" s="45">
        <v>0</v>
      </c>
      <c r="U512" s="45">
        <v>0</v>
      </c>
      <c r="V512" s="45">
        <v>0</v>
      </c>
      <c r="W512" s="45">
        <v>937272404</v>
      </c>
      <c r="X512" s="45">
        <v>0</v>
      </c>
      <c r="Y512" s="45">
        <v>0</v>
      </c>
      <c r="Z512" s="45">
        <v>0</v>
      </c>
      <c r="AA512" s="45">
        <v>0</v>
      </c>
      <c r="AB512" s="45"/>
      <c r="AC512" s="45"/>
      <c r="AD512" s="45">
        <v>0</v>
      </c>
      <c r="AE512" s="45"/>
      <c r="AF512" s="45"/>
      <c r="AG512" s="45">
        <v>0</v>
      </c>
      <c r="AH512" s="45">
        <v>0</v>
      </c>
      <c r="AI512" s="45">
        <v>0</v>
      </c>
      <c r="AJ512" s="33"/>
      <c r="AK512" s="33">
        <v>0</v>
      </c>
      <c r="AL512" s="355">
        <f>+P512+Q512+R512+S512+T512+U512+V512+W512+X512+Y512+Z512+AA512+AD512+AG512+AH512+AI512+AJ512+AK512</f>
        <v>937272404</v>
      </c>
      <c r="AN512" s="176"/>
    </row>
    <row r="513" spans="1:42" s="35" customFormat="1" ht="123" customHeight="1" x14ac:dyDescent="0.25">
      <c r="A513" s="353"/>
      <c r="B513" s="70"/>
      <c r="C513" s="433" t="s">
        <v>691</v>
      </c>
      <c r="D513" s="439" t="s">
        <v>156</v>
      </c>
      <c r="E513" s="433" t="s">
        <v>692</v>
      </c>
      <c r="F513" s="433" t="s">
        <v>693</v>
      </c>
      <c r="G513" s="73"/>
      <c r="H513" s="334">
        <v>161</v>
      </c>
      <c r="I513" s="334">
        <v>90</v>
      </c>
      <c r="J513" s="334">
        <v>100</v>
      </c>
      <c r="K513" s="433" t="s">
        <v>636</v>
      </c>
      <c r="L513" s="445">
        <v>2014630000127</v>
      </c>
      <c r="M513" s="433" t="s">
        <v>694</v>
      </c>
      <c r="N513" s="439" t="s">
        <v>695</v>
      </c>
      <c r="O513" s="334" t="s">
        <v>127</v>
      </c>
      <c r="P513" s="398"/>
      <c r="Q513" s="398"/>
      <c r="R513" s="398"/>
      <c r="S513" s="398"/>
      <c r="T513" s="398"/>
      <c r="U513" s="398"/>
      <c r="V513" s="398"/>
      <c r="W513" s="398">
        <v>284890114</v>
      </c>
      <c r="X513" s="398"/>
      <c r="Y513" s="398"/>
      <c r="Z513" s="398"/>
      <c r="AA513" s="398"/>
      <c r="AB513" s="398"/>
      <c r="AC513" s="398"/>
      <c r="AD513" s="398"/>
      <c r="AE513" s="398"/>
      <c r="AF513" s="398"/>
      <c r="AG513" s="398"/>
      <c r="AH513" s="398"/>
      <c r="AI513" s="398"/>
      <c r="AJ513" s="398"/>
      <c r="AK513" s="398"/>
      <c r="AL513" s="401">
        <f>+P513+Q513+R513+S513+T513+U513+V513+W513+X513+Y513+Z513+AA513+AD513+AG513+AH513+AI513+AJ513+AK513</f>
        <v>284890114</v>
      </c>
      <c r="AN513" s="176"/>
    </row>
    <row r="514" spans="1:42" s="35" customFormat="1" ht="254.25" customHeight="1" x14ac:dyDescent="0.25">
      <c r="A514" s="353"/>
      <c r="B514" s="70"/>
      <c r="C514" s="435"/>
      <c r="D514" s="441"/>
      <c r="E514" s="435"/>
      <c r="F514" s="435"/>
      <c r="G514" s="26"/>
      <c r="H514" s="334">
        <v>162</v>
      </c>
      <c r="I514" s="334">
        <v>83</v>
      </c>
      <c r="J514" s="334">
        <v>83</v>
      </c>
      <c r="K514" s="435"/>
      <c r="L514" s="447"/>
      <c r="M514" s="435"/>
      <c r="N514" s="441"/>
      <c r="O514" s="334" t="s">
        <v>127</v>
      </c>
      <c r="P514" s="400"/>
      <c r="Q514" s="400"/>
      <c r="R514" s="400"/>
      <c r="S514" s="400"/>
      <c r="T514" s="400"/>
      <c r="U514" s="400"/>
      <c r="V514" s="400"/>
      <c r="W514" s="400"/>
      <c r="X514" s="400"/>
      <c r="Y514" s="400"/>
      <c r="Z514" s="400"/>
      <c r="AA514" s="400"/>
      <c r="AB514" s="400"/>
      <c r="AC514" s="400"/>
      <c r="AD514" s="400"/>
      <c r="AE514" s="400"/>
      <c r="AF514" s="400"/>
      <c r="AG514" s="400"/>
      <c r="AH514" s="400"/>
      <c r="AI514" s="400"/>
      <c r="AJ514" s="400"/>
      <c r="AK514" s="400"/>
      <c r="AL514" s="403"/>
      <c r="AN514" s="176"/>
    </row>
    <row r="515" spans="1:42" s="35" customFormat="1" ht="38.25" customHeight="1" x14ac:dyDescent="0.25">
      <c r="A515" s="359"/>
      <c r="B515" s="74"/>
      <c r="C515" s="25"/>
      <c r="D515" s="74"/>
      <c r="E515" s="25"/>
      <c r="F515" s="25"/>
      <c r="G515" s="74"/>
      <c r="H515" s="25"/>
      <c r="I515" s="25"/>
      <c r="J515" s="25"/>
      <c r="K515" s="318"/>
      <c r="L515" s="92"/>
      <c r="M515" s="318"/>
      <c r="N515" s="86"/>
      <c r="O515" s="25"/>
      <c r="P515" s="257"/>
      <c r="Q515" s="257"/>
      <c r="R515" s="257"/>
      <c r="S515" s="257"/>
      <c r="T515" s="257"/>
      <c r="U515" s="257"/>
      <c r="V515" s="257"/>
      <c r="W515" s="257"/>
      <c r="X515" s="257"/>
      <c r="Y515" s="257"/>
      <c r="Z515" s="257"/>
      <c r="AA515" s="257"/>
      <c r="AB515" s="257"/>
      <c r="AC515" s="257"/>
      <c r="AD515" s="257"/>
      <c r="AE515" s="257"/>
      <c r="AF515" s="257"/>
      <c r="AG515" s="257"/>
      <c r="AH515" s="257"/>
      <c r="AI515" s="257"/>
      <c r="AJ515" s="257"/>
      <c r="AK515" s="257"/>
      <c r="AL515" s="357"/>
    </row>
    <row r="516" spans="1:42" s="35" customFormat="1" ht="38.25" customHeight="1" x14ac:dyDescent="0.25">
      <c r="A516" s="359"/>
      <c r="B516" s="214">
        <v>13</v>
      </c>
      <c r="C516" s="63" t="s">
        <v>52</v>
      </c>
      <c r="D516" s="63"/>
      <c r="E516" s="63"/>
      <c r="F516" s="63"/>
      <c r="G516" s="63"/>
      <c r="H516" s="63"/>
      <c r="I516" s="63"/>
      <c r="J516" s="63"/>
      <c r="K516" s="63"/>
      <c r="L516" s="63"/>
      <c r="M516" s="63"/>
      <c r="N516" s="63"/>
      <c r="O516" s="63"/>
      <c r="P516" s="253">
        <f>P517+P520+P523</f>
        <v>0</v>
      </c>
      <c r="Q516" s="253">
        <f t="shared" ref="Q516:AL516" si="163">Q517+Q520+Q523</f>
        <v>0</v>
      </c>
      <c r="R516" s="253">
        <f t="shared" si="163"/>
        <v>0</v>
      </c>
      <c r="S516" s="253">
        <f t="shared" si="163"/>
        <v>0</v>
      </c>
      <c r="T516" s="253">
        <f t="shared" si="163"/>
        <v>0</v>
      </c>
      <c r="U516" s="253">
        <f t="shared" si="163"/>
        <v>0</v>
      </c>
      <c r="V516" s="253">
        <f t="shared" si="163"/>
        <v>0</v>
      </c>
      <c r="W516" s="253">
        <f t="shared" si="163"/>
        <v>0</v>
      </c>
      <c r="X516" s="253">
        <f t="shared" si="163"/>
        <v>11184208530</v>
      </c>
      <c r="Y516" s="253">
        <f t="shared" si="163"/>
        <v>0</v>
      </c>
      <c r="Z516" s="253">
        <f t="shared" si="163"/>
        <v>5497599898</v>
      </c>
      <c r="AA516" s="253">
        <f t="shared" si="163"/>
        <v>0</v>
      </c>
      <c r="AB516" s="253">
        <f t="shared" si="163"/>
        <v>0</v>
      </c>
      <c r="AC516" s="253">
        <f t="shared" si="163"/>
        <v>0</v>
      </c>
      <c r="AD516" s="253">
        <f t="shared" si="163"/>
        <v>0</v>
      </c>
      <c r="AE516" s="253">
        <f t="shared" si="163"/>
        <v>0</v>
      </c>
      <c r="AF516" s="253">
        <f t="shared" si="163"/>
        <v>0</v>
      </c>
      <c r="AG516" s="253">
        <f t="shared" si="163"/>
        <v>0</v>
      </c>
      <c r="AH516" s="253">
        <f t="shared" si="163"/>
        <v>0</v>
      </c>
      <c r="AI516" s="253">
        <f t="shared" si="163"/>
        <v>0</v>
      </c>
      <c r="AJ516" s="253">
        <f t="shared" si="163"/>
        <v>0</v>
      </c>
      <c r="AK516" s="253">
        <f t="shared" si="163"/>
        <v>124458172</v>
      </c>
      <c r="AL516" s="352">
        <f t="shared" si="163"/>
        <v>16806266600</v>
      </c>
    </row>
    <row r="517" spans="1:42" s="35" customFormat="1" ht="38.25" customHeight="1" x14ac:dyDescent="0.25">
      <c r="A517" s="353"/>
      <c r="B517" s="70"/>
      <c r="C517" s="25"/>
      <c r="D517" s="74"/>
      <c r="E517" s="25"/>
      <c r="F517" s="335"/>
      <c r="G517" s="144">
        <v>47</v>
      </c>
      <c r="H517" s="69" t="s">
        <v>53</v>
      </c>
      <c r="I517" s="69"/>
      <c r="J517" s="69"/>
      <c r="K517" s="69"/>
      <c r="L517" s="69"/>
      <c r="M517" s="69"/>
      <c r="N517" s="69"/>
      <c r="O517" s="69"/>
      <c r="P517" s="255">
        <f>P518</f>
        <v>0</v>
      </c>
      <c r="Q517" s="255">
        <f t="shared" ref="Q517:AL517" si="164">Q518</f>
        <v>0</v>
      </c>
      <c r="R517" s="255">
        <f t="shared" si="164"/>
        <v>0</v>
      </c>
      <c r="S517" s="255">
        <f t="shared" si="164"/>
        <v>0</v>
      </c>
      <c r="T517" s="255">
        <f t="shared" si="164"/>
        <v>0</v>
      </c>
      <c r="U517" s="255">
        <f t="shared" si="164"/>
        <v>0</v>
      </c>
      <c r="V517" s="255">
        <f t="shared" si="164"/>
        <v>0</v>
      </c>
      <c r="W517" s="255">
        <f t="shared" si="164"/>
        <v>0</v>
      </c>
      <c r="X517" s="255">
        <f t="shared" si="164"/>
        <v>28200000</v>
      </c>
      <c r="Y517" s="255">
        <f t="shared" si="164"/>
        <v>0</v>
      </c>
      <c r="Z517" s="255">
        <f t="shared" si="164"/>
        <v>0</v>
      </c>
      <c r="AA517" s="255">
        <f t="shared" si="164"/>
        <v>0</v>
      </c>
      <c r="AB517" s="255">
        <f t="shared" si="164"/>
        <v>0</v>
      </c>
      <c r="AC517" s="255">
        <f t="shared" si="164"/>
        <v>0</v>
      </c>
      <c r="AD517" s="255">
        <f t="shared" si="164"/>
        <v>0</v>
      </c>
      <c r="AE517" s="255">
        <f t="shared" si="164"/>
        <v>0</v>
      </c>
      <c r="AF517" s="255">
        <f t="shared" si="164"/>
        <v>0</v>
      </c>
      <c r="AG517" s="255">
        <f t="shared" si="164"/>
        <v>0</v>
      </c>
      <c r="AH517" s="255">
        <f t="shared" si="164"/>
        <v>0</v>
      </c>
      <c r="AI517" s="255">
        <f t="shared" si="164"/>
        <v>0</v>
      </c>
      <c r="AJ517" s="255">
        <f t="shared" si="164"/>
        <v>0</v>
      </c>
      <c r="AK517" s="255">
        <f t="shared" si="164"/>
        <v>0</v>
      </c>
      <c r="AL517" s="354">
        <f t="shared" si="164"/>
        <v>28200000</v>
      </c>
    </row>
    <row r="518" spans="1:42" s="35" customFormat="1" ht="123" customHeight="1" x14ac:dyDescent="0.25">
      <c r="A518" s="353"/>
      <c r="B518" s="70"/>
      <c r="C518" s="335">
        <v>27</v>
      </c>
      <c r="D518" s="1" t="s">
        <v>696</v>
      </c>
      <c r="E518" s="5">
        <v>0.89949999999999997</v>
      </c>
      <c r="F518" s="317">
        <v>0.92</v>
      </c>
      <c r="G518" s="329"/>
      <c r="H518" s="334">
        <v>163</v>
      </c>
      <c r="I518" s="334">
        <v>12</v>
      </c>
      <c r="J518" s="334">
        <v>12</v>
      </c>
      <c r="K518" s="334" t="s">
        <v>636</v>
      </c>
      <c r="L518" s="12">
        <v>2014630000124</v>
      </c>
      <c r="M518" s="334" t="s">
        <v>697</v>
      </c>
      <c r="N518" s="329" t="s">
        <v>698</v>
      </c>
      <c r="O518" s="334" t="s">
        <v>127</v>
      </c>
      <c r="P518" s="45">
        <v>0</v>
      </c>
      <c r="Q518" s="45">
        <v>0</v>
      </c>
      <c r="R518" s="45">
        <v>0</v>
      </c>
      <c r="S518" s="45">
        <v>0</v>
      </c>
      <c r="T518" s="45">
        <v>0</v>
      </c>
      <c r="U518" s="45">
        <v>0</v>
      </c>
      <c r="V518" s="45">
        <v>0</v>
      </c>
      <c r="W518" s="45">
        <v>0</v>
      </c>
      <c r="X518" s="45">
        <v>28200000</v>
      </c>
      <c r="Y518" s="45">
        <v>0</v>
      </c>
      <c r="Z518" s="45">
        <v>0</v>
      </c>
      <c r="AA518" s="45">
        <v>0</v>
      </c>
      <c r="AB518" s="45"/>
      <c r="AC518" s="45"/>
      <c r="AD518" s="45">
        <v>0</v>
      </c>
      <c r="AE518" s="45"/>
      <c r="AF518" s="45"/>
      <c r="AG518" s="45">
        <v>0</v>
      </c>
      <c r="AH518" s="45">
        <v>0</v>
      </c>
      <c r="AI518" s="45">
        <v>0</v>
      </c>
      <c r="AJ518" s="33"/>
      <c r="AK518" s="33">
        <v>0</v>
      </c>
      <c r="AL518" s="355">
        <f>+P518+Q518+R518+S518+T518+U518+V518+W518+X518+Y518+Z518+AA518+AD518+AG518+AH518+AI518+AJ518+AK518</f>
        <v>28200000</v>
      </c>
      <c r="AN518" s="176"/>
    </row>
    <row r="519" spans="1:42" s="35" customFormat="1" ht="21.75" customHeight="1" x14ac:dyDescent="0.25">
      <c r="A519" s="353"/>
      <c r="B519" s="70"/>
      <c r="C519" s="25"/>
      <c r="D519" s="74"/>
      <c r="E519" s="25"/>
      <c r="F519" s="25"/>
      <c r="G519" s="74"/>
      <c r="H519" s="25"/>
      <c r="I519" s="25"/>
      <c r="J519" s="25"/>
      <c r="K519" s="318"/>
      <c r="L519" s="92"/>
      <c r="M519" s="318"/>
      <c r="N519" s="86"/>
      <c r="O519" s="25"/>
      <c r="P519" s="257"/>
      <c r="Q519" s="257"/>
      <c r="R519" s="257"/>
      <c r="S519" s="257"/>
      <c r="T519" s="257"/>
      <c r="U519" s="257"/>
      <c r="V519" s="257"/>
      <c r="W519" s="257"/>
      <c r="X519" s="257"/>
      <c r="Y519" s="257"/>
      <c r="Z519" s="257"/>
      <c r="AA519" s="257"/>
      <c r="AB519" s="257"/>
      <c r="AC519" s="257"/>
      <c r="AD519" s="257"/>
      <c r="AE519" s="257"/>
      <c r="AF519" s="257"/>
      <c r="AG519" s="257"/>
      <c r="AH519" s="257"/>
      <c r="AI519" s="257"/>
      <c r="AJ519" s="257"/>
      <c r="AK519" s="257"/>
      <c r="AL519" s="357"/>
    </row>
    <row r="520" spans="1:42" s="78" customFormat="1" ht="38.25" customHeight="1" x14ac:dyDescent="0.25">
      <c r="A520" s="353"/>
      <c r="B520" s="70"/>
      <c r="C520" s="25"/>
      <c r="D520" s="24"/>
      <c r="E520" s="116"/>
      <c r="F520" s="116"/>
      <c r="G520" s="144">
        <v>48</v>
      </c>
      <c r="H520" s="69" t="s">
        <v>54</v>
      </c>
      <c r="I520" s="69"/>
      <c r="J520" s="69"/>
      <c r="K520" s="69"/>
      <c r="L520" s="69"/>
      <c r="M520" s="69"/>
      <c r="N520" s="69"/>
      <c r="O520" s="69"/>
      <c r="P520" s="255">
        <f>P521</f>
        <v>0</v>
      </c>
      <c r="Q520" s="255">
        <f t="shared" ref="Q520:AL520" si="165">Q521</f>
        <v>0</v>
      </c>
      <c r="R520" s="255">
        <f t="shared" si="165"/>
        <v>0</v>
      </c>
      <c r="S520" s="255">
        <f t="shared" si="165"/>
        <v>0</v>
      </c>
      <c r="T520" s="255">
        <f t="shared" si="165"/>
        <v>0</v>
      </c>
      <c r="U520" s="255">
        <f t="shared" si="165"/>
        <v>0</v>
      </c>
      <c r="V520" s="255">
        <f t="shared" si="165"/>
        <v>0</v>
      </c>
      <c r="W520" s="255">
        <f t="shared" si="165"/>
        <v>0</v>
      </c>
      <c r="X520" s="255">
        <f t="shared" si="165"/>
        <v>11135704530</v>
      </c>
      <c r="Y520" s="255">
        <f t="shared" si="165"/>
        <v>0</v>
      </c>
      <c r="Z520" s="255">
        <f t="shared" si="165"/>
        <v>5497599898</v>
      </c>
      <c r="AA520" s="255">
        <f t="shared" si="165"/>
        <v>0</v>
      </c>
      <c r="AB520" s="255">
        <f t="shared" si="165"/>
        <v>0</v>
      </c>
      <c r="AC520" s="255">
        <f t="shared" si="165"/>
        <v>0</v>
      </c>
      <c r="AD520" s="255">
        <f t="shared" si="165"/>
        <v>0</v>
      </c>
      <c r="AE520" s="255">
        <f t="shared" si="165"/>
        <v>0</v>
      </c>
      <c r="AF520" s="255">
        <f t="shared" si="165"/>
        <v>0</v>
      </c>
      <c r="AG520" s="255">
        <f t="shared" si="165"/>
        <v>0</v>
      </c>
      <c r="AH520" s="255">
        <f t="shared" si="165"/>
        <v>0</v>
      </c>
      <c r="AI520" s="255">
        <f t="shared" si="165"/>
        <v>0</v>
      </c>
      <c r="AJ520" s="255">
        <f t="shared" si="165"/>
        <v>0</v>
      </c>
      <c r="AK520" s="255">
        <f t="shared" si="165"/>
        <v>124458172</v>
      </c>
      <c r="AL520" s="354">
        <f t="shared" si="165"/>
        <v>16757762600</v>
      </c>
    </row>
    <row r="521" spans="1:42" s="35" customFormat="1" ht="135.75" customHeight="1" x14ac:dyDescent="0.25">
      <c r="A521" s="353"/>
      <c r="B521" s="70"/>
      <c r="C521" s="335">
        <v>27</v>
      </c>
      <c r="D521" s="1" t="s">
        <v>696</v>
      </c>
      <c r="E521" s="5">
        <v>0.89949999999999997</v>
      </c>
      <c r="F521" s="317">
        <v>0.92</v>
      </c>
      <c r="G521" s="329"/>
      <c r="H521" s="334">
        <v>164</v>
      </c>
      <c r="I521" s="334">
        <v>12</v>
      </c>
      <c r="J521" s="334">
        <v>12</v>
      </c>
      <c r="K521" s="334" t="s">
        <v>636</v>
      </c>
      <c r="L521" s="12">
        <v>2014630000124</v>
      </c>
      <c r="M521" s="334" t="s">
        <v>697</v>
      </c>
      <c r="N521" s="329" t="s">
        <v>698</v>
      </c>
      <c r="O521" s="334" t="s">
        <v>127</v>
      </c>
      <c r="P521" s="45">
        <v>0</v>
      </c>
      <c r="Q521" s="45">
        <v>0</v>
      </c>
      <c r="R521" s="45">
        <v>0</v>
      </c>
      <c r="S521" s="45">
        <v>0</v>
      </c>
      <c r="T521" s="45">
        <v>0</v>
      </c>
      <c r="U521" s="45">
        <v>0</v>
      </c>
      <c r="V521" s="45">
        <v>0</v>
      </c>
      <c r="W521" s="45">
        <v>0</v>
      </c>
      <c r="X521" s="45">
        <f>9606165123-150000000-1+1469680316+59859091+150000001</f>
        <v>11135704530</v>
      </c>
      <c r="Y521" s="45">
        <v>0</v>
      </c>
      <c r="Z521" s="45">
        <f>122028531+7875571367-2500000000</f>
        <v>5497599898</v>
      </c>
      <c r="AA521" s="45">
        <v>0</v>
      </c>
      <c r="AB521" s="45"/>
      <c r="AC521" s="45"/>
      <c r="AD521" s="45">
        <v>0</v>
      </c>
      <c r="AE521" s="45"/>
      <c r="AF521" s="45"/>
      <c r="AG521" s="45">
        <v>0</v>
      </c>
      <c r="AH521" s="45">
        <v>0</v>
      </c>
      <c r="AI521" s="268"/>
      <c r="AJ521" s="33"/>
      <c r="AK521" s="262">
        <f>295920+123748405+413847</f>
        <v>124458172</v>
      </c>
      <c r="AL521" s="355">
        <f>+P521+Q521+R521+S521+T521+U521+V521+W521+X521+Y521+Z521+AA521+AD521+AG521+AH521+AI521+AJ521+AK521</f>
        <v>16757762600</v>
      </c>
      <c r="AN521" s="176"/>
    </row>
    <row r="522" spans="1:42" s="35" customFormat="1" ht="19.5" customHeight="1" x14ac:dyDescent="0.25">
      <c r="A522" s="353"/>
      <c r="B522" s="70"/>
      <c r="C522" s="25"/>
      <c r="D522" s="74"/>
      <c r="E522" s="25"/>
      <c r="F522" s="25"/>
      <c r="G522" s="74"/>
      <c r="H522" s="25"/>
      <c r="I522" s="25"/>
      <c r="J522" s="25"/>
      <c r="K522" s="318"/>
      <c r="L522" s="92"/>
      <c r="M522" s="318"/>
      <c r="N522" s="86"/>
      <c r="O522" s="25"/>
      <c r="P522" s="257"/>
      <c r="Q522" s="257"/>
      <c r="R522" s="257"/>
      <c r="S522" s="257"/>
      <c r="T522" s="257"/>
      <c r="U522" s="257"/>
      <c r="V522" s="257"/>
      <c r="W522" s="257"/>
      <c r="X522" s="257"/>
      <c r="Y522" s="257"/>
      <c r="Z522" s="257"/>
      <c r="AA522" s="257"/>
      <c r="AB522" s="257"/>
      <c r="AC522" s="257"/>
      <c r="AD522" s="257"/>
      <c r="AE522" s="257"/>
      <c r="AF522" s="257"/>
      <c r="AG522" s="257"/>
      <c r="AH522" s="257"/>
      <c r="AI522" s="257"/>
      <c r="AJ522" s="257"/>
      <c r="AK522" s="257"/>
      <c r="AL522" s="357"/>
    </row>
    <row r="523" spans="1:42" s="78" customFormat="1" ht="38.25" customHeight="1" x14ac:dyDescent="0.25">
      <c r="A523" s="353"/>
      <c r="B523" s="70"/>
      <c r="C523" s="25"/>
      <c r="D523" s="24"/>
      <c r="E523" s="116"/>
      <c r="F523" s="116"/>
      <c r="G523" s="144">
        <v>49</v>
      </c>
      <c r="H523" s="69" t="s">
        <v>55</v>
      </c>
      <c r="I523" s="69"/>
      <c r="J523" s="69"/>
      <c r="K523" s="69"/>
      <c r="L523" s="69"/>
      <c r="M523" s="69"/>
      <c r="N523" s="69"/>
      <c r="O523" s="69"/>
      <c r="P523" s="255">
        <f>P524</f>
        <v>0</v>
      </c>
      <c r="Q523" s="255">
        <f t="shared" ref="Q523:AL523" si="166">Q524</f>
        <v>0</v>
      </c>
      <c r="R523" s="255">
        <f t="shared" si="166"/>
        <v>0</v>
      </c>
      <c r="S523" s="255">
        <f t="shared" si="166"/>
        <v>0</v>
      </c>
      <c r="T523" s="255">
        <f t="shared" si="166"/>
        <v>0</v>
      </c>
      <c r="U523" s="255">
        <f t="shared" si="166"/>
        <v>0</v>
      </c>
      <c r="V523" s="255">
        <f t="shared" si="166"/>
        <v>0</v>
      </c>
      <c r="W523" s="255">
        <f t="shared" si="166"/>
        <v>0</v>
      </c>
      <c r="X523" s="255">
        <f t="shared" si="166"/>
        <v>20304000</v>
      </c>
      <c r="Y523" s="255">
        <f t="shared" si="166"/>
        <v>0</v>
      </c>
      <c r="Z523" s="255">
        <f t="shared" si="166"/>
        <v>0</v>
      </c>
      <c r="AA523" s="255">
        <f t="shared" si="166"/>
        <v>0</v>
      </c>
      <c r="AB523" s="255">
        <f t="shared" si="166"/>
        <v>0</v>
      </c>
      <c r="AC523" s="255">
        <f t="shared" si="166"/>
        <v>0</v>
      </c>
      <c r="AD523" s="255">
        <f t="shared" si="166"/>
        <v>0</v>
      </c>
      <c r="AE523" s="255">
        <f t="shared" si="166"/>
        <v>0</v>
      </c>
      <c r="AF523" s="255">
        <f t="shared" si="166"/>
        <v>0</v>
      </c>
      <c r="AG523" s="255">
        <f t="shared" si="166"/>
        <v>0</v>
      </c>
      <c r="AH523" s="255">
        <f t="shared" si="166"/>
        <v>0</v>
      </c>
      <c r="AI523" s="255">
        <f t="shared" si="166"/>
        <v>0</v>
      </c>
      <c r="AJ523" s="255">
        <f t="shared" si="166"/>
        <v>0</v>
      </c>
      <c r="AK523" s="255">
        <f t="shared" si="166"/>
        <v>0</v>
      </c>
      <c r="AL523" s="354">
        <f t="shared" si="166"/>
        <v>20304000</v>
      </c>
    </row>
    <row r="524" spans="1:42" s="35" customFormat="1" ht="114" customHeight="1" x14ac:dyDescent="0.25">
      <c r="A524" s="353"/>
      <c r="B524" s="70"/>
      <c r="C524" s="335">
        <v>27</v>
      </c>
      <c r="D524" s="1" t="s">
        <v>696</v>
      </c>
      <c r="E524" s="5">
        <v>0.89949999999999997</v>
      </c>
      <c r="F524" s="317">
        <v>0.92</v>
      </c>
      <c r="G524" s="329"/>
      <c r="H524" s="334">
        <v>165</v>
      </c>
      <c r="I524" s="12">
        <v>12</v>
      </c>
      <c r="J524" s="12">
        <v>12</v>
      </c>
      <c r="K524" s="12" t="s">
        <v>636</v>
      </c>
      <c r="L524" s="12">
        <v>2014630000124</v>
      </c>
      <c r="M524" s="334" t="s">
        <v>697</v>
      </c>
      <c r="N524" s="329" t="s">
        <v>698</v>
      </c>
      <c r="O524" s="334" t="s">
        <v>127</v>
      </c>
      <c r="P524" s="45">
        <v>0</v>
      </c>
      <c r="Q524" s="45">
        <v>0</v>
      </c>
      <c r="R524" s="45">
        <v>0</v>
      </c>
      <c r="S524" s="45">
        <v>0</v>
      </c>
      <c r="T524" s="45">
        <v>0</v>
      </c>
      <c r="U524" s="45">
        <v>0</v>
      </c>
      <c r="V524" s="45">
        <v>0</v>
      </c>
      <c r="W524" s="45">
        <v>0</v>
      </c>
      <c r="X524" s="45">
        <v>20304000</v>
      </c>
      <c r="Y524" s="45">
        <v>0</v>
      </c>
      <c r="Z524" s="45">
        <v>0</v>
      </c>
      <c r="AA524" s="45">
        <v>0</v>
      </c>
      <c r="AB524" s="45"/>
      <c r="AC524" s="45"/>
      <c r="AD524" s="45">
        <v>0</v>
      </c>
      <c r="AE524" s="45"/>
      <c r="AF524" s="45"/>
      <c r="AG524" s="45">
        <v>0</v>
      </c>
      <c r="AH524" s="45">
        <v>0</v>
      </c>
      <c r="AI524" s="45">
        <v>0</v>
      </c>
      <c r="AJ524" s="33"/>
      <c r="AK524" s="33">
        <v>0</v>
      </c>
      <c r="AL524" s="355">
        <f>+P524+Q524+R524+S524+T524+U524+V524+W524+X524+Y524+Z524+AA524+AD524+AG524+AH524+AI524+AJ524+AK524</f>
        <v>20304000</v>
      </c>
      <c r="AN524" s="176"/>
    </row>
    <row r="525" spans="1:42" s="35" customFormat="1" ht="21.75" customHeight="1" x14ac:dyDescent="0.25">
      <c r="A525" s="359"/>
      <c r="B525" s="74"/>
      <c r="C525" s="25"/>
      <c r="D525" s="74"/>
      <c r="E525" s="25"/>
      <c r="F525" s="25"/>
      <c r="G525" s="74"/>
      <c r="H525" s="25"/>
      <c r="I525" s="25"/>
      <c r="J525" s="25"/>
      <c r="K525" s="318"/>
      <c r="L525" s="92"/>
      <c r="M525" s="318"/>
      <c r="N525" s="86"/>
      <c r="O525" s="25"/>
      <c r="P525" s="257"/>
      <c r="Q525" s="257"/>
      <c r="R525" s="257"/>
      <c r="S525" s="257"/>
      <c r="T525" s="257"/>
      <c r="U525" s="257"/>
      <c r="V525" s="257"/>
      <c r="W525" s="257"/>
      <c r="X525" s="257"/>
      <c r="Y525" s="257"/>
      <c r="Z525" s="257"/>
      <c r="AA525" s="257"/>
      <c r="AB525" s="257"/>
      <c r="AC525" s="257"/>
      <c r="AD525" s="257"/>
      <c r="AE525" s="257"/>
      <c r="AF525" s="257"/>
      <c r="AG525" s="257"/>
      <c r="AH525" s="257"/>
      <c r="AI525" s="257"/>
      <c r="AJ525" s="257"/>
      <c r="AK525" s="257"/>
      <c r="AL525" s="357"/>
    </row>
    <row r="526" spans="1:42" s="35" customFormat="1" ht="38.25" customHeight="1" x14ac:dyDescent="0.25">
      <c r="A526" s="359"/>
      <c r="B526" s="219">
        <v>14</v>
      </c>
      <c r="C526" s="63" t="s">
        <v>56</v>
      </c>
      <c r="D526" s="63"/>
      <c r="E526" s="63"/>
      <c r="F526" s="63"/>
      <c r="G526" s="63"/>
      <c r="H526" s="63"/>
      <c r="I526" s="63"/>
      <c r="J526" s="63"/>
      <c r="K526" s="63"/>
      <c r="L526" s="63"/>
      <c r="M526" s="63"/>
      <c r="N526" s="63"/>
      <c r="O526" s="63"/>
      <c r="P526" s="253">
        <f t="shared" ref="P526:Z526" si="167">P527+P533+P536+P541+P545</f>
        <v>0</v>
      </c>
      <c r="Q526" s="253">
        <f t="shared" si="167"/>
        <v>0</v>
      </c>
      <c r="R526" s="253">
        <f t="shared" si="167"/>
        <v>0</v>
      </c>
      <c r="S526" s="253">
        <f t="shared" si="167"/>
        <v>0</v>
      </c>
      <c r="T526" s="253">
        <f t="shared" si="167"/>
        <v>0</v>
      </c>
      <c r="U526" s="253">
        <f t="shared" si="167"/>
        <v>0</v>
      </c>
      <c r="V526" s="253">
        <f t="shared" si="167"/>
        <v>1766683810</v>
      </c>
      <c r="W526" s="253">
        <f t="shared" si="167"/>
        <v>10609236816</v>
      </c>
      <c r="X526" s="253">
        <f t="shared" si="167"/>
        <v>4690163287</v>
      </c>
      <c r="Y526" s="253">
        <f t="shared" si="167"/>
        <v>0</v>
      </c>
      <c r="Z526" s="253">
        <f t="shared" si="167"/>
        <v>2500000000</v>
      </c>
      <c r="AA526" s="253">
        <f t="shared" ref="AA526:AL526" si="168">AA527+AA533+AA536+AA541+AA545</f>
        <v>0</v>
      </c>
      <c r="AB526" s="253">
        <f t="shared" si="168"/>
        <v>0</v>
      </c>
      <c r="AC526" s="253">
        <f t="shared" si="168"/>
        <v>0</v>
      </c>
      <c r="AD526" s="253">
        <f t="shared" si="168"/>
        <v>0</v>
      </c>
      <c r="AE526" s="253">
        <f t="shared" si="168"/>
        <v>0</v>
      </c>
      <c r="AF526" s="253">
        <f t="shared" si="168"/>
        <v>0</v>
      </c>
      <c r="AG526" s="253">
        <f t="shared" si="168"/>
        <v>0</v>
      </c>
      <c r="AH526" s="253">
        <f t="shared" si="168"/>
        <v>310000000</v>
      </c>
      <c r="AI526" s="253">
        <f t="shared" si="168"/>
        <v>0</v>
      </c>
      <c r="AJ526" s="253">
        <f t="shared" si="168"/>
        <v>0</v>
      </c>
      <c r="AK526" s="253">
        <f t="shared" si="168"/>
        <v>1420369214</v>
      </c>
      <c r="AL526" s="352">
        <f t="shared" si="168"/>
        <v>21296453127</v>
      </c>
      <c r="AN526" s="101"/>
      <c r="AO526" s="101"/>
      <c r="AP526" s="101"/>
    </row>
    <row r="527" spans="1:42" s="35" customFormat="1" ht="38.25" customHeight="1" x14ac:dyDescent="0.25">
      <c r="A527" s="353"/>
      <c r="B527" s="70"/>
      <c r="C527" s="25"/>
      <c r="D527" s="74"/>
      <c r="E527" s="25"/>
      <c r="F527" s="335"/>
      <c r="G527" s="144">
        <v>50</v>
      </c>
      <c r="H527" s="69" t="s">
        <v>699</v>
      </c>
      <c r="I527" s="69"/>
      <c r="J527" s="69"/>
      <c r="K527" s="69"/>
      <c r="L527" s="69"/>
      <c r="M527" s="69"/>
      <c r="N527" s="69"/>
      <c r="O527" s="69"/>
      <c r="P527" s="255">
        <f>SUM(P528:P531)</f>
        <v>0</v>
      </c>
      <c r="Q527" s="255">
        <f t="shared" ref="Q527:AL527" si="169">SUM(Q528:Q531)</f>
        <v>0</v>
      </c>
      <c r="R527" s="255">
        <f t="shared" si="169"/>
        <v>0</v>
      </c>
      <c r="S527" s="255">
        <f t="shared" si="169"/>
        <v>0</v>
      </c>
      <c r="T527" s="255">
        <f t="shared" si="169"/>
        <v>0</v>
      </c>
      <c r="U527" s="255">
        <f t="shared" si="169"/>
        <v>0</v>
      </c>
      <c r="V527" s="255">
        <f t="shared" si="169"/>
        <v>1766683810</v>
      </c>
      <c r="W527" s="255">
        <f t="shared" si="169"/>
        <v>10609236816</v>
      </c>
      <c r="X527" s="255">
        <f t="shared" si="169"/>
        <v>4238989327</v>
      </c>
      <c r="Y527" s="255">
        <f t="shared" si="169"/>
        <v>0</v>
      </c>
      <c r="Z527" s="255">
        <f t="shared" si="169"/>
        <v>2500000000</v>
      </c>
      <c r="AA527" s="255">
        <f t="shared" si="169"/>
        <v>0</v>
      </c>
      <c r="AB527" s="255">
        <f t="shared" si="169"/>
        <v>0</v>
      </c>
      <c r="AC527" s="255">
        <f t="shared" si="169"/>
        <v>0</v>
      </c>
      <c r="AD527" s="255">
        <f t="shared" si="169"/>
        <v>0</v>
      </c>
      <c r="AE527" s="255">
        <f t="shared" si="169"/>
        <v>0</v>
      </c>
      <c r="AF527" s="255">
        <f t="shared" si="169"/>
        <v>0</v>
      </c>
      <c r="AG527" s="255">
        <f t="shared" si="169"/>
        <v>0</v>
      </c>
      <c r="AH527" s="255">
        <f t="shared" si="169"/>
        <v>0</v>
      </c>
      <c r="AI527" s="255">
        <f t="shared" si="169"/>
        <v>0</v>
      </c>
      <c r="AJ527" s="255">
        <f t="shared" si="169"/>
        <v>0</v>
      </c>
      <c r="AK527" s="255">
        <f t="shared" si="169"/>
        <v>1420369214</v>
      </c>
      <c r="AL527" s="354">
        <f t="shared" si="169"/>
        <v>20535279167</v>
      </c>
    </row>
    <row r="528" spans="1:42" s="35" customFormat="1" ht="137.25" customHeight="1" x14ac:dyDescent="0.25">
      <c r="A528" s="353"/>
      <c r="B528" s="298"/>
      <c r="C528" s="474">
        <v>27</v>
      </c>
      <c r="D528" s="439" t="s">
        <v>696</v>
      </c>
      <c r="E528" s="514">
        <v>0.89949999999999997</v>
      </c>
      <c r="F528" s="540">
        <v>0.92</v>
      </c>
      <c r="G528" s="433"/>
      <c r="H528" s="334">
        <v>166</v>
      </c>
      <c r="I528" s="12">
        <v>1</v>
      </c>
      <c r="J528" s="12">
        <v>0.8</v>
      </c>
      <c r="K528" s="445" t="s">
        <v>636</v>
      </c>
      <c r="L528" s="445">
        <v>2014630000125</v>
      </c>
      <c r="M528" s="433" t="s">
        <v>700</v>
      </c>
      <c r="N528" s="439" t="s">
        <v>702</v>
      </c>
      <c r="O528" s="334" t="s">
        <v>127</v>
      </c>
      <c r="P528" s="398"/>
      <c r="Q528" s="398"/>
      <c r="R528" s="398"/>
      <c r="S528" s="398"/>
      <c r="T528" s="398"/>
      <c r="U528" s="398"/>
      <c r="V528" s="398">
        <v>1766683810</v>
      </c>
      <c r="W528" s="398">
        <v>10609236816</v>
      </c>
      <c r="X528" s="398">
        <v>4238989327</v>
      </c>
      <c r="Y528" s="398"/>
      <c r="Z528" s="398"/>
      <c r="AA528" s="398"/>
      <c r="AB528" s="398"/>
      <c r="AC528" s="398"/>
      <c r="AD528" s="398"/>
      <c r="AE528" s="398"/>
      <c r="AF528" s="398"/>
      <c r="AG528" s="398"/>
      <c r="AH528" s="398"/>
      <c r="AI528" s="398"/>
      <c r="AJ528" s="398"/>
      <c r="AK528" s="398">
        <v>1420369214</v>
      </c>
      <c r="AL528" s="401">
        <f>+P528+Q528+R528+S528+T528+U528+V528+W528+X528+Y528+Z528+AA528+AD528+AG528+AH528+AI528+AJ528+AK528</f>
        <v>18035279167</v>
      </c>
      <c r="AN528" s="176"/>
    </row>
    <row r="529" spans="1:40" s="35" customFormat="1" ht="92.25" customHeight="1" x14ac:dyDescent="0.25">
      <c r="A529" s="353"/>
      <c r="B529" s="298"/>
      <c r="C529" s="476"/>
      <c r="D529" s="440"/>
      <c r="E529" s="543"/>
      <c r="F529" s="542"/>
      <c r="G529" s="434"/>
      <c r="H529" s="334">
        <v>167</v>
      </c>
      <c r="I529" s="12">
        <v>15</v>
      </c>
      <c r="J529" s="12">
        <v>15</v>
      </c>
      <c r="K529" s="446"/>
      <c r="L529" s="446"/>
      <c r="M529" s="434"/>
      <c r="N529" s="440"/>
      <c r="O529" s="334" t="s">
        <v>127</v>
      </c>
      <c r="P529" s="399"/>
      <c r="Q529" s="399"/>
      <c r="R529" s="399"/>
      <c r="S529" s="399"/>
      <c r="T529" s="399"/>
      <c r="U529" s="399"/>
      <c r="V529" s="399"/>
      <c r="W529" s="399"/>
      <c r="X529" s="399"/>
      <c r="Y529" s="399"/>
      <c r="Z529" s="399"/>
      <c r="AA529" s="399"/>
      <c r="AB529" s="399"/>
      <c r="AC529" s="399"/>
      <c r="AD529" s="399"/>
      <c r="AE529" s="399"/>
      <c r="AF529" s="399"/>
      <c r="AG529" s="399"/>
      <c r="AH529" s="399"/>
      <c r="AI529" s="399"/>
      <c r="AJ529" s="399"/>
      <c r="AK529" s="399"/>
      <c r="AL529" s="402"/>
      <c r="AN529" s="176"/>
    </row>
    <row r="530" spans="1:40" s="35" customFormat="1" ht="143.25" customHeight="1" x14ac:dyDescent="0.25">
      <c r="A530" s="353"/>
      <c r="B530" s="298"/>
      <c r="C530" s="475"/>
      <c r="D530" s="441"/>
      <c r="E530" s="515"/>
      <c r="F530" s="541"/>
      <c r="G530" s="435"/>
      <c r="H530" s="334">
        <v>168</v>
      </c>
      <c r="I530" s="12">
        <v>7</v>
      </c>
      <c r="J530" s="12">
        <v>14</v>
      </c>
      <c r="K530" s="447"/>
      <c r="L530" s="447"/>
      <c r="M530" s="435"/>
      <c r="N530" s="441"/>
      <c r="O530" s="334" t="s">
        <v>127</v>
      </c>
      <c r="P530" s="400"/>
      <c r="Q530" s="400"/>
      <c r="R530" s="400"/>
      <c r="S530" s="400"/>
      <c r="T530" s="400"/>
      <c r="U530" s="400"/>
      <c r="V530" s="400"/>
      <c r="W530" s="400"/>
      <c r="X530" s="400"/>
      <c r="Y530" s="400"/>
      <c r="Z530" s="400"/>
      <c r="AA530" s="400"/>
      <c r="AB530" s="400"/>
      <c r="AC530" s="400"/>
      <c r="AD530" s="400"/>
      <c r="AE530" s="400"/>
      <c r="AF530" s="400"/>
      <c r="AG530" s="400"/>
      <c r="AH530" s="400"/>
      <c r="AI530" s="400"/>
      <c r="AJ530" s="400"/>
      <c r="AK530" s="400"/>
      <c r="AL530" s="403"/>
      <c r="AN530" s="176"/>
    </row>
    <row r="531" spans="1:40" s="35" customFormat="1" ht="144" customHeight="1" x14ac:dyDescent="0.25">
      <c r="A531" s="353"/>
      <c r="B531" s="298"/>
      <c r="C531" s="335">
        <v>27</v>
      </c>
      <c r="D531" s="1" t="s">
        <v>696</v>
      </c>
      <c r="E531" s="5">
        <v>0.89949999999999997</v>
      </c>
      <c r="F531" s="317">
        <v>0.92</v>
      </c>
      <c r="G531" s="329"/>
      <c r="H531" s="334">
        <v>164</v>
      </c>
      <c r="I531" s="334">
        <v>12</v>
      </c>
      <c r="J531" s="334">
        <v>12</v>
      </c>
      <c r="K531" s="12" t="s">
        <v>636</v>
      </c>
      <c r="L531" s="12"/>
      <c r="M531" s="334" t="s">
        <v>701</v>
      </c>
      <c r="N531" s="329" t="s">
        <v>702</v>
      </c>
      <c r="O531" s="334" t="s">
        <v>127</v>
      </c>
      <c r="P531" s="45">
        <v>0</v>
      </c>
      <c r="Q531" s="45">
        <v>0</v>
      </c>
      <c r="R531" s="45">
        <v>0</v>
      </c>
      <c r="S531" s="45">
        <v>0</v>
      </c>
      <c r="T531" s="45">
        <v>0</v>
      </c>
      <c r="U531" s="45">
        <v>0</v>
      </c>
      <c r="V531" s="45">
        <v>0</v>
      </c>
      <c r="W531" s="45">
        <v>0</v>
      </c>
      <c r="X531" s="45">
        <v>0</v>
      </c>
      <c r="Y531" s="45">
        <v>0</v>
      </c>
      <c r="Z531" s="45">
        <v>2500000000</v>
      </c>
      <c r="AA531" s="45">
        <v>0</v>
      </c>
      <c r="AB531" s="45"/>
      <c r="AC531" s="45"/>
      <c r="AD531" s="45">
        <v>0</v>
      </c>
      <c r="AE531" s="45"/>
      <c r="AF531" s="45"/>
      <c r="AG531" s="45">
        <v>0</v>
      </c>
      <c r="AH531" s="45">
        <v>0</v>
      </c>
      <c r="AI531" s="45">
        <v>0</v>
      </c>
      <c r="AJ531" s="33"/>
      <c r="AK531" s="33">
        <v>0</v>
      </c>
      <c r="AL531" s="355">
        <f>+P531+Q531+R531+S531+T531+U531+V531+W531+X531+Y531+Z531+AA531+AD531+AG531+AH531+AI531+AJ531+AK531</f>
        <v>2500000000</v>
      </c>
      <c r="AN531" s="176"/>
    </row>
    <row r="532" spans="1:40" s="35" customFormat="1" ht="38.25" customHeight="1" x14ac:dyDescent="0.25">
      <c r="A532" s="353"/>
      <c r="B532" s="298"/>
      <c r="C532" s="25"/>
      <c r="D532" s="74"/>
      <c r="E532" s="25"/>
      <c r="F532" s="25"/>
      <c r="G532" s="74"/>
      <c r="H532" s="25"/>
      <c r="I532" s="25"/>
      <c r="J532" s="25"/>
      <c r="K532" s="318"/>
      <c r="L532" s="92"/>
      <c r="M532" s="318"/>
      <c r="N532" s="86"/>
      <c r="O532" s="25"/>
      <c r="P532" s="257"/>
      <c r="Q532" s="257"/>
      <c r="R532" s="257"/>
      <c r="S532" s="257"/>
      <c r="T532" s="257"/>
      <c r="U532" s="257"/>
      <c r="V532" s="257"/>
      <c r="W532" s="257"/>
      <c r="X532" s="257"/>
      <c r="Y532" s="257"/>
      <c r="Z532" s="257"/>
      <c r="AA532" s="257"/>
      <c r="AB532" s="257"/>
      <c r="AC532" s="257"/>
      <c r="AD532" s="257"/>
      <c r="AE532" s="257"/>
      <c r="AF532" s="257"/>
      <c r="AG532" s="257"/>
      <c r="AH532" s="257"/>
      <c r="AI532" s="257"/>
      <c r="AJ532" s="257"/>
      <c r="AK532" s="257"/>
      <c r="AL532" s="355"/>
    </row>
    <row r="533" spans="1:40" s="78" customFormat="1" ht="38.25" customHeight="1" x14ac:dyDescent="0.25">
      <c r="A533" s="353"/>
      <c r="B533" s="298"/>
      <c r="C533" s="25"/>
      <c r="D533" s="24"/>
      <c r="E533" s="116"/>
      <c r="F533" s="116"/>
      <c r="G533" s="144">
        <v>51</v>
      </c>
      <c r="H533" s="69" t="s">
        <v>57</v>
      </c>
      <c r="I533" s="69"/>
      <c r="J533" s="69"/>
      <c r="K533" s="69"/>
      <c r="L533" s="69"/>
      <c r="M533" s="69"/>
      <c r="N533" s="69"/>
      <c r="O533" s="69"/>
      <c r="P533" s="255">
        <f>SUM(P534)</f>
        <v>0</v>
      </c>
      <c r="Q533" s="255">
        <f t="shared" ref="Q533:AL533" si="170">SUM(Q534)</f>
        <v>0</v>
      </c>
      <c r="R533" s="255">
        <f t="shared" si="170"/>
        <v>0</v>
      </c>
      <c r="S533" s="255">
        <f t="shared" si="170"/>
        <v>0</v>
      </c>
      <c r="T533" s="255">
        <f t="shared" si="170"/>
        <v>0</v>
      </c>
      <c r="U533" s="255">
        <f t="shared" si="170"/>
        <v>0</v>
      </c>
      <c r="V533" s="255">
        <f t="shared" si="170"/>
        <v>0</v>
      </c>
      <c r="W533" s="255">
        <f t="shared" si="170"/>
        <v>0</v>
      </c>
      <c r="X533" s="255">
        <f t="shared" si="170"/>
        <v>53645960</v>
      </c>
      <c r="Y533" s="255">
        <f t="shared" si="170"/>
        <v>0</v>
      </c>
      <c r="Z533" s="255">
        <f t="shared" si="170"/>
        <v>0</v>
      </c>
      <c r="AA533" s="255">
        <f t="shared" si="170"/>
        <v>0</v>
      </c>
      <c r="AB533" s="255">
        <f t="shared" si="170"/>
        <v>0</v>
      </c>
      <c r="AC533" s="255">
        <f t="shared" si="170"/>
        <v>0</v>
      </c>
      <c r="AD533" s="255">
        <f t="shared" si="170"/>
        <v>0</v>
      </c>
      <c r="AE533" s="255">
        <f t="shared" si="170"/>
        <v>0</v>
      </c>
      <c r="AF533" s="255">
        <f t="shared" si="170"/>
        <v>0</v>
      </c>
      <c r="AG533" s="255">
        <f t="shared" si="170"/>
        <v>0</v>
      </c>
      <c r="AH533" s="255">
        <f t="shared" si="170"/>
        <v>0</v>
      </c>
      <c r="AI533" s="255">
        <f t="shared" si="170"/>
        <v>0</v>
      </c>
      <c r="AJ533" s="255">
        <f t="shared" si="170"/>
        <v>0</v>
      </c>
      <c r="AK533" s="255">
        <f t="shared" si="170"/>
        <v>0</v>
      </c>
      <c r="AL533" s="354">
        <f t="shared" si="170"/>
        <v>53645960</v>
      </c>
    </row>
    <row r="534" spans="1:40" s="35" customFormat="1" ht="123.75" customHeight="1" x14ac:dyDescent="0.25">
      <c r="A534" s="353"/>
      <c r="B534" s="298"/>
      <c r="C534" s="335" t="s">
        <v>654</v>
      </c>
      <c r="D534" s="320" t="s">
        <v>143</v>
      </c>
      <c r="E534" s="307">
        <v>0.6</v>
      </c>
      <c r="F534" s="307">
        <v>1</v>
      </c>
      <c r="G534" s="329"/>
      <c r="H534" s="334">
        <v>169</v>
      </c>
      <c r="I534" s="12">
        <v>8</v>
      </c>
      <c r="J534" s="12">
        <v>12</v>
      </c>
      <c r="K534" s="12" t="s">
        <v>636</v>
      </c>
      <c r="L534" s="12"/>
      <c r="M534" s="334" t="s">
        <v>703</v>
      </c>
      <c r="N534" s="329" t="s">
        <v>704</v>
      </c>
      <c r="O534" s="334" t="s">
        <v>127</v>
      </c>
      <c r="P534" s="45">
        <v>0</v>
      </c>
      <c r="Q534" s="45">
        <v>0</v>
      </c>
      <c r="R534" s="45">
        <v>0</v>
      </c>
      <c r="S534" s="45">
        <v>0</v>
      </c>
      <c r="T534" s="45">
        <v>0</v>
      </c>
      <c r="U534" s="45">
        <v>0</v>
      </c>
      <c r="V534" s="45">
        <v>0</v>
      </c>
      <c r="W534" s="45">
        <v>0</v>
      </c>
      <c r="X534" s="45">
        <f>42864000+10781960</f>
        <v>53645960</v>
      </c>
      <c r="Y534" s="45">
        <v>0</v>
      </c>
      <c r="Z534" s="45">
        <v>0</v>
      </c>
      <c r="AA534" s="45">
        <v>0</v>
      </c>
      <c r="AB534" s="45"/>
      <c r="AC534" s="45"/>
      <c r="AD534" s="45">
        <v>0</v>
      </c>
      <c r="AE534" s="45"/>
      <c r="AF534" s="45"/>
      <c r="AG534" s="45">
        <v>0</v>
      </c>
      <c r="AH534" s="45">
        <v>0</v>
      </c>
      <c r="AI534" s="45">
        <v>0</v>
      </c>
      <c r="AJ534" s="33"/>
      <c r="AK534" s="33">
        <v>0</v>
      </c>
      <c r="AL534" s="355">
        <f>+P534+Q534+R534+S534+T534+U534+V534+W534+X534+Y534+Z534+AA534+AD534+AG534+AH534+AI534+AJ534+AK534</f>
        <v>53645960</v>
      </c>
      <c r="AN534" s="176"/>
    </row>
    <row r="535" spans="1:40" s="35" customFormat="1" ht="38.25" customHeight="1" x14ac:dyDescent="0.25">
      <c r="A535" s="353"/>
      <c r="B535" s="298"/>
      <c r="C535" s="25"/>
      <c r="D535" s="74"/>
      <c r="E535" s="25"/>
      <c r="F535" s="25"/>
      <c r="G535" s="74"/>
      <c r="H535" s="25"/>
      <c r="I535" s="25"/>
      <c r="J535" s="25"/>
      <c r="K535" s="318"/>
      <c r="L535" s="92"/>
      <c r="M535" s="318"/>
      <c r="N535" s="86"/>
      <c r="O535" s="25"/>
      <c r="P535" s="257"/>
      <c r="Q535" s="257"/>
      <c r="R535" s="257"/>
      <c r="S535" s="257"/>
      <c r="T535" s="257"/>
      <c r="U535" s="257"/>
      <c r="V535" s="257"/>
      <c r="W535" s="257"/>
      <c r="X535" s="257"/>
      <c r="Y535" s="257"/>
      <c r="Z535" s="257"/>
      <c r="AA535" s="257"/>
      <c r="AB535" s="257"/>
      <c r="AC535" s="257"/>
      <c r="AD535" s="257"/>
      <c r="AE535" s="257"/>
      <c r="AF535" s="257"/>
      <c r="AG535" s="257"/>
      <c r="AH535" s="257"/>
      <c r="AI535" s="257"/>
      <c r="AJ535" s="257"/>
      <c r="AK535" s="257"/>
      <c r="AL535" s="355"/>
    </row>
    <row r="536" spans="1:40" s="78" customFormat="1" ht="38.25" customHeight="1" x14ac:dyDescent="0.25">
      <c r="A536" s="353"/>
      <c r="B536" s="298"/>
      <c r="C536" s="25"/>
      <c r="D536" s="24"/>
      <c r="E536" s="116"/>
      <c r="F536" s="116"/>
      <c r="G536" s="144">
        <v>52</v>
      </c>
      <c r="H536" s="69" t="s">
        <v>58</v>
      </c>
      <c r="I536" s="69"/>
      <c r="J536" s="69"/>
      <c r="K536" s="69"/>
      <c r="L536" s="69"/>
      <c r="M536" s="69"/>
      <c r="N536" s="69"/>
      <c r="O536" s="69"/>
      <c r="P536" s="254">
        <f>SUM(P537:P539)</f>
        <v>0</v>
      </c>
      <c r="Q536" s="254">
        <f t="shared" ref="Q536:AL536" si="171">SUM(Q537:Q539)</f>
        <v>0</v>
      </c>
      <c r="R536" s="254">
        <f t="shared" si="171"/>
        <v>0</v>
      </c>
      <c r="S536" s="254">
        <f t="shared" si="171"/>
        <v>0</v>
      </c>
      <c r="T536" s="254">
        <f t="shared" si="171"/>
        <v>0</v>
      </c>
      <c r="U536" s="254">
        <f t="shared" si="171"/>
        <v>0</v>
      </c>
      <c r="V536" s="254">
        <f t="shared" si="171"/>
        <v>0</v>
      </c>
      <c r="W536" s="254">
        <f t="shared" si="171"/>
        <v>0</v>
      </c>
      <c r="X536" s="254">
        <f t="shared" si="171"/>
        <v>140000000</v>
      </c>
      <c r="Y536" s="254">
        <f t="shared" si="171"/>
        <v>0</v>
      </c>
      <c r="Z536" s="254">
        <f t="shared" si="171"/>
        <v>0</v>
      </c>
      <c r="AA536" s="254">
        <f t="shared" si="171"/>
        <v>0</v>
      </c>
      <c r="AB536" s="254">
        <f t="shared" si="171"/>
        <v>0</v>
      </c>
      <c r="AC536" s="254">
        <f t="shared" si="171"/>
        <v>0</v>
      </c>
      <c r="AD536" s="254">
        <f t="shared" si="171"/>
        <v>0</v>
      </c>
      <c r="AE536" s="254">
        <f t="shared" si="171"/>
        <v>0</v>
      </c>
      <c r="AF536" s="254">
        <f t="shared" si="171"/>
        <v>0</v>
      </c>
      <c r="AG536" s="254">
        <f t="shared" si="171"/>
        <v>0</v>
      </c>
      <c r="AH536" s="254">
        <f t="shared" si="171"/>
        <v>310000000</v>
      </c>
      <c r="AI536" s="254">
        <f t="shared" si="171"/>
        <v>0</v>
      </c>
      <c r="AJ536" s="254">
        <f t="shared" si="171"/>
        <v>0</v>
      </c>
      <c r="AK536" s="254">
        <f t="shared" si="171"/>
        <v>0</v>
      </c>
      <c r="AL536" s="372">
        <f t="shared" si="171"/>
        <v>450000000</v>
      </c>
    </row>
    <row r="537" spans="1:40" s="35" customFormat="1" ht="90" customHeight="1" x14ac:dyDescent="0.25">
      <c r="A537" s="353"/>
      <c r="B537" s="298"/>
      <c r="C537" s="474">
        <v>28</v>
      </c>
      <c r="D537" s="439" t="s">
        <v>117</v>
      </c>
      <c r="E537" s="540">
        <v>0.5</v>
      </c>
      <c r="F537" s="540">
        <v>1</v>
      </c>
      <c r="G537" s="71"/>
      <c r="H537" s="334">
        <v>170</v>
      </c>
      <c r="I537" s="216">
        <v>14</v>
      </c>
      <c r="J537" s="216">
        <v>14</v>
      </c>
      <c r="K537" s="534" t="s">
        <v>636</v>
      </c>
      <c r="L537" s="322"/>
      <c r="M537" s="433" t="s">
        <v>705</v>
      </c>
      <c r="N537" s="439" t="s">
        <v>706</v>
      </c>
      <c r="O537" s="334" t="s">
        <v>127</v>
      </c>
      <c r="P537" s="398"/>
      <c r="Q537" s="398"/>
      <c r="R537" s="398"/>
      <c r="S537" s="398"/>
      <c r="T537" s="398"/>
      <c r="U537" s="398"/>
      <c r="V537" s="398"/>
      <c r="W537" s="398"/>
      <c r="X537" s="398">
        <v>140000000</v>
      </c>
      <c r="Y537" s="398"/>
      <c r="Z537" s="398"/>
      <c r="AA537" s="398"/>
      <c r="AB537" s="398"/>
      <c r="AC537" s="398"/>
      <c r="AD537" s="398"/>
      <c r="AE537" s="398"/>
      <c r="AF537" s="398"/>
      <c r="AG537" s="398"/>
      <c r="AH537" s="398"/>
      <c r="AI537" s="398"/>
      <c r="AJ537" s="398"/>
      <c r="AK537" s="398"/>
      <c r="AL537" s="401">
        <f>+P537+Q537+R537+S537+T537+U537+V537+W537+X537+Y537+Z537+AA537+AD537+AG537+AH537+AI537+AJ537+AK537</f>
        <v>140000000</v>
      </c>
      <c r="AN537" s="176"/>
    </row>
    <row r="538" spans="1:40" s="35" customFormat="1" ht="72.75" customHeight="1" x14ac:dyDescent="0.25">
      <c r="A538" s="353"/>
      <c r="B538" s="298"/>
      <c r="C538" s="475"/>
      <c r="D538" s="441"/>
      <c r="E538" s="541"/>
      <c r="F538" s="541"/>
      <c r="G538" s="73"/>
      <c r="H538" s="334">
        <v>171</v>
      </c>
      <c r="I538" s="216">
        <v>1</v>
      </c>
      <c r="J538" s="216">
        <v>1</v>
      </c>
      <c r="K538" s="536"/>
      <c r="L538" s="324"/>
      <c r="M538" s="435"/>
      <c r="N538" s="441"/>
      <c r="O538" s="334" t="s">
        <v>127</v>
      </c>
      <c r="P538" s="400"/>
      <c r="Q538" s="400"/>
      <c r="R538" s="400"/>
      <c r="S538" s="400"/>
      <c r="T538" s="400"/>
      <c r="U538" s="400"/>
      <c r="V538" s="400"/>
      <c r="W538" s="400"/>
      <c r="X538" s="400"/>
      <c r="Y538" s="400"/>
      <c r="Z538" s="400"/>
      <c r="AA538" s="400"/>
      <c r="AB538" s="400"/>
      <c r="AC538" s="400"/>
      <c r="AD538" s="400"/>
      <c r="AE538" s="400"/>
      <c r="AF538" s="400"/>
      <c r="AG538" s="400"/>
      <c r="AH538" s="400"/>
      <c r="AI538" s="400"/>
      <c r="AJ538" s="400"/>
      <c r="AK538" s="400"/>
      <c r="AL538" s="403"/>
      <c r="AN538" s="176"/>
    </row>
    <row r="539" spans="1:40" s="35" customFormat="1" ht="131.25" customHeight="1" x14ac:dyDescent="0.25">
      <c r="A539" s="353"/>
      <c r="B539" s="298"/>
      <c r="C539" s="335">
        <v>28</v>
      </c>
      <c r="D539" s="329" t="s">
        <v>117</v>
      </c>
      <c r="E539" s="317">
        <v>0.5</v>
      </c>
      <c r="F539" s="317">
        <v>1</v>
      </c>
      <c r="G539" s="26"/>
      <c r="H539" s="334">
        <v>172</v>
      </c>
      <c r="I539" s="12">
        <v>12</v>
      </c>
      <c r="J539" s="12">
        <v>12</v>
      </c>
      <c r="K539" s="12" t="s">
        <v>636</v>
      </c>
      <c r="L539" s="12"/>
      <c r="M539" s="334" t="s">
        <v>707</v>
      </c>
      <c r="N539" s="329" t="s">
        <v>708</v>
      </c>
      <c r="O539" s="334" t="s">
        <v>127</v>
      </c>
      <c r="P539" s="45">
        <v>0</v>
      </c>
      <c r="Q539" s="45">
        <v>0</v>
      </c>
      <c r="R539" s="45">
        <v>0</v>
      </c>
      <c r="S539" s="45">
        <v>0</v>
      </c>
      <c r="T539" s="45">
        <v>0</v>
      </c>
      <c r="U539" s="45">
        <v>0</v>
      </c>
      <c r="V539" s="45">
        <v>0</v>
      </c>
      <c r="W539" s="45">
        <v>0</v>
      </c>
      <c r="X539" s="45">
        <v>0</v>
      </c>
      <c r="Y539" s="45">
        <v>0</v>
      </c>
      <c r="Z539" s="45">
        <v>0</v>
      </c>
      <c r="AA539" s="45">
        <v>0</v>
      </c>
      <c r="AB539" s="45"/>
      <c r="AC539" s="45"/>
      <c r="AD539" s="45">
        <v>0</v>
      </c>
      <c r="AE539" s="45"/>
      <c r="AF539" s="45"/>
      <c r="AG539" s="45">
        <v>0</v>
      </c>
      <c r="AH539" s="45">
        <v>310000000</v>
      </c>
      <c r="AI539" s="45">
        <v>0</v>
      </c>
      <c r="AJ539" s="33"/>
      <c r="AK539" s="33">
        <v>0</v>
      </c>
      <c r="AL539" s="355">
        <f>+P539+Q539+R539+S539+T539+U539+V539+W539+X539+Y539+Z539+AA539+AD539+AG539+AH539+AI539+AJ539+AK539</f>
        <v>310000000</v>
      </c>
      <c r="AN539" s="176"/>
    </row>
    <row r="540" spans="1:40" s="35" customFormat="1" ht="38.25" customHeight="1" x14ac:dyDescent="0.25">
      <c r="A540" s="353"/>
      <c r="B540" s="298"/>
      <c r="C540" s="25"/>
      <c r="D540" s="74"/>
      <c r="E540" s="25"/>
      <c r="F540" s="25"/>
      <c r="G540" s="74"/>
      <c r="H540" s="25"/>
      <c r="I540" s="25"/>
      <c r="J540" s="25"/>
      <c r="K540" s="318"/>
      <c r="L540" s="92"/>
      <c r="M540" s="318"/>
      <c r="N540" s="86"/>
      <c r="O540" s="25"/>
      <c r="P540" s="257"/>
      <c r="Q540" s="257"/>
      <c r="R540" s="257"/>
      <c r="S540" s="257"/>
      <c r="T540" s="257"/>
      <c r="U540" s="257"/>
      <c r="V540" s="257"/>
      <c r="W540" s="257"/>
      <c r="X540" s="257"/>
      <c r="Y540" s="257"/>
      <c r="Z540" s="257"/>
      <c r="AA540" s="257"/>
      <c r="AB540" s="257"/>
      <c r="AC540" s="257"/>
      <c r="AD540" s="257"/>
      <c r="AE540" s="257"/>
      <c r="AF540" s="257"/>
      <c r="AG540" s="257"/>
      <c r="AH540" s="257"/>
      <c r="AI540" s="257"/>
      <c r="AJ540" s="257"/>
      <c r="AK540" s="257"/>
      <c r="AL540" s="357"/>
    </row>
    <row r="541" spans="1:40" s="78" customFormat="1" ht="38.25" customHeight="1" x14ac:dyDescent="0.25">
      <c r="A541" s="353"/>
      <c r="B541" s="298"/>
      <c r="C541" s="25"/>
      <c r="D541" s="24"/>
      <c r="E541" s="116"/>
      <c r="F541" s="116"/>
      <c r="G541" s="144">
        <v>53</v>
      </c>
      <c r="H541" s="69" t="s">
        <v>59</v>
      </c>
      <c r="I541" s="69"/>
      <c r="J541" s="69"/>
      <c r="K541" s="69"/>
      <c r="L541" s="69"/>
      <c r="M541" s="69"/>
      <c r="N541" s="69"/>
      <c r="O541" s="69"/>
      <c r="P541" s="255">
        <f>SUM(P542:P543)</f>
        <v>0</v>
      </c>
      <c r="Q541" s="255">
        <f t="shared" ref="Q541:AL541" si="172">SUM(Q542:Q543)</f>
        <v>0</v>
      </c>
      <c r="R541" s="255">
        <f t="shared" si="172"/>
        <v>0</v>
      </c>
      <c r="S541" s="255">
        <f t="shared" si="172"/>
        <v>0</v>
      </c>
      <c r="T541" s="255">
        <f t="shared" si="172"/>
        <v>0</v>
      </c>
      <c r="U541" s="255">
        <f t="shared" si="172"/>
        <v>0</v>
      </c>
      <c r="V541" s="255">
        <f t="shared" si="172"/>
        <v>0</v>
      </c>
      <c r="W541" s="255">
        <f t="shared" si="172"/>
        <v>0</v>
      </c>
      <c r="X541" s="255">
        <f t="shared" si="172"/>
        <v>34404000</v>
      </c>
      <c r="Y541" s="255">
        <f t="shared" si="172"/>
        <v>0</v>
      </c>
      <c r="Z541" s="255">
        <f t="shared" si="172"/>
        <v>0</v>
      </c>
      <c r="AA541" s="255">
        <f t="shared" si="172"/>
        <v>0</v>
      </c>
      <c r="AB541" s="255">
        <f t="shared" si="172"/>
        <v>0</v>
      </c>
      <c r="AC541" s="255">
        <f t="shared" si="172"/>
        <v>0</v>
      </c>
      <c r="AD541" s="255">
        <f t="shared" si="172"/>
        <v>0</v>
      </c>
      <c r="AE541" s="255">
        <f t="shared" si="172"/>
        <v>0</v>
      </c>
      <c r="AF541" s="255">
        <f t="shared" si="172"/>
        <v>0</v>
      </c>
      <c r="AG541" s="255">
        <f t="shared" si="172"/>
        <v>0</v>
      </c>
      <c r="AH541" s="255">
        <f t="shared" si="172"/>
        <v>0</v>
      </c>
      <c r="AI541" s="255">
        <f t="shared" si="172"/>
        <v>0</v>
      </c>
      <c r="AJ541" s="255">
        <f t="shared" si="172"/>
        <v>0</v>
      </c>
      <c r="AK541" s="255">
        <f t="shared" si="172"/>
        <v>0</v>
      </c>
      <c r="AL541" s="354">
        <f t="shared" si="172"/>
        <v>34404000</v>
      </c>
    </row>
    <row r="542" spans="1:40" s="35" customFormat="1" ht="156" customHeight="1" x14ac:dyDescent="0.25">
      <c r="A542" s="353"/>
      <c r="B542" s="298"/>
      <c r="C542" s="474">
        <v>28</v>
      </c>
      <c r="D542" s="439" t="s">
        <v>117</v>
      </c>
      <c r="E542" s="540">
        <v>0.5</v>
      </c>
      <c r="F542" s="540">
        <v>1</v>
      </c>
      <c r="G542" s="433"/>
      <c r="H542" s="334">
        <v>173</v>
      </c>
      <c r="I542" s="216" t="s">
        <v>9</v>
      </c>
      <c r="J542" s="216">
        <v>7</v>
      </c>
      <c r="K542" s="534" t="s">
        <v>636</v>
      </c>
      <c r="L542" s="445"/>
      <c r="M542" s="433" t="s">
        <v>709</v>
      </c>
      <c r="N542" s="439" t="s">
        <v>710</v>
      </c>
      <c r="O542" s="334" t="s">
        <v>127</v>
      </c>
      <c r="P542" s="398"/>
      <c r="Q542" s="398"/>
      <c r="R542" s="398"/>
      <c r="S542" s="398"/>
      <c r="T542" s="398"/>
      <c r="U542" s="398"/>
      <c r="V542" s="398"/>
      <c r="W542" s="398"/>
      <c r="X542" s="398">
        <v>34404000</v>
      </c>
      <c r="Y542" s="398"/>
      <c r="Z542" s="398"/>
      <c r="AA542" s="398"/>
      <c r="AB542" s="398"/>
      <c r="AC542" s="398"/>
      <c r="AD542" s="398"/>
      <c r="AE542" s="398"/>
      <c r="AF542" s="398"/>
      <c r="AG542" s="398"/>
      <c r="AH542" s="398"/>
      <c r="AI542" s="398"/>
      <c r="AJ542" s="398"/>
      <c r="AK542" s="398"/>
      <c r="AL542" s="401">
        <f>+P542+Q542+R542+S542+T542+U542+V542+W542+X542+Y542+Z542+AA542+AD542+AG542+AH542+AI542+AJ542+AK542</f>
        <v>34404000</v>
      </c>
      <c r="AN542" s="176"/>
    </row>
    <row r="543" spans="1:40" s="35" customFormat="1" ht="112.5" customHeight="1" x14ac:dyDescent="0.25">
      <c r="A543" s="353"/>
      <c r="B543" s="298"/>
      <c r="C543" s="475"/>
      <c r="D543" s="441"/>
      <c r="E543" s="541"/>
      <c r="F543" s="541"/>
      <c r="G543" s="435"/>
      <c r="H543" s="334">
        <v>174</v>
      </c>
      <c r="I543" s="334">
        <v>100</v>
      </c>
      <c r="J543" s="334">
        <v>150</v>
      </c>
      <c r="K543" s="536"/>
      <c r="L543" s="447"/>
      <c r="M543" s="435"/>
      <c r="N543" s="441"/>
      <c r="O543" s="334" t="s">
        <v>127</v>
      </c>
      <c r="P543" s="400"/>
      <c r="Q543" s="400"/>
      <c r="R543" s="400"/>
      <c r="S543" s="400"/>
      <c r="T543" s="400"/>
      <c r="U543" s="400"/>
      <c r="V543" s="400"/>
      <c r="W543" s="400"/>
      <c r="X543" s="400"/>
      <c r="Y543" s="400"/>
      <c r="Z543" s="400"/>
      <c r="AA543" s="400"/>
      <c r="AB543" s="400"/>
      <c r="AC543" s="400"/>
      <c r="AD543" s="400"/>
      <c r="AE543" s="400"/>
      <c r="AF543" s="400"/>
      <c r="AG543" s="400"/>
      <c r="AH543" s="400"/>
      <c r="AI543" s="400"/>
      <c r="AJ543" s="400"/>
      <c r="AK543" s="400"/>
      <c r="AL543" s="403"/>
      <c r="AN543" s="176"/>
    </row>
    <row r="544" spans="1:40" s="35" customFormat="1" ht="38.25" customHeight="1" x14ac:dyDescent="0.25">
      <c r="A544" s="353"/>
      <c r="B544" s="298"/>
      <c r="C544" s="25"/>
      <c r="D544" s="74"/>
      <c r="E544" s="25"/>
      <c r="F544" s="25"/>
      <c r="G544" s="74"/>
      <c r="H544" s="25"/>
      <c r="I544" s="25"/>
      <c r="J544" s="25"/>
      <c r="K544" s="318"/>
      <c r="L544" s="92"/>
      <c r="M544" s="318"/>
      <c r="N544" s="86"/>
      <c r="O544" s="25"/>
      <c r="P544" s="257"/>
      <c r="Q544" s="257"/>
      <c r="R544" s="257"/>
      <c r="S544" s="257"/>
      <c r="T544" s="257"/>
      <c r="U544" s="257"/>
      <c r="V544" s="257"/>
      <c r="W544" s="257"/>
      <c r="X544" s="257"/>
      <c r="Y544" s="257"/>
      <c r="Z544" s="257"/>
      <c r="AA544" s="257"/>
      <c r="AB544" s="257"/>
      <c r="AC544" s="257"/>
      <c r="AD544" s="257"/>
      <c r="AE544" s="257"/>
      <c r="AF544" s="257"/>
      <c r="AG544" s="257"/>
      <c r="AH544" s="257"/>
      <c r="AI544" s="257"/>
      <c r="AJ544" s="257"/>
      <c r="AK544" s="257"/>
      <c r="AL544" s="357"/>
      <c r="AN544" s="176"/>
    </row>
    <row r="545" spans="1:40" s="78" customFormat="1" ht="38.25" customHeight="1" x14ac:dyDescent="0.25">
      <c r="A545" s="353"/>
      <c r="B545" s="298"/>
      <c r="C545" s="25"/>
      <c r="D545" s="24"/>
      <c r="E545" s="116"/>
      <c r="F545" s="116"/>
      <c r="G545" s="144">
        <v>54</v>
      </c>
      <c r="H545" s="69" t="s">
        <v>60</v>
      </c>
      <c r="I545" s="69"/>
      <c r="J545" s="69"/>
      <c r="K545" s="69"/>
      <c r="L545" s="69"/>
      <c r="M545" s="69"/>
      <c r="N545" s="69"/>
      <c r="O545" s="69"/>
      <c r="P545" s="255">
        <f>SUM(P546:P547)</f>
        <v>0</v>
      </c>
      <c r="Q545" s="255">
        <f t="shared" ref="Q545:AL545" si="173">SUM(Q546:Q547)</f>
        <v>0</v>
      </c>
      <c r="R545" s="255">
        <f t="shared" si="173"/>
        <v>0</v>
      </c>
      <c r="S545" s="255">
        <f t="shared" si="173"/>
        <v>0</v>
      </c>
      <c r="T545" s="255">
        <f t="shared" si="173"/>
        <v>0</v>
      </c>
      <c r="U545" s="255">
        <f t="shared" si="173"/>
        <v>0</v>
      </c>
      <c r="V545" s="255">
        <f t="shared" si="173"/>
        <v>0</v>
      </c>
      <c r="W545" s="255">
        <f t="shared" si="173"/>
        <v>0</v>
      </c>
      <c r="X545" s="255">
        <f t="shared" si="173"/>
        <v>223124000</v>
      </c>
      <c r="Y545" s="255">
        <f t="shared" si="173"/>
        <v>0</v>
      </c>
      <c r="Z545" s="255">
        <f t="shared" si="173"/>
        <v>0</v>
      </c>
      <c r="AA545" s="255">
        <f t="shared" si="173"/>
        <v>0</v>
      </c>
      <c r="AB545" s="255">
        <f t="shared" si="173"/>
        <v>0</v>
      </c>
      <c r="AC545" s="255">
        <f t="shared" si="173"/>
        <v>0</v>
      </c>
      <c r="AD545" s="255">
        <f t="shared" si="173"/>
        <v>0</v>
      </c>
      <c r="AE545" s="255">
        <f t="shared" si="173"/>
        <v>0</v>
      </c>
      <c r="AF545" s="255">
        <f t="shared" si="173"/>
        <v>0</v>
      </c>
      <c r="AG545" s="255">
        <f t="shared" si="173"/>
        <v>0</v>
      </c>
      <c r="AH545" s="255">
        <f t="shared" si="173"/>
        <v>0</v>
      </c>
      <c r="AI545" s="255">
        <f t="shared" si="173"/>
        <v>0</v>
      </c>
      <c r="AJ545" s="255">
        <f t="shared" si="173"/>
        <v>0</v>
      </c>
      <c r="AK545" s="255">
        <f t="shared" si="173"/>
        <v>0</v>
      </c>
      <c r="AL545" s="354">
        <f t="shared" si="173"/>
        <v>223124000</v>
      </c>
    </row>
    <row r="546" spans="1:40" s="35" customFormat="1" ht="84" customHeight="1" x14ac:dyDescent="0.25">
      <c r="A546" s="353"/>
      <c r="B546" s="298"/>
      <c r="C546" s="474">
        <v>28</v>
      </c>
      <c r="D546" s="439" t="s">
        <v>117</v>
      </c>
      <c r="E546" s="540">
        <v>0.5</v>
      </c>
      <c r="F546" s="540">
        <v>1</v>
      </c>
      <c r="G546" s="433"/>
      <c r="H546" s="334">
        <v>175</v>
      </c>
      <c r="I546" s="334">
        <v>10</v>
      </c>
      <c r="J546" s="334">
        <v>14</v>
      </c>
      <c r="K546" s="433" t="s">
        <v>636</v>
      </c>
      <c r="L546" s="322"/>
      <c r="M546" s="433" t="s">
        <v>711</v>
      </c>
      <c r="N546" s="439" t="s">
        <v>712</v>
      </c>
      <c r="O546" s="334" t="s">
        <v>127</v>
      </c>
      <c r="P546" s="398"/>
      <c r="Q546" s="398"/>
      <c r="R546" s="398"/>
      <c r="S546" s="398"/>
      <c r="T546" s="398"/>
      <c r="U546" s="398"/>
      <c r="V546" s="398"/>
      <c r="W546" s="398"/>
      <c r="X546" s="398">
        <f>23124000+200000000</f>
        <v>223124000</v>
      </c>
      <c r="Y546" s="398"/>
      <c r="Z546" s="398"/>
      <c r="AA546" s="398"/>
      <c r="AB546" s="398"/>
      <c r="AC546" s="398"/>
      <c r="AD546" s="398"/>
      <c r="AE546" s="398"/>
      <c r="AF546" s="398"/>
      <c r="AG546" s="398"/>
      <c r="AH546" s="398"/>
      <c r="AI546" s="398"/>
      <c r="AJ546" s="398"/>
      <c r="AK546" s="398"/>
      <c r="AL546" s="401">
        <f>+P546+Q546+R546+S546+T546+U546+V546+W546+X546+Y546+Z546+AA546+AD546+AG546+AH546+AI546+AJ546+AK546</f>
        <v>223124000</v>
      </c>
      <c r="AN546" s="176"/>
    </row>
    <row r="547" spans="1:40" s="35" customFormat="1" ht="114" customHeight="1" x14ac:dyDescent="0.25">
      <c r="A547" s="353"/>
      <c r="B547" s="298"/>
      <c r="C547" s="475"/>
      <c r="D547" s="441"/>
      <c r="E547" s="541"/>
      <c r="F547" s="541"/>
      <c r="G547" s="435"/>
      <c r="H547" s="334">
        <v>176</v>
      </c>
      <c r="I547" s="334">
        <v>2</v>
      </c>
      <c r="J547" s="334">
        <v>2</v>
      </c>
      <c r="K547" s="435"/>
      <c r="L547" s="324"/>
      <c r="M547" s="435"/>
      <c r="N547" s="441"/>
      <c r="O547" s="334" t="s">
        <v>127</v>
      </c>
      <c r="P547" s="400"/>
      <c r="Q547" s="400"/>
      <c r="R547" s="400"/>
      <c r="S547" s="400"/>
      <c r="T547" s="400"/>
      <c r="U547" s="400"/>
      <c r="V547" s="400"/>
      <c r="W547" s="400"/>
      <c r="X547" s="400"/>
      <c r="Y547" s="400"/>
      <c r="Z547" s="400"/>
      <c r="AA547" s="400"/>
      <c r="AB547" s="400"/>
      <c r="AC547" s="400"/>
      <c r="AD547" s="400"/>
      <c r="AE547" s="400"/>
      <c r="AF547" s="400"/>
      <c r="AG547" s="400"/>
      <c r="AH547" s="400"/>
      <c r="AI547" s="400"/>
      <c r="AJ547" s="400"/>
      <c r="AK547" s="400"/>
      <c r="AL547" s="403"/>
      <c r="AN547" s="176"/>
    </row>
    <row r="548" spans="1:40" s="35" customFormat="1" ht="38.25" customHeight="1" x14ac:dyDescent="0.25">
      <c r="A548" s="359"/>
      <c r="B548" s="74"/>
      <c r="C548" s="25"/>
      <c r="D548" s="74"/>
      <c r="E548" s="25"/>
      <c r="F548" s="25"/>
      <c r="G548" s="74"/>
      <c r="H548" s="25"/>
      <c r="I548" s="25"/>
      <c r="J548" s="25"/>
      <c r="K548" s="318"/>
      <c r="L548" s="92"/>
      <c r="M548" s="318"/>
      <c r="N548" s="86"/>
      <c r="O548" s="25"/>
      <c r="P548" s="257"/>
      <c r="Q548" s="257"/>
      <c r="R548" s="257"/>
      <c r="S548" s="257"/>
      <c r="T548" s="257"/>
      <c r="U548" s="257"/>
      <c r="V548" s="257"/>
      <c r="W548" s="257"/>
      <c r="X548" s="257"/>
      <c r="Y548" s="257"/>
      <c r="Z548" s="257"/>
      <c r="AA548" s="257"/>
      <c r="AB548" s="257"/>
      <c r="AC548" s="257"/>
      <c r="AD548" s="257"/>
      <c r="AE548" s="257"/>
      <c r="AF548" s="257"/>
      <c r="AG548" s="257"/>
      <c r="AH548" s="257"/>
      <c r="AI548" s="257"/>
      <c r="AJ548" s="257"/>
      <c r="AK548" s="257"/>
      <c r="AL548" s="357"/>
    </row>
    <row r="549" spans="1:40" s="35" customFormat="1" ht="38.25" customHeight="1" x14ac:dyDescent="0.25">
      <c r="A549" s="359"/>
      <c r="B549" s="219">
        <v>15</v>
      </c>
      <c r="C549" s="63" t="s">
        <v>61</v>
      </c>
      <c r="D549" s="63"/>
      <c r="E549" s="63"/>
      <c r="F549" s="63"/>
      <c r="G549" s="63"/>
      <c r="H549" s="63"/>
      <c r="I549" s="63"/>
      <c r="J549" s="63"/>
      <c r="K549" s="63"/>
      <c r="L549" s="63"/>
      <c r="M549" s="63"/>
      <c r="N549" s="63"/>
      <c r="O549" s="63"/>
      <c r="P549" s="253">
        <f>SUM(P550)</f>
        <v>0</v>
      </c>
      <c r="Q549" s="253">
        <f t="shared" ref="Q549:AL549" si="174">SUM(Q550)</f>
        <v>0</v>
      </c>
      <c r="R549" s="253">
        <f t="shared" si="174"/>
        <v>0</v>
      </c>
      <c r="S549" s="253">
        <f t="shared" si="174"/>
        <v>0</v>
      </c>
      <c r="T549" s="253">
        <f t="shared" si="174"/>
        <v>0</v>
      </c>
      <c r="U549" s="253">
        <f t="shared" si="174"/>
        <v>0</v>
      </c>
      <c r="V549" s="253">
        <f t="shared" si="174"/>
        <v>0</v>
      </c>
      <c r="W549" s="253">
        <f t="shared" si="174"/>
        <v>0</v>
      </c>
      <c r="X549" s="253">
        <f t="shared" si="174"/>
        <v>125772000</v>
      </c>
      <c r="Y549" s="253">
        <f t="shared" si="174"/>
        <v>0</v>
      </c>
      <c r="Z549" s="253">
        <f t="shared" si="174"/>
        <v>0</v>
      </c>
      <c r="AA549" s="253">
        <f t="shared" si="174"/>
        <v>0</v>
      </c>
      <c r="AB549" s="253">
        <f t="shared" si="174"/>
        <v>0</v>
      </c>
      <c r="AC549" s="253">
        <f t="shared" si="174"/>
        <v>0</v>
      </c>
      <c r="AD549" s="253">
        <f t="shared" si="174"/>
        <v>0</v>
      </c>
      <c r="AE549" s="253">
        <f t="shared" si="174"/>
        <v>0</v>
      </c>
      <c r="AF549" s="253">
        <f t="shared" si="174"/>
        <v>0</v>
      </c>
      <c r="AG549" s="253">
        <f t="shared" si="174"/>
        <v>0</v>
      </c>
      <c r="AH549" s="253">
        <f t="shared" si="174"/>
        <v>0</v>
      </c>
      <c r="AI549" s="253">
        <f t="shared" si="174"/>
        <v>0</v>
      </c>
      <c r="AJ549" s="253">
        <f t="shared" si="174"/>
        <v>0</v>
      </c>
      <c r="AK549" s="253">
        <f t="shared" si="174"/>
        <v>35000000</v>
      </c>
      <c r="AL549" s="352">
        <f t="shared" si="174"/>
        <v>160772000</v>
      </c>
    </row>
    <row r="550" spans="1:40" s="35" customFormat="1" ht="38.25" customHeight="1" x14ac:dyDescent="0.25">
      <c r="A550" s="353"/>
      <c r="B550" s="70"/>
      <c r="C550" s="25"/>
      <c r="D550" s="74"/>
      <c r="E550" s="25"/>
      <c r="F550" s="335"/>
      <c r="G550" s="144">
        <v>55</v>
      </c>
      <c r="H550" s="69" t="s">
        <v>713</v>
      </c>
      <c r="I550" s="69"/>
      <c r="J550" s="69"/>
      <c r="K550" s="69"/>
      <c r="L550" s="69"/>
      <c r="M550" s="69"/>
      <c r="N550" s="69"/>
      <c r="O550" s="69"/>
      <c r="P550" s="255">
        <f>SUM(P551:P553)</f>
        <v>0</v>
      </c>
      <c r="Q550" s="255">
        <f t="shared" ref="Q550:AL550" si="175">SUM(Q551:Q553)</f>
        <v>0</v>
      </c>
      <c r="R550" s="255">
        <f t="shared" si="175"/>
        <v>0</v>
      </c>
      <c r="S550" s="255">
        <f t="shared" si="175"/>
        <v>0</v>
      </c>
      <c r="T550" s="255">
        <f t="shared" si="175"/>
        <v>0</v>
      </c>
      <c r="U550" s="255">
        <f t="shared" si="175"/>
        <v>0</v>
      </c>
      <c r="V550" s="255">
        <f t="shared" si="175"/>
        <v>0</v>
      </c>
      <c r="W550" s="255">
        <f t="shared" si="175"/>
        <v>0</v>
      </c>
      <c r="X550" s="255">
        <f t="shared" si="175"/>
        <v>125772000</v>
      </c>
      <c r="Y550" s="255">
        <f t="shared" si="175"/>
        <v>0</v>
      </c>
      <c r="Z550" s="255">
        <f t="shared" si="175"/>
        <v>0</v>
      </c>
      <c r="AA550" s="255">
        <f t="shared" si="175"/>
        <v>0</v>
      </c>
      <c r="AB550" s="255">
        <f t="shared" si="175"/>
        <v>0</v>
      </c>
      <c r="AC550" s="255">
        <f t="shared" si="175"/>
        <v>0</v>
      </c>
      <c r="AD550" s="255">
        <f t="shared" si="175"/>
        <v>0</v>
      </c>
      <c r="AE550" s="255">
        <f t="shared" si="175"/>
        <v>0</v>
      </c>
      <c r="AF550" s="255">
        <f t="shared" si="175"/>
        <v>0</v>
      </c>
      <c r="AG550" s="255">
        <f t="shared" si="175"/>
        <v>0</v>
      </c>
      <c r="AH550" s="255">
        <f t="shared" si="175"/>
        <v>0</v>
      </c>
      <c r="AI550" s="255">
        <f t="shared" si="175"/>
        <v>0</v>
      </c>
      <c r="AJ550" s="255">
        <f t="shared" si="175"/>
        <v>0</v>
      </c>
      <c r="AK550" s="255">
        <f t="shared" si="175"/>
        <v>35000000</v>
      </c>
      <c r="AL550" s="354">
        <f t="shared" si="175"/>
        <v>160772000</v>
      </c>
    </row>
    <row r="551" spans="1:40" s="35" customFormat="1" ht="84.75" customHeight="1" x14ac:dyDescent="0.25">
      <c r="A551" s="353"/>
      <c r="B551" s="298"/>
      <c r="C551" s="335" t="s">
        <v>654</v>
      </c>
      <c r="D551" s="329" t="s">
        <v>144</v>
      </c>
      <c r="E551" s="12">
        <v>2</v>
      </c>
      <c r="F551" s="12">
        <v>2</v>
      </c>
      <c r="G551" s="433"/>
      <c r="H551" s="334">
        <v>177</v>
      </c>
      <c r="I551" s="334">
        <v>2</v>
      </c>
      <c r="J551" s="334">
        <v>2</v>
      </c>
      <c r="K551" s="433" t="s">
        <v>636</v>
      </c>
      <c r="L551" s="445"/>
      <c r="M551" s="433" t="s">
        <v>714</v>
      </c>
      <c r="N551" s="439" t="s">
        <v>715</v>
      </c>
      <c r="O551" s="11" t="s">
        <v>127</v>
      </c>
      <c r="P551" s="398"/>
      <c r="Q551" s="398"/>
      <c r="R551" s="398"/>
      <c r="S551" s="398"/>
      <c r="T551" s="398"/>
      <c r="U551" s="398"/>
      <c r="V551" s="398"/>
      <c r="W551" s="398"/>
      <c r="X551" s="398">
        <v>125772000</v>
      </c>
      <c r="Y551" s="398"/>
      <c r="Z551" s="398"/>
      <c r="AA551" s="398"/>
      <c r="AB551" s="398"/>
      <c r="AC551" s="398"/>
      <c r="AD551" s="398"/>
      <c r="AE551" s="398"/>
      <c r="AF551" s="398"/>
      <c r="AG551" s="398"/>
      <c r="AH551" s="398"/>
      <c r="AI551" s="398"/>
      <c r="AJ551" s="398"/>
      <c r="AK551" s="398">
        <v>35000000</v>
      </c>
      <c r="AL551" s="401">
        <f>+P551+Q551+R551+S551+T551+U551+V551+W551+X551+Y551+Z551+AA551+AD551+AG551+AH551+AI551+AJ551+AK551</f>
        <v>160772000</v>
      </c>
      <c r="AN551" s="176"/>
    </row>
    <row r="552" spans="1:40" s="35" customFormat="1" ht="108" customHeight="1" x14ac:dyDescent="0.25">
      <c r="A552" s="353"/>
      <c r="B552" s="298"/>
      <c r="C552" s="335" t="s">
        <v>654</v>
      </c>
      <c r="D552" s="329" t="s">
        <v>145</v>
      </c>
      <c r="E552" s="196">
        <v>0</v>
      </c>
      <c r="F552" s="196">
        <v>0.8</v>
      </c>
      <c r="G552" s="434"/>
      <c r="H552" s="334">
        <v>178</v>
      </c>
      <c r="I552" s="334">
        <v>0</v>
      </c>
      <c r="J552" s="334">
        <v>3</v>
      </c>
      <c r="K552" s="434"/>
      <c r="L552" s="446"/>
      <c r="M552" s="434"/>
      <c r="N552" s="440"/>
      <c r="O552" s="11" t="s">
        <v>127</v>
      </c>
      <c r="P552" s="399"/>
      <c r="Q552" s="399"/>
      <c r="R552" s="399"/>
      <c r="S552" s="399"/>
      <c r="T552" s="399"/>
      <c r="U552" s="399"/>
      <c r="V552" s="399"/>
      <c r="W552" s="399"/>
      <c r="X552" s="399"/>
      <c r="Y552" s="399"/>
      <c r="Z552" s="399"/>
      <c r="AA552" s="399"/>
      <c r="AB552" s="399"/>
      <c r="AC552" s="399"/>
      <c r="AD552" s="399"/>
      <c r="AE552" s="399"/>
      <c r="AF552" s="399"/>
      <c r="AG552" s="399"/>
      <c r="AH552" s="399"/>
      <c r="AI552" s="399"/>
      <c r="AJ552" s="399"/>
      <c r="AK552" s="399"/>
      <c r="AL552" s="402"/>
      <c r="AN552" s="176"/>
    </row>
    <row r="553" spans="1:40" s="35" customFormat="1" ht="74.25" customHeight="1" x14ac:dyDescent="0.25">
      <c r="A553" s="353"/>
      <c r="B553" s="298"/>
      <c r="C553" s="335" t="s">
        <v>654</v>
      </c>
      <c r="D553" s="329" t="s">
        <v>146</v>
      </c>
      <c r="E553" s="196" t="s">
        <v>9</v>
      </c>
      <c r="F553" s="196">
        <v>0.9</v>
      </c>
      <c r="G553" s="435"/>
      <c r="H553" s="334">
        <v>179</v>
      </c>
      <c r="I553" s="334">
        <v>4</v>
      </c>
      <c r="J553" s="334">
        <v>4</v>
      </c>
      <c r="K553" s="435"/>
      <c r="L553" s="447"/>
      <c r="M553" s="435"/>
      <c r="N553" s="441"/>
      <c r="O553" s="11" t="s">
        <v>127</v>
      </c>
      <c r="P553" s="400"/>
      <c r="Q553" s="400"/>
      <c r="R553" s="400"/>
      <c r="S553" s="400"/>
      <c r="T553" s="400"/>
      <c r="U553" s="400"/>
      <c r="V553" s="400"/>
      <c r="W553" s="400"/>
      <c r="X553" s="400"/>
      <c r="Y553" s="400"/>
      <c r="Z553" s="400"/>
      <c r="AA553" s="400"/>
      <c r="AB553" s="400"/>
      <c r="AC553" s="400"/>
      <c r="AD553" s="400"/>
      <c r="AE553" s="400"/>
      <c r="AF553" s="400"/>
      <c r="AG553" s="400"/>
      <c r="AH553" s="400"/>
      <c r="AI553" s="400"/>
      <c r="AJ553" s="400"/>
      <c r="AK553" s="400"/>
      <c r="AL553" s="403"/>
      <c r="AN553" s="176"/>
    </row>
    <row r="554" spans="1:40" s="35" customFormat="1" ht="38.25" customHeight="1" x14ac:dyDescent="0.25">
      <c r="A554" s="379"/>
      <c r="B554" s="548" t="s">
        <v>157</v>
      </c>
      <c r="C554" s="549"/>
      <c r="D554" s="549"/>
      <c r="E554" s="549"/>
      <c r="F554" s="549"/>
      <c r="G554" s="549"/>
      <c r="H554" s="549"/>
      <c r="I554" s="549"/>
      <c r="J554" s="549"/>
      <c r="K554" s="549"/>
      <c r="L554" s="549"/>
      <c r="M554" s="549"/>
      <c r="N554" s="549"/>
      <c r="O554" s="286"/>
      <c r="P554" s="275">
        <f t="shared" ref="P554:AK554" si="176">P447+P440+P377+P286+P275+P225+P188+P162+P93+P64+P19+P9+P54</f>
        <v>2173164468</v>
      </c>
      <c r="Q554" s="275">
        <f t="shared" si="176"/>
        <v>3247557575</v>
      </c>
      <c r="R554" s="275">
        <f t="shared" si="176"/>
        <v>6088592143</v>
      </c>
      <c r="S554" s="275">
        <f t="shared" si="176"/>
        <v>5969924915</v>
      </c>
      <c r="T554" s="275">
        <f t="shared" si="176"/>
        <v>46963067.460000001</v>
      </c>
      <c r="U554" s="275">
        <f t="shared" si="176"/>
        <v>502256341</v>
      </c>
      <c r="V554" s="275">
        <f t="shared" si="176"/>
        <v>6043239626</v>
      </c>
      <c r="W554" s="275">
        <f t="shared" si="176"/>
        <v>14109434246</v>
      </c>
      <c r="X554" s="275">
        <f t="shared" si="176"/>
        <v>16030143817</v>
      </c>
      <c r="Y554" s="275">
        <f t="shared" si="176"/>
        <v>1237889758</v>
      </c>
      <c r="Z554" s="275">
        <f t="shared" si="176"/>
        <v>7997599898</v>
      </c>
      <c r="AA554" s="275">
        <f t="shared" si="176"/>
        <v>115872342405.84</v>
      </c>
      <c r="AB554" s="275">
        <f t="shared" si="176"/>
        <v>113283855070.28</v>
      </c>
      <c r="AC554" s="275">
        <f t="shared" si="176"/>
        <v>112814161930.28</v>
      </c>
      <c r="AD554" s="275">
        <f t="shared" si="176"/>
        <v>5817514937.4499998</v>
      </c>
      <c r="AE554" s="275">
        <f t="shared" si="176"/>
        <v>5268549692</v>
      </c>
      <c r="AF554" s="275">
        <f t="shared" si="176"/>
        <v>5257850617</v>
      </c>
      <c r="AG554" s="275">
        <f t="shared" si="176"/>
        <v>2252293686</v>
      </c>
      <c r="AH554" s="275">
        <f t="shared" si="176"/>
        <v>15117463247</v>
      </c>
      <c r="AI554" s="275">
        <f t="shared" si="176"/>
        <v>693631294</v>
      </c>
      <c r="AJ554" s="275">
        <f t="shared" si="176"/>
        <v>5986133</v>
      </c>
      <c r="AK554" s="275">
        <f t="shared" si="176"/>
        <v>2193691416</v>
      </c>
      <c r="AL554" s="380">
        <f>AL447+AL440+AL377+AL286+AL275+AL225+AL188+AL162+AL93+AL64+AL19+AL9+AL54</f>
        <v>205399688973.74997</v>
      </c>
      <c r="AN554" s="220"/>
    </row>
    <row r="555" spans="1:40" s="35" customFormat="1" ht="38.25" customHeight="1" x14ac:dyDescent="0.25">
      <c r="A555" s="381"/>
      <c r="B555" s="6"/>
      <c r="C555" s="7"/>
      <c r="D555" s="6"/>
      <c r="E555" s="7"/>
      <c r="F555" s="7"/>
      <c r="G555" s="6"/>
      <c r="H555" s="7"/>
      <c r="I555" s="7"/>
      <c r="J555" s="7"/>
      <c r="K555" s="7"/>
      <c r="L555" s="106"/>
      <c r="M555" s="7"/>
      <c r="N555" s="6"/>
      <c r="O555" s="7"/>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82"/>
    </row>
    <row r="556" spans="1:40" s="4" customFormat="1" ht="38.25" customHeight="1" x14ac:dyDescent="0.25">
      <c r="A556" s="381"/>
      <c r="B556" s="6"/>
      <c r="C556" s="7"/>
      <c r="D556" s="6"/>
      <c r="E556" s="7"/>
      <c r="F556" s="7"/>
      <c r="G556" s="6"/>
      <c r="H556" s="7"/>
      <c r="I556" s="7"/>
      <c r="J556" s="7"/>
      <c r="K556" s="7"/>
      <c r="L556" s="106"/>
      <c r="M556" s="7"/>
      <c r="N556" s="6"/>
      <c r="O556" s="7"/>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83"/>
    </row>
    <row r="557" spans="1:40" s="78" customFormat="1" ht="38.25" customHeight="1" x14ac:dyDescent="0.25">
      <c r="A557" s="347" t="s">
        <v>764</v>
      </c>
      <c r="B557" s="56"/>
      <c r="C557" s="56"/>
      <c r="D557" s="56"/>
      <c r="E557" s="56"/>
      <c r="F557" s="56"/>
      <c r="G557" s="56"/>
      <c r="H557" s="56"/>
      <c r="I557" s="56"/>
      <c r="J557" s="56"/>
      <c r="K557" s="56"/>
      <c r="L557" s="58"/>
      <c r="M557" s="57"/>
      <c r="N557" s="56"/>
      <c r="O557" s="57"/>
      <c r="P557" s="251">
        <f>P558</f>
        <v>0</v>
      </c>
      <c r="Q557" s="251">
        <f t="shared" ref="Q557:AL557" si="177">Q558</f>
        <v>0</v>
      </c>
      <c r="R557" s="251">
        <f t="shared" si="177"/>
        <v>0</v>
      </c>
      <c r="S557" s="251">
        <f t="shared" si="177"/>
        <v>0</v>
      </c>
      <c r="T557" s="251">
        <f t="shared" si="177"/>
        <v>0</v>
      </c>
      <c r="U557" s="251">
        <f t="shared" si="177"/>
        <v>0</v>
      </c>
      <c r="V557" s="251">
        <f t="shared" si="177"/>
        <v>0</v>
      </c>
      <c r="W557" s="251">
        <f t="shared" si="177"/>
        <v>0</v>
      </c>
      <c r="X557" s="251">
        <f t="shared" si="177"/>
        <v>0</v>
      </c>
      <c r="Y557" s="251">
        <f t="shared" si="177"/>
        <v>0</v>
      </c>
      <c r="Z557" s="251">
        <f t="shared" si="177"/>
        <v>0</v>
      </c>
      <c r="AA557" s="251">
        <f t="shared" si="177"/>
        <v>0</v>
      </c>
      <c r="AB557" s="251">
        <f t="shared" si="177"/>
        <v>0</v>
      </c>
      <c r="AC557" s="251">
        <f t="shared" si="177"/>
        <v>0</v>
      </c>
      <c r="AD557" s="251">
        <f t="shared" si="177"/>
        <v>0</v>
      </c>
      <c r="AE557" s="251">
        <f t="shared" si="177"/>
        <v>0</v>
      </c>
      <c r="AF557" s="251">
        <f t="shared" si="177"/>
        <v>0</v>
      </c>
      <c r="AG557" s="251">
        <f t="shared" si="177"/>
        <v>0</v>
      </c>
      <c r="AH557" s="251">
        <f t="shared" si="177"/>
        <v>562710567.63999999</v>
      </c>
      <c r="AI557" s="251">
        <f t="shared" si="177"/>
        <v>604925508</v>
      </c>
      <c r="AJ557" s="251">
        <f t="shared" si="177"/>
        <v>0</v>
      </c>
      <c r="AK557" s="251">
        <f t="shared" si="177"/>
        <v>0</v>
      </c>
      <c r="AL557" s="348">
        <f t="shared" si="177"/>
        <v>1167636075.6399999</v>
      </c>
    </row>
    <row r="558" spans="1:40" s="78" customFormat="1" ht="38.25" customHeight="1" x14ac:dyDescent="0.25">
      <c r="A558" s="349">
        <v>3</v>
      </c>
      <c r="B558" s="60" t="s">
        <v>463</v>
      </c>
      <c r="C558" s="60"/>
      <c r="D558" s="60"/>
      <c r="E558" s="60"/>
      <c r="F558" s="60"/>
      <c r="G558" s="60"/>
      <c r="H558" s="60"/>
      <c r="I558" s="60"/>
      <c r="J558" s="60"/>
      <c r="K558" s="60"/>
      <c r="L558" s="60"/>
      <c r="M558" s="60"/>
      <c r="N558" s="60"/>
      <c r="O558" s="60"/>
      <c r="P558" s="252">
        <f t="shared" ref="P558:Z558" si="178">P559+P579+P590</f>
        <v>0</v>
      </c>
      <c r="Q558" s="252">
        <f t="shared" si="178"/>
        <v>0</v>
      </c>
      <c r="R558" s="252">
        <f t="shared" si="178"/>
        <v>0</v>
      </c>
      <c r="S558" s="252">
        <f t="shared" si="178"/>
        <v>0</v>
      </c>
      <c r="T558" s="252">
        <f t="shared" si="178"/>
        <v>0</v>
      </c>
      <c r="U558" s="252">
        <f t="shared" si="178"/>
        <v>0</v>
      </c>
      <c r="V558" s="252">
        <f t="shared" si="178"/>
        <v>0</v>
      </c>
      <c r="W558" s="252">
        <f t="shared" si="178"/>
        <v>0</v>
      </c>
      <c r="X558" s="252">
        <f t="shared" si="178"/>
        <v>0</v>
      </c>
      <c r="Y558" s="252">
        <f t="shared" si="178"/>
        <v>0</v>
      </c>
      <c r="Z558" s="252">
        <f t="shared" si="178"/>
        <v>0</v>
      </c>
      <c r="AA558" s="252">
        <f t="shared" ref="AA558:AL558" si="179">AA559+AA579+AA590</f>
        <v>0</v>
      </c>
      <c r="AB558" s="252">
        <f t="shared" si="179"/>
        <v>0</v>
      </c>
      <c r="AC558" s="252">
        <f t="shared" si="179"/>
        <v>0</v>
      </c>
      <c r="AD558" s="252">
        <f t="shared" si="179"/>
        <v>0</v>
      </c>
      <c r="AE558" s="252">
        <f t="shared" si="179"/>
        <v>0</v>
      </c>
      <c r="AF558" s="252">
        <f t="shared" si="179"/>
        <v>0</v>
      </c>
      <c r="AG558" s="252">
        <f t="shared" si="179"/>
        <v>0</v>
      </c>
      <c r="AH558" s="252">
        <f t="shared" si="179"/>
        <v>562710567.63999999</v>
      </c>
      <c r="AI558" s="252">
        <f t="shared" si="179"/>
        <v>604925508</v>
      </c>
      <c r="AJ558" s="252">
        <f t="shared" si="179"/>
        <v>0</v>
      </c>
      <c r="AK558" s="252">
        <f t="shared" si="179"/>
        <v>0</v>
      </c>
      <c r="AL558" s="350">
        <f t="shared" si="179"/>
        <v>1167636075.6399999</v>
      </c>
    </row>
    <row r="559" spans="1:40" s="78" customFormat="1" ht="38.25" customHeight="1" x14ac:dyDescent="0.25">
      <c r="A559" s="358"/>
      <c r="B559" s="97">
        <v>20</v>
      </c>
      <c r="C559" s="63" t="s">
        <v>77</v>
      </c>
      <c r="D559" s="63"/>
      <c r="E559" s="63"/>
      <c r="F559" s="63"/>
      <c r="G559" s="63"/>
      <c r="H559" s="63"/>
      <c r="I559" s="63"/>
      <c r="J559" s="63"/>
      <c r="K559" s="63"/>
      <c r="L559" s="63"/>
      <c r="M559" s="63"/>
      <c r="N559" s="63"/>
      <c r="O559" s="63"/>
      <c r="P559" s="253">
        <f t="shared" ref="P559:Z559" si="180">P560+P567+P570+P574</f>
        <v>0</v>
      </c>
      <c r="Q559" s="253">
        <f t="shared" si="180"/>
        <v>0</v>
      </c>
      <c r="R559" s="253">
        <f t="shared" si="180"/>
        <v>0</v>
      </c>
      <c r="S559" s="253">
        <f t="shared" si="180"/>
        <v>0</v>
      </c>
      <c r="T559" s="253">
        <f t="shared" si="180"/>
        <v>0</v>
      </c>
      <c r="U559" s="253">
        <f t="shared" si="180"/>
        <v>0</v>
      </c>
      <c r="V559" s="253">
        <f t="shared" si="180"/>
        <v>0</v>
      </c>
      <c r="W559" s="253">
        <f t="shared" si="180"/>
        <v>0</v>
      </c>
      <c r="X559" s="253">
        <f t="shared" si="180"/>
        <v>0</v>
      </c>
      <c r="Y559" s="253">
        <f t="shared" si="180"/>
        <v>0</v>
      </c>
      <c r="Z559" s="253">
        <f t="shared" si="180"/>
        <v>0</v>
      </c>
      <c r="AA559" s="253">
        <f t="shared" ref="AA559:AL559" si="181">AA560+AA567+AA570+AA574</f>
        <v>0</v>
      </c>
      <c r="AB559" s="253">
        <f t="shared" si="181"/>
        <v>0</v>
      </c>
      <c r="AC559" s="253">
        <f t="shared" si="181"/>
        <v>0</v>
      </c>
      <c r="AD559" s="253">
        <f t="shared" si="181"/>
        <v>0</v>
      </c>
      <c r="AE559" s="253">
        <f t="shared" si="181"/>
        <v>0</v>
      </c>
      <c r="AF559" s="253">
        <f t="shared" si="181"/>
        <v>0</v>
      </c>
      <c r="AG559" s="253">
        <f t="shared" si="181"/>
        <v>0</v>
      </c>
      <c r="AH559" s="253">
        <f t="shared" si="181"/>
        <v>454846986.63999999</v>
      </c>
      <c r="AI559" s="253">
        <f t="shared" si="181"/>
        <v>315032885</v>
      </c>
      <c r="AJ559" s="253">
        <f t="shared" si="181"/>
        <v>0</v>
      </c>
      <c r="AK559" s="253">
        <f t="shared" si="181"/>
        <v>0</v>
      </c>
      <c r="AL559" s="352">
        <f t="shared" si="181"/>
        <v>769879871.63999999</v>
      </c>
    </row>
    <row r="560" spans="1:40" s="78" customFormat="1" ht="38.25" customHeight="1" x14ac:dyDescent="0.25">
      <c r="A560" s="359"/>
      <c r="B560" s="64"/>
      <c r="C560" s="25"/>
      <c r="D560" s="74"/>
      <c r="E560" s="25"/>
      <c r="F560" s="335"/>
      <c r="G560" s="144">
        <v>68</v>
      </c>
      <c r="H560" s="69" t="s">
        <v>78</v>
      </c>
      <c r="I560" s="69"/>
      <c r="J560" s="69"/>
      <c r="K560" s="69"/>
      <c r="L560" s="69"/>
      <c r="M560" s="69"/>
      <c r="N560" s="69"/>
      <c r="O560" s="69"/>
      <c r="P560" s="255">
        <f>SUM(P561:P565)</f>
        <v>0</v>
      </c>
      <c r="Q560" s="255">
        <f t="shared" ref="Q560:AL560" si="182">SUM(Q561:Q565)</f>
        <v>0</v>
      </c>
      <c r="R560" s="255">
        <f t="shared" si="182"/>
        <v>0</v>
      </c>
      <c r="S560" s="255">
        <f t="shared" si="182"/>
        <v>0</v>
      </c>
      <c r="T560" s="255">
        <f t="shared" si="182"/>
        <v>0</v>
      </c>
      <c r="U560" s="255">
        <f t="shared" si="182"/>
        <v>0</v>
      </c>
      <c r="V560" s="255">
        <f t="shared" si="182"/>
        <v>0</v>
      </c>
      <c r="W560" s="255">
        <f t="shared" si="182"/>
        <v>0</v>
      </c>
      <c r="X560" s="255">
        <f t="shared" si="182"/>
        <v>0</v>
      </c>
      <c r="Y560" s="255">
        <f t="shared" si="182"/>
        <v>0</v>
      </c>
      <c r="Z560" s="255">
        <f t="shared" si="182"/>
        <v>0</v>
      </c>
      <c r="AA560" s="255">
        <f t="shared" si="182"/>
        <v>0</v>
      </c>
      <c r="AB560" s="255">
        <f t="shared" si="182"/>
        <v>0</v>
      </c>
      <c r="AC560" s="255">
        <f t="shared" si="182"/>
        <v>0</v>
      </c>
      <c r="AD560" s="255">
        <f t="shared" si="182"/>
        <v>0</v>
      </c>
      <c r="AE560" s="255">
        <f t="shared" si="182"/>
        <v>0</v>
      </c>
      <c r="AF560" s="255">
        <f t="shared" si="182"/>
        <v>0</v>
      </c>
      <c r="AG560" s="255">
        <f t="shared" si="182"/>
        <v>0</v>
      </c>
      <c r="AH560" s="255">
        <f t="shared" si="182"/>
        <v>238654472</v>
      </c>
      <c r="AI560" s="255">
        <f t="shared" si="182"/>
        <v>311043032</v>
      </c>
      <c r="AJ560" s="255">
        <f t="shared" si="182"/>
        <v>0</v>
      </c>
      <c r="AK560" s="255">
        <f t="shared" si="182"/>
        <v>0</v>
      </c>
      <c r="AL560" s="354">
        <f t="shared" si="182"/>
        <v>549697504</v>
      </c>
    </row>
    <row r="561" spans="1:38" s="35" customFormat="1" ht="59.25" customHeight="1" x14ac:dyDescent="0.25">
      <c r="A561" s="359"/>
      <c r="B561" s="70"/>
      <c r="C561" s="474">
        <v>36</v>
      </c>
      <c r="D561" s="439" t="s">
        <v>716</v>
      </c>
      <c r="E561" s="544">
        <v>0.4</v>
      </c>
      <c r="F561" s="540">
        <v>0.6</v>
      </c>
      <c r="G561" s="71"/>
      <c r="H561" s="335">
        <v>202</v>
      </c>
      <c r="I561" s="14">
        <v>23</v>
      </c>
      <c r="J561" s="14">
        <v>23</v>
      </c>
      <c r="K561" s="14" t="s">
        <v>717</v>
      </c>
      <c r="L561" s="221"/>
      <c r="M561" s="450" t="s">
        <v>718</v>
      </c>
      <c r="N561" s="546" t="s">
        <v>719</v>
      </c>
      <c r="O561" s="14" t="s">
        <v>127</v>
      </c>
      <c r="P561" s="398"/>
      <c r="Q561" s="398"/>
      <c r="R561" s="398"/>
      <c r="S561" s="398"/>
      <c r="T561" s="398"/>
      <c r="U561" s="398"/>
      <c r="V561" s="398"/>
      <c r="W561" s="398"/>
      <c r="X561" s="398"/>
      <c r="Y561" s="398"/>
      <c r="Z561" s="398"/>
      <c r="AA561" s="398"/>
      <c r="AB561" s="398"/>
      <c r="AC561" s="398"/>
      <c r="AD561" s="398"/>
      <c r="AE561" s="398"/>
      <c r="AF561" s="398"/>
      <c r="AG561" s="398"/>
      <c r="AH561" s="398">
        <v>56949139</v>
      </c>
      <c r="AI561" s="398">
        <v>214386753</v>
      </c>
      <c r="AJ561" s="398"/>
      <c r="AK561" s="398"/>
      <c r="AL561" s="401">
        <f>+P561+Q561+R561+S561+T561+U561+V561+W561+X561+Y561+Z561+AA561+AD561+AG561+AH561+AI561+AJ561+AK561</f>
        <v>271335892</v>
      </c>
    </row>
    <row r="562" spans="1:38" s="35" customFormat="1" ht="129.75" customHeight="1" x14ac:dyDescent="0.25">
      <c r="A562" s="359"/>
      <c r="B562" s="70"/>
      <c r="C562" s="475"/>
      <c r="D562" s="441"/>
      <c r="E562" s="545"/>
      <c r="F562" s="541"/>
      <c r="G562" s="73"/>
      <c r="H562" s="335">
        <v>203</v>
      </c>
      <c r="I562" s="14">
        <v>20</v>
      </c>
      <c r="J562" s="14">
        <v>20</v>
      </c>
      <c r="K562" s="14" t="s">
        <v>717</v>
      </c>
      <c r="L562" s="221"/>
      <c r="M562" s="451"/>
      <c r="N562" s="547"/>
      <c r="O562" s="14" t="s">
        <v>127</v>
      </c>
      <c r="P562" s="400"/>
      <c r="Q562" s="400"/>
      <c r="R562" s="400"/>
      <c r="S562" s="400"/>
      <c r="T562" s="400"/>
      <c r="U562" s="400"/>
      <c r="V562" s="400"/>
      <c r="W562" s="400"/>
      <c r="X562" s="400"/>
      <c r="Y562" s="400"/>
      <c r="Z562" s="400"/>
      <c r="AA562" s="400"/>
      <c r="AB562" s="400"/>
      <c r="AC562" s="400"/>
      <c r="AD562" s="400"/>
      <c r="AE562" s="400"/>
      <c r="AF562" s="400"/>
      <c r="AG562" s="400"/>
      <c r="AH562" s="400"/>
      <c r="AI562" s="400"/>
      <c r="AJ562" s="400"/>
      <c r="AK562" s="400"/>
      <c r="AL562" s="403"/>
    </row>
    <row r="563" spans="1:38" s="35" customFormat="1" ht="126.75" customHeight="1" x14ac:dyDescent="0.25">
      <c r="A563" s="359"/>
      <c r="B563" s="70"/>
      <c r="C563" s="335">
        <v>36</v>
      </c>
      <c r="D563" s="329" t="s">
        <v>716</v>
      </c>
      <c r="E563" s="316">
        <v>0.4</v>
      </c>
      <c r="F563" s="317">
        <v>0.6</v>
      </c>
      <c r="G563" s="73"/>
      <c r="H563" s="335">
        <v>203</v>
      </c>
      <c r="I563" s="14">
        <v>20</v>
      </c>
      <c r="J563" s="14">
        <v>20</v>
      </c>
      <c r="K563" s="14" t="s">
        <v>717</v>
      </c>
      <c r="L563" s="315"/>
      <c r="M563" s="296" t="s">
        <v>720</v>
      </c>
      <c r="N563" s="321" t="s">
        <v>721</v>
      </c>
      <c r="O563" s="14" t="s">
        <v>127</v>
      </c>
      <c r="P563" s="45"/>
      <c r="Q563" s="45"/>
      <c r="R563" s="45"/>
      <c r="S563" s="45"/>
      <c r="T563" s="45"/>
      <c r="U563" s="45"/>
      <c r="V563" s="45"/>
      <c r="W563" s="45"/>
      <c r="X563" s="45"/>
      <c r="Y563" s="45"/>
      <c r="Z563" s="45"/>
      <c r="AA563" s="45"/>
      <c r="AB563" s="45"/>
      <c r="AC563" s="45"/>
      <c r="AD563" s="45"/>
      <c r="AE563" s="45"/>
      <c r="AF563" s="45"/>
      <c r="AG563" s="45"/>
      <c r="AH563" s="45">
        <v>78000000</v>
      </c>
      <c r="AI563" s="245">
        <v>3450000</v>
      </c>
      <c r="AJ563" s="33"/>
      <c r="AK563" s="33"/>
      <c r="AL563" s="355">
        <f>+P563+Q563+R563+S563+T563+U563+V563+W563+X563+Y563+Z563+AA563+AD563+AG563+AH563+AI563+AJ563+AK563</f>
        <v>81450000</v>
      </c>
    </row>
    <row r="564" spans="1:38" s="35" customFormat="1" ht="76.5" customHeight="1" x14ac:dyDescent="0.25">
      <c r="A564" s="359"/>
      <c r="B564" s="70"/>
      <c r="C564" s="335">
        <v>36</v>
      </c>
      <c r="D564" s="329" t="s">
        <v>716</v>
      </c>
      <c r="E564" s="316">
        <v>0.4</v>
      </c>
      <c r="F564" s="317">
        <v>0.6</v>
      </c>
      <c r="G564" s="73"/>
      <c r="H564" s="335">
        <v>202</v>
      </c>
      <c r="I564" s="14">
        <v>23</v>
      </c>
      <c r="J564" s="14">
        <v>23</v>
      </c>
      <c r="K564" s="14" t="s">
        <v>717</v>
      </c>
      <c r="L564" s="28"/>
      <c r="M564" s="341" t="s">
        <v>722</v>
      </c>
      <c r="N564" s="321" t="s">
        <v>723</v>
      </c>
      <c r="O564" s="14" t="s">
        <v>127</v>
      </c>
      <c r="P564" s="45"/>
      <c r="Q564" s="45"/>
      <c r="R564" s="45"/>
      <c r="S564" s="45"/>
      <c r="T564" s="45"/>
      <c r="U564" s="45"/>
      <c r="V564" s="45"/>
      <c r="W564" s="45"/>
      <c r="X564" s="45"/>
      <c r="Y564" s="45"/>
      <c r="Z564" s="45"/>
      <c r="AA564" s="45"/>
      <c r="AB564" s="45"/>
      <c r="AC564" s="45"/>
      <c r="AD564" s="45"/>
      <c r="AE564" s="45"/>
      <c r="AF564" s="45"/>
      <c r="AG564" s="45"/>
      <c r="AH564" s="45">
        <v>103205333</v>
      </c>
      <c r="AI564" s="245">
        <v>80206279</v>
      </c>
      <c r="AJ564" s="33"/>
      <c r="AK564" s="33"/>
      <c r="AL564" s="355">
        <f>+P564+Q564+R564+S564+T564+U564+V564+W564+X564+Y564+Z564+AA564+AD564+AG564+AH564+AI564+AJ564+AK564</f>
        <v>183411612</v>
      </c>
    </row>
    <row r="565" spans="1:38" s="35" customFormat="1" ht="89.25" customHeight="1" x14ac:dyDescent="0.25">
      <c r="A565" s="359"/>
      <c r="B565" s="70"/>
      <c r="C565" s="335">
        <v>36</v>
      </c>
      <c r="D565" s="329" t="s">
        <v>716</v>
      </c>
      <c r="E565" s="316">
        <v>0.4</v>
      </c>
      <c r="F565" s="317">
        <v>0.6</v>
      </c>
      <c r="G565" s="26"/>
      <c r="H565" s="335">
        <v>202</v>
      </c>
      <c r="I565" s="14">
        <v>23</v>
      </c>
      <c r="J565" s="14">
        <v>23</v>
      </c>
      <c r="K565" s="14" t="s">
        <v>717</v>
      </c>
      <c r="L565" s="28"/>
      <c r="M565" s="341" t="s">
        <v>724</v>
      </c>
      <c r="N565" s="321" t="s">
        <v>725</v>
      </c>
      <c r="O565" s="14" t="s">
        <v>127</v>
      </c>
      <c r="P565" s="45"/>
      <c r="Q565" s="45"/>
      <c r="R565" s="45"/>
      <c r="S565" s="45"/>
      <c r="T565" s="45"/>
      <c r="U565" s="45"/>
      <c r="V565" s="45"/>
      <c r="W565" s="45"/>
      <c r="X565" s="45"/>
      <c r="Y565" s="45"/>
      <c r="Z565" s="45"/>
      <c r="AA565" s="45"/>
      <c r="AB565" s="45"/>
      <c r="AC565" s="45"/>
      <c r="AD565" s="45"/>
      <c r="AE565" s="45"/>
      <c r="AF565" s="45"/>
      <c r="AG565" s="45"/>
      <c r="AH565" s="45">
        <v>500000</v>
      </c>
      <c r="AI565" s="45">
        <v>13000000</v>
      </c>
      <c r="AJ565" s="33"/>
      <c r="AK565" s="33"/>
      <c r="AL565" s="355">
        <f>+P565+Q565+R565+S565+T565+U565+V565+W565+X565+Y565+Z565+AA565+AD565+AG565+AH565+AI565+AJ565+AK565</f>
        <v>13500000</v>
      </c>
    </row>
    <row r="566" spans="1:38" s="35" customFormat="1" ht="38.25" customHeight="1" x14ac:dyDescent="0.25">
      <c r="A566" s="359"/>
      <c r="B566" s="70"/>
      <c r="C566" s="25"/>
      <c r="D566" s="74"/>
      <c r="E566" s="25"/>
      <c r="F566" s="25"/>
      <c r="G566" s="74"/>
      <c r="H566" s="25"/>
      <c r="I566" s="25"/>
      <c r="J566" s="25"/>
      <c r="K566" s="318"/>
      <c r="L566" s="92"/>
      <c r="M566" s="318"/>
      <c r="N566" s="86"/>
      <c r="O566" s="25"/>
      <c r="P566" s="257"/>
      <c r="Q566" s="257"/>
      <c r="R566" s="257"/>
      <c r="S566" s="257"/>
      <c r="T566" s="257"/>
      <c r="U566" s="257"/>
      <c r="V566" s="257"/>
      <c r="W566" s="257"/>
      <c r="X566" s="257"/>
      <c r="Y566" s="257"/>
      <c r="Z566" s="257"/>
      <c r="AA566" s="257"/>
      <c r="AB566" s="257"/>
      <c r="AC566" s="257"/>
      <c r="AD566" s="257"/>
      <c r="AE566" s="257"/>
      <c r="AF566" s="257"/>
      <c r="AG566" s="257"/>
      <c r="AH566" s="257"/>
      <c r="AI566" s="257"/>
      <c r="AJ566" s="257"/>
      <c r="AK566" s="257"/>
      <c r="AL566" s="355"/>
    </row>
    <row r="567" spans="1:38" s="78" customFormat="1" ht="38.25" customHeight="1" x14ac:dyDescent="0.25">
      <c r="A567" s="359"/>
      <c r="B567" s="70"/>
      <c r="C567" s="25"/>
      <c r="D567" s="24"/>
      <c r="E567" s="116"/>
      <c r="F567" s="116"/>
      <c r="G567" s="144">
        <v>69</v>
      </c>
      <c r="H567" s="69" t="s">
        <v>79</v>
      </c>
      <c r="I567" s="69"/>
      <c r="J567" s="69"/>
      <c r="K567" s="69"/>
      <c r="L567" s="69"/>
      <c r="M567" s="69"/>
      <c r="N567" s="69"/>
      <c r="O567" s="69"/>
      <c r="P567" s="255">
        <f>SUM(P568)</f>
        <v>0</v>
      </c>
      <c r="Q567" s="255">
        <f t="shared" ref="Q567:AL567" si="183">SUM(Q568)</f>
        <v>0</v>
      </c>
      <c r="R567" s="255">
        <f t="shared" si="183"/>
        <v>0</v>
      </c>
      <c r="S567" s="255">
        <f t="shared" si="183"/>
        <v>0</v>
      </c>
      <c r="T567" s="255">
        <f t="shared" si="183"/>
        <v>0</v>
      </c>
      <c r="U567" s="255">
        <f t="shared" si="183"/>
        <v>0</v>
      </c>
      <c r="V567" s="255">
        <f t="shared" si="183"/>
        <v>0</v>
      </c>
      <c r="W567" s="255">
        <f t="shared" si="183"/>
        <v>0</v>
      </c>
      <c r="X567" s="255">
        <f t="shared" si="183"/>
        <v>0</v>
      </c>
      <c r="Y567" s="255">
        <f t="shared" si="183"/>
        <v>0</v>
      </c>
      <c r="Z567" s="255">
        <f t="shared" si="183"/>
        <v>0</v>
      </c>
      <c r="AA567" s="255">
        <f t="shared" si="183"/>
        <v>0</v>
      </c>
      <c r="AB567" s="255">
        <f t="shared" si="183"/>
        <v>0</v>
      </c>
      <c r="AC567" s="255">
        <f t="shared" si="183"/>
        <v>0</v>
      </c>
      <c r="AD567" s="255">
        <f t="shared" si="183"/>
        <v>0</v>
      </c>
      <c r="AE567" s="255">
        <f t="shared" si="183"/>
        <v>0</v>
      </c>
      <c r="AF567" s="255">
        <f t="shared" si="183"/>
        <v>0</v>
      </c>
      <c r="AG567" s="255">
        <f t="shared" si="183"/>
        <v>0</v>
      </c>
      <c r="AH567" s="255">
        <f t="shared" si="183"/>
        <v>30000000</v>
      </c>
      <c r="AI567" s="255">
        <f t="shared" si="183"/>
        <v>0</v>
      </c>
      <c r="AJ567" s="255">
        <f t="shared" si="183"/>
        <v>0</v>
      </c>
      <c r="AK567" s="255">
        <f t="shared" si="183"/>
        <v>0</v>
      </c>
      <c r="AL567" s="354">
        <f t="shared" si="183"/>
        <v>30000000</v>
      </c>
    </row>
    <row r="568" spans="1:38" s="35" customFormat="1" ht="96.75" customHeight="1" x14ac:dyDescent="0.25">
      <c r="A568" s="359"/>
      <c r="B568" s="70"/>
      <c r="C568" s="335">
        <v>36</v>
      </c>
      <c r="D568" s="329" t="s">
        <v>716</v>
      </c>
      <c r="E568" s="316">
        <v>0.4</v>
      </c>
      <c r="F568" s="317">
        <v>0.6</v>
      </c>
      <c r="G568" s="329"/>
      <c r="H568" s="334">
        <v>204</v>
      </c>
      <c r="I568" s="14">
        <v>13</v>
      </c>
      <c r="J568" s="14">
        <v>13</v>
      </c>
      <c r="K568" s="14" t="s">
        <v>717</v>
      </c>
      <c r="L568" s="28"/>
      <c r="M568" s="341" t="s">
        <v>718</v>
      </c>
      <c r="N568" s="15" t="s">
        <v>719</v>
      </c>
      <c r="O568" s="14" t="s">
        <v>127</v>
      </c>
      <c r="P568" s="45">
        <v>0</v>
      </c>
      <c r="Q568" s="45">
        <v>0</v>
      </c>
      <c r="R568" s="45">
        <v>0</v>
      </c>
      <c r="S568" s="45">
        <v>0</v>
      </c>
      <c r="T568" s="45">
        <v>0</v>
      </c>
      <c r="U568" s="45">
        <v>0</v>
      </c>
      <c r="V568" s="45">
        <v>0</v>
      </c>
      <c r="W568" s="45">
        <v>0</v>
      </c>
      <c r="X568" s="45">
        <v>0</v>
      </c>
      <c r="Y568" s="45">
        <v>0</v>
      </c>
      <c r="Z568" s="45">
        <v>0</v>
      </c>
      <c r="AA568" s="45">
        <v>0</v>
      </c>
      <c r="AB568" s="45"/>
      <c r="AC568" s="45"/>
      <c r="AD568" s="45">
        <v>0</v>
      </c>
      <c r="AE568" s="45"/>
      <c r="AF568" s="45"/>
      <c r="AG568" s="45">
        <v>0</v>
      </c>
      <c r="AH568" s="45">
        <v>30000000</v>
      </c>
      <c r="AI568" s="45">
        <v>0</v>
      </c>
      <c r="AJ568" s="33"/>
      <c r="AK568" s="33">
        <v>0</v>
      </c>
      <c r="AL568" s="355">
        <f>+P568+Q568+R568+S568+T568+U568+V568+W568+X568+Y568+Z568+AA568+AD568+AG568+AH568+AI568+AJ568+AK568</f>
        <v>30000000</v>
      </c>
    </row>
    <row r="569" spans="1:38" s="35" customFormat="1" ht="38.25" customHeight="1" x14ac:dyDescent="0.25">
      <c r="A569" s="359"/>
      <c r="B569" s="70"/>
      <c r="C569" s="25"/>
      <c r="D569" s="74"/>
      <c r="E569" s="25"/>
      <c r="F569" s="25"/>
      <c r="G569" s="74"/>
      <c r="H569" s="25"/>
      <c r="I569" s="25"/>
      <c r="J569" s="25"/>
      <c r="K569" s="318"/>
      <c r="L569" s="92"/>
      <c r="M569" s="318"/>
      <c r="N569" s="86"/>
      <c r="O569" s="25"/>
      <c r="P569" s="257"/>
      <c r="Q569" s="257"/>
      <c r="R569" s="257"/>
      <c r="S569" s="257"/>
      <c r="T569" s="257"/>
      <c r="U569" s="257"/>
      <c r="V569" s="257"/>
      <c r="W569" s="257"/>
      <c r="X569" s="257"/>
      <c r="Y569" s="257"/>
      <c r="Z569" s="257"/>
      <c r="AA569" s="257"/>
      <c r="AB569" s="257"/>
      <c r="AC569" s="257"/>
      <c r="AD569" s="257"/>
      <c r="AE569" s="257"/>
      <c r="AF569" s="257"/>
      <c r="AG569" s="257"/>
      <c r="AH569" s="257"/>
      <c r="AI569" s="257"/>
      <c r="AJ569" s="257"/>
      <c r="AK569" s="257"/>
      <c r="AL569" s="355"/>
    </row>
    <row r="570" spans="1:38" s="78" customFormat="1" ht="38.25" customHeight="1" x14ac:dyDescent="0.25">
      <c r="A570" s="359"/>
      <c r="B570" s="70"/>
      <c r="C570" s="25"/>
      <c r="D570" s="24"/>
      <c r="E570" s="116"/>
      <c r="F570" s="116"/>
      <c r="G570" s="144">
        <v>70</v>
      </c>
      <c r="H570" s="69" t="s">
        <v>80</v>
      </c>
      <c r="I570" s="69"/>
      <c r="J570" s="69"/>
      <c r="K570" s="69"/>
      <c r="L570" s="69"/>
      <c r="M570" s="69"/>
      <c r="N570" s="69"/>
      <c r="O570" s="69"/>
      <c r="P570" s="255">
        <f t="shared" ref="P570:AK570" si="184">SUM(P571:P572)</f>
        <v>0</v>
      </c>
      <c r="Q570" s="255">
        <f t="shared" si="184"/>
        <v>0</v>
      </c>
      <c r="R570" s="255">
        <f t="shared" si="184"/>
        <v>0</v>
      </c>
      <c r="S570" s="255">
        <f t="shared" si="184"/>
        <v>0</v>
      </c>
      <c r="T570" s="255">
        <f t="shared" si="184"/>
        <v>0</v>
      </c>
      <c r="U570" s="255">
        <f t="shared" si="184"/>
        <v>0</v>
      </c>
      <c r="V570" s="255">
        <f t="shared" si="184"/>
        <v>0</v>
      </c>
      <c r="W570" s="255">
        <f t="shared" si="184"/>
        <v>0</v>
      </c>
      <c r="X570" s="255">
        <f t="shared" si="184"/>
        <v>0</v>
      </c>
      <c r="Y570" s="255">
        <f t="shared" si="184"/>
        <v>0</v>
      </c>
      <c r="Z570" s="255">
        <f t="shared" si="184"/>
        <v>0</v>
      </c>
      <c r="AA570" s="255">
        <f t="shared" si="184"/>
        <v>0</v>
      </c>
      <c r="AB570" s="255">
        <f t="shared" si="184"/>
        <v>0</v>
      </c>
      <c r="AC570" s="255">
        <f t="shared" si="184"/>
        <v>0</v>
      </c>
      <c r="AD570" s="255">
        <f t="shared" si="184"/>
        <v>0</v>
      </c>
      <c r="AE570" s="255">
        <f t="shared" si="184"/>
        <v>0</v>
      </c>
      <c r="AF570" s="255">
        <f t="shared" si="184"/>
        <v>0</v>
      </c>
      <c r="AG570" s="255">
        <f t="shared" si="184"/>
        <v>0</v>
      </c>
      <c r="AH570" s="255">
        <f t="shared" si="184"/>
        <v>156192514.63999999</v>
      </c>
      <c r="AI570" s="255">
        <f t="shared" si="184"/>
        <v>3989853</v>
      </c>
      <c r="AJ570" s="255">
        <f t="shared" si="184"/>
        <v>0</v>
      </c>
      <c r="AK570" s="255">
        <f t="shared" si="184"/>
        <v>0</v>
      </c>
      <c r="AL570" s="354">
        <f>SUM(AL571:AL572)</f>
        <v>160182367.63999999</v>
      </c>
    </row>
    <row r="571" spans="1:38" s="35" customFormat="1" ht="65.25" customHeight="1" x14ac:dyDescent="0.25">
      <c r="A571" s="359"/>
      <c r="B571" s="70"/>
      <c r="C571" s="452">
        <v>36</v>
      </c>
      <c r="D571" s="452" t="s">
        <v>716</v>
      </c>
      <c r="E571" s="453">
        <v>0.4</v>
      </c>
      <c r="F571" s="454">
        <v>0.6</v>
      </c>
      <c r="G571" s="452"/>
      <c r="H571" s="433">
        <v>205</v>
      </c>
      <c r="I571" s="450">
        <v>4</v>
      </c>
      <c r="J571" s="450">
        <v>1</v>
      </c>
      <c r="K571" s="14" t="s">
        <v>717</v>
      </c>
      <c r="L571" s="28"/>
      <c r="M571" s="341" t="s">
        <v>726</v>
      </c>
      <c r="N571" s="222" t="s">
        <v>727</v>
      </c>
      <c r="O571" s="450" t="s">
        <v>126</v>
      </c>
      <c r="P571" s="45">
        <v>0</v>
      </c>
      <c r="Q571" s="45">
        <v>0</v>
      </c>
      <c r="R571" s="45">
        <v>0</v>
      </c>
      <c r="S571" s="45">
        <v>0</v>
      </c>
      <c r="T571" s="45">
        <v>0</v>
      </c>
      <c r="U571" s="45">
        <v>0</v>
      </c>
      <c r="V571" s="45">
        <v>0</v>
      </c>
      <c r="W571" s="45">
        <v>0</v>
      </c>
      <c r="X571" s="45">
        <v>0</v>
      </c>
      <c r="Y571" s="45">
        <v>0</v>
      </c>
      <c r="Z571" s="45">
        <v>0</v>
      </c>
      <c r="AA571" s="45">
        <v>0</v>
      </c>
      <c r="AB571" s="45"/>
      <c r="AC571" s="45"/>
      <c r="AD571" s="45">
        <v>0</v>
      </c>
      <c r="AE571" s="45"/>
      <c r="AF571" s="45"/>
      <c r="AG571" s="45">
        <v>0</v>
      </c>
      <c r="AH571" s="45">
        <v>41876799.639999986</v>
      </c>
      <c r="AI571" s="45">
        <v>3989853</v>
      </c>
      <c r="AJ571" s="33"/>
      <c r="AK571" s="33">
        <v>0</v>
      </c>
      <c r="AL571" s="355">
        <f>+P571+Q571+R571+S571+T571+U571+V571+W571+X571+Y571+Z571+AA571+AD571+AG571+AH571+AI571+AJ571+AK571</f>
        <v>45866652.639999986</v>
      </c>
    </row>
    <row r="572" spans="1:38" s="35" customFormat="1" ht="75.75" customHeight="1" x14ac:dyDescent="0.25">
      <c r="A572" s="359"/>
      <c r="B572" s="70"/>
      <c r="C572" s="452"/>
      <c r="D572" s="452"/>
      <c r="E572" s="453"/>
      <c r="F572" s="454"/>
      <c r="G572" s="452"/>
      <c r="H572" s="435"/>
      <c r="I572" s="451"/>
      <c r="J572" s="451"/>
      <c r="K572" s="14" t="s">
        <v>717</v>
      </c>
      <c r="L572" s="314"/>
      <c r="M572" s="296" t="s">
        <v>735</v>
      </c>
      <c r="N572" s="172" t="s">
        <v>736</v>
      </c>
      <c r="O572" s="451"/>
      <c r="P572" s="46"/>
      <c r="Q572" s="46"/>
      <c r="R572" s="46"/>
      <c r="S572" s="46"/>
      <c r="T572" s="46"/>
      <c r="U572" s="46"/>
      <c r="V572" s="46"/>
      <c r="W572" s="46"/>
      <c r="X572" s="46"/>
      <c r="Y572" s="46"/>
      <c r="Z572" s="46"/>
      <c r="AA572" s="46"/>
      <c r="AB572" s="46"/>
      <c r="AC572" s="46"/>
      <c r="AD572" s="46"/>
      <c r="AE572" s="46"/>
      <c r="AF572" s="46"/>
      <c r="AG572" s="46"/>
      <c r="AH572" s="46">
        <v>114315715</v>
      </c>
      <c r="AI572" s="46"/>
      <c r="AJ572" s="272"/>
      <c r="AK572" s="272"/>
      <c r="AL572" s="355">
        <f>+P572+Q572+R572+S572+T572+U572+V572+W572+X572+Y572+Z572+AA572+AD572+AG572+AH572+AI572+AJ572+AK572</f>
        <v>114315715</v>
      </c>
    </row>
    <row r="573" spans="1:38" s="35" customFormat="1" ht="38.25" customHeight="1" x14ac:dyDescent="0.25">
      <c r="A573" s="353"/>
      <c r="B573" s="104"/>
      <c r="C573" s="25"/>
      <c r="D573" s="74"/>
      <c r="E573" s="25"/>
      <c r="F573" s="25"/>
      <c r="G573" s="74"/>
      <c r="H573" s="25"/>
      <c r="I573" s="135"/>
      <c r="J573" s="135"/>
      <c r="K573" s="135"/>
      <c r="L573" s="223"/>
      <c r="M573" s="140"/>
      <c r="N573" s="224"/>
      <c r="O573" s="135"/>
      <c r="P573" s="259"/>
      <c r="Q573" s="259"/>
      <c r="R573" s="259"/>
      <c r="S573" s="259"/>
      <c r="T573" s="259"/>
      <c r="U573" s="259"/>
      <c r="V573" s="259"/>
      <c r="W573" s="259"/>
      <c r="X573" s="259"/>
      <c r="Y573" s="259"/>
      <c r="Z573" s="259"/>
      <c r="AA573" s="259"/>
      <c r="AB573" s="259"/>
      <c r="AC573" s="259"/>
      <c r="AD573" s="259"/>
      <c r="AE573" s="259"/>
      <c r="AF573" s="259"/>
      <c r="AG573" s="259"/>
      <c r="AH573" s="259"/>
      <c r="AI573" s="259"/>
      <c r="AJ573" s="259"/>
      <c r="AK573" s="259"/>
      <c r="AL573" s="357"/>
    </row>
    <row r="574" spans="1:38" s="35" customFormat="1" ht="38.25" customHeight="1" x14ac:dyDescent="0.25">
      <c r="A574" s="359"/>
      <c r="B574" s="70"/>
      <c r="C574" s="25"/>
      <c r="D574" s="24"/>
      <c r="E574" s="116"/>
      <c r="F574" s="116"/>
      <c r="G574" s="144">
        <v>71</v>
      </c>
      <c r="H574" s="69" t="s">
        <v>81</v>
      </c>
      <c r="I574" s="69"/>
      <c r="J574" s="69"/>
      <c r="K574" s="69"/>
      <c r="L574" s="69"/>
      <c r="M574" s="69"/>
      <c r="N574" s="69"/>
      <c r="O574" s="69"/>
      <c r="P574" s="255">
        <f>SUM(P575:P577)</f>
        <v>0</v>
      </c>
      <c r="Q574" s="255">
        <f t="shared" ref="Q574:AL574" si="185">SUM(Q575:Q577)</f>
        <v>0</v>
      </c>
      <c r="R574" s="255">
        <f t="shared" si="185"/>
        <v>0</v>
      </c>
      <c r="S574" s="255">
        <f t="shared" si="185"/>
        <v>0</v>
      </c>
      <c r="T574" s="255">
        <f t="shared" si="185"/>
        <v>0</v>
      </c>
      <c r="U574" s="255">
        <f t="shared" si="185"/>
        <v>0</v>
      </c>
      <c r="V574" s="255">
        <f t="shared" si="185"/>
        <v>0</v>
      </c>
      <c r="W574" s="255">
        <f t="shared" si="185"/>
        <v>0</v>
      </c>
      <c r="X574" s="255">
        <f t="shared" si="185"/>
        <v>0</v>
      </c>
      <c r="Y574" s="255">
        <f t="shared" si="185"/>
        <v>0</v>
      </c>
      <c r="Z574" s="255">
        <f t="shared" si="185"/>
        <v>0</v>
      </c>
      <c r="AA574" s="255">
        <f t="shared" si="185"/>
        <v>0</v>
      </c>
      <c r="AB574" s="255">
        <f t="shared" si="185"/>
        <v>0</v>
      </c>
      <c r="AC574" s="255">
        <f t="shared" si="185"/>
        <v>0</v>
      </c>
      <c r="AD574" s="255">
        <f t="shared" si="185"/>
        <v>0</v>
      </c>
      <c r="AE574" s="255">
        <f t="shared" si="185"/>
        <v>0</v>
      </c>
      <c r="AF574" s="255">
        <f t="shared" si="185"/>
        <v>0</v>
      </c>
      <c r="AG574" s="255">
        <f t="shared" si="185"/>
        <v>0</v>
      </c>
      <c r="AH574" s="255">
        <f t="shared" si="185"/>
        <v>30000000</v>
      </c>
      <c r="AI574" s="255">
        <f t="shared" si="185"/>
        <v>0</v>
      </c>
      <c r="AJ574" s="255">
        <f t="shared" si="185"/>
        <v>0</v>
      </c>
      <c r="AK574" s="255">
        <f t="shared" si="185"/>
        <v>0</v>
      </c>
      <c r="AL574" s="354">
        <f t="shared" si="185"/>
        <v>30000000</v>
      </c>
    </row>
    <row r="575" spans="1:38" s="35" customFormat="1" ht="155.25" customHeight="1" x14ac:dyDescent="0.25">
      <c r="A575" s="359"/>
      <c r="B575" s="70"/>
      <c r="C575" s="474">
        <v>36</v>
      </c>
      <c r="D575" s="433" t="s">
        <v>716</v>
      </c>
      <c r="E575" s="544">
        <v>0.4</v>
      </c>
      <c r="F575" s="540">
        <v>0.6</v>
      </c>
      <c r="G575" s="433"/>
      <c r="H575" s="334">
        <v>206</v>
      </c>
      <c r="I575" s="14">
        <v>12</v>
      </c>
      <c r="J575" s="14">
        <v>12</v>
      </c>
      <c r="K575" s="14" t="s">
        <v>717</v>
      </c>
      <c r="L575" s="28"/>
      <c r="M575" s="450" t="s">
        <v>728</v>
      </c>
      <c r="N575" s="550" t="s">
        <v>729</v>
      </c>
      <c r="O575" s="14" t="s">
        <v>127</v>
      </c>
      <c r="P575" s="398"/>
      <c r="Q575" s="398"/>
      <c r="R575" s="398"/>
      <c r="S575" s="398"/>
      <c r="T575" s="398"/>
      <c r="U575" s="398"/>
      <c r="V575" s="398"/>
      <c r="W575" s="398"/>
      <c r="X575" s="398"/>
      <c r="Y575" s="398"/>
      <c r="Z575" s="398"/>
      <c r="AA575" s="398"/>
      <c r="AB575" s="398"/>
      <c r="AC575" s="398"/>
      <c r="AD575" s="398"/>
      <c r="AE575" s="398"/>
      <c r="AF575" s="398"/>
      <c r="AG575" s="398"/>
      <c r="AH575" s="398">
        <v>30000000</v>
      </c>
      <c r="AI575" s="398"/>
      <c r="AJ575" s="398"/>
      <c r="AK575" s="398"/>
      <c r="AL575" s="401">
        <f>+P575+Q575+R575+S575+T575+U575+V575+W575+X575+Y575+Z575+AA575+AD575+AG575+AH575+AI575+AJ575+AK575</f>
        <v>30000000</v>
      </c>
    </row>
    <row r="576" spans="1:38" s="35" customFormat="1" ht="68.25" customHeight="1" x14ac:dyDescent="0.25">
      <c r="A576" s="359"/>
      <c r="B576" s="70"/>
      <c r="C576" s="476"/>
      <c r="D576" s="434"/>
      <c r="E576" s="557"/>
      <c r="F576" s="542"/>
      <c r="G576" s="434"/>
      <c r="H576" s="334">
        <v>207</v>
      </c>
      <c r="I576" s="14">
        <v>4</v>
      </c>
      <c r="J576" s="14">
        <v>1</v>
      </c>
      <c r="K576" s="14" t="s">
        <v>717</v>
      </c>
      <c r="L576" s="28"/>
      <c r="M576" s="537"/>
      <c r="N576" s="551"/>
      <c r="O576" s="14" t="s">
        <v>126</v>
      </c>
      <c r="P576" s="399"/>
      <c r="Q576" s="399"/>
      <c r="R576" s="399"/>
      <c r="S576" s="399"/>
      <c r="T576" s="399"/>
      <c r="U576" s="399"/>
      <c r="V576" s="399"/>
      <c r="W576" s="399"/>
      <c r="X576" s="399"/>
      <c r="Y576" s="399"/>
      <c r="Z576" s="399"/>
      <c r="AA576" s="399"/>
      <c r="AB576" s="399"/>
      <c r="AC576" s="399"/>
      <c r="AD576" s="399"/>
      <c r="AE576" s="399"/>
      <c r="AF576" s="399"/>
      <c r="AG576" s="399"/>
      <c r="AH576" s="399"/>
      <c r="AI576" s="399"/>
      <c r="AJ576" s="399"/>
      <c r="AK576" s="399"/>
      <c r="AL576" s="402"/>
    </row>
    <row r="577" spans="1:144" s="35" customFormat="1" ht="101.25" customHeight="1" x14ac:dyDescent="0.25">
      <c r="A577" s="359"/>
      <c r="B577" s="70"/>
      <c r="C577" s="475"/>
      <c r="D577" s="435"/>
      <c r="E577" s="545"/>
      <c r="F577" s="541"/>
      <c r="G577" s="435"/>
      <c r="H577" s="334">
        <v>208</v>
      </c>
      <c r="I577" s="14">
        <v>1</v>
      </c>
      <c r="J577" s="14">
        <v>1</v>
      </c>
      <c r="K577" s="14" t="s">
        <v>717</v>
      </c>
      <c r="L577" s="28"/>
      <c r="M577" s="451"/>
      <c r="N577" s="552"/>
      <c r="O577" s="14" t="s">
        <v>127</v>
      </c>
      <c r="P577" s="400"/>
      <c r="Q577" s="400"/>
      <c r="R577" s="400"/>
      <c r="S577" s="400"/>
      <c r="T577" s="400"/>
      <c r="U577" s="400"/>
      <c r="V577" s="400"/>
      <c r="W577" s="400"/>
      <c r="X577" s="400"/>
      <c r="Y577" s="400"/>
      <c r="Z577" s="400"/>
      <c r="AA577" s="400"/>
      <c r="AB577" s="400"/>
      <c r="AC577" s="400"/>
      <c r="AD577" s="400"/>
      <c r="AE577" s="400"/>
      <c r="AF577" s="400"/>
      <c r="AG577" s="400"/>
      <c r="AH577" s="400"/>
      <c r="AI577" s="400"/>
      <c r="AJ577" s="400"/>
      <c r="AK577" s="400"/>
      <c r="AL577" s="403"/>
    </row>
    <row r="578" spans="1:144" s="35" customFormat="1" ht="38.25" customHeight="1" x14ac:dyDescent="0.25">
      <c r="A578" s="359"/>
      <c r="B578" s="74"/>
      <c r="C578" s="25"/>
      <c r="D578" s="74"/>
      <c r="E578" s="25"/>
      <c r="F578" s="25"/>
      <c r="G578" s="74"/>
      <c r="H578" s="25"/>
      <c r="I578" s="25"/>
      <c r="J578" s="25"/>
      <c r="K578" s="318"/>
      <c r="L578" s="92"/>
      <c r="M578" s="318"/>
      <c r="N578" s="86"/>
      <c r="O578" s="25"/>
      <c r="P578" s="257"/>
      <c r="Q578" s="257"/>
      <c r="R578" s="257"/>
      <c r="S578" s="257"/>
      <c r="T578" s="257"/>
      <c r="U578" s="257"/>
      <c r="V578" s="257"/>
      <c r="W578" s="257"/>
      <c r="X578" s="257"/>
      <c r="Y578" s="257"/>
      <c r="Z578" s="257"/>
      <c r="AA578" s="257"/>
      <c r="AB578" s="257"/>
      <c r="AC578" s="257"/>
      <c r="AD578" s="257"/>
      <c r="AE578" s="257"/>
      <c r="AF578" s="257"/>
      <c r="AG578" s="257"/>
      <c r="AH578" s="257"/>
      <c r="AI578" s="257"/>
      <c r="AJ578" s="257"/>
      <c r="AK578" s="257"/>
      <c r="AL578" s="357"/>
    </row>
    <row r="579" spans="1:144" s="78" customFormat="1" ht="38.25" customHeight="1" x14ac:dyDescent="0.25">
      <c r="A579" s="359"/>
      <c r="B579" s="225">
        <v>21</v>
      </c>
      <c r="C579" s="63" t="s">
        <v>82</v>
      </c>
      <c r="D579" s="63"/>
      <c r="E579" s="63"/>
      <c r="F579" s="63"/>
      <c r="G579" s="63"/>
      <c r="H579" s="63"/>
      <c r="I579" s="63"/>
      <c r="J579" s="63"/>
      <c r="K579" s="63"/>
      <c r="L579" s="63"/>
      <c r="M579" s="63"/>
      <c r="N579" s="63"/>
      <c r="O579" s="63"/>
      <c r="P579" s="253">
        <f t="shared" ref="P579:Z579" si="186">P580+P586</f>
        <v>0</v>
      </c>
      <c r="Q579" s="253">
        <f t="shared" si="186"/>
        <v>0</v>
      </c>
      <c r="R579" s="253">
        <f t="shared" si="186"/>
        <v>0</v>
      </c>
      <c r="S579" s="253">
        <f t="shared" si="186"/>
        <v>0</v>
      </c>
      <c r="T579" s="253">
        <f t="shared" si="186"/>
        <v>0</v>
      </c>
      <c r="U579" s="253">
        <f t="shared" si="186"/>
        <v>0</v>
      </c>
      <c r="V579" s="253">
        <f t="shared" si="186"/>
        <v>0</v>
      </c>
      <c r="W579" s="253">
        <f t="shared" si="186"/>
        <v>0</v>
      </c>
      <c r="X579" s="253">
        <f t="shared" si="186"/>
        <v>0</v>
      </c>
      <c r="Y579" s="253">
        <f t="shared" si="186"/>
        <v>0</v>
      </c>
      <c r="Z579" s="253">
        <f t="shared" si="186"/>
        <v>0</v>
      </c>
      <c r="AA579" s="253">
        <f t="shared" ref="AA579:AL579" si="187">AA580+AA586</f>
        <v>0</v>
      </c>
      <c r="AB579" s="253">
        <f t="shared" si="187"/>
        <v>0</v>
      </c>
      <c r="AC579" s="253">
        <f t="shared" si="187"/>
        <v>0</v>
      </c>
      <c r="AD579" s="253">
        <f t="shared" si="187"/>
        <v>0</v>
      </c>
      <c r="AE579" s="253">
        <f t="shared" si="187"/>
        <v>0</v>
      </c>
      <c r="AF579" s="253">
        <f t="shared" si="187"/>
        <v>0</v>
      </c>
      <c r="AG579" s="253">
        <f t="shared" si="187"/>
        <v>0</v>
      </c>
      <c r="AH579" s="253">
        <f t="shared" si="187"/>
        <v>107863581</v>
      </c>
      <c r="AI579" s="253">
        <f t="shared" si="187"/>
        <v>71923416</v>
      </c>
      <c r="AJ579" s="253">
        <f t="shared" si="187"/>
        <v>0</v>
      </c>
      <c r="AK579" s="253">
        <f t="shared" si="187"/>
        <v>0</v>
      </c>
      <c r="AL579" s="352">
        <f t="shared" si="187"/>
        <v>179786997</v>
      </c>
    </row>
    <row r="580" spans="1:144" s="78" customFormat="1" ht="38.25" customHeight="1" x14ac:dyDescent="0.25">
      <c r="A580" s="359"/>
      <c r="B580" s="426"/>
      <c r="C580" s="25"/>
      <c r="D580" s="74"/>
      <c r="E580" s="25"/>
      <c r="F580" s="335"/>
      <c r="G580" s="144">
        <v>72</v>
      </c>
      <c r="H580" s="69" t="s">
        <v>730</v>
      </c>
      <c r="I580" s="69"/>
      <c r="J580" s="69"/>
      <c r="K580" s="69"/>
      <c r="L580" s="69"/>
      <c r="M580" s="69"/>
      <c r="N580" s="69"/>
      <c r="O580" s="69"/>
      <c r="P580" s="255">
        <f t="shared" ref="P580:Z580" si="188">SUM(P581:P584)</f>
        <v>0</v>
      </c>
      <c r="Q580" s="255">
        <f t="shared" si="188"/>
        <v>0</v>
      </c>
      <c r="R580" s="255">
        <f t="shared" si="188"/>
        <v>0</v>
      </c>
      <c r="S580" s="255">
        <f t="shared" si="188"/>
        <v>0</v>
      </c>
      <c r="T580" s="255">
        <f t="shared" si="188"/>
        <v>0</v>
      </c>
      <c r="U580" s="255">
        <f t="shared" si="188"/>
        <v>0</v>
      </c>
      <c r="V580" s="255">
        <f t="shared" si="188"/>
        <v>0</v>
      </c>
      <c r="W580" s="255">
        <f t="shared" si="188"/>
        <v>0</v>
      </c>
      <c r="X580" s="255">
        <f t="shared" si="188"/>
        <v>0</v>
      </c>
      <c r="Y580" s="255">
        <f t="shared" si="188"/>
        <v>0</v>
      </c>
      <c r="Z580" s="255">
        <f t="shared" si="188"/>
        <v>0</v>
      </c>
      <c r="AA580" s="255">
        <f t="shared" ref="AA580:AL580" si="189">SUM(AA581:AA584)</f>
        <v>0</v>
      </c>
      <c r="AB580" s="255">
        <f t="shared" si="189"/>
        <v>0</v>
      </c>
      <c r="AC580" s="255">
        <f t="shared" si="189"/>
        <v>0</v>
      </c>
      <c r="AD580" s="255">
        <f t="shared" si="189"/>
        <v>0</v>
      </c>
      <c r="AE580" s="255">
        <f t="shared" si="189"/>
        <v>0</v>
      </c>
      <c r="AF580" s="255">
        <f t="shared" si="189"/>
        <v>0</v>
      </c>
      <c r="AG580" s="255">
        <f t="shared" si="189"/>
        <v>0</v>
      </c>
      <c r="AH580" s="255">
        <f t="shared" si="189"/>
        <v>103663581</v>
      </c>
      <c r="AI580" s="255">
        <f t="shared" si="189"/>
        <v>0</v>
      </c>
      <c r="AJ580" s="255">
        <f t="shared" si="189"/>
        <v>0</v>
      </c>
      <c r="AK580" s="255">
        <f t="shared" si="189"/>
        <v>0</v>
      </c>
      <c r="AL580" s="354">
        <f t="shared" si="189"/>
        <v>103663581</v>
      </c>
    </row>
    <row r="581" spans="1:144" s="35" customFormat="1" ht="98.25" customHeight="1" x14ac:dyDescent="0.25">
      <c r="A581" s="359"/>
      <c r="B581" s="426"/>
      <c r="C581" s="528">
        <v>36</v>
      </c>
      <c r="D581" s="462" t="s">
        <v>716</v>
      </c>
      <c r="E581" s="554">
        <v>0.4</v>
      </c>
      <c r="F581" s="468">
        <v>0.6</v>
      </c>
      <c r="G581" s="433" t="s">
        <v>462</v>
      </c>
      <c r="H581" s="334">
        <v>209</v>
      </c>
      <c r="I581" s="14">
        <v>1</v>
      </c>
      <c r="J581" s="14">
        <v>1</v>
      </c>
      <c r="K581" s="14" t="s">
        <v>717</v>
      </c>
      <c r="L581" s="558"/>
      <c r="M581" s="450" t="s">
        <v>731</v>
      </c>
      <c r="N581" s="550" t="s">
        <v>732</v>
      </c>
      <c r="O581" s="14" t="s">
        <v>127</v>
      </c>
      <c r="P581" s="398"/>
      <c r="Q581" s="398"/>
      <c r="R581" s="398"/>
      <c r="S581" s="398"/>
      <c r="T581" s="398"/>
      <c r="U581" s="398"/>
      <c r="V581" s="398"/>
      <c r="W581" s="398"/>
      <c r="X581" s="398"/>
      <c r="Y581" s="398"/>
      <c r="Z581" s="398"/>
      <c r="AA581" s="398"/>
      <c r="AB581" s="398"/>
      <c r="AC581" s="398"/>
      <c r="AD581" s="398"/>
      <c r="AE581" s="398"/>
      <c r="AF581" s="398"/>
      <c r="AG581" s="398"/>
      <c r="AH581" s="398">
        <v>29162116</v>
      </c>
      <c r="AI581" s="398"/>
      <c r="AJ581" s="398"/>
      <c r="AK581" s="398"/>
      <c r="AL581" s="401">
        <f>+P581+Q581+R581+S581+T581+U581+V581+W581+X581+Y581+Z581+AA581+AD581+AG581+AH581+AI581+AJ581+AK581</f>
        <v>29162116</v>
      </c>
    </row>
    <row r="582" spans="1:144" s="35" customFormat="1" ht="81" customHeight="1" x14ac:dyDescent="0.25">
      <c r="A582" s="359"/>
      <c r="B582" s="426"/>
      <c r="C582" s="529"/>
      <c r="D582" s="463"/>
      <c r="E582" s="555"/>
      <c r="F582" s="469"/>
      <c r="G582" s="434"/>
      <c r="H582" s="334">
        <v>210</v>
      </c>
      <c r="I582" s="334">
        <v>1</v>
      </c>
      <c r="J582" s="334">
        <v>1</v>
      </c>
      <c r="K582" s="14" t="s">
        <v>717</v>
      </c>
      <c r="L582" s="559"/>
      <c r="M582" s="537"/>
      <c r="N582" s="551"/>
      <c r="O582" s="14" t="s">
        <v>127</v>
      </c>
      <c r="P582" s="399"/>
      <c r="Q582" s="399"/>
      <c r="R582" s="399"/>
      <c r="S582" s="399"/>
      <c r="T582" s="399"/>
      <c r="U582" s="399"/>
      <c r="V582" s="399"/>
      <c r="W582" s="399"/>
      <c r="X582" s="399"/>
      <c r="Y582" s="399"/>
      <c r="Z582" s="399"/>
      <c r="AA582" s="399"/>
      <c r="AB582" s="399"/>
      <c r="AC582" s="399"/>
      <c r="AD582" s="399"/>
      <c r="AE582" s="399"/>
      <c r="AF582" s="399"/>
      <c r="AG582" s="399"/>
      <c r="AH582" s="399"/>
      <c r="AI582" s="399"/>
      <c r="AJ582" s="399"/>
      <c r="AK582" s="399"/>
      <c r="AL582" s="402"/>
    </row>
    <row r="583" spans="1:144" s="173" customFormat="1" ht="114.75" customHeight="1" x14ac:dyDescent="0.25">
      <c r="A583" s="359"/>
      <c r="B583" s="426"/>
      <c r="C583" s="530"/>
      <c r="D583" s="464"/>
      <c r="E583" s="556"/>
      <c r="F583" s="470"/>
      <c r="G583" s="434"/>
      <c r="H583" s="334">
        <v>211</v>
      </c>
      <c r="I583" s="14">
        <v>1</v>
      </c>
      <c r="J583" s="14">
        <v>1</v>
      </c>
      <c r="K583" s="14" t="s">
        <v>717</v>
      </c>
      <c r="L583" s="560"/>
      <c r="M583" s="451"/>
      <c r="N583" s="552"/>
      <c r="O583" s="14" t="s">
        <v>127</v>
      </c>
      <c r="P583" s="400"/>
      <c r="Q583" s="400"/>
      <c r="R583" s="400"/>
      <c r="S583" s="400"/>
      <c r="T583" s="400"/>
      <c r="U583" s="400"/>
      <c r="V583" s="400"/>
      <c r="W583" s="400"/>
      <c r="X583" s="400"/>
      <c r="Y583" s="400"/>
      <c r="Z583" s="400"/>
      <c r="AA583" s="400"/>
      <c r="AB583" s="400"/>
      <c r="AC583" s="400"/>
      <c r="AD583" s="400"/>
      <c r="AE583" s="400"/>
      <c r="AF583" s="400"/>
      <c r="AG583" s="400"/>
      <c r="AH583" s="400"/>
      <c r="AI583" s="400"/>
      <c r="AJ583" s="400"/>
      <c r="AK583" s="400"/>
      <c r="AL583" s="403"/>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c r="BI583" s="35"/>
      <c r="BJ583" s="35"/>
      <c r="BK583" s="35"/>
      <c r="BL583" s="35"/>
      <c r="BM583" s="35"/>
      <c r="BN583" s="35"/>
      <c r="BO583" s="35"/>
      <c r="BP583" s="35"/>
      <c r="BQ583" s="35"/>
      <c r="BR583" s="35"/>
      <c r="BS583" s="35"/>
      <c r="BT583" s="35"/>
      <c r="BU583" s="35"/>
      <c r="BV583" s="35"/>
      <c r="BW583" s="35"/>
      <c r="BX583" s="35"/>
      <c r="BY583" s="35"/>
      <c r="BZ583" s="35"/>
      <c r="CA583" s="35"/>
      <c r="CB583" s="35"/>
      <c r="CC583" s="35"/>
      <c r="CD583" s="35"/>
      <c r="CE583" s="35"/>
      <c r="CF583" s="35"/>
      <c r="CG583" s="35"/>
      <c r="CH583" s="35"/>
      <c r="CI583" s="35"/>
      <c r="CJ583" s="35"/>
      <c r="CK583" s="35"/>
      <c r="CL583" s="35"/>
      <c r="CM583" s="35"/>
      <c r="CN583" s="35"/>
      <c r="CO583" s="35"/>
      <c r="CP583" s="35"/>
      <c r="CQ583" s="35"/>
      <c r="CR583" s="35"/>
      <c r="CS583" s="35"/>
      <c r="CT583" s="35"/>
      <c r="CU583" s="35"/>
      <c r="CV583" s="35"/>
      <c r="CW583" s="35"/>
      <c r="CX583" s="35"/>
      <c r="CY583" s="35"/>
      <c r="CZ583" s="35"/>
      <c r="DA583" s="35"/>
      <c r="DB583" s="35"/>
      <c r="DC583" s="35"/>
      <c r="DD583" s="35"/>
      <c r="DE583" s="35"/>
      <c r="DF583" s="35"/>
      <c r="DG583" s="35"/>
      <c r="DH583" s="35"/>
      <c r="DI583" s="35"/>
      <c r="DJ583" s="35"/>
      <c r="DK583" s="35"/>
      <c r="DL583" s="35"/>
      <c r="DM583" s="35"/>
      <c r="DN583" s="35"/>
      <c r="DO583" s="35"/>
      <c r="DP583" s="35"/>
      <c r="DQ583" s="35"/>
      <c r="DR583" s="35"/>
      <c r="DS583" s="35"/>
      <c r="DT583" s="35"/>
      <c r="DU583" s="35"/>
      <c r="DV583" s="35"/>
      <c r="DW583" s="35"/>
      <c r="DX583" s="35"/>
      <c r="DY583" s="35"/>
      <c r="DZ583" s="35"/>
      <c r="EA583" s="35"/>
      <c r="EB583" s="35"/>
      <c r="EC583" s="35"/>
      <c r="ED583" s="35"/>
      <c r="EE583" s="35"/>
      <c r="EF583" s="35"/>
      <c r="EG583" s="35"/>
      <c r="EH583" s="35"/>
      <c r="EI583" s="35"/>
      <c r="EJ583" s="35"/>
      <c r="EK583" s="35"/>
      <c r="EL583" s="35"/>
      <c r="EM583" s="35"/>
      <c r="EN583" s="340"/>
    </row>
    <row r="584" spans="1:144" s="35" customFormat="1" ht="115.5" customHeight="1" x14ac:dyDescent="0.25">
      <c r="A584" s="359"/>
      <c r="B584" s="426"/>
      <c r="C584" s="335">
        <v>36</v>
      </c>
      <c r="D584" s="329" t="s">
        <v>716</v>
      </c>
      <c r="E584" s="316">
        <v>0.4</v>
      </c>
      <c r="F584" s="317">
        <v>0.6</v>
      </c>
      <c r="G584" s="434"/>
      <c r="H584" s="334">
        <v>211</v>
      </c>
      <c r="I584" s="14">
        <v>1</v>
      </c>
      <c r="J584" s="14">
        <v>1</v>
      </c>
      <c r="K584" s="14" t="s">
        <v>717</v>
      </c>
      <c r="L584" s="28"/>
      <c r="M584" s="14" t="s">
        <v>733</v>
      </c>
      <c r="N584" s="172" t="s">
        <v>734</v>
      </c>
      <c r="O584" s="14" t="s">
        <v>127</v>
      </c>
      <c r="P584" s="46"/>
      <c r="Q584" s="46"/>
      <c r="R584" s="46"/>
      <c r="S584" s="46"/>
      <c r="T584" s="46"/>
      <c r="U584" s="46"/>
      <c r="V584" s="46"/>
      <c r="W584" s="46"/>
      <c r="X584" s="46"/>
      <c r="Y584" s="46"/>
      <c r="Z584" s="46"/>
      <c r="AA584" s="46"/>
      <c r="AB584" s="46"/>
      <c r="AC584" s="46"/>
      <c r="AD584" s="46"/>
      <c r="AE584" s="46"/>
      <c r="AF584" s="46"/>
      <c r="AG584" s="46"/>
      <c r="AH584" s="46">
        <v>74501465</v>
      </c>
      <c r="AI584" s="46"/>
      <c r="AJ584" s="272"/>
      <c r="AK584" s="272"/>
      <c r="AL584" s="355">
        <f>+P584+Q584+R584+S584+T584+U584+V584+W584+X584+Y584+Z584+AA584+AD584+AG584+AH584+AI584+AJ584+AK584</f>
        <v>74501465</v>
      </c>
    </row>
    <row r="585" spans="1:144" s="35" customFormat="1" ht="38.25" customHeight="1" x14ac:dyDescent="0.25">
      <c r="A585" s="359"/>
      <c r="B585" s="426"/>
      <c r="C585" s="25"/>
      <c r="D585" s="74"/>
      <c r="E585" s="25"/>
      <c r="F585" s="25"/>
      <c r="G585" s="74"/>
      <c r="H585" s="25"/>
      <c r="I585" s="25"/>
      <c r="J585" s="25"/>
      <c r="K585" s="318"/>
      <c r="L585" s="92"/>
      <c r="M585" s="318"/>
      <c r="N585" s="86"/>
      <c r="O585" s="25"/>
      <c r="P585" s="257"/>
      <c r="Q585" s="257"/>
      <c r="R585" s="257"/>
      <c r="S585" s="257"/>
      <c r="T585" s="257"/>
      <c r="U585" s="257"/>
      <c r="V585" s="257"/>
      <c r="W585" s="257"/>
      <c r="X585" s="257"/>
      <c r="Y585" s="257"/>
      <c r="Z585" s="257"/>
      <c r="AA585" s="257"/>
      <c r="AB585" s="257"/>
      <c r="AC585" s="257"/>
      <c r="AD585" s="257"/>
      <c r="AE585" s="257"/>
      <c r="AF585" s="257"/>
      <c r="AG585" s="257"/>
      <c r="AH585" s="257"/>
      <c r="AI585" s="257"/>
      <c r="AJ585" s="257"/>
      <c r="AK585" s="257"/>
      <c r="AL585" s="357"/>
    </row>
    <row r="586" spans="1:144" s="78" customFormat="1" ht="38.25" customHeight="1" x14ac:dyDescent="0.25">
      <c r="A586" s="359"/>
      <c r="B586" s="426"/>
      <c r="C586" s="25"/>
      <c r="D586" s="24"/>
      <c r="E586" s="116"/>
      <c r="F586" s="116"/>
      <c r="G586" s="144">
        <v>73</v>
      </c>
      <c r="H586" s="69" t="s">
        <v>737</v>
      </c>
      <c r="I586" s="69"/>
      <c r="J586" s="69"/>
      <c r="K586" s="69"/>
      <c r="L586" s="69"/>
      <c r="M586" s="69"/>
      <c r="N586" s="69"/>
      <c r="O586" s="69"/>
      <c r="P586" s="255">
        <f>SUM(P587:P588)</f>
        <v>0</v>
      </c>
      <c r="Q586" s="255">
        <f t="shared" ref="Q586:AK586" si="190">SUM(Q587:Q588)</f>
        <v>0</v>
      </c>
      <c r="R586" s="255">
        <f t="shared" si="190"/>
        <v>0</v>
      </c>
      <c r="S586" s="255">
        <f t="shared" si="190"/>
        <v>0</v>
      </c>
      <c r="T586" s="255">
        <f t="shared" si="190"/>
        <v>0</v>
      </c>
      <c r="U586" s="255">
        <f t="shared" si="190"/>
        <v>0</v>
      </c>
      <c r="V586" s="255">
        <f t="shared" si="190"/>
        <v>0</v>
      </c>
      <c r="W586" s="255">
        <f t="shared" si="190"/>
        <v>0</v>
      </c>
      <c r="X586" s="255">
        <f t="shared" si="190"/>
        <v>0</v>
      </c>
      <c r="Y586" s="255">
        <f t="shared" si="190"/>
        <v>0</v>
      </c>
      <c r="Z586" s="255">
        <f t="shared" si="190"/>
        <v>0</v>
      </c>
      <c r="AA586" s="255">
        <f t="shared" si="190"/>
        <v>0</v>
      </c>
      <c r="AB586" s="255">
        <f t="shared" si="190"/>
        <v>0</v>
      </c>
      <c r="AC586" s="255">
        <f t="shared" si="190"/>
        <v>0</v>
      </c>
      <c r="AD586" s="255">
        <f t="shared" si="190"/>
        <v>0</v>
      </c>
      <c r="AE586" s="255">
        <f t="shared" si="190"/>
        <v>0</v>
      </c>
      <c r="AF586" s="255">
        <f t="shared" si="190"/>
        <v>0</v>
      </c>
      <c r="AG586" s="255">
        <f t="shared" si="190"/>
        <v>0</v>
      </c>
      <c r="AH586" s="255">
        <f t="shared" si="190"/>
        <v>4200000</v>
      </c>
      <c r="AI586" s="255">
        <f t="shared" si="190"/>
        <v>71923416</v>
      </c>
      <c r="AJ586" s="255">
        <f t="shared" si="190"/>
        <v>0</v>
      </c>
      <c r="AK586" s="255">
        <f t="shared" si="190"/>
        <v>0</v>
      </c>
      <c r="AL586" s="354">
        <f>SUM(AL587:AL588)</f>
        <v>76123416</v>
      </c>
    </row>
    <row r="587" spans="1:144" s="35" customFormat="1" ht="126.75" customHeight="1" x14ac:dyDescent="0.25">
      <c r="A587" s="359"/>
      <c r="B587" s="553"/>
      <c r="C587" s="433">
        <v>36</v>
      </c>
      <c r="D587" s="474" t="s">
        <v>716</v>
      </c>
      <c r="E587" s="453">
        <v>0.4</v>
      </c>
      <c r="F587" s="454">
        <v>0.6</v>
      </c>
      <c r="G587" s="478"/>
      <c r="H587" s="301">
        <v>212</v>
      </c>
      <c r="I587" s="296">
        <v>1</v>
      </c>
      <c r="J587" s="296">
        <v>1</v>
      </c>
      <c r="K587" s="14" t="s">
        <v>717</v>
      </c>
      <c r="L587" s="314"/>
      <c r="M587" s="296" t="s">
        <v>738</v>
      </c>
      <c r="N587" s="222" t="s">
        <v>739</v>
      </c>
      <c r="O587" s="14" t="s">
        <v>127</v>
      </c>
      <c r="P587" s="46">
        <v>0</v>
      </c>
      <c r="Q587" s="46">
        <v>0</v>
      </c>
      <c r="R587" s="46">
        <v>0</v>
      </c>
      <c r="S587" s="46">
        <v>0</v>
      </c>
      <c r="T587" s="46">
        <v>0</v>
      </c>
      <c r="U587" s="46">
        <v>0</v>
      </c>
      <c r="V587" s="46">
        <v>0</v>
      </c>
      <c r="W587" s="46">
        <v>0</v>
      </c>
      <c r="X587" s="46">
        <v>0</v>
      </c>
      <c r="Y587" s="46">
        <v>0</v>
      </c>
      <c r="Z587" s="46">
        <v>0</v>
      </c>
      <c r="AA587" s="46">
        <v>0</v>
      </c>
      <c r="AB587" s="46"/>
      <c r="AC587" s="46"/>
      <c r="AD587" s="46">
        <v>0</v>
      </c>
      <c r="AE587" s="46"/>
      <c r="AF587" s="46"/>
      <c r="AG587" s="46">
        <v>0</v>
      </c>
      <c r="AH587" s="46"/>
      <c r="AI587" s="46">
        <v>71923416</v>
      </c>
      <c r="AJ587" s="272"/>
      <c r="AK587" s="272">
        <v>0</v>
      </c>
      <c r="AL587" s="355">
        <f>+P587+Q587+R587+S587+T587+U587+V587+W587+X587+Y587+Z587+AA587+AD587+AG587+AH587+AI587+AJ587+AK587</f>
        <v>71923416</v>
      </c>
    </row>
    <row r="588" spans="1:144" s="35" customFormat="1" ht="126.75" customHeight="1" x14ac:dyDescent="0.25">
      <c r="A588" s="359"/>
      <c r="B588" s="50"/>
      <c r="C588" s="435"/>
      <c r="D588" s="475"/>
      <c r="E588" s="453"/>
      <c r="F588" s="454"/>
      <c r="G588" s="479"/>
      <c r="H588" s="301">
        <v>212</v>
      </c>
      <c r="I588" s="296">
        <v>1</v>
      </c>
      <c r="J588" s="296">
        <v>1</v>
      </c>
      <c r="K588" s="14" t="s">
        <v>717</v>
      </c>
      <c r="L588" s="314"/>
      <c r="M588" s="296" t="s">
        <v>738</v>
      </c>
      <c r="N588" s="281" t="s">
        <v>776</v>
      </c>
      <c r="O588" s="14" t="s">
        <v>127</v>
      </c>
      <c r="P588" s="45"/>
      <c r="Q588" s="45"/>
      <c r="R588" s="45"/>
      <c r="S588" s="45"/>
      <c r="T588" s="45"/>
      <c r="U588" s="45"/>
      <c r="V588" s="45"/>
      <c r="W588" s="45"/>
      <c r="X588" s="45"/>
      <c r="Y588" s="45"/>
      <c r="Z588" s="45"/>
      <c r="AA588" s="45"/>
      <c r="AB588" s="45"/>
      <c r="AC588" s="45"/>
      <c r="AD588" s="45"/>
      <c r="AE588" s="45"/>
      <c r="AF588" s="45"/>
      <c r="AG588" s="45"/>
      <c r="AH588" s="46">
        <v>4200000</v>
      </c>
      <c r="AI588" s="45"/>
      <c r="AJ588" s="45"/>
      <c r="AK588" s="45"/>
      <c r="AL588" s="355">
        <f>+P588+Q588+R588+S588+T588+U588+V588+W588+X588+Y588+Z588+AA588+AD588+AG588+AH588+AI588+AJ588+AK588</f>
        <v>4200000</v>
      </c>
    </row>
    <row r="589" spans="1:144" s="35" customFormat="1" ht="38.25" customHeight="1" x14ac:dyDescent="0.25">
      <c r="A589" s="359"/>
      <c r="B589" s="74"/>
      <c r="C589" s="25"/>
      <c r="D589" s="74"/>
      <c r="E589" s="25"/>
      <c r="F589" s="25"/>
      <c r="G589" s="74"/>
      <c r="H589" s="25"/>
      <c r="I589" s="25"/>
      <c r="J589" s="25"/>
      <c r="K589" s="318"/>
      <c r="L589" s="92"/>
      <c r="M589" s="318"/>
      <c r="N589" s="86"/>
      <c r="O589" s="25"/>
      <c r="P589" s="257"/>
      <c r="Q589" s="257"/>
      <c r="R589" s="257"/>
      <c r="S589" s="257"/>
      <c r="T589" s="257"/>
      <c r="U589" s="257"/>
      <c r="V589" s="257"/>
      <c r="W589" s="257"/>
      <c r="X589" s="257"/>
      <c r="Y589" s="257"/>
      <c r="Z589" s="257"/>
      <c r="AA589" s="257"/>
      <c r="AB589" s="257"/>
      <c r="AC589" s="257"/>
      <c r="AD589" s="257"/>
      <c r="AE589" s="257"/>
      <c r="AF589" s="257"/>
      <c r="AG589" s="257"/>
      <c r="AH589" s="257"/>
      <c r="AI589" s="257"/>
      <c r="AJ589" s="257"/>
      <c r="AK589" s="257"/>
      <c r="AL589" s="357"/>
    </row>
    <row r="590" spans="1:144" s="35" customFormat="1" ht="38.25" customHeight="1" x14ac:dyDescent="0.25">
      <c r="A590" s="359"/>
      <c r="B590" s="226">
        <v>22</v>
      </c>
      <c r="C590" s="63" t="s">
        <v>740</v>
      </c>
      <c r="D590" s="63"/>
      <c r="E590" s="63"/>
      <c r="F590" s="63"/>
      <c r="G590" s="63"/>
      <c r="H590" s="63"/>
      <c r="I590" s="63"/>
      <c r="J590" s="63"/>
      <c r="K590" s="63"/>
      <c r="L590" s="63"/>
      <c r="M590" s="63"/>
      <c r="N590" s="63"/>
      <c r="O590" s="63"/>
      <c r="P590" s="253">
        <f>P591</f>
        <v>0</v>
      </c>
      <c r="Q590" s="253">
        <f t="shared" ref="Q590:AK590" si="191">Q591</f>
        <v>0</v>
      </c>
      <c r="R590" s="253">
        <f t="shared" si="191"/>
        <v>0</v>
      </c>
      <c r="S590" s="253">
        <f t="shared" si="191"/>
        <v>0</v>
      </c>
      <c r="T590" s="253">
        <f t="shared" si="191"/>
        <v>0</v>
      </c>
      <c r="U590" s="253">
        <f t="shared" si="191"/>
        <v>0</v>
      </c>
      <c r="V590" s="253">
        <f t="shared" si="191"/>
        <v>0</v>
      </c>
      <c r="W590" s="253">
        <f t="shared" si="191"/>
        <v>0</v>
      </c>
      <c r="X590" s="253">
        <f t="shared" si="191"/>
        <v>0</v>
      </c>
      <c r="Y590" s="253">
        <f t="shared" si="191"/>
        <v>0</v>
      </c>
      <c r="Z590" s="253">
        <f t="shared" si="191"/>
        <v>0</v>
      </c>
      <c r="AA590" s="253">
        <f t="shared" si="191"/>
        <v>0</v>
      </c>
      <c r="AB590" s="253">
        <f t="shared" si="191"/>
        <v>0</v>
      </c>
      <c r="AC590" s="253">
        <f t="shared" si="191"/>
        <v>0</v>
      </c>
      <c r="AD590" s="253">
        <f t="shared" si="191"/>
        <v>0</v>
      </c>
      <c r="AE590" s="253">
        <f t="shared" si="191"/>
        <v>0</v>
      </c>
      <c r="AF590" s="253">
        <f t="shared" si="191"/>
        <v>0</v>
      </c>
      <c r="AG590" s="253">
        <f t="shared" si="191"/>
        <v>0</v>
      </c>
      <c r="AH590" s="253">
        <f t="shared" si="191"/>
        <v>0</v>
      </c>
      <c r="AI590" s="253">
        <f t="shared" si="191"/>
        <v>217969207</v>
      </c>
      <c r="AJ590" s="253">
        <f t="shared" si="191"/>
        <v>0</v>
      </c>
      <c r="AK590" s="253">
        <f t="shared" si="191"/>
        <v>0</v>
      </c>
      <c r="AL590" s="352">
        <f t="shared" ref="AL590" si="192">AL591</f>
        <v>217969207</v>
      </c>
    </row>
    <row r="591" spans="1:144" s="35" customFormat="1" ht="38.25" customHeight="1" x14ac:dyDescent="0.25">
      <c r="A591" s="359"/>
      <c r="B591" s="426"/>
      <c r="C591" s="25"/>
      <c r="D591" s="74"/>
      <c r="E591" s="25"/>
      <c r="F591" s="335"/>
      <c r="G591" s="144">
        <v>74</v>
      </c>
      <c r="H591" s="69" t="s">
        <v>741</v>
      </c>
      <c r="I591" s="69"/>
      <c r="J591" s="69"/>
      <c r="K591" s="69"/>
      <c r="L591" s="69"/>
      <c r="M591" s="69"/>
      <c r="N591" s="69"/>
      <c r="O591" s="69"/>
      <c r="P591" s="255">
        <f>SUM(P592)</f>
        <v>0</v>
      </c>
      <c r="Q591" s="255">
        <f t="shared" ref="Q591:AK591" si="193">SUM(Q592)</f>
        <v>0</v>
      </c>
      <c r="R591" s="255">
        <f t="shared" si="193"/>
        <v>0</v>
      </c>
      <c r="S591" s="255">
        <f t="shared" si="193"/>
        <v>0</v>
      </c>
      <c r="T591" s="255">
        <f t="shared" si="193"/>
        <v>0</v>
      </c>
      <c r="U591" s="255">
        <f t="shared" si="193"/>
        <v>0</v>
      </c>
      <c r="V591" s="255">
        <f t="shared" si="193"/>
        <v>0</v>
      </c>
      <c r="W591" s="255">
        <f t="shared" si="193"/>
        <v>0</v>
      </c>
      <c r="X591" s="255">
        <f t="shared" si="193"/>
        <v>0</v>
      </c>
      <c r="Y591" s="255">
        <f t="shared" si="193"/>
        <v>0</v>
      </c>
      <c r="Z591" s="255">
        <f t="shared" si="193"/>
        <v>0</v>
      </c>
      <c r="AA591" s="255">
        <f t="shared" si="193"/>
        <v>0</v>
      </c>
      <c r="AB591" s="255">
        <f t="shared" si="193"/>
        <v>0</v>
      </c>
      <c r="AC591" s="255">
        <f t="shared" si="193"/>
        <v>0</v>
      </c>
      <c r="AD591" s="255">
        <f t="shared" si="193"/>
        <v>0</v>
      </c>
      <c r="AE591" s="255">
        <f t="shared" si="193"/>
        <v>0</v>
      </c>
      <c r="AF591" s="255">
        <f t="shared" si="193"/>
        <v>0</v>
      </c>
      <c r="AG591" s="255">
        <f t="shared" si="193"/>
        <v>0</v>
      </c>
      <c r="AH591" s="255">
        <f t="shared" si="193"/>
        <v>0</v>
      </c>
      <c r="AI591" s="255">
        <f t="shared" si="193"/>
        <v>217969207</v>
      </c>
      <c r="AJ591" s="255">
        <f t="shared" si="193"/>
        <v>0</v>
      </c>
      <c r="AK591" s="255">
        <f t="shared" si="193"/>
        <v>0</v>
      </c>
      <c r="AL591" s="354">
        <f t="shared" ref="AL591" si="194">SUM(AL592)</f>
        <v>217969207</v>
      </c>
    </row>
    <row r="592" spans="1:144" s="35" customFormat="1" ht="110.25" customHeight="1" x14ac:dyDescent="0.25">
      <c r="A592" s="359"/>
      <c r="B592" s="426"/>
      <c r="C592" s="335">
        <v>36</v>
      </c>
      <c r="D592" s="329" t="s">
        <v>716</v>
      </c>
      <c r="E592" s="316">
        <v>0.4</v>
      </c>
      <c r="F592" s="317">
        <v>0.6</v>
      </c>
      <c r="G592" s="329"/>
      <c r="H592" s="334">
        <v>213</v>
      </c>
      <c r="I592" s="14">
        <v>12</v>
      </c>
      <c r="J592" s="14">
        <v>12</v>
      </c>
      <c r="K592" s="14" t="s">
        <v>717</v>
      </c>
      <c r="L592" s="28"/>
      <c r="M592" s="14" t="s">
        <v>742</v>
      </c>
      <c r="N592" s="38" t="s">
        <v>743</v>
      </c>
      <c r="O592" s="14" t="s">
        <v>127</v>
      </c>
      <c r="P592" s="45"/>
      <c r="Q592" s="45"/>
      <c r="R592" s="45"/>
      <c r="S592" s="45"/>
      <c r="T592" s="45"/>
      <c r="U592" s="45"/>
      <c r="V592" s="45"/>
      <c r="W592" s="45"/>
      <c r="X592" s="45"/>
      <c r="Y592" s="45"/>
      <c r="Z592" s="45"/>
      <c r="AA592" s="45"/>
      <c r="AB592" s="45"/>
      <c r="AC592" s="45"/>
      <c r="AD592" s="45"/>
      <c r="AE592" s="45"/>
      <c r="AF592" s="45"/>
      <c r="AG592" s="45"/>
      <c r="AH592" s="45"/>
      <c r="AI592" s="45">
        <v>217969207</v>
      </c>
      <c r="AJ592" s="45"/>
      <c r="AK592" s="33"/>
      <c r="AL592" s="355">
        <f>+P592+Q592+R592+S592+T592+U592+V592+W592+X592+Y592+Z592+AA592+AD592+AG592+AH592+AI592+AJ592+AK592</f>
        <v>217969207</v>
      </c>
    </row>
    <row r="593" spans="1:39" s="4" customFormat="1" ht="25.5" customHeight="1" x14ac:dyDescent="0.25">
      <c r="A593" s="381"/>
      <c r="B593" s="6"/>
      <c r="C593" s="7"/>
      <c r="D593" s="6"/>
      <c r="E593" s="7"/>
      <c r="F593" s="7"/>
      <c r="G593" s="6"/>
      <c r="H593" s="7"/>
      <c r="I593" s="204"/>
      <c r="J593" s="204"/>
      <c r="K593" s="204"/>
      <c r="L593" s="221"/>
      <c r="M593" s="204"/>
      <c r="N593" s="8"/>
      <c r="O593" s="204"/>
      <c r="P593" s="31"/>
      <c r="Q593" s="31"/>
      <c r="R593" s="31"/>
      <c r="S593" s="31"/>
      <c r="T593" s="31"/>
      <c r="U593" s="31"/>
      <c r="V593" s="31"/>
      <c r="W593" s="31"/>
      <c r="X593" s="31"/>
      <c r="Y593" s="31"/>
      <c r="Z593" s="31"/>
      <c r="AA593" s="31"/>
      <c r="AB593" s="31"/>
      <c r="AC593" s="31"/>
      <c r="AD593" s="31"/>
      <c r="AE593" s="31"/>
      <c r="AF593" s="31"/>
      <c r="AG593" s="31"/>
      <c r="AH593" s="31"/>
      <c r="AI593" s="31"/>
      <c r="AJ593" s="31"/>
      <c r="AK593" s="31"/>
      <c r="AL593" s="364"/>
    </row>
    <row r="594" spans="1:39" s="4" customFormat="1" ht="25.5" customHeight="1" x14ac:dyDescent="0.25">
      <c r="A594" s="381"/>
      <c r="B594" s="6"/>
      <c r="C594" s="7"/>
      <c r="D594" s="6"/>
      <c r="E594" s="7"/>
      <c r="F594" s="7"/>
      <c r="G594" s="6"/>
      <c r="H594" s="7"/>
      <c r="I594" s="204"/>
      <c r="J594" s="204"/>
      <c r="K594" s="204"/>
      <c r="L594" s="221"/>
      <c r="M594" s="204"/>
      <c r="N594" s="8"/>
      <c r="O594" s="204"/>
      <c r="P594" s="31"/>
      <c r="Q594" s="31"/>
      <c r="R594" s="31"/>
      <c r="S594" s="31"/>
      <c r="T594" s="31"/>
      <c r="U594" s="31"/>
      <c r="V594" s="31"/>
      <c r="W594" s="31"/>
      <c r="X594" s="31"/>
      <c r="Y594" s="31"/>
      <c r="Z594" s="31"/>
      <c r="AA594" s="31"/>
      <c r="AB594" s="31"/>
      <c r="AC594" s="31"/>
      <c r="AD594" s="31"/>
      <c r="AE594" s="31"/>
      <c r="AF594" s="31"/>
      <c r="AG594" s="31"/>
      <c r="AH594" s="31"/>
      <c r="AI594" s="31"/>
      <c r="AJ594" s="31"/>
      <c r="AK594" s="31"/>
      <c r="AL594" s="364"/>
    </row>
    <row r="595" spans="1:39" s="78" customFormat="1" ht="38.25" customHeight="1" x14ac:dyDescent="0.25">
      <c r="A595" s="347" t="s">
        <v>765</v>
      </c>
      <c r="B595" s="56"/>
      <c r="C595" s="57"/>
      <c r="D595" s="56"/>
      <c r="E595" s="56"/>
      <c r="F595" s="56"/>
      <c r="G595" s="56"/>
      <c r="H595" s="56"/>
      <c r="I595" s="56"/>
      <c r="J595" s="56"/>
      <c r="K595" s="56"/>
      <c r="L595" s="58"/>
      <c r="M595" s="57"/>
      <c r="N595" s="56"/>
      <c r="O595" s="57"/>
      <c r="P595" s="251">
        <f>P596</f>
        <v>0</v>
      </c>
      <c r="Q595" s="251"/>
      <c r="R595" s="251">
        <f t="shared" ref="Q595:AL596" si="195">R596</f>
        <v>1230000000</v>
      </c>
      <c r="S595" s="251">
        <f t="shared" si="195"/>
        <v>0</v>
      </c>
      <c r="T595" s="251">
        <f t="shared" si="195"/>
        <v>0</v>
      </c>
      <c r="U595" s="251">
        <f t="shared" si="195"/>
        <v>0</v>
      </c>
      <c r="V595" s="251">
        <f t="shared" si="195"/>
        <v>0</v>
      </c>
      <c r="W595" s="251">
        <f t="shared" si="195"/>
        <v>0</v>
      </c>
      <c r="X595" s="251">
        <f t="shared" si="195"/>
        <v>0</v>
      </c>
      <c r="Y595" s="251">
        <f t="shared" si="195"/>
        <v>0</v>
      </c>
      <c r="Z595" s="251">
        <f t="shared" si="195"/>
        <v>0</v>
      </c>
      <c r="AA595" s="251">
        <f t="shared" si="195"/>
        <v>0</v>
      </c>
      <c r="AB595" s="251">
        <f t="shared" si="195"/>
        <v>0</v>
      </c>
      <c r="AC595" s="251">
        <f t="shared" si="195"/>
        <v>0</v>
      </c>
      <c r="AD595" s="251">
        <f t="shared" si="195"/>
        <v>0</v>
      </c>
      <c r="AE595" s="251">
        <f t="shared" si="195"/>
        <v>0</v>
      </c>
      <c r="AF595" s="251">
        <f t="shared" si="195"/>
        <v>0</v>
      </c>
      <c r="AG595" s="251">
        <f t="shared" si="195"/>
        <v>0</v>
      </c>
      <c r="AH595" s="251">
        <f t="shared" si="195"/>
        <v>0</v>
      </c>
      <c r="AI595" s="251">
        <f t="shared" si="195"/>
        <v>563040000</v>
      </c>
      <c r="AJ595" s="251">
        <f t="shared" si="195"/>
        <v>0</v>
      </c>
      <c r="AK595" s="251">
        <f t="shared" si="195"/>
        <v>0</v>
      </c>
      <c r="AL595" s="348">
        <f t="shared" si="195"/>
        <v>1793040000</v>
      </c>
    </row>
    <row r="596" spans="1:39" s="78" customFormat="1" ht="38.25" customHeight="1" x14ac:dyDescent="0.25">
      <c r="A596" s="349">
        <v>2</v>
      </c>
      <c r="B596" s="562" t="s">
        <v>243</v>
      </c>
      <c r="C596" s="562"/>
      <c r="D596" s="562"/>
      <c r="E596" s="562"/>
      <c r="F596" s="227"/>
      <c r="G596" s="227"/>
      <c r="H596" s="227"/>
      <c r="I596" s="227"/>
      <c r="J596" s="227"/>
      <c r="K596" s="227"/>
      <c r="L596" s="227"/>
      <c r="M596" s="227"/>
      <c r="N596" s="227"/>
      <c r="O596" s="227"/>
      <c r="P596" s="276">
        <f>P597</f>
        <v>0</v>
      </c>
      <c r="Q596" s="276">
        <f t="shared" si="195"/>
        <v>0</v>
      </c>
      <c r="R596" s="276">
        <f t="shared" si="195"/>
        <v>1230000000</v>
      </c>
      <c r="S596" s="276">
        <f t="shared" si="195"/>
        <v>0</v>
      </c>
      <c r="T596" s="276">
        <f t="shared" si="195"/>
        <v>0</v>
      </c>
      <c r="U596" s="276">
        <f t="shared" si="195"/>
        <v>0</v>
      </c>
      <c r="V596" s="276">
        <f t="shared" si="195"/>
        <v>0</v>
      </c>
      <c r="W596" s="276">
        <f t="shared" si="195"/>
        <v>0</v>
      </c>
      <c r="X596" s="276">
        <f t="shared" si="195"/>
        <v>0</v>
      </c>
      <c r="Y596" s="276">
        <f t="shared" si="195"/>
        <v>0</v>
      </c>
      <c r="Z596" s="276">
        <f t="shared" si="195"/>
        <v>0</v>
      </c>
      <c r="AA596" s="276">
        <f t="shared" si="195"/>
        <v>0</v>
      </c>
      <c r="AB596" s="276">
        <f t="shared" si="195"/>
        <v>0</v>
      </c>
      <c r="AC596" s="276">
        <f t="shared" si="195"/>
        <v>0</v>
      </c>
      <c r="AD596" s="276">
        <f t="shared" si="195"/>
        <v>0</v>
      </c>
      <c r="AE596" s="276">
        <f t="shared" si="195"/>
        <v>0</v>
      </c>
      <c r="AF596" s="276">
        <f t="shared" si="195"/>
        <v>0</v>
      </c>
      <c r="AG596" s="276">
        <f t="shared" si="195"/>
        <v>0</v>
      </c>
      <c r="AH596" s="276">
        <f t="shared" si="195"/>
        <v>0</v>
      </c>
      <c r="AI596" s="276">
        <f t="shared" si="195"/>
        <v>563040000</v>
      </c>
      <c r="AJ596" s="276">
        <f t="shared" si="195"/>
        <v>0</v>
      </c>
      <c r="AK596" s="276">
        <f t="shared" si="195"/>
        <v>0</v>
      </c>
      <c r="AL596" s="384">
        <f t="shared" si="195"/>
        <v>1793040000</v>
      </c>
    </row>
    <row r="597" spans="1:39" s="78" customFormat="1" ht="38.25" customHeight="1" x14ac:dyDescent="0.25">
      <c r="A597" s="385"/>
      <c r="B597" s="97">
        <v>4</v>
      </c>
      <c r="C597" s="563" t="s">
        <v>18</v>
      </c>
      <c r="D597" s="563"/>
      <c r="E597" s="563"/>
      <c r="F597" s="563"/>
      <c r="G597" s="229"/>
      <c r="H597" s="229"/>
      <c r="I597" s="229"/>
      <c r="J597" s="229"/>
      <c r="K597" s="229"/>
      <c r="L597" s="229"/>
      <c r="M597" s="229"/>
      <c r="N597" s="229"/>
      <c r="O597" s="229"/>
      <c r="P597" s="277">
        <f t="shared" ref="P597:Z597" si="196">P600</f>
        <v>0</v>
      </c>
      <c r="Q597" s="277">
        <f t="shared" si="196"/>
        <v>0</v>
      </c>
      <c r="R597" s="277">
        <f>R600+R62</f>
        <v>1230000000</v>
      </c>
      <c r="S597" s="277">
        <f t="shared" si="196"/>
        <v>0</v>
      </c>
      <c r="T597" s="277">
        <f t="shared" si="196"/>
        <v>0</v>
      </c>
      <c r="U597" s="277">
        <f t="shared" si="196"/>
        <v>0</v>
      </c>
      <c r="V597" s="277">
        <f t="shared" si="196"/>
        <v>0</v>
      </c>
      <c r="W597" s="277">
        <f t="shared" si="196"/>
        <v>0</v>
      </c>
      <c r="X597" s="277">
        <f t="shared" si="196"/>
        <v>0</v>
      </c>
      <c r="Y597" s="277">
        <f t="shared" si="196"/>
        <v>0</v>
      </c>
      <c r="Z597" s="277">
        <f t="shared" si="196"/>
        <v>0</v>
      </c>
      <c r="AA597" s="277">
        <f t="shared" ref="AA597:AK597" si="197">AA600</f>
        <v>0</v>
      </c>
      <c r="AB597" s="277">
        <f t="shared" si="197"/>
        <v>0</v>
      </c>
      <c r="AC597" s="277">
        <f t="shared" si="197"/>
        <v>0</v>
      </c>
      <c r="AD597" s="277">
        <f t="shared" si="197"/>
        <v>0</v>
      </c>
      <c r="AE597" s="277">
        <f t="shared" si="197"/>
        <v>0</v>
      </c>
      <c r="AF597" s="277">
        <f t="shared" si="197"/>
        <v>0</v>
      </c>
      <c r="AG597" s="277">
        <f t="shared" si="197"/>
        <v>0</v>
      </c>
      <c r="AH597" s="277">
        <f t="shared" si="197"/>
        <v>0</v>
      </c>
      <c r="AI597" s="277">
        <f>AI600+AI598</f>
        <v>563040000</v>
      </c>
      <c r="AJ597" s="277">
        <f t="shared" si="197"/>
        <v>0</v>
      </c>
      <c r="AK597" s="277">
        <f t="shared" si="197"/>
        <v>0</v>
      </c>
      <c r="AL597" s="386">
        <f>AL598+AL600</f>
        <v>1793040000</v>
      </c>
    </row>
    <row r="598" spans="1:39" s="35" customFormat="1" ht="38.25" customHeight="1" x14ac:dyDescent="0.25">
      <c r="A598" s="387"/>
      <c r="B598" s="64"/>
      <c r="C598" s="65"/>
      <c r="D598" s="65"/>
      <c r="E598" s="65"/>
      <c r="F598" s="66"/>
      <c r="G598" s="67">
        <v>14</v>
      </c>
      <c r="H598" s="69" t="s">
        <v>244</v>
      </c>
      <c r="I598" s="69"/>
      <c r="J598" s="69"/>
      <c r="K598" s="69"/>
      <c r="L598" s="69"/>
      <c r="M598" s="69"/>
      <c r="N598" s="69"/>
      <c r="O598" s="69"/>
      <c r="P598" s="255">
        <f>SUM(P599)</f>
        <v>0</v>
      </c>
      <c r="Q598" s="255">
        <f t="shared" ref="Q598:AL598" si="198">SUM(Q599)</f>
        <v>0</v>
      </c>
      <c r="R598" s="255">
        <f t="shared" si="198"/>
        <v>0</v>
      </c>
      <c r="S598" s="255">
        <f t="shared" si="198"/>
        <v>0</v>
      </c>
      <c r="T598" s="255">
        <f t="shared" si="198"/>
        <v>0</v>
      </c>
      <c r="U598" s="255">
        <f t="shared" si="198"/>
        <v>0</v>
      </c>
      <c r="V598" s="255">
        <f t="shared" si="198"/>
        <v>0</v>
      </c>
      <c r="W598" s="255">
        <f t="shared" si="198"/>
        <v>0</v>
      </c>
      <c r="X598" s="255">
        <f t="shared" si="198"/>
        <v>0</v>
      </c>
      <c r="Y598" s="255">
        <f t="shared" si="198"/>
        <v>0</v>
      </c>
      <c r="Z598" s="255">
        <f t="shared" si="198"/>
        <v>0</v>
      </c>
      <c r="AA598" s="255">
        <f t="shared" si="198"/>
        <v>0</v>
      </c>
      <c r="AB598" s="255">
        <f t="shared" si="198"/>
        <v>0</v>
      </c>
      <c r="AC598" s="255">
        <f t="shared" si="198"/>
        <v>0</v>
      </c>
      <c r="AD598" s="255">
        <f t="shared" si="198"/>
        <v>0</v>
      </c>
      <c r="AE598" s="255">
        <f t="shared" si="198"/>
        <v>0</v>
      </c>
      <c r="AF598" s="255">
        <f t="shared" si="198"/>
        <v>0</v>
      </c>
      <c r="AG598" s="255">
        <f t="shared" si="198"/>
        <v>0</v>
      </c>
      <c r="AH598" s="255">
        <f t="shared" si="198"/>
        <v>0</v>
      </c>
      <c r="AI598" s="255">
        <f>SUM(AI599)</f>
        <v>167208192.57999998</v>
      </c>
      <c r="AJ598" s="255">
        <f t="shared" si="198"/>
        <v>0</v>
      </c>
      <c r="AK598" s="255">
        <f t="shared" si="198"/>
        <v>0</v>
      </c>
      <c r="AL598" s="354">
        <f t="shared" si="198"/>
        <v>167208192.57999998</v>
      </c>
    </row>
    <row r="599" spans="1:39" s="35" customFormat="1" ht="144.75" customHeight="1" x14ac:dyDescent="0.25">
      <c r="A599" s="387"/>
      <c r="B599" s="184"/>
      <c r="C599" s="335">
        <v>9</v>
      </c>
      <c r="D599" s="329" t="s">
        <v>245</v>
      </c>
      <c r="E599" s="334">
        <v>59</v>
      </c>
      <c r="F599" s="334">
        <v>87</v>
      </c>
      <c r="G599" s="1"/>
      <c r="H599" s="10">
        <v>54</v>
      </c>
      <c r="I599" s="9">
        <v>129.85</v>
      </c>
      <c r="J599" s="9">
        <v>130</v>
      </c>
      <c r="K599" s="9" t="s">
        <v>246</v>
      </c>
      <c r="L599" s="231"/>
      <c r="M599" s="121" t="s">
        <v>745</v>
      </c>
      <c r="N599" s="339" t="s">
        <v>746</v>
      </c>
      <c r="O599" s="121" t="s">
        <v>127</v>
      </c>
      <c r="P599" s="268"/>
      <c r="Q599" s="268"/>
      <c r="R599" s="268"/>
      <c r="S599" s="268"/>
      <c r="T599" s="268"/>
      <c r="U599" s="268"/>
      <c r="V599" s="268"/>
      <c r="W599" s="268"/>
      <c r="X599" s="268"/>
      <c r="Y599" s="268"/>
      <c r="Z599" s="268"/>
      <c r="AA599" s="268"/>
      <c r="AB599" s="268"/>
      <c r="AC599" s="268"/>
      <c r="AD599" s="268"/>
      <c r="AE599" s="268"/>
      <c r="AF599" s="268"/>
      <c r="AG599" s="268"/>
      <c r="AH599" s="268"/>
      <c r="AI599" s="30">
        <v>167208192.57999998</v>
      </c>
      <c r="AJ599" s="268"/>
      <c r="AK599" s="45">
        <v>0</v>
      </c>
      <c r="AL599" s="355">
        <f>+P599+Q599+R599+S599+T599+U599+V599+W599+X599+Y599+Z599+AA599+AD599+AG599+AH599+AI599+AJ599+AK599</f>
        <v>167208192.57999998</v>
      </c>
    </row>
    <row r="600" spans="1:39" s="78" customFormat="1" ht="38.25" customHeight="1" x14ac:dyDescent="0.25">
      <c r="A600" s="387"/>
      <c r="B600" s="70"/>
      <c r="C600" s="25"/>
      <c r="D600" s="74"/>
      <c r="E600" s="25"/>
      <c r="F600" s="335"/>
      <c r="G600" s="144">
        <v>15</v>
      </c>
      <c r="H600" s="69" t="s">
        <v>19</v>
      </c>
      <c r="I600" s="69"/>
      <c r="J600" s="69"/>
      <c r="K600" s="69"/>
      <c r="L600" s="69"/>
      <c r="M600" s="69"/>
      <c r="N600" s="69"/>
      <c r="O600" s="69"/>
      <c r="P600" s="255">
        <f>SUM(P601:P604)</f>
        <v>0</v>
      </c>
      <c r="Q600" s="255">
        <f t="shared" ref="Q600:AK600" si="199">SUM(Q601:Q604)</f>
        <v>0</v>
      </c>
      <c r="R600" s="255">
        <f t="shared" si="199"/>
        <v>1230000000</v>
      </c>
      <c r="S600" s="255">
        <f t="shared" si="199"/>
        <v>0</v>
      </c>
      <c r="T600" s="255">
        <f t="shared" si="199"/>
        <v>0</v>
      </c>
      <c r="U600" s="255">
        <f t="shared" si="199"/>
        <v>0</v>
      </c>
      <c r="V600" s="255">
        <f t="shared" si="199"/>
        <v>0</v>
      </c>
      <c r="W600" s="255">
        <f t="shared" si="199"/>
        <v>0</v>
      </c>
      <c r="X600" s="255">
        <f t="shared" si="199"/>
        <v>0</v>
      </c>
      <c r="Y600" s="255">
        <f t="shared" si="199"/>
        <v>0</v>
      </c>
      <c r="Z600" s="255">
        <f t="shared" si="199"/>
        <v>0</v>
      </c>
      <c r="AA600" s="255">
        <f t="shared" si="199"/>
        <v>0</v>
      </c>
      <c r="AB600" s="255">
        <f t="shared" si="199"/>
        <v>0</v>
      </c>
      <c r="AC600" s="255">
        <f t="shared" si="199"/>
        <v>0</v>
      </c>
      <c r="AD600" s="255">
        <f t="shared" si="199"/>
        <v>0</v>
      </c>
      <c r="AE600" s="255">
        <f t="shared" si="199"/>
        <v>0</v>
      </c>
      <c r="AF600" s="255">
        <f t="shared" si="199"/>
        <v>0</v>
      </c>
      <c r="AG600" s="255">
        <f t="shared" si="199"/>
        <v>0</v>
      </c>
      <c r="AH600" s="255">
        <f t="shared" si="199"/>
        <v>0</v>
      </c>
      <c r="AI600" s="255">
        <f t="shared" si="199"/>
        <v>395831807.42000002</v>
      </c>
      <c r="AJ600" s="255">
        <f t="shared" si="199"/>
        <v>0</v>
      </c>
      <c r="AK600" s="255">
        <f t="shared" si="199"/>
        <v>0</v>
      </c>
      <c r="AL600" s="354">
        <f>SUM(AL601:AL604)</f>
        <v>1625831807.4200001</v>
      </c>
    </row>
    <row r="601" spans="1:39" s="35" customFormat="1" ht="149.25" customHeight="1" x14ac:dyDescent="0.25">
      <c r="A601" s="387"/>
      <c r="B601" s="70"/>
      <c r="C601" s="433">
        <v>7</v>
      </c>
      <c r="D601" s="433" t="s">
        <v>108</v>
      </c>
      <c r="E601" s="514">
        <v>0.317</v>
      </c>
      <c r="F601" s="540">
        <v>0.27</v>
      </c>
      <c r="G601" s="297"/>
      <c r="H601" s="334">
        <v>57</v>
      </c>
      <c r="I601" s="9">
        <v>103</v>
      </c>
      <c r="J601" s="9">
        <v>12</v>
      </c>
      <c r="K601" s="9" t="s">
        <v>768</v>
      </c>
      <c r="L601" s="322"/>
      <c r="M601" s="450" t="s">
        <v>745</v>
      </c>
      <c r="N601" s="564" t="s">
        <v>746</v>
      </c>
      <c r="O601" s="334" t="s">
        <v>126</v>
      </c>
      <c r="P601" s="398"/>
      <c r="Q601" s="398"/>
      <c r="R601" s="404">
        <v>1230000000</v>
      </c>
      <c r="S601" s="398"/>
      <c r="T601" s="398"/>
      <c r="U601" s="398"/>
      <c r="V601" s="398"/>
      <c r="W601" s="398"/>
      <c r="X601" s="398"/>
      <c r="Y601" s="398"/>
      <c r="Z601" s="398"/>
      <c r="AA601" s="398"/>
      <c r="AB601" s="398"/>
      <c r="AC601" s="398"/>
      <c r="AD601" s="398"/>
      <c r="AE601" s="398"/>
      <c r="AF601" s="398"/>
      <c r="AG601" s="398"/>
      <c r="AH601" s="398"/>
      <c r="AI601" s="404">
        <v>395831807.42000002</v>
      </c>
      <c r="AJ601" s="398"/>
      <c r="AK601" s="398"/>
      <c r="AL601" s="401">
        <f>+P601+Q601+R601+S601+T601+U601+V601+W601+X601+Y601+Z601+AA601+AD601+AG601+AH601+AI601+AJ601+AK601</f>
        <v>1625831807.4200001</v>
      </c>
      <c r="AM601" s="220"/>
    </row>
    <row r="602" spans="1:39" s="35" customFormat="1" ht="107.25" customHeight="1" x14ac:dyDescent="0.25">
      <c r="A602" s="387"/>
      <c r="B602" s="70"/>
      <c r="C602" s="434"/>
      <c r="D602" s="434"/>
      <c r="E602" s="543"/>
      <c r="F602" s="542"/>
      <c r="G602" s="298"/>
      <c r="H602" s="334">
        <v>59</v>
      </c>
      <c r="I602" s="9">
        <v>82</v>
      </c>
      <c r="J602" s="9">
        <v>12</v>
      </c>
      <c r="K602" s="9" t="s">
        <v>769</v>
      </c>
      <c r="L602" s="323"/>
      <c r="M602" s="537"/>
      <c r="N602" s="565"/>
      <c r="O602" s="334" t="s">
        <v>126</v>
      </c>
      <c r="P602" s="399"/>
      <c r="Q602" s="399"/>
      <c r="R602" s="405"/>
      <c r="S602" s="399"/>
      <c r="T602" s="399"/>
      <c r="U602" s="399"/>
      <c r="V602" s="399"/>
      <c r="W602" s="399"/>
      <c r="X602" s="399"/>
      <c r="Y602" s="399"/>
      <c r="Z602" s="399"/>
      <c r="AA602" s="399"/>
      <c r="AB602" s="399"/>
      <c r="AC602" s="399"/>
      <c r="AD602" s="399"/>
      <c r="AE602" s="399"/>
      <c r="AF602" s="399"/>
      <c r="AG602" s="399"/>
      <c r="AH602" s="399"/>
      <c r="AI602" s="405"/>
      <c r="AJ602" s="399"/>
      <c r="AK602" s="399"/>
      <c r="AL602" s="402"/>
    </row>
    <row r="603" spans="1:39" s="35" customFormat="1" ht="135" customHeight="1" x14ac:dyDescent="0.25">
      <c r="A603" s="387"/>
      <c r="B603" s="70"/>
      <c r="C603" s="434"/>
      <c r="D603" s="434"/>
      <c r="E603" s="543"/>
      <c r="F603" s="542"/>
      <c r="G603" s="298"/>
      <c r="H603" s="334">
        <v>60</v>
      </c>
      <c r="I603" s="9">
        <v>9</v>
      </c>
      <c r="J603" s="9">
        <v>12</v>
      </c>
      <c r="K603" s="9" t="s">
        <v>769</v>
      </c>
      <c r="L603" s="323"/>
      <c r="M603" s="537"/>
      <c r="N603" s="565"/>
      <c r="O603" s="334" t="s">
        <v>126</v>
      </c>
      <c r="P603" s="399"/>
      <c r="Q603" s="399"/>
      <c r="R603" s="405"/>
      <c r="S603" s="399"/>
      <c r="T603" s="399"/>
      <c r="U603" s="399"/>
      <c r="V603" s="399"/>
      <c r="W603" s="399"/>
      <c r="X603" s="399"/>
      <c r="Y603" s="399"/>
      <c r="Z603" s="399"/>
      <c r="AA603" s="399"/>
      <c r="AB603" s="399"/>
      <c r="AC603" s="399"/>
      <c r="AD603" s="399"/>
      <c r="AE603" s="399"/>
      <c r="AF603" s="399"/>
      <c r="AG603" s="399"/>
      <c r="AH603" s="399"/>
      <c r="AI603" s="405"/>
      <c r="AJ603" s="399"/>
      <c r="AK603" s="399"/>
      <c r="AL603" s="402"/>
    </row>
    <row r="604" spans="1:39" s="35" customFormat="1" ht="85.5" customHeight="1" x14ac:dyDescent="0.25">
      <c r="A604" s="388"/>
      <c r="B604" s="320"/>
      <c r="C604" s="435"/>
      <c r="D604" s="435"/>
      <c r="E604" s="515"/>
      <c r="F604" s="541"/>
      <c r="G604" s="320"/>
      <c r="H604" s="334">
        <v>63</v>
      </c>
      <c r="I604" s="9" t="s">
        <v>9</v>
      </c>
      <c r="J604" s="9">
        <v>250</v>
      </c>
      <c r="K604" s="9" t="s">
        <v>744</v>
      </c>
      <c r="L604" s="324"/>
      <c r="M604" s="451"/>
      <c r="N604" s="566"/>
      <c r="O604" s="334" t="s">
        <v>126</v>
      </c>
      <c r="P604" s="400"/>
      <c r="Q604" s="400"/>
      <c r="R604" s="406"/>
      <c r="S604" s="400"/>
      <c r="T604" s="400"/>
      <c r="U604" s="400"/>
      <c r="V604" s="400"/>
      <c r="W604" s="400"/>
      <c r="X604" s="400"/>
      <c r="Y604" s="400"/>
      <c r="Z604" s="400"/>
      <c r="AA604" s="400"/>
      <c r="AB604" s="400"/>
      <c r="AC604" s="400"/>
      <c r="AD604" s="400"/>
      <c r="AE604" s="400"/>
      <c r="AF604" s="400"/>
      <c r="AG604" s="400"/>
      <c r="AH604" s="400"/>
      <c r="AI604" s="406"/>
      <c r="AJ604" s="400"/>
      <c r="AK604" s="400"/>
      <c r="AL604" s="403"/>
    </row>
    <row r="605" spans="1:39" s="35" customFormat="1" ht="23.25" customHeight="1" x14ac:dyDescent="0.25">
      <c r="A605" s="381"/>
      <c r="B605" s="6"/>
      <c r="C605" s="7"/>
      <c r="D605" s="6"/>
      <c r="E605" s="7"/>
      <c r="F605" s="7"/>
      <c r="G605" s="6"/>
      <c r="H605" s="7"/>
      <c r="I605" s="105"/>
      <c r="J605" s="105"/>
      <c r="K605" s="105"/>
      <c r="L605" s="106"/>
      <c r="M605" s="7"/>
      <c r="N605" s="6"/>
      <c r="O605" s="7"/>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57"/>
    </row>
    <row r="606" spans="1:39" s="78" customFormat="1" ht="42" customHeight="1" x14ac:dyDescent="0.25">
      <c r="A606" s="347" t="s">
        <v>766</v>
      </c>
      <c r="B606" s="56"/>
      <c r="C606" s="57"/>
      <c r="D606" s="56"/>
      <c r="E606" s="56"/>
      <c r="F606" s="56"/>
      <c r="G606" s="56"/>
      <c r="H606" s="56"/>
      <c r="I606" s="56"/>
      <c r="J606" s="56"/>
      <c r="K606" s="56"/>
      <c r="L606" s="58"/>
      <c r="M606" s="57"/>
      <c r="N606" s="56"/>
      <c r="O606" s="57"/>
      <c r="P606" s="251">
        <f>P607</f>
        <v>0</v>
      </c>
      <c r="Q606" s="251">
        <f t="shared" ref="Q606:AL608" si="200">Q607</f>
        <v>0</v>
      </c>
      <c r="R606" s="251">
        <f t="shared" si="200"/>
        <v>0</v>
      </c>
      <c r="S606" s="251">
        <f t="shared" si="200"/>
        <v>0</v>
      </c>
      <c r="T606" s="251">
        <f t="shared" si="200"/>
        <v>0</v>
      </c>
      <c r="U606" s="251">
        <f t="shared" si="200"/>
        <v>0</v>
      </c>
      <c r="V606" s="251">
        <f t="shared" si="200"/>
        <v>0</v>
      </c>
      <c r="W606" s="251">
        <f t="shared" si="200"/>
        <v>0</v>
      </c>
      <c r="X606" s="251">
        <f t="shared" si="200"/>
        <v>0</v>
      </c>
      <c r="Y606" s="251">
        <f t="shared" si="200"/>
        <v>0</v>
      </c>
      <c r="Z606" s="251">
        <f t="shared" si="200"/>
        <v>0</v>
      </c>
      <c r="AA606" s="251">
        <f t="shared" si="200"/>
        <v>0</v>
      </c>
      <c r="AB606" s="251">
        <f t="shared" si="200"/>
        <v>0</v>
      </c>
      <c r="AC606" s="251">
        <f t="shared" si="200"/>
        <v>0</v>
      </c>
      <c r="AD606" s="251">
        <f t="shared" si="200"/>
        <v>0</v>
      </c>
      <c r="AE606" s="251">
        <f t="shared" si="200"/>
        <v>0</v>
      </c>
      <c r="AF606" s="251">
        <f t="shared" si="200"/>
        <v>0</v>
      </c>
      <c r="AG606" s="251">
        <f t="shared" si="200"/>
        <v>0</v>
      </c>
      <c r="AH606" s="251">
        <f t="shared" si="200"/>
        <v>0</v>
      </c>
      <c r="AI606" s="251">
        <f t="shared" si="200"/>
        <v>52000000</v>
      </c>
      <c r="AJ606" s="251">
        <f t="shared" si="200"/>
        <v>0</v>
      </c>
      <c r="AK606" s="251">
        <f t="shared" si="200"/>
        <v>0</v>
      </c>
      <c r="AL606" s="348">
        <f t="shared" si="200"/>
        <v>52000000</v>
      </c>
    </row>
    <row r="607" spans="1:39" s="78" customFormat="1" ht="42" customHeight="1" x14ac:dyDescent="0.25">
      <c r="A607" s="349">
        <v>4</v>
      </c>
      <c r="B607" s="60" t="s">
        <v>747</v>
      </c>
      <c r="C607" s="60"/>
      <c r="D607" s="60"/>
      <c r="E607" s="60"/>
      <c r="F607" s="227"/>
      <c r="G607" s="227"/>
      <c r="H607" s="227"/>
      <c r="I607" s="227"/>
      <c r="J607" s="227"/>
      <c r="K607" s="227"/>
      <c r="L607" s="227"/>
      <c r="M607" s="227"/>
      <c r="N607" s="227"/>
      <c r="O607" s="227"/>
      <c r="P607" s="276">
        <f>P608</f>
        <v>0</v>
      </c>
      <c r="Q607" s="276">
        <f t="shared" si="200"/>
        <v>0</v>
      </c>
      <c r="R607" s="276">
        <f t="shared" si="200"/>
        <v>0</v>
      </c>
      <c r="S607" s="276">
        <f t="shared" si="200"/>
        <v>0</v>
      </c>
      <c r="T607" s="276">
        <f t="shared" si="200"/>
        <v>0</v>
      </c>
      <c r="U607" s="276">
        <f t="shared" si="200"/>
        <v>0</v>
      </c>
      <c r="V607" s="276">
        <f t="shared" si="200"/>
        <v>0</v>
      </c>
      <c r="W607" s="276">
        <f t="shared" si="200"/>
        <v>0</v>
      </c>
      <c r="X607" s="276">
        <f t="shared" si="200"/>
        <v>0</v>
      </c>
      <c r="Y607" s="276">
        <f t="shared" si="200"/>
        <v>0</v>
      </c>
      <c r="Z607" s="276">
        <f t="shared" si="200"/>
        <v>0</v>
      </c>
      <c r="AA607" s="276">
        <f t="shared" si="200"/>
        <v>0</v>
      </c>
      <c r="AB607" s="276">
        <f t="shared" si="200"/>
        <v>0</v>
      </c>
      <c r="AC607" s="276">
        <f t="shared" si="200"/>
        <v>0</v>
      </c>
      <c r="AD607" s="276">
        <f t="shared" si="200"/>
        <v>0</v>
      </c>
      <c r="AE607" s="276">
        <f t="shared" si="200"/>
        <v>0</v>
      </c>
      <c r="AF607" s="276">
        <f t="shared" si="200"/>
        <v>0</v>
      </c>
      <c r="AG607" s="276">
        <f t="shared" si="200"/>
        <v>0</v>
      </c>
      <c r="AH607" s="276">
        <f t="shared" si="200"/>
        <v>0</v>
      </c>
      <c r="AI607" s="276">
        <f t="shared" si="200"/>
        <v>52000000</v>
      </c>
      <c r="AJ607" s="276">
        <f t="shared" si="200"/>
        <v>0</v>
      </c>
      <c r="AK607" s="276">
        <f t="shared" si="200"/>
        <v>0</v>
      </c>
      <c r="AL607" s="384">
        <f t="shared" si="200"/>
        <v>52000000</v>
      </c>
    </row>
    <row r="608" spans="1:39" s="78" customFormat="1" ht="42" customHeight="1" x14ac:dyDescent="0.25">
      <c r="A608" s="358"/>
      <c r="B608" s="97">
        <v>23</v>
      </c>
      <c r="C608" s="63" t="s">
        <v>83</v>
      </c>
      <c r="D608" s="63"/>
      <c r="E608" s="63"/>
      <c r="F608" s="63"/>
      <c r="G608" s="63"/>
      <c r="H608" s="63"/>
      <c r="I608" s="63"/>
      <c r="J608" s="63"/>
      <c r="K608" s="229"/>
      <c r="L608" s="229"/>
      <c r="M608" s="229"/>
      <c r="N608" s="229"/>
      <c r="O608" s="229"/>
      <c r="P608" s="277">
        <f>P609</f>
        <v>0</v>
      </c>
      <c r="Q608" s="277">
        <f t="shared" si="200"/>
        <v>0</v>
      </c>
      <c r="R608" s="277">
        <f t="shared" si="200"/>
        <v>0</v>
      </c>
      <c r="S608" s="277">
        <f t="shared" si="200"/>
        <v>0</v>
      </c>
      <c r="T608" s="277">
        <f t="shared" si="200"/>
        <v>0</v>
      </c>
      <c r="U608" s="277">
        <f t="shared" si="200"/>
        <v>0</v>
      </c>
      <c r="V608" s="277">
        <f t="shared" si="200"/>
        <v>0</v>
      </c>
      <c r="W608" s="277">
        <f t="shared" si="200"/>
        <v>0</v>
      </c>
      <c r="X608" s="277">
        <f t="shared" si="200"/>
        <v>0</v>
      </c>
      <c r="Y608" s="277">
        <f t="shared" si="200"/>
        <v>0</v>
      </c>
      <c r="Z608" s="277">
        <f t="shared" si="200"/>
        <v>0</v>
      </c>
      <c r="AA608" s="277">
        <f t="shared" si="200"/>
        <v>0</v>
      </c>
      <c r="AB608" s="277">
        <f t="shared" si="200"/>
        <v>0</v>
      </c>
      <c r="AC608" s="277">
        <f t="shared" si="200"/>
        <v>0</v>
      </c>
      <c r="AD608" s="277">
        <f t="shared" si="200"/>
        <v>0</v>
      </c>
      <c r="AE608" s="277">
        <f t="shared" si="200"/>
        <v>0</v>
      </c>
      <c r="AF608" s="277">
        <f t="shared" si="200"/>
        <v>0</v>
      </c>
      <c r="AG608" s="277">
        <f t="shared" si="200"/>
        <v>0</v>
      </c>
      <c r="AH608" s="277">
        <f t="shared" si="200"/>
        <v>0</v>
      </c>
      <c r="AI608" s="277">
        <f t="shared" si="200"/>
        <v>52000000</v>
      </c>
      <c r="AJ608" s="277">
        <f t="shared" si="200"/>
        <v>0</v>
      </c>
      <c r="AK608" s="277">
        <f t="shared" si="200"/>
        <v>0</v>
      </c>
      <c r="AL608" s="386">
        <f t="shared" si="200"/>
        <v>52000000</v>
      </c>
    </row>
    <row r="609" spans="1:38" s="78" customFormat="1" ht="42" customHeight="1" x14ac:dyDescent="0.25">
      <c r="A609" s="359"/>
      <c r="B609" s="228"/>
      <c r="C609" s="301"/>
      <c r="D609" s="297"/>
      <c r="E609" s="311"/>
      <c r="F609" s="311"/>
      <c r="G609" s="144">
        <v>77</v>
      </c>
      <c r="H609" s="69" t="s">
        <v>88</v>
      </c>
      <c r="I609" s="69"/>
      <c r="J609" s="69"/>
      <c r="K609" s="69"/>
      <c r="L609" s="69"/>
      <c r="M609" s="69"/>
      <c r="N609" s="69"/>
      <c r="O609" s="69"/>
      <c r="P609" s="255">
        <f>SUM(P610:P612)</f>
        <v>0</v>
      </c>
      <c r="Q609" s="255">
        <f t="shared" ref="Q609:AL609" si="201">SUM(Q610:Q612)</f>
        <v>0</v>
      </c>
      <c r="R609" s="255">
        <f t="shared" si="201"/>
        <v>0</v>
      </c>
      <c r="S609" s="255">
        <f t="shared" si="201"/>
        <v>0</v>
      </c>
      <c r="T609" s="255">
        <f t="shared" si="201"/>
        <v>0</v>
      </c>
      <c r="U609" s="255">
        <f t="shared" si="201"/>
        <v>0</v>
      </c>
      <c r="V609" s="255">
        <f t="shared" si="201"/>
        <v>0</v>
      </c>
      <c r="W609" s="255">
        <f t="shared" si="201"/>
        <v>0</v>
      </c>
      <c r="X609" s="255">
        <f t="shared" si="201"/>
        <v>0</v>
      </c>
      <c r="Y609" s="255">
        <f t="shared" si="201"/>
        <v>0</v>
      </c>
      <c r="Z609" s="255">
        <f t="shared" si="201"/>
        <v>0</v>
      </c>
      <c r="AA609" s="255">
        <f t="shared" si="201"/>
        <v>0</v>
      </c>
      <c r="AB609" s="255">
        <f t="shared" si="201"/>
        <v>0</v>
      </c>
      <c r="AC609" s="255">
        <f t="shared" si="201"/>
        <v>0</v>
      </c>
      <c r="AD609" s="255">
        <f t="shared" si="201"/>
        <v>0</v>
      </c>
      <c r="AE609" s="255">
        <f t="shared" si="201"/>
        <v>0</v>
      </c>
      <c r="AF609" s="255">
        <f t="shared" si="201"/>
        <v>0</v>
      </c>
      <c r="AG609" s="255">
        <f t="shared" si="201"/>
        <v>0</v>
      </c>
      <c r="AH609" s="255">
        <f t="shared" si="201"/>
        <v>0</v>
      </c>
      <c r="AI609" s="255">
        <f t="shared" si="201"/>
        <v>52000000</v>
      </c>
      <c r="AJ609" s="255">
        <f t="shared" si="201"/>
        <v>0</v>
      </c>
      <c r="AK609" s="255">
        <f t="shared" si="201"/>
        <v>0</v>
      </c>
      <c r="AL609" s="354">
        <f t="shared" si="201"/>
        <v>52000000</v>
      </c>
    </row>
    <row r="610" spans="1:38" s="35" customFormat="1" ht="88.5" customHeight="1" x14ac:dyDescent="0.25">
      <c r="A610" s="359"/>
      <c r="B610" s="230"/>
      <c r="C610" s="434">
        <v>11</v>
      </c>
      <c r="D610" s="434" t="s">
        <v>748</v>
      </c>
      <c r="E610" s="434" t="s">
        <v>114</v>
      </c>
      <c r="F610" s="434" t="s">
        <v>115</v>
      </c>
      <c r="G610" s="71"/>
      <c r="H610" s="334">
        <v>223</v>
      </c>
      <c r="I610" s="16" t="s">
        <v>9</v>
      </c>
      <c r="J610" s="16">
        <v>1</v>
      </c>
      <c r="K610" s="232" t="s">
        <v>246</v>
      </c>
      <c r="L610" s="12"/>
      <c r="M610" s="450" t="s">
        <v>749</v>
      </c>
      <c r="N610" s="439" t="s">
        <v>750</v>
      </c>
      <c r="O610" s="334" t="s">
        <v>127</v>
      </c>
      <c r="P610" s="398"/>
      <c r="Q610" s="398"/>
      <c r="R610" s="398"/>
      <c r="S610" s="398"/>
      <c r="T610" s="398"/>
      <c r="U610" s="398"/>
      <c r="V610" s="398"/>
      <c r="W610" s="398"/>
      <c r="X610" s="398"/>
      <c r="Y610" s="398"/>
      <c r="Z610" s="398"/>
      <c r="AA610" s="398"/>
      <c r="AB610" s="398"/>
      <c r="AC610" s="398"/>
      <c r="AD610" s="398"/>
      <c r="AE610" s="398"/>
      <c r="AF610" s="398"/>
      <c r="AG610" s="398"/>
      <c r="AH610" s="398"/>
      <c r="AI610" s="398">
        <v>52000000</v>
      </c>
      <c r="AJ610" s="398"/>
      <c r="AK610" s="398"/>
      <c r="AL610" s="401">
        <f>+P610+Q610+R610+S610+T610+U610+V610+W610+X610+Y610+Z610+AA610+AD610+AG610+AH610+AI610+AJ610+AK610</f>
        <v>52000000</v>
      </c>
    </row>
    <row r="611" spans="1:38" s="35" customFormat="1" ht="74.25" customHeight="1" x14ac:dyDescent="0.25">
      <c r="A611" s="359"/>
      <c r="B611" s="230"/>
      <c r="C611" s="434"/>
      <c r="D611" s="434"/>
      <c r="E611" s="434"/>
      <c r="F611" s="434"/>
      <c r="G611" s="73"/>
      <c r="H611" s="334">
        <v>224</v>
      </c>
      <c r="I611" s="16">
        <v>0</v>
      </c>
      <c r="J611" s="16">
        <v>1</v>
      </c>
      <c r="K611" s="232" t="s">
        <v>246</v>
      </c>
      <c r="L611" s="12"/>
      <c r="M611" s="537"/>
      <c r="N611" s="440"/>
      <c r="O611" s="334" t="s">
        <v>127</v>
      </c>
      <c r="P611" s="399"/>
      <c r="Q611" s="399"/>
      <c r="R611" s="399"/>
      <c r="S611" s="399"/>
      <c r="T611" s="399"/>
      <c r="U611" s="399"/>
      <c r="V611" s="399"/>
      <c r="W611" s="399"/>
      <c r="X611" s="399"/>
      <c r="Y611" s="399"/>
      <c r="Z611" s="399"/>
      <c r="AA611" s="399"/>
      <c r="AB611" s="399"/>
      <c r="AC611" s="399"/>
      <c r="AD611" s="399"/>
      <c r="AE611" s="399"/>
      <c r="AF611" s="399"/>
      <c r="AG611" s="399"/>
      <c r="AH611" s="399"/>
      <c r="AI611" s="399"/>
      <c r="AJ611" s="399"/>
      <c r="AK611" s="399"/>
      <c r="AL611" s="402"/>
    </row>
    <row r="612" spans="1:38" s="35" customFormat="1" ht="84.75" customHeight="1" thickBot="1" x14ac:dyDescent="0.3">
      <c r="A612" s="389"/>
      <c r="B612" s="233"/>
      <c r="C612" s="435"/>
      <c r="D612" s="435"/>
      <c r="E612" s="435"/>
      <c r="F612" s="435"/>
      <c r="G612" s="26"/>
      <c r="H612" s="301">
        <v>225</v>
      </c>
      <c r="I612" s="114">
        <v>0</v>
      </c>
      <c r="J612" s="114">
        <v>1</v>
      </c>
      <c r="K612" s="287" t="s">
        <v>246</v>
      </c>
      <c r="L612" s="322"/>
      <c r="M612" s="537"/>
      <c r="N612" s="440"/>
      <c r="O612" s="334" t="s">
        <v>127</v>
      </c>
      <c r="P612" s="400"/>
      <c r="Q612" s="400"/>
      <c r="R612" s="400"/>
      <c r="S612" s="400"/>
      <c r="T612" s="400"/>
      <c r="U612" s="400"/>
      <c r="V612" s="400"/>
      <c r="W612" s="400"/>
      <c r="X612" s="400"/>
      <c r="Y612" s="400"/>
      <c r="Z612" s="400"/>
      <c r="AA612" s="400"/>
      <c r="AB612" s="400"/>
      <c r="AC612" s="400"/>
      <c r="AD612" s="400"/>
      <c r="AE612" s="400"/>
      <c r="AF612" s="400"/>
      <c r="AG612" s="400"/>
      <c r="AH612" s="400"/>
      <c r="AI612" s="400"/>
      <c r="AJ612" s="400"/>
      <c r="AK612" s="400"/>
      <c r="AL612" s="403"/>
    </row>
    <row r="613" spans="1:38" s="47" customFormat="1" ht="38.25" customHeight="1" thickBot="1" x14ac:dyDescent="0.3">
      <c r="A613" s="390"/>
      <c r="B613" s="391"/>
      <c r="C613" s="392"/>
      <c r="D613" s="393"/>
      <c r="E613" s="392"/>
      <c r="F613" s="392"/>
      <c r="G613" s="394"/>
      <c r="H613" s="567" t="s">
        <v>777</v>
      </c>
      <c r="I613" s="568"/>
      <c r="J613" s="568"/>
      <c r="K613" s="568"/>
      <c r="L613" s="568"/>
      <c r="M613" s="568"/>
      <c r="N613" s="569"/>
      <c r="O613" s="395"/>
      <c r="P613" s="396">
        <f>P606+P595+P557+P554</f>
        <v>2173164468</v>
      </c>
      <c r="Q613" s="396">
        <f t="shared" ref="Q613:AK613" si="202">Q606+Q595+Q557+Q554</f>
        <v>3247557575</v>
      </c>
      <c r="R613" s="396">
        <f t="shared" si="202"/>
        <v>7318592143</v>
      </c>
      <c r="S613" s="396">
        <f t="shared" si="202"/>
        <v>5969924915</v>
      </c>
      <c r="T613" s="396">
        <f t="shared" si="202"/>
        <v>46963067.460000001</v>
      </c>
      <c r="U613" s="396">
        <f t="shared" si="202"/>
        <v>502256341</v>
      </c>
      <c r="V613" s="396">
        <f t="shared" si="202"/>
        <v>6043239626</v>
      </c>
      <c r="W613" s="396">
        <f t="shared" si="202"/>
        <v>14109434246</v>
      </c>
      <c r="X613" s="396">
        <f t="shared" si="202"/>
        <v>16030143817</v>
      </c>
      <c r="Y613" s="396">
        <f t="shared" si="202"/>
        <v>1237889758</v>
      </c>
      <c r="Z613" s="396">
        <f t="shared" si="202"/>
        <v>7997599898</v>
      </c>
      <c r="AA613" s="396">
        <f t="shared" si="202"/>
        <v>115872342405.84</v>
      </c>
      <c r="AB613" s="396">
        <f t="shared" si="202"/>
        <v>113283855070.28</v>
      </c>
      <c r="AC613" s="396">
        <f t="shared" si="202"/>
        <v>112814161930.28</v>
      </c>
      <c r="AD613" s="396">
        <f t="shared" si="202"/>
        <v>5817514937.4499998</v>
      </c>
      <c r="AE613" s="396">
        <f t="shared" si="202"/>
        <v>5268549692</v>
      </c>
      <c r="AF613" s="396">
        <f t="shared" si="202"/>
        <v>5257850617</v>
      </c>
      <c r="AG613" s="396">
        <f t="shared" si="202"/>
        <v>2252293686</v>
      </c>
      <c r="AH613" s="396">
        <f t="shared" si="202"/>
        <v>15680173814.639999</v>
      </c>
      <c r="AI613" s="396">
        <f t="shared" si="202"/>
        <v>1913596802</v>
      </c>
      <c r="AJ613" s="396">
        <f t="shared" si="202"/>
        <v>5986133</v>
      </c>
      <c r="AK613" s="396">
        <f t="shared" si="202"/>
        <v>2193691416</v>
      </c>
      <c r="AL613" s="397">
        <f>AL606+AL595+AL557+AL554</f>
        <v>208412365049.38998</v>
      </c>
    </row>
    <row r="614" spans="1:38" s="47" customFormat="1" ht="38.25" customHeight="1" x14ac:dyDescent="0.25">
      <c r="A614" s="234"/>
      <c r="B614" s="234"/>
      <c r="C614" s="235"/>
      <c r="D614" s="236"/>
      <c r="E614" s="235"/>
      <c r="F614" s="235"/>
      <c r="G614" s="237"/>
      <c r="H614" s="238"/>
      <c r="I614" s="239"/>
      <c r="J614" s="239"/>
      <c r="K614" s="239"/>
      <c r="L614" s="240"/>
      <c r="M614" s="238"/>
      <c r="N614" s="237"/>
      <c r="O614" s="238"/>
      <c r="P614" s="274"/>
      <c r="Q614" s="274"/>
      <c r="R614" s="274"/>
      <c r="S614" s="274"/>
      <c r="T614" s="274"/>
      <c r="U614" s="274"/>
      <c r="V614" s="274"/>
      <c r="W614" s="274"/>
      <c r="X614" s="274"/>
      <c r="Y614" s="274"/>
      <c r="Z614" s="274"/>
      <c r="AA614" s="274"/>
      <c r="AB614" s="274"/>
      <c r="AC614" s="274"/>
      <c r="AD614" s="274"/>
      <c r="AE614" s="274"/>
      <c r="AF614" s="274"/>
      <c r="AG614" s="274"/>
      <c r="AH614" s="274"/>
      <c r="AI614" s="274"/>
      <c r="AJ614" s="274"/>
      <c r="AK614" s="274"/>
      <c r="AL614" s="274"/>
    </row>
    <row r="615" spans="1:38" s="47" customFormat="1" ht="38.25" customHeight="1" x14ac:dyDescent="0.25">
      <c r="A615" s="234"/>
      <c r="B615" s="234"/>
      <c r="C615" s="235"/>
      <c r="D615" s="236"/>
      <c r="E615" s="235"/>
      <c r="F615" s="235"/>
      <c r="G615" s="237"/>
      <c r="H615" s="238"/>
      <c r="I615" s="239"/>
      <c r="J615" s="239"/>
      <c r="K615" s="239"/>
      <c r="L615" s="240"/>
      <c r="M615" s="238"/>
      <c r="N615" s="237"/>
      <c r="O615" s="238"/>
      <c r="P615" s="274"/>
      <c r="Q615" s="274"/>
      <c r="R615" s="274"/>
      <c r="S615" s="274"/>
      <c r="T615" s="274"/>
      <c r="U615" s="274"/>
      <c r="V615" s="274"/>
      <c r="W615" s="274"/>
      <c r="X615" s="274"/>
      <c r="Y615" s="274"/>
      <c r="Z615" s="274"/>
      <c r="AA615" s="274"/>
      <c r="AB615" s="274"/>
      <c r="AC615" s="274"/>
      <c r="AD615" s="274"/>
      <c r="AE615" s="274"/>
      <c r="AF615" s="274"/>
      <c r="AG615" s="274"/>
      <c r="AH615" s="274"/>
      <c r="AI615" s="274"/>
      <c r="AJ615" s="274"/>
      <c r="AK615" s="274"/>
      <c r="AL615" s="31"/>
    </row>
    <row r="616" spans="1:38" s="47" customFormat="1" ht="38.25" customHeight="1" x14ac:dyDescent="0.25">
      <c r="A616" s="234"/>
      <c r="B616" s="234"/>
      <c r="C616" s="235"/>
      <c r="D616" s="236"/>
      <c r="E616" s="235"/>
      <c r="F616" s="235"/>
      <c r="G616" s="237"/>
      <c r="H616" s="238"/>
      <c r="I616" s="239"/>
      <c r="J616" s="239"/>
      <c r="K616" s="239"/>
      <c r="L616" s="240"/>
      <c r="M616" s="238"/>
      <c r="N616" s="237"/>
      <c r="O616" s="238"/>
      <c r="P616" s="274"/>
      <c r="Q616" s="274"/>
      <c r="R616" s="274"/>
      <c r="S616" s="274"/>
      <c r="T616" s="274"/>
      <c r="U616" s="274"/>
      <c r="V616" s="274"/>
      <c r="W616" s="274"/>
      <c r="X616" s="274"/>
      <c r="Y616" s="274"/>
      <c r="Z616" s="274"/>
      <c r="AA616" s="274"/>
      <c r="AB616" s="274"/>
      <c r="AC616" s="274"/>
      <c r="AD616" s="274"/>
      <c r="AE616" s="274"/>
      <c r="AF616" s="274"/>
      <c r="AG616" s="274"/>
      <c r="AH616" s="274"/>
      <c r="AI616" s="561" t="s">
        <v>125</v>
      </c>
      <c r="AJ616" s="561"/>
      <c r="AK616" s="561"/>
      <c r="AL616" s="278" t="s">
        <v>125</v>
      </c>
    </row>
    <row r="617" spans="1:38" s="47" customFormat="1" ht="38.25" customHeight="1" x14ac:dyDescent="0.25">
      <c r="A617" s="234"/>
      <c r="B617" s="234"/>
      <c r="C617" s="235"/>
      <c r="D617" s="236"/>
      <c r="E617" s="235"/>
      <c r="F617" s="235"/>
      <c r="G617" s="237"/>
      <c r="H617" s="238"/>
      <c r="I617" s="239"/>
      <c r="J617" s="239"/>
      <c r="K617" s="239"/>
      <c r="L617" s="240"/>
      <c r="M617" s="238"/>
      <c r="N617" s="237"/>
      <c r="O617" s="238"/>
      <c r="P617" s="274"/>
      <c r="Q617" s="274"/>
      <c r="R617" s="274"/>
      <c r="S617" s="274"/>
      <c r="T617" s="274"/>
      <c r="U617" s="274"/>
      <c r="V617" s="274"/>
      <c r="W617" s="274"/>
      <c r="X617" s="274"/>
      <c r="Y617" s="274"/>
      <c r="Z617" s="274"/>
      <c r="AA617" s="274"/>
      <c r="AB617" s="274"/>
      <c r="AC617" s="274"/>
      <c r="AD617" s="274"/>
      <c r="AE617" s="274"/>
      <c r="AF617" s="274"/>
      <c r="AG617" s="274"/>
      <c r="AH617" s="274"/>
      <c r="AI617" s="274"/>
      <c r="AJ617" s="274"/>
      <c r="AK617" s="274"/>
      <c r="AL617" s="274"/>
    </row>
    <row r="618" spans="1:38" s="47" customFormat="1" ht="38.25" customHeight="1" x14ac:dyDescent="0.25">
      <c r="C618" s="243"/>
      <c r="H618" s="243"/>
      <c r="L618" s="282"/>
      <c r="M618" s="243"/>
      <c r="O618" s="243"/>
      <c r="P618" s="246"/>
      <c r="Q618" s="246"/>
      <c r="R618" s="246"/>
      <c r="S618" s="246"/>
      <c r="T618" s="246"/>
      <c r="U618" s="246"/>
      <c r="V618" s="246"/>
      <c r="W618" s="246"/>
      <c r="X618" s="246"/>
      <c r="Y618" s="246"/>
      <c r="Z618" s="246"/>
      <c r="AA618" s="246"/>
      <c r="AB618" s="246"/>
      <c r="AC618" s="246"/>
      <c r="AD618" s="246"/>
      <c r="AE618" s="246"/>
      <c r="AF618" s="246"/>
      <c r="AG618" s="246"/>
      <c r="AH618" s="246"/>
      <c r="AI618" s="246"/>
      <c r="AJ618" s="246"/>
      <c r="AK618" s="246"/>
      <c r="AL618" s="246"/>
    </row>
    <row r="619" spans="1:38" s="47" customFormat="1" ht="38.25" customHeight="1" x14ac:dyDescent="0.25">
      <c r="C619" s="243"/>
      <c r="H619" s="243"/>
      <c r="L619" s="282"/>
      <c r="M619" s="243"/>
      <c r="O619" s="243"/>
      <c r="P619" s="246"/>
      <c r="Q619" s="246"/>
      <c r="R619" s="246"/>
      <c r="S619" s="246"/>
      <c r="T619" s="246"/>
      <c r="U619" s="246"/>
      <c r="V619" s="246"/>
      <c r="W619" s="246"/>
      <c r="X619" s="246"/>
      <c r="Y619" s="246"/>
      <c r="Z619" s="246"/>
      <c r="AA619" s="246"/>
      <c r="AB619" s="246"/>
      <c r="AC619" s="246"/>
      <c r="AD619" s="246"/>
      <c r="AE619" s="246"/>
      <c r="AF619" s="246"/>
      <c r="AG619" s="246"/>
      <c r="AH619" s="246"/>
      <c r="AI619" s="246"/>
      <c r="AJ619" s="246"/>
      <c r="AK619" s="246"/>
      <c r="AL619" s="246"/>
    </row>
    <row r="620" spans="1:38" s="47" customFormat="1" ht="38.25" customHeight="1" x14ac:dyDescent="0.25">
      <c r="C620" s="243"/>
      <c r="H620" s="243"/>
      <c r="L620" s="282"/>
      <c r="M620" s="243"/>
      <c r="O620" s="243"/>
      <c r="P620" s="246"/>
      <c r="Q620" s="246"/>
      <c r="R620" s="246"/>
      <c r="S620" s="246"/>
      <c r="T620" s="246"/>
      <c r="U620" s="246"/>
      <c r="V620" s="246"/>
      <c r="W620" s="246"/>
      <c r="X620" s="246"/>
      <c r="Y620" s="246"/>
      <c r="Z620" s="246"/>
      <c r="AA620" s="246"/>
      <c r="AB620" s="246"/>
      <c r="AC620" s="246"/>
      <c r="AD620" s="246"/>
      <c r="AE620" s="246"/>
      <c r="AF620" s="246"/>
      <c r="AG620" s="246"/>
      <c r="AH620" s="246"/>
      <c r="AI620" s="246"/>
      <c r="AJ620" s="246"/>
      <c r="AK620" s="246"/>
      <c r="AL620" s="246"/>
    </row>
    <row r="621" spans="1:38" s="47" customFormat="1" ht="38.25" customHeight="1" x14ac:dyDescent="0.25">
      <c r="C621" s="243"/>
      <c r="H621" s="243"/>
      <c r="L621" s="282"/>
      <c r="M621" s="243"/>
      <c r="O621" s="243"/>
      <c r="P621" s="246"/>
      <c r="Q621" s="246"/>
      <c r="R621" s="246"/>
      <c r="S621" s="246"/>
      <c r="T621" s="246"/>
      <c r="U621" s="246"/>
      <c r="V621" s="246"/>
      <c r="W621" s="246"/>
      <c r="X621" s="246"/>
      <c r="Y621" s="246"/>
      <c r="Z621" s="246"/>
      <c r="AA621" s="246"/>
      <c r="AB621" s="246"/>
      <c r="AC621" s="246"/>
      <c r="AD621" s="246"/>
      <c r="AE621" s="246"/>
      <c r="AF621" s="246"/>
      <c r="AG621" s="246"/>
      <c r="AH621" s="246"/>
      <c r="AI621" s="246"/>
      <c r="AJ621" s="246"/>
      <c r="AK621" s="246"/>
      <c r="AL621" s="246"/>
    </row>
    <row r="622" spans="1:38" s="47" customFormat="1" ht="38.25" customHeight="1" x14ac:dyDescent="0.25">
      <c r="C622" s="243"/>
      <c r="H622" s="243"/>
      <c r="L622" s="282"/>
      <c r="M622" s="243"/>
      <c r="O622" s="243"/>
      <c r="P622" s="246"/>
      <c r="Q622" s="246"/>
      <c r="R622" s="246"/>
      <c r="S622" s="246"/>
      <c r="T622" s="246"/>
      <c r="U622" s="246"/>
      <c r="V622" s="246"/>
      <c r="W622" s="246"/>
      <c r="X622" s="246"/>
      <c r="Y622" s="246"/>
      <c r="Z622" s="246"/>
      <c r="AA622" s="246"/>
      <c r="AB622" s="246"/>
      <c r="AC622" s="246"/>
      <c r="AD622" s="246"/>
      <c r="AE622" s="246"/>
      <c r="AF622" s="246"/>
      <c r="AG622" s="246"/>
      <c r="AH622" s="246"/>
      <c r="AI622" s="246"/>
      <c r="AJ622" s="246"/>
      <c r="AK622" s="246"/>
      <c r="AL622" s="246"/>
    </row>
    <row r="623" spans="1:38" s="47" customFormat="1" ht="38.25" customHeight="1" x14ac:dyDescent="0.25">
      <c r="C623" s="243"/>
      <c r="H623" s="243"/>
      <c r="L623" s="282"/>
      <c r="M623" s="243"/>
      <c r="O623" s="243"/>
      <c r="P623" s="246"/>
      <c r="Q623" s="246"/>
      <c r="R623" s="246"/>
      <c r="S623" s="246"/>
      <c r="T623" s="246"/>
      <c r="U623" s="246"/>
      <c r="V623" s="246"/>
      <c r="W623" s="246"/>
      <c r="X623" s="246"/>
      <c r="Y623" s="246"/>
      <c r="Z623" s="246"/>
      <c r="AA623" s="246"/>
      <c r="AB623" s="246"/>
      <c r="AC623" s="246"/>
      <c r="AD623" s="246"/>
      <c r="AE623" s="246"/>
      <c r="AF623" s="246"/>
      <c r="AG623" s="246"/>
      <c r="AH623" s="246"/>
      <c r="AI623" s="246"/>
      <c r="AJ623" s="246"/>
      <c r="AK623" s="246"/>
      <c r="AL623" s="246"/>
    </row>
    <row r="624" spans="1:38" s="47" customFormat="1" ht="38.25" customHeight="1" x14ac:dyDescent="0.25">
      <c r="C624" s="243"/>
      <c r="H624" s="243"/>
      <c r="L624" s="282"/>
      <c r="M624" s="243"/>
      <c r="O624" s="243"/>
      <c r="P624" s="246"/>
      <c r="Q624" s="246"/>
      <c r="R624" s="246"/>
      <c r="S624" s="246"/>
      <c r="T624" s="246"/>
      <c r="U624" s="246"/>
      <c r="V624" s="246"/>
      <c r="W624" s="246"/>
      <c r="X624" s="246"/>
      <c r="Y624" s="246"/>
      <c r="Z624" s="246"/>
      <c r="AA624" s="246"/>
      <c r="AB624" s="246"/>
      <c r="AC624" s="246"/>
      <c r="AD624" s="246"/>
      <c r="AE624" s="246"/>
      <c r="AF624" s="246"/>
      <c r="AG624" s="246"/>
      <c r="AH624" s="246"/>
      <c r="AI624" s="246"/>
      <c r="AJ624" s="246"/>
      <c r="AK624" s="246"/>
      <c r="AL624" s="246"/>
    </row>
    <row r="625" spans="3:38" s="47" customFormat="1" ht="38.25" customHeight="1" x14ac:dyDescent="0.25">
      <c r="C625" s="243"/>
      <c r="H625" s="243"/>
      <c r="L625" s="282"/>
      <c r="M625" s="243"/>
      <c r="O625" s="243"/>
      <c r="P625" s="246"/>
      <c r="Q625" s="246"/>
      <c r="R625" s="246"/>
      <c r="S625" s="246"/>
      <c r="T625" s="246"/>
      <c r="U625" s="246"/>
      <c r="V625" s="246"/>
      <c r="W625" s="246"/>
      <c r="X625" s="246"/>
      <c r="Y625" s="246"/>
      <c r="Z625" s="246"/>
      <c r="AA625" s="246"/>
      <c r="AB625" s="246"/>
      <c r="AC625" s="246"/>
      <c r="AD625" s="246"/>
      <c r="AE625" s="246"/>
      <c r="AF625" s="246"/>
      <c r="AG625" s="246"/>
      <c r="AH625" s="246"/>
      <c r="AI625" s="246"/>
      <c r="AJ625" s="246"/>
      <c r="AK625" s="246"/>
      <c r="AL625" s="246"/>
    </row>
    <row r="626" spans="3:38" s="47" customFormat="1" ht="38.25" customHeight="1" x14ac:dyDescent="0.25">
      <c r="C626" s="243"/>
      <c r="H626" s="243"/>
      <c r="L626" s="282"/>
      <c r="M626" s="243"/>
      <c r="O626" s="243"/>
      <c r="P626" s="246"/>
      <c r="Q626" s="246"/>
      <c r="R626" s="246"/>
      <c r="S626" s="246"/>
      <c r="T626" s="246"/>
      <c r="U626" s="246"/>
      <c r="V626" s="246"/>
      <c r="W626" s="246"/>
      <c r="X626" s="246"/>
      <c r="Y626" s="246"/>
      <c r="Z626" s="246"/>
      <c r="AA626" s="246"/>
      <c r="AB626" s="246"/>
      <c r="AC626" s="246"/>
      <c r="AD626" s="246"/>
      <c r="AE626" s="246"/>
      <c r="AF626" s="246"/>
      <c r="AG626" s="246"/>
      <c r="AH626" s="246"/>
      <c r="AI626" s="246"/>
      <c r="AJ626" s="246"/>
      <c r="AK626" s="246"/>
      <c r="AL626" s="246"/>
    </row>
    <row r="627" spans="3:38" s="47" customFormat="1" ht="38.25" customHeight="1" x14ac:dyDescent="0.25">
      <c r="C627" s="243"/>
      <c r="H627" s="243"/>
      <c r="L627" s="282"/>
      <c r="M627" s="243"/>
      <c r="O627" s="243"/>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6"/>
      <c r="AL627" s="246"/>
    </row>
    <row r="628" spans="3:38" s="47" customFormat="1" ht="38.25" customHeight="1" x14ac:dyDescent="0.25">
      <c r="C628" s="243"/>
      <c r="H628" s="243"/>
      <c r="L628" s="282"/>
      <c r="M628" s="243"/>
      <c r="O628" s="243"/>
      <c r="P628" s="246"/>
      <c r="Q628" s="246"/>
      <c r="R628" s="246"/>
      <c r="S628" s="246"/>
      <c r="T628" s="246"/>
      <c r="U628" s="246"/>
      <c r="V628" s="246"/>
      <c r="W628" s="246"/>
      <c r="X628" s="246"/>
      <c r="Y628" s="246"/>
      <c r="Z628" s="246"/>
      <c r="AA628" s="246"/>
      <c r="AB628" s="246"/>
      <c r="AC628" s="246"/>
      <c r="AD628" s="246"/>
      <c r="AE628" s="246"/>
      <c r="AF628" s="246"/>
      <c r="AG628" s="246"/>
      <c r="AH628" s="246"/>
      <c r="AI628" s="246"/>
      <c r="AJ628" s="246"/>
      <c r="AK628" s="246"/>
      <c r="AL628" s="246"/>
    </row>
    <row r="629" spans="3:38" s="47" customFormat="1" ht="38.25" customHeight="1" x14ac:dyDescent="0.25">
      <c r="C629" s="243"/>
      <c r="H629" s="243"/>
      <c r="L629" s="282"/>
      <c r="M629" s="243"/>
      <c r="O629" s="243"/>
      <c r="P629" s="246"/>
      <c r="Q629" s="246"/>
      <c r="R629" s="246"/>
      <c r="S629" s="246"/>
      <c r="T629" s="246"/>
      <c r="U629" s="246"/>
      <c r="V629" s="246"/>
      <c r="W629" s="246"/>
      <c r="X629" s="246"/>
      <c r="Y629" s="246"/>
      <c r="Z629" s="246"/>
      <c r="AA629" s="246"/>
      <c r="AB629" s="246"/>
      <c r="AC629" s="246"/>
      <c r="AD629" s="246"/>
      <c r="AE629" s="246"/>
      <c r="AF629" s="246"/>
      <c r="AG629" s="246"/>
      <c r="AH629" s="246"/>
      <c r="AI629" s="246"/>
      <c r="AJ629" s="246"/>
      <c r="AK629" s="246"/>
      <c r="AL629" s="246"/>
    </row>
    <row r="630" spans="3:38" s="47" customFormat="1" ht="38.25" customHeight="1" x14ac:dyDescent="0.25">
      <c r="C630" s="243"/>
      <c r="H630" s="243"/>
      <c r="L630" s="282"/>
      <c r="M630" s="243"/>
      <c r="O630" s="243"/>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246"/>
      <c r="AL630" s="246"/>
    </row>
    <row r="631" spans="3:38" s="47" customFormat="1" ht="38.25" customHeight="1" x14ac:dyDescent="0.25">
      <c r="C631" s="243"/>
      <c r="H631" s="243"/>
      <c r="L631" s="282"/>
      <c r="M631" s="243"/>
      <c r="O631" s="243"/>
      <c r="P631" s="246"/>
      <c r="Q631" s="246"/>
      <c r="R631" s="246"/>
      <c r="S631" s="246"/>
      <c r="T631" s="246"/>
      <c r="U631" s="246"/>
      <c r="V631" s="246"/>
      <c r="W631" s="246"/>
      <c r="X631" s="246"/>
      <c r="Y631" s="246"/>
      <c r="Z631" s="246"/>
      <c r="AA631" s="246"/>
      <c r="AB631" s="246"/>
      <c r="AC631" s="246"/>
      <c r="AD631" s="246"/>
      <c r="AE631" s="246"/>
      <c r="AF631" s="246"/>
      <c r="AG631" s="246"/>
      <c r="AH631" s="246"/>
      <c r="AI631" s="246"/>
      <c r="AJ631" s="246"/>
      <c r="AK631" s="246"/>
      <c r="AL631" s="246"/>
    </row>
    <row r="632" spans="3:38" s="47" customFormat="1" ht="38.25" customHeight="1" x14ac:dyDescent="0.25">
      <c r="C632" s="243"/>
      <c r="H632" s="243"/>
      <c r="L632" s="282"/>
      <c r="M632" s="243"/>
      <c r="O632" s="243"/>
      <c r="P632" s="246"/>
      <c r="Q632" s="246"/>
      <c r="R632" s="246"/>
      <c r="S632" s="246"/>
      <c r="T632" s="246"/>
      <c r="U632" s="246"/>
      <c r="V632" s="246"/>
      <c r="W632" s="246"/>
      <c r="X632" s="246"/>
      <c r="Y632" s="246"/>
      <c r="Z632" s="246"/>
      <c r="AA632" s="246"/>
      <c r="AB632" s="246"/>
      <c r="AC632" s="246"/>
      <c r="AD632" s="246"/>
      <c r="AE632" s="246"/>
      <c r="AF632" s="246"/>
      <c r="AG632" s="246"/>
      <c r="AH632" s="246"/>
      <c r="AI632" s="246"/>
      <c r="AJ632" s="246"/>
      <c r="AK632" s="246"/>
      <c r="AL632" s="246"/>
    </row>
    <row r="633" spans="3:38" s="47" customFormat="1" ht="38.25" customHeight="1" x14ac:dyDescent="0.25">
      <c r="C633" s="243"/>
      <c r="H633" s="243"/>
      <c r="L633" s="282"/>
      <c r="M633" s="243"/>
      <c r="O633" s="243"/>
      <c r="P633" s="246"/>
      <c r="Q633" s="246"/>
      <c r="R633" s="246"/>
      <c r="S633" s="246"/>
      <c r="T633" s="246"/>
      <c r="U633" s="246"/>
      <c r="V633" s="246"/>
      <c r="W633" s="246"/>
      <c r="X633" s="246"/>
      <c r="Y633" s="246"/>
      <c r="Z633" s="246"/>
      <c r="AA633" s="246"/>
      <c r="AB633" s="246"/>
      <c r="AC633" s="246"/>
      <c r="AD633" s="246"/>
      <c r="AE633" s="246"/>
      <c r="AF633" s="246"/>
      <c r="AG633" s="246"/>
      <c r="AH633" s="246"/>
      <c r="AI633" s="246"/>
      <c r="AJ633" s="246"/>
      <c r="AK633" s="246"/>
      <c r="AL633" s="246"/>
    </row>
    <row r="634" spans="3:38" s="47" customFormat="1" ht="38.25" customHeight="1" x14ac:dyDescent="0.25">
      <c r="C634" s="243"/>
      <c r="H634" s="243"/>
      <c r="L634" s="282"/>
      <c r="M634" s="243"/>
      <c r="O634" s="243"/>
      <c r="P634" s="246"/>
      <c r="Q634" s="246"/>
      <c r="R634" s="246"/>
      <c r="S634" s="246"/>
      <c r="T634" s="246"/>
      <c r="U634" s="246"/>
      <c r="V634" s="246"/>
      <c r="W634" s="246"/>
      <c r="X634" s="246"/>
      <c r="Y634" s="246"/>
      <c r="Z634" s="246"/>
      <c r="AA634" s="246"/>
      <c r="AB634" s="246"/>
      <c r="AC634" s="246"/>
      <c r="AD634" s="246"/>
      <c r="AE634" s="246"/>
      <c r="AF634" s="246"/>
      <c r="AG634" s="246"/>
      <c r="AH634" s="246"/>
      <c r="AI634" s="246"/>
      <c r="AJ634" s="246"/>
      <c r="AK634" s="246"/>
      <c r="AL634" s="246"/>
    </row>
    <row r="635" spans="3:38" s="47" customFormat="1" ht="38.25" customHeight="1" x14ac:dyDescent="0.25">
      <c r="C635" s="243"/>
      <c r="H635" s="243"/>
      <c r="L635" s="282"/>
      <c r="M635" s="243"/>
      <c r="O635" s="243"/>
      <c r="P635" s="246"/>
      <c r="Q635" s="246"/>
      <c r="R635" s="246"/>
      <c r="S635" s="246"/>
      <c r="T635" s="246"/>
      <c r="U635" s="246"/>
      <c r="V635" s="246"/>
      <c r="W635" s="246"/>
      <c r="X635" s="246"/>
      <c r="Y635" s="246"/>
      <c r="Z635" s="246"/>
      <c r="AA635" s="246"/>
      <c r="AB635" s="246"/>
      <c r="AC635" s="246"/>
      <c r="AD635" s="246"/>
      <c r="AE635" s="246"/>
      <c r="AF635" s="246"/>
      <c r="AG635" s="246"/>
      <c r="AH635" s="246"/>
      <c r="AI635" s="246"/>
      <c r="AJ635" s="246"/>
      <c r="AK635" s="246"/>
      <c r="AL635" s="246"/>
    </row>
    <row r="636" spans="3:38" s="47" customFormat="1" ht="38.25" customHeight="1" x14ac:dyDescent="0.25">
      <c r="C636" s="243"/>
      <c r="H636" s="243"/>
      <c r="L636" s="282"/>
      <c r="M636" s="243"/>
      <c r="O636" s="243"/>
      <c r="P636" s="246"/>
      <c r="Q636" s="246"/>
      <c r="R636" s="246"/>
      <c r="S636" s="246"/>
      <c r="T636" s="246"/>
      <c r="U636" s="246"/>
      <c r="V636" s="246"/>
      <c r="W636" s="246"/>
      <c r="X636" s="246"/>
      <c r="Y636" s="246"/>
      <c r="Z636" s="246"/>
      <c r="AA636" s="246"/>
      <c r="AB636" s="246"/>
      <c r="AC636" s="246"/>
      <c r="AD636" s="246"/>
      <c r="AE636" s="246"/>
      <c r="AF636" s="246"/>
      <c r="AG636" s="246"/>
      <c r="AH636" s="246"/>
      <c r="AI636" s="246"/>
      <c r="AJ636" s="246"/>
      <c r="AK636" s="246"/>
      <c r="AL636" s="246"/>
    </row>
    <row r="637" spans="3:38" s="47" customFormat="1" ht="38.25" customHeight="1" x14ac:dyDescent="0.25">
      <c r="C637" s="243"/>
      <c r="H637" s="243"/>
      <c r="L637" s="282"/>
      <c r="M637" s="243"/>
      <c r="O637" s="243"/>
      <c r="P637" s="246"/>
      <c r="Q637" s="246"/>
      <c r="R637" s="246"/>
      <c r="S637" s="246"/>
      <c r="T637" s="246"/>
      <c r="U637" s="246"/>
      <c r="V637" s="246"/>
      <c r="W637" s="246"/>
      <c r="X637" s="246"/>
      <c r="Y637" s="246"/>
      <c r="Z637" s="246"/>
      <c r="AA637" s="246"/>
      <c r="AB637" s="246"/>
      <c r="AC637" s="246"/>
      <c r="AD637" s="246"/>
      <c r="AE637" s="246"/>
      <c r="AF637" s="246"/>
      <c r="AG637" s="246"/>
      <c r="AH637" s="246"/>
      <c r="AI637" s="246"/>
      <c r="AJ637" s="246"/>
      <c r="AK637" s="246"/>
      <c r="AL637" s="246"/>
    </row>
    <row r="638" spans="3:38" s="47" customFormat="1" ht="38.25" customHeight="1" x14ac:dyDescent="0.25">
      <c r="C638" s="243"/>
      <c r="H638" s="243"/>
      <c r="L638" s="282"/>
      <c r="M638" s="243"/>
      <c r="O638" s="243"/>
      <c r="P638" s="246"/>
      <c r="Q638" s="246"/>
      <c r="R638" s="246"/>
      <c r="S638" s="246"/>
      <c r="T638" s="246"/>
      <c r="U638" s="246"/>
      <c r="V638" s="246"/>
      <c r="W638" s="246"/>
      <c r="X638" s="246"/>
      <c r="Y638" s="246"/>
      <c r="Z638" s="246"/>
      <c r="AA638" s="246"/>
      <c r="AB638" s="246"/>
      <c r="AC638" s="246"/>
      <c r="AD638" s="246"/>
      <c r="AE638" s="246"/>
      <c r="AF638" s="246"/>
      <c r="AG638" s="246"/>
      <c r="AH638" s="246"/>
      <c r="AI638" s="246"/>
      <c r="AJ638" s="246"/>
      <c r="AK638" s="246"/>
      <c r="AL638" s="246"/>
    </row>
    <row r="639" spans="3:38" s="47" customFormat="1" ht="38.25" customHeight="1" x14ac:dyDescent="0.25">
      <c r="C639" s="243"/>
      <c r="H639" s="243"/>
      <c r="L639" s="282"/>
      <c r="M639" s="243"/>
      <c r="O639" s="243"/>
      <c r="P639" s="246"/>
      <c r="Q639" s="246"/>
      <c r="R639" s="246"/>
      <c r="S639" s="246"/>
      <c r="T639" s="246"/>
      <c r="U639" s="246"/>
      <c r="V639" s="246"/>
      <c r="W639" s="246"/>
      <c r="X639" s="246"/>
      <c r="Y639" s="246"/>
      <c r="Z639" s="246"/>
      <c r="AA639" s="246"/>
      <c r="AB639" s="246"/>
      <c r="AC639" s="246"/>
      <c r="AD639" s="246"/>
      <c r="AE639" s="246"/>
      <c r="AF639" s="246"/>
      <c r="AG639" s="246"/>
      <c r="AH639" s="246"/>
      <c r="AI639" s="246"/>
      <c r="AJ639" s="246"/>
      <c r="AK639" s="246"/>
      <c r="AL639" s="246"/>
    </row>
    <row r="640" spans="3:38" s="47" customFormat="1" ht="38.25" customHeight="1" x14ac:dyDescent="0.25">
      <c r="C640" s="243"/>
      <c r="H640" s="243"/>
      <c r="L640" s="282"/>
      <c r="M640" s="243"/>
      <c r="O640" s="243"/>
      <c r="P640" s="246"/>
      <c r="Q640" s="246"/>
      <c r="R640" s="246"/>
      <c r="S640" s="246"/>
      <c r="T640" s="246"/>
      <c r="U640" s="246"/>
      <c r="V640" s="246"/>
      <c r="W640" s="246"/>
      <c r="X640" s="246"/>
      <c r="Y640" s="246"/>
      <c r="Z640" s="246"/>
      <c r="AA640" s="246"/>
      <c r="AB640" s="246"/>
      <c r="AC640" s="246"/>
      <c r="AD640" s="246"/>
      <c r="AE640" s="246"/>
      <c r="AF640" s="246"/>
      <c r="AG640" s="246"/>
      <c r="AH640" s="246"/>
      <c r="AI640" s="246"/>
      <c r="AJ640" s="246"/>
      <c r="AK640" s="246"/>
      <c r="AL640" s="246"/>
    </row>
    <row r="641" spans="3:38" s="47" customFormat="1" ht="38.25" customHeight="1" x14ac:dyDescent="0.25">
      <c r="C641" s="243"/>
      <c r="H641" s="243"/>
      <c r="L641" s="282"/>
      <c r="M641" s="243"/>
      <c r="O641" s="243"/>
      <c r="P641" s="246"/>
      <c r="Q641" s="246"/>
      <c r="R641" s="246"/>
      <c r="S641" s="246"/>
      <c r="T641" s="246"/>
      <c r="U641" s="246"/>
      <c r="V641" s="246"/>
      <c r="W641" s="246"/>
      <c r="X641" s="246"/>
      <c r="Y641" s="246"/>
      <c r="Z641" s="246"/>
      <c r="AA641" s="246"/>
      <c r="AB641" s="246"/>
      <c r="AC641" s="246"/>
      <c r="AD641" s="246"/>
      <c r="AE641" s="246"/>
      <c r="AF641" s="246"/>
      <c r="AG641" s="246"/>
      <c r="AH641" s="246"/>
      <c r="AI641" s="246"/>
      <c r="AJ641" s="246"/>
      <c r="AK641" s="246"/>
      <c r="AL641" s="246"/>
    </row>
    <row r="642" spans="3:38" s="47" customFormat="1" ht="38.25" customHeight="1" x14ac:dyDescent="0.25">
      <c r="C642" s="243"/>
      <c r="H642" s="243"/>
      <c r="L642" s="282"/>
      <c r="M642" s="243"/>
      <c r="O642" s="243"/>
      <c r="P642" s="246"/>
      <c r="Q642" s="246"/>
      <c r="R642" s="246"/>
      <c r="S642" s="246"/>
      <c r="T642" s="246"/>
      <c r="U642" s="246"/>
      <c r="V642" s="246"/>
      <c r="W642" s="246"/>
      <c r="X642" s="246"/>
      <c r="Y642" s="246"/>
      <c r="Z642" s="246"/>
      <c r="AA642" s="246"/>
      <c r="AB642" s="246"/>
      <c r="AC642" s="246"/>
      <c r="AD642" s="246"/>
      <c r="AE642" s="246"/>
      <c r="AF642" s="246"/>
      <c r="AG642" s="246"/>
      <c r="AH642" s="246"/>
      <c r="AI642" s="246"/>
      <c r="AJ642" s="246"/>
      <c r="AK642" s="246"/>
      <c r="AL642" s="246"/>
    </row>
    <row r="643" spans="3:38" s="47" customFormat="1" ht="38.25" customHeight="1" x14ac:dyDescent="0.25">
      <c r="C643" s="243"/>
      <c r="H643" s="243"/>
      <c r="L643" s="282"/>
      <c r="M643" s="243"/>
      <c r="O643" s="243"/>
      <c r="P643" s="246"/>
      <c r="Q643" s="246"/>
      <c r="R643" s="246"/>
      <c r="S643" s="246"/>
      <c r="T643" s="246"/>
      <c r="U643" s="246"/>
      <c r="V643" s="246"/>
      <c r="W643" s="246"/>
      <c r="X643" s="246"/>
      <c r="Y643" s="246"/>
      <c r="Z643" s="246"/>
      <c r="AA643" s="246"/>
      <c r="AB643" s="246"/>
      <c r="AC643" s="246"/>
      <c r="AD643" s="246"/>
      <c r="AE643" s="246"/>
      <c r="AF643" s="246"/>
      <c r="AG643" s="246"/>
      <c r="AH643" s="246"/>
      <c r="AI643" s="246"/>
      <c r="AJ643" s="246"/>
      <c r="AK643" s="246"/>
      <c r="AL643" s="246"/>
    </row>
    <row r="644" spans="3:38" s="47" customFormat="1" ht="38.25" customHeight="1" x14ac:dyDescent="0.25">
      <c r="C644" s="243"/>
      <c r="H644" s="243"/>
      <c r="L644" s="282"/>
      <c r="M644" s="243"/>
      <c r="O644" s="243"/>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row>
    <row r="645" spans="3:38" s="47" customFormat="1" ht="38.25" customHeight="1" x14ac:dyDescent="0.25">
      <c r="C645" s="243"/>
      <c r="H645" s="243"/>
      <c r="L645" s="282"/>
      <c r="M645" s="243"/>
      <c r="O645" s="243"/>
      <c r="P645" s="246"/>
      <c r="Q645" s="246"/>
      <c r="R645" s="246"/>
      <c r="S645" s="246"/>
      <c r="T645" s="246"/>
      <c r="U645" s="246"/>
      <c r="V645" s="246"/>
      <c r="W645" s="246"/>
      <c r="X645" s="246"/>
      <c r="Y645" s="246"/>
      <c r="Z645" s="246"/>
      <c r="AA645" s="246"/>
      <c r="AB645" s="246"/>
      <c r="AC645" s="246"/>
      <c r="AD645" s="246"/>
      <c r="AE645" s="246"/>
      <c r="AF645" s="246"/>
      <c r="AG645" s="246"/>
      <c r="AH645" s="246"/>
      <c r="AI645" s="246"/>
      <c r="AJ645" s="246"/>
      <c r="AK645" s="246"/>
      <c r="AL645" s="246"/>
    </row>
    <row r="646" spans="3:38" s="47" customFormat="1" ht="38.25" customHeight="1" x14ac:dyDescent="0.25">
      <c r="C646" s="243"/>
      <c r="H646" s="243"/>
      <c r="L646" s="282"/>
      <c r="M646" s="243"/>
      <c r="O646" s="243"/>
      <c r="P646" s="246"/>
      <c r="Q646" s="246"/>
      <c r="R646" s="246"/>
      <c r="S646" s="246"/>
      <c r="T646" s="246"/>
      <c r="U646" s="246"/>
      <c r="V646" s="246"/>
      <c r="W646" s="246"/>
      <c r="X646" s="246"/>
      <c r="Y646" s="246"/>
      <c r="Z646" s="246"/>
      <c r="AA646" s="246"/>
      <c r="AB646" s="246"/>
      <c r="AC646" s="246"/>
      <c r="AD646" s="246"/>
      <c r="AE646" s="246"/>
      <c r="AF646" s="246"/>
      <c r="AG646" s="246"/>
      <c r="AH646" s="246"/>
      <c r="AI646" s="246"/>
      <c r="AJ646" s="246"/>
      <c r="AK646" s="246"/>
      <c r="AL646" s="246"/>
    </row>
    <row r="647" spans="3:38" s="47" customFormat="1" ht="38.25" customHeight="1" x14ac:dyDescent="0.25">
      <c r="C647" s="243"/>
      <c r="H647" s="243"/>
      <c r="L647" s="282"/>
      <c r="M647" s="243"/>
      <c r="O647" s="243"/>
      <c r="P647" s="246"/>
      <c r="Q647" s="246"/>
      <c r="R647" s="246"/>
      <c r="S647" s="246"/>
      <c r="T647" s="246"/>
      <c r="U647" s="246"/>
      <c r="V647" s="246"/>
      <c r="W647" s="246"/>
      <c r="X647" s="246"/>
      <c r="Y647" s="246"/>
      <c r="Z647" s="246"/>
      <c r="AA647" s="246"/>
      <c r="AB647" s="246"/>
      <c r="AC647" s="246"/>
      <c r="AD647" s="246"/>
      <c r="AE647" s="246"/>
      <c r="AF647" s="246"/>
      <c r="AG647" s="246"/>
      <c r="AH647" s="246"/>
      <c r="AI647" s="246"/>
      <c r="AJ647" s="246"/>
      <c r="AK647" s="246"/>
      <c r="AL647" s="246"/>
    </row>
    <row r="648" spans="3:38" s="47" customFormat="1" ht="38.25" customHeight="1" x14ac:dyDescent="0.25">
      <c r="C648" s="243"/>
      <c r="H648" s="243"/>
      <c r="L648" s="282"/>
      <c r="M648" s="243"/>
      <c r="O648" s="243"/>
      <c r="P648" s="246"/>
      <c r="Q648" s="246"/>
      <c r="R648" s="246"/>
      <c r="S648" s="246"/>
      <c r="T648" s="246"/>
      <c r="U648" s="246"/>
      <c r="V648" s="246"/>
      <c r="W648" s="246"/>
      <c r="X648" s="246"/>
      <c r="Y648" s="246"/>
      <c r="Z648" s="246"/>
      <c r="AA648" s="246"/>
      <c r="AB648" s="246"/>
      <c r="AC648" s="246"/>
      <c r="AD648" s="246"/>
      <c r="AE648" s="246"/>
      <c r="AF648" s="246"/>
      <c r="AG648" s="246"/>
      <c r="AH648" s="246"/>
      <c r="AI648" s="246"/>
      <c r="AJ648" s="246"/>
      <c r="AK648" s="246"/>
      <c r="AL648" s="246"/>
    </row>
    <row r="649" spans="3:38" s="47" customFormat="1" ht="38.25" customHeight="1" x14ac:dyDescent="0.25">
      <c r="C649" s="243"/>
      <c r="H649" s="243"/>
      <c r="L649" s="282"/>
      <c r="M649" s="243"/>
      <c r="O649" s="243"/>
      <c r="P649" s="246"/>
      <c r="Q649" s="246"/>
      <c r="R649" s="246"/>
      <c r="S649" s="246"/>
      <c r="T649" s="246"/>
      <c r="U649" s="246"/>
      <c r="V649" s="246"/>
      <c r="W649" s="246"/>
      <c r="X649" s="246"/>
      <c r="Y649" s="246"/>
      <c r="Z649" s="246"/>
      <c r="AA649" s="246"/>
      <c r="AB649" s="246"/>
      <c r="AC649" s="246"/>
      <c r="AD649" s="246"/>
      <c r="AE649" s="246"/>
      <c r="AF649" s="246"/>
      <c r="AG649" s="246"/>
      <c r="AH649" s="246"/>
      <c r="AI649" s="246"/>
      <c r="AJ649" s="246"/>
      <c r="AK649" s="246"/>
      <c r="AL649" s="246"/>
    </row>
    <row r="650" spans="3:38" s="47" customFormat="1" ht="38.25" customHeight="1" x14ac:dyDescent="0.25">
      <c r="C650" s="243"/>
      <c r="H650" s="243"/>
      <c r="L650" s="282"/>
      <c r="M650" s="243"/>
      <c r="O650" s="243"/>
      <c r="P650" s="246"/>
      <c r="Q650" s="246"/>
      <c r="R650" s="246"/>
      <c r="S650" s="246"/>
      <c r="T650" s="246"/>
      <c r="U650" s="246"/>
      <c r="V650" s="246"/>
      <c r="W650" s="246"/>
      <c r="X650" s="246"/>
      <c r="Y650" s="246"/>
      <c r="Z650" s="246"/>
      <c r="AA650" s="246"/>
      <c r="AB650" s="246"/>
      <c r="AC650" s="246"/>
      <c r="AD650" s="246"/>
      <c r="AE650" s="246"/>
      <c r="AF650" s="246"/>
      <c r="AG650" s="246"/>
      <c r="AH650" s="246"/>
      <c r="AI650" s="246"/>
      <c r="AJ650" s="246"/>
      <c r="AK650" s="246"/>
      <c r="AL650" s="246"/>
    </row>
    <row r="651" spans="3:38" s="47" customFormat="1" ht="38.25" customHeight="1" x14ac:dyDescent="0.25">
      <c r="C651" s="243"/>
      <c r="H651" s="243"/>
      <c r="L651" s="282"/>
      <c r="M651" s="243"/>
      <c r="O651" s="243"/>
      <c r="P651" s="246"/>
      <c r="Q651" s="246"/>
      <c r="R651" s="246"/>
      <c r="S651" s="246"/>
      <c r="T651" s="246"/>
      <c r="U651" s="246"/>
      <c r="V651" s="246"/>
      <c r="W651" s="246"/>
      <c r="X651" s="246"/>
      <c r="Y651" s="246"/>
      <c r="Z651" s="246"/>
      <c r="AA651" s="246"/>
      <c r="AB651" s="246"/>
      <c r="AC651" s="246"/>
      <c r="AD651" s="246"/>
      <c r="AE651" s="246"/>
      <c r="AF651" s="246"/>
      <c r="AG651" s="246"/>
      <c r="AH651" s="246"/>
      <c r="AI651" s="246"/>
      <c r="AJ651" s="246"/>
      <c r="AK651" s="246"/>
      <c r="AL651" s="246"/>
    </row>
    <row r="652" spans="3:38" s="47" customFormat="1" ht="38.25" customHeight="1" x14ac:dyDescent="0.25">
      <c r="C652" s="243"/>
      <c r="H652" s="243"/>
      <c r="L652" s="282"/>
      <c r="M652" s="243"/>
      <c r="O652" s="243"/>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row>
    <row r="653" spans="3:38" s="47" customFormat="1" ht="38.25" customHeight="1" x14ac:dyDescent="0.25">
      <c r="C653" s="243"/>
      <c r="H653" s="243"/>
      <c r="L653" s="282"/>
      <c r="M653" s="243"/>
      <c r="O653" s="243"/>
      <c r="P653" s="246"/>
      <c r="Q653" s="246"/>
      <c r="R653" s="246"/>
      <c r="S653" s="246"/>
      <c r="T653" s="246"/>
      <c r="U653" s="246"/>
      <c r="V653" s="246"/>
      <c r="W653" s="246"/>
      <c r="X653" s="246"/>
      <c r="Y653" s="246"/>
      <c r="Z653" s="246"/>
      <c r="AA653" s="246"/>
      <c r="AB653" s="246"/>
      <c r="AC653" s="246"/>
      <c r="AD653" s="246"/>
      <c r="AE653" s="246"/>
      <c r="AF653" s="246"/>
      <c r="AG653" s="246"/>
      <c r="AH653" s="246"/>
      <c r="AI653" s="246"/>
      <c r="AJ653" s="246"/>
      <c r="AK653" s="246"/>
      <c r="AL653" s="246"/>
    </row>
    <row r="654" spans="3:38" s="47" customFormat="1" ht="38.25" customHeight="1" x14ac:dyDescent="0.25">
      <c r="C654" s="243"/>
      <c r="H654" s="243"/>
      <c r="L654" s="282"/>
      <c r="M654" s="243"/>
      <c r="O654" s="243"/>
      <c r="P654" s="246"/>
      <c r="Q654" s="246"/>
      <c r="R654" s="246"/>
      <c r="S654" s="246"/>
      <c r="T654" s="246"/>
      <c r="U654" s="246"/>
      <c r="V654" s="246"/>
      <c r="W654" s="246"/>
      <c r="X654" s="246"/>
      <c r="Y654" s="246"/>
      <c r="Z654" s="246"/>
      <c r="AA654" s="246"/>
      <c r="AB654" s="246"/>
      <c r="AC654" s="246"/>
      <c r="AD654" s="246"/>
      <c r="AE654" s="246"/>
      <c r="AF654" s="246"/>
      <c r="AG654" s="246"/>
      <c r="AH654" s="246"/>
      <c r="AI654" s="246"/>
      <c r="AJ654" s="246"/>
      <c r="AK654" s="246"/>
      <c r="AL654" s="246"/>
    </row>
    <row r="655" spans="3:38" s="47" customFormat="1" ht="38.25" customHeight="1" x14ac:dyDescent="0.25">
      <c r="C655" s="243"/>
      <c r="H655" s="243"/>
      <c r="L655" s="282"/>
      <c r="M655" s="243"/>
      <c r="O655" s="243"/>
      <c r="P655" s="246"/>
      <c r="Q655" s="246"/>
      <c r="R655" s="246"/>
      <c r="S655" s="246"/>
      <c r="T655" s="246"/>
      <c r="U655" s="246"/>
      <c r="V655" s="246"/>
      <c r="W655" s="246"/>
      <c r="X655" s="246"/>
      <c r="Y655" s="246"/>
      <c r="Z655" s="246"/>
      <c r="AA655" s="246"/>
      <c r="AB655" s="246"/>
      <c r="AC655" s="246"/>
      <c r="AD655" s="246"/>
      <c r="AE655" s="246"/>
      <c r="AF655" s="246"/>
      <c r="AG655" s="246"/>
      <c r="AH655" s="246"/>
      <c r="AI655" s="246"/>
      <c r="AJ655" s="246"/>
      <c r="AK655" s="246"/>
      <c r="AL655" s="246"/>
    </row>
    <row r="656" spans="3:38" s="47" customFormat="1" ht="38.25" customHeight="1" x14ac:dyDescent="0.25">
      <c r="C656" s="243"/>
      <c r="H656" s="243"/>
      <c r="L656" s="282"/>
      <c r="M656" s="243"/>
      <c r="O656" s="243"/>
      <c r="P656" s="246"/>
      <c r="Q656" s="246"/>
      <c r="R656" s="246"/>
      <c r="S656" s="246"/>
      <c r="T656" s="246"/>
      <c r="U656" s="246"/>
      <c r="V656" s="246"/>
      <c r="W656" s="246"/>
      <c r="X656" s="246"/>
      <c r="Y656" s="246"/>
      <c r="Z656" s="246"/>
      <c r="AA656" s="246"/>
      <c r="AB656" s="246"/>
      <c r="AC656" s="246"/>
      <c r="AD656" s="246"/>
      <c r="AE656" s="246"/>
      <c r="AF656" s="246"/>
      <c r="AG656" s="246"/>
      <c r="AH656" s="246"/>
      <c r="AI656" s="246"/>
      <c r="AJ656" s="246"/>
      <c r="AK656" s="246"/>
      <c r="AL656" s="246"/>
    </row>
    <row r="657" spans="3:38" s="47" customFormat="1" ht="38.25" customHeight="1" x14ac:dyDescent="0.25">
      <c r="C657" s="243"/>
      <c r="H657" s="243"/>
      <c r="L657" s="282"/>
      <c r="M657" s="243"/>
      <c r="O657" s="243"/>
      <c r="P657" s="246"/>
      <c r="Q657" s="246"/>
      <c r="R657" s="246"/>
      <c r="S657" s="246"/>
      <c r="T657" s="246"/>
      <c r="U657" s="246"/>
      <c r="V657" s="246"/>
      <c r="W657" s="246"/>
      <c r="X657" s="246"/>
      <c r="Y657" s="246"/>
      <c r="Z657" s="246"/>
      <c r="AA657" s="246"/>
      <c r="AB657" s="246"/>
      <c r="AC657" s="246"/>
      <c r="AD657" s="246"/>
      <c r="AE657" s="246"/>
      <c r="AF657" s="246"/>
      <c r="AG657" s="246"/>
      <c r="AH657" s="246"/>
      <c r="AI657" s="246"/>
      <c r="AJ657" s="246"/>
      <c r="AK657" s="246"/>
      <c r="AL657" s="246"/>
    </row>
    <row r="658" spans="3:38" s="47" customFormat="1" ht="38.25" customHeight="1" x14ac:dyDescent="0.25">
      <c r="C658" s="243"/>
      <c r="H658" s="243"/>
      <c r="L658" s="282"/>
      <c r="M658" s="243"/>
      <c r="O658" s="243"/>
      <c r="P658" s="246"/>
      <c r="Q658" s="246"/>
      <c r="R658" s="246"/>
      <c r="S658" s="246"/>
      <c r="T658" s="246"/>
      <c r="U658" s="246"/>
      <c r="V658" s="246"/>
      <c r="W658" s="246"/>
      <c r="X658" s="246"/>
      <c r="Y658" s="246"/>
      <c r="Z658" s="246"/>
      <c r="AA658" s="246"/>
      <c r="AB658" s="246"/>
      <c r="AC658" s="246"/>
      <c r="AD658" s="246"/>
      <c r="AE658" s="246"/>
      <c r="AF658" s="246"/>
      <c r="AG658" s="246"/>
      <c r="AH658" s="246"/>
      <c r="AI658" s="246"/>
      <c r="AJ658" s="246"/>
      <c r="AK658" s="246"/>
      <c r="AL658" s="246"/>
    </row>
    <row r="659" spans="3:38" s="47" customFormat="1" ht="38.25" customHeight="1" x14ac:dyDescent="0.25">
      <c r="C659" s="243"/>
      <c r="H659" s="243"/>
      <c r="L659" s="282"/>
      <c r="M659" s="243"/>
      <c r="O659" s="243"/>
      <c r="P659" s="246"/>
      <c r="Q659" s="246"/>
      <c r="R659" s="246"/>
      <c r="S659" s="246"/>
      <c r="T659" s="246"/>
      <c r="U659" s="246"/>
      <c r="V659" s="246"/>
      <c r="W659" s="246"/>
      <c r="X659" s="246"/>
      <c r="Y659" s="246"/>
      <c r="Z659" s="246"/>
      <c r="AA659" s="246"/>
      <c r="AB659" s="246"/>
      <c r="AC659" s="246"/>
      <c r="AD659" s="246"/>
      <c r="AE659" s="246"/>
      <c r="AF659" s="246"/>
      <c r="AG659" s="246"/>
      <c r="AH659" s="246"/>
      <c r="AI659" s="246"/>
      <c r="AJ659" s="246"/>
      <c r="AK659" s="246"/>
      <c r="AL659" s="246"/>
    </row>
    <row r="660" spans="3:38" s="47" customFormat="1" ht="38.25" customHeight="1" x14ac:dyDescent="0.25">
      <c r="C660" s="243"/>
      <c r="H660" s="243"/>
      <c r="L660" s="282"/>
      <c r="M660" s="243"/>
      <c r="O660" s="243"/>
      <c r="P660" s="246"/>
      <c r="Q660" s="246"/>
      <c r="R660" s="246"/>
      <c r="S660" s="246"/>
      <c r="T660" s="246"/>
      <c r="U660" s="246"/>
      <c r="V660" s="246"/>
      <c r="W660" s="246"/>
      <c r="X660" s="246"/>
      <c r="Y660" s="246"/>
      <c r="Z660" s="246"/>
      <c r="AA660" s="246"/>
      <c r="AB660" s="246"/>
      <c r="AC660" s="246"/>
      <c r="AD660" s="246"/>
      <c r="AE660" s="246"/>
      <c r="AF660" s="246"/>
      <c r="AG660" s="246"/>
      <c r="AH660" s="246"/>
      <c r="AI660" s="246"/>
      <c r="AJ660" s="246"/>
      <c r="AK660" s="246"/>
      <c r="AL660" s="246"/>
    </row>
    <row r="661" spans="3:38" s="47" customFormat="1" ht="38.25" customHeight="1" x14ac:dyDescent="0.25">
      <c r="C661" s="243"/>
      <c r="H661" s="243"/>
      <c r="L661" s="282"/>
      <c r="M661" s="243"/>
      <c r="O661" s="243"/>
      <c r="P661" s="246"/>
      <c r="Q661" s="246"/>
      <c r="R661" s="246"/>
      <c r="S661" s="246"/>
      <c r="T661" s="246"/>
      <c r="U661" s="246"/>
      <c r="V661" s="246"/>
      <c r="W661" s="246"/>
      <c r="X661" s="246"/>
      <c r="Y661" s="246"/>
      <c r="Z661" s="246"/>
      <c r="AA661" s="246"/>
      <c r="AB661" s="246"/>
      <c r="AC661" s="246"/>
      <c r="AD661" s="246"/>
      <c r="AE661" s="246"/>
      <c r="AF661" s="246"/>
      <c r="AG661" s="246"/>
      <c r="AH661" s="246"/>
      <c r="AI661" s="246"/>
      <c r="AJ661" s="246"/>
      <c r="AK661" s="246"/>
      <c r="AL661" s="246"/>
    </row>
    <row r="662" spans="3:38" s="47" customFormat="1" ht="38.25" customHeight="1" x14ac:dyDescent="0.25">
      <c r="C662" s="243"/>
      <c r="H662" s="243"/>
      <c r="L662" s="282"/>
      <c r="M662" s="243"/>
      <c r="O662" s="243"/>
      <c r="P662" s="246"/>
      <c r="Q662" s="246"/>
      <c r="R662" s="246"/>
      <c r="S662" s="246"/>
      <c r="T662" s="246"/>
      <c r="U662" s="246"/>
      <c r="V662" s="246"/>
      <c r="W662" s="246"/>
      <c r="X662" s="246"/>
      <c r="Y662" s="246"/>
      <c r="Z662" s="246"/>
      <c r="AA662" s="246"/>
      <c r="AB662" s="246"/>
      <c r="AC662" s="246"/>
      <c r="AD662" s="246"/>
      <c r="AE662" s="246"/>
      <c r="AF662" s="246"/>
      <c r="AG662" s="246"/>
      <c r="AH662" s="246"/>
      <c r="AI662" s="246"/>
      <c r="AJ662" s="246"/>
      <c r="AK662" s="246"/>
      <c r="AL662" s="246"/>
    </row>
    <row r="663" spans="3:38" s="47" customFormat="1" ht="38.25" customHeight="1" x14ac:dyDescent="0.25">
      <c r="C663" s="243"/>
      <c r="H663" s="243"/>
      <c r="L663" s="282"/>
      <c r="M663" s="243"/>
      <c r="O663" s="243"/>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246"/>
      <c r="AL663" s="246"/>
    </row>
    <row r="664" spans="3:38" s="47" customFormat="1" ht="38.25" customHeight="1" x14ac:dyDescent="0.25">
      <c r="C664" s="243"/>
      <c r="H664" s="243"/>
      <c r="L664" s="282"/>
      <c r="M664" s="243"/>
      <c r="O664" s="243"/>
      <c r="P664" s="246"/>
      <c r="Q664" s="246"/>
      <c r="R664" s="246"/>
      <c r="S664" s="246"/>
      <c r="T664" s="246"/>
      <c r="U664" s="246"/>
      <c r="V664" s="246"/>
      <c r="W664" s="246"/>
      <c r="X664" s="246"/>
      <c r="Y664" s="246"/>
      <c r="Z664" s="246"/>
      <c r="AA664" s="246"/>
      <c r="AB664" s="246"/>
      <c r="AC664" s="246"/>
      <c r="AD664" s="246"/>
      <c r="AE664" s="246"/>
      <c r="AF664" s="246"/>
      <c r="AG664" s="246"/>
      <c r="AH664" s="246"/>
      <c r="AI664" s="246"/>
      <c r="AJ664" s="246"/>
      <c r="AK664" s="246"/>
      <c r="AL664" s="246"/>
    </row>
    <row r="665" spans="3:38" s="47" customFormat="1" ht="38.25" customHeight="1" x14ac:dyDescent="0.25">
      <c r="C665" s="243"/>
      <c r="H665" s="243"/>
      <c r="L665" s="282"/>
      <c r="M665" s="243"/>
      <c r="O665" s="243"/>
      <c r="P665" s="246"/>
      <c r="Q665" s="246"/>
      <c r="R665" s="246"/>
      <c r="S665" s="246"/>
      <c r="T665" s="246"/>
      <c r="U665" s="246"/>
      <c r="V665" s="246"/>
      <c r="W665" s="246"/>
      <c r="X665" s="246"/>
      <c r="Y665" s="246"/>
      <c r="Z665" s="246"/>
      <c r="AA665" s="246"/>
      <c r="AB665" s="246"/>
      <c r="AC665" s="246"/>
      <c r="AD665" s="246"/>
      <c r="AE665" s="246"/>
      <c r="AF665" s="246"/>
      <c r="AG665" s="246"/>
      <c r="AH665" s="246"/>
      <c r="AI665" s="246"/>
      <c r="AJ665" s="246"/>
      <c r="AK665" s="246"/>
      <c r="AL665" s="246"/>
    </row>
    <row r="666" spans="3:38" s="47" customFormat="1" ht="38.25" customHeight="1" x14ac:dyDescent="0.25">
      <c r="C666" s="243"/>
      <c r="H666" s="243"/>
      <c r="L666" s="282"/>
      <c r="M666" s="243"/>
      <c r="O666" s="243"/>
      <c r="P666" s="246"/>
      <c r="Q666" s="246"/>
      <c r="R666" s="246"/>
      <c r="S666" s="246"/>
      <c r="T666" s="246"/>
      <c r="U666" s="246"/>
      <c r="V666" s="246"/>
      <c r="W666" s="246"/>
      <c r="X666" s="246"/>
      <c r="Y666" s="246"/>
      <c r="Z666" s="246"/>
      <c r="AA666" s="246"/>
      <c r="AB666" s="246"/>
      <c r="AC666" s="246"/>
      <c r="AD666" s="246"/>
      <c r="AE666" s="246"/>
      <c r="AF666" s="246"/>
      <c r="AG666" s="246"/>
      <c r="AH666" s="246"/>
      <c r="AI666" s="246"/>
      <c r="AJ666" s="246"/>
      <c r="AK666" s="246"/>
      <c r="AL666" s="246"/>
    </row>
    <row r="667" spans="3:38" s="47" customFormat="1" ht="38.25" customHeight="1" x14ac:dyDescent="0.25">
      <c r="C667" s="243"/>
      <c r="H667" s="243"/>
      <c r="L667" s="282"/>
      <c r="M667" s="243"/>
      <c r="O667" s="243"/>
      <c r="P667" s="246"/>
      <c r="Q667" s="246"/>
      <c r="R667" s="246"/>
      <c r="S667" s="246"/>
      <c r="T667" s="246"/>
      <c r="U667" s="246"/>
      <c r="V667" s="246"/>
      <c r="W667" s="246"/>
      <c r="X667" s="246"/>
      <c r="Y667" s="246"/>
      <c r="Z667" s="246"/>
      <c r="AA667" s="246"/>
      <c r="AB667" s="246"/>
      <c r="AC667" s="246"/>
      <c r="AD667" s="246"/>
      <c r="AE667" s="246"/>
      <c r="AF667" s="246"/>
      <c r="AG667" s="246"/>
      <c r="AH667" s="246"/>
      <c r="AI667" s="246"/>
      <c r="AJ667" s="246"/>
      <c r="AK667" s="246"/>
      <c r="AL667" s="246"/>
    </row>
    <row r="668" spans="3:38" s="47" customFormat="1" ht="38.25" customHeight="1" x14ac:dyDescent="0.25">
      <c r="C668" s="243"/>
      <c r="H668" s="243"/>
      <c r="L668" s="282"/>
      <c r="M668" s="243"/>
      <c r="O668" s="243"/>
      <c r="P668" s="246"/>
      <c r="Q668" s="246"/>
      <c r="R668" s="246"/>
      <c r="S668" s="246"/>
      <c r="T668" s="246"/>
      <c r="U668" s="246"/>
      <c r="V668" s="246"/>
      <c r="W668" s="246"/>
      <c r="X668" s="246"/>
      <c r="Y668" s="246"/>
      <c r="Z668" s="246"/>
      <c r="AA668" s="246"/>
      <c r="AB668" s="246"/>
      <c r="AC668" s="246"/>
      <c r="AD668" s="246"/>
      <c r="AE668" s="246"/>
      <c r="AF668" s="246"/>
      <c r="AG668" s="246"/>
      <c r="AH668" s="246"/>
      <c r="AI668" s="246"/>
      <c r="AJ668" s="246"/>
      <c r="AK668" s="246"/>
      <c r="AL668" s="246"/>
    </row>
    <row r="669" spans="3:38" s="47" customFormat="1" ht="38.25" customHeight="1" x14ac:dyDescent="0.25">
      <c r="C669" s="243"/>
      <c r="H669" s="243"/>
      <c r="L669" s="282"/>
      <c r="M669" s="243"/>
      <c r="O669" s="243"/>
      <c r="P669" s="246"/>
      <c r="Q669" s="246"/>
      <c r="R669" s="246"/>
      <c r="S669" s="246"/>
      <c r="T669" s="246"/>
      <c r="U669" s="246"/>
      <c r="V669" s="246"/>
      <c r="W669" s="246"/>
      <c r="X669" s="246"/>
      <c r="Y669" s="246"/>
      <c r="Z669" s="246"/>
      <c r="AA669" s="246"/>
      <c r="AB669" s="246"/>
      <c r="AC669" s="246"/>
      <c r="AD669" s="246"/>
      <c r="AE669" s="246"/>
      <c r="AF669" s="246"/>
      <c r="AG669" s="246"/>
      <c r="AH669" s="246"/>
      <c r="AI669" s="246"/>
      <c r="AJ669" s="246"/>
      <c r="AK669" s="246"/>
      <c r="AL669" s="246"/>
    </row>
    <row r="670" spans="3:38" s="47" customFormat="1" ht="38.25" customHeight="1" x14ac:dyDescent="0.25">
      <c r="C670" s="243"/>
      <c r="H670" s="243"/>
      <c r="L670" s="282"/>
      <c r="M670" s="243"/>
      <c r="O670" s="243"/>
      <c r="P670" s="246"/>
      <c r="Q670" s="246"/>
      <c r="R670" s="246"/>
      <c r="S670" s="246"/>
      <c r="T670" s="246"/>
      <c r="U670" s="246"/>
      <c r="V670" s="246"/>
      <c r="W670" s="246"/>
      <c r="X670" s="246"/>
      <c r="Y670" s="246"/>
      <c r="Z670" s="246"/>
      <c r="AA670" s="246"/>
      <c r="AB670" s="246"/>
      <c r="AC670" s="246"/>
      <c r="AD670" s="246"/>
      <c r="AE670" s="246"/>
      <c r="AF670" s="246"/>
      <c r="AG670" s="246"/>
      <c r="AH670" s="246"/>
      <c r="AI670" s="246"/>
      <c r="AJ670" s="246"/>
      <c r="AK670" s="246"/>
      <c r="AL670" s="246"/>
    </row>
    <row r="671" spans="3:38" s="47" customFormat="1" ht="38.25" customHeight="1" x14ac:dyDescent="0.25">
      <c r="C671" s="243"/>
      <c r="H671" s="243"/>
      <c r="L671" s="282"/>
      <c r="M671" s="243"/>
      <c r="O671" s="243"/>
      <c r="P671" s="246"/>
      <c r="Q671" s="246"/>
      <c r="R671" s="246"/>
      <c r="S671" s="246"/>
      <c r="T671" s="246"/>
      <c r="U671" s="246"/>
      <c r="V671" s="246"/>
      <c r="W671" s="246"/>
      <c r="X671" s="246"/>
      <c r="Y671" s="246"/>
      <c r="Z671" s="246"/>
      <c r="AA671" s="246"/>
      <c r="AB671" s="246"/>
      <c r="AC671" s="246"/>
      <c r="AD671" s="246"/>
      <c r="AE671" s="246"/>
      <c r="AF671" s="246"/>
      <c r="AG671" s="246"/>
      <c r="AH671" s="246"/>
      <c r="AI671" s="246"/>
      <c r="AJ671" s="246"/>
      <c r="AK671" s="246"/>
      <c r="AL671" s="246"/>
    </row>
    <row r="672" spans="3:38" s="47" customFormat="1" ht="38.25" customHeight="1" x14ac:dyDescent="0.25">
      <c r="C672" s="243"/>
      <c r="H672" s="243"/>
      <c r="L672" s="282"/>
      <c r="M672" s="243"/>
      <c r="O672" s="243"/>
      <c r="P672" s="246"/>
      <c r="Q672" s="246"/>
      <c r="R672" s="246"/>
      <c r="S672" s="246"/>
      <c r="T672" s="246"/>
      <c r="U672" s="246"/>
      <c r="V672" s="246"/>
      <c r="W672" s="246"/>
      <c r="X672" s="246"/>
      <c r="Y672" s="246"/>
      <c r="Z672" s="246"/>
      <c r="AA672" s="246"/>
      <c r="AB672" s="246"/>
      <c r="AC672" s="246"/>
      <c r="AD672" s="246"/>
      <c r="AE672" s="246"/>
      <c r="AF672" s="246"/>
      <c r="AG672" s="246"/>
      <c r="AH672" s="246"/>
      <c r="AI672" s="246"/>
      <c r="AJ672" s="246"/>
      <c r="AK672" s="246"/>
      <c r="AL672" s="246"/>
    </row>
    <row r="673" spans="3:38" s="47" customFormat="1" ht="38.25" customHeight="1" x14ac:dyDescent="0.25">
      <c r="C673" s="243"/>
      <c r="H673" s="243"/>
      <c r="L673" s="282"/>
      <c r="M673" s="243"/>
      <c r="O673" s="243"/>
      <c r="P673" s="246"/>
      <c r="Q673" s="246"/>
      <c r="R673" s="246"/>
      <c r="S673" s="246"/>
      <c r="T673" s="246"/>
      <c r="U673" s="246"/>
      <c r="V673" s="246"/>
      <c r="W673" s="246"/>
      <c r="X673" s="246"/>
      <c r="Y673" s="246"/>
      <c r="Z673" s="246"/>
      <c r="AA673" s="246"/>
      <c r="AB673" s="246"/>
      <c r="AC673" s="246"/>
      <c r="AD673" s="246"/>
      <c r="AE673" s="246"/>
      <c r="AF673" s="246"/>
      <c r="AG673" s="246"/>
      <c r="AH673" s="246"/>
      <c r="AI673" s="246"/>
      <c r="AJ673" s="246"/>
      <c r="AK673" s="246"/>
      <c r="AL673" s="246"/>
    </row>
    <row r="674" spans="3:38" s="47" customFormat="1" ht="38.25" customHeight="1" x14ac:dyDescent="0.25">
      <c r="C674" s="243"/>
      <c r="H674" s="243"/>
      <c r="L674" s="282"/>
      <c r="M674" s="243"/>
      <c r="O674" s="243"/>
      <c r="P674" s="246"/>
      <c r="Q674" s="246"/>
      <c r="R674" s="246"/>
      <c r="S674" s="246"/>
      <c r="T674" s="246"/>
      <c r="U674" s="246"/>
      <c r="V674" s="246"/>
      <c r="W674" s="246"/>
      <c r="X674" s="246"/>
      <c r="Y674" s="246"/>
      <c r="Z674" s="246"/>
      <c r="AA674" s="246"/>
      <c r="AB674" s="246"/>
      <c r="AC674" s="246"/>
      <c r="AD674" s="246"/>
      <c r="AE674" s="246"/>
      <c r="AF674" s="246"/>
      <c r="AG674" s="246"/>
      <c r="AH674" s="246"/>
      <c r="AI674" s="246"/>
      <c r="AJ674" s="246"/>
      <c r="AK674" s="246"/>
      <c r="AL674" s="246"/>
    </row>
    <row r="675" spans="3:38" s="47" customFormat="1" ht="38.25" customHeight="1" x14ac:dyDescent="0.25">
      <c r="C675" s="243"/>
      <c r="H675" s="243"/>
      <c r="L675" s="282"/>
      <c r="M675" s="243"/>
      <c r="O675" s="243"/>
      <c r="P675" s="246"/>
      <c r="Q675" s="246"/>
      <c r="R675" s="246"/>
      <c r="S675" s="246"/>
      <c r="T675" s="246"/>
      <c r="U675" s="246"/>
      <c r="V675" s="246"/>
      <c r="W675" s="246"/>
      <c r="X675" s="246"/>
      <c r="Y675" s="246"/>
      <c r="Z675" s="246"/>
      <c r="AA675" s="246"/>
      <c r="AB675" s="246"/>
      <c r="AC675" s="246"/>
      <c r="AD675" s="246"/>
      <c r="AE675" s="246"/>
      <c r="AF675" s="246"/>
      <c r="AG675" s="246"/>
      <c r="AH675" s="246"/>
      <c r="AI675" s="246"/>
      <c r="AJ675" s="246"/>
      <c r="AK675" s="246"/>
      <c r="AL675" s="246"/>
    </row>
    <row r="676" spans="3:38" s="47" customFormat="1" ht="38.25" customHeight="1" x14ac:dyDescent="0.25">
      <c r="C676" s="243"/>
      <c r="H676" s="243"/>
      <c r="L676" s="282"/>
      <c r="M676" s="243"/>
      <c r="O676" s="243"/>
      <c r="P676" s="246"/>
      <c r="Q676" s="246"/>
      <c r="R676" s="246"/>
      <c r="S676" s="246"/>
      <c r="T676" s="246"/>
      <c r="U676" s="246"/>
      <c r="V676" s="246"/>
      <c r="W676" s="246"/>
      <c r="X676" s="246"/>
      <c r="Y676" s="246"/>
      <c r="Z676" s="246"/>
      <c r="AA676" s="246"/>
      <c r="AB676" s="246"/>
      <c r="AC676" s="246"/>
      <c r="AD676" s="246"/>
      <c r="AE676" s="246"/>
      <c r="AF676" s="246"/>
      <c r="AG676" s="246"/>
      <c r="AH676" s="246"/>
      <c r="AI676" s="246"/>
      <c r="AJ676" s="246"/>
      <c r="AK676" s="246"/>
      <c r="AL676" s="246"/>
    </row>
    <row r="677" spans="3:38" s="47" customFormat="1" ht="38.25" customHeight="1" x14ac:dyDescent="0.25">
      <c r="C677" s="243"/>
      <c r="H677" s="243"/>
      <c r="L677" s="282"/>
      <c r="M677" s="243"/>
      <c r="O677" s="243"/>
      <c r="P677" s="246"/>
      <c r="Q677" s="246"/>
      <c r="R677" s="246"/>
      <c r="S677" s="246"/>
      <c r="T677" s="246"/>
      <c r="U677" s="246"/>
      <c r="V677" s="246"/>
      <c r="W677" s="246"/>
      <c r="X677" s="246"/>
      <c r="Y677" s="246"/>
      <c r="Z677" s="246"/>
      <c r="AA677" s="246"/>
      <c r="AB677" s="246"/>
      <c r="AC677" s="246"/>
      <c r="AD677" s="246"/>
      <c r="AE677" s="246"/>
      <c r="AF677" s="246"/>
      <c r="AG677" s="246"/>
      <c r="AH677" s="246"/>
      <c r="AI677" s="246"/>
      <c r="AJ677" s="246"/>
      <c r="AK677" s="246"/>
      <c r="AL677" s="246"/>
    </row>
    <row r="678" spans="3:38" s="47" customFormat="1" ht="38.25" customHeight="1" x14ac:dyDescent="0.25">
      <c r="C678" s="243"/>
      <c r="H678" s="243"/>
      <c r="L678" s="282"/>
      <c r="M678" s="243"/>
      <c r="O678" s="243"/>
      <c r="P678" s="246"/>
      <c r="Q678" s="246"/>
      <c r="R678" s="246"/>
      <c r="S678" s="246"/>
      <c r="T678" s="246"/>
      <c r="U678" s="246"/>
      <c r="V678" s="246"/>
      <c r="W678" s="246"/>
      <c r="X678" s="246"/>
      <c r="Y678" s="246"/>
      <c r="Z678" s="246"/>
      <c r="AA678" s="246"/>
      <c r="AB678" s="246"/>
      <c r="AC678" s="246"/>
      <c r="AD678" s="246"/>
      <c r="AE678" s="246"/>
      <c r="AF678" s="246"/>
      <c r="AG678" s="246"/>
      <c r="AH678" s="246"/>
      <c r="AI678" s="246"/>
      <c r="AJ678" s="246"/>
      <c r="AK678" s="246"/>
      <c r="AL678" s="246"/>
    </row>
    <row r="679" spans="3:38" s="47" customFormat="1" ht="38.25" customHeight="1" x14ac:dyDescent="0.25">
      <c r="C679" s="243"/>
      <c r="H679" s="243"/>
      <c r="L679" s="282"/>
      <c r="M679" s="243"/>
      <c r="O679" s="243"/>
      <c r="P679" s="246"/>
      <c r="Q679" s="246"/>
      <c r="R679" s="246"/>
      <c r="S679" s="246"/>
      <c r="T679" s="246"/>
      <c r="U679" s="246"/>
      <c r="V679" s="246"/>
      <c r="W679" s="246"/>
      <c r="X679" s="246"/>
      <c r="Y679" s="246"/>
      <c r="Z679" s="246"/>
      <c r="AA679" s="246"/>
      <c r="AB679" s="246"/>
      <c r="AC679" s="246"/>
      <c r="AD679" s="246"/>
      <c r="AE679" s="246"/>
      <c r="AF679" s="246"/>
      <c r="AG679" s="246"/>
      <c r="AH679" s="246"/>
      <c r="AI679" s="246"/>
      <c r="AJ679" s="246"/>
      <c r="AK679" s="246"/>
      <c r="AL679" s="246"/>
    </row>
    <row r="680" spans="3:38" s="47" customFormat="1" ht="38.25" customHeight="1" x14ac:dyDescent="0.25">
      <c r="C680" s="243"/>
      <c r="H680" s="243"/>
      <c r="L680" s="282"/>
      <c r="M680" s="243"/>
      <c r="O680" s="243"/>
      <c r="P680" s="246"/>
      <c r="Q680" s="246"/>
      <c r="R680" s="246"/>
      <c r="S680" s="246"/>
      <c r="T680" s="246"/>
      <c r="U680" s="246"/>
      <c r="V680" s="246"/>
      <c r="W680" s="246"/>
      <c r="X680" s="246"/>
      <c r="Y680" s="246"/>
      <c r="Z680" s="246"/>
      <c r="AA680" s="246"/>
      <c r="AB680" s="246"/>
      <c r="AC680" s="246"/>
      <c r="AD680" s="246"/>
      <c r="AE680" s="246"/>
      <c r="AF680" s="246"/>
      <c r="AG680" s="246"/>
      <c r="AH680" s="246"/>
      <c r="AI680" s="246"/>
      <c r="AJ680" s="246"/>
      <c r="AK680" s="246"/>
      <c r="AL680" s="246"/>
    </row>
    <row r="681" spans="3:38" s="47" customFormat="1" ht="38.25" customHeight="1" x14ac:dyDescent="0.25">
      <c r="C681" s="243"/>
      <c r="H681" s="243"/>
      <c r="L681" s="282"/>
      <c r="M681" s="243"/>
      <c r="O681" s="243"/>
      <c r="P681" s="246"/>
      <c r="Q681" s="246"/>
      <c r="R681" s="246"/>
      <c r="S681" s="246"/>
      <c r="T681" s="246"/>
      <c r="U681" s="246"/>
      <c r="V681" s="246"/>
      <c r="W681" s="246"/>
      <c r="X681" s="246"/>
      <c r="Y681" s="246"/>
      <c r="Z681" s="246"/>
      <c r="AA681" s="246"/>
      <c r="AB681" s="246"/>
      <c r="AC681" s="246"/>
      <c r="AD681" s="246"/>
      <c r="AE681" s="246"/>
      <c r="AF681" s="246"/>
      <c r="AG681" s="246"/>
      <c r="AH681" s="246"/>
      <c r="AI681" s="246"/>
      <c r="AJ681" s="246"/>
      <c r="AK681" s="246"/>
      <c r="AL681" s="246"/>
    </row>
    <row r="682" spans="3:38" s="47" customFormat="1" ht="38.25" customHeight="1" x14ac:dyDescent="0.25">
      <c r="C682" s="243"/>
      <c r="H682" s="243"/>
      <c r="L682" s="282"/>
      <c r="M682" s="243"/>
      <c r="O682" s="243"/>
      <c r="P682" s="246"/>
      <c r="Q682" s="246"/>
      <c r="R682" s="246"/>
      <c r="S682" s="246"/>
      <c r="T682" s="246"/>
      <c r="U682" s="246"/>
      <c r="V682" s="246"/>
      <c r="W682" s="246"/>
      <c r="X682" s="246"/>
      <c r="Y682" s="246"/>
      <c r="Z682" s="246"/>
      <c r="AA682" s="246"/>
      <c r="AB682" s="246"/>
      <c r="AC682" s="246"/>
      <c r="AD682" s="246"/>
      <c r="AE682" s="246"/>
      <c r="AF682" s="246"/>
      <c r="AG682" s="246"/>
      <c r="AH682" s="246"/>
      <c r="AI682" s="246"/>
      <c r="AJ682" s="246"/>
      <c r="AK682" s="246"/>
      <c r="AL682" s="246"/>
    </row>
    <row r="683" spans="3:38" s="47" customFormat="1" ht="38.25" customHeight="1" x14ac:dyDescent="0.25">
      <c r="C683" s="243"/>
      <c r="H683" s="243"/>
      <c r="L683" s="282"/>
      <c r="M683" s="243"/>
      <c r="O683" s="243"/>
      <c r="P683" s="246"/>
      <c r="Q683" s="246"/>
      <c r="R683" s="246"/>
      <c r="S683" s="246"/>
      <c r="T683" s="246"/>
      <c r="U683" s="246"/>
      <c r="V683" s="246"/>
      <c r="W683" s="246"/>
      <c r="X683" s="246"/>
      <c r="Y683" s="246"/>
      <c r="Z683" s="246"/>
      <c r="AA683" s="246"/>
      <c r="AB683" s="246"/>
      <c r="AC683" s="246"/>
      <c r="AD683" s="246"/>
      <c r="AE683" s="246"/>
      <c r="AF683" s="246"/>
      <c r="AG683" s="246"/>
      <c r="AH683" s="246"/>
      <c r="AI683" s="246"/>
      <c r="AJ683" s="246"/>
      <c r="AK683" s="246"/>
      <c r="AL683" s="246"/>
    </row>
    <row r="684" spans="3:38" s="47" customFormat="1" ht="38.25" customHeight="1" x14ac:dyDescent="0.25">
      <c r="C684" s="243"/>
      <c r="H684" s="243"/>
      <c r="L684" s="282"/>
      <c r="M684" s="243"/>
      <c r="O684" s="243"/>
      <c r="P684" s="246"/>
      <c r="Q684" s="246"/>
      <c r="R684" s="246"/>
      <c r="S684" s="246"/>
      <c r="T684" s="246"/>
      <c r="U684" s="246"/>
      <c r="V684" s="246"/>
      <c r="W684" s="246"/>
      <c r="X684" s="246"/>
      <c r="Y684" s="246"/>
      <c r="Z684" s="246"/>
      <c r="AA684" s="246"/>
      <c r="AB684" s="246"/>
      <c r="AC684" s="246"/>
      <c r="AD684" s="246"/>
      <c r="AE684" s="246"/>
      <c r="AF684" s="246"/>
      <c r="AG684" s="246"/>
      <c r="AH684" s="246"/>
      <c r="AI684" s="246"/>
      <c r="AJ684" s="246"/>
      <c r="AK684" s="246"/>
      <c r="AL684" s="246"/>
    </row>
    <row r="685" spans="3:38" s="47" customFormat="1" ht="38.25" customHeight="1" x14ac:dyDescent="0.25">
      <c r="C685" s="243"/>
      <c r="H685" s="243"/>
      <c r="L685" s="282"/>
      <c r="M685" s="243"/>
      <c r="O685" s="243"/>
      <c r="P685" s="246"/>
      <c r="Q685" s="246"/>
      <c r="R685" s="246"/>
      <c r="S685" s="246"/>
      <c r="T685" s="246"/>
      <c r="U685" s="246"/>
      <c r="V685" s="246"/>
      <c r="W685" s="246"/>
      <c r="X685" s="246"/>
      <c r="Y685" s="246"/>
      <c r="Z685" s="246"/>
      <c r="AA685" s="246"/>
      <c r="AB685" s="246"/>
      <c r="AC685" s="246"/>
      <c r="AD685" s="246"/>
      <c r="AE685" s="246"/>
      <c r="AF685" s="246"/>
      <c r="AG685" s="246"/>
      <c r="AH685" s="246"/>
      <c r="AI685" s="246"/>
      <c r="AJ685" s="246"/>
      <c r="AK685" s="246"/>
      <c r="AL685" s="246"/>
    </row>
    <row r="686" spans="3:38" s="47" customFormat="1" ht="38.25" customHeight="1" x14ac:dyDescent="0.25">
      <c r="C686" s="243"/>
      <c r="H686" s="243"/>
      <c r="L686" s="282"/>
      <c r="M686" s="243"/>
      <c r="O686" s="243"/>
      <c r="P686" s="246"/>
      <c r="Q686" s="246"/>
      <c r="R686" s="246"/>
      <c r="S686" s="246"/>
      <c r="T686" s="246"/>
      <c r="U686" s="246"/>
      <c r="V686" s="246"/>
      <c r="W686" s="246"/>
      <c r="X686" s="246"/>
      <c r="Y686" s="246"/>
      <c r="Z686" s="246"/>
      <c r="AA686" s="246"/>
      <c r="AB686" s="246"/>
      <c r="AC686" s="246"/>
      <c r="AD686" s="246"/>
      <c r="AE686" s="246"/>
      <c r="AF686" s="246"/>
      <c r="AG686" s="246"/>
      <c r="AH686" s="246"/>
      <c r="AI686" s="246"/>
      <c r="AJ686" s="246"/>
      <c r="AK686" s="246"/>
      <c r="AL686" s="246"/>
    </row>
    <row r="687" spans="3:38" s="47" customFormat="1" ht="38.25" customHeight="1" x14ac:dyDescent="0.25">
      <c r="C687" s="243"/>
      <c r="H687" s="243"/>
      <c r="L687" s="282"/>
      <c r="M687" s="243"/>
      <c r="O687" s="243"/>
      <c r="P687" s="246"/>
      <c r="Q687" s="246"/>
      <c r="R687" s="246"/>
      <c r="S687" s="246"/>
      <c r="T687" s="246"/>
      <c r="U687" s="246"/>
      <c r="V687" s="246"/>
      <c r="W687" s="246"/>
      <c r="X687" s="246"/>
      <c r="Y687" s="246"/>
      <c r="Z687" s="246"/>
      <c r="AA687" s="246"/>
      <c r="AB687" s="246"/>
      <c r="AC687" s="246"/>
      <c r="AD687" s="246"/>
      <c r="AE687" s="246"/>
      <c r="AF687" s="246"/>
      <c r="AG687" s="246"/>
      <c r="AH687" s="246"/>
      <c r="AI687" s="246"/>
      <c r="AJ687" s="246"/>
      <c r="AK687" s="246"/>
      <c r="AL687" s="246"/>
    </row>
    <row r="688" spans="3:38" s="47" customFormat="1" ht="38.25" customHeight="1" x14ac:dyDescent="0.25">
      <c r="C688" s="243"/>
      <c r="H688" s="243"/>
      <c r="L688" s="282"/>
      <c r="M688" s="243"/>
      <c r="O688" s="243"/>
      <c r="P688" s="246"/>
      <c r="Q688" s="246"/>
      <c r="R688" s="246"/>
      <c r="S688" s="246"/>
      <c r="T688" s="246"/>
      <c r="U688" s="246"/>
      <c r="V688" s="246"/>
      <c r="W688" s="246"/>
      <c r="X688" s="246"/>
      <c r="Y688" s="246"/>
      <c r="Z688" s="246"/>
      <c r="AA688" s="246"/>
      <c r="AB688" s="246"/>
      <c r="AC688" s="246"/>
      <c r="AD688" s="246"/>
      <c r="AE688" s="246"/>
      <c r="AF688" s="246"/>
      <c r="AG688" s="246"/>
      <c r="AH688" s="246"/>
      <c r="AI688" s="246"/>
      <c r="AJ688" s="246"/>
      <c r="AK688" s="246"/>
      <c r="AL688" s="246"/>
    </row>
    <row r="689" spans="3:38" s="47" customFormat="1" ht="38.25" customHeight="1" x14ac:dyDescent="0.25">
      <c r="C689" s="243"/>
      <c r="H689" s="243"/>
      <c r="L689" s="282"/>
      <c r="M689" s="243"/>
      <c r="O689" s="243"/>
      <c r="P689" s="246"/>
      <c r="Q689" s="246"/>
      <c r="R689" s="246"/>
      <c r="S689" s="246"/>
      <c r="T689" s="246"/>
      <c r="U689" s="246"/>
      <c r="V689" s="246"/>
      <c r="W689" s="246"/>
      <c r="X689" s="246"/>
      <c r="Y689" s="246"/>
      <c r="Z689" s="246"/>
      <c r="AA689" s="246"/>
      <c r="AB689" s="246"/>
      <c r="AC689" s="246"/>
      <c r="AD689" s="246"/>
      <c r="AE689" s="246"/>
      <c r="AF689" s="246"/>
      <c r="AG689" s="246"/>
      <c r="AH689" s="246"/>
      <c r="AI689" s="246"/>
      <c r="AJ689" s="246"/>
      <c r="AK689" s="246"/>
      <c r="AL689" s="246"/>
    </row>
    <row r="690" spans="3:38" s="47" customFormat="1" ht="38.25" customHeight="1" x14ac:dyDescent="0.25">
      <c r="C690" s="243"/>
      <c r="H690" s="243"/>
      <c r="L690" s="282"/>
      <c r="M690" s="243"/>
      <c r="O690" s="243"/>
      <c r="P690" s="246"/>
      <c r="Q690" s="246"/>
      <c r="R690" s="246"/>
      <c r="S690" s="246"/>
      <c r="T690" s="246"/>
      <c r="U690" s="246"/>
      <c r="V690" s="246"/>
      <c r="W690" s="246"/>
      <c r="X690" s="246"/>
      <c r="Y690" s="246"/>
      <c r="Z690" s="246"/>
      <c r="AA690" s="246"/>
      <c r="AB690" s="246"/>
      <c r="AC690" s="246"/>
      <c r="AD690" s="246"/>
      <c r="AE690" s="246"/>
      <c r="AF690" s="246"/>
      <c r="AG690" s="246"/>
      <c r="AH690" s="246"/>
      <c r="AI690" s="246"/>
      <c r="AJ690" s="246"/>
      <c r="AK690" s="246"/>
      <c r="AL690" s="246"/>
    </row>
    <row r="691" spans="3:38" s="47" customFormat="1" ht="38.25" customHeight="1" x14ac:dyDescent="0.25">
      <c r="C691" s="243"/>
      <c r="H691" s="243"/>
      <c r="L691" s="282"/>
      <c r="M691" s="243"/>
      <c r="O691" s="243"/>
      <c r="P691" s="246"/>
      <c r="Q691" s="246"/>
      <c r="R691" s="246"/>
      <c r="S691" s="246"/>
      <c r="T691" s="246"/>
      <c r="U691" s="246"/>
      <c r="V691" s="246"/>
      <c r="W691" s="246"/>
      <c r="X691" s="246"/>
      <c r="Y691" s="246"/>
      <c r="Z691" s="246"/>
      <c r="AA691" s="246"/>
      <c r="AB691" s="246"/>
      <c r="AC691" s="246"/>
      <c r="AD691" s="246"/>
      <c r="AE691" s="246"/>
      <c r="AF691" s="246"/>
      <c r="AG691" s="246"/>
      <c r="AH691" s="246"/>
      <c r="AI691" s="246"/>
      <c r="AJ691" s="246"/>
      <c r="AK691" s="246"/>
      <c r="AL691" s="246"/>
    </row>
    <row r="692" spans="3:38" s="47" customFormat="1" ht="38.25" customHeight="1" x14ac:dyDescent="0.25">
      <c r="C692" s="243"/>
      <c r="H692" s="243"/>
      <c r="L692" s="282"/>
      <c r="M692" s="243"/>
      <c r="O692" s="243"/>
      <c r="P692" s="246"/>
      <c r="Q692" s="246"/>
      <c r="R692" s="246"/>
      <c r="S692" s="246"/>
      <c r="T692" s="246"/>
      <c r="U692" s="246"/>
      <c r="V692" s="246"/>
      <c r="W692" s="246"/>
      <c r="X692" s="246"/>
      <c r="Y692" s="246"/>
      <c r="Z692" s="246"/>
      <c r="AA692" s="246"/>
      <c r="AB692" s="246"/>
      <c r="AC692" s="246"/>
      <c r="AD692" s="246"/>
      <c r="AE692" s="246"/>
      <c r="AF692" s="246"/>
      <c r="AG692" s="246"/>
      <c r="AH692" s="246"/>
      <c r="AI692" s="246"/>
      <c r="AJ692" s="246"/>
      <c r="AK692" s="246"/>
      <c r="AL692" s="246"/>
    </row>
    <row r="693" spans="3:38" s="47" customFormat="1" ht="38.25" customHeight="1" x14ac:dyDescent="0.25">
      <c r="C693" s="243"/>
      <c r="H693" s="243"/>
      <c r="L693" s="282"/>
      <c r="M693" s="243"/>
      <c r="O693" s="243"/>
      <c r="P693" s="246"/>
      <c r="Q693" s="246"/>
      <c r="R693" s="246"/>
      <c r="S693" s="246"/>
      <c r="T693" s="246"/>
      <c r="U693" s="246"/>
      <c r="V693" s="246"/>
      <c r="W693" s="246"/>
      <c r="X693" s="246"/>
      <c r="Y693" s="246"/>
      <c r="Z693" s="246"/>
      <c r="AA693" s="246"/>
      <c r="AB693" s="246"/>
      <c r="AC693" s="246"/>
      <c r="AD693" s="246"/>
      <c r="AE693" s="246"/>
      <c r="AF693" s="246"/>
      <c r="AG693" s="246"/>
      <c r="AH693" s="246"/>
      <c r="AI693" s="246"/>
      <c r="AJ693" s="246"/>
      <c r="AK693" s="246"/>
      <c r="AL693" s="246"/>
    </row>
    <row r="694" spans="3:38" s="47" customFormat="1" ht="38.25" customHeight="1" x14ac:dyDescent="0.25">
      <c r="C694" s="243"/>
      <c r="H694" s="243"/>
      <c r="L694" s="282"/>
      <c r="M694" s="243"/>
      <c r="O694" s="243"/>
      <c r="P694" s="246"/>
      <c r="Q694" s="246"/>
      <c r="R694" s="246"/>
      <c r="S694" s="246"/>
      <c r="T694" s="246"/>
      <c r="U694" s="246"/>
      <c r="V694" s="246"/>
      <c r="W694" s="246"/>
      <c r="X694" s="246"/>
      <c r="Y694" s="246"/>
      <c r="Z694" s="246"/>
      <c r="AA694" s="246"/>
      <c r="AB694" s="246"/>
      <c r="AC694" s="246"/>
      <c r="AD694" s="246"/>
      <c r="AE694" s="246"/>
      <c r="AF694" s="246"/>
      <c r="AG694" s="246"/>
      <c r="AH694" s="246"/>
      <c r="AI694" s="246"/>
      <c r="AJ694" s="246"/>
      <c r="AK694" s="246"/>
      <c r="AL694" s="246"/>
    </row>
    <row r="695" spans="3:38" s="47" customFormat="1" ht="38.25" customHeight="1" x14ac:dyDescent="0.25">
      <c r="C695" s="243"/>
      <c r="H695" s="243"/>
      <c r="L695" s="282"/>
      <c r="M695" s="243"/>
      <c r="O695" s="243"/>
      <c r="P695" s="246"/>
      <c r="Q695" s="246"/>
      <c r="R695" s="246"/>
      <c r="S695" s="246"/>
      <c r="T695" s="246"/>
      <c r="U695" s="246"/>
      <c r="V695" s="246"/>
      <c r="W695" s="246"/>
      <c r="X695" s="246"/>
      <c r="Y695" s="246"/>
      <c r="Z695" s="246"/>
      <c r="AA695" s="246"/>
      <c r="AB695" s="246"/>
      <c r="AC695" s="246"/>
      <c r="AD695" s="246"/>
      <c r="AE695" s="246"/>
      <c r="AF695" s="246"/>
      <c r="AG695" s="246"/>
      <c r="AH695" s="246"/>
      <c r="AI695" s="246"/>
      <c r="AJ695" s="246"/>
      <c r="AK695" s="246"/>
      <c r="AL695" s="246"/>
    </row>
    <row r="696" spans="3:38" s="47" customFormat="1" ht="38.25" customHeight="1" x14ac:dyDescent="0.25">
      <c r="C696" s="243"/>
      <c r="H696" s="243"/>
      <c r="L696" s="282"/>
      <c r="M696" s="243"/>
      <c r="O696" s="243"/>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246"/>
      <c r="AL696" s="246"/>
    </row>
    <row r="697" spans="3:38" s="47" customFormat="1" ht="38.25" customHeight="1" x14ac:dyDescent="0.25">
      <c r="C697" s="243"/>
      <c r="H697" s="243"/>
      <c r="L697" s="282"/>
      <c r="M697" s="243"/>
      <c r="O697" s="243"/>
      <c r="P697" s="246"/>
      <c r="Q697" s="246"/>
      <c r="R697" s="246"/>
      <c r="S697" s="246"/>
      <c r="T697" s="246"/>
      <c r="U697" s="246"/>
      <c r="V697" s="246"/>
      <c r="W697" s="246"/>
      <c r="X697" s="246"/>
      <c r="Y697" s="246"/>
      <c r="Z697" s="246"/>
      <c r="AA697" s="246"/>
      <c r="AB697" s="246"/>
      <c r="AC697" s="246"/>
      <c r="AD697" s="246"/>
      <c r="AE697" s="246"/>
      <c r="AF697" s="246"/>
      <c r="AG697" s="246"/>
      <c r="AH697" s="246"/>
      <c r="AI697" s="246"/>
      <c r="AJ697" s="246"/>
      <c r="AK697" s="246"/>
      <c r="AL697" s="246"/>
    </row>
    <row r="698" spans="3:38" s="47" customFormat="1" ht="38.25" customHeight="1" x14ac:dyDescent="0.25">
      <c r="C698" s="243"/>
      <c r="H698" s="243"/>
      <c r="L698" s="282"/>
      <c r="M698" s="243"/>
      <c r="O698" s="243"/>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row>
    <row r="699" spans="3:38" s="47" customFormat="1" ht="38.25" customHeight="1" x14ac:dyDescent="0.25">
      <c r="C699" s="243"/>
      <c r="H699" s="243"/>
      <c r="L699" s="282"/>
      <c r="M699" s="243"/>
      <c r="O699" s="243"/>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row>
    <row r="700" spans="3:38" s="47" customFormat="1" ht="38.25" customHeight="1" x14ac:dyDescent="0.25">
      <c r="C700" s="243"/>
      <c r="H700" s="243"/>
      <c r="L700" s="282"/>
      <c r="M700" s="243"/>
      <c r="O700" s="243"/>
      <c r="P700" s="246"/>
      <c r="Q700" s="246"/>
      <c r="R700" s="246"/>
      <c r="S700" s="246"/>
      <c r="T700" s="246"/>
      <c r="U700" s="246"/>
      <c r="V700" s="246"/>
      <c r="W700" s="246"/>
      <c r="X700" s="246"/>
      <c r="Y700" s="246"/>
      <c r="Z700" s="246"/>
      <c r="AA700" s="246"/>
      <c r="AB700" s="246"/>
      <c r="AC700" s="246"/>
      <c r="AD700" s="246"/>
      <c r="AE700" s="246"/>
      <c r="AF700" s="246"/>
      <c r="AG700" s="246"/>
      <c r="AH700" s="246"/>
      <c r="AI700" s="246"/>
      <c r="AJ700" s="246"/>
      <c r="AK700" s="246"/>
      <c r="AL700" s="246"/>
    </row>
    <row r="701" spans="3:38" s="47" customFormat="1" ht="38.25" customHeight="1" x14ac:dyDescent="0.25">
      <c r="C701" s="243"/>
      <c r="H701" s="243"/>
      <c r="L701" s="282"/>
      <c r="M701" s="243"/>
      <c r="O701" s="243"/>
      <c r="P701" s="246"/>
      <c r="Q701" s="246"/>
      <c r="R701" s="246"/>
      <c r="S701" s="246"/>
      <c r="T701" s="246"/>
      <c r="U701" s="246"/>
      <c r="V701" s="246"/>
      <c r="W701" s="246"/>
      <c r="X701" s="246"/>
      <c r="Y701" s="246"/>
      <c r="Z701" s="246"/>
      <c r="AA701" s="246"/>
      <c r="AB701" s="246"/>
      <c r="AC701" s="246"/>
      <c r="AD701" s="246"/>
      <c r="AE701" s="246"/>
      <c r="AF701" s="246"/>
      <c r="AG701" s="246"/>
      <c r="AH701" s="246"/>
      <c r="AI701" s="246"/>
      <c r="AJ701" s="246"/>
      <c r="AK701" s="246"/>
      <c r="AL701" s="246"/>
    </row>
    <row r="702" spans="3:38" s="47" customFormat="1" ht="38.25" customHeight="1" x14ac:dyDescent="0.25">
      <c r="C702" s="243"/>
      <c r="H702" s="243"/>
      <c r="L702" s="282"/>
      <c r="M702" s="243"/>
      <c r="O702" s="243"/>
      <c r="P702" s="246"/>
      <c r="Q702" s="246"/>
      <c r="R702" s="246"/>
      <c r="S702" s="246"/>
      <c r="T702" s="246"/>
      <c r="U702" s="246"/>
      <c r="V702" s="246"/>
      <c r="W702" s="246"/>
      <c r="X702" s="246"/>
      <c r="Y702" s="246"/>
      <c r="Z702" s="246"/>
      <c r="AA702" s="246"/>
      <c r="AB702" s="246"/>
      <c r="AC702" s="246"/>
      <c r="AD702" s="246"/>
      <c r="AE702" s="246"/>
      <c r="AF702" s="246"/>
      <c r="AG702" s="246"/>
      <c r="AH702" s="246"/>
      <c r="AI702" s="246"/>
      <c r="AJ702" s="246"/>
      <c r="AK702" s="246"/>
      <c r="AL702" s="246"/>
    </row>
    <row r="703" spans="3:38" s="47" customFormat="1" ht="38.25" customHeight="1" x14ac:dyDescent="0.25">
      <c r="C703" s="243"/>
      <c r="H703" s="243"/>
      <c r="L703" s="282"/>
      <c r="M703" s="243"/>
      <c r="O703" s="243"/>
      <c r="P703" s="246"/>
      <c r="Q703" s="246"/>
      <c r="R703" s="246"/>
      <c r="S703" s="246"/>
      <c r="T703" s="246"/>
      <c r="U703" s="246"/>
      <c r="V703" s="246"/>
      <c r="W703" s="246"/>
      <c r="X703" s="246"/>
      <c r="Y703" s="246"/>
      <c r="Z703" s="246"/>
      <c r="AA703" s="246"/>
      <c r="AB703" s="246"/>
      <c r="AC703" s="246"/>
      <c r="AD703" s="246"/>
      <c r="AE703" s="246"/>
      <c r="AF703" s="246"/>
      <c r="AG703" s="246"/>
      <c r="AH703" s="246"/>
      <c r="AI703" s="246"/>
      <c r="AJ703" s="246"/>
      <c r="AK703" s="246"/>
      <c r="AL703" s="246"/>
    </row>
    <row r="704" spans="3:38" s="47" customFormat="1" ht="38.25" customHeight="1" x14ac:dyDescent="0.25">
      <c r="C704" s="243"/>
      <c r="H704" s="243"/>
      <c r="L704" s="282"/>
      <c r="M704" s="243"/>
      <c r="O704" s="243"/>
      <c r="P704" s="246"/>
      <c r="Q704" s="246"/>
      <c r="R704" s="246"/>
      <c r="S704" s="246"/>
      <c r="T704" s="246"/>
      <c r="U704" s="246"/>
      <c r="V704" s="246"/>
      <c r="W704" s="246"/>
      <c r="X704" s="246"/>
      <c r="Y704" s="246"/>
      <c r="Z704" s="246"/>
      <c r="AA704" s="246"/>
      <c r="AB704" s="246"/>
      <c r="AC704" s="246"/>
      <c r="AD704" s="246"/>
      <c r="AE704" s="246"/>
      <c r="AF704" s="246"/>
      <c r="AG704" s="246"/>
      <c r="AH704" s="246"/>
      <c r="AI704" s="246"/>
      <c r="AJ704" s="246"/>
      <c r="AK704" s="246"/>
      <c r="AL704" s="246"/>
    </row>
    <row r="705" spans="3:38" s="47" customFormat="1" ht="38.25" customHeight="1" x14ac:dyDescent="0.25">
      <c r="C705" s="243"/>
      <c r="H705" s="243"/>
      <c r="L705" s="282"/>
      <c r="M705" s="243"/>
      <c r="O705" s="243"/>
      <c r="P705" s="246"/>
      <c r="Q705" s="246"/>
      <c r="R705" s="246"/>
      <c r="S705" s="246"/>
      <c r="T705" s="246"/>
      <c r="U705" s="246"/>
      <c r="V705" s="246"/>
      <c r="W705" s="246"/>
      <c r="X705" s="246"/>
      <c r="Y705" s="246"/>
      <c r="Z705" s="246"/>
      <c r="AA705" s="246"/>
      <c r="AB705" s="246"/>
      <c r="AC705" s="246"/>
      <c r="AD705" s="246"/>
      <c r="AE705" s="246"/>
      <c r="AF705" s="246"/>
      <c r="AG705" s="246"/>
      <c r="AH705" s="246"/>
      <c r="AI705" s="246"/>
      <c r="AJ705" s="246"/>
      <c r="AK705" s="246"/>
      <c r="AL705" s="246"/>
    </row>
    <row r="706" spans="3:38" s="47" customFormat="1" ht="38.25" customHeight="1" x14ac:dyDescent="0.25">
      <c r="C706" s="243"/>
      <c r="H706" s="243"/>
      <c r="L706" s="282"/>
      <c r="M706" s="243"/>
      <c r="O706" s="243"/>
      <c r="P706" s="246"/>
      <c r="Q706" s="246"/>
      <c r="R706" s="246"/>
      <c r="S706" s="246"/>
      <c r="T706" s="246"/>
      <c r="U706" s="246"/>
      <c r="V706" s="246"/>
      <c r="W706" s="246"/>
      <c r="X706" s="246"/>
      <c r="Y706" s="246"/>
      <c r="Z706" s="246"/>
      <c r="AA706" s="246"/>
      <c r="AB706" s="246"/>
      <c r="AC706" s="246"/>
      <c r="AD706" s="246"/>
      <c r="AE706" s="246"/>
      <c r="AF706" s="246"/>
      <c r="AG706" s="246"/>
      <c r="AH706" s="246"/>
      <c r="AI706" s="246"/>
      <c r="AJ706" s="246"/>
      <c r="AK706" s="246"/>
      <c r="AL706" s="246"/>
    </row>
    <row r="707" spans="3:38" s="47" customFormat="1" ht="38.25" customHeight="1" x14ac:dyDescent="0.25">
      <c r="C707" s="243"/>
      <c r="H707" s="243"/>
      <c r="L707" s="282"/>
      <c r="M707" s="243"/>
      <c r="O707" s="243"/>
      <c r="P707" s="246"/>
      <c r="Q707" s="246"/>
      <c r="R707" s="246"/>
      <c r="S707" s="246"/>
      <c r="T707" s="246"/>
      <c r="U707" s="246"/>
      <c r="V707" s="246"/>
      <c r="W707" s="246"/>
      <c r="X707" s="246"/>
      <c r="Y707" s="246"/>
      <c r="Z707" s="246"/>
      <c r="AA707" s="246"/>
      <c r="AB707" s="246"/>
      <c r="AC707" s="246"/>
      <c r="AD707" s="246"/>
      <c r="AE707" s="246"/>
      <c r="AF707" s="246"/>
      <c r="AG707" s="246"/>
      <c r="AH707" s="246"/>
      <c r="AI707" s="246"/>
      <c r="AJ707" s="246"/>
      <c r="AK707" s="246"/>
      <c r="AL707" s="246"/>
    </row>
    <row r="708" spans="3:38" s="47" customFormat="1" ht="38.25" customHeight="1" x14ac:dyDescent="0.25">
      <c r="C708" s="243"/>
      <c r="H708" s="243"/>
      <c r="L708" s="282"/>
      <c r="M708" s="243"/>
      <c r="O708" s="243"/>
      <c r="P708" s="246"/>
      <c r="Q708" s="246"/>
      <c r="R708" s="246"/>
      <c r="S708" s="246"/>
      <c r="T708" s="246"/>
      <c r="U708" s="246"/>
      <c r="V708" s="246"/>
      <c r="W708" s="246"/>
      <c r="X708" s="246"/>
      <c r="Y708" s="246"/>
      <c r="Z708" s="246"/>
      <c r="AA708" s="246"/>
      <c r="AB708" s="246"/>
      <c r="AC708" s="246"/>
      <c r="AD708" s="246"/>
      <c r="AE708" s="246"/>
      <c r="AF708" s="246"/>
      <c r="AG708" s="246"/>
      <c r="AH708" s="246"/>
      <c r="AI708" s="246"/>
      <c r="AJ708" s="246"/>
      <c r="AK708" s="246"/>
      <c r="AL708" s="246"/>
    </row>
    <row r="709" spans="3:38" s="47" customFormat="1" ht="38.25" customHeight="1" x14ac:dyDescent="0.25">
      <c r="C709" s="243"/>
      <c r="H709" s="243"/>
      <c r="L709" s="282"/>
      <c r="M709" s="243"/>
      <c r="O709" s="243"/>
      <c r="P709" s="246"/>
      <c r="Q709" s="246"/>
      <c r="R709" s="246"/>
      <c r="S709" s="246"/>
      <c r="T709" s="246"/>
      <c r="U709" s="246"/>
      <c r="V709" s="246"/>
      <c r="W709" s="246"/>
      <c r="X709" s="246"/>
      <c r="Y709" s="246"/>
      <c r="Z709" s="246"/>
      <c r="AA709" s="246"/>
      <c r="AB709" s="246"/>
      <c r="AC709" s="246"/>
      <c r="AD709" s="246"/>
      <c r="AE709" s="246"/>
      <c r="AF709" s="246"/>
      <c r="AG709" s="246"/>
      <c r="AH709" s="246"/>
      <c r="AI709" s="246"/>
      <c r="AJ709" s="246"/>
      <c r="AK709" s="246"/>
      <c r="AL709" s="246"/>
    </row>
    <row r="710" spans="3:38" s="47" customFormat="1" ht="38.25" customHeight="1" x14ac:dyDescent="0.25">
      <c r="C710" s="243"/>
      <c r="H710" s="243"/>
      <c r="L710" s="282"/>
      <c r="M710" s="243"/>
      <c r="O710" s="243"/>
      <c r="P710" s="246"/>
      <c r="Q710" s="246"/>
      <c r="R710" s="246"/>
      <c r="S710" s="246"/>
      <c r="T710" s="246"/>
      <c r="U710" s="246"/>
      <c r="V710" s="246"/>
      <c r="W710" s="246"/>
      <c r="X710" s="246"/>
      <c r="Y710" s="246"/>
      <c r="Z710" s="246"/>
      <c r="AA710" s="246"/>
      <c r="AB710" s="246"/>
      <c r="AC710" s="246"/>
      <c r="AD710" s="246"/>
      <c r="AE710" s="246"/>
      <c r="AF710" s="246"/>
      <c r="AG710" s="246"/>
      <c r="AH710" s="246"/>
      <c r="AI710" s="246"/>
      <c r="AJ710" s="246"/>
      <c r="AK710" s="246"/>
      <c r="AL710" s="246"/>
    </row>
    <row r="711" spans="3:38" s="47" customFormat="1" ht="38.25" customHeight="1" x14ac:dyDescent="0.25">
      <c r="C711" s="243"/>
      <c r="H711" s="243"/>
      <c r="L711" s="282"/>
      <c r="M711" s="243"/>
      <c r="O711" s="243"/>
      <c r="P711" s="246"/>
      <c r="Q711" s="246"/>
      <c r="R711" s="246"/>
      <c r="S711" s="246"/>
      <c r="T711" s="246"/>
      <c r="U711" s="246"/>
      <c r="V711" s="246"/>
      <c r="W711" s="246"/>
      <c r="X711" s="246"/>
      <c r="Y711" s="246"/>
      <c r="Z711" s="246"/>
      <c r="AA711" s="246"/>
      <c r="AB711" s="246"/>
      <c r="AC711" s="246"/>
      <c r="AD711" s="246"/>
      <c r="AE711" s="246"/>
      <c r="AF711" s="246"/>
      <c r="AG711" s="246"/>
      <c r="AH711" s="246"/>
      <c r="AI711" s="246"/>
      <c r="AJ711" s="246"/>
      <c r="AK711" s="246"/>
      <c r="AL711" s="246"/>
    </row>
    <row r="712" spans="3:38" s="47" customFormat="1" ht="38.25" customHeight="1" x14ac:dyDescent="0.25">
      <c r="C712" s="243"/>
      <c r="H712" s="243"/>
      <c r="L712" s="282"/>
      <c r="M712" s="243"/>
      <c r="O712" s="243"/>
      <c r="P712" s="246"/>
      <c r="Q712" s="246"/>
      <c r="R712" s="246"/>
      <c r="S712" s="246"/>
      <c r="T712" s="246"/>
      <c r="U712" s="246"/>
      <c r="V712" s="246"/>
      <c r="W712" s="246"/>
      <c r="X712" s="246"/>
      <c r="Y712" s="246"/>
      <c r="Z712" s="246"/>
      <c r="AA712" s="246"/>
      <c r="AB712" s="246"/>
      <c r="AC712" s="246"/>
      <c r="AD712" s="246"/>
      <c r="AE712" s="246"/>
      <c r="AF712" s="246"/>
      <c r="AG712" s="246"/>
      <c r="AH712" s="246"/>
      <c r="AI712" s="246"/>
      <c r="AJ712" s="246"/>
      <c r="AK712" s="246"/>
      <c r="AL712" s="246"/>
    </row>
    <row r="713" spans="3:38" s="47" customFormat="1" ht="38.25" customHeight="1" x14ac:dyDescent="0.25">
      <c r="C713" s="243"/>
      <c r="H713" s="243"/>
      <c r="L713" s="282"/>
      <c r="M713" s="243"/>
      <c r="O713" s="243"/>
      <c r="P713" s="246"/>
      <c r="Q713" s="246"/>
      <c r="R713" s="246"/>
      <c r="S713" s="246"/>
      <c r="T713" s="246"/>
      <c r="U713" s="246"/>
      <c r="V713" s="246"/>
      <c r="W713" s="246"/>
      <c r="X713" s="246"/>
      <c r="Y713" s="246"/>
      <c r="Z713" s="246"/>
      <c r="AA713" s="246"/>
      <c r="AB713" s="246"/>
      <c r="AC713" s="246"/>
      <c r="AD713" s="246"/>
      <c r="AE713" s="246"/>
      <c r="AF713" s="246"/>
      <c r="AG713" s="246"/>
      <c r="AH713" s="246"/>
      <c r="AI713" s="246"/>
      <c r="AJ713" s="246"/>
      <c r="AK713" s="246"/>
      <c r="AL713" s="246"/>
    </row>
    <row r="714" spans="3:38" s="47" customFormat="1" ht="38.25" customHeight="1" x14ac:dyDescent="0.25">
      <c r="C714" s="243"/>
      <c r="H714" s="243"/>
      <c r="L714" s="282"/>
      <c r="M714" s="243"/>
      <c r="O714" s="243"/>
      <c r="P714" s="246"/>
      <c r="Q714" s="246"/>
      <c r="R714" s="246"/>
      <c r="S714" s="246"/>
      <c r="T714" s="246"/>
      <c r="U714" s="246"/>
      <c r="V714" s="246"/>
      <c r="W714" s="246"/>
      <c r="X714" s="246"/>
      <c r="Y714" s="246"/>
      <c r="Z714" s="246"/>
      <c r="AA714" s="246"/>
      <c r="AB714" s="246"/>
      <c r="AC714" s="246"/>
      <c r="AD714" s="246"/>
      <c r="AE714" s="246"/>
      <c r="AF714" s="246"/>
      <c r="AG714" s="246"/>
      <c r="AH714" s="246"/>
      <c r="AI714" s="246"/>
      <c r="AJ714" s="246"/>
      <c r="AK714" s="246"/>
      <c r="AL714" s="246"/>
    </row>
    <row r="715" spans="3:38" s="47" customFormat="1" ht="38.25" customHeight="1" x14ac:dyDescent="0.25">
      <c r="C715" s="243"/>
      <c r="H715" s="243"/>
      <c r="L715" s="282"/>
      <c r="M715" s="243"/>
      <c r="O715" s="243"/>
      <c r="P715" s="246"/>
      <c r="Q715" s="246"/>
      <c r="R715" s="246"/>
      <c r="S715" s="246"/>
      <c r="T715" s="246"/>
      <c r="U715" s="246"/>
      <c r="V715" s="246"/>
      <c r="W715" s="246"/>
      <c r="X715" s="246"/>
      <c r="Y715" s="246"/>
      <c r="Z715" s="246"/>
      <c r="AA715" s="246"/>
      <c r="AB715" s="246"/>
      <c r="AC715" s="246"/>
      <c r="AD715" s="246"/>
      <c r="AE715" s="246"/>
      <c r="AF715" s="246"/>
      <c r="AG715" s="246"/>
      <c r="AH715" s="246"/>
      <c r="AI715" s="246"/>
      <c r="AJ715" s="246"/>
      <c r="AK715" s="246"/>
      <c r="AL715" s="246"/>
    </row>
    <row r="716" spans="3:38" s="47" customFormat="1" ht="38.25" customHeight="1" x14ac:dyDescent="0.25">
      <c r="C716" s="243"/>
      <c r="H716" s="243"/>
      <c r="L716" s="282"/>
      <c r="M716" s="243"/>
      <c r="O716" s="243"/>
      <c r="P716" s="246"/>
      <c r="Q716" s="246"/>
      <c r="R716" s="246"/>
      <c r="S716" s="246"/>
      <c r="T716" s="246"/>
      <c r="U716" s="246"/>
      <c r="V716" s="246"/>
      <c r="W716" s="246"/>
      <c r="X716" s="246"/>
      <c r="Y716" s="246"/>
      <c r="Z716" s="246"/>
      <c r="AA716" s="246"/>
      <c r="AB716" s="246"/>
      <c r="AC716" s="246"/>
      <c r="AD716" s="246"/>
      <c r="AE716" s="246"/>
      <c r="AF716" s="246"/>
      <c r="AG716" s="246"/>
      <c r="AH716" s="246"/>
      <c r="AI716" s="246"/>
      <c r="AJ716" s="246"/>
      <c r="AK716" s="246"/>
      <c r="AL716" s="246"/>
    </row>
    <row r="717" spans="3:38" s="47" customFormat="1" ht="38.25" customHeight="1" x14ac:dyDescent="0.25">
      <c r="C717" s="243"/>
      <c r="H717" s="243"/>
      <c r="L717" s="282"/>
      <c r="M717" s="243"/>
      <c r="O717" s="243"/>
      <c r="P717" s="246"/>
      <c r="Q717" s="246"/>
      <c r="R717" s="246"/>
      <c r="S717" s="246"/>
      <c r="T717" s="246"/>
      <c r="U717" s="246"/>
      <c r="V717" s="246"/>
      <c r="W717" s="246"/>
      <c r="X717" s="246"/>
      <c r="Y717" s="246"/>
      <c r="Z717" s="246"/>
      <c r="AA717" s="246"/>
      <c r="AB717" s="246"/>
      <c r="AC717" s="246"/>
      <c r="AD717" s="246"/>
      <c r="AE717" s="246"/>
      <c r="AF717" s="246"/>
      <c r="AG717" s="246"/>
      <c r="AH717" s="246"/>
      <c r="AI717" s="246"/>
      <c r="AJ717" s="246"/>
      <c r="AK717" s="246"/>
      <c r="AL717" s="246"/>
    </row>
    <row r="718" spans="3:38" s="47" customFormat="1" ht="38.25" customHeight="1" x14ac:dyDescent="0.25">
      <c r="C718" s="243"/>
      <c r="H718" s="243"/>
      <c r="L718" s="282"/>
      <c r="M718" s="243"/>
      <c r="O718" s="243"/>
      <c r="P718" s="246"/>
      <c r="Q718" s="246"/>
      <c r="R718" s="246"/>
      <c r="S718" s="246"/>
      <c r="T718" s="246"/>
      <c r="U718" s="246"/>
      <c r="V718" s="246"/>
      <c r="W718" s="246"/>
      <c r="X718" s="246"/>
      <c r="Y718" s="246"/>
      <c r="Z718" s="246"/>
      <c r="AA718" s="246"/>
      <c r="AB718" s="246"/>
      <c r="AC718" s="246"/>
      <c r="AD718" s="246"/>
      <c r="AE718" s="246"/>
      <c r="AF718" s="246"/>
      <c r="AG718" s="246"/>
      <c r="AH718" s="246"/>
      <c r="AI718" s="246"/>
      <c r="AJ718" s="246"/>
      <c r="AK718" s="246"/>
      <c r="AL718" s="246"/>
    </row>
    <row r="719" spans="3:38" s="47" customFormat="1" ht="38.25" customHeight="1" x14ac:dyDescent="0.25">
      <c r="C719" s="243"/>
      <c r="H719" s="243"/>
      <c r="L719" s="282"/>
      <c r="M719" s="243"/>
      <c r="O719" s="243"/>
      <c r="P719" s="246"/>
      <c r="Q719" s="246"/>
      <c r="R719" s="246"/>
      <c r="S719" s="246"/>
      <c r="T719" s="246"/>
      <c r="U719" s="246"/>
      <c r="V719" s="246"/>
      <c r="W719" s="246"/>
      <c r="X719" s="246"/>
      <c r="Y719" s="246"/>
      <c r="Z719" s="246"/>
      <c r="AA719" s="246"/>
      <c r="AB719" s="246"/>
      <c r="AC719" s="246"/>
      <c r="AD719" s="246"/>
      <c r="AE719" s="246"/>
      <c r="AF719" s="246"/>
      <c r="AG719" s="246"/>
      <c r="AH719" s="246"/>
      <c r="AI719" s="246"/>
      <c r="AJ719" s="246"/>
      <c r="AK719" s="246"/>
      <c r="AL719" s="246"/>
    </row>
    <row r="720" spans="3:38" s="47" customFormat="1" ht="38.25" customHeight="1" x14ac:dyDescent="0.25">
      <c r="C720" s="243"/>
      <c r="H720" s="243"/>
      <c r="L720" s="282"/>
      <c r="M720" s="243"/>
      <c r="O720" s="243"/>
      <c r="P720" s="246"/>
      <c r="Q720" s="246"/>
      <c r="R720" s="246"/>
      <c r="S720" s="246"/>
      <c r="T720" s="246"/>
      <c r="U720" s="246"/>
      <c r="V720" s="246"/>
      <c r="W720" s="246"/>
      <c r="X720" s="246"/>
      <c r="Y720" s="246"/>
      <c r="Z720" s="246"/>
      <c r="AA720" s="246"/>
      <c r="AB720" s="246"/>
      <c r="AC720" s="246"/>
      <c r="AD720" s="246"/>
      <c r="AE720" s="246"/>
      <c r="AF720" s="246"/>
      <c r="AG720" s="246"/>
      <c r="AH720" s="246"/>
      <c r="AI720" s="246"/>
      <c r="AJ720" s="246"/>
      <c r="AK720" s="246"/>
      <c r="AL720" s="246"/>
    </row>
    <row r="721" spans="3:38" s="47" customFormat="1" ht="38.25" customHeight="1" x14ac:dyDescent="0.25">
      <c r="C721" s="243"/>
      <c r="H721" s="243"/>
      <c r="L721" s="282"/>
      <c r="M721" s="243"/>
      <c r="O721" s="243"/>
      <c r="P721" s="246"/>
      <c r="Q721" s="246"/>
      <c r="R721" s="246"/>
      <c r="S721" s="246"/>
      <c r="T721" s="246"/>
      <c r="U721" s="246"/>
      <c r="V721" s="246"/>
      <c r="W721" s="246"/>
      <c r="X721" s="246"/>
      <c r="Y721" s="246"/>
      <c r="Z721" s="246"/>
      <c r="AA721" s="246"/>
      <c r="AB721" s="246"/>
      <c r="AC721" s="246"/>
      <c r="AD721" s="246"/>
      <c r="AE721" s="246"/>
      <c r="AF721" s="246"/>
      <c r="AG721" s="246"/>
      <c r="AH721" s="246"/>
      <c r="AI721" s="246"/>
      <c r="AJ721" s="246"/>
      <c r="AK721" s="246"/>
      <c r="AL721" s="246"/>
    </row>
    <row r="722" spans="3:38" s="47" customFormat="1" ht="38.25" customHeight="1" x14ac:dyDescent="0.25">
      <c r="C722" s="243"/>
      <c r="H722" s="243"/>
      <c r="L722" s="282"/>
      <c r="M722" s="243"/>
      <c r="O722" s="243"/>
      <c r="P722" s="246"/>
      <c r="Q722" s="246"/>
      <c r="R722" s="246"/>
      <c r="S722" s="246"/>
      <c r="T722" s="246"/>
      <c r="U722" s="246"/>
      <c r="V722" s="246"/>
      <c r="W722" s="246"/>
      <c r="X722" s="246"/>
      <c r="Y722" s="246"/>
      <c r="Z722" s="246"/>
      <c r="AA722" s="246"/>
      <c r="AB722" s="246"/>
      <c r="AC722" s="246"/>
      <c r="AD722" s="246"/>
      <c r="AE722" s="246"/>
      <c r="AF722" s="246"/>
      <c r="AG722" s="246"/>
      <c r="AH722" s="246"/>
      <c r="AI722" s="246"/>
      <c r="AJ722" s="246"/>
      <c r="AK722" s="246"/>
      <c r="AL722" s="246"/>
    </row>
    <row r="723" spans="3:38" s="47" customFormat="1" ht="38.25" customHeight="1" x14ac:dyDescent="0.25">
      <c r="C723" s="243"/>
      <c r="H723" s="243"/>
      <c r="L723" s="282"/>
      <c r="M723" s="243"/>
      <c r="O723" s="243"/>
      <c r="P723" s="246"/>
      <c r="Q723" s="246"/>
      <c r="R723" s="246"/>
      <c r="S723" s="246"/>
      <c r="T723" s="246"/>
      <c r="U723" s="246"/>
      <c r="V723" s="246"/>
      <c r="W723" s="246"/>
      <c r="X723" s="246"/>
      <c r="Y723" s="246"/>
      <c r="Z723" s="246"/>
      <c r="AA723" s="246"/>
      <c r="AB723" s="246"/>
      <c r="AC723" s="246"/>
      <c r="AD723" s="246"/>
      <c r="AE723" s="246"/>
      <c r="AF723" s="246"/>
      <c r="AG723" s="246"/>
      <c r="AH723" s="246"/>
      <c r="AI723" s="246"/>
      <c r="AJ723" s="246"/>
      <c r="AK723" s="246"/>
      <c r="AL723" s="246"/>
    </row>
    <row r="724" spans="3:38" s="47" customFormat="1" ht="38.25" customHeight="1" x14ac:dyDescent="0.25">
      <c r="C724" s="243"/>
      <c r="H724" s="243"/>
      <c r="L724" s="282"/>
      <c r="M724" s="243"/>
      <c r="O724" s="243"/>
      <c r="P724" s="246"/>
      <c r="Q724" s="246"/>
      <c r="R724" s="246"/>
      <c r="S724" s="246"/>
      <c r="T724" s="246"/>
      <c r="U724" s="246"/>
      <c r="V724" s="246"/>
      <c r="W724" s="246"/>
      <c r="X724" s="246"/>
      <c r="Y724" s="246"/>
      <c r="Z724" s="246"/>
      <c r="AA724" s="246"/>
      <c r="AB724" s="246"/>
      <c r="AC724" s="246"/>
      <c r="AD724" s="246"/>
      <c r="AE724" s="246"/>
      <c r="AF724" s="246"/>
      <c r="AG724" s="246"/>
      <c r="AH724" s="246"/>
      <c r="AI724" s="246"/>
      <c r="AJ724" s="246"/>
      <c r="AK724" s="246"/>
      <c r="AL724" s="246"/>
    </row>
    <row r="725" spans="3:38" s="47" customFormat="1" ht="38.25" customHeight="1" x14ac:dyDescent="0.25">
      <c r="C725" s="243"/>
      <c r="H725" s="243"/>
      <c r="L725" s="282"/>
      <c r="M725" s="243"/>
      <c r="O725" s="243"/>
      <c r="P725" s="246"/>
      <c r="Q725" s="246"/>
      <c r="R725" s="246"/>
      <c r="S725" s="246"/>
      <c r="T725" s="246"/>
      <c r="U725" s="246"/>
      <c r="V725" s="246"/>
      <c r="W725" s="246"/>
      <c r="X725" s="246"/>
      <c r="Y725" s="246"/>
      <c r="Z725" s="246"/>
      <c r="AA725" s="246"/>
      <c r="AB725" s="246"/>
      <c r="AC725" s="246"/>
      <c r="AD725" s="246"/>
      <c r="AE725" s="246"/>
      <c r="AF725" s="246"/>
      <c r="AG725" s="246"/>
      <c r="AH725" s="246"/>
      <c r="AI725" s="246"/>
      <c r="AJ725" s="246"/>
      <c r="AK725" s="246"/>
      <c r="AL725" s="246"/>
    </row>
    <row r="726" spans="3:38" s="47" customFormat="1" ht="38.25" customHeight="1" x14ac:dyDescent="0.25">
      <c r="C726" s="243"/>
      <c r="H726" s="243"/>
      <c r="L726" s="282"/>
      <c r="M726" s="243"/>
      <c r="O726" s="243"/>
      <c r="P726" s="246"/>
      <c r="Q726" s="246"/>
      <c r="R726" s="246"/>
      <c r="S726" s="246"/>
      <c r="T726" s="246"/>
      <c r="U726" s="246"/>
      <c r="V726" s="246"/>
      <c r="W726" s="246"/>
      <c r="X726" s="246"/>
      <c r="Y726" s="246"/>
      <c r="Z726" s="246"/>
      <c r="AA726" s="246"/>
      <c r="AB726" s="246"/>
      <c r="AC726" s="246"/>
      <c r="AD726" s="246"/>
      <c r="AE726" s="246"/>
      <c r="AF726" s="246"/>
      <c r="AG726" s="246"/>
      <c r="AH726" s="246"/>
      <c r="AI726" s="246"/>
      <c r="AJ726" s="246"/>
      <c r="AK726" s="246"/>
      <c r="AL726" s="246"/>
    </row>
    <row r="727" spans="3:38" s="47" customFormat="1" ht="38.25" customHeight="1" x14ac:dyDescent="0.25">
      <c r="C727" s="243"/>
      <c r="H727" s="243"/>
      <c r="L727" s="282"/>
      <c r="M727" s="243"/>
      <c r="O727" s="243"/>
      <c r="P727" s="246"/>
      <c r="Q727" s="246"/>
      <c r="R727" s="246"/>
      <c r="S727" s="246"/>
      <c r="T727" s="246"/>
      <c r="U727" s="246"/>
      <c r="V727" s="246"/>
      <c r="W727" s="246"/>
      <c r="X727" s="246"/>
      <c r="Y727" s="246"/>
      <c r="Z727" s="246"/>
      <c r="AA727" s="246"/>
      <c r="AB727" s="246"/>
      <c r="AC727" s="246"/>
      <c r="AD727" s="246"/>
      <c r="AE727" s="246"/>
      <c r="AF727" s="246"/>
      <c r="AG727" s="246"/>
      <c r="AH727" s="246"/>
      <c r="AI727" s="246"/>
      <c r="AJ727" s="246"/>
      <c r="AK727" s="246"/>
      <c r="AL727" s="246"/>
    </row>
    <row r="728" spans="3:38" s="47" customFormat="1" ht="38.25" customHeight="1" x14ac:dyDescent="0.25">
      <c r="C728" s="243"/>
      <c r="H728" s="243"/>
      <c r="L728" s="282"/>
      <c r="M728" s="243"/>
      <c r="O728" s="243"/>
      <c r="P728" s="246"/>
      <c r="Q728" s="246"/>
      <c r="R728" s="246"/>
      <c r="S728" s="246"/>
      <c r="T728" s="246"/>
      <c r="U728" s="246"/>
      <c r="V728" s="246"/>
      <c r="W728" s="246"/>
      <c r="X728" s="246"/>
      <c r="Y728" s="246"/>
      <c r="Z728" s="246"/>
      <c r="AA728" s="246"/>
      <c r="AB728" s="246"/>
      <c r="AC728" s="246"/>
      <c r="AD728" s="246"/>
      <c r="AE728" s="246"/>
      <c r="AF728" s="246"/>
      <c r="AG728" s="246"/>
      <c r="AH728" s="246"/>
      <c r="AI728" s="246"/>
      <c r="AJ728" s="246"/>
      <c r="AK728" s="246"/>
      <c r="AL728" s="246"/>
    </row>
    <row r="729" spans="3:38" s="47" customFormat="1" ht="38.25" customHeight="1" x14ac:dyDescent="0.25">
      <c r="C729" s="243"/>
      <c r="H729" s="243"/>
      <c r="L729" s="282"/>
      <c r="M729" s="243"/>
      <c r="O729" s="243"/>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246"/>
      <c r="AL729" s="246"/>
    </row>
    <row r="730" spans="3:38" s="47" customFormat="1" ht="38.25" customHeight="1" x14ac:dyDescent="0.25">
      <c r="C730" s="243"/>
      <c r="H730" s="243"/>
      <c r="L730" s="282"/>
      <c r="M730" s="243"/>
      <c r="O730" s="243"/>
      <c r="P730" s="246"/>
      <c r="Q730" s="246"/>
      <c r="R730" s="246"/>
      <c r="S730" s="246"/>
      <c r="T730" s="246"/>
      <c r="U730" s="246"/>
      <c r="V730" s="246"/>
      <c r="W730" s="246"/>
      <c r="X730" s="246"/>
      <c r="Y730" s="246"/>
      <c r="Z730" s="246"/>
      <c r="AA730" s="246"/>
      <c r="AB730" s="246"/>
      <c r="AC730" s="246"/>
      <c r="AD730" s="246"/>
      <c r="AE730" s="246"/>
      <c r="AF730" s="246"/>
      <c r="AG730" s="246"/>
      <c r="AH730" s="246"/>
      <c r="AI730" s="246"/>
      <c r="AJ730" s="246"/>
      <c r="AK730" s="246"/>
      <c r="AL730" s="246"/>
    </row>
    <row r="731" spans="3:38" s="47" customFormat="1" ht="38.25" customHeight="1" x14ac:dyDescent="0.25">
      <c r="C731" s="243"/>
      <c r="H731" s="243"/>
      <c r="L731" s="282"/>
      <c r="M731" s="243"/>
      <c r="O731" s="243"/>
      <c r="P731" s="246"/>
      <c r="Q731" s="246"/>
      <c r="R731" s="246"/>
      <c r="S731" s="246"/>
      <c r="T731" s="246"/>
      <c r="U731" s="246"/>
      <c r="V731" s="246"/>
      <c r="W731" s="246"/>
      <c r="X731" s="246"/>
      <c r="Y731" s="246"/>
      <c r="Z731" s="246"/>
      <c r="AA731" s="246"/>
      <c r="AB731" s="246"/>
      <c r="AC731" s="246"/>
      <c r="AD731" s="246"/>
      <c r="AE731" s="246"/>
      <c r="AF731" s="246"/>
      <c r="AG731" s="246"/>
      <c r="AH731" s="246"/>
      <c r="AI731" s="246"/>
      <c r="AJ731" s="246"/>
      <c r="AK731" s="246"/>
      <c r="AL731" s="246"/>
    </row>
    <row r="732" spans="3:38" s="47" customFormat="1" ht="38.25" customHeight="1" x14ac:dyDescent="0.25">
      <c r="C732" s="243"/>
      <c r="H732" s="243"/>
      <c r="L732" s="282"/>
      <c r="M732" s="243"/>
      <c r="O732" s="243"/>
      <c r="P732" s="246"/>
      <c r="Q732" s="246"/>
      <c r="R732" s="246"/>
      <c r="S732" s="246"/>
      <c r="T732" s="246"/>
      <c r="U732" s="246"/>
      <c r="V732" s="246"/>
      <c r="W732" s="246"/>
      <c r="X732" s="246"/>
      <c r="Y732" s="246"/>
      <c r="Z732" s="246"/>
      <c r="AA732" s="246"/>
      <c r="AB732" s="246"/>
      <c r="AC732" s="246"/>
      <c r="AD732" s="246"/>
      <c r="AE732" s="246"/>
      <c r="AF732" s="246"/>
      <c r="AG732" s="246"/>
      <c r="AH732" s="246"/>
      <c r="AI732" s="246"/>
      <c r="AJ732" s="246"/>
      <c r="AK732" s="246"/>
      <c r="AL732" s="246"/>
    </row>
    <row r="733" spans="3:38" s="47" customFormat="1" ht="38.25" customHeight="1" x14ac:dyDescent="0.25">
      <c r="C733" s="243"/>
      <c r="H733" s="243"/>
      <c r="L733" s="282"/>
      <c r="M733" s="243"/>
      <c r="O733" s="243"/>
      <c r="P733" s="246"/>
      <c r="Q733" s="246"/>
      <c r="R733" s="246"/>
      <c r="S733" s="246"/>
      <c r="T733" s="246"/>
      <c r="U733" s="246"/>
      <c r="V733" s="246"/>
      <c r="W733" s="246"/>
      <c r="X733" s="246"/>
      <c r="Y733" s="246"/>
      <c r="Z733" s="246"/>
      <c r="AA733" s="246"/>
      <c r="AB733" s="246"/>
      <c r="AC733" s="246"/>
      <c r="AD733" s="246"/>
      <c r="AE733" s="246"/>
      <c r="AF733" s="246"/>
      <c r="AG733" s="246"/>
      <c r="AH733" s="246"/>
      <c r="AI733" s="246"/>
      <c r="AJ733" s="246"/>
      <c r="AK733" s="246"/>
      <c r="AL733" s="246"/>
    </row>
    <row r="734" spans="3:38" s="47" customFormat="1" ht="38.25" customHeight="1" x14ac:dyDescent="0.25">
      <c r="C734" s="243"/>
      <c r="H734" s="243"/>
      <c r="L734" s="282"/>
      <c r="M734" s="243"/>
      <c r="O734" s="243"/>
      <c r="P734" s="246"/>
      <c r="Q734" s="246"/>
      <c r="R734" s="246"/>
      <c r="S734" s="246"/>
      <c r="T734" s="246"/>
      <c r="U734" s="246"/>
      <c r="V734" s="246"/>
      <c r="W734" s="246"/>
      <c r="X734" s="246"/>
      <c r="Y734" s="246"/>
      <c r="Z734" s="246"/>
      <c r="AA734" s="246"/>
      <c r="AB734" s="246"/>
      <c r="AC734" s="246"/>
      <c r="AD734" s="246"/>
      <c r="AE734" s="246"/>
      <c r="AF734" s="246"/>
      <c r="AG734" s="246"/>
      <c r="AH734" s="246"/>
      <c r="AI734" s="246"/>
      <c r="AJ734" s="246"/>
      <c r="AK734" s="246"/>
      <c r="AL734" s="246"/>
    </row>
    <row r="735" spans="3:38" s="47" customFormat="1" ht="38.25" customHeight="1" x14ac:dyDescent="0.25">
      <c r="C735" s="243"/>
      <c r="H735" s="243"/>
      <c r="L735" s="282"/>
      <c r="M735" s="243"/>
      <c r="O735" s="243"/>
      <c r="P735" s="246"/>
      <c r="Q735" s="246"/>
      <c r="R735" s="246"/>
      <c r="S735" s="246"/>
      <c r="T735" s="246"/>
      <c r="U735" s="246"/>
      <c r="V735" s="246"/>
      <c r="W735" s="246"/>
      <c r="X735" s="246"/>
      <c r="Y735" s="246"/>
      <c r="Z735" s="246"/>
      <c r="AA735" s="246"/>
      <c r="AB735" s="246"/>
      <c r="AC735" s="246"/>
      <c r="AD735" s="246"/>
      <c r="AE735" s="246"/>
      <c r="AF735" s="246"/>
      <c r="AG735" s="246"/>
      <c r="AH735" s="246"/>
      <c r="AI735" s="246"/>
      <c r="AJ735" s="246"/>
      <c r="AK735" s="246"/>
      <c r="AL735" s="246"/>
    </row>
    <row r="736" spans="3:38" s="47" customFormat="1" ht="38.25" customHeight="1" x14ac:dyDescent="0.25">
      <c r="C736" s="243"/>
      <c r="H736" s="243"/>
      <c r="L736" s="282"/>
      <c r="M736" s="243"/>
      <c r="O736" s="243"/>
      <c r="P736" s="246"/>
      <c r="Q736" s="246"/>
      <c r="R736" s="246"/>
      <c r="S736" s="246"/>
      <c r="T736" s="246"/>
      <c r="U736" s="246"/>
      <c r="V736" s="246"/>
      <c r="W736" s="246"/>
      <c r="X736" s="246"/>
      <c r="Y736" s="246"/>
      <c r="Z736" s="246"/>
      <c r="AA736" s="246"/>
      <c r="AB736" s="246"/>
      <c r="AC736" s="246"/>
      <c r="AD736" s="246"/>
      <c r="AE736" s="246"/>
      <c r="AF736" s="246"/>
      <c r="AG736" s="246"/>
      <c r="AH736" s="246"/>
      <c r="AI736" s="246"/>
      <c r="AJ736" s="246"/>
      <c r="AK736" s="246"/>
      <c r="AL736" s="246"/>
    </row>
    <row r="737" spans="3:38" s="47" customFormat="1" ht="38.25" customHeight="1" x14ac:dyDescent="0.25">
      <c r="C737" s="243"/>
      <c r="H737" s="243"/>
      <c r="L737" s="282"/>
      <c r="M737" s="243"/>
      <c r="O737" s="243"/>
      <c r="P737" s="246"/>
      <c r="Q737" s="246"/>
      <c r="R737" s="246"/>
      <c r="S737" s="246"/>
      <c r="T737" s="246"/>
      <c r="U737" s="246"/>
      <c r="V737" s="246"/>
      <c r="W737" s="246"/>
      <c r="X737" s="246"/>
      <c r="Y737" s="246"/>
      <c r="Z737" s="246"/>
      <c r="AA737" s="246"/>
      <c r="AB737" s="246"/>
      <c r="AC737" s="246"/>
      <c r="AD737" s="246"/>
      <c r="AE737" s="246"/>
      <c r="AF737" s="246"/>
      <c r="AG737" s="246"/>
      <c r="AH737" s="246"/>
      <c r="AI737" s="246"/>
      <c r="AJ737" s="246"/>
      <c r="AK737" s="246"/>
      <c r="AL737" s="246"/>
    </row>
    <row r="738" spans="3:38" s="47" customFormat="1" ht="38.25" customHeight="1" x14ac:dyDescent="0.25">
      <c r="C738" s="243"/>
      <c r="H738" s="243"/>
      <c r="L738" s="282"/>
      <c r="M738" s="243"/>
      <c r="O738" s="243"/>
      <c r="P738" s="246"/>
      <c r="Q738" s="246"/>
      <c r="R738" s="246"/>
      <c r="S738" s="246"/>
      <c r="T738" s="246"/>
      <c r="U738" s="246"/>
      <c r="V738" s="246"/>
      <c r="W738" s="246"/>
      <c r="X738" s="246"/>
      <c r="Y738" s="246"/>
      <c r="Z738" s="246"/>
      <c r="AA738" s="246"/>
      <c r="AB738" s="246"/>
      <c r="AC738" s="246"/>
      <c r="AD738" s="246"/>
      <c r="AE738" s="246"/>
      <c r="AF738" s="246"/>
      <c r="AG738" s="246"/>
      <c r="AH738" s="246"/>
      <c r="AI738" s="246"/>
      <c r="AJ738" s="246"/>
      <c r="AK738" s="246"/>
      <c r="AL738" s="246"/>
    </row>
    <row r="739" spans="3:38" s="47" customFormat="1" ht="38.25" customHeight="1" x14ac:dyDescent="0.25">
      <c r="C739" s="243"/>
      <c r="H739" s="243"/>
      <c r="L739" s="282"/>
      <c r="M739" s="243"/>
      <c r="O739" s="243"/>
      <c r="P739" s="246"/>
      <c r="Q739" s="246"/>
      <c r="R739" s="246"/>
      <c r="S739" s="246"/>
      <c r="T739" s="246"/>
      <c r="U739" s="246"/>
      <c r="V739" s="246"/>
      <c r="W739" s="246"/>
      <c r="X739" s="246"/>
      <c r="Y739" s="246"/>
      <c r="Z739" s="246"/>
      <c r="AA739" s="246"/>
      <c r="AB739" s="246"/>
      <c r="AC739" s="246"/>
      <c r="AD739" s="246"/>
      <c r="AE739" s="246"/>
      <c r="AF739" s="246"/>
      <c r="AG739" s="246"/>
      <c r="AH739" s="246"/>
      <c r="AI739" s="246"/>
      <c r="AJ739" s="246"/>
      <c r="AK739" s="246"/>
      <c r="AL739" s="246"/>
    </row>
    <row r="740" spans="3:38" s="47" customFormat="1" ht="38.25" customHeight="1" x14ac:dyDescent="0.25">
      <c r="C740" s="243"/>
      <c r="H740" s="243"/>
      <c r="L740" s="282"/>
      <c r="M740" s="243"/>
      <c r="O740" s="243"/>
      <c r="P740" s="246"/>
      <c r="Q740" s="246"/>
      <c r="R740" s="246"/>
      <c r="S740" s="246"/>
      <c r="T740" s="246"/>
      <c r="U740" s="246"/>
      <c r="V740" s="246"/>
      <c r="W740" s="246"/>
      <c r="X740" s="246"/>
      <c r="Y740" s="246"/>
      <c r="Z740" s="246"/>
      <c r="AA740" s="246"/>
      <c r="AB740" s="246"/>
      <c r="AC740" s="246"/>
      <c r="AD740" s="246"/>
      <c r="AE740" s="246"/>
      <c r="AF740" s="246"/>
      <c r="AG740" s="246"/>
      <c r="AH740" s="246"/>
      <c r="AI740" s="246"/>
      <c r="AJ740" s="246"/>
      <c r="AK740" s="246"/>
      <c r="AL740" s="246"/>
    </row>
    <row r="741" spans="3:38" s="47" customFormat="1" ht="38.25" customHeight="1" x14ac:dyDescent="0.25">
      <c r="C741" s="243"/>
      <c r="H741" s="243"/>
      <c r="L741" s="282"/>
      <c r="M741" s="243"/>
      <c r="O741" s="243"/>
      <c r="P741" s="246"/>
      <c r="Q741" s="246"/>
      <c r="R741" s="246"/>
      <c r="S741" s="246"/>
      <c r="T741" s="246"/>
      <c r="U741" s="246"/>
      <c r="V741" s="246"/>
      <c r="W741" s="246"/>
      <c r="X741" s="246"/>
      <c r="Y741" s="246"/>
      <c r="Z741" s="246"/>
      <c r="AA741" s="246"/>
      <c r="AB741" s="246"/>
      <c r="AC741" s="246"/>
      <c r="AD741" s="246"/>
      <c r="AE741" s="246"/>
      <c r="AF741" s="246"/>
      <c r="AG741" s="246"/>
      <c r="AH741" s="246"/>
      <c r="AI741" s="246"/>
      <c r="AJ741" s="246"/>
      <c r="AK741" s="246"/>
      <c r="AL741" s="246"/>
    </row>
    <row r="742" spans="3:38" s="47" customFormat="1" ht="38.25" customHeight="1" x14ac:dyDescent="0.25">
      <c r="C742" s="243"/>
      <c r="H742" s="243"/>
      <c r="L742" s="282"/>
      <c r="M742" s="243"/>
      <c r="O742" s="243"/>
      <c r="P742" s="246"/>
      <c r="Q742" s="246"/>
      <c r="R742" s="246"/>
      <c r="S742" s="246"/>
      <c r="T742" s="246"/>
      <c r="U742" s="246"/>
      <c r="V742" s="246"/>
      <c r="W742" s="246"/>
      <c r="X742" s="246"/>
      <c r="Y742" s="246"/>
      <c r="Z742" s="246"/>
      <c r="AA742" s="246"/>
      <c r="AB742" s="246"/>
      <c r="AC742" s="246"/>
      <c r="AD742" s="246"/>
      <c r="AE742" s="246"/>
      <c r="AF742" s="246"/>
      <c r="AG742" s="246"/>
      <c r="AH742" s="246"/>
      <c r="AI742" s="246"/>
      <c r="AJ742" s="246"/>
      <c r="AK742" s="246"/>
      <c r="AL742" s="246"/>
    </row>
    <row r="743" spans="3:38" s="47" customFormat="1" ht="38.25" customHeight="1" x14ac:dyDescent="0.25">
      <c r="C743" s="243"/>
      <c r="H743" s="243"/>
      <c r="L743" s="282"/>
      <c r="M743" s="243"/>
      <c r="O743" s="243"/>
      <c r="P743" s="246"/>
      <c r="Q743" s="246"/>
      <c r="R743" s="246"/>
      <c r="S743" s="246"/>
      <c r="T743" s="246"/>
      <c r="U743" s="246"/>
      <c r="V743" s="246"/>
      <c r="W743" s="246"/>
      <c r="X743" s="246"/>
      <c r="Y743" s="246"/>
      <c r="Z743" s="246"/>
      <c r="AA743" s="246"/>
      <c r="AB743" s="246"/>
      <c r="AC743" s="246"/>
      <c r="AD743" s="246"/>
      <c r="AE743" s="246"/>
      <c r="AF743" s="246"/>
      <c r="AG743" s="246"/>
      <c r="AH743" s="246"/>
      <c r="AI743" s="246"/>
      <c r="AJ743" s="246"/>
      <c r="AK743" s="246"/>
      <c r="AL743" s="246"/>
    </row>
    <row r="744" spans="3:38" s="47" customFormat="1" ht="38.25" customHeight="1" x14ac:dyDescent="0.25">
      <c r="C744" s="243"/>
      <c r="H744" s="243"/>
      <c r="L744" s="282"/>
      <c r="M744" s="243"/>
      <c r="O744" s="243"/>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row>
    <row r="745" spans="3:38" s="47" customFormat="1" ht="38.25" customHeight="1" x14ac:dyDescent="0.25">
      <c r="C745" s="243"/>
      <c r="H745" s="243"/>
      <c r="L745" s="282"/>
      <c r="M745" s="243"/>
      <c r="O745" s="243"/>
      <c r="P745" s="246"/>
      <c r="Q745" s="246"/>
      <c r="R745" s="246"/>
      <c r="S745" s="246"/>
      <c r="T745" s="246"/>
      <c r="U745" s="246"/>
      <c r="V745" s="246"/>
      <c r="W745" s="246"/>
      <c r="X745" s="246"/>
      <c r="Y745" s="246"/>
      <c r="Z745" s="246"/>
      <c r="AA745" s="246"/>
      <c r="AB745" s="246"/>
      <c r="AC745" s="246"/>
      <c r="AD745" s="246"/>
      <c r="AE745" s="246"/>
      <c r="AF745" s="246"/>
      <c r="AG745" s="246"/>
      <c r="AH745" s="246"/>
      <c r="AI745" s="246"/>
      <c r="AJ745" s="246"/>
      <c r="AK745" s="246"/>
      <c r="AL745" s="246"/>
    </row>
    <row r="746" spans="3:38" s="47" customFormat="1" ht="38.25" customHeight="1" x14ac:dyDescent="0.25">
      <c r="C746" s="243"/>
      <c r="H746" s="243"/>
      <c r="L746" s="282"/>
      <c r="M746" s="243"/>
      <c r="O746" s="243"/>
      <c r="P746" s="246"/>
      <c r="Q746" s="246"/>
      <c r="R746" s="246"/>
      <c r="S746" s="246"/>
      <c r="T746" s="246"/>
      <c r="U746" s="246"/>
      <c r="V746" s="246"/>
      <c r="W746" s="246"/>
      <c r="X746" s="246"/>
      <c r="Y746" s="246"/>
      <c r="Z746" s="246"/>
      <c r="AA746" s="246"/>
      <c r="AB746" s="246"/>
      <c r="AC746" s="246"/>
      <c r="AD746" s="246"/>
      <c r="AE746" s="246"/>
      <c r="AF746" s="246"/>
      <c r="AG746" s="246"/>
      <c r="AH746" s="246"/>
      <c r="AI746" s="246"/>
      <c r="AJ746" s="246"/>
      <c r="AK746" s="246"/>
      <c r="AL746" s="246"/>
    </row>
    <row r="747" spans="3:38" s="47" customFormat="1" ht="38.25" customHeight="1" x14ac:dyDescent="0.25">
      <c r="C747" s="243"/>
      <c r="H747" s="243"/>
      <c r="L747" s="282"/>
      <c r="M747" s="243"/>
      <c r="O747" s="243"/>
      <c r="P747" s="246"/>
      <c r="Q747" s="246"/>
      <c r="R747" s="246"/>
      <c r="S747" s="246"/>
      <c r="T747" s="246"/>
      <c r="U747" s="246"/>
      <c r="V747" s="246"/>
      <c r="W747" s="246"/>
      <c r="X747" s="246"/>
      <c r="Y747" s="246"/>
      <c r="Z747" s="246"/>
      <c r="AA747" s="246"/>
      <c r="AB747" s="246"/>
      <c r="AC747" s="246"/>
      <c r="AD747" s="246"/>
      <c r="AE747" s="246"/>
      <c r="AF747" s="246"/>
      <c r="AG747" s="246"/>
      <c r="AH747" s="246"/>
      <c r="AI747" s="246"/>
      <c r="AJ747" s="246"/>
      <c r="AK747" s="246"/>
      <c r="AL747" s="246"/>
    </row>
    <row r="748" spans="3:38" s="47" customFormat="1" ht="38.25" customHeight="1" x14ac:dyDescent="0.25">
      <c r="C748" s="243"/>
      <c r="H748" s="243"/>
      <c r="L748" s="282"/>
      <c r="M748" s="243"/>
      <c r="O748" s="243"/>
      <c r="P748" s="246"/>
      <c r="Q748" s="246"/>
      <c r="R748" s="246"/>
      <c r="S748" s="246"/>
      <c r="T748" s="246"/>
      <c r="U748" s="246"/>
      <c r="V748" s="246"/>
      <c r="W748" s="246"/>
      <c r="X748" s="246"/>
      <c r="Y748" s="246"/>
      <c r="Z748" s="246"/>
      <c r="AA748" s="246"/>
      <c r="AB748" s="246"/>
      <c r="AC748" s="246"/>
      <c r="AD748" s="246"/>
      <c r="AE748" s="246"/>
      <c r="AF748" s="246"/>
      <c r="AG748" s="246"/>
      <c r="AH748" s="246"/>
      <c r="AI748" s="246"/>
      <c r="AJ748" s="246"/>
      <c r="AK748" s="246"/>
      <c r="AL748" s="246"/>
    </row>
    <row r="749" spans="3:38" s="47" customFormat="1" ht="38.25" customHeight="1" x14ac:dyDescent="0.25">
      <c r="C749" s="243"/>
      <c r="H749" s="243"/>
      <c r="L749" s="282"/>
      <c r="M749" s="243"/>
      <c r="O749" s="243"/>
      <c r="P749" s="246"/>
      <c r="Q749" s="246"/>
      <c r="R749" s="246"/>
      <c r="S749" s="246"/>
      <c r="T749" s="246"/>
      <c r="U749" s="246"/>
      <c r="V749" s="246"/>
      <c r="W749" s="246"/>
      <c r="X749" s="246"/>
      <c r="Y749" s="246"/>
      <c r="Z749" s="246"/>
      <c r="AA749" s="246"/>
      <c r="AB749" s="246"/>
      <c r="AC749" s="246"/>
      <c r="AD749" s="246"/>
      <c r="AE749" s="246"/>
      <c r="AF749" s="246"/>
      <c r="AG749" s="246"/>
      <c r="AH749" s="246"/>
      <c r="AI749" s="246"/>
      <c r="AJ749" s="246"/>
      <c r="AK749" s="246"/>
      <c r="AL749" s="246"/>
    </row>
    <row r="750" spans="3:38" s="47" customFormat="1" ht="38.25" customHeight="1" x14ac:dyDescent="0.25">
      <c r="C750" s="243"/>
      <c r="H750" s="243"/>
      <c r="L750" s="282"/>
      <c r="M750" s="243"/>
      <c r="O750" s="243"/>
      <c r="P750" s="246"/>
      <c r="Q750" s="246"/>
      <c r="R750" s="246"/>
      <c r="S750" s="246"/>
      <c r="T750" s="246"/>
      <c r="U750" s="246"/>
      <c r="V750" s="246"/>
      <c r="W750" s="246"/>
      <c r="X750" s="246"/>
      <c r="Y750" s="246"/>
      <c r="Z750" s="246"/>
      <c r="AA750" s="246"/>
      <c r="AB750" s="246"/>
      <c r="AC750" s="246"/>
      <c r="AD750" s="246"/>
      <c r="AE750" s="246"/>
      <c r="AF750" s="246"/>
      <c r="AG750" s="246"/>
      <c r="AH750" s="246"/>
      <c r="AI750" s="246"/>
      <c r="AJ750" s="246"/>
      <c r="AK750" s="246"/>
      <c r="AL750" s="246"/>
    </row>
    <row r="751" spans="3:38" s="47" customFormat="1" ht="38.25" customHeight="1" x14ac:dyDescent="0.25">
      <c r="C751" s="243"/>
      <c r="H751" s="243"/>
      <c r="L751" s="282"/>
      <c r="M751" s="243"/>
      <c r="O751" s="243"/>
      <c r="P751" s="246"/>
      <c r="Q751" s="246"/>
      <c r="R751" s="246"/>
      <c r="S751" s="246"/>
      <c r="T751" s="246"/>
      <c r="U751" s="246"/>
      <c r="V751" s="246"/>
      <c r="W751" s="246"/>
      <c r="X751" s="246"/>
      <c r="Y751" s="246"/>
      <c r="Z751" s="246"/>
      <c r="AA751" s="246"/>
      <c r="AB751" s="246"/>
      <c r="AC751" s="246"/>
      <c r="AD751" s="246"/>
      <c r="AE751" s="246"/>
      <c r="AF751" s="246"/>
      <c r="AG751" s="246"/>
      <c r="AH751" s="246"/>
      <c r="AI751" s="246"/>
      <c r="AJ751" s="246"/>
      <c r="AK751" s="246"/>
      <c r="AL751" s="246"/>
    </row>
    <row r="752" spans="3:38" s="47" customFormat="1" ht="38.25" customHeight="1" x14ac:dyDescent="0.25">
      <c r="C752" s="243"/>
      <c r="H752" s="243"/>
      <c r="L752" s="282"/>
      <c r="M752" s="243"/>
      <c r="O752" s="243"/>
      <c r="P752" s="246"/>
      <c r="Q752" s="246"/>
      <c r="R752" s="246"/>
      <c r="S752" s="246"/>
      <c r="T752" s="246"/>
      <c r="U752" s="246"/>
      <c r="V752" s="246"/>
      <c r="W752" s="246"/>
      <c r="X752" s="246"/>
      <c r="Y752" s="246"/>
      <c r="Z752" s="246"/>
      <c r="AA752" s="246"/>
      <c r="AB752" s="246"/>
      <c r="AC752" s="246"/>
      <c r="AD752" s="246"/>
      <c r="AE752" s="246"/>
      <c r="AF752" s="246"/>
      <c r="AG752" s="246"/>
      <c r="AH752" s="246"/>
      <c r="AI752" s="246"/>
      <c r="AJ752" s="246"/>
      <c r="AK752" s="246"/>
      <c r="AL752" s="246"/>
    </row>
    <row r="753" spans="3:38" s="47" customFormat="1" ht="38.25" customHeight="1" x14ac:dyDescent="0.25">
      <c r="C753" s="243"/>
      <c r="H753" s="243"/>
      <c r="L753" s="282"/>
      <c r="M753" s="243"/>
      <c r="O753" s="243"/>
      <c r="P753" s="246"/>
      <c r="Q753" s="246"/>
      <c r="R753" s="246"/>
      <c r="S753" s="246"/>
      <c r="T753" s="246"/>
      <c r="U753" s="246"/>
      <c r="V753" s="246"/>
      <c r="W753" s="246"/>
      <c r="X753" s="246"/>
      <c r="Y753" s="246"/>
      <c r="Z753" s="246"/>
      <c r="AA753" s="246"/>
      <c r="AB753" s="246"/>
      <c r="AC753" s="246"/>
      <c r="AD753" s="246"/>
      <c r="AE753" s="246"/>
      <c r="AF753" s="246"/>
      <c r="AG753" s="246"/>
      <c r="AH753" s="246"/>
      <c r="AI753" s="246"/>
      <c r="AJ753" s="246"/>
      <c r="AK753" s="246"/>
      <c r="AL753" s="246"/>
    </row>
    <row r="754" spans="3:38" s="47" customFormat="1" ht="38.25" customHeight="1" x14ac:dyDescent="0.25">
      <c r="C754" s="243"/>
      <c r="H754" s="243"/>
      <c r="L754" s="282"/>
      <c r="M754" s="243"/>
      <c r="O754" s="243"/>
      <c r="P754" s="246"/>
      <c r="Q754" s="246"/>
      <c r="R754" s="246"/>
      <c r="S754" s="246"/>
      <c r="T754" s="246"/>
      <c r="U754" s="246"/>
      <c r="V754" s="246"/>
      <c r="W754" s="246"/>
      <c r="X754" s="246"/>
      <c r="Y754" s="246"/>
      <c r="Z754" s="246"/>
      <c r="AA754" s="246"/>
      <c r="AB754" s="246"/>
      <c r="AC754" s="246"/>
      <c r="AD754" s="246"/>
      <c r="AE754" s="246"/>
      <c r="AF754" s="246"/>
      <c r="AG754" s="246"/>
      <c r="AH754" s="246"/>
      <c r="AI754" s="246"/>
      <c r="AJ754" s="246"/>
      <c r="AK754" s="246"/>
      <c r="AL754" s="246"/>
    </row>
    <row r="755" spans="3:38" s="47" customFormat="1" ht="38.25" customHeight="1" x14ac:dyDescent="0.25">
      <c r="C755" s="243"/>
      <c r="H755" s="243"/>
      <c r="L755" s="282"/>
      <c r="M755" s="243"/>
      <c r="O755" s="243"/>
      <c r="P755" s="246"/>
      <c r="Q755" s="246"/>
      <c r="R755" s="246"/>
      <c r="S755" s="246"/>
      <c r="T755" s="246"/>
      <c r="U755" s="246"/>
      <c r="V755" s="246"/>
      <c r="W755" s="246"/>
      <c r="X755" s="246"/>
      <c r="Y755" s="246"/>
      <c r="Z755" s="246"/>
      <c r="AA755" s="246"/>
      <c r="AB755" s="246"/>
      <c r="AC755" s="246"/>
      <c r="AD755" s="246"/>
      <c r="AE755" s="246"/>
      <c r="AF755" s="246"/>
      <c r="AG755" s="246"/>
      <c r="AH755" s="246"/>
      <c r="AI755" s="246"/>
      <c r="AJ755" s="246"/>
      <c r="AK755" s="246"/>
      <c r="AL755" s="246"/>
    </row>
    <row r="756" spans="3:38" s="47" customFormat="1" ht="38.25" customHeight="1" x14ac:dyDescent="0.25">
      <c r="C756" s="243"/>
      <c r="H756" s="243"/>
      <c r="L756" s="282"/>
      <c r="M756" s="243"/>
      <c r="O756" s="243"/>
      <c r="P756" s="246"/>
      <c r="Q756" s="246"/>
      <c r="R756" s="246"/>
      <c r="S756" s="246"/>
      <c r="T756" s="246"/>
      <c r="U756" s="246"/>
      <c r="V756" s="246"/>
      <c r="W756" s="246"/>
      <c r="X756" s="246"/>
      <c r="Y756" s="246"/>
      <c r="Z756" s="246"/>
      <c r="AA756" s="246"/>
      <c r="AB756" s="246"/>
      <c r="AC756" s="246"/>
      <c r="AD756" s="246"/>
      <c r="AE756" s="246"/>
      <c r="AF756" s="246"/>
      <c r="AG756" s="246"/>
      <c r="AH756" s="246"/>
      <c r="AI756" s="246"/>
      <c r="AJ756" s="246"/>
      <c r="AK756" s="246"/>
      <c r="AL756" s="246"/>
    </row>
    <row r="757" spans="3:38" s="47" customFormat="1" ht="38.25" customHeight="1" x14ac:dyDescent="0.25">
      <c r="C757" s="243"/>
      <c r="H757" s="243"/>
      <c r="L757" s="282"/>
      <c r="M757" s="243"/>
      <c r="O757" s="243"/>
      <c r="P757" s="246"/>
      <c r="Q757" s="246"/>
      <c r="R757" s="246"/>
      <c r="S757" s="246"/>
      <c r="T757" s="246"/>
      <c r="U757" s="246"/>
      <c r="V757" s="246"/>
      <c r="W757" s="246"/>
      <c r="X757" s="246"/>
      <c r="Y757" s="246"/>
      <c r="Z757" s="246"/>
      <c r="AA757" s="246"/>
      <c r="AB757" s="246"/>
      <c r="AC757" s="246"/>
      <c r="AD757" s="246"/>
      <c r="AE757" s="246"/>
      <c r="AF757" s="246"/>
      <c r="AG757" s="246"/>
      <c r="AH757" s="246"/>
      <c r="AI757" s="246"/>
      <c r="AJ757" s="246"/>
      <c r="AK757" s="246"/>
      <c r="AL757" s="246"/>
    </row>
    <row r="758" spans="3:38" s="47" customFormat="1" ht="38.25" customHeight="1" x14ac:dyDescent="0.25">
      <c r="C758" s="243"/>
      <c r="H758" s="243"/>
      <c r="L758" s="282"/>
      <c r="M758" s="243"/>
      <c r="O758" s="243"/>
      <c r="P758" s="246"/>
      <c r="Q758" s="246"/>
      <c r="R758" s="246"/>
      <c r="S758" s="246"/>
      <c r="T758" s="246"/>
      <c r="U758" s="246"/>
      <c r="V758" s="246"/>
      <c r="W758" s="246"/>
      <c r="X758" s="246"/>
      <c r="Y758" s="246"/>
      <c r="Z758" s="246"/>
      <c r="AA758" s="246"/>
      <c r="AB758" s="246"/>
      <c r="AC758" s="246"/>
      <c r="AD758" s="246"/>
      <c r="AE758" s="246"/>
      <c r="AF758" s="246"/>
      <c r="AG758" s="246"/>
      <c r="AH758" s="246"/>
      <c r="AI758" s="246"/>
      <c r="AJ758" s="246"/>
      <c r="AK758" s="246"/>
      <c r="AL758" s="246"/>
    </row>
    <row r="759" spans="3:38" s="47" customFormat="1" ht="38.25" customHeight="1" x14ac:dyDescent="0.25">
      <c r="C759" s="243"/>
      <c r="H759" s="243"/>
      <c r="L759" s="282"/>
      <c r="M759" s="243"/>
      <c r="O759" s="243"/>
      <c r="P759" s="246"/>
      <c r="Q759" s="246"/>
      <c r="R759" s="246"/>
      <c r="S759" s="246"/>
      <c r="T759" s="246"/>
      <c r="U759" s="246"/>
      <c r="V759" s="246"/>
      <c r="W759" s="246"/>
      <c r="X759" s="246"/>
      <c r="Y759" s="246"/>
      <c r="Z759" s="246"/>
      <c r="AA759" s="246"/>
      <c r="AB759" s="246"/>
      <c r="AC759" s="246"/>
      <c r="AD759" s="246"/>
      <c r="AE759" s="246"/>
      <c r="AF759" s="246"/>
      <c r="AG759" s="246"/>
      <c r="AH759" s="246"/>
      <c r="AI759" s="246"/>
      <c r="AJ759" s="246"/>
      <c r="AK759" s="246"/>
      <c r="AL759" s="246"/>
    </row>
    <row r="760" spans="3:38" s="47" customFormat="1" ht="38.25" customHeight="1" x14ac:dyDescent="0.25">
      <c r="C760" s="243"/>
      <c r="H760" s="243"/>
      <c r="L760" s="282"/>
      <c r="M760" s="243"/>
      <c r="O760" s="243"/>
      <c r="P760" s="246"/>
      <c r="Q760" s="246"/>
      <c r="R760" s="246"/>
      <c r="S760" s="246"/>
      <c r="T760" s="246"/>
      <c r="U760" s="246"/>
      <c r="V760" s="246"/>
      <c r="W760" s="246"/>
      <c r="X760" s="246"/>
      <c r="Y760" s="246"/>
      <c r="Z760" s="246"/>
      <c r="AA760" s="246"/>
      <c r="AB760" s="246"/>
      <c r="AC760" s="246"/>
      <c r="AD760" s="246"/>
      <c r="AE760" s="246"/>
      <c r="AF760" s="246"/>
      <c r="AG760" s="246"/>
      <c r="AH760" s="246"/>
      <c r="AI760" s="246"/>
      <c r="AJ760" s="246"/>
      <c r="AK760" s="246"/>
      <c r="AL760" s="246"/>
    </row>
    <row r="761" spans="3:38" s="47" customFormat="1" ht="38.25" customHeight="1" x14ac:dyDescent="0.25">
      <c r="C761" s="243"/>
      <c r="H761" s="243"/>
      <c r="L761" s="282"/>
      <c r="M761" s="243"/>
      <c r="O761" s="243"/>
      <c r="P761" s="246"/>
      <c r="Q761" s="246"/>
      <c r="R761" s="246"/>
      <c r="S761" s="246"/>
      <c r="T761" s="246"/>
      <c r="U761" s="246"/>
      <c r="V761" s="246"/>
      <c r="W761" s="246"/>
      <c r="X761" s="246"/>
      <c r="Y761" s="246"/>
      <c r="Z761" s="246"/>
      <c r="AA761" s="246"/>
      <c r="AB761" s="246"/>
      <c r="AC761" s="246"/>
      <c r="AD761" s="246"/>
      <c r="AE761" s="246"/>
      <c r="AF761" s="246"/>
      <c r="AG761" s="246"/>
      <c r="AH761" s="246"/>
      <c r="AI761" s="246"/>
      <c r="AJ761" s="246"/>
      <c r="AK761" s="246"/>
      <c r="AL761" s="246"/>
    </row>
    <row r="762" spans="3:38" s="47" customFormat="1" ht="38.25" customHeight="1" x14ac:dyDescent="0.25">
      <c r="C762" s="243"/>
      <c r="H762" s="243"/>
      <c r="L762" s="282"/>
      <c r="M762" s="243"/>
      <c r="O762" s="243"/>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246"/>
      <c r="AL762" s="246"/>
    </row>
    <row r="763" spans="3:38" s="47" customFormat="1" ht="38.25" customHeight="1" x14ac:dyDescent="0.25">
      <c r="C763" s="243"/>
      <c r="H763" s="243"/>
      <c r="L763" s="282"/>
      <c r="M763" s="243"/>
      <c r="O763" s="243"/>
      <c r="P763" s="246"/>
      <c r="Q763" s="246"/>
      <c r="R763" s="246"/>
      <c r="S763" s="246"/>
      <c r="T763" s="246"/>
      <c r="U763" s="246"/>
      <c r="V763" s="246"/>
      <c r="W763" s="246"/>
      <c r="X763" s="246"/>
      <c r="Y763" s="246"/>
      <c r="Z763" s="246"/>
      <c r="AA763" s="246"/>
      <c r="AB763" s="246"/>
      <c r="AC763" s="246"/>
      <c r="AD763" s="246"/>
      <c r="AE763" s="246"/>
      <c r="AF763" s="246"/>
      <c r="AG763" s="246"/>
      <c r="AH763" s="246"/>
      <c r="AI763" s="246"/>
      <c r="AJ763" s="246"/>
      <c r="AK763" s="246"/>
      <c r="AL763" s="246"/>
    </row>
    <row r="764" spans="3:38" s="47" customFormat="1" ht="38.25" customHeight="1" x14ac:dyDescent="0.25">
      <c r="C764" s="243"/>
      <c r="H764" s="243"/>
      <c r="L764" s="282"/>
      <c r="M764" s="243"/>
      <c r="O764" s="243"/>
      <c r="P764" s="246"/>
      <c r="Q764" s="246"/>
      <c r="R764" s="246"/>
      <c r="S764" s="246"/>
      <c r="T764" s="246"/>
      <c r="U764" s="246"/>
      <c r="V764" s="246"/>
      <c r="W764" s="246"/>
      <c r="X764" s="246"/>
      <c r="Y764" s="246"/>
      <c r="Z764" s="246"/>
      <c r="AA764" s="246"/>
      <c r="AB764" s="246"/>
      <c r="AC764" s="246"/>
      <c r="AD764" s="246"/>
      <c r="AE764" s="246"/>
      <c r="AF764" s="246"/>
      <c r="AG764" s="246"/>
      <c r="AH764" s="246"/>
      <c r="AI764" s="246"/>
      <c r="AJ764" s="246"/>
      <c r="AK764" s="246"/>
      <c r="AL764" s="246"/>
    </row>
    <row r="765" spans="3:38" s="47" customFormat="1" ht="38.25" customHeight="1" x14ac:dyDescent="0.25">
      <c r="C765" s="243"/>
      <c r="H765" s="243"/>
      <c r="L765" s="282"/>
      <c r="M765" s="243"/>
      <c r="O765" s="243"/>
      <c r="P765" s="246"/>
      <c r="Q765" s="246"/>
      <c r="R765" s="246"/>
      <c r="S765" s="246"/>
      <c r="T765" s="246"/>
      <c r="U765" s="246"/>
      <c r="V765" s="246"/>
      <c r="W765" s="246"/>
      <c r="X765" s="246"/>
      <c r="Y765" s="246"/>
      <c r="Z765" s="246"/>
      <c r="AA765" s="246"/>
      <c r="AB765" s="246"/>
      <c r="AC765" s="246"/>
      <c r="AD765" s="246"/>
      <c r="AE765" s="246"/>
      <c r="AF765" s="246"/>
      <c r="AG765" s="246"/>
      <c r="AH765" s="246"/>
      <c r="AI765" s="246"/>
      <c r="AJ765" s="246"/>
      <c r="AK765" s="246"/>
      <c r="AL765" s="246"/>
    </row>
    <row r="766" spans="3:38" s="47" customFormat="1" ht="38.25" customHeight="1" x14ac:dyDescent="0.25">
      <c r="C766" s="243"/>
      <c r="H766" s="243"/>
      <c r="L766" s="282"/>
      <c r="M766" s="243"/>
      <c r="O766" s="243"/>
      <c r="P766" s="246"/>
      <c r="Q766" s="246"/>
      <c r="R766" s="246"/>
      <c r="S766" s="246"/>
      <c r="T766" s="246"/>
      <c r="U766" s="246"/>
      <c r="V766" s="246"/>
      <c r="W766" s="246"/>
      <c r="X766" s="246"/>
      <c r="Y766" s="246"/>
      <c r="Z766" s="246"/>
      <c r="AA766" s="246"/>
      <c r="AB766" s="246"/>
      <c r="AC766" s="246"/>
      <c r="AD766" s="246"/>
      <c r="AE766" s="246"/>
      <c r="AF766" s="246"/>
      <c r="AG766" s="246"/>
      <c r="AH766" s="246"/>
      <c r="AI766" s="246"/>
      <c r="AJ766" s="246"/>
      <c r="AK766" s="246"/>
      <c r="AL766" s="246"/>
    </row>
    <row r="767" spans="3:38" s="47" customFormat="1" ht="38.25" customHeight="1" x14ac:dyDescent="0.25">
      <c r="C767" s="243"/>
      <c r="H767" s="243"/>
      <c r="L767" s="282"/>
      <c r="M767" s="243"/>
      <c r="O767" s="243"/>
      <c r="P767" s="246"/>
      <c r="Q767" s="246"/>
      <c r="R767" s="246"/>
      <c r="S767" s="246"/>
      <c r="T767" s="246"/>
      <c r="U767" s="246"/>
      <c r="V767" s="246"/>
      <c r="W767" s="246"/>
      <c r="X767" s="246"/>
      <c r="Y767" s="246"/>
      <c r="Z767" s="246"/>
      <c r="AA767" s="246"/>
      <c r="AB767" s="246"/>
      <c r="AC767" s="246"/>
      <c r="AD767" s="246"/>
      <c r="AE767" s="246"/>
      <c r="AF767" s="246"/>
      <c r="AG767" s="246"/>
      <c r="AH767" s="246"/>
      <c r="AI767" s="246"/>
      <c r="AJ767" s="246"/>
      <c r="AK767" s="246"/>
      <c r="AL767" s="246"/>
    </row>
    <row r="768" spans="3:38" s="47" customFormat="1" ht="38.25" customHeight="1" x14ac:dyDescent="0.25">
      <c r="C768" s="243"/>
      <c r="H768" s="243"/>
      <c r="L768" s="282"/>
      <c r="M768" s="243"/>
      <c r="O768" s="243"/>
      <c r="P768" s="246"/>
      <c r="Q768" s="246"/>
      <c r="R768" s="246"/>
      <c r="S768" s="246"/>
      <c r="T768" s="246"/>
      <c r="U768" s="246"/>
      <c r="V768" s="246"/>
      <c r="W768" s="246"/>
      <c r="X768" s="246"/>
      <c r="Y768" s="246"/>
      <c r="Z768" s="246"/>
      <c r="AA768" s="246"/>
      <c r="AB768" s="246"/>
      <c r="AC768" s="246"/>
      <c r="AD768" s="246"/>
      <c r="AE768" s="246"/>
      <c r="AF768" s="246"/>
      <c r="AG768" s="246"/>
      <c r="AH768" s="246"/>
      <c r="AI768" s="246"/>
      <c r="AJ768" s="246"/>
      <c r="AK768" s="246"/>
      <c r="AL768" s="246"/>
    </row>
    <row r="769" spans="3:38" s="47" customFormat="1" ht="38.25" customHeight="1" x14ac:dyDescent="0.25">
      <c r="C769" s="243"/>
      <c r="H769" s="243"/>
      <c r="L769" s="282"/>
      <c r="M769" s="243"/>
      <c r="O769" s="243"/>
      <c r="P769" s="246"/>
      <c r="Q769" s="246"/>
      <c r="R769" s="246"/>
      <c r="S769" s="246"/>
      <c r="T769" s="246"/>
      <c r="U769" s="246"/>
      <c r="V769" s="246"/>
      <c r="W769" s="246"/>
      <c r="X769" s="246"/>
      <c r="Y769" s="246"/>
      <c r="Z769" s="246"/>
      <c r="AA769" s="246"/>
      <c r="AB769" s="246"/>
      <c r="AC769" s="246"/>
      <c r="AD769" s="246"/>
      <c r="AE769" s="246"/>
      <c r="AF769" s="246"/>
      <c r="AG769" s="246"/>
      <c r="AH769" s="246"/>
      <c r="AI769" s="246"/>
      <c r="AJ769" s="246"/>
      <c r="AK769" s="246"/>
      <c r="AL769" s="246"/>
    </row>
    <row r="770" spans="3:38" s="47" customFormat="1" ht="38.25" customHeight="1" x14ac:dyDescent="0.25">
      <c r="C770" s="243"/>
      <c r="H770" s="243"/>
      <c r="L770" s="282"/>
      <c r="M770" s="243"/>
      <c r="O770" s="243"/>
      <c r="P770" s="246"/>
      <c r="Q770" s="246"/>
      <c r="R770" s="246"/>
      <c r="S770" s="246"/>
      <c r="T770" s="246"/>
      <c r="U770" s="246"/>
      <c r="V770" s="246"/>
      <c r="W770" s="246"/>
      <c r="X770" s="246"/>
      <c r="Y770" s="246"/>
      <c r="Z770" s="246"/>
      <c r="AA770" s="246"/>
      <c r="AB770" s="246"/>
      <c r="AC770" s="246"/>
      <c r="AD770" s="246"/>
      <c r="AE770" s="246"/>
      <c r="AF770" s="246"/>
      <c r="AG770" s="246"/>
      <c r="AH770" s="246"/>
      <c r="AI770" s="246"/>
      <c r="AJ770" s="246"/>
      <c r="AK770" s="246"/>
      <c r="AL770" s="246"/>
    </row>
    <row r="771" spans="3:38" s="47" customFormat="1" ht="38.25" customHeight="1" x14ac:dyDescent="0.25">
      <c r="C771" s="243"/>
      <c r="H771" s="243"/>
      <c r="L771" s="282"/>
      <c r="M771" s="243"/>
      <c r="O771" s="243"/>
      <c r="P771" s="246"/>
      <c r="Q771" s="246"/>
      <c r="R771" s="246"/>
      <c r="S771" s="246"/>
      <c r="T771" s="246"/>
      <c r="U771" s="246"/>
      <c r="V771" s="246"/>
      <c r="W771" s="246"/>
      <c r="X771" s="246"/>
      <c r="Y771" s="246"/>
      <c r="Z771" s="246"/>
      <c r="AA771" s="246"/>
      <c r="AB771" s="246"/>
      <c r="AC771" s="246"/>
      <c r="AD771" s="246"/>
      <c r="AE771" s="246"/>
      <c r="AF771" s="246"/>
      <c r="AG771" s="246"/>
      <c r="AH771" s="246"/>
      <c r="AI771" s="246"/>
      <c r="AJ771" s="246"/>
      <c r="AK771" s="246"/>
      <c r="AL771" s="246"/>
    </row>
    <row r="772" spans="3:38" s="47" customFormat="1" ht="38.25" customHeight="1" x14ac:dyDescent="0.25">
      <c r="C772" s="243"/>
      <c r="H772" s="243"/>
      <c r="L772" s="282"/>
      <c r="M772" s="243"/>
      <c r="O772" s="243"/>
      <c r="P772" s="246"/>
      <c r="Q772" s="246"/>
      <c r="R772" s="246"/>
      <c r="S772" s="246"/>
      <c r="T772" s="246"/>
      <c r="U772" s="246"/>
      <c r="V772" s="246"/>
      <c r="W772" s="246"/>
      <c r="X772" s="246"/>
      <c r="Y772" s="246"/>
      <c r="Z772" s="246"/>
      <c r="AA772" s="246"/>
      <c r="AB772" s="246"/>
      <c r="AC772" s="246"/>
      <c r="AD772" s="246"/>
      <c r="AE772" s="246"/>
      <c r="AF772" s="246"/>
      <c r="AG772" s="246"/>
      <c r="AH772" s="246"/>
      <c r="AI772" s="246"/>
      <c r="AJ772" s="246"/>
      <c r="AK772" s="246"/>
      <c r="AL772" s="246"/>
    </row>
    <row r="773" spans="3:38" s="47" customFormat="1" ht="38.25" customHeight="1" x14ac:dyDescent="0.25">
      <c r="C773" s="243"/>
      <c r="H773" s="243"/>
      <c r="L773" s="282"/>
      <c r="M773" s="243"/>
      <c r="O773" s="243"/>
      <c r="P773" s="246"/>
      <c r="Q773" s="246"/>
      <c r="R773" s="246"/>
      <c r="S773" s="246"/>
      <c r="T773" s="246"/>
      <c r="U773" s="246"/>
      <c r="V773" s="246"/>
      <c r="W773" s="246"/>
      <c r="X773" s="246"/>
      <c r="Y773" s="246"/>
      <c r="Z773" s="246"/>
      <c r="AA773" s="246"/>
      <c r="AB773" s="246"/>
      <c r="AC773" s="246"/>
      <c r="AD773" s="246"/>
      <c r="AE773" s="246"/>
      <c r="AF773" s="246"/>
      <c r="AG773" s="246"/>
      <c r="AH773" s="246"/>
      <c r="AI773" s="246"/>
      <c r="AJ773" s="246"/>
      <c r="AK773" s="246"/>
      <c r="AL773" s="246"/>
    </row>
    <row r="774" spans="3:38" s="47" customFormat="1" ht="38.25" customHeight="1" x14ac:dyDescent="0.25">
      <c r="C774" s="243"/>
      <c r="H774" s="243"/>
      <c r="L774" s="282"/>
      <c r="M774" s="243"/>
      <c r="O774" s="243"/>
      <c r="P774" s="246"/>
      <c r="Q774" s="246"/>
      <c r="R774" s="246"/>
      <c r="S774" s="246"/>
      <c r="T774" s="246"/>
      <c r="U774" s="246"/>
      <c r="V774" s="246"/>
      <c r="W774" s="246"/>
      <c r="X774" s="246"/>
      <c r="Y774" s="246"/>
      <c r="Z774" s="246"/>
      <c r="AA774" s="246"/>
      <c r="AB774" s="246"/>
      <c r="AC774" s="246"/>
      <c r="AD774" s="246"/>
      <c r="AE774" s="246"/>
      <c r="AF774" s="246"/>
      <c r="AG774" s="246"/>
      <c r="AH774" s="246"/>
      <c r="AI774" s="246"/>
      <c r="AJ774" s="246"/>
      <c r="AK774" s="246"/>
      <c r="AL774" s="246"/>
    </row>
    <row r="775" spans="3:38" s="47" customFormat="1" ht="38.25" customHeight="1" x14ac:dyDescent="0.25">
      <c r="C775" s="243"/>
      <c r="H775" s="243"/>
      <c r="L775" s="282"/>
      <c r="M775" s="243"/>
      <c r="O775" s="243"/>
      <c r="P775" s="246"/>
      <c r="Q775" s="246"/>
      <c r="R775" s="246"/>
      <c r="S775" s="246"/>
      <c r="T775" s="246"/>
      <c r="U775" s="246"/>
      <c r="V775" s="246"/>
      <c r="W775" s="246"/>
      <c r="X775" s="246"/>
      <c r="Y775" s="246"/>
      <c r="Z775" s="246"/>
      <c r="AA775" s="246"/>
      <c r="AB775" s="246"/>
      <c r="AC775" s="246"/>
      <c r="AD775" s="246"/>
      <c r="AE775" s="246"/>
      <c r="AF775" s="246"/>
      <c r="AG775" s="246"/>
      <c r="AH775" s="246"/>
      <c r="AI775" s="246"/>
      <c r="AJ775" s="246"/>
      <c r="AK775" s="246"/>
      <c r="AL775" s="246"/>
    </row>
    <row r="776" spans="3:38" s="47" customFormat="1" ht="38.25" customHeight="1" x14ac:dyDescent="0.25">
      <c r="C776" s="243"/>
      <c r="H776" s="243"/>
      <c r="L776" s="282"/>
      <c r="M776" s="243"/>
      <c r="O776" s="243"/>
      <c r="P776" s="246"/>
      <c r="Q776" s="246"/>
      <c r="R776" s="246"/>
      <c r="S776" s="246"/>
      <c r="T776" s="246"/>
      <c r="U776" s="246"/>
      <c r="V776" s="246"/>
      <c r="W776" s="246"/>
      <c r="X776" s="246"/>
      <c r="Y776" s="246"/>
      <c r="Z776" s="246"/>
      <c r="AA776" s="246"/>
      <c r="AB776" s="246"/>
      <c r="AC776" s="246"/>
      <c r="AD776" s="246"/>
      <c r="AE776" s="246"/>
      <c r="AF776" s="246"/>
      <c r="AG776" s="246"/>
      <c r="AH776" s="246"/>
      <c r="AI776" s="246"/>
      <c r="AJ776" s="246"/>
      <c r="AK776" s="246"/>
      <c r="AL776" s="246"/>
    </row>
    <row r="777" spans="3:38" s="47" customFormat="1" ht="38.25" customHeight="1" x14ac:dyDescent="0.25">
      <c r="C777" s="243"/>
      <c r="H777" s="243"/>
      <c r="L777" s="282"/>
      <c r="M777" s="243"/>
      <c r="O777" s="243"/>
      <c r="P777" s="246"/>
      <c r="Q777" s="246"/>
      <c r="R777" s="246"/>
      <c r="S777" s="246"/>
      <c r="T777" s="246"/>
      <c r="U777" s="246"/>
      <c r="V777" s="246"/>
      <c r="W777" s="246"/>
      <c r="X777" s="246"/>
      <c r="Y777" s="246"/>
      <c r="Z777" s="246"/>
      <c r="AA777" s="246"/>
      <c r="AB777" s="246"/>
      <c r="AC777" s="246"/>
      <c r="AD777" s="246"/>
      <c r="AE777" s="246"/>
      <c r="AF777" s="246"/>
      <c r="AG777" s="246"/>
      <c r="AH777" s="246"/>
      <c r="AI777" s="246"/>
      <c r="AJ777" s="246"/>
      <c r="AK777" s="246"/>
      <c r="AL777" s="246"/>
    </row>
    <row r="778" spans="3:38" s="47" customFormat="1" ht="38.25" customHeight="1" x14ac:dyDescent="0.25">
      <c r="C778" s="243"/>
      <c r="H778" s="243"/>
      <c r="L778" s="282"/>
      <c r="M778" s="243"/>
      <c r="O778" s="243"/>
      <c r="P778" s="246"/>
      <c r="Q778" s="246"/>
      <c r="R778" s="246"/>
      <c r="S778" s="246"/>
      <c r="T778" s="246"/>
      <c r="U778" s="246"/>
      <c r="V778" s="246"/>
      <c r="W778" s="246"/>
      <c r="X778" s="246"/>
      <c r="Y778" s="246"/>
      <c r="Z778" s="246"/>
      <c r="AA778" s="246"/>
      <c r="AB778" s="246"/>
      <c r="AC778" s="246"/>
      <c r="AD778" s="246"/>
      <c r="AE778" s="246"/>
      <c r="AF778" s="246"/>
      <c r="AG778" s="246"/>
      <c r="AH778" s="246"/>
      <c r="AI778" s="246"/>
      <c r="AJ778" s="246"/>
      <c r="AK778" s="246"/>
      <c r="AL778" s="246"/>
    </row>
    <row r="779" spans="3:38" s="47" customFormat="1" ht="38.25" customHeight="1" x14ac:dyDescent="0.25">
      <c r="C779" s="243"/>
      <c r="H779" s="243"/>
      <c r="L779" s="282"/>
      <c r="M779" s="243"/>
      <c r="O779" s="243"/>
      <c r="P779" s="246"/>
      <c r="Q779" s="246"/>
      <c r="R779" s="246"/>
      <c r="S779" s="246"/>
      <c r="T779" s="246"/>
      <c r="U779" s="246"/>
      <c r="V779" s="246"/>
      <c r="W779" s="246"/>
      <c r="X779" s="246"/>
      <c r="Y779" s="246"/>
      <c r="Z779" s="246"/>
      <c r="AA779" s="246"/>
      <c r="AB779" s="246"/>
      <c r="AC779" s="246"/>
      <c r="AD779" s="246"/>
      <c r="AE779" s="246"/>
      <c r="AF779" s="246"/>
      <c r="AG779" s="246"/>
      <c r="AH779" s="246"/>
      <c r="AI779" s="246"/>
      <c r="AJ779" s="246"/>
      <c r="AK779" s="246"/>
      <c r="AL779" s="246"/>
    </row>
    <row r="780" spans="3:38" s="47" customFormat="1" ht="38.25" customHeight="1" x14ac:dyDescent="0.25">
      <c r="C780" s="243"/>
      <c r="H780" s="243"/>
      <c r="L780" s="282"/>
      <c r="M780" s="243"/>
      <c r="O780" s="243"/>
      <c r="P780" s="246"/>
      <c r="Q780" s="246"/>
      <c r="R780" s="246"/>
      <c r="S780" s="246"/>
      <c r="T780" s="246"/>
      <c r="U780" s="246"/>
      <c r="V780" s="246"/>
      <c r="W780" s="246"/>
      <c r="X780" s="246"/>
      <c r="Y780" s="246"/>
      <c r="Z780" s="246"/>
      <c r="AA780" s="246"/>
      <c r="AB780" s="246"/>
      <c r="AC780" s="246"/>
      <c r="AD780" s="246"/>
      <c r="AE780" s="246"/>
      <c r="AF780" s="246"/>
      <c r="AG780" s="246"/>
      <c r="AH780" s="246"/>
      <c r="AI780" s="246"/>
      <c r="AJ780" s="246"/>
      <c r="AK780" s="246"/>
      <c r="AL780" s="246"/>
    </row>
    <row r="781" spans="3:38" s="47" customFormat="1" ht="38.25" customHeight="1" x14ac:dyDescent="0.25">
      <c r="C781" s="243"/>
      <c r="H781" s="243"/>
      <c r="L781" s="282"/>
      <c r="M781" s="243"/>
      <c r="O781" s="243"/>
      <c r="P781" s="246"/>
      <c r="Q781" s="246"/>
      <c r="R781" s="246"/>
      <c r="S781" s="246"/>
      <c r="T781" s="246"/>
      <c r="U781" s="246"/>
      <c r="V781" s="246"/>
      <c r="W781" s="246"/>
      <c r="X781" s="246"/>
      <c r="Y781" s="246"/>
      <c r="Z781" s="246"/>
      <c r="AA781" s="246"/>
      <c r="AB781" s="246"/>
      <c r="AC781" s="246"/>
      <c r="AD781" s="246"/>
      <c r="AE781" s="246"/>
      <c r="AF781" s="246"/>
      <c r="AG781" s="246"/>
      <c r="AH781" s="246"/>
      <c r="AI781" s="246"/>
      <c r="AJ781" s="246"/>
      <c r="AK781" s="246"/>
      <c r="AL781" s="246"/>
    </row>
    <row r="782" spans="3:38" s="47" customFormat="1" ht="38.25" customHeight="1" x14ac:dyDescent="0.25">
      <c r="C782" s="243"/>
      <c r="H782" s="243"/>
      <c r="L782" s="282"/>
      <c r="M782" s="243"/>
      <c r="O782" s="243"/>
      <c r="P782" s="246"/>
      <c r="Q782" s="246"/>
      <c r="R782" s="246"/>
      <c r="S782" s="246"/>
      <c r="T782" s="246"/>
      <c r="U782" s="246"/>
      <c r="V782" s="246"/>
      <c r="W782" s="246"/>
      <c r="X782" s="246"/>
      <c r="Y782" s="246"/>
      <c r="Z782" s="246"/>
      <c r="AA782" s="246"/>
      <c r="AB782" s="246"/>
      <c r="AC782" s="246"/>
      <c r="AD782" s="246"/>
      <c r="AE782" s="246"/>
      <c r="AF782" s="246"/>
      <c r="AG782" s="246"/>
      <c r="AH782" s="246"/>
      <c r="AI782" s="246"/>
      <c r="AJ782" s="246"/>
      <c r="AK782" s="246"/>
      <c r="AL782" s="246"/>
    </row>
    <row r="783" spans="3:38" s="47" customFormat="1" ht="38.25" customHeight="1" x14ac:dyDescent="0.25">
      <c r="C783" s="243"/>
      <c r="H783" s="243"/>
      <c r="L783" s="282"/>
      <c r="M783" s="243"/>
      <c r="O783" s="243"/>
      <c r="P783" s="246"/>
      <c r="Q783" s="246"/>
      <c r="R783" s="246"/>
      <c r="S783" s="246"/>
      <c r="T783" s="246"/>
      <c r="U783" s="246"/>
      <c r="V783" s="246"/>
      <c r="W783" s="246"/>
      <c r="X783" s="246"/>
      <c r="Y783" s="246"/>
      <c r="Z783" s="246"/>
      <c r="AA783" s="246"/>
      <c r="AB783" s="246"/>
      <c r="AC783" s="246"/>
      <c r="AD783" s="246"/>
      <c r="AE783" s="246"/>
      <c r="AF783" s="246"/>
      <c r="AG783" s="246"/>
      <c r="AH783" s="246"/>
      <c r="AI783" s="246"/>
      <c r="AJ783" s="246"/>
      <c r="AK783" s="246"/>
      <c r="AL783" s="246"/>
    </row>
    <row r="784" spans="3:38" s="47" customFormat="1" ht="38.25" customHeight="1" x14ac:dyDescent="0.25">
      <c r="C784" s="243"/>
      <c r="H784" s="243"/>
      <c r="L784" s="282"/>
      <c r="M784" s="243"/>
      <c r="O784" s="243"/>
      <c r="P784" s="246"/>
      <c r="Q784" s="246"/>
      <c r="R784" s="246"/>
      <c r="S784" s="246"/>
      <c r="T784" s="246"/>
      <c r="U784" s="246"/>
      <c r="V784" s="246"/>
      <c r="W784" s="246"/>
      <c r="X784" s="246"/>
      <c r="Y784" s="246"/>
      <c r="Z784" s="246"/>
      <c r="AA784" s="246"/>
      <c r="AB784" s="246"/>
      <c r="AC784" s="246"/>
      <c r="AD784" s="246"/>
      <c r="AE784" s="246"/>
      <c r="AF784" s="246"/>
      <c r="AG784" s="246"/>
      <c r="AH784" s="246"/>
      <c r="AI784" s="246"/>
      <c r="AJ784" s="246"/>
      <c r="AK784" s="246"/>
      <c r="AL784" s="246"/>
    </row>
    <row r="785" spans="3:38" s="47" customFormat="1" ht="38.25" customHeight="1" x14ac:dyDescent="0.25">
      <c r="C785" s="243"/>
      <c r="H785" s="243"/>
      <c r="L785" s="282"/>
      <c r="M785" s="243"/>
      <c r="O785" s="243"/>
      <c r="P785" s="246"/>
      <c r="Q785" s="246"/>
      <c r="R785" s="246"/>
      <c r="S785" s="246"/>
      <c r="T785" s="246"/>
      <c r="U785" s="246"/>
      <c r="V785" s="246"/>
      <c r="W785" s="246"/>
      <c r="X785" s="246"/>
      <c r="Y785" s="246"/>
      <c r="Z785" s="246"/>
      <c r="AA785" s="246"/>
      <c r="AB785" s="246"/>
      <c r="AC785" s="246"/>
      <c r="AD785" s="246"/>
      <c r="AE785" s="246"/>
      <c r="AF785" s="246"/>
      <c r="AG785" s="246"/>
      <c r="AH785" s="246"/>
      <c r="AI785" s="246"/>
      <c r="AJ785" s="246"/>
      <c r="AK785" s="246"/>
      <c r="AL785" s="246"/>
    </row>
    <row r="786" spans="3:38" s="47" customFormat="1" ht="38.25" customHeight="1" x14ac:dyDescent="0.25">
      <c r="C786" s="243"/>
      <c r="H786" s="243"/>
      <c r="L786" s="282"/>
      <c r="M786" s="243"/>
      <c r="O786" s="243"/>
      <c r="P786" s="246"/>
      <c r="Q786" s="246"/>
      <c r="R786" s="246"/>
      <c r="S786" s="246"/>
      <c r="T786" s="246"/>
      <c r="U786" s="246"/>
      <c r="V786" s="246"/>
      <c r="W786" s="246"/>
      <c r="X786" s="246"/>
      <c r="Y786" s="246"/>
      <c r="Z786" s="246"/>
      <c r="AA786" s="246"/>
      <c r="AB786" s="246"/>
      <c r="AC786" s="246"/>
      <c r="AD786" s="246"/>
      <c r="AE786" s="246"/>
      <c r="AF786" s="246"/>
      <c r="AG786" s="246"/>
      <c r="AH786" s="246"/>
      <c r="AI786" s="246"/>
      <c r="AJ786" s="246"/>
      <c r="AK786" s="246"/>
      <c r="AL786" s="246"/>
    </row>
    <row r="787" spans="3:38" s="47" customFormat="1" ht="38.25" customHeight="1" x14ac:dyDescent="0.25">
      <c r="C787" s="243"/>
      <c r="H787" s="243"/>
      <c r="L787" s="282"/>
      <c r="M787" s="243"/>
      <c r="O787" s="243"/>
      <c r="P787" s="246"/>
      <c r="Q787" s="246"/>
      <c r="R787" s="246"/>
      <c r="S787" s="246"/>
      <c r="T787" s="246"/>
      <c r="U787" s="246"/>
      <c r="V787" s="246"/>
      <c r="W787" s="246"/>
      <c r="X787" s="246"/>
      <c r="Y787" s="246"/>
      <c r="Z787" s="246"/>
      <c r="AA787" s="246"/>
      <c r="AB787" s="246"/>
      <c r="AC787" s="246"/>
      <c r="AD787" s="246"/>
      <c r="AE787" s="246"/>
      <c r="AF787" s="246"/>
      <c r="AG787" s="246"/>
      <c r="AH787" s="246"/>
      <c r="AI787" s="246"/>
      <c r="AJ787" s="246"/>
      <c r="AK787" s="246"/>
      <c r="AL787" s="246"/>
    </row>
    <row r="788" spans="3:38" s="47" customFormat="1" ht="38.25" customHeight="1" x14ac:dyDescent="0.25">
      <c r="C788" s="243"/>
      <c r="H788" s="243"/>
      <c r="L788" s="282"/>
      <c r="M788" s="243"/>
      <c r="O788" s="243"/>
      <c r="P788" s="246"/>
      <c r="Q788" s="246"/>
      <c r="R788" s="246"/>
      <c r="S788" s="246"/>
      <c r="T788" s="246"/>
      <c r="U788" s="246"/>
      <c r="V788" s="246"/>
      <c r="W788" s="246"/>
      <c r="X788" s="246"/>
      <c r="Y788" s="246"/>
      <c r="Z788" s="246"/>
      <c r="AA788" s="246"/>
      <c r="AB788" s="246"/>
      <c r="AC788" s="246"/>
      <c r="AD788" s="246"/>
      <c r="AE788" s="246"/>
      <c r="AF788" s="246"/>
      <c r="AG788" s="246"/>
      <c r="AH788" s="246"/>
      <c r="AI788" s="246"/>
      <c r="AJ788" s="246"/>
      <c r="AK788" s="246"/>
      <c r="AL788" s="246"/>
    </row>
    <row r="789" spans="3:38" s="47" customFormat="1" ht="38.25" customHeight="1" x14ac:dyDescent="0.25">
      <c r="C789" s="243"/>
      <c r="H789" s="243"/>
      <c r="L789" s="282"/>
      <c r="M789" s="243"/>
      <c r="O789" s="243"/>
      <c r="P789" s="246"/>
      <c r="Q789" s="246"/>
      <c r="R789" s="246"/>
      <c r="S789" s="246"/>
      <c r="T789" s="246"/>
      <c r="U789" s="246"/>
      <c r="V789" s="246"/>
      <c r="W789" s="246"/>
      <c r="X789" s="246"/>
      <c r="Y789" s="246"/>
      <c r="Z789" s="246"/>
      <c r="AA789" s="246"/>
      <c r="AB789" s="246"/>
      <c r="AC789" s="246"/>
      <c r="AD789" s="246"/>
      <c r="AE789" s="246"/>
      <c r="AF789" s="246"/>
      <c r="AG789" s="246"/>
      <c r="AH789" s="246"/>
      <c r="AI789" s="246"/>
      <c r="AJ789" s="246"/>
      <c r="AK789" s="246"/>
      <c r="AL789" s="246"/>
    </row>
    <row r="790" spans="3:38" s="47" customFormat="1" ht="38.25" customHeight="1" x14ac:dyDescent="0.25">
      <c r="C790" s="243"/>
      <c r="H790" s="243"/>
      <c r="L790" s="282"/>
      <c r="M790" s="243"/>
      <c r="O790" s="243"/>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row>
    <row r="791" spans="3:38" s="47" customFormat="1" ht="38.25" customHeight="1" x14ac:dyDescent="0.25">
      <c r="C791" s="243"/>
      <c r="H791" s="243"/>
      <c r="L791" s="282"/>
      <c r="M791" s="243"/>
      <c r="O791" s="243"/>
      <c r="P791" s="246"/>
      <c r="Q791" s="246"/>
      <c r="R791" s="246"/>
      <c r="S791" s="246"/>
      <c r="T791" s="246"/>
      <c r="U791" s="246"/>
      <c r="V791" s="246"/>
      <c r="W791" s="246"/>
      <c r="X791" s="246"/>
      <c r="Y791" s="246"/>
      <c r="Z791" s="246"/>
      <c r="AA791" s="246"/>
      <c r="AB791" s="246"/>
      <c r="AC791" s="246"/>
      <c r="AD791" s="246"/>
      <c r="AE791" s="246"/>
      <c r="AF791" s="246"/>
      <c r="AG791" s="246"/>
      <c r="AH791" s="246"/>
      <c r="AI791" s="246"/>
      <c r="AJ791" s="246"/>
      <c r="AK791" s="246"/>
      <c r="AL791" s="246"/>
    </row>
    <row r="792" spans="3:38" s="47" customFormat="1" ht="38.25" customHeight="1" x14ac:dyDescent="0.25">
      <c r="C792" s="243"/>
      <c r="H792" s="243"/>
      <c r="L792" s="282"/>
      <c r="M792" s="243"/>
      <c r="O792" s="243"/>
      <c r="P792" s="246"/>
      <c r="Q792" s="246"/>
      <c r="R792" s="246"/>
      <c r="S792" s="246"/>
      <c r="T792" s="246"/>
      <c r="U792" s="246"/>
      <c r="V792" s="246"/>
      <c r="W792" s="246"/>
      <c r="X792" s="246"/>
      <c r="Y792" s="246"/>
      <c r="Z792" s="246"/>
      <c r="AA792" s="246"/>
      <c r="AB792" s="246"/>
      <c r="AC792" s="246"/>
      <c r="AD792" s="246"/>
      <c r="AE792" s="246"/>
      <c r="AF792" s="246"/>
      <c r="AG792" s="246"/>
      <c r="AH792" s="246"/>
      <c r="AI792" s="246"/>
      <c r="AJ792" s="246"/>
      <c r="AK792" s="246"/>
      <c r="AL792" s="246"/>
    </row>
    <row r="793" spans="3:38" s="47" customFormat="1" ht="38.25" customHeight="1" x14ac:dyDescent="0.25">
      <c r="C793" s="243"/>
      <c r="H793" s="243"/>
      <c r="L793" s="282"/>
      <c r="M793" s="243"/>
      <c r="O793" s="243"/>
      <c r="P793" s="246"/>
      <c r="Q793" s="246"/>
      <c r="R793" s="246"/>
      <c r="S793" s="246"/>
      <c r="T793" s="246"/>
      <c r="U793" s="246"/>
      <c r="V793" s="246"/>
      <c r="W793" s="246"/>
      <c r="X793" s="246"/>
      <c r="Y793" s="246"/>
      <c r="Z793" s="246"/>
      <c r="AA793" s="246"/>
      <c r="AB793" s="246"/>
      <c r="AC793" s="246"/>
      <c r="AD793" s="246"/>
      <c r="AE793" s="246"/>
      <c r="AF793" s="246"/>
      <c r="AG793" s="246"/>
      <c r="AH793" s="246"/>
      <c r="AI793" s="246"/>
      <c r="AJ793" s="246"/>
      <c r="AK793" s="246"/>
      <c r="AL793" s="246"/>
    </row>
    <row r="794" spans="3:38" s="47" customFormat="1" ht="38.25" customHeight="1" x14ac:dyDescent="0.25">
      <c r="C794" s="243"/>
      <c r="H794" s="243"/>
      <c r="L794" s="282"/>
      <c r="M794" s="243"/>
      <c r="O794" s="243"/>
      <c r="P794" s="246"/>
      <c r="Q794" s="246"/>
      <c r="R794" s="246"/>
      <c r="S794" s="246"/>
      <c r="T794" s="246"/>
      <c r="U794" s="246"/>
      <c r="V794" s="246"/>
      <c r="W794" s="246"/>
      <c r="X794" s="246"/>
      <c r="Y794" s="246"/>
      <c r="Z794" s="246"/>
      <c r="AA794" s="246"/>
      <c r="AB794" s="246"/>
      <c r="AC794" s="246"/>
      <c r="AD794" s="246"/>
      <c r="AE794" s="246"/>
      <c r="AF794" s="246"/>
      <c r="AG794" s="246"/>
      <c r="AH794" s="246"/>
      <c r="AI794" s="246"/>
      <c r="AJ794" s="246"/>
      <c r="AK794" s="246"/>
      <c r="AL794" s="246"/>
    </row>
    <row r="795" spans="3:38" s="47" customFormat="1" ht="38.25" customHeight="1" x14ac:dyDescent="0.25">
      <c r="C795" s="243"/>
      <c r="H795" s="243"/>
      <c r="L795" s="282"/>
      <c r="M795" s="243"/>
      <c r="O795" s="243"/>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246"/>
      <c r="AL795" s="246"/>
    </row>
    <row r="796" spans="3:38" s="47" customFormat="1" ht="38.25" customHeight="1" x14ac:dyDescent="0.25">
      <c r="C796" s="243"/>
      <c r="H796" s="243"/>
      <c r="L796" s="282"/>
      <c r="M796" s="243"/>
      <c r="O796" s="243"/>
      <c r="P796" s="246"/>
      <c r="Q796" s="246"/>
      <c r="R796" s="246"/>
      <c r="S796" s="246"/>
      <c r="T796" s="246"/>
      <c r="U796" s="246"/>
      <c r="V796" s="246"/>
      <c r="W796" s="246"/>
      <c r="X796" s="246"/>
      <c r="Y796" s="246"/>
      <c r="Z796" s="246"/>
      <c r="AA796" s="246"/>
      <c r="AB796" s="246"/>
      <c r="AC796" s="246"/>
      <c r="AD796" s="246"/>
      <c r="AE796" s="246"/>
      <c r="AF796" s="246"/>
      <c r="AG796" s="246"/>
      <c r="AH796" s="246"/>
      <c r="AI796" s="246"/>
      <c r="AJ796" s="246"/>
      <c r="AK796" s="246"/>
      <c r="AL796" s="246"/>
    </row>
    <row r="797" spans="3:38" s="47" customFormat="1" ht="38.25" customHeight="1" x14ac:dyDescent="0.25">
      <c r="C797" s="243"/>
      <c r="H797" s="243"/>
      <c r="L797" s="282"/>
      <c r="M797" s="243"/>
      <c r="O797" s="243"/>
      <c r="P797" s="246"/>
      <c r="Q797" s="246"/>
      <c r="R797" s="246"/>
      <c r="S797" s="246"/>
      <c r="T797" s="246"/>
      <c r="U797" s="246"/>
      <c r="V797" s="246"/>
      <c r="W797" s="246"/>
      <c r="X797" s="246"/>
      <c r="Y797" s="246"/>
      <c r="Z797" s="246"/>
      <c r="AA797" s="246"/>
      <c r="AB797" s="246"/>
      <c r="AC797" s="246"/>
      <c r="AD797" s="246"/>
      <c r="AE797" s="246"/>
      <c r="AF797" s="246"/>
      <c r="AG797" s="246"/>
      <c r="AH797" s="246"/>
      <c r="AI797" s="246"/>
      <c r="AJ797" s="246"/>
      <c r="AK797" s="246"/>
      <c r="AL797" s="246"/>
    </row>
    <row r="798" spans="3:38" s="47" customFormat="1" ht="38.25" customHeight="1" x14ac:dyDescent="0.25">
      <c r="C798" s="243"/>
      <c r="H798" s="243"/>
      <c r="L798" s="282"/>
      <c r="M798" s="243"/>
      <c r="O798" s="243"/>
      <c r="P798" s="246"/>
      <c r="Q798" s="246"/>
      <c r="R798" s="246"/>
      <c r="S798" s="246"/>
      <c r="T798" s="246"/>
      <c r="U798" s="246"/>
      <c r="V798" s="246"/>
      <c r="W798" s="246"/>
      <c r="X798" s="246"/>
      <c r="Y798" s="246"/>
      <c r="Z798" s="246"/>
      <c r="AA798" s="246"/>
      <c r="AB798" s="246"/>
      <c r="AC798" s="246"/>
      <c r="AD798" s="246"/>
      <c r="AE798" s="246"/>
      <c r="AF798" s="246"/>
      <c r="AG798" s="246"/>
      <c r="AH798" s="246"/>
      <c r="AI798" s="246"/>
      <c r="AJ798" s="246"/>
      <c r="AK798" s="246"/>
      <c r="AL798" s="246"/>
    </row>
    <row r="799" spans="3:38" s="47" customFormat="1" ht="38.25" customHeight="1" x14ac:dyDescent="0.25">
      <c r="C799" s="243"/>
      <c r="H799" s="243"/>
      <c r="L799" s="282"/>
      <c r="M799" s="243"/>
      <c r="O799" s="243"/>
      <c r="P799" s="246"/>
      <c r="Q799" s="246"/>
      <c r="R799" s="246"/>
      <c r="S799" s="246"/>
      <c r="T799" s="246"/>
      <c r="U799" s="246"/>
      <c r="V799" s="246"/>
      <c r="W799" s="246"/>
      <c r="X799" s="246"/>
      <c r="Y799" s="246"/>
      <c r="Z799" s="246"/>
      <c r="AA799" s="246"/>
      <c r="AB799" s="246"/>
      <c r="AC799" s="246"/>
      <c r="AD799" s="246"/>
      <c r="AE799" s="246"/>
      <c r="AF799" s="246"/>
      <c r="AG799" s="246"/>
      <c r="AH799" s="246"/>
      <c r="AI799" s="246"/>
      <c r="AJ799" s="246"/>
      <c r="AK799" s="246"/>
      <c r="AL799" s="246"/>
    </row>
    <row r="800" spans="3:38" s="47" customFormat="1" ht="38.25" customHeight="1" x14ac:dyDescent="0.25">
      <c r="C800" s="243"/>
      <c r="H800" s="243"/>
      <c r="L800" s="282"/>
      <c r="M800" s="243"/>
      <c r="O800" s="243"/>
      <c r="P800" s="246"/>
      <c r="Q800" s="246"/>
      <c r="R800" s="246"/>
      <c r="S800" s="246"/>
      <c r="T800" s="246"/>
      <c r="U800" s="246"/>
      <c r="V800" s="246"/>
      <c r="W800" s="246"/>
      <c r="X800" s="246"/>
      <c r="Y800" s="246"/>
      <c r="Z800" s="246"/>
      <c r="AA800" s="246"/>
      <c r="AB800" s="246"/>
      <c r="AC800" s="246"/>
      <c r="AD800" s="246"/>
      <c r="AE800" s="246"/>
      <c r="AF800" s="246"/>
      <c r="AG800" s="246"/>
      <c r="AH800" s="246"/>
      <c r="AI800" s="246"/>
      <c r="AJ800" s="246"/>
      <c r="AK800" s="246"/>
      <c r="AL800" s="246"/>
    </row>
    <row r="801" spans="3:38" s="47" customFormat="1" ht="38.25" customHeight="1" x14ac:dyDescent="0.25">
      <c r="C801" s="243"/>
      <c r="H801" s="243"/>
      <c r="L801" s="282"/>
      <c r="M801" s="243"/>
      <c r="O801" s="243"/>
      <c r="P801" s="246"/>
      <c r="Q801" s="246"/>
      <c r="R801" s="246"/>
      <c r="S801" s="246"/>
      <c r="T801" s="246"/>
      <c r="U801" s="246"/>
      <c r="V801" s="246"/>
      <c r="W801" s="246"/>
      <c r="X801" s="246"/>
      <c r="Y801" s="246"/>
      <c r="Z801" s="246"/>
      <c r="AA801" s="246"/>
      <c r="AB801" s="246"/>
      <c r="AC801" s="246"/>
      <c r="AD801" s="246"/>
      <c r="AE801" s="246"/>
      <c r="AF801" s="246"/>
      <c r="AG801" s="246"/>
      <c r="AH801" s="246"/>
      <c r="AI801" s="246"/>
      <c r="AJ801" s="246"/>
      <c r="AK801" s="246"/>
      <c r="AL801" s="246"/>
    </row>
    <row r="802" spans="3:38" s="47" customFormat="1" ht="38.25" customHeight="1" x14ac:dyDescent="0.25">
      <c r="C802" s="243"/>
      <c r="H802" s="243"/>
      <c r="L802" s="282"/>
      <c r="M802" s="243"/>
      <c r="O802" s="243"/>
      <c r="P802" s="246"/>
      <c r="Q802" s="246"/>
      <c r="R802" s="246"/>
      <c r="S802" s="246"/>
      <c r="T802" s="246"/>
      <c r="U802" s="246"/>
      <c r="V802" s="246"/>
      <c r="W802" s="246"/>
      <c r="X802" s="246"/>
      <c r="Y802" s="246"/>
      <c r="Z802" s="246"/>
      <c r="AA802" s="246"/>
      <c r="AB802" s="246"/>
      <c r="AC802" s="246"/>
      <c r="AD802" s="246"/>
      <c r="AE802" s="246"/>
      <c r="AF802" s="246"/>
      <c r="AG802" s="246"/>
      <c r="AH802" s="246"/>
      <c r="AI802" s="246"/>
      <c r="AJ802" s="246"/>
      <c r="AK802" s="246"/>
      <c r="AL802" s="246"/>
    </row>
    <row r="803" spans="3:38" s="47" customFormat="1" ht="38.25" customHeight="1" x14ac:dyDescent="0.25">
      <c r="C803" s="243"/>
      <c r="H803" s="243"/>
      <c r="L803" s="282"/>
      <c r="M803" s="243"/>
      <c r="O803" s="243"/>
      <c r="P803" s="246"/>
      <c r="Q803" s="246"/>
      <c r="R803" s="246"/>
      <c r="S803" s="246"/>
      <c r="T803" s="246"/>
      <c r="U803" s="246"/>
      <c r="V803" s="246"/>
      <c r="W803" s="246"/>
      <c r="X803" s="246"/>
      <c r="Y803" s="246"/>
      <c r="Z803" s="246"/>
      <c r="AA803" s="246"/>
      <c r="AB803" s="246"/>
      <c r="AC803" s="246"/>
      <c r="AD803" s="246"/>
      <c r="AE803" s="246"/>
      <c r="AF803" s="246"/>
      <c r="AG803" s="246"/>
      <c r="AH803" s="246"/>
      <c r="AI803" s="246"/>
      <c r="AJ803" s="246"/>
      <c r="AK803" s="246"/>
      <c r="AL803" s="246"/>
    </row>
    <row r="804" spans="3:38" s="47" customFormat="1" ht="38.25" customHeight="1" x14ac:dyDescent="0.25">
      <c r="C804" s="243"/>
      <c r="H804" s="243"/>
      <c r="L804" s="282"/>
      <c r="M804" s="243"/>
      <c r="O804" s="243"/>
      <c r="P804" s="246"/>
      <c r="Q804" s="246"/>
      <c r="R804" s="246"/>
      <c r="S804" s="246"/>
      <c r="T804" s="246"/>
      <c r="U804" s="246"/>
      <c r="V804" s="246"/>
      <c r="W804" s="246"/>
      <c r="X804" s="246"/>
      <c r="Y804" s="246"/>
      <c r="Z804" s="246"/>
      <c r="AA804" s="246"/>
      <c r="AB804" s="246"/>
      <c r="AC804" s="246"/>
      <c r="AD804" s="246"/>
      <c r="AE804" s="246"/>
      <c r="AF804" s="246"/>
      <c r="AG804" s="246"/>
      <c r="AH804" s="246"/>
      <c r="AI804" s="246"/>
      <c r="AJ804" s="246"/>
      <c r="AK804" s="246"/>
      <c r="AL804" s="246"/>
    </row>
    <row r="805" spans="3:38" s="47" customFormat="1" ht="38.25" customHeight="1" x14ac:dyDescent="0.25">
      <c r="C805" s="243"/>
      <c r="H805" s="243"/>
      <c r="L805" s="282"/>
      <c r="M805" s="243"/>
      <c r="O805" s="243"/>
      <c r="P805" s="246"/>
      <c r="Q805" s="246"/>
      <c r="R805" s="246"/>
      <c r="S805" s="246"/>
      <c r="T805" s="246"/>
      <c r="U805" s="246"/>
      <c r="V805" s="246"/>
      <c r="W805" s="246"/>
      <c r="X805" s="246"/>
      <c r="Y805" s="246"/>
      <c r="Z805" s="246"/>
      <c r="AA805" s="246"/>
      <c r="AB805" s="246"/>
      <c r="AC805" s="246"/>
      <c r="AD805" s="246"/>
      <c r="AE805" s="246"/>
      <c r="AF805" s="246"/>
      <c r="AG805" s="246"/>
      <c r="AH805" s="246"/>
      <c r="AI805" s="246"/>
      <c r="AJ805" s="246"/>
      <c r="AK805" s="246"/>
      <c r="AL805" s="246"/>
    </row>
    <row r="806" spans="3:38" s="47" customFormat="1" ht="38.25" customHeight="1" x14ac:dyDescent="0.25">
      <c r="C806" s="243"/>
      <c r="H806" s="243"/>
      <c r="L806" s="282"/>
      <c r="M806" s="243"/>
      <c r="O806" s="243"/>
      <c r="P806" s="246"/>
      <c r="Q806" s="246"/>
      <c r="R806" s="246"/>
      <c r="S806" s="246"/>
      <c r="T806" s="246"/>
      <c r="U806" s="246"/>
      <c r="V806" s="246"/>
      <c r="W806" s="246"/>
      <c r="X806" s="246"/>
      <c r="Y806" s="246"/>
      <c r="Z806" s="246"/>
      <c r="AA806" s="246"/>
      <c r="AB806" s="246"/>
      <c r="AC806" s="246"/>
      <c r="AD806" s="246"/>
      <c r="AE806" s="246"/>
      <c r="AF806" s="246"/>
      <c r="AG806" s="246"/>
      <c r="AH806" s="246"/>
      <c r="AI806" s="246"/>
      <c r="AJ806" s="246"/>
      <c r="AK806" s="246"/>
      <c r="AL806" s="246"/>
    </row>
    <row r="807" spans="3:38" s="47" customFormat="1" ht="38.25" customHeight="1" x14ac:dyDescent="0.25">
      <c r="C807" s="243"/>
      <c r="H807" s="243"/>
      <c r="L807" s="282"/>
      <c r="M807" s="243"/>
      <c r="O807" s="243"/>
      <c r="P807" s="246"/>
      <c r="Q807" s="246"/>
      <c r="R807" s="246"/>
      <c r="S807" s="246"/>
      <c r="T807" s="246"/>
      <c r="U807" s="246"/>
      <c r="V807" s="246"/>
      <c r="W807" s="246"/>
      <c r="X807" s="246"/>
      <c r="Y807" s="246"/>
      <c r="Z807" s="246"/>
      <c r="AA807" s="246"/>
      <c r="AB807" s="246"/>
      <c r="AC807" s="246"/>
      <c r="AD807" s="246"/>
      <c r="AE807" s="246"/>
      <c r="AF807" s="246"/>
      <c r="AG807" s="246"/>
      <c r="AH807" s="246"/>
      <c r="AI807" s="246"/>
      <c r="AJ807" s="246"/>
      <c r="AK807" s="246"/>
      <c r="AL807" s="246"/>
    </row>
    <row r="808" spans="3:38" s="47" customFormat="1" ht="38.25" customHeight="1" x14ac:dyDescent="0.25">
      <c r="C808" s="243"/>
      <c r="H808" s="243"/>
      <c r="L808" s="282"/>
      <c r="M808" s="243"/>
      <c r="O808" s="243"/>
      <c r="P808" s="246"/>
      <c r="Q808" s="246"/>
      <c r="R808" s="246"/>
      <c r="S808" s="246"/>
      <c r="T808" s="246"/>
      <c r="U808" s="246"/>
      <c r="V808" s="246"/>
      <c r="W808" s="246"/>
      <c r="X808" s="246"/>
      <c r="Y808" s="246"/>
      <c r="Z808" s="246"/>
      <c r="AA808" s="246"/>
      <c r="AB808" s="246"/>
      <c r="AC808" s="246"/>
      <c r="AD808" s="246"/>
      <c r="AE808" s="246"/>
      <c r="AF808" s="246"/>
      <c r="AG808" s="246"/>
      <c r="AH808" s="246"/>
      <c r="AI808" s="246"/>
      <c r="AJ808" s="246"/>
      <c r="AK808" s="246"/>
      <c r="AL808" s="246"/>
    </row>
    <row r="809" spans="3:38" s="47" customFormat="1" ht="38.25" customHeight="1" x14ac:dyDescent="0.25">
      <c r="C809" s="243"/>
      <c r="H809" s="243"/>
      <c r="L809" s="282"/>
      <c r="M809" s="243"/>
      <c r="O809" s="243"/>
      <c r="P809" s="246"/>
      <c r="Q809" s="246"/>
      <c r="R809" s="246"/>
      <c r="S809" s="246"/>
      <c r="T809" s="246"/>
      <c r="U809" s="246"/>
      <c r="V809" s="246"/>
      <c r="W809" s="246"/>
      <c r="X809" s="246"/>
      <c r="Y809" s="246"/>
      <c r="Z809" s="246"/>
      <c r="AA809" s="246"/>
      <c r="AB809" s="246"/>
      <c r="AC809" s="246"/>
      <c r="AD809" s="246"/>
      <c r="AE809" s="246"/>
      <c r="AF809" s="246"/>
      <c r="AG809" s="246"/>
      <c r="AH809" s="246"/>
      <c r="AI809" s="246"/>
      <c r="AJ809" s="246"/>
      <c r="AK809" s="246"/>
      <c r="AL809" s="246"/>
    </row>
    <row r="810" spans="3:38" s="47" customFormat="1" ht="38.25" customHeight="1" x14ac:dyDescent="0.25">
      <c r="C810" s="243"/>
      <c r="H810" s="243"/>
      <c r="L810" s="282"/>
      <c r="M810" s="243"/>
      <c r="O810" s="243"/>
      <c r="P810" s="246"/>
      <c r="Q810" s="246"/>
      <c r="R810" s="246"/>
      <c r="S810" s="246"/>
      <c r="T810" s="246"/>
      <c r="U810" s="246"/>
      <c r="V810" s="246"/>
      <c r="W810" s="246"/>
      <c r="X810" s="246"/>
      <c r="Y810" s="246"/>
      <c r="Z810" s="246"/>
      <c r="AA810" s="246"/>
      <c r="AB810" s="246"/>
      <c r="AC810" s="246"/>
      <c r="AD810" s="246"/>
      <c r="AE810" s="246"/>
      <c r="AF810" s="246"/>
      <c r="AG810" s="246"/>
      <c r="AH810" s="246"/>
      <c r="AI810" s="246"/>
      <c r="AJ810" s="246"/>
      <c r="AK810" s="246"/>
      <c r="AL810" s="246"/>
    </row>
    <row r="811" spans="3:38" s="47" customFormat="1" ht="38.25" customHeight="1" x14ac:dyDescent="0.25">
      <c r="C811" s="243"/>
      <c r="H811" s="243"/>
      <c r="L811" s="282"/>
      <c r="M811" s="243"/>
      <c r="O811" s="243"/>
      <c r="P811" s="246"/>
      <c r="Q811" s="246"/>
      <c r="R811" s="246"/>
      <c r="S811" s="246"/>
      <c r="T811" s="246"/>
      <c r="U811" s="246"/>
      <c r="V811" s="246"/>
      <c r="W811" s="246"/>
      <c r="X811" s="246"/>
      <c r="Y811" s="246"/>
      <c r="Z811" s="246"/>
      <c r="AA811" s="246"/>
      <c r="AB811" s="246"/>
      <c r="AC811" s="246"/>
      <c r="AD811" s="246"/>
      <c r="AE811" s="246"/>
      <c r="AF811" s="246"/>
      <c r="AG811" s="246"/>
      <c r="AH811" s="246"/>
      <c r="AI811" s="246"/>
      <c r="AJ811" s="246"/>
      <c r="AK811" s="246"/>
      <c r="AL811" s="246"/>
    </row>
    <row r="812" spans="3:38" s="47" customFormat="1" ht="38.25" customHeight="1" x14ac:dyDescent="0.25">
      <c r="C812" s="243"/>
      <c r="H812" s="243"/>
      <c r="L812" s="282"/>
      <c r="M812" s="243"/>
      <c r="O812" s="243"/>
      <c r="P812" s="246"/>
      <c r="Q812" s="246"/>
      <c r="R812" s="246"/>
      <c r="S812" s="246"/>
      <c r="T812" s="246"/>
      <c r="U812" s="246"/>
      <c r="V812" s="246"/>
      <c r="W812" s="246"/>
      <c r="X812" s="246"/>
      <c r="Y812" s="246"/>
      <c r="Z812" s="246"/>
      <c r="AA812" s="246"/>
      <c r="AB812" s="246"/>
      <c r="AC812" s="246"/>
      <c r="AD812" s="246"/>
      <c r="AE812" s="246"/>
      <c r="AF812" s="246"/>
      <c r="AG812" s="246"/>
      <c r="AH812" s="246"/>
      <c r="AI812" s="246"/>
      <c r="AJ812" s="246"/>
      <c r="AK812" s="246"/>
      <c r="AL812" s="246"/>
    </row>
    <row r="813" spans="3:38" s="47" customFormat="1" ht="38.25" customHeight="1" x14ac:dyDescent="0.25">
      <c r="C813" s="243"/>
      <c r="H813" s="243"/>
      <c r="L813" s="282"/>
      <c r="M813" s="243"/>
      <c r="O813" s="243"/>
      <c r="P813" s="246"/>
      <c r="Q813" s="246"/>
      <c r="R813" s="246"/>
      <c r="S813" s="246"/>
      <c r="T813" s="246"/>
      <c r="U813" s="246"/>
      <c r="V813" s="246"/>
      <c r="W813" s="246"/>
      <c r="X813" s="246"/>
      <c r="Y813" s="246"/>
      <c r="Z813" s="246"/>
      <c r="AA813" s="246"/>
      <c r="AB813" s="246"/>
      <c r="AC813" s="246"/>
      <c r="AD813" s="246"/>
      <c r="AE813" s="246"/>
      <c r="AF813" s="246"/>
      <c r="AG813" s="246"/>
      <c r="AH813" s="246"/>
      <c r="AI813" s="246"/>
      <c r="AJ813" s="246"/>
      <c r="AK813" s="246"/>
      <c r="AL813" s="246"/>
    </row>
    <row r="814" spans="3:38" s="47" customFormat="1" ht="38.25" customHeight="1" x14ac:dyDescent="0.25">
      <c r="C814" s="243"/>
      <c r="H814" s="243"/>
      <c r="L814" s="282"/>
      <c r="M814" s="243"/>
      <c r="O814" s="243"/>
      <c r="P814" s="246"/>
      <c r="Q814" s="246"/>
      <c r="R814" s="246"/>
      <c r="S814" s="246"/>
      <c r="T814" s="246"/>
      <c r="U814" s="246"/>
      <c r="V814" s="246"/>
      <c r="W814" s="246"/>
      <c r="X814" s="246"/>
      <c r="Y814" s="246"/>
      <c r="Z814" s="246"/>
      <c r="AA814" s="246"/>
      <c r="AB814" s="246"/>
      <c r="AC814" s="246"/>
      <c r="AD814" s="246"/>
      <c r="AE814" s="246"/>
      <c r="AF814" s="246"/>
      <c r="AG814" s="246"/>
      <c r="AH814" s="246"/>
      <c r="AI814" s="246"/>
      <c r="AJ814" s="246"/>
      <c r="AK814" s="246"/>
      <c r="AL814" s="246"/>
    </row>
    <row r="815" spans="3:38" s="47" customFormat="1" ht="38.25" customHeight="1" x14ac:dyDescent="0.25">
      <c r="C815" s="243"/>
      <c r="H815" s="243"/>
      <c r="L815" s="282"/>
      <c r="M815" s="243"/>
      <c r="O815" s="243"/>
      <c r="P815" s="246"/>
      <c r="Q815" s="246"/>
      <c r="R815" s="246"/>
      <c r="S815" s="246"/>
      <c r="T815" s="246"/>
      <c r="U815" s="246"/>
      <c r="V815" s="246"/>
      <c r="W815" s="246"/>
      <c r="X815" s="246"/>
      <c r="Y815" s="246"/>
      <c r="Z815" s="246"/>
      <c r="AA815" s="246"/>
      <c r="AB815" s="246"/>
      <c r="AC815" s="246"/>
      <c r="AD815" s="246"/>
      <c r="AE815" s="246"/>
      <c r="AF815" s="246"/>
      <c r="AG815" s="246"/>
      <c r="AH815" s="246"/>
      <c r="AI815" s="246"/>
      <c r="AJ815" s="246"/>
      <c r="AK815" s="246"/>
      <c r="AL815" s="246"/>
    </row>
    <row r="816" spans="3:38" s="47" customFormat="1" ht="38.25" customHeight="1" x14ac:dyDescent="0.25">
      <c r="C816" s="243"/>
      <c r="H816" s="243"/>
      <c r="L816" s="282"/>
      <c r="M816" s="243"/>
      <c r="O816" s="243"/>
      <c r="P816" s="246"/>
      <c r="Q816" s="246"/>
      <c r="R816" s="246"/>
      <c r="S816" s="246"/>
      <c r="T816" s="246"/>
      <c r="U816" s="246"/>
      <c r="V816" s="246"/>
      <c r="W816" s="246"/>
      <c r="X816" s="246"/>
      <c r="Y816" s="246"/>
      <c r="Z816" s="246"/>
      <c r="AA816" s="246"/>
      <c r="AB816" s="246"/>
      <c r="AC816" s="246"/>
      <c r="AD816" s="246"/>
      <c r="AE816" s="246"/>
      <c r="AF816" s="246"/>
      <c r="AG816" s="246"/>
      <c r="AH816" s="246"/>
      <c r="AI816" s="246"/>
      <c r="AJ816" s="246"/>
      <c r="AK816" s="246"/>
      <c r="AL816" s="246"/>
    </row>
    <row r="817" spans="3:38" s="47" customFormat="1" ht="38.25" customHeight="1" x14ac:dyDescent="0.25">
      <c r="C817" s="243"/>
      <c r="H817" s="243"/>
      <c r="L817" s="282"/>
      <c r="M817" s="243"/>
      <c r="O817" s="243"/>
      <c r="P817" s="246"/>
      <c r="Q817" s="246"/>
      <c r="R817" s="246"/>
      <c r="S817" s="246"/>
      <c r="T817" s="246"/>
      <c r="U817" s="246"/>
      <c r="V817" s="246"/>
      <c r="W817" s="246"/>
      <c r="X817" s="246"/>
      <c r="Y817" s="246"/>
      <c r="Z817" s="246"/>
      <c r="AA817" s="246"/>
      <c r="AB817" s="246"/>
      <c r="AC817" s="246"/>
      <c r="AD817" s="246"/>
      <c r="AE817" s="246"/>
      <c r="AF817" s="246"/>
      <c r="AG817" s="246"/>
      <c r="AH817" s="246"/>
      <c r="AI817" s="246"/>
      <c r="AJ817" s="246"/>
      <c r="AK817" s="246"/>
      <c r="AL817" s="246"/>
    </row>
    <row r="818" spans="3:38" s="47" customFormat="1" ht="38.25" customHeight="1" x14ac:dyDescent="0.25">
      <c r="C818" s="243"/>
      <c r="H818" s="243"/>
      <c r="L818" s="282"/>
      <c r="M818" s="243"/>
      <c r="O818" s="243"/>
      <c r="P818" s="246"/>
      <c r="Q818" s="246"/>
      <c r="R818" s="246"/>
      <c r="S818" s="246"/>
      <c r="T818" s="246"/>
      <c r="U818" s="246"/>
      <c r="V818" s="246"/>
      <c r="W818" s="246"/>
      <c r="X818" s="246"/>
      <c r="Y818" s="246"/>
      <c r="Z818" s="246"/>
      <c r="AA818" s="246"/>
      <c r="AB818" s="246"/>
      <c r="AC818" s="246"/>
      <c r="AD818" s="246"/>
      <c r="AE818" s="246"/>
      <c r="AF818" s="246"/>
      <c r="AG818" s="246"/>
      <c r="AH818" s="246"/>
      <c r="AI818" s="246"/>
      <c r="AJ818" s="246"/>
      <c r="AK818" s="246"/>
      <c r="AL818" s="246"/>
    </row>
    <row r="819" spans="3:38" s="47" customFormat="1" ht="38.25" customHeight="1" x14ac:dyDescent="0.25">
      <c r="C819" s="243"/>
      <c r="H819" s="243"/>
      <c r="L819" s="282"/>
      <c r="M819" s="243"/>
      <c r="O819" s="243"/>
      <c r="P819" s="246"/>
      <c r="Q819" s="246"/>
      <c r="R819" s="246"/>
      <c r="S819" s="246"/>
      <c r="T819" s="246"/>
      <c r="U819" s="246"/>
      <c r="V819" s="246"/>
      <c r="W819" s="246"/>
      <c r="X819" s="246"/>
      <c r="Y819" s="246"/>
      <c r="Z819" s="246"/>
      <c r="AA819" s="246"/>
      <c r="AB819" s="246"/>
      <c r="AC819" s="246"/>
      <c r="AD819" s="246"/>
      <c r="AE819" s="246"/>
      <c r="AF819" s="246"/>
      <c r="AG819" s="246"/>
      <c r="AH819" s="246"/>
      <c r="AI819" s="246"/>
      <c r="AJ819" s="246"/>
      <c r="AK819" s="246"/>
      <c r="AL819" s="246"/>
    </row>
    <row r="820" spans="3:38" s="47" customFormat="1" ht="38.25" customHeight="1" x14ac:dyDescent="0.25">
      <c r="C820" s="243"/>
      <c r="H820" s="243"/>
      <c r="L820" s="282"/>
      <c r="M820" s="243"/>
      <c r="O820" s="243"/>
      <c r="P820" s="246"/>
      <c r="Q820" s="246"/>
      <c r="R820" s="246"/>
      <c r="S820" s="246"/>
      <c r="T820" s="246"/>
      <c r="U820" s="246"/>
      <c r="V820" s="246"/>
      <c r="W820" s="246"/>
      <c r="X820" s="246"/>
      <c r="Y820" s="246"/>
      <c r="Z820" s="246"/>
      <c r="AA820" s="246"/>
      <c r="AB820" s="246"/>
      <c r="AC820" s="246"/>
      <c r="AD820" s="246"/>
      <c r="AE820" s="246"/>
      <c r="AF820" s="246"/>
      <c r="AG820" s="246"/>
      <c r="AH820" s="246"/>
      <c r="AI820" s="246"/>
      <c r="AJ820" s="246"/>
      <c r="AK820" s="246"/>
      <c r="AL820" s="246"/>
    </row>
    <row r="821" spans="3:38" s="47" customFormat="1" ht="38.25" customHeight="1" x14ac:dyDescent="0.25">
      <c r="C821" s="243"/>
      <c r="H821" s="243"/>
      <c r="L821" s="282"/>
      <c r="M821" s="243"/>
      <c r="O821" s="243"/>
      <c r="P821" s="246"/>
      <c r="Q821" s="246"/>
      <c r="R821" s="246"/>
      <c r="S821" s="246"/>
      <c r="T821" s="246"/>
      <c r="U821" s="246"/>
      <c r="V821" s="246"/>
      <c r="W821" s="246"/>
      <c r="X821" s="246"/>
      <c r="Y821" s="246"/>
      <c r="Z821" s="246"/>
      <c r="AA821" s="246"/>
      <c r="AB821" s="246"/>
      <c r="AC821" s="246"/>
      <c r="AD821" s="246"/>
      <c r="AE821" s="246"/>
      <c r="AF821" s="246"/>
      <c r="AG821" s="246"/>
      <c r="AH821" s="246"/>
      <c r="AI821" s="246"/>
      <c r="AJ821" s="246"/>
      <c r="AK821" s="246"/>
      <c r="AL821" s="246"/>
    </row>
    <row r="822" spans="3:38" s="47" customFormat="1" ht="38.25" customHeight="1" x14ac:dyDescent="0.25">
      <c r="C822" s="243"/>
      <c r="H822" s="243"/>
      <c r="L822" s="282"/>
      <c r="M822" s="243"/>
      <c r="O822" s="243"/>
      <c r="P822" s="246"/>
      <c r="Q822" s="246"/>
      <c r="R822" s="246"/>
      <c r="S822" s="246"/>
      <c r="T822" s="246"/>
      <c r="U822" s="246"/>
      <c r="V822" s="246"/>
      <c r="W822" s="246"/>
      <c r="X822" s="246"/>
      <c r="Y822" s="246"/>
      <c r="Z822" s="246"/>
      <c r="AA822" s="246"/>
      <c r="AB822" s="246"/>
      <c r="AC822" s="246"/>
      <c r="AD822" s="246"/>
      <c r="AE822" s="246"/>
      <c r="AF822" s="246"/>
      <c r="AG822" s="246"/>
      <c r="AH822" s="246"/>
      <c r="AI822" s="246"/>
      <c r="AJ822" s="246"/>
      <c r="AK822" s="246"/>
      <c r="AL822" s="246"/>
    </row>
    <row r="823" spans="3:38" s="47" customFormat="1" ht="38.25" customHeight="1" x14ac:dyDescent="0.25">
      <c r="C823" s="243"/>
      <c r="H823" s="243"/>
      <c r="L823" s="282"/>
      <c r="M823" s="243"/>
      <c r="O823" s="243"/>
      <c r="P823" s="246"/>
      <c r="Q823" s="246"/>
      <c r="R823" s="246"/>
      <c r="S823" s="246"/>
      <c r="T823" s="246"/>
      <c r="U823" s="246"/>
      <c r="V823" s="246"/>
      <c r="W823" s="246"/>
      <c r="X823" s="246"/>
      <c r="Y823" s="246"/>
      <c r="Z823" s="246"/>
      <c r="AA823" s="246"/>
      <c r="AB823" s="246"/>
      <c r="AC823" s="246"/>
      <c r="AD823" s="246"/>
      <c r="AE823" s="246"/>
      <c r="AF823" s="246"/>
      <c r="AG823" s="246"/>
      <c r="AH823" s="246"/>
      <c r="AI823" s="246"/>
      <c r="AJ823" s="246"/>
      <c r="AK823" s="246"/>
      <c r="AL823" s="246"/>
    </row>
    <row r="824" spans="3:38" s="47" customFormat="1" ht="38.25" customHeight="1" x14ac:dyDescent="0.25">
      <c r="C824" s="243"/>
      <c r="H824" s="243"/>
      <c r="L824" s="282"/>
      <c r="M824" s="243"/>
      <c r="O824" s="243"/>
      <c r="P824" s="246"/>
      <c r="Q824" s="246"/>
      <c r="R824" s="246"/>
      <c r="S824" s="246"/>
      <c r="T824" s="246"/>
      <c r="U824" s="246"/>
      <c r="V824" s="246"/>
      <c r="W824" s="246"/>
      <c r="X824" s="246"/>
      <c r="Y824" s="246"/>
      <c r="Z824" s="246"/>
      <c r="AA824" s="246"/>
      <c r="AB824" s="246"/>
      <c r="AC824" s="246"/>
      <c r="AD824" s="246"/>
      <c r="AE824" s="246"/>
      <c r="AF824" s="246"/>
      <c r="AG824" s="246"/>
      <c r="AH824" s="246"/>
      <c r="AI824" s="246"/>
      <c r="AJ824" s="246"/>
      <c r="AK824" s="246"/>
      <c r="AL824" s="246"/>
    </row>
    <row r="825" spans="3:38" s="47" customFormat="1" ht="38.25" customHeight="1" x14ac:dyDescent="0.25">
      <c r="C825" s="243"/>
      <c r="H825" s="243"/>
      <c r="L825" s="282"/>
      <c r="M825" s="243"/>
      <c r="O825" s="243"/>
      <c r="P825" s="246"/>
      <c r="Q825" s="246"/>
      <c r="R825" s="246"/>
      <c r="S825" s="246"/>
      <c r="T825" s="246"/>
      <c r="U825" s="246"/>
      <c r="V825" s="246"/>
      <c r="W825" s="246"/>
      <c r="X825" s="246"/>
      <c r="Y825" s="246"/>
      <c r="Z825" s="246"/>
      <c r="AA825" s="246"/>
      <c r="AB825" s="246"/>
      <c r="AC825" s="246"/>
      <c r="AD825" s="246"/>
      <c r="AE825" s="246"/>
      <c r="AF825" s="246"/>
      <c r="AG825" s="246"/>
      <c r="AH825" s="246"/>
      <c r="AI825" s="246"/>
      <c r="AJ825" s="246"/>
      <c r="AK825" s="246"/>
      <c r="AL825" s="246"/>
    </row>
    <row r="826" spans="3:38" s="47" customFormat="1" ht="38.25" customHeight="1" x14ac:dyDescent="0.25">
      <c r="C826" s="243"/>
      <c r="H826" s="243"/>
      <c r="L826" s="282"/>
      <c r="M826" s="243"/>
      <c r="O826" s="243"/>
      <c r="P826" s="246"/>
      <c r="Q826" s="246"/>
      <c r="R826" s="246"/>
      <c r="S826" s="246"/>
      <c r="T826" s="246"/>
      <c r="U826" s="246"/>
      <c r="V826" s="246"/>
      <c r="W826" s="246"/>
      <c r="X826" s="246"/>
      <c r="Y826" s="246"/>
      <c r="Z826" s="246"/>
      <c r="AA826" s="246"/>
      <c r="AB826" s="246"/>
      <c r="AC826" s="246"/>
      <c r="AD826" s="246"/>
      <c r="AE826" s="246"/>
      <c r="AF826" s="246"/>
      <c r="AG826" s="246"/>
      <c r="AH826" s="246"/>
      <c r="AI826" s="246"/>
      <c r="AJ826" s="246"/>
      <c r="AK826" s="246"/>
      <c r="AL826" s="246"/>
    </row>
    <row r="827" spans="3:38" s="47" customFormat="1" ht="38.25" customHeight="1" x14ac:dyDescent="0.25">
      <c r="C827" s="243"/>
      <c r="H827" s="243"/>
      <c r="L827" s="282"/>
      <c r="M827" s="243"/>
      <c r="O827" s="243"/>
      <c r="P827" s="246"/>
      <c r="Q827" s="246"/>
      <c r="R827" s="246"/>
      <c r="S827" s="246"/>
      <c r="T827" s="246"/>
      <c r="U827" s="246"/>
      <c r="V827" s="246"/>
      <c r="W827" s="246"/>
      <c r="X827" s="246"/>
      <c r="Y827" s="246"/>
      <c r="Z827" s="246"/>
      <c r="AA827" s="246"/>
      <c r="AB827" s="246"/>
      <c r="AC827" s="246"/>
      <c r="AD827" s="246"/>
      <c r="AE827" s="246"/>
      <c r="AF827" s="246"/>
      <c r="AG827" s="246"/>
      <c r="AH827" s="246"/>
      <c r="AI827" s="246"/>
      <c r="AJ827" s="246"/>
      <c r="AK827" s="246"/>
      <c r="AL827" s="246"/>
    </row>
    <row r="828" spans="3:38" s="47" customFormat="1" ht="38.25" customHeight="1" x14ac:dyDescent="0.25">
      <c r="C828" s="243"/>
      <c r="H828" s="243"/>
      <c r="L828" s="282"/>
      <c r="M828" s="243"/>
      <c r="O828" s="243"/>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246"/>
      <c r="AL828" s="246"/>
    </row>
    <row r="829" spans="3:38" s="47" customFormat="1" ht="38.25" customHeight="1" x14ac:dyDescent="0.25">
      <c r="C829" s="243"/>
      <c r="H829" s="243"/>
      <c r="L829" s="282"/>
      <c r="M829" s="243"/>
      <c r="O829" s="243"/>
      <c r="P829" s="246"/>
      <c r="Q829" s="246"/>
      <c r="R829" s="246"/>
      <c r="S829" s="246"/>
      <c r="T829" s="246"/>
      <c r="U829" s="246"/>
      <c r="V829" s="246"/>
      <c r="W829" s="246"/>
      <c r="X829" s="246"/>
      <c r="Y829" s="246"/>
      <c r="Z829" s="246"/>
      <c r="AA829" s="246"/>
      <c r="AB829" s="246"/>
      <c r="AC829" s="246"/>
      <c r="AD829" s="246"/>
      <c r="AE829" s="246"/>
      <c r="AF829" s="246"/>
      <c r="AG829" s="246"/>
      <c r="AH829" s="246"/>
      <c r="AI829" s="246"/>
      <c r="AJ829" s="246"/>
      <c r="AK829" s="246"/>
      <c r="AL829" s="246"/>
    </row>
    <row r="830" spans="3:38" s="47" customFormat="1" ht="38.25" customHeight="1" x14ac:dyDescent="0.25">
      <c r="C830" s="243"/>
      <c r="H830" s="243"/>
      <c r="L830" s="282"/>
      <c r="M830" s="243"/>
      <c r="O830" s="243"/>
      <c r="P830" s="246"/>
      <c r="Q830" s="246"/>
      <c r="R830" s="246"/>
      <c r="S830" s="246"/>
      <c r="T830" s="246"/>
      <c r="U830" s="246"/>
      <c r="V830" s="246"/>
      <c r="W830" s="246"/>
      <c r="X830" s="246"/>
      <c r="Y830" s="246"/>
      <c r="Z830" s="246"/>
      <c r="AA830" s="246"/>
      <c r="AB830" s="246"/>
      <c r="AC830" s="246"/>
      <c r="AD830" s="246"/>
      <c r="AE830" s="246"/>
      <c r="AF830" s="246"/>
      <c r="AG830" s="246"/>
      <c r="AH830" s="246"/>
      <c r="AI830" s="246"/>
      <c r="AJ830" s="246"/>
      <c r="AK830" s="246"/>
      <c r="AL830" s="246"/>
    </row>
    <row r="831" spans="3:38" s="47" customFormat="1" ht="38.25" customHeight="1" x14ac:dyDescent="0.25">
      <c r="C831" s="243"/>
      <c r="H831" s="243"/>
      <c r="L831" s="282"/>
      <c r="M831" s="243"/>
      <c r="O831" s="243"/>
      <c r="P831" s="246"/>
      <c r="Q831" s="246"/>
      <c r="R831" s="246"/>
      <c r="S831" s="246"/>
      <c r="T831" s="246"/>
      <c r="U831" s="246"/>
      <c r="V831" s="246"/>
      <c r="W831" s="246"/>
      <c r="X831" s="246"/>
      <c r="Y831" s="246"/>
      <c r="Z831" s="246"/>
      <c r="AA831" s="246"/>
      <c r="AB831" s="246"/>
      <c r="AC831" s="246"/>
      <c r="AD831" s="246"/>
      <c r="AE831" s="246"/>
      <c r="AF831" s="246"/>
      <c r="AG831" s="246"/>
      <c r="AH831" s="246"/>
      <c r="AI831" s="246"/>
      <c r="AJ831" s="246"/>
      <c r="AK831" s="246"/>
      <c r="AL831" s="246"/>
    </row>
    <row r="832" spans="3:38" s="47" customFormat="1" ht="38.25" customHeight="1" x14ac:dyDescent="0.25">
      <c r="C832" s="243"/>
      <c r="H832" s="243"/>
      <c r="L832" s="282"/>
      <c r="M832" s="243"/>
      <c r="O832" s="243"/>
      <c r="P832" s="246"/>
      <c r="Q832" s="246"/>
      <c r="R832" s="246"/>
      <c r="S832" s="246"/>
      <c r="T832" s="246"/>
      <c r="U832" s="246"/>
      <c r="V832" s="246"/>
      <c r="W832" s="246"/>
      <c r="X832" s="246"/>
      <c r="Y832" s="246"/>
      <c r="Z832" s="246"/>
      <c r="AA832" s="246"/>
      <c r="AB832" s="246"/>
      <c r="AC832" s="246"/>
      <c r="AD832" s="246"/>
      <c r="AE832" s="246"/>
      <c r="AF832" s="246"/>
      <c r="AG832" s="246"/>
      <c r="AH832" s="246"/>
      <c r="AI832" s="246"/>
      <c r="AJ832" s="246"/>
      <c r="AK832" s="246"/>
      <c r="AL832" s="246"/>
    </row>
    <row r="833" spans="3:38" s="47" customFormat="1" ht="38.25" customHeight="1" x14ac:dyDescent="0.25">
      <c r="C833" s="243"/>
      <c r="H833" s="243"/>
      <c r="L833" s="282"/>
      <c r="M833" s="243"/>
      <c r="O833" s="243"/>
      <c r="P833" s="246"/>
      <c r="Q833" s="246"/>
      <c r="R833" s="246"/>
      <c r="S833" s="246"/>
      <c r="T833" s="246"/>
      <c r="U833" s="246"/>
      <c r="V833" s="246"/>
      <c r="W833" s="246"/>
      <c r="X833" s="246"/>
      <c r="Y833" s="246"/>
      <c r="Z833" s="246"/>
      <c r="AA833" s="246"/>
      <c r="AB833" s="246"/>
      <c r="AC833" s="246"/>
      <c r="AD833" s="246"/>
      <c r="AE833" s="246"/>
      <c r="AF833" s="246"/>
      <c r="AG833" s="246"/>
      <c r="AH833" s="246"/>
      <c r="AI833" s="246"/>
      <c r="AJ833" s="246"/>
      <c r="AK833" s="246"/>
      <c r="AL833" s="246"/>
    </row>
    <row r="834" spans="3:38" s="47" customFormat="1" ht="38.25" customHeight="1" x14ac:dyDescent="0.25">
      <c r="C834" s="243"/>
      <c r="H834" s="243"/>
      <c r="L834" s="282"/>
      <c r="M834" s="243"/>
      <c r="O834" s="243"/>
      <c r="P834" s="246"/>
      <c r="Q834" s="246"/>
      <c r="R834" s="246"/>
      <c r="S834" s="246"/>
      <c r="T834" s="246"/>
      <c r="U834" s="246"/>
      <c r="V834" s="246"/>
      <c r="W834" s="246"/>
      <c r="X834" s="246"/>
      <c r="Y834" s="246"/>
      <c r="Z834" s="246"/>
      <c r="AA834" s="246"/>
      <c r="AB834" s="246"/>
      <c r="AC834" s="246"/>
      <c r="AD834" s="246"/>
      <c r="AE834" s="246"/>
      <c r="AF834" s="246"/>
      <c r="AG834" s="246"/>
      <c r="AH834" s="246"/>
      <c r="AI834" s="246"/>
      <c r="AJ834" s="246"/>
      <c r="AK834" s="246"/>
      <c r="AL834" s="246"/>
    </row>
    <row r="835" spans="3:38" s="47" customFormat="1" ht="38.25" customHeight="1" x14ac:dyDescent="0.25">
      <c r="C835" s="243"/>
      <c r="H835" s="243"/>
      <c r="L835" s="282"/>
      <c r="M835" s="243"/>
      <c r="O835" s="243"/>
      <c r="P835" s="246"/>
      <c r="Q835" s="246"/>
      <c r="R835" s="246"/>
      <c r="S835" s="246"/>
      <c r="T835" s="246"/>
      <c r="U835" s="246"/>
      <c r="V835" s="246"/>
      <c r="W835" s="246"/>
      <c r="X835" s="246"/>
      <c r="Y835" s="246"/>
      <c r="Z835" s="246"/>
      <c r="AA835" s="246"/>
      <c r="AB835" s="246"/>
      <c r="AC835" s="246"/>
      <c r="AD835" s="246"/>
      <c r="AE835" s="246"/>
      <c r="AF835" s="246"/>
      <c r="AG835" s="246"/>
      <c r="AH835" s="246"/>
      <c r="AI835" s="246"/>
      <c r="AJ835" s="246"/>
      <c r="AK835" s="246"/>
      <c r="AL835" s="246"/>
    </row>
    <row r="836" spans="3:38" s="47" customFormat="1" ht="38.25" customHeight="1" x14ac:dyDescent="0.25">
      <c r="C836" s="243"/>
      <c r="H836" s="243"/>
      <c r="L836" s="282"/>
      <c r="M836" s="243"/>
      <c r="O836" s="243"/>
      <c r="P836" s="246"/>
      <c r="Q836" s="246"/>
      <c r="R836" s="246"/>
      <c r="S836" s="246"/>
      <c r="T836" s="246"/>
      <c r="U836" s="246"/>
      <c r="V836" s="246"/>
      <c r="W836" s="246"/>
      <c r="X836" s="246"/>
      <c r="Y836" s="246"/>
      <c r="Z836" s="246"/>
      <c r="AA836" s="246"/>
      <c r="AB836" s="246"/>
      <c r="AC836" s="246"/>
      <c r="AD836" s="246"/>
      <c r="AE836" s="246"/>
      <c r="AF836" s="246"/>
      <c r="AG836" s="246"/>
      <c r="AH836" s="246"/>
      <c r="AI836" s="246"/>
      <c r="AJ836" s="246"/>
      <c r="AK836" s="246"/>
      <c r="AL836" s="246"/>
    </row>
    <row r="837" spans="3:38" s="47" customFormat="1" ht="38.25" customHeight="1" x14ac:dyDescent="0.25">
      <c r="C837" s="243"/>
      <c r="H837" s="243"/>
      <c r="L837" s="282"/>
      <c r="M837" s="243"/>
      <c r="O837" s="243"/>
      <c r="P837" s="246"/>
      <c r="Q837" s="246"/>
      <c r="R837" s="246"/>
      <c r="S837" s="246"/>
      <c r="T837" s="246"/>
      <c r="U837" s="246"/>
      <c r="V837" s="246"/>
      <c r="W837" s="246"/>
      <c r="X837" s="246"/>
      <c r="Y837" s="246"/>
      <c r="Z837" s="246"/>
      <c r="AA837" s="246"/>
      <c r="AB837" s="246"/>
      <c r="AC837" s="246"/>
      <c r="AD837" s="246"/>
      <c r="AE837" s="246"/>
      <c r="AF837" s="246"/>
      <c r="AG837" s="246"/>
      <c r="AH837" s="246"/>
      <c r="AI837" s="246"/>
      <c r="AJ837" s="246"/>
      <c r="AK837" s="246"/>
      <c r="AL837" s="246"/>
    </row>
    <row r="838" spans="3:38" s="47" customFormat="1" ht="38.25" customHeight="1" x14ac:dyDescent="0.25">
      <c r="C838" s="243"/>
      <c r="H838" s="243"/>
      <c r="L838" s="282"/>
      <c r="M838" s="243"/>
      <c r="O838" s="243"/>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row>
    <row r="839" spans="3:38" s="47" customFormat="1" ht="38.25" customHeight="1" x14ac:dyDescent="0.25">
      <c r="C839" s="243"/>
      <c r="H839" s="243"/>
      <c r="L839" s="282"/>
      <c r="M839" s="243"/>
      <c r="O839" s="243"/>
      <c r="P839" s="246"/>
      <c r="Q839" s="246"/>
      <c r="R839" s="246"/>
      <c r="S839" s="246"/>
      <c r="T839" s="246"/>
      <c r="U839" s="246"/>
      <c r="V839" s="246"/>
      <c r="W839" s="246"/>
      <c r="X839" s="246"/>
      <c r="Y839" s="246"/>
      <c r="Z839" s="246"/>
      <c r="AA839" s="246"/>
      <c r="AB839" s="246"/>
      <c r="AC839" s="246"/>
      <c r="AD839" s="246"/>
      <c r="AE839" s="246"/>
      <c r="AF839" s="246"/>
      <c r="AG839" s="246"/>
      <c r="AH839" s="246"/>
      <c r="AI839" s="246"/>
      <c r="AJ839" s="246"/>
      <c r="AK839" s="246"/>
      <c r="AL839" s="246"/>
    </row>
    <row r="840" spans="3:38" s="47" customFormat="1" ht="38.25" customHeight="1" x14ac:dyDescent="0.25">
      <c r="C840" s="243"/>
      <c r="H840" s="243"/>
      <c r="L840" s="282"/>
      <c r="M840" s="243"/>
      <c r="O840" s="243"/>
      <c r="P840" s="246"/>
      <c r="Q840" s="246"/>
      <c r="R840" s="246"/>
      <c r="S840" s="246"/>
      <c r="T840" s="246"/>
      <c r="U840" s="246"/>
      <c r="V840" s="246"/>
      <c r="W840" s="246"/>
      <c r="X840" s="246"/>
      <c r="Y840" s="246"/>
      <c r="Z840" s="246"/>
      <c r="AA840" s="246"/>
      <c r="AB840" s="246"/>
      <c r="AC840" s="246"/>
      <c r="AD840" s="246"/>
      <c r="AE840" s="246"/>
      <c r="AF840" s="246"/>
      <c r="AG840" s="246"/>
      <c r="AH840" s="246"/>
      <c r="AI840" s="246"/>
      <c r="AJ840" s="246"/>
      <c r="AK840" s="246"/>
      <c r="AL840" s="246"/>
    </row>
    <row r="841" spans="3:38" s="47" customFormat="1" ht="38.25" customHeight="1" x14ac:dyDescent="0.25">
      <c r="C841" s="243"/>
      <c r="H841" s="243"/>
      <c r="L841" s="282"/>
      <c r="M841" s="243"/>
      <c r="O841" s="243"/>
      <c r="P841" s="246"/>
      <c r="Q841" s="246"/>
      <c r="R841" s="246"/>
      <c r="S841" s="246"/>
      <c r="T841" s="246"/>
      <c r="U841" s="246"/>
      <c r="V841" s="246"/>
      <c r="W841" s="246"/>
      <c r="X841" s="246"/>
      <c r="Y841" s="246"/>
      <c r="Z841" s="246"/>
      <c r="AA841" s="246"/>
      <c r="AB841" s="246"/>
      <c r="AC841" s="246"/>
      <c r="AD841" s="246"/>
      <c r="AE841" s="246"/>
      <c r="AF841" s="246"/>
      <c r="AG841" s="246"/>
      <c r="AH841" s="246"/>
      <c r="AI841" s="246"/>
      <c r="AJ841" s="246"/>
      <c r="AK841" s="246"/>
      <c r="AL841" s="246"/>
    </row>
    <row r="842" spans="3:38" s="47" customFormat="1" ht="38.25" customHeight="1" x14ac:dyDescent="0.25">
      <c r="C842" s="243"/>
      <c r="H842" s="243"/>
      <c r="L842" s="282"/>
      <c r="M842" s="243"/>
      <c r="O842" s="243"/>
      <c r="P842" s="246"/>
      <c r="Q842" s="246"/>
      <c r="R842" s="246"/>
      <c r="S842" s="246"/>
      <c r="T842" s="246"/>
      <c r="U842" s="246"/>
      <c r="V842" s="246"/>
      <c r="W842" s="246"/>
      <c r="X842" s="246"/>
      <c r="Y842" s="246"/>
      <c r="Z842" s="246"/>
      <c r="AA842" s="246"/>
      <c r="AB842" s="246"/>
      <c r="AC842" s="246"/>
      <c r="AD842" s="246"/>
      <c r="AE842" s="246"/>
      <c r="AF842" s="246"/>
      <c r="AG842" s="246"/>
      <c r="AH842" s="246"/>
      <c r="AI842" s="246"/>
      <c r="AJ842" s="246"/>
      <c r="AK842" s="246"/>
      <c r="AL842" s="246"/>
    </row>
    <row r="843" spans="3:38" s="47" customFormat="1" ht="38.25" customHeight="1" x14ac:dyDescent="0.25">
      <c r="C843" s="243"/>
      <c r="H843" s="243"/>
      <c r="L843" s="282"/>
      <c r="M843" s="243"/>
      <c r="O843" s="243"/>
      <c r="P843" s="246"/>
      <c r="Q843" s="246"/>
      <c r="R843" s="246"/>
      <c r="S843" s="246"/>
      <c r="T843" s="246"/>
      <c r="U843" s="246"/>
      <c r="V843" s="246"/>
      <c r="W843" s="246"/>
      <c r="X843" s="246"/>
      <c r="Y843" s="246"/>
      <c r="Z843" s="246"/>
      <c r="AA843" s="246"/>
      <c r="AB843" s="246"/>
      <c r="AC843" s="246"/>
      <c r="AD843" s="246"/>
      <c r="AE843" s="246"/>
      <c r="AF843" s="246"/>
      <c r="AG843" s="246"/>
      <c r="AH843" s="246"/>
      <c r="AI843" s="246"/>
      <c r="AJ843" s="246"/>
      <c r="AK843" s="246"/>
      <c r="AL843" s="246"/>
    </row>
    <row r="844" spans="3:38" s="47" customFormat="1" ht="38.25" customHeight="1" x14ac:dyDescent="0.25">
      <c r="C844" s="243"/>
      <c r="H844" s="243"/>
      <c r="L844" s="282"/>
      <c r="M844" s="243"/>
      <c r="O844" s="243"/>
      <c r="P844" s="246"/>
      <c r="Q844" s="246"/>
      <c r="R844" s="246"/>
      <c r="S844" s="246"/>
      <c r="T844" s="246"/>
      <c r="U844" s="246"/>
      <c r="V844" s="246"/>
      <c r="W844" s="246"/>
      <c r="X844" s="246"/>
      <c r="Y844" s="246"/>
      <c r="Z844" s="246"/>
      <c r="AA844" s="246"/>
      <c r="AB844" s="246"/>
      <c r="AC844" s="246"/>
      <c r="AD844" s="246"/>
      <c r="AE844" s="246"/>
      <c r="AF844" s="246"/>
      <c r="AG844" s="246"/>
      <c r="AH844" s="246"/>
      <c r="AI844" s="246"/>
      <c r="AJ844" s="246"/>
      <c r="AK844" s="246"/>
      <c r="AL844" s="246"/>
    </row>
    <row r="845" spans="3:38" s="47" customFormat="1" ht="38.25" customHeight="1" x14ac:dyDescent="0.25">
      <c r="C845" s="243"/>
      <c r="H845" s="243"/>
      <c r="L845" s="282"/>
      <c r="M845" s="243"/>
      <c r="O845" s="243"/>
      <c r="P845" s="246"/>
      <c r="Q845" s="246"/>
      <c r="R845" s="246"/>
      <c r="S845" s="246"/>
      <c r="T845" s="246"/>
      <c r="U845" s="246"/>
      <c r="V845" s="246"/>
      <c r="W845" s="246"/>
      <c r="X845" s="246"/>
      <c r="Y845" s="246"/>
      <c r="Z845" s="246"/>
      <c r="AA845" s="246"/>
      <c r="AB845" s="246"/>
      <c r="AC845" s="246"/>
      <c r="AD845" s="246"/>
      <c r="AE845" s="246"/>
      <c r="AF845" s="246"/>
      <c r="AG845" s="246"/>
      <c r="AH845" s="246"/>
      <c r="AI845" s="246"/>
      <c r="AJ845" s="246"/>
      <c r="AK845" s="246"/>
      <c r="AL845" s="246"/>
    </row>
    <row r="846" spans="3:38" s="47" customFormat="1" ht="38.25" customHeight="1" x14ac:dyDescent="0.25">
      <c r="C846" s="243"/>
      <c r="H846" s="243"/>
      <c r="L846" s="282"/>
      <c r="M846" s="243"/>
      <c r="O846" s="243"/>
      <c r="P846" s="246"/>
      <c r="Q846" s="246"/>
      <c r="R846" s="246"/>
      <c r="S846" s="246"/>
      <c r="T846" s="246"/>
      <c r="U846" s="246"/>
      <c r="V846" s="246"/>
      <c r="W846" s="246"/>
      <c r="X846" s="246"/>
      <c r="Y846" s="246"/>
      <c r="Z846" s="246"/>
      <c r="AA846" s="246"/>
      <c r="AB846" s="246"/>
      <c r="AC846" s="246"/>
      <c r="AD846" s="246"/>
      <c r="AE846" s="246"/>
      <c r="AF846" s="246"/>
      <c r="AG846" s="246"/>
      <c r="AH846" s="246"/>
      <c r="AI846" s="246"/>
      <c r="AJ846" s="246"/>
      <c r="AK846" s="246"/>
      <c r="AL846" s="246"/>
    </row>
    <row r="847" spans="3:38" s="47" customFormat="1" ht="38.25" customHeight="1" x14ac:dyDescent="0.25">
      <c r="C847" s="243"/>
      <c r="H847" s="243"/>
      <c r="L847" s="282"/>
      <c r="M847" s="243"/>
      <c r="O847" s="243"/>
      <c r="P847" s="246"/>
      <c r="Q847" s="246"/>
      <c r="R847" s="246"/>
      <c r="S847" s="246"/>
      <c r="T847" s="246"/>
      <c r="U847" s="246"/>
      <c r="V847" s="246"/>
      <c r="W847" s="246"/>
      <c r="X847" s="246"/>
      <c r="Y847" s="246"/>
      <c r="Z847" s="246"/>
      <c r="AA847" s="246"/>
      <c r="AB847" s="246"/>
      <c r="AC847" s="246"/>
      <c r="AD847" s="246"/>
      <c r="AE847" s="246"/>
      <c r="AF847" s="246"/>
      <c r="AG847" s="246"/>
      <c r="AH847" s="246"/>
      <c r="AI847" s="246"/>
      <c r="AJ847" s="246"/>
      <c r="AK847" s="246"/>
      <c r="AL847" s="246"/>
    </row>
    <row r="848" spans="3:38" s="47" customFormat="1" ht="38.25" customHeight="1" x14ac:dyDescent="0.25">
      <c r="C848" s="243"/>
      <c r="H848" s="243"/>
      <c r="L848" s="282"/>
      <c r="M848" s="243"/>
      <c r="O848" s="243"/>
      <c r="P848" s="246"/>
      <c r="Q848" s="246"/>
      <c r="R848" s="246"/>
      <c r="S848" s="246"/>
      <c r="T848" s="246"/>
      <c r="U848" s="246"/>
      <c r="V848" s="246"/>
      <c r="W848" s="246"/>
      <c r="X848" s="246"/>
      <c r="Y848" s="246"/>
      <c r="Z848" s="246"/>
      <c r="AA848" s="246"/>
      <c r="AB848" s="246"/>
      <c r="AC848" s="246"/>
      <c r="AD848" s="246"/>
      <c r="AE848" s="246"/>
      <c r="AF848" s="246"/>
      <c r="AG848" s="246"/>
      <c r="AH848" s="246"/>
      <c r="AI848" s="246"/>
      <c r="AJ848" s="246"/>
      <c r="AK848" s="246"/>
      <c r="AL848" s="246"/>
    </row>
    <row r="849" spans="3:38" s="47" customFormat="1" ht="38.25" customHeight="1" x14ac:dyDescent="0.25">
      <c r="C849" s="243"/>
      <c r="H849" s="243"/>
      <c r="L849" s="282"/>
      <c r="M849" s="243"/>
      <c r="O849" s="243"/>
      <c r="P849" s="246"/>
      <c r="Q849" s="246"/>
      <c r="R849" s="246"/>
      <c r="S849" s="246"/>
      <c r="T849" s="246"/>
      <c r="U849" s="246"/>
      <c r="V849" s="246"/>
      <c r="W849" s="246"/>
      <c r="X849" s="246"/>
      <c r="Y849" s="246"/>
      <c r="Z849" s="246"/>
      <c r="AA849" s="246"/>
      <c r="AB849" s="246"/>
      <c r="AC849" s="246"/>
      <c r="AD849" s="246"/>
      <c r="AE849" s="246"/>
      <c r="AF849" s="246"/>
      <c r="AG849" s="246"/>
      <c r="AH849" s="246"/>
      <c r="AI849" s="246"/>
      <c r="AJ849" s="246"/>
      <c r="AK849" s="246"/>
      <c r="AL849" s="246"/>
    </row>
    <row r="850" spans="3:38" s="47" customFormat="1" ht="38.25" customHeight="1" x14ac:dyDescent="0.25">
      <c r="C850" s="243"/>
      <c r="H850" s="243"/>
      <c r="L850" s="282"/>
      <c r="M850" s="243"/>
      <c r="O850" s="243"/>
      <c r="P850" s="246"/>
      <c r="Q850" s="246"/>
      <c r="R850" s="246"/>
      <c r="S850" s="246"/>
      <c r="T850" s="246"/>
      <c r="U850" s="246"/>
      <c r="V850" s="246"/>
      <c r="W850" s="246"/>
      <c r="X850" s="246"/>
      <c r="Y850" s="246"/>
      <c r="Z850" s="246"/>
      <c r="AA850" s="246"/>
      <c r="AB850" s="246"/>
      <c r="AC850" s="246"/>
      <c r="AD850" s="246"/>
      <c r="AE850" s="246"/>
      <c r="AF850" s="246"/>
      <c r="AG850" s="246"/>
      <c r="AH850" s="246"/>
      <c r="AI850" s="246"/>
      <c r="AJ850" s="246"/>
      <c r="AK850" s="246"/>
      <c r="AL850" s="246"/>
    </row>
    <row r="851" spans="3:38" s="47" customFormat="1" ht="38.25" customHeight="1" x14ac:dyDescent="0.25">
      <c r="C851" s="243"/>
      <c r="H851" s="243"/>
      <c r="L851" s="282"/>
      <c r="M851" s="243"/>
      <c r="O851" s="243"/>
      <c r="P851" s="246"/>
      <c r="Q851" s="246"/>
      <c r="R851" s="246"/>
      <c r="S851" s="246"/>
      <c r="T851" s="246"/>
      <c r="U851" s="246"/>
      <c r="V851" s="246"/>
      <c r="W851" s="246"/>
      <c r="X851" s="246"/>
      <c r="Y851" s="246"/>
      <c r="Z851" s="246"/>
      <c r="AA851" s="246"/>
      <c r="AB851" s="246"/>
      <c r="AC851" s="246"/>
      <c r="AD851" s="246"/>
      <c r="AE851" s="246"/>
      <c r="AF851" s="246"/>
      <c r="AG851" s="246"/>
      <c r="AH851" s="246"/>
      <c r="AI851" s="246"/>
      <c r="AJ851" s="246"/>
      <c r="AK851" s="246"/>
      <c r="AL851" s="246"/>
    </row>
    <row r="852" spans="3:38" s="47" customFormat="1" ht="38.25" customHeight="1" x14ac:dyDescent="0.25">
      <c r="C852" s="243"/>
      <c r="H852" s="243"/>
      <c r="L852" s="282"/>
      <c r="M852" s="243"/>
      <c r="O852" s="243"/>
      <c r="P852" s="246"/>
      <c r="Q852" s="246"/>
      <c r="R852" s="246"/>
      <c r="S852" s="246"/>
      <c r="T852" s="246"/>
      <c r="U852" s="246"/>
      <c r="V852" s="246"/>
      <c r="W852" s="246"/>
      <c r="X852" s="246"/>
      <c r="Y852" s="246"/>
      <c r="Z852" s="246"/>
      <c r="AA852" s="246"/>
      <c r="AB852" s="246"/>
      <c r="AC852" s="246"/>
      <c r="AD852" s="246"/>
      <c r="AE852" s="246"/>
      <c r="AF852" s="246"/>
      <c r="AG852" s="246"/>
      <c r="AH852" s="246"/>
      <c r="AI852" s="246"/>
      <c r="AJ852" s="246"/>
      <c r="AK852" s="246"/>
      <c r="AL852" s="246"/>
    </row>
    <row r="853" spans="3:38" s="47" customFormat="1" ht="38.25" customHeight="1" x14ac:dyDescent="0.25">
      <c r="C853" s="243"/>
      <c r="H853" s="243"/>
      <c r="L853" s="282"/>
      <c r="M853" s="243"/>
      <c r="O853" s="243"/>
      <c r="P853" s="246"/>
      <c r="Q853" s="246"/>
      <c r="R853" s="246"/>
      <c r="S853" s="246"/>
      <c r="T853" s="246"/>
      <c r="U853" s="246"/>
      <c r="V853" s="246"/>
      <c r="W853" s="246"/>
      <c r="X853" s="246"/>
      <c r="Y853" s="246"/>
      <c r="Z853" s="246"/>
      <c r="AA853" s="246"/>
      <c r="AB853" s="246"/>
      <c r="AC853" s="246"/>
      <c r="AD853" s="246"/>
      <c r="AE853" s="246"/>
      <c r="AF853" s="246"/>
      <c r="AG853" s="246"/>
      <c r="AH853" s="246"/>
      <c r="AI853" s="246"/>
      <c r="AJ853" s="246"/>
      <c r="AK853" s="246"/>
      <c r="AL853" s="246"/>
    </row>
    <row r="854" spans="3:38" s="47" customFormat="1" ht="38.25" customHeight="1" x14ac:dyDescent="0.25">
      <c r="C854" s="243"/>
      <c r="H854" s="243"/>
      <c r="L854" s="282"/>
      <c r="M854" s="243"/>
      <c r="O854" s="243"/>
      <c r="P854" s="246"/>
      <c r="Q854" s="246"/>
      <c r="R854" s="246"/>
      <c r="S854" s="246"/>
      <c r="T854" s="246"/>
      <c r="U854" s="246"/>
      <c r="V854" s="246"/>
      <c r="W854" s="246"/>
      <c r="X854" s="246"/>
      <c r="Y854" s="246"/>
      <c r="Z854" s="246"/>
      <c r="AA854" s="246"/>
      <c r="AB854" s="246"/>
      <c r="AC854" s="246"/>
      <c r="AD854" s="246"/>
      <c r="AE854" s="246"/>
      <c r="AF854" s="246"/>
      <c r="AG854" s="246"/>
      <c r="AH854" s="246"/>
      <c r="AI854" s="246"/>
      <c r="AJ854" s="246"/>
      <c r="AK854" s="246"/>
      <c r="AL854" s="246"/>
    </row>
    <row r="855" spans="3:38" s="47" customFormat="1" ht="38.25" customHeight="1" x14ac:dyDescent="0.25">
      <c r="C855" s="243"/>
      <c r="H855" s="243"/>
      <c r="L855" s="282"/>
      <c r="M855" s="243"/>
      <c r="O855" s="243"/>
      <c r="P855" s="246"/>
      <c r="Q855" s="246"/>
      <c r="R855" s="246"/>
      <c r="S855" s="246"/>
      <c r="T855" s="246"/>
      <c r="U855" s="246"/>
      <c r="V855" s="246"/>
      <c r="W855" s="246"/>
      <c r="X855" s="246"/>
      <c r="Y855" s="246"/>
      <c r="Z855" s="246"/>
      <c r="AA855" s="246"/>
      <c r="AB855" s="246"/>
      <c r="AC855" s="246"/>
      <c r="AD855" s="246"/>
      <c r="AE855" s="246"/>
      <c r="AF855" s="246"/>
      <c r="AG855" s="246"/>
      <c r="AH855" s="246"/>
      <c r="AI855" s="246"/>
      <c r="AJ855" s="246"/>
      <c r="AK855" s="246"/>
      <c r="AL855" s="246"/>
    </row>
    <row r="856" spans="3:38" s="47" customFormat="1" ht="38.25" customHeight="1" x14ac:dyDescent="0.25">
      <c r="C856" s="243"/>
      <c r="H856" s="243"/>
      <c r="L856" s="282"/>
      <c r="M856" s="243"/>
      <c r="O856" s="243"/>
      <c r="P856" s="246"/>
      <c r="Q856" s="246"/>
      <c r="R856" s="246"/>
      <c r="S856" s="246"/>
      <c r="T856" s="246"/>
      <c r="U856" s="246"/>
      <c r="V856" s="246"/>
      <c r="W856" s="246"/>
      <c r="X856" s="246"/>
      <c r="Y856" s="246"/>
      <c r="Z856" s="246"/>
      <c r="AA856" s="246"/>
      <c r="AB856" s="246"/>
      <c r="AC856" s="246"/>
      <c r="AD856" s="246"/>
      <c r="AE856" s="246"/>
      <c r="AF856" s="246"/>
      <c r="AG856" s="246"/>
      <c r="AH856" s="246"/>
      <c r="AI856" s="246"/>
      <c r="AJ856" s="246"/>
      <c r="AK856" s="246"/>
      <c r="AL856" s="246"/>
    </row>
    <row r="857" spans="3:38" s="47" customFormat="1" ht="38.25" customHeight="1" x14ac:dyDescent="0.25">
      <c r="C857" s="243"/>
      <c r="H857" s="243"/>
      <c r="L857" s="282"/>
      <c r="M857" s="243"/>
      <c r="O857" s="243"/>
      <c r="P857" s="246"/>
      <c r="Q857" s="246"/>
      <c r="R857" s="246"/>
      <c r="S857" s="246"/>
      <c r="T857" s="246"/>
      <c r="U857" s="246"/>
      <c r="V857" s="246"/>
      <c r="W857" s="246"/>
      <c r="X857" s="246"/>
      <c r="Y857" s="246"/>
      <c r="Z857" s="246"/>
      <c r="AA857" s="246"/>
      <c r="AB857" s="246"/>
      <c r="AC857" s="246"/>
      <c r="AD857" s="246"/>
      <c r="AE857" s="246"/>
      <c r="AF857" s="246"/>
      <c r="AG857" s="246"/>
      <c r="AH857" s="246"/>
      <c r="AI857" s="246"/>
      <c r="AJ857" s="246"/>
      <c r="AK857" s="246"/>
      <c r="AL857" s="246"/>
    </row>
    <row r="858" spans="3:38" s="47" customFormat="1" ht="38.25" customHeight="1" x14ac:dyDescent="0.25">
      <c r="C858" s="243"/>
      <c r="H858" s="243"/>
      <c r="L858" s="282"/>
      <c r="M858" s="243"/>
      <c r="O858" s="243"/>
      <c r="P858" s="246"/>
      <c r="Q858" s="246"/>
      <c r="R858" s="246"/>
      <c r="S858" s="246"/>
      <c r="T858" s="246"/>
      <c r="U858" s="246"/>
      <c r="V858" s="246"/>
      <c r="W858" s="246"/>
      <c r="X858" s="246"/>
      <c r="Y858" s="246"/>
      <c r="Z858" s="246"/>
      <c r="AA858" s="246"/>
      <c r="AB858" s="246"/>
      <c r="AC858" s="246"/>
      <c r="AD858" s="246"/>
      <c r="AE858" s="246"/>
      <c r="AF858" s="246"/>
      <c r="AG858" s="246"/>
      <c r="AH858" s="246"/>
      <c r="AI858" s="246"/>
      <c r="AJ858" s="246"/>
      <c r="AK858" s="246"/>
      <c r="AL858" s="246"/>
    </row>
    <row r="859" spans="3:38" s="47" customFormat="1" ht="38.25" customHeight="1" x14ac:dyDescent="0.25">
      <c r="C859" s="243"/>
      <c r="H859" s="243"/>
      <c r="L859" s="282"/>
      <c r="M859" s="243"/>
      <c r="O859" s="243"/>
      <c r="P859" s="246"/>
      <c r="Q859" s="246"/>
      <c r="R859" s="246"/>
      <c r="S859" s="246"/>
      <c r="T859" s="246"/>
      <c r="U859" s="246"/>
      <c r="V859" s="246"/>
      <c r="W859" s="246"/>
      <c r="X859" s="246"/>
      <c r="Y859" s="246"/>
      <c r="Z859" s="246"/>
      <c r="AA859" s="246"/>
      <c r="AB859" s="246"/>
      <c r="AC859" s="246"/>
      <c r="AD859" s="246"/>
      <c r="AE859" s="246"/>
      <c r="AF859" s="246"/>
      <c r="AG859" s="246"/>
      <c r="AH859" s="246"/>
      <c r="AI859" s="246"/>
      <c r="AJ859" s="246"/>
      <c r="AK859" s="246"/>
      <c r="AL859" s="246"/>
    </row>
    <row r="860" spans="3:38" s="47" customFormat="1" ht="38.25" customHeight="1" x14ac:dyDescent="0.25">
      <c r="C860" s="243"/>
      <c r="H860" s="243"/>
      <c r="L860" s="282"/>
      <c r="M860" s="243"/>
      <c r="O860" s="243"/>
      <c r="P860" s="246"/>
      <c r="Q860" s="246"/>
      <c r="R860" s="246"/>
      <c r="S860" s="246"/>
      <c r="T860" s="246"/>
      <c r="U860" s="246"/>
      <c r="V860" s="246"/>
      <c r="W860" s="246"/>
      <c r="X860" s="246"/>
      <c r="Y860" s="246"/>
      <c r="Z860" s="246"/>
      <c r="AA860" s="246"/>
      <c r="AB860" s="246"/>
      <c r="AC860" s="246"/>
      <c r="AD860" s="246"/>
      <c r="AE860" s="246"/>
      <c r="AF860" s="246"/>
      <c r="AG860" s="246"/>
      <c r="AH860" s="246"/>
      <c r="AI860" s="246"/>
      <c r="AJ860" s="246"/>
      <c r="AK860" s="246"/>
      <c r="AL860" s="246"/>
    </row>
    <row r="861" spans="3:38" s="47" customFormat="1" ht="38.25" customHeight="1" x14ac:dyDescent="0.25">
      <c r="C861" s="243"/>
      <c r="H861" s="243"/>
      <c r="L861" s="282"/>
      <c r="M861" s="243"/>
      <c r="O861" s="243"/>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246"/>
      <c r="AL861" s="246"/>
    </row>
    <row r="862" spans="3:38" s="47" customFormat="1" ht="38.25" customHeight="1" x14ac:dyDescent="0.25">
      <c r="C862" s="243"/>
      <c r="H862" s="243"/>
      <c r="L862" s="282"/>
      <c r="M862" s="243"/>
      <c r="O862" s="243"/>
      <c r="P862" s="246"/>
      <c r="Q862" s="246"/>
      <c r="R862" s="246"/>
      <c r="S862" s="246"/>
      <c r="T862" s="246"/>
      <c r="U862" s="246"/>
      <c r="V862" s="246"/>
      <c r="W862" s="246"/>
      <c r="X862" s="246"/>
      <c r="Y862" s="246"/>
      <c r="Z862" s="246"/>
      <c r="AA862" s="246"/>
      <c r="AB862" s="246"/>
      <c r="AC862" s="246"/>
      <c r="AD862" s="246"/>
      <c r="AE862" s="246"/>
      <c r="AF862" s="246"/>
      <c r="AG862" s="246"/>
      <c r="AH862" s="246"/>
      <c r="AI862" s="246"/>
      <c r="AJ862" s="246"/>
      <c r="AK862" s="246"/>
      <c r="AL862" s="246"/>
    </row>
    <row r="863" spans="3:38" s="47" customFormat="1" ht="38.25" customHeight="1" x14ac:dyDescent="0.25">
      <c r="C863" s="243"/>
      <c r="H863" s="243"/>
      <c r="L863" s="282"/>
      <c r="M863" s="243"/>
      <c r="O863" s="243"/>
      <c r="P863" s="246"/>
      <c r="Q863" s="246"/>
      <c r="R863" s="246"/>
      <c r="S863" s="246"/>
      <c r="T863" s="246"/>
      <c r="U863" s="246"/>
      <c r="V863" s="246"/>
      <c r="W863" s="246"/>
      <c r="X863" s="246"/>
      <c r="Y863" s="246"/>
      <c r="Z863" s="246"/>
      <c r="AA863" s="246"/>
      <c r="AB863" s="246"/>
      <c r="AC863" s="246"/>
      <c r="AD863" s="246"/>
      <c r="AE863" s="246"/>
      <c r="AF863" s="246"/>
      <c r="AG863" s="246"/>
      <c r="AH863" s="246"/>
      <c r="AI863" s="246"/>
      <c r="AJ863" s="246"/>
      <c r="AK863" s="246"/>
      <c r="AL863" s="246"/>
    </row>
    <row r="864" spans="3:38" s="47" customFormat="1" ht="38.25" customHeight="1" x14ac:dyDescent="0.25">
      <c r="C864" s="243"/>
      <c r="H864" s="243"/>
      <c r="L864" s="282"/>
      <c r="M864" s="243"/>
      <c r="O864" s="243"/>
      <c r="P864" s="246"/>
      <c r="Q864" s="246"/>
      <c r="R864" s="246"/>
      <c r="S864" s="246"/>
      <c r="T864" s="246"/>
      <c r="U864" s="246"/>
      <c r="V864" s="246"/>
      <c r="W864" s="246"/>
      <c r="X864" s="246"/>
      <c r="Y864" s="246"/>
      <c r="Z864" s="246"/>
      <c r="AA864" s="246"/>
      <c r="AB864" s="246"/>
      <c r="AC864" s="246"/>
      <c r="AD864" s="246"/>
      <c r="AE864" s="246"/>
      <c r="AF864" s="246"/>
      <c r="AG864" s="246"/>
      <c r="AH864" s="246"/>
      <c r="AI864" s="246"/>
      <c r="AJ864" s="246"/>
      <c r="AK864" s="246"/>
      <c r="AL864" s="246"/>
    </row>
    <row r="865" spans="3:38" s="47" customFormat="1" ht="38.25" customHeight="1" x14ac:dyDescent="0.25">
      <c r="C865" s="243"/>
      <c r="H865" s="243"/>
      <c r="L865" s="282"/>
      <c r="M865" s="243"/>
      <c r="O865" s="243"/>
      <c r="P865" s="246"/>
      <c r="Q865" s="246"/>
      <c r="R865" s="246"/>
      <c r="S865" s="246"/>
      <c r="T865" s="246"/>
      <c r="U865" s="246"/>
      <c r="V865" s="246"/>
      <c r="W865" s="246"/>
      <c r="X865" s="246"/>
      <c r="Y865" s="246"/>
      <c r="Z865" s="246"/>
      <c r="AA865" s="246"/>
      <c r="AB865" s="246"/>
      <c r="AC865" s="246"/>
      <c r="AD865" s="246"/>
      <c r="AE865" s="246"/>
      <c r="AF865" s="246"/>
      <c r="AG865" s="246"/>
      <c r="AH865" s="246"/>
      <c r="AI865" s="246"/>
      <c r="AJ865" s="246"/>
      <c r="AK865" s="246"/>
      <c r="AL865" s="246"/>
    </row>
    <row r="866" spans="3:38" s="47" customFormat="1" ht="38.25" customHeight="1" x14ac:dyDescent="0.25">
      <c r="C866" s="243"/>
      <c r="H866" s="243"/>
      <c r="L866" s="282"/>
      <c r="M866" s="243"/>
      <c r="O866" s="243"/>
      <c r="P866" s="246"/>
      <c r="Q866" s="246"/>
      <c r="R866" s="246"/>
      <c r="S866" s="246"/>
      <c r="T866" s="246"/>
      <c r="U866" s="246"/>
      <c r="V866" s="246"/>
      <c r="W866" s="246"/>
      <c r="X866" s="246"/>
      <c r="Y866" s="246"/>
      <c r="Z866" s="246"/>
      <c r="AA866" s="246"/>
      <c r="AB866" s="246"/>
      <c r="AC866" s="246"/>
      <c r="AD866" s="246"/>
      <c r="AE866" s="246"/>
      <c r="AF866" s="246"/>
      <c r="AG866" s="246"/>
      <c r="AH866" s="246"/>
      <c r="AI866" s="246"/>
      <c r="AJ866" s="246"/>
      <c r="AK866" s="246"/>
      <c r="AL866" s="246"/>
    </row>
    <row r="867" spans="3:38" s="47" customFormat="1" ht="38.25" customHeight="1" x14ac:dyDescent="0.25">
      <c r="C867" s="243"/>
      <c r="H867" s="243"/>
      <c r="L867" s="282"/>
      <c r="M867" s="243"/>
      <c r="O867" s="243"/>
      <c r="P867" s="246"/>
      <c r="Q867" s="246"/>
      <c r="R867" s="246"/>
      <c r="S867" s="246"/>
      <c r="T867" s="246"/>
      <c r="U867" s="246"/>
      <c r="V867" s="246"/>
      <c r="W867" s="246"/>
      <c r="X867" s="246"/>
      <c r="Y867" s="246"/>
      <c r="Z867" s="246"/>
      <c r="AA867" s="246"/>
      <c r="AB867" s="246"/>
      <c r="AC867" s="246"/>
      <c r="AD867" s="246"/>
      <c r="AE867" s="246"/>
      <c r="AF867" s="246"/>
      <c r="AG867" s="246"/>
      <c r="AH867" s="246"/>
      <c r="AI867" s="246"/>
      <c r="AJ867" s="246"/>
      <c r="AK867" s="246"/>
      <c r="AL867" s="246"/>
    </row>
    <row r="868" spans="3:38" s="47" customFormat="1" ht="38.25" customHeight="1" x14ac:dyDescent="0.25">
      <c r="C868" s="243"/>
      <c r="H868" s="243"/>
      <c r="L868" s="282"/>
      <c r="M868" s="243"/>
      <c r="O868" s="243"/>
      <c r="P868" s="246"/>
      <c r="Q868" s="246"/>
      <c r="R868" s="246"/>
      <c r="S868" s="246"/>
      <c r="T868" s="246"/>
      <c r="U868" s="246"/>
      <c r="V868" s="246"/>
      <c r="W868" s="246"/>
      <c r="X868" s="246"/>
      <c r="Y868" s="246"/>
      <c r="Z868" s="246"/>
      <c r="AA868" s="246"/>
      <c r="AB868" s="246"/>
      <c r="AC868" s="246"/>
      <c r="AD868" s="246"/>
      <c r="AE868" s="246"/>
      <c r="AF868" s="246"/>
      <c r="AG868" s="246"/>
      <c r="AH868" s="246"/>
      <c r="AI868" s="246"/>
      <c r="AJ868" s="246"/>
      <c r="AK868" s="246"/>
      <c r="AL868" s="246"/>
    </row>
    <row r="869" spans="3:38" s="47" customFormat="1" ht="38.25" customHeight="1" x14ac:dyDescent="0.25">
      <c r="C869" s="243"/>
      <c r="H869" s="243"/>
      <c r="L869" s="282"/>
      <c r="M869" s="243"/>
      <c r="O869" s="243"/>
      <c r="P869" s="246"/>
      <c r="Q869" s="246"/>
      <c r="R869" s="246"/>
      <c r="S869" s="246"/>
      <c r="T869" s="246"/>
      <c r="U869" s="246"/>
      <c r="V869" s="246"/>
      <c r="W869" s="246"/>
      <c r="X869" s="246"/>
      <c r="Y869" s="246"/>
      <c r="Z869" s="246"/>
      <c r="AA869" s="246"/>
      <c r="AB869" s="246"/>
      <c r="AC869" s="246"/>
      <c r="AD869" s="246"/>
      <c r="AE869" s="246"/>
      <c r="AF869" s="246"/>
      <c r="AG869" s="246"/>
      <c r="AH869" s="246"/>
      <c r="AI869" s="246"/>
      <c r="AJ869" s="246"/>
      <c r="AK869" s="246"/>
      <c r="AL869" s="246"/>
    </row>
    <row r="870" spans="3:38" s="47" customFormat="1" ht="38.25" customHeight="1" x14ac:dyDescent="0.25">
      <c r="C870" s="243"/>
      <c r="H870" s="243"/>
      <c r="L870" s="282"/>
      <c r="M870" s="243"/>
      <c r="O870" s="243"/>
      <c r="P870" s="246"/>
      <c r="Q870" s="246"/>
      <c r="R870" s="246"/>
      <c r="S870" s="246"/>
      <c r="T870" s="246"/>
      <c r="U870" s="246"/>
      <c r="V870" s="246"/>
      <c r="W870" s="246"/>
      <c r="X870" s="246"/>
      <c r="Y870" s="246"/>
      <c r="Z870" s="246"/>
      <c r="AA870" s="246"/>
      <c r="AB870" s="246"/>
      <c r="AC870" s="246"/>
      <c r="AD870" s="246"/>
      <c r="AE870" s="246"/>
      <c r="AF870" s="246"/>
      <c r="AG870" s="246"/>
      <c r="AH870" s="246"/>
      <c r="AI870" s="246"/>
      <c r="AJ870" s="246"/>
      <c r="AK870" s="246"/>
      <c r="AL870" s="246"/>
    </row>
    <row r="871" spans="3:38" s="47" customFormat="1" ht="38.25" customHeight="1" x14ac:dyDescent="0.25">
      <c r="C871" s="243"/>
      <c r="H871" s="243"/>
      <c r="L871" s="282"/>
      <c r="M871" s="243"/>
      <c r="O871" s="243"/>
      <c r="P871" s="246"/>
      <c r="Q871" s="246"/>
      <c r="R871" s="246"/>
      <c r="S871" s="246"/>
      <c r="T871" s="246"/>
      <c r="U871" s="246"/>
      <c r="V871" s="246"/>
      <c r="W871" s="246"/>
      <c r="X871" s="246"/>
      <c r="Y871" s="246"/>
      <c r="Z871" s="246"/>
      <c r="AA871" s="246"/>
      <c r="AB871" s="246"/>
      <c r="AC871" s="246"/>
      <c r="AD871" s="246"/>
      <c r="AE871" s="246"/>
      <c r="AF871" s="246"/>
      <c r="AG871" s="246"/>
      <c r="AH871" s="246"/>
      <c r="AI871" s="246"/>
      <c r="AJ871" s="246"/>
      <c r="AK871" s="246"/>
      <c r="AL871" s="246"/>
    </row>
    <row r="872" spans="3:38" s="47" customFormat="1" ht="38.25" customHeight="1" x14ac:dyDescent="0.25">
      <c r="C872" s="243"/>
      <c r="H872" s="243"/>
      <c r="L872" s="282"/>
      <c r="M872" s="243"/>
      <c r="O872" s="243"/>
      <c r="P872" s="246"/>
      <c r="Q872" s="246"/>
      <c r="R872" s="246"/>
      <c r="S872" s="246"/>
      <c r="T872" s="246"/>
      <c r="U872" s="246"/>
      <c r="V872" s="246"/>
      <c r="W872" s="246"/>
      <c r="X872" s="246"/>
      <c r="Y872" s="246"/>
      <c r="Z872" s="246"/>
      <c r="AA872" s="246"/>
      <c r="AB872" s="246"/>
      <c r="AC872" s="246"/>
      <c r="AD872" s="246"/>
      <c r="AE872" s="246"/>
      <c r="AF872" s="246"/>
      <c r="AG872" s="246"/>
      <c r="AH872" s="246"/>
      <c r="AI872" s="246"/>
      <c r="AJ872" s="246"/>
      <c r="AK872" s="246"/>
      <c r="AL872" s="246"/>
    </row>
    <row r="873" spans="3:38" s="47" customFormat="1" ht="38.25" customHeight="1" x14ac:dyDescent="0.25">
      <c r="C873" s="243"/>
      <c r="H873" s="243"/>
      <c r="L873" s="282"/>
      <c r="M873" s="243"/>
      <c r="O873" s="243"/>
      <c r="P873" s="246"/>
      <c r="Q873" s="246"/>
      <c r="R873" s="246"/>
      <c r="S873" s="246"/>
      <c r="T873" s="246"/>
      <c r="U873" s="246"/>
      <c r="V873" s="246"/>
      <c r="W873" s="246"/>
      <c r="X873" s="246"/>
      <c r="Y873" s="246"/>
      <c r="Z873" s="246"/>
      <c r="AA873" s="246"/>
      <c r="AB873" s="246"/>
      <c r="AC873" s="246"/>
      <c r="AD873" s="246"/>
      <c r="AE873" s="246"/>
      <c r="AF873" s="246"/>
      <c r="AG873" s="246"/>
      <c r="AH873" s="246"/>
      <c r="AI873" s="246"/>
      <c r="AJ873" s="246"/>
      <c r="AK873" s="246"/>
      <c r="AL873" s="246"/>
    </row>
    <row r="874" spans="3:38" s="47" customFormat="1" ht="38.25" customHeight="1" x14ac:dyDescent="0.25">
      <c r="C874" s="243"/>
      <c r="H874" s="243"/>
      <c r="L874" s="282"/>
      <c r="M874" s="243"/>
      <c r="O874" s="243"/>
      <c r="P874" s="246"/>
      <c r="Q874" s="246"/>
      <c r="R874" s="246"/>
      <c r="S874" s="246"/>
      <c r="T874" s="246"/>
      <c r="U874" s="246"/>
      <c r="V874" s="246"/>
      <c r="W874" s="246"/>
      <c r="X874" s="246"/>
      <c r="Y874" s="246"/>
      <c r="Z874" s="246"/>
      <c r="AA874" s="246"/>
      <c r="AB874" s="246"/>
      <c r="AC874" s="246"/>
      <c r="AD874" s="246"/>
      <c r="AE874" s="246"/>
      <c r="AF874" s="246"/>
      <c r="AG874" s="246"/>
      <c r="AH874" s="246"/>
      <c r="AI874" s="246"/>
      <c r="AJ874" s="246"/>
      <c r="AK874" s="246"/>
      <c r="AL874" s="246"/>
    </row>
    <row r="875" spans="3:38" s="47" customFormat="1" ht="38.25" customHeight="1" x14ac:dyDescent="0.25">
      <c r="C875" s="243"/>
      <c r="H875" s="243"/>
      <c r="L875" s="282"/>
      <c r="M875" s="243"/>
      <c r="O875" s="243"/>
      <c r="P875" s="246"/>
      <c r="Q875" s="246"/>
      <c r="R875" s="246"/>
      <c r="S875" s="246"/>
      <c r="T875" s="246"/>
      <c r="U875" s="246"/>
      <c r="V875" s="246"/>
      <c r="W875" s="246"/>
      <c r="X875" s="246"/>
      <c r="Y875" s="246"/>
      <c r="Z875" s="246"/>
      <c r="AA875" s="246"/>
      <c r="AB875" s="246"/>
      <c r="AC875" s="246"/>
      <c r="AD875" s="246"/>
      <c r="AE875" s="246"/>
      <c r="AF875" s="246"/>
      <c r="AG875" s="246"/>
      <c r="AH875" s="246"/>
      <c r="AI875" s="246"/>
      <c r="AJ875" s="246"/>
      <c r="AK875" s="246"/>
      <c r="AL875" s="246"/>
    </row>
    <row r="876" spans="3:38" s="47" customFormat="1" ht="38.25" customHeight="1" x14ac:dyDescent="0.25">
      <c r="C876" s="243"/>
      <c r="H876" s="243"/>
      <c r="L876" s="282"/>
      <c r="M876" s="243"/>
      <c r="O876" s="243"/>
      <c r="P876" s="246"/>
      <c r="Q876" s="246"/>
      <c r="R876" s="246"/>
      <c r="S876" s="246"/>
      <c r="T876" s="246"/>
      <c r="U876" s="246"/>
      <c r="V876" s="246"/>
      <c r="W876" s="246"/>
      <c r="X876" s="246"/>
      <c r="Y876" s="246"/>
      <c r="Z876" s="246"/>
      <c r="AA876" s="246"/>
      <c r="AB876" s="246"/>
      <c r="AC876" s="246"/>
      <c r="AD876" s="246"/>
      <c r="AE876" s="246"/>
      <c r="AF876" s="246"/>
      <c r="AG876" s="246"/>
      <c r="AH876" s="246"/>
      <c r="AI876" s="246"/>
      <c r="AJ876" s="246"/>
      <c r="AK876" s="246"/>
      <c r="AL876" s="246"/>
    </row>
    <row r="877" spans="3:38" s="47" customFormat="1" ht="38.25" customHeight="1" x14ac:dyDescent="0.25">
      <c r="C877" s="243"/>
      <c r="H877" s="243"/>
      <c r="L877" s="282"/>
      <c r="M877" s="243"/>
      <c r="O877" s="243"/>
      <c r="P877" s="246"/>
      <c r="Q877" s="246"/>
      <c r="R877" s="246"/>
      <c r="S877" s="246"/>
      <c r="T877" s="246"/>
      <c r="U877" s="246"/>
      <c r="V877" s="246"/>
      <c r="W877" s="246"/>
      <c r="X877" s="246"/>
      <c r="Y877" s="246"/>
      <c r="Z877" s="246"/>
      <c r="AA877" s="246"/>
      <c r="AB877" s="246"/>
      <c r="AC877" s="246"/>
      <c r="AD877" s="246"/>
      <c r="AE877" s="246"/>
      <c r="AF877" s="246"/>
      <c r="AG877" s="246"/>
      <c r="AH877" s="246"/>
      <c r="AI877" s="246"/>
      <c r="AJ877" s="246"/>
      <c r="AK877" s="246"/>
      <c r="AL877" s="246"/>
    </row>
    <row r="878" spans="3:38" s="47" customFormat="1" ht="38.25" customHeight="1" x14ac:dyDescent="0.25">
      <c r="C878" s="243"/>
      <c r="H878" s="243"/>
      <c r="L878" s="282"/>
      <c r="M878" s="243"/>
      <c r="O878" s="243"/>
      <c r="P878" s="246"/>
      <c r="Q878" s="246"/>
      <c r="R878" s="246"/>
      <c r="S878" s="246"/>
      <c r="T878" s="246"/>
      <c r="U878" s="246"/>
      <c r="V878" s="246"/>
      <c r="W878" s="246"/>
      <c r="X878" s="246"/>
      <c r="Y878" s="246"/>
      <c r="Z878" s="246"/>
      <c r="AA878" s="246"/>
      <c r="AB878" s="246"/>
      <c r="AC878" s="246"/>
      <c r="AD878" s="246"/>
      <c r="AE878" s="246"/>
      <c r="AF878" s="246"/>
      <c r="AG878" s="246"/>
      <c r="AH878" s="246"/>
      <c r="AI878" s="246"/>
      <c r="AJ878" s="246"/>
      <c r="AK878" s="246"/>
      <c r="AL878" s="246"/>
    </row>
    <row r="879" spans="3:38" s="47" customFormat="1" ht="38.25" customHeight="1" x14ac:dyDescent="0.25">
      <c r="C879" s="243"/>
      <c r="H879" s="243"/>
      <c r="L879" s="282"/>
      <c r="M879" s="243"/>
      <c r="O879" s="243"/>
      <c r="P879" s="246"/>
      <c r="Q879" s="246"/>
      <c r="R879" s="246"/>
      <c r="S879" s="246"/>
      <c r="T879" s="246"/>
      <c r="U879" s="246"/>
      <c r="V879" s="246"/>
      <c r="W879" s="246"/>
      <c r="X879" s="246"/>
      <c r="Y879" s="246"/>
      <c r="Z879" s="246"/>
      <c r="AA879" s="246"/>
      <c r="AB879" s="246"/>
      <c r="AC879" s="246"/>
      <c r="AD879" s="246"/>
      <c r="AE879" s="246"/>
      <c r="AF879" s="246"/>
      <c r="AG879" s="246"/>
      <c r="AH879" s="246"/>
      <c r="AI879" s="246"/>
      <c r="AJ879" s="246"/>
      <c r="AK879" s="246"/>
      <c r="AL879" s="246"/>
    </row>
    <row r="880" spans="3:38" s="47" customFormat="1" ht="38.25" customHeight="1" x14ac:dyDescent="0.25">
      <c r="C880" s="243"/>
      <c r="H880" s="243"/>
      <c r="L880" s="282"/>
      <c r="M880" s="243"/>
      <c r="O880" s="243"/>
      <c r="P880" s="246"/>
      <c r="Q880" s="246"/>
      <c r="R880" s="246"/>
      <c r="S880" s="246"/>
      <c r="T880" s="246"/>
      <c r="U880" s="246"/>
      <c r="V880" s="246"/>
      <c r="W880" s="246"/>
      <c r="X880" s="246"/>
      <c r="Y880" s="246"/>
      <c r="Z880" s="246"/>
      <c r="AA880" s="246"/>
      <c r="AB880" s="246"/>
      <c r="AC880" s="246"/>
      <c r="AD880" s="246"/>
      <c r="AE880" s="246"/>
      <c r="AF880" s="246"/>
      <c r="AG880" s="246"/>
      <c r="AH880" s="246"/>
      <c r="AI880" s="246"/>
      <c r="AJ880" s="246"/>
      <c r="AK880" s="246"/>
      <c r="AL880" s="246"/>
    </row>
    <row r="881" spans="3:38" s="47" customFormat="1" ht="38.25" customHeight="1" x14ac:dyDescent="0.25">
      <c r="C881" s="243"/>
      <c r="H881" s="243"/>
      <c r="L881" s="282"/>
      <c r="M881" s="243"/>
      <c r="O881" s="243"/>
      <c r="P881" s="246"/>
      <c r="Q881" s="246"/>
      <c r="R881" s="246"/>
      <c r="S881" s="246"/>
      <c r="T881" s="246"/>
      <c r="U881" s="246"/>
      <c r="V881" s="246"/>
      <c r="W881" s="246"/>
      <c r="X881" s="246"/>
      <c r="Y881" s="246"/>
      <c r="Z881" s="246"/>
      <c r="AA881" s="246"/>
      <c r="AB881" s="246"/>
      <c r="AC881" s="246"/>
      <c r="AD881" s="246"/>
      <c r="AE881" s="246"/>
      <c r="AF881" s="246"/>
      <c r="AG881" s="246"/>
      <c r="AH881" s="246"/>
      <c r="AI881" s="246"/>
      <c r="AJ881" s="246"/>
      <c r="AK881" s="246"/>
      <c r="AL881" s="246"/>
    </row>
    <row r="882" spans="3:38" s="47" customFormat="1" ht="38.25" customHeight="1" x14ac:dyDescent="0.25">
      <c r="C882" s="243"/>
      <c r="H882" s="243"/>
      <c r="L882" s="282"/>
      <c r="M882" s="243"/>
      <c r="O882" s="243"/>
      <c r="P882" s="246"/>
      <c r="Q882" s="246"/>
      <c r="R882" s="246"/>
      <c r="S882" s="246"/>
      <c r="T882" s="246"/>
      <c r="U882" s="246"/>
      <c r="V882" s="246"/>
      <c r="W882" s="246"/>
      <c r="X882" s="246"/>
      <c r="Y882" s="246"/>
      <c r="Z882" s="246"/>
      <c r="AA882" s="246"/>
      <c r="AB882" s="246"/>
      <c r="AC882" s="246"/>
      <c r="AD882" s="246"/>
      <c r="AE882" s="246"/>
      <c r="AF882" s="246"/>
      <c r="AG882" s="246"/>
      <c r="AH882" s="246"/>
      <c r="AI882" s="246"/>
      <c r="AJ882" s="246"/>
      <c r="AK882" s="246"/>
      <c r="AL882" s="246"/>
    </row>
    <row r="883" spans="3:38" s="47" customFormat="1" ht="38.25" customHeight="1" x14ac:dyDescent="0.25">
      <c r="C883" s="243"/>
      <c r="H883" s="243"/>
      <c r="L883" s="282"/>
      <c r="M883" s="243"/>
      <c r="O883" s="243"/>
      <c r="P883" s="246"/>
      <c r="Q883" s="246"/>
      <c r="R883" s="246"/>
      <c r="S883" s="246"/>
      <c r="T883" s="246"/>
      <c r="U883" s="246"/>
      <c r="V883" s="246"/>
      <c r="W883" s="246"/>
      <c r="X883" s="246"/>
      <c r="Y883" s="246"/>
      <c r="Z883" s="246"/>
      <c r="AA883" s="246"/>
      <c r="AB883" s="246"/>
      <c r="AC883" s="246"/>
      <c r="AD883" s="246"/>
      <c r="AE883" s="246"/>
      <c r="AF883" s="246"/>
      <c r="AG883" s="246"/>
      <c r="AH883" s="246"/>
      <c r="AI883" s="246"/>
      <c r="AJ883" s="246"/>
      <c r="AK883" s="246"/>
      <c r="AL883" s="246"/>
    </row>
    <row r="884" spans="3:38" s="47" customFormat="1" ht="38.25" customHeight="1" x14ac:dyDescent="0.25">
      <c r="C884" s="243"/>
      <c r="H884" s="243"/>
      <c r="L884" s="282"/>
      <c r="M884" s="243"/>
      <c r="O884" s="243"/>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row>
    <row r="885" spans="3:38" s="47" customFormat="1" ht="38.25" customHeight="1" x14ac:dyDescent="0.25">
      <c r="C885" s="243"/>
      <c r="H885" s="243"/>
      <c r="L885" s="282"/>
      <c r="M885" s="243"/>
      <c r="O885" s="243"/>
      <c r="P885" s="246"/>
      <c r="Q885" s="246"/>
      <c r="R885" s="246"/>
      <c r="S885" s="246"/>
      <c r="T885" s="246"/>
      <c r="U885" s="246"/>
      <c r="V885" s="246"/>
      <c r="W885" s="246"/>
      <c r="X885" s="246"/>
      <c r="Y885" s="246"/>
      <c r="Z885" s="246"/>
      <c r="AA885" s="246"/>
      <c r="AB885" s="246"/>
      <c r="AC885" s="246"/>
      <c r="AD885" s="246"/>
      <c r="AE885" s="246"/>
      <c r="AF885" s="246"/>
      <c r="AG885" s="246"/>
      <c r="AH885" s="246"/>
      <c r="AI885" s="246"/>
      <c r="AJ885" s="246"/>
      <c r="AK885" s="246"/>
      <c r="AL885" s="246"/>
    </row>
    <row r="886" spans="3:38" s="47" customFormat="1" ht="38.25" customHeight="1" x14ac:dyDescent="0.25">
      <c r="C886" s="243"/>
      <c r="H886" s="243"/>
      <c r="L886" s="282"/>
      <c r="M886" s="243"/>
      <c r="O886" s="243"/>
      <c r="P886" s="246"/>
      <c r="Q886" s="246"/>
      <c r="R886" s="246"/>
      <c r="S886" s="246"/>
      <c r="T886" s="246"/>
      <c r="U886" s="246"/>
      <c r="V886" s="246"/>
      <c r="W886" s="246"/>
      <c r="X886" s="246"/>
      <c r="Y886" s="246"/>
      <c r="Z886" s="246"/>
      <c r="AA886" s="246"/>
      <c r="AB886" s="246"/>
      <c r="AC886" s="246"/>
      <c r="AD886" s="246"/>
      <c r="AE886" s="246"/>
      <c r="AF886" s="246"/>
      <c r="AG886" s="246"/>
      <c r="AH886" s="246"/>
      <c r="AI886" s="246"/>
      <c r="AJ886" s="246"/>
      <c r="AK886" s="246"/>
      <c r="AL886" s="246"/>
    </row>
    <row r="887" spans="3:38" s="47" customFormat="1" ht="38.25" customHeight="1" x14ac:dyDescent="0.25">
      <c r="C887" s="243"/>
      <c r="H887" s="243"/>
      <c r="L887" s="282"/>
      <c r="M887" s="243"/>
      <c r="O887" s="243"/>
      <c r="P887" s="246"/>
      <c r="Q887" s="246"/>
      <c r="R887" s="246"/>
      <c r="S887" s="246"/>
      <c r="T887" s="246"/>
      <c r="U887" s="246"/>
      <c r="V887" s="246"/>
      <c r="W887" s="246"/>
      <c r="X887" s="246"/>
      <c r="Y887" s="246"/>
      <c r="Z887" s="246"/>
      <c r="AA887" s="246"/>
      <c r="AB887" s="246"/>
      <c r="AC887" s="246"/>
      <c r="AD887" s="246"/>
      <c r="AE887" s="246"/>
      <c r="AF887" s="246"/>
      <c r="AG887" s="246"/>
      <c r="AH887" s="246"/>
      <c r="AI887" s="246"/>
      <c r="AJ887" s="246"/>
      <c r="AK887" s="246"/>
      <c r="AL887" s="246"/>
    </row>
    <row r="888" spans="3:38" s="47" customFormat="1" ht="38.25" customHeight="1" x14ac:dyDescent="0.25">
      <c r="C888" s="243"/>
      <c r="H888" s="243"/>
      <c r="L888" s="282"/>
      <c r="M888" s="243"/>
      <c r="O888" s="243"/>
      <c r="P888" s="246"/>
      <c r="Q888" s="246"/>
      <c r="R888" s="246"/>
      <c r="S888" s="246"/>
      <c r="T888" s="246"/>
      <c r="U888" s="246"/>
      <c r="V888" s="246"/>
      <c r="W888" s="246"/>
      <c r="X888" s="246"/>
      <c r="Y888" s="246"/>
      <c r="Z888" s="246"/>
      <c r="AA888" s="246"/>
      <c r="AB888" s="246"/>
      <c r="AC888" s="246"/>
      <c r="AD888" s="246"/>
      <c r="AE888" s="246"/>
      <c r="AF888" s="246"/>
      <c r="AG888" s="246"/>
      <c r="AH888" s="246"/>
      <c r="AI888" s="246"/>
      <c r="AJ888" s="246"/>
      <c r="AK888" s="246"/>
      <c r="AL888" s="246"/>
    </row>
    <row r="889" spans="3:38" s="47" customFormat="1" ht="38.25" customHeight="1" x14ac:dyDescent="0.25">
      <c r="C889" s="243"/>
      <c r="H889" s="243"/>
      <c r="L889" s="282"/>
      <c r="M889" s="243"/>
      <c r="O889" s="243"/>
      <c r="P889" s="246"/>
      <c r="Q889" s="246"/>
      <c r="R889" s="246"/>
      <c r="S889" s="246"/>
      <c r="T889" s="246"/>
      <c r="U889" s="246"/>
      <c r="V889" s="246"/>
      <c r="W889" s="246"/>
      <c r="X889" s="246"/>
      <c r="Y889" s="246"/>
      <c r="Z889" s="246"/>
      <c r="AA889" s="246"/>
      <c r="AB889" s="246"/>
      <c r="AC889" s="246"/>
      <c r="AD889" s="246"/>
      <c r="AE889" s="246"/>
      <c r="AF889" s="246"/>
      <c r="AG889" s="246"/>
      <c r="AH889" s="246"/>
      <c r="AI889" s="246"/>
      <c r="AJ889" s="246"/>
      <c r="AK889" s="246"/>
      <c r="AL889" s="246"/>
    </row>
    <row r="890" spans="3:38" s="47" customFormat="1" ht="38.25" customHeight="1" x14ac:dyDescent="0.25">
      <c r="C890" s="243"/>
      <c r="H890" s="243"/>
      <c r="L890" s="282"/>
      <c r="M890" s="243"/>
      <c r="O890" s="243"/>
      <c r="P890" s="246"/>
      <c r="Q890" s="246"/>
      <c r="R890" s="246"/>
      <c r="S890" s="246"/>
      <c r="T890" s="246"/>
      <c r="U890" s="246"/>
      <c r="V890" s="246"/>
      <c r="W890" s="246"/>
      <c r="X890" s="246"/>
      <c r="Y890" s="246"/>
      <c r="Z890" s="246"/>
      <c r="AA890" s="246"/>
      <c r="AB890" s="246"/>
      <c r="AC890" s="246"/>
      <c r="AD890" s="246"/>
      <c r="AE890" s="246"/>
      <c r="AF890" s="246"/>
      <c r="AG890" s="246"/>
      <c r="AH890" s="246"/>
      <c r="AI890" s="246"/>
      <c r="AJ890" s="246"/>
      <c r="AK890" s="246"/>
      <c r="AL890" s="246"/>
    </row>
    <row r="891" spans="3:38" s="47" customFormat="1" ht="38.25" customHeight="1" x14ac:dyDescent="0.25">
      <c r="C891" s="243"/>
      <c r="H891" s="243"/>
      <c r="L891" s="282"/>
      <c r="M891" s="243"/>
      <c r="O891" s="243"/>
      <c r="P891" s="246"/>
      <c r="Q891" s="246"/>
      <c r="R891" s="246"/>
      <c r="S891" s="246"/>
      <c r="T891" s="246"/>
      <c r="U891" s="246"/>
      <c r="V891" s="246"/>
      <c r="W891" s="246"/>
      <c r="X891" s="246"/>
      <c r="Y891" s="246"/>
      <c r="Z891" s="246"/>
      <c r="AA891" s="246"/>
      <c r="AB891" s="246"/>
      <c r="AC891" s="246"/>
      <c r="AD891" s="246"/>
      <c r="AE891" s="246"/>
      <c r="AF891" s="246"/>
      <c r="AG891" s="246"/>
      <c r="AH891" s="246"/>
      <c r="AI891" s="246"/>
      <c r="AJ891" s="246"/>
      <c r="AK891" s="246"/>
      <c r="AL891" s="246"/>
    </row>
    <row r="892" spans="3:38" s="47" customFormat="1" ht="38.25" customHeight="1" x14ac:dyDescent="0.25">
      <c r="C892" s="243"/>
      <c r="H892" s="243"/>
      <c r="L892" s="282"/>
      <c r="M892" s="243"/>
      <c r="O892" s="243"/>
      <c r="P892" s="246"/>
      <c r="Q892" s="246"/>
      <c r="R892" s="246"/>
      <c r="S892" s="246"/>
      <c r="T892" s="246"/>
      <c r="U892" s="246"/>
      <c r="V892" s="246"/>
      <c r="W892" s="246"/>
      <c r="X892" s="246"/>
      <c r="Y892" s="246"/>
      <c r="Z892" s="246"/>
      <c r="AA892" s="246"/>
      <c r="AB892" s="246"/>
      <c r="AC892" s="246"/>
      <c r="AD892" s="246"/>
      <c r="AE892" s="246"/>
      <c r="AF892" s="246"/>
      <c r="AG892" s="246"/>
      <c r="AH892" s="246"/>
      <c r="AI892" s="246"/>
      <c r="AJ892" s="246"/>
      <c r="AK892" s="246"/>
      <c r="AL892" s="246"/>
    </row>
    <row r="893" spans="3:38" s="47" customFormat="1" ht="38.25" customHeight="1" x14ac:dyDescent="0.25">
      <c r="C893" s="243"/>
      <c r="H893" s="243"/>
      <c r="L893" s="282"/>
      <c r="M893" s="243"/>
      <c r="O893" s="243"/>
      <c r="P893" s="246"/>
      <c r="Q893" s="246"/>
      <c r="R893" s="246"/>
      <c r="S893" s="246"/>
      <c r="T893" s="246"/>
      <c r="U893" s="246"/>
      <c r="V893" s="246"/>
      <c r="W893" s="246"/>
      <c r="X893" s="246"/>
      <c r="Y893" s="246"/>
      <c r="Z893" s="246"/>
      <c r="AA893" s="246"/>
      <c r="AB893" s="246"/>
      <c r="AC893" s="246"/>
      <c r="AD893" s="246"/>
      <c r="AE893" s="246"/>
      <c r="AF893" s="246"/>
      <c r="AG893" s="246"/>
      <c r="AH893" s="246"/>
      <c r="AI893" s="246"/>
      <c r="AJ893" s="246"/>
      <c r="AK893" s="246"/>
      <c r="AL893" s="246"/>
    </row>
    <row r="894" spans="3:38" s="47" customFormat="1" ht="38.25" customHeight="1" x14ac:dyDescent="0.25">
      <c r="C894" s="243"/>
      <c r="H894" s="243"/>
      <c r="L894" s="282"/>
      <c r="M894" s="243"/>
      <c r="O894" s="243"/>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246"/>
      <c r="AL894" s="246"/>
    </row>
    <row r="895" spans="3:38" s="47" customFormat="1" ht="38.25" customHeight="1" x14ac:dyDescent="0.25">
      <c r="C895" s="243"/>
      <c r="H895" s="243"/>
      <c r="L895" s="282"/>
      <c r="M895" s="243"/>
      <c r="O895" s="243"/>
      <c r="P895" s="246"/>
      <c r="Q895" s="246"/>
      <c r="R895" s="246"/>
      <c r="S895" s="246"/>
      <c r="T895" s="246"/>
      <c r="U895" s="246"/>
      <c r="V895" s="246"/>
      <c r="W895" s="246"/>
      <c r="X895" s="246"/>
      <c r="Y895" s="246"/>
      <c r="Z895" s="246"/>
      <c r="AA895" s="246"/>
      <c r="AB895" s="246"/>
      <c r="AC895" s="246"/>
      <c r="AD895" s="246"/>
      <c r="AE895" s="246"/>
      <c r="AF895" s="246"/>
      <c r="AG895" s="246"/>
      <c r="AH895" s="246"/>
      <c r="AI895" s="246"/>
      <c r="AJ895" s="246"/>
      <c r="AK895" s="246"/>
      <c r="AL895" s="246"/>
    </row>
    <row r="896" spans="3:38" s="47" customFormat="1" ht="38.25" customHeight="1" x14ac:dyDescent="0.25">
      <c r="C896" s="243"/>
      <c r="H896" s="243"/>
      <c r="L896" s="282"/>
      <c r="M896" s="243"/>
      <c r="O896" s="243"/>
      <c r="P896" s="246"/>
      <c r="Q896" s="246"/>
      <c r="R896" s="246"/>
      <c r="S896" s="246"/>
      <c r="T896" s="246"/>
      <c r="U896" s="246"/>
      <c r="V896" s="246"/>
      <c r="W896" s="246"/>
      <c r="X896" s="246"/>
      <c r="Y896" s="246"/>
      <c r="Z896" s="246"/>
      <c r="AA896" s="246"/>
      <c r="AB896" s="246"/>
      <c r="AC896" s="246"/>
      <c r="AD896" s="246"/>
      <c r="AE896" s="246"/>
      <c r="AF896" s="246"/>
      <c r="AG896" s="246"/>
      <c r="AH896" s="246"/>
      <c r="AI896" s="246"/>
      <c r="AJ896" s="246"/>
      <c r="AK896" s="246"/>
      <c r="AL896" s="246"/>
    </row>
    <row r="897" spans="3:38" s="47" customFormat="1" ht="38.25" customHeight="1" x14ac:dyDescent="0.25">
      <c r="C897" s="243"/>
      <c r="H897" s="243"/>
      <c r="L897" s="282"/>
      <c r="M897" s="243"/>
      <c r="O897" s="243"/>
      <c r="P897" s="246"/>
      <c r="Q897" s="246"/>
      <c r="R897" s="246"/>
      <c r="S897" s="246"/>
      <c r="T897" s="246"/>
      <c r="U897" s="246"/>
      <c r="V897" s="246"/>
      <c r="W897" s="246"/>
      <c r="X897" s="246"/>
      <c r="Y897" s="246"/>
      <c r="Z897" s="246"/>
      <c r="AA897" s="246"/>
      <c r="AB897" s="246"/>
      <c r="AC897" s="246"/>
      <c r="AD897" s="246"/>
      <c r="AE897" s="246"/>
      <c r="AF897" s="246"/>
      <c r="AG897" s="246"/>
      <c r="AH897" s="246"/>
      <c r="AI897" s="246"/>
      <c r="AJ897" s="246"/>
      <c r="AK897" s="246"/>
      <c r="AL897" s="246"/>
    </row>
    <row r="898" spans="3:38" s="47" customFormat="1" ht="38.25" customHeight="1" x14ac:dyDescent="0.25">
      <c r="C898" s="243"/>
      <c r="H898" s="243"/>
      <c r="L898" s="282"/>
      <c r="M898" s="243"/>
      <c r="O898" s="243"/>
      <c r="P898" s="246"/>
      <c r="Q898" s="246"/>
      <c r="R898" s="246"/>
      <c r="S898" s="246"/>
      <c r="T898" s="246"/>
      <c r="U898" s="246"/>
      <c r="V898" s="246"/>
      <c r="W898" s="246"/>
      <c r="X898" s="246"/>
      <c r="Y898" s="246"/>
      <c r="Z898" s="246"/>
      <c r="AA898" s="246"/>
      <c r="AB898" s="246"/>
      <c r="AC898" s="246"/>
      <c r="AD898" s="246"/>
      <c r="AE898" s="246"/>
      <c r="AF898" s="246"/>
      <c r="AG898" s="246"/>
      <c r="AH898" s="246"/>
      <c r="AI898" s="246"/>
      <c r="AJ898" s="246"/>
      <c r="AK898" s="246"/>
      <c r="AL898" s="246"/>
    </row>
    <row r="899" spans="3:38" s="47" customFormat="1" ht="38.25" customHeight="1" x14ac:dyDescent="0.25">
      <c r="C899" s="243"/>
      <c r="H899" s="243"/>
      <c r="L899" s="282"/>
      <c r="M899" s="243"/>
      <c r="O899" s="243"/>
      <c r="P899" s="246"/>
      <c r="Q899" s="246"/>
      <c r="R899" s="246"/>
      <c r="S899" s="246"/>
      <c r="T899" s="246"/>
      <c r="U899" s="246"/>
      <c r="V899" s="246"/>
      <c r="W899" s="246"/>
      <c r="X899" s="246"/>
      <c r="Y899" s="246"/>
      <c r="Z899" s="246"/>
      <c r="AA899" s="246"/>
      <c r="AB899" s="246"/>
      <c r="AC899" s="246"/>
      <c r="AD899" s="246"/>
      <c r="AE899" s="246"/>
      <c r="AF899" s="246"/>
      <c r="AG899" s="246"/>
      <c r="AH899" s="246"/>
      <c r="AI899" s="246"/>
      <c r="AJ899" s="246"/>
      <c r="AK899" s="246"/>
      <c r="AL899" s="246"/>
    </row>
    <row r="900" spans="3:38" s="47" customFormat="1" ht="38.25" customHeight="1" x14ac:dyDescent="0.25">
      <c r="C900" s="243"/>
      <c r="H900" s="243"/>
      <c r="L900" s="282"/>
      <c r="M900" s="243"/>
      <c r="O900" s="243"/>
      <c r="P900" s="246"/>
      <c r="Q900" s="246"/>
      <c r="R900" s="246"/>
      <c r="S900" s="246"/>
      <c r="T900" s="246"/>
      <c r="U900" s="246"/>
      <c r="V900" s="246"/>
      <c r="W900" s="246"/>
      <c r="X900" s="246"/>
      <c r="Y900" s="246"/>
      <c r="Z900" s="246"/>
      <c r="AA900" s="246"/>
      <c r="AB900" s="246"/>
      <c r="AC900" s="246"/>
      <c r="AD900" s="246"/>
      <c r="AE900" s="246"/>
      <c r="AF900" s="246"/>
      <c r="AG900" s="246"/>
      <c r="AH900" s="246"/>
      <c r="AI900" s="246"/>
      <c r="AJ900" s="246"/>
      <c r="AK900" s="246"/>
      <c r="AL900" s="246"/>
    </row>
    <row r="901" spans="3:38" s="47" customFormat="1" ht="38.25" customHeight="1" x14ac:dyDescent="0.25">
      <c r="C901" s="243"/>
      <c r="H901" s="243"/>
      <c r="L901" s="282"/>
      <c r="M901" s="243"/>
      <c r="O901" s="243"/>
      <c r="P901" s="246"/>
      <c r="Q901" s="246"/>
      <c r="R901" s="246"/>
      <c r="S901" s="246"/>
      <c r="T901" s="246"/>
      <c r="U901" s="246"/>
      <c r="V901" s="246"/>
      <c r="W901" s="246"/>
      <c r="X901" s="246"/>
      <c r="Y901" s="246"/>
      <c r="Z901" s="246"/>
      <c r="AA901" s="246"/>
      <c r="AB901" s="246"/>
      <c r="AC901" s="246"/>
      <c r="AD901" s="246"/>
      <c r="AE901" s="246"/>
      <c r="AF901" s="246"/>
      <c r="AG901" s="246"/>
      <c r="AH901" s="246"/>
      <c r="AI901" s="246"/>
      <c r="AJ901" s="246"/>
      <c r="AK901" s="246"/>
      <c r="AL901" s="246"/>
    </row>
    <row r="902" spans="3:38" s="47" customFormat="1" ht="38.25" customHeight="1" x14ac:dyDescent="0.25">
      <c r="C902" s="243"/>
      <c r="H902" s="243"/>
      <c r="L902" s="282"/>
      <c r="M902" s="243"/>
      <c r="O902" s="243"/>
      <c r="P902" s="246"/>
      <c r="Q902" s="246"/>
      <c r="R902" s="246"/>
      <c r="S902" s="246"/>
      <c r="T902" s="246"/>
      <c r="U902" s="246"/>
      <c r="V902" s="246"/>
      <c r="W902" s="246"/>
      <c r="X902" s="246"/>
      <c r="Y902" s="246"/>
      <c r="Z902" s="246"/>
      <c r="AA902" s="246"/>
      <c r="AB902" s="246"/>
      <c r="AC902" s="246"/>
      <c r="AD902" s="246"/>
      <c r="AE902" s="246"/>
      <c r="AF902" s="246"/>
      <c r="AG902" s="246"/>
      <c r="AH902" s="246"/>
      <c r="AI902" s="246"/>
      <c r="AJ902" s="246"/>
      <c r="AK902" s="246"/>
      <c r="AL902" s="246"/>
    </row>
    <row r="903" spans="3:38" s="47" customFormat="1" ht="38.25" customHeight="1" x14ac:dyDescent="0.25">
      <c r="C903" s="243"/>
      <c r="H903" s="243"/>
      <c r="L903" s="282"/>
      <c r="M903" s="243"/>
      <c r="O903" s="243"/>
      <c r="P903" s="246"/>
      <c r="Q903" s="246"/>
      <c r="R903" s="246"/>
      <c r="S903" s="246"/>
      <c r="T903" s="246"/>
      <c r="U903" s="246"/>
      <c r="V903" s="246"/>
      <c r="W903" s="246"/>
      <c r="X903" s="246"/>
      <c r="Y903" s="246"/>
      <c r="Z903" s="246"/>
      <c r="AA903" s="246"/>
      <c r="AB903" s="246"/>
      <c r="AC903" s="246"/>
      <c r="AD903" s="246"/>
      <c r="AE903" s="246"/>
      <c r="AF903" s="246"/>
      <c r="AG903" s="246"/>
      <c r="AH903" s="246"/>
      <c r="AI903" s="246"/>
      <c r="AJ903" s="246"/>
      <c r="AK903" s="246"/>
      <c r="AL903" s="246"/>
    </row>
    <row r="904" spans="3:38" s="47" customFormat="1" ht="38.25" customHeight="1" x14ac:dyDescent="0.25">
      <c r="C904" s="243"/>
      <c r="H904" s="243"/>
      <c r="L904" s="282"/>
      <c r="M904" s="243"/>
      <c r="O904" s="243"/>
      <c r="P904" s="246"/>
      <c r="Q904" s="246"/>
      <c r="R904" s="246"/>
      <c r="S904" s="246"/>
      <c r="T904" s="246"/>
      <c r="U904" s="246"/>
      <c r="V904" s="246"/>
      <c r="W904" s="246"/>
      <c r="X904" s="246"/>
      <c r="Y904" s="246"/>
      <c r="Z904" s="246"/>
      <c r="AA904" s="246"/>
      <c r="AB904" s="246"/>
      <c r="AC904" s="246"/>
      <c r="AD904" s="246"/>
      <c r="AE904" s="246"/>
      <c r="AF904" s="246"/>
      <c r="AG904" s="246"/>
      <c r="AH904" s="246"/>
      <c r="AI904" s="246"/>
      <c r="AJ904" s="246"/>
      <c r="AK904" s="246"/>
      <c r="AL904" s="246"/>
    </row>
    <row r="905" spans="3:38" s="47" customFormat="1" ht="38.25" customHeight="1" x14ac:dyDescent="0.25">
      <c r="C905" s="243"/>
      <c r="H905" s="243"/>
      <c r="L905" s="282"/>
      <c r="M905" s="243"/>
      <c r="O905" s="243"/>
      <c r="P905" s="246"/>
      <c r="Q905" s="246"/>
      <c r="R905" s="246"/>
      <c r="S905" s="246"/>
      <c r="T905" s="246"/>
      <c r="U905" s="246"/>
      <c r="V905" s="246"/>
      <c r="W905" s="246"/>
      <c r="X905" s="246"/>
      <c r="Y905" s="246"/>
      <c r="Z905" s="246"/>
      <c r="AA905" s="246"/>
      <c r="AB905" s="246"/>
      <c r="AC905" s="246"/>
      <c r="AD905" s="246"/>
      <c r="AE905" s="246"/>
      <c r="AF905" s="246"/>
      <c r="AG905" s="246"/>
      <c r="AH905" s="246"/>
      <c r="AI905" s="246"/>
      <c r="AJ905" s="246"/>
      <c r="AK905" s="246"/>
      <c r="AL905" s="246"/>
    </row>
    <row r="906" spans="3:38" s="47" customFormat="1" ht="38.25" customHeight="1" x14ac:dyDescent="0.25">
      <c r="C906" s="243"/>
      <c r="H906" s="243"/>
      <c r="L906" s="282"/>
      <c r="M906" s="243"/>
      <c r="O906" s="243"/>
      <c r="P906" s="246"/>
      <c r="Q906" s="246"/>
      <c r="R906" s="246"/>
      <c r="S906" s="246"/>
      <c r="T906" s="246"/>
      <c r="U906" s="246"/>
      <c r="V906" s="246"/>
      <c r="W906" s="246"/>
      <c r="X906" s="246"/>
      <c r="Y906" s="246"/>
      <c r="Z906" s="246"/>
      <c r="AA906" s="246"/>
      <c r="AB906" s="246"/>
      <c r="AC906" s="246"/>
      <c r="AD906" s="246"/>
      <c r="AE906" s="246"/>
      <c r="AF906" s="246"/>
      <c r="AG906" s="246"/>
      <c r="AH906" s="246"/>
      <c r="AI906" s="246"/>
      <c r="AJ906" s="246"/>
      <c r="AK906" s="246"/>
      <c r="AL906" s="246"/>
    </row>
    <row r="907" spans="3:38" s="47" customFormat="1" ht="38.25" customHeight="1" x14ac:dyDescent="0.25">
      <c r="C907" s="243"/>
      <c r="H907" s="243"/>
      <c r="L907" s="282"/>
      <c r="M907" s="243"/>
      <c r="O907" s="243"/>
      <c r="P907" s="246"/>
      <c r="Q907" s="246"/>
      <c r="R907" s="246"/>
      <c r="S907" s="246"/>
      <c r="T907" s="246"/>
      <c r="U907" s="246"/>
      <c r="V907" s="246"/>
      <c r="W907" s="246"/>
      <c r="X907" s="246"/>
      <c r="Y907" s="246"/>
      <c r="Z907" s="246"/>
      <c r="AA907" s="246"/>
      <c r="AB907" s="246"/>
      <c r="AC907" s="246"/>
      <c r="AD907" s="246"/>
      <c r="AE907" s="246"/>
      <c r="AF907" s="246"/>
      <c r="AG907" s="246"/>
      <c r="AH907" s="246"/>
      <c r="AI907" s="246"/>
      <c r="AJ907" s="246"/>
      <c r="AK907" s="246"/>
      <c r="AL907" s="246"/>
    </row>
    <row r="908" spans="3:38" s="47" customFormat="1" ht="38.25" customHeight="1" x14ac:dyDescent="0.25">
      <c r="C908" s="243"/>
      <c r="H908" s="243"/>
      <c r="L908" s="282"/>
      <c r="M908" s="243"/>
      <c r="O908" s="243"/>
      <c r="P908" s="246"/>
      <c r="Q908" s="246"/>
      <c r="R908" s="246"/>
      <c r="S908" s="246"/>
      <c r="T908" s="246"/>
      <c r="U908" s="246"/>
      <c r="V908" s="246"/>
      <c r="W908" s="246"/>
      <c r="X908" s="246"/>
      <c r="Y908" s="246"/>
      <c r="Z908" s="246"/>
      <c r="AA908" s="246"/>
      <c r="AB908" s="246"/>
      <c r="AC908" s="246"/>
      <c r="AD908" s="246"/>
      <c r="AE908" s="246"/>
      <c r="AF908" s="246"/>
      <c r="AG908" s="246"/>
      <c r="AH908" s="246"/>
      <c r="AI908" s="246"/>
      <c r="AJ908" s="246"/>
      <c r="AK908" s="246"/>
      <c r="AL908" s="246"/>
    </row>
    <row r="909" spans="3:38" s="47" customFormat="1" ht="38.25" customHeight="1" x14ac:dyDescent="0.25">
      <c r="C909" s="243"/>
      <c r="H909" s="243"/>
      <c r="L909" s="282"/>
      <c r="M909" s="243"/>
      <c r="O909" s="243"/>
      <c r="P909" s="246"/>
      <c r="Q909" s="246"/>
      <c r="R909" s="246"/>
      <c r="S909" s="246"/>
      <c r="T909" s="246"/>
      <c r="U909" s="246"/>
      <c r="V909" s="246"/>
      <c r="W909" s="246"/>
      <c r="X909" s="246"/>
      <c r="Y909" s="246"/>
      <c r="Z909" s="246"/>
      <c r="AA909" s="246"/>
      <c r="AB909" s="246"/>
      <c r="AC909" s="246"/>
      <c r="AD909" s="246"/>
      <c r="AE909" s="246"/>
      <c r="AF909" s="246"/>
      <c r="AG909" s="246"/>
      <c r="AH909" s="246"/>
      <c r="AI909" s="246"/>
      <c r="AJ909" s="246"/>
      <c r="AK909" s="246"/>
      <c r="AL909" s="246"/>
    </row>
    <row r="910" spans="3:38" s="47" customFormat="1" ht="38.25" customHeight="1" x14ac:dyDescent="0.25">
      <c r="C910" s="243"/>
      <c r="H910" s="243"/>
      <c r="L910" s="282"/>
      <c r="M910" s="243"/>
      <c r="O910" s="243"/>
      <c r="P910" s="246"/>
      <c r="Q910" s="246"/>
      <c r="R910" s="246"/>
      <c r="S910" s="246"/>
      <c r="T910" s="246"/>
      <c r="U910" s="246"/>
      <c r="V910" s="246"/>
      <c r="W910" s="246"/>
      <c r="X910" s="246"/>
      <c r="Y910" s="246"/>
      <c r="Z910" s="246"/>
      <c r="AA910" s="246"/>
      <c r="AB910" s="246"/>
      <c r="AC910" s="246"/>
      <c r="AD910" s="246"/>
      <c r="AE910" s="246"/>
      <c r="AF910" s="246"/>
      <c r="AG910" s="246"/>
      <c r="AH910" s="246"/>
      <c r="AI910" s="246"/>
      <c r="AJ910" s="246"/>
      <c r="AK910" s="246"/>
      <c r="AL910" s="246"/>
    </row>
    <row r="911" spans="3:38" s="47" customFormat="1" ht="38.25" customHeight="1" x14ac:dyDescent="0.25">
      <c r="C911" s="243"/>
      <c r="H911" s="243"/>
      <c r="L911" s="282"/>
      <c r="M911" s="243"/>
      <c r="O911" s="243"/>
      <c r="P911" s="246"/>
      <c r="Q911" s="246"/>
      <c r="R911" s="246"/>
      <c r="S911" s="246"/>
      <c r="T911" s="246"/>
      <c r="U911" s="246"/>
      <c r="V911" s="246"/>
      <c r="W911" s="246"/>
      <c r="X911" s="246"/>
      <c r="Y911" s="246"/>
      <c r="Z911" s="246"/>
      <c r="AA911" s="246"/>
      <c r="AB911" s="246"/>
      <c r="AC911" s="246"/>
      <c r="AD911" s="246"/>
      <c r="AE911" s="246"/>
      <c r="AF911" s="246"/>
      <c r="AG911" s="246"/>
      <c r="AH911" s="246"/>
      <c r="AI911" s="246"/>
      <c r="AJ911" s="246"/>
      <c r="AK911" s="246"/>
      <c r="AL911" s="246"/>
    </row>
    <row r="912" spans="3:38" s="47" customFormat="1" ht="38.25" customHeight="1" x14ac:dyDescent="0.25">
      <c r="C912" s="243"/>
      <c r="H912" s="243"/>
      <c r="L912" s="282"/>
      <c r="M912" s="243"/>
      <c r="O912" s="243"/>
      <c r="P912" s="246"/>
      <c r="Q912" s="246"/>
      <c r="R912" s="246"/>
      <c r="S912" s="246"/>
      <c r="T912" s="246"/>
      <c r="U912" s="246"/>
      <c r="V912" s="246"/>
      <c r="W912" s="246"/>
      <c r="X912" s="246"/>
      <c r="Y912" s="246"/>
      <c r="Z912" s="246"/>
      <c r="AA912" s="246"/>
      <c r="AB912" s="246"/>
      <c r="AC912" s="246"/>
      <c r="AD912" s="246"/>
      <c r="AE912" s="246"/>
      <c r="AF912" s="246"/>
      <c r="AG912" s="246"/>
      <c r="AH912" s="246"/>
      <c r="AI912" s="246"/>
      <c r="AJ912" s="246"/>
      <c r="AK912" s="246"/>
      <c r="AL912" s="246"/>
    </row>
    <row r="913" spans="3:38" s="47" customFormat="1" ht="38.25" customHeight="1" x14ac:dyDescent="0.25">
      <c r="C913" s="243"/>
      <c r="H913" s="243"/>
      <c r="L913" s="282"/>
      <c r="M913" s="243"/>
      <c r="O913" s="243"/>
      <c r="P913" s="246"/>
      <c r="Q913" s="246"/>
      <c r="R913" s="246"/>
      <c r="S913" s="246"/>
      <c r="T913" s="246"/>
      <c r="U913" s="246"/>
      <c r="V913" s="246"/>
      <c r="W913" s="246"/>
      <c r="X913" s="246"/>
      <c r="Y913" s="246"/>
      <c r="Z913" s="246"/>
      <c r="AA913" s="246"/>
      <c r="AB913" s="246"/>
      <c r="AC913" s="246"/>
      <c r="AD913" s="246"/>
      <c r="AE913" s="246"/>
      <c r="AF913" s="246"/>
      <c r="AG913" s="246"/>
      <c r="AH913" s="246"/>
      <c r="AI913" s="246"/>
      <c r="AJ913" s="246"/>
      <c r="AK913" s="246"/>
      <c r="AL913" s="246"/>
    </row>
    <row r="914" spans="3:38" s="47" customFormat="1" ht="38.25" customHeight="1" x14ac:dyDescent="0.25">
      <c r="C914" s="243"/>
      <c r="H914" s="243"/>
      <c r="L914" s="282"/>
      <c r="M914" s="243"/>
      <c r="O914" s="243"/>
      <c r="P914" s="246"/>
      <c r="Q914" s="246"/>
      <c r="R914" s="246"/>
      <c r="S914" s="246"/>
      <c r="T914" s="246"/>
      <c r="U914" s="246"/>
      <c r="V914" s="246"/>
      <c r="W914" s="246"/>
      <c r="X914" s="246"/>
      <c r="Y914" s="246"/>
      <c r="Z914" s="246"/>
      <c r="AA914" s="246"/>
      <c r="AB914" s="246"/>
      <c r="AC914" s="246"/>
      <c r="AD914" s="246"/>
      <c r="AE914" s="246"/>
      <c r="AF914" s="246"/>
      <c r="AG914" s="246"/>
      <c r="AH914" s="246"/>
      <c r="AI914" s="246"/>
      <c r="AJ914" s="246"/>
      <c r="AK914" s="246"/>
      <c r="AL914" s="246"/>
    </row>
    <row r="915" spans="3:38" s="47" customFormat="1" ht="38.25" customHeight="1" x14ac:dyDescent="0.25">
      <c r="C915" s="243"/>
      <c r="H915" s="243"/>
      <c r="L915" s="282"/>
      <c r="M915" s="243"/>
      <c r="O915" s="243"/>
      <c r="P915" s="246"/>
      <c r="Q915" s="246"/>
      <c r="R915" s="246"/>
      <c r="S915" s="246"/>
      <c r="T915" s="246"/>
      <c r="U915" s="246"/>
      <c r="V915" s="246"/>
      <c r="W915" s="246"/>
      <c r="X915" s="246"/>
      <c r="Y915" s="246"/>
      <c r="Z915" s="246"/>
      <c r="AA915" s="246"/>
      <c r="AB915" s="246"/>
      <c r="AC915" s="246"/>
      <c r="AD915" s="246"/>
      <c r="AE915" s="246"/>
      <c r="AF915" s="246"/>
      <c r="AG915" s="246"/>
      <c r="AH915" s="246"/>
      <c r="AI915" s="246"/>
      <c r="AJ915" s="246"/>
      <c r="AK915" s="246"/>
      <c r="AL915" s="246"/>
    </row>
    <row r="916" spans="3:38" s="47" customFormat="1" ht="38.25" customHeight="1" x14ac:dyDescent="0.25">
      <c r="C916" s="243"/>
      <c r="H916" s="243"/>
      <c r="L916" s="282"/>
      <c r="M916" s="243"/>
      <c r="O916" s="243"/>
      <c r="P916" s="246"/>
      <c r="Q916" s="246"/>
      <c r="R916" s="246"/>
      <c r="S916" s="246"/>
      <c r="T916" s="246"/>
      <c r="U916" s="246"/>
      <c r="V916" s="246"/>
      <c r="W916" s="246"/>
      <c r="X916" s="246"/>
      <c r="Y916" s="246"/>
      <c r="Z916" s="246"/>
      <c r="AA916" s="246"/>
      <c r="AB916" s="246"/>
      <c r="AC916" s="246"/>
      <c r="AD916" s="246"/>
      <c r="AE916" s="246"/>
      <c r="AF916" s="246"/>
      <c r="AG916" s="246"/>
      <c r="AH916" s="246"/>
      <c r="AI916" s="246"/>
      <c r="AJ916" s="246"/>
      <c r="AK916" s="246"/>
      <c r="AL916" s="246"/>
    </row>
    <row r="917" spans="3:38" s="47" customFormat="1" ht="38.25" customHeight="1" x14ac:dyDescent="0.25">
      <c r="C917" s="243"/>
      <c r="H917" s="243"/>
      <c r="L917" s="282"/>
      <c r="M917" s="243"/>
      <c r="O917" s="243"/>
      <c r="P917" s="246"/>
      <c r="Q917" s="246"/>
      <c r="R917" s="246"/>
      <c r="S917" s="246"/>
      <c r="T917" s="246"/>
      <c r="U917" s="246"/>
      <c r="V917" s="246"/>
      <c r="W917" s="246"/>
      <c r="X917" s="246"/>
      <c r="Y917" s="246"/>
      <c r="Z917" s="246"/>
      <c r="AA917" s="246"/>
      <c r="AB917" s="246"/>
      <c r="AC917" s="246"/>
      <c r="AD917" s="246"/>
      <c r="AE917" s="246"/>
      <c r="AF917" s="246"/>
      <c r="AG917" s="246"/>
      <c r="AH917" s="246"/>
      <c r="AI917" s="246"/>
      <c r="AJ917" s="246"/>
      <c r="AK917" s="246"/>
      <c r="AL917" s="246"/>
    </row>
    <row r="918" spans="3:38" s="47" customFormat="1" ht="38.25" customHeight="1" x14ac:dyDescent="0.25">
      <c r="C918" s="243"/>
      <c r="H918" s="243"/>
      <c r="L918" s="282"/>
      <c r="M918" s="243"/>
      <c r="O918" s="243"/>
      <c r="P918" s="246"/>
      <c r="Q918" s="246"/>
      <c r="R918" s="246"/>
      <c r="S918" s="246"/>
      <c r="T918" s="246"/>
      <c r="U918" s="246"/>
      <c r="V918" s="246"/>
      <c r="W918" s="246"/>
      <c r="X918" s="246"/>
      <c r="Y918" s="246"/>
      <c r="Z918" s="246"/>
      <c r="AA918" s="246"/>
      <c r="AB918" s="246"/>
      <c r="AC918" s="246"/>
      <c r="AD918" s="246"/>
      <c r="AE918" s="246"/>
      <c r="AF918" s="246"/>
      <c r="AG918" s="246"/>
      <c r="AH918" s="246"/>
      <c r="AI918" s="246"/>
      <c r="AJ918" s="246"/>
      <c r="AK918" s="246"/>
      <c r="AL918" s="246"/>
    </row>
    <row r="919" spans="3:38" s="47" customFormat="1" ht="38.25" customHeight="1" x14ac:dyDescent="0.25">
      <c r="C919" s="243"/>
      <c r="H919" s="243"/>
      <c r="L919" s="282"/>
      <c r="M919" s="243"/>
      <c r="O919" s="243"/>
      <c r="P919" s="246"/>
      <c r="Q919" s="246"/>
      <c r="R919" s="246"/>
      <c r="S919" s="246"/>
      <c r="T919" s="246"/>
      <c r="U919" s="246"/>
      <c r="V919" s="246"/>
      <c r="W919" s="246"/>
      <c r="X919" s="246"/>
      <c r="Y919" s="246"/>
      <c r="Z919" s="246"/>
      <c r="AA919" s="246"/>
      <c r="AB919" s="246"/>
      <c r="AC919" s="246"/>
      <c r="AD919" s="246"/>
      <c r="AE919" s="246"/>
      <c r="AF919" s="246"/>
      <c r="AG919" s="246"/>
      <c r="AH919" s="246"/>
      <c r="AI919" s="246"/>
      <c r="AJ919" s="246"/>
      <c r="AK919" s="246"/>
      <c r="AL919" s="246"/>
    </row>
    <row r="920" spans="3:38" s="47" customFormat="1" ht="38.25" customHeight="1" x14ac:dyDescent="0.25">
      <c r="C920" s="243"/>
      <c r="H920" s="243"/>
      <c r="L920" s="282"/>
      <c r="M920" s="243"/>
      <c r="O920" s="243"/>
      <c r="P920" s="246"/>
      <c r="Q920" s="246"/>
      <c r="R920" s="246"/>
      <c r="S920" s="246"/>
      <c r="T920" s="246"/>
      <c r="U920" s="246"/>
      <c r="V920" s="246"/>
      <c r="W920" s="246"/>
      <c r="X920" s="246"/>
      <c r="Y920" s="246"/>
      <c r="Z920" s="246"/>
      <c r="AA920" s="246"/>
      <c r="AB920" s="246"/>
      <c r="AC920" s="246"/>
      <c r="AD920" s="246"/>
      <c r="AE920" s="246"/>
      <c r="AF920" s="246"/>
      <c r="AG920" s="246"/>
      <c r="AH920" s="246"/>
      <c r="AI920" s="246"/>
      <c r="AJ920" s="246"/>
      <c r="AK920" s="246"/>
      <c r="AL920" s="246"/>
    </row>
    <row r="921" spans="3:38" s="47" customFormat="1" ht="38.25" customHeight="1" x14ac:dyDescent="0.25">
      <c r="C921" s="243"/>
      <c r="H921" s="243"/>
      <c r="L921" s="282"/>
      <c r="M921" s="243"/>
      <c r="O921" s="243"/>
      <c r="P921" s="246"/>
      <c r="Q921" s="246"/>
      <c r="R921" s="246"/>
      <c r="S921" s="246"/>
      <c r="T921" s="246"/>
      <c r="U921" s="246"/>
      <c r="V921" s="246"/>
      <c r="W921" s="246"/>
      <c r="X921" s="246"/>
      <c r="Y921" s="246"/>
      <c r="Z921" s="246"/>
      <c r="AA921" s="246"/>
      <c r="AB921" s="246"/>
      <c r="AC921" s="246"/>
      <c r="AD921" s="246"/>
      <c r="AE921" s="246"/>
      <c r="AF921" s="246"/>
      <c r="AG921" s="246"/>
      <c r="AH921" s="246"/>
      <c r="AI921" s="246"/>
      <c r="AJ921" s="246"/>
      <c r="AK921" s="246"/>
      <c r="AL921" s="246"/>
    </row>
    <row r="922" spans="3:38" s="47" customFormat="1" ht="38.25" customHeight="1" x14ac:dyDescent="0.25">
      <c r="C922" s="243"/>
      <c r="H922" s="243"/>
      <c r="L922" s="282"/>
      <c r="M922" s="243"/>
      <c r="O922" s="243"/>
      <c r="P922" s="246"/>
      <c r="Q922" s="246"/>
      <c r="R922" s="246"/>
      <c r="S922" s="246"/>
      <c r="T922" s="246"/>
      <c r="U922" s="246"/>
      <c r="V922" s="246"/>
      <c r="W922" s="246"/>
      <c r="X922" s="246"/>
      <c r="Y922" s="246"/>
      <c r="Z922" s="246"/>
      <c r="AA922" s="246"/>
      <c r="AB922" s="246"/>
      <c r="AC922" s="246"/>
      <c r="AD922" s="246"/>
      <c r="AE922" s="246"/>
      <c r="AF922" s="246"/>
      <c r="AG922" s="246"/>
      <c r="AH922" s="246"/>
      <c r="AI922" s="246"/>
      <c r="AJ922" s="246"/>
      <c r="AK922" s="246"/>
      <c r="AL922" s="246"/>
    </row>
    <row r="923" spans="3:38" s="47" customFormat="1" ht="38.25" customHeight="1" x14ac:dyDescent="0.25">
      <c r="C923" s="243"/>
      <c r="H923" s="243"/>
      <c r="L923" s="282"/>
      <c r="M923" s="243"/>
      <c r="O923" s="243"/>
      <c r="P923" s="246"/>
      <c r="Q923" s="246"/>
      <c r="R923" s="246"/>
      <c r="S923" s="246"/>
      <c r="T923" s="246"/>
      <c r="U923" s="246"/>
      <c r="V923" s="246"/>
      <c r="W923" s="246"/>
      <c r="X923" s="246"/>
      <c r="Y923" s="246"/>
      <c r="Z923" s="246"/>
      <c r="AA923" s="246"/>
      <c r="AB923" s="246"/>
      <c r="AC923" s="246"/>
      <c r="AD923" s="246"/>
      <c r="AE923" s="246"/>
      <c r="AF923" s="246"/>
      <c r="AG923" s="246"/>
      <c r="AH923" s="246"/>
      <c r="AI923" s="246"/>
      <c r="AJ923" s="246"/>
      <c r="AK923" s="246"/>
      <c r="AL923" s="246"/>
    </row>
    <row r="924" spans="3:38" s="47" customFormat="1" ht="38.25" customHeight="1" x14ac:dyDescent="0.25">
      <c r="C924" s="243"/>
      <c r="H924" s="243"/>
      <c r="L924" s="282"/>
      <c r="M924" s="243"/>
      <c r="O924" s="243"/>
      <c r="P924" s="246"/>
      <c r="Q924" s="246"/>
      <c r="R924" s="246"/>
      <c r="S924" s="246"/>
      <c r="T924" s="246"/>
      <c r="U924" s="246"/>
      <c r="V924" s="246"/>
      <c r="W924" s="246"/>
      <c r="X924" s="246"/>
      <c r="Y924" s="246"/>
      <c r="Z924" s="246"/>
      <c r="AA924" s="246"/>
      <c r="AB924" s="246"/>
      <c r="AC924" s="246"/>
      <c r="AD924" s="246"/>
      <c r="AE924" s="246"/>
      <c r="AF924" s="246"/>
      <c r="AG924" s="246"/>
      <c r="AH924" s="246"/>
      <c r="AI924" s="246"/>
      <c r="AJ924" s="246"/>
      <c r="AK924" s="246"/>
      <c r="AL924" s="246"/>
    </row>
    <row r="925" spans="3:38" s="47" customFormat="1" ht="38.25" customHeight="1" x14ac:dyDescent="0.25">
      <c r="C925" s="243"/>
      <c r="H925" s="243"/>
      <c r="L925" s="282"/>
      <c r="M925" s="243"/>
      <c r="O925" s="243"/>
      <c r="P925" s="246"/>
      <c r="Q925" s="246"/>
      <c r="R925" s="246"/>
      <c r="S925" s="246"/>
      <c r="T925" s="246"/>
      <c r="U925" s="246"/>
      <c r="V925" s="246"/>
      <c r="W925" s="246"/>
      <c r="X925" s="246"/>
      <c r="Y925" s="246"/>
      <c r="Z925" s="246"/>
      <c r="AA925" s="246"/>
      <c r="AB925" s="246"/>
      <c r="AC925" s="246"/>
      <c r="AD925" s="246"/>
      <c r="AE925" s="246"/>
      <c r="AF925" s="246"/>
      <c r="AG925" s="246"/>
      <c r="AH925" s="246"/>
      <c r="AI925" s="246"/>
      <c r="AJ925" s="246"/>
      <c r="AK925" s="246"/>
      <c r="AL925" s="246"/>
    </row>
    <row r="926" spans="3:38" s="47" customFormat="1" ht="38.25" customHeight="1" x14ac:dyDescent="0.25">
      <c r="C926" s="243"/>
      <c r="H926" s="243"/>
      <c r="L926" s="282"/>
      <c r="M926" s="243"/>
      <c r="O926" s="243"/>
      <c r="P926" s="246"/>
      <c r="Q926" s="246"/>
      <c r="R926" s="246"/>
      <c r="S926" s="246"/>
      <c r="T926" s="246"/>
      <c r="U926" s="246"/>
      <c r="V926" s="246"/>
      <c r="W926" s="246"/>
      <c r="X926" s="246"/>
      <c r="Y926" s="246"/>
      <c r="Z926" s="246"/>
      <c r="AA926" s="246"/>
      <c r="AB926" s="246"/>
      <c r="AC926" s="246"/>
      <c r="AD926" s="246"/>
      <c r="AE926" s="246"/>
      <c r="AF926" s="246"/>
      <c r="AG926" s="246"/>
      <c r="AH926" s="246"/>
      <c r="AI926" s="246"/>
      <c r="AJ926" s="246"/>
      <c r="AK926" s="246"/>
      <c r="AL926" s="246"/>
    </row>
    <row r="927" spans="3:38" s="47" customFormat="1" ht="38.25" customHeight="1" x14ac:dyDescent="0.25">
      <c r="C927" s="243"/>
      <c r="H927" s="243"/>
      <c r="L927" s="282"/>
      <c r="M927" s="243"/>
      <c r="O927" s="243"/>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246"/>
      <c r="AL927" s="246"/>
    </row>
    <row r="928" spans="3:38" s="47" customFormat="1" ht="38.25" customHeight="1" x14ac:dyDescent="0.25">
      <c r="C928" s="243"/>
      <c r="H928" s="243"/>
      <c r="L928" s="282"/>
      <c r="M928" s="243"/>
      <c r="O928" s="243"/>
      <c r="P928" s="246"/>
      <c r="Q928" s="246"/>
      <c r="R928" s="246"/>
      <c r="S928" s="246"/>
      <c r="T928" s="246"/>
      <c r="U928" s="246"/>
      <c r="V928" s="246"/>
      <c r="W928" s="246"/>
      <c r="X928" s="246"/>
      <c r="Y928" s="246"/>
      <c r="Z928" s="246"/>
      <c r="AA928" s="246"/>
      <c r="AB928" s="246"/>
      <c r="AC928" s="246"/>
      <c r="AD928" s="246"/>
      <c r="AE928" s="246"/>
      <c r="AF928" s="246"/>
      <c r="AG928" s="246"/>
      <c r="AH928" s="246"/>
      <c r="AI928" s="246"/>
      <c r="AJ928" s="246"/>
      <c r="AK928" s="246"/>
      <c r="AL928" s="246"/>
    </row>
    <row r="929" spans="3:38" s="47" customFormat="1" ht="38.25" customHeight="1" x14ac:dyDescent="0.25">
      <c r="C929" s="243"/>
      <c r="H929" s="243"/>
      <c r="L929" s="282"/>
      <c r="M929" s="243"/>
      <c r="O929" s="243"/>
      <c r="P929" s="246"/>
      <c r="Q929" s="246"/>
      <c r="R929" s="246"/>
      <c r="S929" s="246"/>
      <c r="T929" s="246"/>
      <c r="U929" s="246"/>
      <c r="V929" s="246"/>
      <c r="W929" s="246"/>
      <c r="X929" s="246"/>
      <c r="Y929" s="246"/>
      <c r="Z929" s="246"/>
      <c r="AA929" s="246"/>
      <c r="AB929" s="246"/>
      <c r="AC929" s="246"/>
      <c r="AD929" s="246"/>
      <c r="AE929" s="246"/>
      <c r="AF929" s="246"/>
      <c r="AG929" s="246"/>
      <c r="AH929" s="246"/>
      <c r="AI929" s="246"/>
      <c r="AJ929" s="246"/>
      <c r="AK929" s="246"/>
      <c r="AL929" s="246"/>
    </row>
    <row r="930" spans="3:38" s="47" customFormat="1" ht="38.25" customHeight="1" x14ac:dyDescent="0.25">
      <c r="C930" s="243"/>
      <c r="H930" s="243"/>
      <c r="L930" s="282"/>
      <c r="M930" s="243"/>
      <c r="O930" s="243"/>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row>
    <row r="931" spans="3:38" s="47" customFormat="1" ht="38.25" customHeight="1" x14ac:dyDescent="0.25">
      <c r="C931" s="243"/>
      <c r="H931" s="243"/>
      <c r="L931" s="282"/>
      <c r="M931" s="243"/>
      <c r="O931" s="243"/>
      <c r="P931" s="246"/>
      <c r="Q931" s="246"/>
      <c r="R931" s="246"/>
      <c r="S931" s="246"/>
      <c r="T931" s="246"/>
      <c r="U931" s="246"/>
      <c r="V931" s="246"/>
      <c r="W931" s="246"/>
      <c r="X931" s="246"/>
      <c r="Y931" s="246"/>
      <c r="Z931" s="246"/>
      <c r="AA931" s="246"/>
      <c r="AB931" s="246"/>
      <c r="AC931" s="246"/>
      <c r="AD931" s="246"/>
      <c r="AE931" s="246"/>
      <c r="AF931" s="246"/>
      <c r="AG931" s="246"/>
      <c r="AH931" s="246"/>
      <c r="AI931" s="246"/>
      <c r="AJ931" s="246"/>
      <c r="AK931" s="246"/>
      <c r="AL931" s="246"/>
    </row>
    <row r="932" spans="3:38" s="47" customFormat="1" ht="38.25" customHeight="1" x14ac:dyDescent="0.25">
      <c r="C932" s="243"/>
      <c r="H932" s="243"/>
      <c r="L932" s="282"/>
      <c r="M932" s="243"/>
      <c r="O932" s="243"/>
      <c r="P932" s="246"/>
      <c r="Q932" s="246"/>
      <c r="R932" s="246"/>
      <c r="S932" s="246"/>
      <c r="T932" s="246"/>
      <c r="U932" s="246"/>
      <c r="V932" s="246"/>
      <c r="W932" s="246"/>
      <c r="X932" s="246"/>
      <c r="Y932" s="246"/>
      <c r="Z932" s="246"/>
      <c r="AA932" s="246"/>
      <c r="AB932" s="246"/>
      <c r="AC932" s="246"/>
      <c r="AD932" s="246"/>
      <c r="AE932" s="246"/>
      <c r="AF932" s="246"/>
      <c r="AG932" s="246"/>
      <c r="AH932" s="246"/>
      <c r="AI932" s="246"/>
      <c r="AJ932" s="246"/>
      <c r="AK932" s="246"/>
      <c r="AL932" s="246"/>
    </row>
    <row r="933" spans="3:38" s="47" customFormat="1" ht="38.25" customHeight="1" x14ac:dyDescent="0.25">
      <c r="C933" s="243"/>
      <c r="H933" s="243"/>
      <c r="L933" s="282"/>
      <c r="M933" s="243"/>
      <c r="O933" s="243"/>
      <c r="P933" s="246"/>
      <c r="Q933" s="246"/>
      <c r="R933" s="246"/>
      <c r="S933" s="246"/>
      <c r="T933" s="246"/>
      <c r="U933" s="246"/>
      <c r="V933" s="246"/>
      <c r="W933" s="246"/>
      <c r="X933" s="246"/>
      <c r="Y933" s="246"/>
      <c r="Z933" s="246"/>
      <c r="AA933" s="246"/>
      <c r="AB933" s="246"/>
      <c r="AC933" s="246"/>
      <c r="AD933" s="246"/>
      <c r="AE933" s="246"/>
      <c r="AF933" s="246"/>
      <c r="AG933" s="246"/>
      <c r="AH933" s="246"/>
      <c r="AI933" s="246"/>
      <c r="AJ933" s="246"/>
      <c r="AK933" s="246"/>
      <c r="AL933" s="246"/>
    </row>
    <row r="934" spans="3:38" s="47" customFormat="1" ht="38.25" customHeight="1" x14ac:dyDescent="0.25">
      <c r="C934" s="243"/>
      <c r="H934" s="243"/>
      <c r="L934" s="282"/>
      <c r="M934" s="243"/>
      <c r="O934" s="243"/>
      <c r="P934" s="246"/>
      <c r="Q934" s="246"/>
      <c r="R934" s="246"/>
      <c r="S934" s="246"/>
      <c r="T934" s="246"/>
      <c r="U934" s="246"/>
      <c r="V934" s="246"/>
      <c r="W934" s="246"/>
      <c r="X934" s="246"/>
      <c r="Y934" s="246"/>
      <c r="Z934" s="246"/>
      <c r="AA934" s="246"/>
      <c r="AB934" s="246"/>
      <c r="AC934" s="246"/>
      <c r="AD934" s="246"/>
      <c r="AE934" s="246"/>
      <c r="AF934" s="246"/>
      <c r="AG934" s="246"/>
      <c r="AH934" s="246"/>
      <c r="AI934" s="246"/>
      <c r="AJ934" s="246"/>
      <c r="AK934" s="246"/>
      <c r="AL934" s="246"/>
    </row>
    <row r="935" spans="3:38" s="47" customFormat="1" ht="38.25" customHeight="1" x14ac:dyDescent="0.25">
      <c r="C935" s="243"/>
      <c r="H935" s="243"/>
      <c r="L935" s="282"/>
      <c r="M935" s="243"/>
      <c r="O935" s="243"/>
      <c r="P935" s="246"/>
      <c r="Q935" s="246"/>
      <c r="R935" s="246"/>
      <c r="S935" s="246"/>
      <c r="T935" s="246"/>
      <c r="U935" s="246"/>
      <c r="V935" s="246"/>
      <c r="W935" s="246"/>
      <c r="X935" s="246"/>
      <c r="Y935" s="246"/>
      <c r="Z935" s="246"/>
      <c r="AA935" s="246"/>
      <c r="AB935" s="246"/>
      <c r="AC935" s="246"/>
      <c r="AD935" s="246"/>
      <c r="AE935" s="246"/>
      <c r="AF935" s="246"/>
      <c r="AG935" s="246"/>
      <c r="AH935" s="246"/>
      <c r="AI935" s="246"/>
      <c r="AJ935" s="246"/>
      <c r="AK935" s="246"/>
      <c r="AL935" s="246"/>
    </row>
    <row r="936" spans="3:38" s="47" customFormat="1" ht="38.25" customHeight="1" x14ac:dyDescent="0.25">
      <c r="C936" s="243"/>
      <c r="H936" s="243"/>
      <c r="L936" s="282"/>
      <c r="M936" s="243"/>
      <c r="O936" s="243"/>
      <c r="P936" s="246"/>
      <c r="Q936" s="246"/>
      <c r="R936" s="246"/>
      <c r="S936" s="246"/>
      <c r="T936" s="246"/>
      <c r="U936" s="246"/>
      <c r="V936" s="246"/>
      <c r="W936" s="246"/>
      <c r="X936" s="246"/>
      <c r="Y936" s="246"/>
      <c r="Z936" s="246"/>
      <c r="AA936" s="246"/>
      <c r="AB936" s="246"/>
      <c r="AC936" s="246"/>
      <c r="AD936" s="246"/>
      <c r="AE936" s="246"/>
      <c r="AF936" s="246"/>
      <c r="AG936" s="246"/>
      <c r="AH936" s="246"/>
      <c r="AI936" s="246"/>
      <c r="AJ936" s="246"/>
      <c r="AK936" s="246"/>
      <c r="AL936" s="246"/>
    </row>
    <row r="937" spans="3:38" s="47" customFormat="1" ht="38.25" customHeight="1" x14ac:dyDescent="0.25">
      <c r="C937" s="243"/>
      <c r="H937" s="243"/>
      <c r="L937" s="282"/>
      <c r="M937" s="243"/>
      <c r="O937" s="243"/>
      <c r="P937" s="246"/>
      <c r="Q937" s="246"/>
      <c r="R937" s="246"/>
      <c r="S937" s="246"/>
      <c r="T937" s="246"/>
      <c r="U937" s="246"/>
      <c r="V937" s="246"/>
      <c r="W937" s="246"/>
      <c r="X937" s="246"/>
      <c r="Y937" s="246"/>
      <c r="Z937" s="246"/>
      <c r="AA937" s="246"/>
      <c r="AB937" s="246"/>
      <c r="AC937" s="246"/>
      <c r="AD937" s="246"/>
      <c r="AE937" s="246"/>
      <c r="AF937" s="246"/>
      <c r="AG937" s="246"/>
      <c r="AH937" s="246"/>
      <c r="AI937" s="246"/>
      <c r="AJ937" s="246"/>
      <c r="AK937" s="246"/>
      <c r="AL937" s="246"/>
    </row>
    <row r="938" spans="3:38" s="47" customFormat="1" ht="38.25" customHeight="1" x14ac:dyDescent="0.25">
      <c r="C938" s="243"/>
      <c r="H938" s="243"/>
      <c r="L938" s="282"/>
      <c r="M938" s="243"/>
      <c r="O938" s="243"/>
      <c r="P938" s="246"/>
      <c r="Q938" s="246"/>
      <c r="R938" s="246"/>
      <c r="S938" s="246"/>
      <c r="T938" s="246"/>
      <c r="U938" s="246"/>
      <c r="V938" s="246"/>
      <c r="W938" s="246"/>
      <c r="X938" s="246"/>
      <c r="Y938" s="246"/>
      <c r="Z938" s="246"/>
      <c r="AA938" s="246"/>
      <c r="AB938" s="246"/>
      <c r="AC938" s="246"/>
      <c r="AD938" s="246"/>
      <c r="AE938" s="246"/>
      <c r="AF938" s="246"/>
      <c r="AG938" s="246"/>
      <c r="AH938" s="246"/>
      <c r="AI938" s="246"/>
      <c r="AJ938" s="246"/>
      <c r="AK938" s="246"/>
      <c r="AL938" s="246"/>
    </row>
    <row r="939" spans="3:38" s="47" customFormat="1" ht="38.25" customHeight="1" x14ac:dyDescent="0.25">
      <c r="C939" s="243"/>
      <c r="H939" s="243"/>
      <c r="L939" s="282"/>
      <c r="M939" s="243"/>
      <c r="O939" s="243"/>
      <c r="P939" s="246"/>
      <c r="Q939" s="246"/>
      <c r="R939" s="246"/>
      <c r="S939" s="246"/>
      <c r="T939" s="246"/>
      <c r="U939" s="246"/>
      <c r="V939" s="246"/>
      <c r="W939" s="246"/>
      <c r="X939" s="246"/>
      <c r="Y939" s="246"/>
      <c r="Z939" s="246"/>
      <c r="AA939" s="246"/>
      <c r="AB939" s="246"/>
      <c r="AC939" s="246"/>
      <c r="AD939" s="246"/>
      <c r="AE939" s="246"/>
      <c r="AF939" s="246"/>
      <c r="AG939" s="246"/>
      <c r="AH939" s="246"/>
      <c r="AI939" s="246"/>
      <c r="AJ939" s="246"/>
      <c r="AK939" s="246"/>
      <c r="AL939" s="246"/>
    </row>
    <row r="940" spans="3:38" s="47" customFormat="1" ht="38.25" customHeight="1" x14ac:dyDescent="0.25">
      <c r="C940" s="243"/>
      <c r="H940" s="243"/>
      <c r="L940" s="282"/>
      <c r="M940" s="243"/>
      <c r="O940" s="243"/>
      <c r="P940" s="246"/>
      <c r="Q940" s="246"/>
      <c r="R940" s="246"/>
      <c r="S940" s="246"/>
      <c r="T940" s="246"/>
      <c r="U940" s="246"/>
      <c r="V940" s="246"/>
      <c r="W940" s="246"/>
      <c r="X940" s="246"/>
      <c r="Y940" s="246"/>
      <c r="Z940" s="246"/>
      <c r="AA940" s="246"/>
      <c r="AB940" s="246"/>
      <c r="AC940" s="246"/>
      <c r="AD940" s="246"/>
      <c r="AE940" s="246"/>
      <c r="AF940" s="246"/>
      <c r="AG940" s="246"/>
      <c r="AH940" s="246"/>
      <c r="AI940" s="246"/>
      <c r="AJ940" s="246"/>
      <c r="AK940" s="246"/>
      <c r="AL940" s="246"/>
    </row>
    <row r="941" spans="3:38" s="47" customFormat="1" ht="38.25" customHeight="1" x14ac:dyDescent="0.25">
      <c r="C941" s="243"/>
      <c r="H941" s="243"/>
      <c r="L941" s="282"/>
      <c r="M941" s="243"/>
      <c r="O941" s="243"/>
      <c r="P941" s="246"/>
      <c r="Q941" s="246"/>
      <c r="R941" s="246"/>
      <c r="S941" s="246"/>
      <c r="T941" s="246"/>
      <c r="U941" s="246"/>
      <c r="V941" s="246"/>
      <c r="W941" s="246"/>
      <c r="X941" s="246"/>
      <c r="Y941" s="246"/>
      <c r="Z941" s="246"/>
      <c r="AA941" s="246"/>
      <c r="AB941" s="246"/>
      <c r="AC941" s="246"/>
      <c r="AD941" s="246"/>
      <c r="AE941" s="246"/>
      <c r="AF941" s="246"/>
      <c r="AG941" s="246"/>
      <c r="AH941" s="246"/>
      <c r="AI941" s="246"/>
      <c r="AJ941" s="246"/>
      <c r="AK941" s="246"/>
      <c r="AL941" s="246"/>
    </row>
    <row r="942" spans="3:38" s="47" customFormat="1" ht="38.25" customHeight="1" x14ac:dyDescent="0.25">
      <c r="C942" s="243"/>
      <c r="H942" s="243"/>
      <c r="L942" s="282"/>
      <c r="M942" s="243"/>
      <c r="O942" s="243"/>
      <c r="P942" s="246"/>
      <c r="Q942" s="246"/>
      <c r="R942" s="246"/>
      <c r="S942" s="246"/>
      <c r="T942" s="246"/>
      <c r="U942" s="246"/>
      <c r="V942" s="246"/>
      <c r="W942" s="246"/>
      <c r="X942" s="246"/>
      <c r="Y942" s="246"/>
      <c r="Z942" s="246"/>
      <c r="AA942" s="246"/>
      <c r="AB942" s="246"/>
      <c r="AC942" s="246"/>
      <c r="AD942" s="246"/>
      <c r="AE942" s="246"/>
      <c r="AF942" s="246"/>
      <c r="AG942" s="246"/>
      <c r="AH942" s="246"/>
      <c r="AI942" s="246"/>
      <c r="AJ942" s="246"/>
      <c r="AK942" s="246"/>
      <c r="AL942" s="246"/>
    </row>
    <row r="943" spans="3:38" s="47" customFormat="1" ht="38.25" customHeight="1" x14ac:dyDescent="0.25">
      <c r="C943" s="243"/>
      <c r="H943" s="243"/>
      <c r="L943" s="282"/>
      <c r="M943" s="243"/>
      <c r="O943" s="243"/>
      <c r="P943" s="246"/>
      <c r="Q943" s="246"/>
      <c r="R943" s="246"/>
      <c r="S943" s="246"/>
      <c r="T943" s="246"/>
      <c r="U943" s="246"/>
      <c r="V943" s="246"/>
      <c r="W943" s="246"/>
      <c r="X943" s="246"/>
      <c r="Y943" s="246"/>
      <c r="Z943" s="246"/>
      <c r="AA943" s="246"/>
      <c r="AB943" s="246"/>
      <c r="AC943" s="246"/>
      <c r="AD943" s="246"/>
      <c r="AE943" s="246"/>
      <c r="AF943" s="246"/>
      <c r="AG943" s="246"/>
      <c r="AH943" s="246"/>
      <c r="AI943" s="246"/>
      <c r="AJ943" s="246"/>
      <c r="AK943" s="246"/>
      <c r="AL943" s="246"/>
    </row>
    <row r="944" spans="3:38" s="47" customFormat="1" ht="38.25" customHeight="1" x14ac:dyDescent="0.25">
      <c r="C944" s="243"/>
      <c r="H944" s="243"/>
      <c r="L944" s="282"/>
      <c r="M944" s="243"/>
      <c r="O944" s="243"/>
      <c r="P944" s="246"/>
      <c r="Q944" s="246"/>
      <c r="R944" s="246"/>
      <c r="S944" s="246"/>
      <c r="T944" s="246"/>
      <c r="U944" s="246"/>
      <c r="V944" s="246"/>
      <c r="W944" s="246"/>
      <c r="X944" s="246"/>
      <c r="Y944" s="246"/>
      <c r="Z944" s="246"/>
      <c r="AA944" s="246"/>
      <c r="AB944" s="246"/>
      <c r="AC944" s="246"/>
      <c r="AD944" s="246"/>
      <c r="AE944" s="246"/>
      <c r="AF944" s="246"/>
      <c r="AG944" s="246"/>
      <c r="AH944" s="246"/>
      <c r="AI944" s="246"/>
      <c r="AJ944" s="246"/>
      <c r="AK944" s="246"/>
      <c r="AL944" s="246"/>
    </row>
    <row r="945" spans="3:38" s="47" customFormat="1" ht="38.25" customHeight="1" x14ac:dyDescent="0.25">
      <c r="C945" s="243"/>
      <c r="H945" s="243"/>
      <c r="L945" s="282"/>
      <c r="M945" s="243"/>
      <c r="O945" s="243"/>
      <c r="P945" s="246"/>
      <c r="Q945" s="246"/>
      <c r="R945" s="246"/>
      <c r="S945" s="246"/>
      <c r="T945" s="246"/>
      <c r="U945" s="246"/>
      <c r="V945" s="246"/>
      <c r="W945" s="246"/>
      <c r="X945" s="246"/>
      <c r="Y945" s="246"/>
      <c r="Z945" s="246"/>
      <c r="AA945" s="246"/>
      <c r="AB945" s="246"/>
      <c r="AC945" s="246"/>
      <c r="AD945" s="246"/>
      <c r="AE945" s="246"/>
      <c r="AF945" s="246"/>
      <c r="AG945" s="246"/>
      <c r="AH945" s="246"/>
      <c r="AI945" s="246"/>
      <c r="AJ945" s="246"/>
      <c r="AK945" s="246"/>
      <c r="AL945" s="246"/>
    </row>
    <row r="946" spans="3:38" s="47" customFormat="1" ht="38.25" customHeight="1" x14ac:dyDescent="0.25">
      <c r="C946" s="243"/>
      <c r="H946" s="243"/>
      <c r="L946" s="282"/>
      <c r="M946" s="243"/>
      <c r="O946" s="243"/>
      <c r="P946" s="246"/>
      <c r="Q946" s="246"/>
      <c r="R946" s="246"/>
      <c r="S946" s="246"/>
      <c r="T946" s="246"/>
      <c r="U946" s="246"/>
      <c r="V946" s="246"/>
      <c r="W946" s="246"/>
      <c r="X946" s="246"/>
      <c r="Y946" s="246"/>
      <c r="Z946" s="246"/>
      <c r="AA946" s="246"/>
      <c r="AB946" s="246"/>
      <c r="AC946" s="246"/>
      <c r="AD946" s="246"/>
      <c r="AE946" s="246"/>
      <c r="AF946" s="246"/>
      <c r="AG946" s="246"/>
      <c r="AH946" s="246"/>
      <c r="AI946" s="246"/>
      <c r="AJ946" s="246"/>
      <c r="AK946" s="246"/>
      <c r="AL946" s="246"/>
    </row>
    <row r="947" spans="3:38" s="47" customFormat="1" ht="38.25" customHeight="1" x14ac:dyDescent="0.25">
      <c r="C947" s="243"/>
      <c r="H947" s="243"/>
      <c r="L947" s="282"/>
      <c r="M947" s="243"/>
      <c r="O947" s="243"/>
      <c r="P947" s="246"/>
      <c r="Q947" s="246"/>
      <c r="R947" s="246"/>
      <c r="S947" s="246"/>
      <c r="T947" s="246"/>
      <c r="U947" s="246"/>
      <c r="V947" s="246"/>
      <c r="W947" s="246"/>
      <c r="X947" s="246"/>
      <c r="Y947" s="246"/>
      <c r="Z947" s="246"/>
      <c r="AA947" s="246"/>
      <c r="AB947" s="246"/>
      <c r="AC947" s="246"/>
      <c r="AD947" s="246"/>
      <c r="AE947" s="246"/>
      <c r="AF947" s="246"/>
      <c r="AG947" s="246"/>
      <c r="AH947" s="246"/>
      <c r="AI947" s="246"/>
      <c r="AJ947" s="246"/>
      <c r="AK947" s="246"/>
      <c r="AL947" s="246"/>
    </row>
    <row r="948" spans="3:38" s="47" customFormat="1" ht="38.25" customHeight="1" x14ac:dyDescent="0.25">
      <c r="C948" s="243"/>
      <c r="H948" s="243"/>
      <c r="L948" s="282"/>
      <c r="M948" s="243"/>
      <c r="O948" s="243"/>
      <c r="P948" s="246"/>
      <c r="Q948" s="246"/>
      <c r="R948" s="246"/>
      <c r="S948" s="246"/>
      <c r="T948" s="246"/>
      <c r="U948" s="246"/>
      <c r="V948" s="246"/>
      <c r="W948" s="246"/>
      <c r="X948" s="246"/>
      <c r="Y948" s="246"/>
      <c r="Z948" s="246"/>
      <c r="AA948" s="246"/>
      <c r="AB948" s="246"/>
      <c r="AC948" s="246"/>
      <c r="AD948" s="246"/>
      <c r="AE948" s="246"/>
      <c r="AF948" s="246"/>
      <c r="AG948" s="246"/>
      <c r="AH948" s="246"/>
      <c r="AI948" s="246"/>
      <c r="AJ948" s="246"/>
      <c r="AK948" s="246"/>
      <c r="AL948" s="246"/>
    </row>
    <row r="949" spans="3:38" s="47" customFormat="1" ht="38.25" customHeight="1" x14ac:dyDescent="0.25">
      <c r="C949" s="243"/>
      <c r="H949" s="243"/>
      <c r="L949" s="282"/>
      <c r="M949" s="243"/>
      <c r="O949" s="243"/>
      <c r="P949" s="246"/>
      <c r="Q949" s="246"/>
      <c r="R949" s="246"/>
      <c r="S949" s="246"/>
      <c r="T949" s="246"/>
      <c r="U949" s="246"/>
      <c r="V949" s="246"/>
      <c r="W949" s="246"/>
      <c r="X949" s="246"/>
      <c r="Y949" s="246"/>
      <c r="Z949" s="246"/>
      <c r="AA949" s="246"/>
      <c r="AB949" s="246"/>
      <c r="AC949" s="246"/>
      <c r="AD949" s="246"/>
      <c r="AE949" s="246"/>
      <c r="AF949" s="246"/>
      <c r="AG949" s="246"/>
      <c r="AH949" s="246"/>
      <c r="AI949" s="246"/>
      <c r="AJ949" s="246"/>
      <c r="AK949" s="246"/>
      <c r="AL949" s="246"/>
    </row>
    <row r="950" spans="3:38" s="47" customFormat="1" ht="38.25" customHeight="1" x14ac:dyDescent="0.25">
      <c r="C950" s="243"/>
      <c r="H950" s="243"/>
      <c r="L950" s="282"/>
      <c r="M950" s="243"/>
      <c r="O950" s="243"/>
      <c r="P950" s="246"/>
      <c r="Q950" s="246"/>
      <c r="R950" s="246"/>
      <c r="S950" s="246"/>
      <c r="T950" s="246"/>
      <c r="U950" s="246"/>
      <c r="V950" s="246"/>
      <c r="W950" s="246"/>
      <c r="X950" s="246"/>
      <c r="Y950" s="246"/>
      <c r="Z950" s="246"/>
      <c r="AA950" s="246"/>
      <c r="AB950" s="246"/>
      <c r="AC950" s="246"/>
      <c r="AD950" s="246"/>
      <c r="AE950" s="246"/>
      <c r="AF950" s="246"/>
      <c r="AG950" s="246"/>
      <c r="AH950" s="246"/>
      <c r="AI950" s="246"/>
      <c r="AJ950" s="246"/>
      <c r="AK950" s="246"/>
      <c r="AL950" s="246"/>
    </row>
    <row r="951" spans="3:38" s="47" customFormat="1" ht="38.25" customHeight="1" x14ac:dyDescent="0.25">
      <c r="C951" s="243"/>
      <c r="H951" s="243"/>
      <c r="L951" s="282"/>
      <c r="M951" s="243"/>
      <c r="O951" s="243"/>
      <c r="P951" s="246"/>
      <c r="Q951" s="246"/>
      <c r="R951" s="246"/>
      <c r="S951" s="246"/>
      <c r="T951" s="246"/>
      <c r="U951" s="246"/>
      <c r="V951" s="246"/>
      <c r="W951" s="246"/>
      <c r="X951" s="246"/>
      <c r="Y951" s="246"/>
      <c r="Z951" s="246"/>
      <c r="AA951" s="246"/>
      <c r="AB951" s="246"/>
      <c r="AC951" s="246"/>
      <c r="AD951" s="246"/>
      <c r="AE951" s="246"/>
      <c r="AF951" s="246"/>
      <c r="AG951" s="246"/>
      <c r="AH951" s="246"/>
      <c r="AI951" s="246"/>
      <c r="AJ951" s="246"/>
      <c r="AK951" s="246"/>
      <c r="AL951" s="246"/>
    </row>
    <row r="952" spans="3:38" s="47" customFormat="1" ht="38.25" customHeight="1" x14ac:dyDescent="0.25">
      <c r="C952" s="243"/>
      <c r="H952" s="243"/>
      <c r="L952" s="282"/>
      <c r="M952" s="243"/>
      <c r="O952" s="243"/>
      <c r="P952" s="246"/>
      <c r="Q952" s="246"/>
      <c r="R952" s="246"/>
      <c r="S952" s="246"/>
      <c r="T952" s="246"/>
      <c r="U952" s="246"/>
      <c r="V952" s="246"/>
      <c r="W952" s="246"/>
      <c r="X952" s="246"/>
      <c r="Y952" s="246"/>
      <c r="Z952" s="246"/>
      <c r="AA952" s="246"/>
      <c r="AB952" s="246"/>
      <c r="AC952" s="246"/>
      <c r="AD952" s="246"/>
      <c r="AE952" s="246"/>
      <c r="AF952" s="246"/>
      <c r="AG952" s="246"/>
      <c r="AH952" s="246"/>
      <c r="AI952" s="246"/>
      <c r="AJ952" s="246"/>
      <c r="AK952" s="246"/>
      <c r="AL952" s="246"/>
    </row>
    <row r="953" spans="3:38" s="47" customFormat="1" ht="38.25" customHeight="1" x14ac:dyDescent="0.25">
      <c r="C953" s="243"/>
      <c r="H953" s="243"/>
      <c r="L953" s="282"/>
      <c r="M953" s="243"/>
      <c r="O953" s="243"/>
      <c r="P953" s="246"/>
      <c r="Q953" s="246"/>
      <c r="R953" s="246"/>
      <c r="S953" s="246"/>
      <c r="T953" s="246"/>
      <c r="U953" s="246"/>
      <c r="V953" s="246"/>
      <c r="W953" s="246"/>
      <c r="X953" s="246"/>
      <c r="Y953" s="246"/>
      <c r="Z953" s="246"/>
      <c r="AA953" s="246"/>
      <c r="AB953" s="246"/>
      <c r="AC953" s="246"/>
      <c r="AD953" s="246"/>
      <c r="AE953" s="246"/>
      <c r="AF953" s="246"/>
      <c r="AG953" s="246"/>
      <c r="AH953" s="246"/>
      <c r="AI953" s="246"/>
      <c r="AJ953" s="246"/>
      <c r="AK953" s="246"/>
      <c r="AL953" s="246"/>
    </row>
    <row r="954" spans="3:38" s="47" customFormat="1" ht="38.25" customHeight="1" x14ac:dyDescent="0.25">
      <c r="C954" s="243"/>
      <c r="H954" s="243"/>
      <c r="L954" s="282"/>
      <c r="M954" s="243"/>
      <c r="O954" s="243"/>
      <c r="P954" s="246"/>
      <c r="Q954" s="246"/>
      <c r="R954" s="246"/>
      <c r="S954" s="246"/>
      <c r="T954" s="246"/>
      <c r="U954" s="246"/>
      <c r="V954" s="246"/>
      <c r="W954" s="246"/>
      <c r="X954" s="246"/>
      <c r="Y954" s="246"/>
      <c r="Z954" s="246"/>
      <c r="AA954" s="246"/>
      <c r="AB954" s="246"/>
      <c r="AC954" s="246"/>
      <c r="AD954" s="246"/>
      <c r="AE954" s="246"/>
      <c r="AF954" s="246"/>
      <c r="AG954" s="246"/>
      <c r="AH954" s="246"/>
      <c r="AI954" s="246"/>
      <c r="AJ954" s="246"/>
      <c r="AK954" s="246"/>
      <c r="AL954" s="246"/>
    </row>
    <row r="955" spans="3:38" s="47" customFormat="1" ht="38.25" customHeight="1" x14ac:dyDescent="0.25">
      <c r="C955" s="243"/>
      <c r="H955" s="243"/>
      <c r="L955" s="282"/>
      <c r="M955" s="243"/>
      <c r="O955" s="243"/>
      <c r="P955" s="246"/>
      <c r="Q955" s="246"/>
      <c r="R955" s="246"/>
      <c r="S955" s="246"/>
      <c r="T955" s="246"/>
      <c r="U955" s="246"/>
      <c r="V955" s="246"/>
      <c r="W955" s="246"/>
      <c r="X955" s="246"/>
      <c r="Y955" s="246"/>
      <c r="Z955" s="246"/>
      <c r="AA955" s="246"/>
      <c r="AB955" s="246"/>
      <c r="AC955" s="246"/>
      <c r="AD955" s="246"/>
      <c r="AE955" s="246"/>
      <c r="AF955" s="246"/>
      <c r="AG955" s="246"/>
      <c r="AH955" s="246"/>
      <c r="AI955" s="246"/>
      <c r="AJ955" s="246"/>
      <c r="AK955" s="246"/>
      <c r="AL955" s="246"/>
    </row>
    <row r="956" spans="3:38" s="47" customFormat="1" ht="38.25" customHeight="1" x14ac:dyDescent="0.25">
      <c r="C956" s="243"/>
      <c r="H956" s="243"/>
      <c r="L956" s="282"/>
      <c r="M956" s="243"/>
      <c r="O956" s="243"/>
      <c r="P956" s="246"/>
      <c r="Q956" s="246"/>
      <c r="R956" s="246"/>
      <c r="S956" s="246"/>
      <c r="T956" s="246"/>
      <c r="U956" s="246"/>
      <c r="V956" s="246"/>
      <c r="W956" s="246"/>
      <c r="X956" s="246"/>
      <c r="Y956" s="246"/>
      <c r="Z956" s="246"/>
      <c r="AA956" s="246"/>
      <c r="AB956" s="246"/>
      <c r="AC956" s="246"/>
      <c r="AD956" s="246"/>
      <c r="AE956" s="246"/>
      <c r="AF956" s="246"/>
      <c r="AG956" s="246"/>
      <c r="AH956" s="246"/>
      <c r="AI956" s="246"/>
      <c r="AJ956" s="246"/>
      <c r="AK956" s="246"/>
      <c r="AL956" s="246"/>
    </row>
    <row r="957" spans="3:38" s="47" customFormat="1" ht="38.25" customHeight="1" x14ac:dyDescent="0.25">
      <c r="C957" s="243"/>
      <c r="H957" s="243"/>
      <c r="L957" s="282"/>
      <c r="M957" s="243"/>
      <c r="O957" s="243"/>
      <c r="P957" s="246"/>
      <c r="Q957" s="246"/>
      <c r="R957" s="246"/>
      <c r="S957" s="246"/>
      <c r="T957" s="246"/>
      <c r="U957" s="246"/>
      <c r="V957" s="246"/>
      <c r="W957" s="246"/>
      <c r="X957" s="246"/>
      <c r="Y957" s="246"/>
      <c r="Z957" s="246"/>
      <c r="AA957" s="246"/>
      <c r="AB957" s="246"/>
      <c r="AC957" s="246"/>
      <c r="AD957" s="246"/>
      <c r="AE957" s="246"/>
      <c r="AF957" s="246"/>
      <c r="AG957" s="246"/>
      <c r="AH957" s="246"/>
      <c r="AI957" s="246"/>
      <c r="AJ957" s="246"/>
      <c r="AK957" s="246"/>
      <c r="AL957" s="246"/>
    </row>
    <row r="958" spans="3:38" s="47" customFormat="1" ht="38.25" customHeight="1" x14ac:dyDescent="0.25">
      <c r="C958" s="243"/>
      <c r="H958" s="243"/>
      <c r="L958" s="282"/>
      <c r="M958" s="243"/>
      <c r="O958" s="243"/>
      <c r="P958" s="246"/>
      <c r="Q958" s="246"/>
      <c r="R958" s="246"/>
      <c r="S958" s="246"/>
      <c r="T958" s="246"/>
      <c r="U958" s="246"/>
      <c r="V958" s="246"/>
      <c r="W958" s="246"/>
      <c r="X958" s="246"/>
      <c r="Y958" s="246"/>
      <c r="Z958" s="246"/>
      <c r="AA958" s="246"/>
      <c r="AB958" s="246"/>
      <c r="AC958" s="246"/>
      <c r="AD958" s="246"/>
      <c r="AE958" s="246"/>
      <c r="AF958" s="246"/>
      <c r="AG958" s="246"/>
      <c r="AH958" s="246"/>
      <c r="AI958" s="246"/>
      <c r="AJ958" s="246"/>
      <c r="AK958" s="246"/>
      <c r="AL958" s="246"/>
    </row>
    <row r="959" spans="3:38" s="47" customFormat="1" ht="38.25" customHeight="1" x14ac:dyDescent="0.25">
      <c r="C959" s="243"/>
      <c r="H959" s="243"/>
      <c r="L959" s="282"/>
      <c r="M959" s="243"/>
      <c r="O959" s="243"/>
      <c r="P959" s="246"/>
      <c r="Q959" s="246"/>
      <c r="R959" s="246"/>
      <c r="S959" s="246"/>
      <c r="T959" s="246"/>
      <c r="U959" s="246"/>
      <c r="V959" s="246"/>
      <c r="W959" s="246"/>
      <c r="X959" s="246"/>
      <c r="Y959" s="246"/>
      <c r="Z959" s="246"/>
      <c r="AA959" s="246"/>
      <c r="AB959" s="246"/>
      <c r="AC959" s="246"/>
      <c r="AD959" s="246"/>
      <c r="AE959" s="246"/>
      <c r="AF959" s="246"/>
      <c r="AG959" s="246"/>
      <c r="AH959" s="246"/>
      <c r="AI959" s="246"/>
      <c r="AJ959" s="246"/>
      <c r="AK959" s="246"/>
      <c r="AL959" s="246"/>
    </row>
    <row r="960" spans="3:38" s="47" customFormat="1" ht="38.25" customHeight="1" x14ac:dyDescent="0.25">
      <c r="C960" s="243"/>
      <c r="H960" s="243"/>
      <c r="L960" s="282"/>
      <c r="M960" s="243"/>
      <c r="O960" s="243"/>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246"/>
      <c r="AL960" s="246"/>
    </row>
    <row r="961" spans="3:38" s="47" customFormat="1" ht="38.25" customHeight="1" x14ac:dyDescent="0.25">
      <c r="C961" s="243"/>
      <c r="H961" s="243"/>
      <c r="L961" s="282"/>
      <c r="M961" s="243"/>
      <c r="O961" s="243"/>
      <c r="P961" s="246"/>
      <c r="Q961" s="246"/>
      <c r="R961" s="246"/>
      <c r="S961" s="246"/>
      <c r="T961" s="246"/>
      <c r="U961" s="246"/>
      <c r="V961" s="246"/>
      <c r="W961" s="246"/>
      <c r="X961" s="246"/>
      <c r="Y961" s="246"/>
      <c r="Z961" s="246"/>
      <c r="AA961" s="246"/>
      <c r="AB961" s="246"/>
      <c r="AC961" s="246"/>
      <c r="AD961" s="246"/>
      <c r="AE961" s="246"/>
      <c r="AF961" s="246"/>
      <c r="AG961" s="246"/>
      <c r="AH961" s="246"/>
      <c r="AI961" s="246"/>
      <c r="AJ961" s="246"/>
      <c r="AK961" s="246"/>
      <c r="AL961" s="246"/>
    </row>
    <row r="962" spans="3:38" s="47" customFormat="1" ht="38.25" customHeight="1" x14ac:dyDescent="0.25">
      <c r="C962" s="243"/>
      <c r="H962" s="243"/>
      <c r="L962" s="282"/>
      <c r="M962" s="243"/>
      <c r="O962" s="243"/>
      <c r="P962" s="246"/>
      <c r="Q962" s="246"/>
      <c r="R962" s="246"/>
      <c r="S962" s="246"/>
      <c r="T962" s="246"/>
      <c r="U962" s="246"/>
      <c r="V962" s="246"/>
      <c r="W962" s="246"/>
      <c r="X962" s="246"/>
      <c r="Y962" s="246"/>
      <c r="Z962" s="246"/>
      <c r="AA962" s="246"/>
      <c r="AB962" s="246"/>
      <c r="AC962" s="246"/>
      <c r="AD962" s="246"/>
      <c r="AE962" s="246"/>
      <c r="AF962" s="246"/>
      <c r="AG962" s="246"/>
      <c r="AH962" s="246"/>
      <c r="AI962" s="246"/>
      <c r="AJ962" s="246"/>
      <c r="AK962" s="246"/>
      <c r="AL962" s="246"/>
    </row>
    <row r="963" spans="3:38" s="47" customFormat="1" ht="38.25" customHeight="1" x14ac:dyDescent="0.25">
      <c r="C963" s="243"/>
      <c r="H963" s="243"/>
      <c r="L963" s="282"/>
      <c r="M963" s="243"/>
      <c r="O963" s="243"/>
      <c r="P963" s="246"/>
      <c r="Q963" s="246"/>
      <c r="R963" s="246"/>
      <c r="S963" s="246"/>
      <c r="T963" s="246"/>
      <c r="U963" s="246"/>
      <c r="V963" s="246"/>
      <c r="W963" s="246"/>
      <c r="X963" s="246"/>
      <c r="Y963" s="246"/>
      <c r="Z963" s="246"/>
      <c r="AA963" s="246"/>
      <c r="AB963" s="246"/>
      <c r="AC963" s="246"/>
      <c r="AD963" s="246"/>
      <c r="AE963" s="246"/>
      <c r="AF963" s="246"/>
      <c r="AG963" s="246"/>
      <c r="AH963" s="246"/>
      <c r="AI963" s="246"/>
      <c r="AJ963" s="246"/>
      <c r="AK963" s="246"/>
      <c r="AL963" s="246"/>
    </row>
    <row r="964" spans="3:38" s="47" customFormat="1" ht="38.25" customHeight="1" x14ac:dyDescent="0.25">
      <c r="C964" s="243"/>
      <c r="H964" s="243"/>
      <c r="L964" s="282"/>
      <c r="M964" s="243"/>
      <c r="O964" s="243"/>
      <c r="P964" s="246"/>
      <c r="Q964" s="246"/>
      <c r="R964" s="246"/>
      <c r="S964" s="246"/>
      <c r="T964" s="246"/>
      <c r="U964" s="246"/>
      <c r="V964" s="246"/>
      <c r="W964" s="246"/>
      <c r="X964" s="246"/>
      <c r="Y964" s="246"/>
      <c r="Z964" s="246"/>
      <c r="AA964" s="246"/>
      <c r="AB964" s="246"/>
      <c r="AC964" s="246"/>
      <c r="AD964" s="246"/>
      <c r="AE964" s="246"/>
      <c r="AF964" s="246"/>
      <c r="AG964" s="246"/>
      <c r="AH964" s="246"/>
      <c r="AI964" s="246"/>
      <c r="AJ964" s="246"/>
      <c r="AK964" s="246"/>
      <c r="AL964" s="246"/>
    </row>
    <row r="965" spans="3:38" s="47" customFormat="1" ht="38.25" customHeight="1" x14ac:dyDescent="0.25">
      <c r="C965" s="243"/>
      <c r="H965" s="243"/>
      <c r="L965" s="282"/>
      <c r="M965" s="243"/>
      <c r="O965" s="243"/>
      <c r="P965" s="246"/>
      <c r="Q965" s="246"/>
      <c r="R965" s="246"/>
      <c r="S965" s="246"/>
      <c r="T965" s="246"/>
      <c r="U965" s="246"/>
      <c r="V965" s="246"/>
      <c r="W965" s="246"/>
      <c r="X965" s="246"/>
      <c r="Y965" s="246"/>
      <c r="Z965" s="246"/>
      <c r="AA965" s="246"/>
      <c r="AB965" s="246"/>
      <c r="AC965" s="246"/>
      <c r="AD965" s="246"/>
      <c r="AE965" s="246"/>
      <c r="AF965" s="246"/>
      <c r="AG965" s="246"/>
      <c r="AH965" s="246"/>
      <c r="AI965" s="246"/>
      <c r="AJ965" s="246"/>
      <c r="AK965" s="246"/>
      <c r="AL965" s="246"/>
    </row>
    <row r="966" spans="3:38" s="47" customFormat="1" ht="38.25" customHeight="1" x14ac:dyDescent="0.25">
      <c r="C966" s="243"/>
      <c r="H966" s="243"/>
      <c r="L966" s="282"/>
      <c r="M966" s="243"/>
      <c r="O966" s="243"/>
      <c r="P966" s="246"/>
      <c r="Q966" s="246"/>
      <c r="R966" s="246"/>
      <c r="S966" s="246"/>
      <c r="T966" s="246"/>
      <c r="U966" s="246"/>
      <c r="V966" s="246"/>
      <c r="W966" s="246"/>
      <c r="X966" s="246"/>
      <c r="Y966" s="246"/>
      <c r="Z966" s="246"/>
      <c r="AA966" s="246"/>
      <c r="AB966" s="246"/>
      <c r="AC966" s="246"/>
      <c r="AD966" s="246"/>
      <c r="AE966" s="246"/>
      <c r="AF966" s="246"/>
      <c r="AG966" s="246"/>
      <c r="AH966" s="246"/>
      <c r="AI966" s="246"/>
      <c r="AJ966" s="246"/>
      <c r="AK966" s="246"/>
      <c r="AL966" s="246"/>
    </row>
    <row r="967" spans="3:38" s="47" customFormat="1" ht="38.25" customHeight="1" x14ac:dyDescent="0.25">
      <c r="C967" s="243"/>
      <c r="H967" s="243"/>
      <c r="L967" s="282"/>
      <c r="M967" s="243"/>
      <c r="O967" s="243"/>
      <c r="P967" s="246"/>
      <c r="Q967" s="246"/>
      <c r="R967" s="246"/>
      <c r="S967" s="246"/>
      <c r="T967" s="246"/>
      <c r="U967" s="246"/>
      <c r="V967" s="246"/>
      <c r="W967" s="246"/>
      <c r="X967" s="246"/>
      <c r="Y967" s="246"/>
      <c r="Z967" s="246"/>
      <c r="AA967" s="246"/>
      <c r="AB967" s="246"/>
      <c r="AC967" s="246"/>
      <c r="AD967" s="246"/>
      <c r="AE967" s="246"/>
      <c r="AF967" s="246"/>
      <c r="AG967" s="246"/>
      <c r="AH967" s="246"/>
      <c r="AI967" s="246"/>
      <c r="AJ967" s="246"/>
      <c r="AK967" s="246"/>
      <c r="AL967" s="246"/>
    </row>
    <row r="968" spans="3:38" s="47" customFormat="1" ht="38.25" customHeight="1" x14ac:dyDescent="0.25">
      <c r="C968" s="243"/>
      <c r="H968" s="243"/>
      <c r="L968" s="282"/>
      <c r="M968" s="243"/>
      <c r="O968" s="243"/>
      <c r="P968" s="246"/>
      <c r="Q968" s="246"/>
      <c r="R968" s="246"/>
      <c r="S968" s="246"/>
      <c r="T968" s="246"/>
      <c r="U968" s="246"/>
      <c r="V968" s="246"/>
      <c r="W968" s="246"/>
      <c r="X968" s="246"/>
      <c r="Y968" s="246"/>
      <c r="Z968" s="246"/>
      <c r="AA968" s="246"/>
      <c r="AB968" s="246"/>
      <c r="AC968" s="246"/>
      <c r="AD968" s="246"/>
      <c r="AE968" s="246"/>
      <c r="AF968" s="246"/>
      <c r="AG968" s="246"/>
      <c r="AH968" s="246"/>
      <c r="AI968" s="246"/>
      <c r="AJ968" s="246"/>
      <c r="AK968" s="246"/>
      <c r="AL968" s="246"/>
    </row>
    <row r="969" spans="3:38" s="47" customFormat="1" ht="38.25" customHeight="1" x14ac:dyDescent="0.25">
      <c r="C969" s="243"/>
      <c r="H969" s="243"/>
      <c r="L969" s="282"/>
      <c r="M969" s="243"/>
      <c r="O969" s="243"/>
      <c r="P969" s="246"/>
      <c r="Q969" s="246"/>
      <c r="R969" s="246"/>
      <c r="S969" s="246"/>
      <c r="T969" s="246"/>
      <c r="U969" s="246"/>
      <c r="V969" s="246"/>
      <c r="W969" s="246"/>
      <c r="X969" s="246"/>
      <c r="Y969" s="246"/>
      <c r="Z969" s="246"/>
      <c r="AA969" s="246"/>
      <c r="AB969" s="246"/>
      <c r="AC969" s="246"/>
      <c r="AD969" s="246"/>
      <c r="AE969" s="246"/>
      <c r="AF969" s="246"/>
      <c r="AG969" s="246"/>
      <c r="AH969" s="246"/>
      <c r="AI969" s="246"/>
      <c r="AJ969" s="246"/>
      <c r="AK969" s="246"/>
      <c r="AL969" s="246"/>
    </row>
    <row r="970" spans="3:38" s="47" customFormat="1" ht="38.25" customHeight="1" x14ac:dyDescent="0.25">
      <c r="C970" s="243"/>
      <c r="H970" s="243"/>
      <c r="L970" s="282"/>
      <c r="M970" s="243"/>
      <c r="O970" s="243"/>
      <c r="P970" s="246"/>
      <c r="Q970" s="246"/>
      <c r="R970" s="246"/>
      <c r="S970" s="246"/>
      <c r="T970" s="246"/>
      <c r="U970" s="246"/>
      <c r="V970" s="246"/>
      <c r="W970" s="246"/>
      <c r="X970" s="246"/>
      <c r="Y970" s="246"/>
      <c r="Z970" s="246"/>
      <c r="AA970" s="246"/>
      <c r="AB970" s="246"/>
      <c r="AC970" s="246"/>
      <c r="AD970" s="246"/>
      <c r="AE970" s="246"/>
      <c r="AF970" s="246"/>
      <c r="AG970" s="246"/>
      <c r="AH970" s="246"/>
      <c r="AI970" s="246"/>
      <c r="AJ970" s="246"/>
      <c r="AK970" s="246"/>
      <c r="AL970" s="246"/>
    </row>
    <row r="971" spans="3:38" s="47" customFormat="1" ht="38.25" customHeight="1" x14ac:dyDescent="0.25">
      <c r="C971" s="243"/>
      <c r="H971" s="243"/>
      <c r="L971" s="282"/>
      <c r="M971" s="243"/>
      <c r="O971" s="243"/>
      <c r="P971" s="246"/>
      <c r="Q971" s="246"/>
      <c r="R971" s="246"/>
      <c r="S971" s="246"/>
      <c r="T971" s="246"/>
      <c r="U971" s="246"/>
      <c r="V971" s="246"/>
      <c r="W971" s="246"/>
      <c r="X971" s="246"/>
      <c r="Y971" s="246"/>
      <c r="Z971" s="246"/>
      <c r="AA971" s="246"/>
      <c r="AB971" s="246"/>
      <c r="AC971" s="246"/>
      <c r="AD971" s="246"/>
      <c r="AE971" s="246"/>
      <c r="AF971" s="246"/>
      <c r="AG971" s="246"/>
      <c r="AH971" s="246"/>
      <c r="AI971" s="246"/>
      <c r="AJ971" s="246"/>
      <c r="AK971" s="246"/>
      <c r="AL971" s="246"/>
    </row>
    <row r="972" spans="3:38" s="47" customFormat="1" ht="38.25" customHeight="1" x14ac:dyDescent="0.25">
      <c r="C972" s="243"/>
      <c r="H972" s="243"/>
      <c r="L972" s="282"/>
      <c r="M972" s="243"/>
      <c r="O972" s="243"/>
      <c r="P972" s="246"/>
      <c r="Q972" s="246"/>
      <c r="R972" s="246"/>
      <c r="S972" s="246"/>
      <c r="T972" s="246"/>
      <c r="U972" s="246"/>
      <c r="V972" s="246"/>
      <c r="W972" s="246"/>
      <c r="X972" s="246"/>
      <c r="Y972" s="246"/>
      <c r="Z972" s="246"/>
      <c r="AA972" s="246"/>
      <c r="AB972" s="246"/>
      <c r="AC972" s="246"/>
      <c r="AD972" s="246"/>
      <c r="AE972" s="246"/>
      <c r="AF972" s="246"/>
      <c r="AG972" s="246"/>
      <c r="AH972" s="246"/>
      <c r="AI972" s="246"/>
      <c r="AJ972" s="246"/>
      <c r="AK972" s="246"/>
      <c r="AL972" s="246"/>
    </row>
    <row r="973" spans="3:38" s="47" customFormat="1" ht="38.25" customHeight="1" x14ac:dyDescent="0.25">
      <c r="C973" s="243"/>
      <c r="H973" s="243"/>
      <c r="L973" s="282"/>
      <c r="M973" s="243"/>
      <c r="O973" s="243"/>
      <c r="P973" s="246"/>
      <c r="Q973" s="246"/>
      <c r="R973" s="246"/>
      <c r="S973" s="246"/>
      <c r="T973" s="246"/>
      <c r="U973" s="246"/>
      <c r="V973" s="246"/>
      <c r="W973" s="246"/>
      <c r="X973" s="246"/>
      <c r="Y973" s="246"/>
      <c r="Z973" s="246"/>
      <c r="AA973" s="246"/>
      <c r="AB973" s="246"/>
      <c r="AC973" s="246"/>
      <c r="AD973" s="246"/>
      <c r="AE973" s="246"/>
      <c r="AF973" s="246"/>
      <c r="AG973" s="246"/>
      <c r="AH973" s="246"/>
      <c r="AI973" s="246"/>
      <c r="AJ973" s="246"/>
      <c r="AK973" s="246"/>
      <c r="AL973" s="246"/>
    </row>
    <row r="974" spans="3:38" s="47" customFormat="1" ht="38.25" customHeight="1" x14ac:dyDescent="0.25">
      <c r="C974" s="243"/>
      <c r="H974" s="243"/>
      <c r="L974" s="282"/>
      <c r="M974" s="243"/>
      <c r="O974" s="243"/>
      <c r="P974" s="246"/>
      <c r="Q974" s="246"/>
      <c r="R974" s="246"/>
      <c r="S974" s="246"/>
      <c r="T974" s="246"/>
      <c r="U974" s="246"/>
      <c r="V974" s="246"/>
      <c r="W974" s="246"/>
      <c r="X974" s="246"/>
      <c r="Y974" s="246"/>
      <c r="Z974" s="246"/>
      <c r="AA974" s="246"/>
      <c r="AB974" s="246"/>
      <c r="AC974" s="246"/>
      <c r="AD974" s="246"/>
      <c r="AE974" s="246"/>
      <c r="AF974" s="246"/>
      <c r="AG974" s="246"/>
      <c r="AH974" s="246"/>
      <c r="AI974" s="246"/>
      <c r="AJ974" s="246"/>
      <c r="AK974" s="246"/>
      <c r="AL974" s="246"/>
    </row>
    <row r="975" spans="3:38" s="47" customFormat="1" ht="38.25" customHeight="1" x14ac:dyDescent="0.25">
      <c r="C975" s="243"/>
      <c r="H975" s="243"/>
      <c r="L975" s="282"/>
      <c r="M975" s="243"/>
      <c r="O975" s="243"/>
      <c r="P975" s="246"/>
      <c r="Q975" s="246"/>
      <c r="R975" s="246"/>
      <c r="S975" s="246"/>
      <c r="T975" s="246"/>
      <c r="U975" s="246"/>
      <c r="V975" s="246"/>
      <c r="W975" s="246"/>
      <c r="X975" s="246"/>
      <c r="Y975" s="246"/>
      <c r="Z975" s="246"/>
      <c r="AA975" s="246"/>
      <c r="AB975" s="246"/>
      <c r="AC975" s="246"/>
      <c r="AD975" s="246"/>
      <c r="AE975" s="246"/>
      <c r="AF975" s="246"/>
      <c r="AG975" s="246"/>
      <c r="AH975" s="246"/>
      <c r="AI975" s="246"/>
      <c r="AJ975" s="246"/>
      <c r="AK975" s="246"/>
      <c r="AL975" s="246"/>
    </row>
    <row r="976" spans="3:38" s="47" customFormat="1" ht="38.25" customHeight="1" x14ac:dyDescent="0.25">
      <c r="C976" s="243"/>
      <c r="H976" s="243"/>
      <c r="L976" s="282"/>
      <c r="M976" s="243"/>
      <c r="O976" s="243"/>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row>
    <row r="977" spans="3:38" s="47" customFormat="1" ht="38.25" customHeight="1" x14ac:dyDescent="0.25">
      <c r="C977" s="243"/>
      <c r="H977" s="243"/>
      <c r="L977" s="282"/>
      <c r="M977" s="243"/>
      <c r="O977" s="243"/>
      <c r="P977" s="246"/>
      <c r="Q977" s="246"/>
      <c r="R977" s="246"/>
      <c r="S977" s="246"/>
      <c r="T977" s="246"/>
      <c r="U977" s="246"/>
      <c r="V977" s="246"/>
      <c r="W977" s="246"/>
      <c r="X977" s="246"/>
      <c r="Y977" s="246"/>
      <c r="Z977" s="246"/>
      <c r="AA977" s="246"/>
      <c r="AB977" s="246"/>
      <c r="AC977" s="246"/>
      <c r="AD977" s="246"/>
      <c r="AE977" s="246"/>
      <c r="AF977" s="246"/>
      <c r="AG977" s="246"/>
      <c r="AH977" s="246"/>
      <c r="AI977" s="246"/>
      <c r="AJ977" s="246"/>
      <c r="AK977" s="246"/>
      <c r="AL977" s="246"/>
    </row>
    <row r="978" spans="3:38" s="47" customFormat="1" ht="38.25" customHeight="1" x14ac:dyDescent="0.25">
      <c r="C978" s="243"/>
      <c r="H978" s="243"/>
      <c r="L978" s="282"/>
      <c r="M978" s="243"/>
      <c r="O978" s="243"/>
      <c r="P978" s="246"/>
      <c r="Q978" s="246"/>
      <c r="R978" s="246"/>
      <c r="S978" s="246"/>
      <c r="T978" s="246"/>
      <c r="U978" s="246"/>
      <c r="V978" s="246"/>
      <c r="W978" s="246"/>
      <c r="X978" s="246"/>
      <c r="Y978" s="246"/>
      <c r="Z978" s="246"/>
      <c r="AA978" s="246"/>
      <c r="AB978" s="246"/>
      <c r="AC978" s="246"/>
      <c r="AD978" s="246"/>
      <c r="AE978" s="246"/>
      <c r="AF978" s="246"/>
      <c r="AG978" s="246"/>
      <c r="AH978" s="246"/>
      <c r="AI978" s="246"/>
      <c r="AJ978" s="246"/>
      <c r="AK978" s="246"/>
      <c r="AL978" s="246"/>
    </row>
    <row r="979" spans="3:38" s="47" customFormat="1" ht="38.25" customHeight="1" x14ac:dyDescent="0.25">
      <c r="C979" s="243"/>
      <c r="H979" s="243"/>
      <c r="L979" s="282"/>
      <c r="M979" s="243"/>
      <c r="O979" s="243"/>
      <c r="P979" s="246"/>
      <c r="Q979" s="246"/>
      <c r="R979" s="246"/>
      <c r="S979" s="246"/>
      <c r="T979" s="246"/>
      <c r="U979" s="246"/>
      <c r="V979" s="246"/>
      <c r="W979" s="246"/>
      <c r="X979" s="246"/>
      <c r="Y979" s="246"/>
      <c r="Z979" s="246"/>
      <c r="AA979" s="246"/>
      <c r="AB979" s="246"/>
      <c r="AC979" s="246"/>
      <c r="AD979" s="246"/>
      <c r="AE979" s="246"/>
      <c r="AF979" s="246"/>
      <c r="AG979" s="246"/>
      <c r="AH979" s="246"/>
      <c r="AI979" s="246"/>
      <c r="AJ979" s="246"/>
      <c r="AK979" s="246"/>
      <c r="AL979" s="246"/>
    </row>
    <row r="980" spans="3:38" s="47" customFormat="1" ht="38.25" customHeight="1" x14ac:dyDescent="0.25">
      <c r="C980" s="243"/>
      <c r="H980" s="243"/>
      <c r="L980" s="282"/>
      <c r="M980" s="243"/>
      <c r="O980" s="243"/>
      <c r="P980" s="246"/>
      <c r="Q980" s="246"/>
      <c r="R980" s="246"/>
      <c r="S980" s="246"/>
      <c r="T980" s="246"/>
      <c r="U980" s="246"/>
      <c r="V980" s="246"/>
      <c r="W980" s="246"/>
      <c r="X980" s="246"/>
      <c r="Y980" s="246"/>
      <c r="Z980" s="246"/>
      <c r="AA980" s="246"/>
      <c r="AB980" s="246"/>
      <c r="AC980" s="246"/>
      <c r="AD980" s="246"/>
      <c r="AE980" s="246"/>
      <c r="AF980" s="246"/>
      <c r="AG980" s="246"/>
      <c r="AH980" s="246"/>
      <c r="AI980" s="246"/>
      <c r="AJ980" s="246"/>
      <c r="AK980" s="246"/>
      <c r="AL980" s="246"/>
    </row>
    <row r="981" spans="3:38" s="47" customFormat="1" ht="38.25" customHeight="1" x14ac:dyDescent="0.25">
      <c r="C981" s="243"/>
      <c r="H981" s="243"/>
      <c r="L981" s="282"/>
      <c r="M981" s="243"/>
      <c r="O981" s="243"/>
      <c r="P981" s="246"/>
      <c r="Q981" s="246"/>
      <c r="R981" s="246"/>
      <c r="S981" s="246"/>
      <c r="T981" s="246"/>
      <c r="U981" s="246"/>
      <c r="V981" s="246"/>
      <c r="W981" s="246"/>
      <c r="X981" s="246"/>
      <c r="Y981" s="246"/>
      <c r="Z981" s="246"/>
      <c r="AA981" s="246"/>
      <c r="AB981" s="246"/>
      <c r="AC981" s="246"/>
      <c r="AD981" s="246"/>
      <c r="AE981" s="246"/>
      <c r="AF981" s="246"/>
      <c r="AG981" s="246"/>
      <c r="AH981" s="246"/>
      <c r="AI981" s="246"/>
      <c r="AJ981" s="246"/>
      <c r="AK981" s="246"/>
      <c r="AL981" s="246"/>
    </row>
    <row r="982" spans="3:38" s="47" customFormat="1" ht="38.25" customHeight="1" x14ac:dyDescent="0.25">
      <c r="C982" s="243"/>
      <c r="H982" s="243"/>
      <c r="L982" s="282"/>
      <c r="M982" s="243"/>
      <c r="O982" s="243"/>
      <c r="P982" s="246"/>
      <c r="Q982" s="246"/>
      <c r="R982" s="246"/>
      <c r="S982" s="246"/>
      <c r="T982" s="246"/>
      <c r="U982" s="246"/>
      <c r="V982" s="246"/>
      <c r="W982" s="246"/>
      <c r="X982" s="246"/>
      <c r="Y982" s="246"/>
      <c r="Z982" s="246"/>
      <c r="AA982" s="246"/>
      <c r="AB982" s="246"/>
      <c r="AC982" s="246"/>
      <c r="AD982" s="246"/>
      <c r="AE982" s="246"/>
      <c r="AF982" s="246"/>
      <c r="AG982" s="246"/>
      <c r="AH982" s="246"/>
      <c r="AI982" s="246"/>
      <c r="AJ982" s="246"/>
      <c r="AK982" s="246"/>
      <c r="AL982" s="246"/>
    </row>
    <row r="983" spans="3:38" s="47" customFormat="1" ht="38.25" customHeight="1" x14ac:dyDescent="0.25">
      <c r="C983" s="243"/>
      <c r="H983" s="243"/>
      <c r="L983" s="282"/>
      <c r="M983" s="243"/>
      <c r="O983" s="243"/>
      <c r="P983" s="246"/>
      <c r="Q983" s="246"/>
      <c r="R983" s="246"/>
      <c r="S983" s="246"/>
      <c r="T983" s="246"/>
      <c r="U983" s="246"/>
      <c r="V983" s="246"/>
      <c r="W983" s="246"/>
      <c r="X983" s="246"/>
      <c r="Y983" s="246"/>
      <c r="Z983" s="246"/>
      <c r="AA983" s="246"/>
      <c r="AB983" s="246"/>
      <c r="AC983" s="246"/>
      <c r="AD983" s="246"/>
      <c r="AE983" s="246"/>
      <c r="AF983" s="246"/>
      <c r="AG983" s="246"/>
      <c r="AH983" s="246"/>
      <c r="AI983" s="246"/>
      <c r="AJ983" s="246"/>
      <c r="AK983" s="246"/>
      <c r="AL983" s="246"/>
    </row>
    <row r="984" spans="3:38" s="47" customFormat="1" ht="38.25" customHeight="1" x14ac:dyDescent="0.25">
      <c r="C984" s="243"/>
      <c r="H984" s="243"/>
      <c r="L984" s="282"/>
      <c r="M984" s="243"/>
      <c r="O984" s="243"/>
      <c r="P984" s="246"/>
      <c r="Q984" s="246"/>
      <c r="R984" s="246"/>
      <c r="S984" s="246"/>
      <c r="T984" s="246"/>
      <c r="U984" s="246"/>
      <c r="V984" s="246"/>
      <c r="W984" s="246"/>
      <c r="X984" s="246"/>
      <c r="Y984" s="246"/>
      <c r="Z984" s="246"/>
      <c r="AA984" s="246"/>
      <c r="AB984" s="246"/>
      <c r="AC984" s="246"/>
      <c r="AD984" s="246"/>
      <c r="AE984" s="246"/>
      <c r="AF984" s="246"/>
      <c r="AG984" s="246"/>
      <c r="AH984" s="246"/>
      <c r="AI984" s="246"/>
      <c r="AJ984" s="246"/>
      <c r="AK984" s="246"/>
      <c r="AL984" s="246"/>
    </row>
    <row r="985" spans="3:38" s="47" customFormat="1" ht="38.25" customHeight="1" x14ac:dyDescent="0.25">
      <c r="C985" s="243"/>
      <c r="H985" s="243"/>
      <c r="L985" s="282"/>
      <c r="M985" s="243"/>
      <c r="O985" s="243"/>
      <c r="P985" s="246"/>
      <c r="Q985" s="246"/>
      <c r="R985" s="246"/>
      <c r="S985" s="246"/>
      <c r="T985" s="246"/>
      <c r="U985" s="246"/>
      <c r="V985" s="246"/>
      <c r="W985" s="246"/>
      <c r="X985" s="246"/>
      <c r="Y985" s="246"/>
      <c r="Z985" s="246"/>
      <c r="AA985" s="246"/>
      <c r="AB985" s="246"/>
      <c r="AC985" s="246"/>
      <c r="AD985" s="246"/>
      <c r="AE985" s="246"/>
      <c r="AF985" s="246"/>
      <c r="AG985" s="246"/>
      <c r="AH985" s="246"/>
      <c r="AI985" s="246"/>
      <c r="AJ985" s="246"/>
      <c r="AK985" s="246"/>
      <c r="AL985" s="246"/>
    </row>
    <row r="986" spans="3:38" s="47" customFormat="1" ht="38.25" customHeight="1" x14ac:dyDescent="0.25">
      <c r="C986" s="243"/>
      <c r="H986" s="243"/>
      <c r="L986" s="282"/>
      <c r="M986" s="243"/>
      <c r="O986" s="243"/>
      <c r="P986" s="246"/>
      <c r="Q986" s="246"/>
      <c r="R986" s="246"/>
      <c r="S986" s="246"/>
      <c r="T986" s="246"/>
      <c r="U986" s="246"/>
      <c r="V986" s="246"/>
      <c r="W986" s="246"/>
      <c r="X986" s="246"/>
      <c r="Y986" s="246"/>
      <c r="Z986" s="246"/>
      <c r="AA986" s="246"/>
      <c r="AB986" s="246"/>
      <c r="AC986" s="246"/>
      <c r="AD986" s="246"/>
      <c r="AE986" s="246"/>
      <c r="AF986" s="246"/>
      <c r="AG986" s="246"/>
      <c r="AH986" s="246"/>
      <c r="AI986" s="246"/>
      <c r="AJ986" s="246"/>
      <c r="AK986" s="246"/>
      <c r="AL986" s="246"/>
    </row>
    <row r="987" spans="3:38" s="47" customFormat="1" ht="38.25" customHeight="1" x14ac:dyDescent="0.25">
      <c r="C987" s="243"/>
      <c r="H987" s="243"/>
      <c r="L987" s="282"/>
      <c r="M987" s="243"/>
      <c r="O987" s="243"/>
      <c r="P987" s="246"/>
      <c r="Q987" s="246"/>
      <c r="R987" s="246"/>
      <c r="S987" s="246"/>
      <c r="T987" s="246"/>
      <c r="U987" s="246"/>
      <c r="V987" s="246"/>
      <c r="W987" s="246"/>
      <c r="X987" s="246"/>
      <c r="Y987" s="246"/>
      <c r="Z987" s="246"/>
      <c r="AA987" s="246"/>
      <c r="AB987" s="246"/>
      <c r="AC987" s="246"/>
      <c r="AD987" s="246"/>
      <c r="AE987" s="246"/>
      <c r="AF987" s="246"/>
      <c r="AG987" s="246"/>
      <c r="AH987" s="246"/>
      <c r="AI987" s="246"/>
      <c r="AJ987" s="246"/>
      <c r="AK987" s="246"/>
      <c r="AL987" s="246"/>
    </row>
    <row r="988" spans="3:38" s="47" customFormat="1" ht="38.25" customHeight="1" x14ac:dyDescent="0.25">
      <c r="C988" s="243"/>
      <c r="H988" s="243"/>
      <c r="L988" s="282"/>
      <c r="M988" s="243"/>
      <c r="O988" s="243"/>
      <c r="P988" s="246"/>
      <c r="Q988" s="246"/>
      <c r="R988" s="246"/>
      <c r="S988" s="246"/>
      <c r="T988" s="246"/>
      <c r="U988" s="246"/>
      <c r="V988" s="246"/>
      <c r="W988" s="246"/>
      <c r="X988" s="246"/>
      <c r="Y988" s="246"/>
      <c r="Z988" s="246"/>
      <c r="AA988" s="246"/>
      <c r="AB988" s="246"/>
      <c r="AC988" s="246"/>
      <c r="AD988" s="246"/>
      <c r="AE988" s="246"/>
      <c r="AF988" s="246"/>
      <c r="AG988" s="246"/>
      <c r="AH988" s="246"/>
      <c r="AI988" s="246"/>
      <c r="AJ988" s="246"/>
      <c r="AK988" s="246"/>
      <c r="AL988" s="246"/>
    </row>
    <row r="989" spans="3:38" s="47" customFormat="1" ht="38.25" customHeight="1" x14ac:dyDescent="0.25">
      <c r="C989" s="243"/>
      <c r="H989" s="243"/>
      <c r="L989" s="282"/>
      <c r="M989" s="243"/>
      <c r="O989" s="243"/>
      <c r="P989" s="246"/>
      <c r="Q989" s="246"/>
      <c r="R989" s="246"/>
      <c r="S989" s="246"/>
      <c r="T989" s="246"/>
      <c r="U989" s="246"/>
      <c r="V989" s="246"/>
      <c r="W989" s="246"/>
      <c r="X989" s="246"/>
      <c r="Y989" s="246"/>
      <c r="Z989" s="246"/>
      <c r="AA989" s="246"/>
      <c r="AB989" s="246"/>
      <c r="AC989" s="246"/>
      <c r="AD989" s="246"/>
      <c r="AE989" s="246"/>
      <c r="AF989" s="246"/>
      <c r="AG989" s="246"/>
      <c r="AH989" s="246"/>
      <c r="AI989" s="246"/>
      <c r="AJ989" s="246"/>
      <c r="AK989" s="246"/>
      <c r="AL989" s="246"/>
    </row>
    <row r="990" spans="3:38" s="47" customFormat="1" ht="38.25" customHeight="1" x14ac:dyDescent="0.25">
      <c r="C990" s="243"/>
      <c r="H990" s="243"/>
      <c r="L990" s="282"/>
      <c r="M990" s="243"/>
      <c r="O990" s="243"/>
      <c r="P990" s="246"/>
      <c r="Q990" s="246"/>
      <c r="R990" s="246"/>
      <c r="S990" s="246"/>
      <c r="T990" s="246"/>
      <c r="U990" s="246"/>
      <c r="V990" s="246"/>
      <c r="W990" s="246"/>
      <c r="X990" s="246"/>
      <c r="Y990" s="246"/>
      <c r="Z990" s="246"/>
      <c r="AA990" s="246"/>
      <c r="AB990" s="246"/>
      <c r="AC990" s="246"/>
      <c r="AD990" s="246"/>
      <c r="AE990" s="246"/>
      <c r="AF990" s="246"/>
      <c r="AG990" s="246"/>
      <c r="AH990" s="246"/>
      <c r="AI990" s="246"/>
      <c r="AJ990" s="246"/>
      <c r="AK990" s="246"/>
      <c r="AL990" s="246"/>
    </row>
    <row r="991" spans="3:38" s="47" customFormat="1" ht="38.25" customHeight="1" x14ac:dyDescent="0.25">
      <c r="C991" s="243"/>
      <c r="H991" s="243"/>
      <c r="L991" s="282"/>
      <c r="M991" s="243"/>
      <c r="O991" s="243"/>
      <c r="P991" s="246"/>
      <c r="Q991" s="246"/>
      <c r="R991" s="246"/>
      <c r="S991" s="246"/>
      <c r="T991" s="246"/>
      <c r="U991" s="246"/>
      <c r="V991" s="246"/>
      <c r="W991" s="246"/>
      <c r="X991" s="246"/>
      <c r="Y991" s="246"/>
      <c r="Z991" s="246"/>
      <c r="AA991" s="246"/>
      <c r="AB991" s="246"/>
      <c r="AC991" s="246"/>
      <c r="AD991" s="246"/>
      <c r="AE991" s="246"/>
      <c r="AF991" s="246"/>
      <c r="AG991" s="246"/>
      <c r="AH991" s="246"/>
      <c r="AI991" s="246"/>
      <c r="AJ991" s="246"/>
      <c r="AK991" s="246"/>
      <c r="AL991" s="246"/>
    </row>
    <row r="992" spans="3:38" s="47" customFormat="1" ht="38.25" customHeight="1" x14ac:dyDescent="0.25">
      <c r="C992" s="243"/>
      <c r="H992" s="243"/>
      <c r="L992" s="282"/>
      <c r="M992" s="243"/>
      <c r="O992" s="243"/>
      <c r="P992" s="246"/>
      <c r="Q992" s="246"/>
      <c r="R992" s="246"/>
      <c r="S992" s="246"/>
      <c r="T992" s="246"/>
      <c r="U992" s="246"/>
      <c r="V992" s="246"/>
      <c r="W992" s="246"/>
      <c r="X992" s="246"/>
      <c r="Y992" s="246"/>
      <c r="Z992" s="246"/>
      <c r="AA992" s="246"/>
      <c r="AB992" s="246"/>
      <c r="AC992" s="246"/>
      <c r="AD992" s="246"/>
      <c r="AE992" s="246"/>
      <c r="AF992" s="246"/>
      <c r="AG992" s="246"/>
      <c r="AH992" s="246"/>
      <c r="AI992" s="246"/>
      <c r="AJ992" s="246"/>
      <c r="AK992" s="246"/>
      <c r="AL992" s="246"/>
    </row>
    <row r="993" spans="3:38" s="47" customFormat="1" ht="38.25" customHeight="1" x14ac:dyDescent="0.25">
      <c r="C993" s="243"/>
      <c r="H993" s="243"/>
      <c r="L993" s="282"/>
      <c r="M993" s="243"/>
      <c r="O993" s="243"/>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246"/>
      <c r="AL993" s="246"/>
    </row>
    <row r="994" spans="3:38" s="47" customFormat="1" ht="38.25" customHeight="1" x14ac:dyDescent="0.25">
      <c r="C994" s="243"/>
      <c r="H994" s="243"/>
      <c r="L994" s="282"/>
      <c r="M994" s="243"/>
      <c r="O994" s="243"/>
      <c r="P994" s="246"/>
      <c r="Q994" s="246"/>
      <c r="R994" s="246"/>
      <c r="S994" s="246"/>
      <c r="T994" s="246"/>
      <c r="U994" s="246"/>
      <c r="V994" s="246"/>
      <c r="W994" s="246"/>
      <c r="X994" s="246"/>
      <c r="Y994" s="246"/>
      <c r="Z994" s="246"/>
      <c r="AA994" s="246"/>
      <c r="AB994" s="246"/>
      <c r="AC994" s="246"/>
      <c r="AD994" s="246"/>
      <c r="AE994" s="246"/>
      <c r="AF994" s="246"/>
      <c r="AG994" s="246"/>
      <c r="AH994" s="246"/>
      <c r="AI994" s="246"/>
      <c r="AJ994" s="246"/>
      <c r="AK994" s="246"/>
      <c r="AL994" s="246"/>
    </row>
    <row r="995" spans="3:38" s="47" customFormat="1" ht="38.25" customHeight="1" x14ac:dyDescent="0.25">
      <c r="C995" s="243"/>
      <c r="H995" s="243"/>
      <c r="L995" s="282"/>
      <c r="M995" s="243"/>
      <c r="O995" s="243"/>
      <c r="P995" s="246"/>
      <c r="Q995" s="246"/>
      <c r="R995" s="246"/>
      <c r="S995" s="246"/>
      <c r="T995" s="246"/>
      <c r="U995" s="246"/>
      <c r="V995" s="246"/>
      <c r="W995" s="246"/>
      <c r="X995" s="246"/>
      <c r="Y995" s="246"/>
      <c r="Z995" s="246"/>
      <c r="AA995" s="246"/>
      <c r="AB995" s="246"/>
      <c r="AC995" s="246"/>
      <c r="AD995" s="246"/>
      <c r="AE995" s="246"/>
      <c r="AF995" s="246"/>
      <c r="AG995" s="246"/>
      <c r="AH995" s="246"/>
      <c r="AI995" s="246"/>
      <c r="AJ995" s="246"/>
      <c r="AK995" s="246"/>
      <c r="AL995" s="246"/>
    </row>
    <row r="996" spans="3:38" s="47" customFormat="1" ht="38.25" customHeight="1" x14ac:dyDescent="0.25">
      <c r="C996" s="243"/>
      <c r="H996" s="243"/>
      <c r="L996" s="282"/>
      <c r="M996" s="243"/>
      <c r="O996" s="243"/>
      <c r="P996" s="246"/>
      <c r="Q996" s="246"/>
      <c r="R996" s="246"/>
      <c r="S996" s="246"/>
      <c r="T996" s="246"/>
      <c r="U996" s="246"/>
      <c r="V996" s="246"/>
      <c r="W996" s="246"/>
      <c r="X996" s="246"/>
      <c r="Y996" s="246"/>
      <c r="Z996" s="246"/>
      <c r="AA996" s="246"/>
      <c r="AB996" s="246"/>
      <c r="AC996" s="246"/>
      <c r="AD996" s="246"/>
      <c r="AE996" s="246"/>
      <c r="AF996" s="246"/>
      <c r="AG996" s="246"/>
      <c r="AH996" s="246"/>
      <c r="AI996" s="246"/>
      <c r="AJ996" s="246"/>
      <c r="AK996" s="246"/>
      <c r="AL996" s="246"/>
    </row>
    <row r="997" spans="3:38" s="47" customFormat="1" ht="38.25" customHeight="1" x14ac:dyDescent="0.25">
      <c r="C997" s="243"/>
      <c r="H997" s="243"/>
      <c r="L997" s="282"/>
      <c r="M997" s="243"/>
      <c r="O997" s="243"/>
      <c r="P997" s="246"/>
      <c r="Q997" s="246"/>
      <c r="R997" s="246"/>
      <c r="S997" s="246"/>
      <c r="T997" s="246"/>
      <c r="U997" s="246"/>
      <c r="V997" s="246"/>
      <c r="W997" s="246"/>
      <c r="X997" s="246"/>
      <c r="Y997" s="246"/>
      <c r="Z997" s="246"/>
      <c r="AA997" s="246"/>
      <c r="AB997" s="246"/>
      <c r="AC997" s="246"/>
      <c r="AD997" s="246"/>
      <c r="AE997" s="246"/>
      <c r="AF997" s="246"/>
      <c r="AG997" s="246"/>
      <c r="AH997" s="246"/>
      <c r="AI997" s="246"/>
      <c r="AJ997" s="246"/>
      <c r="AK997" s="246"/>
      <c r="AL997" s="246"/>
    </row>
    <row r="998" spans="3:38" s="47" customFormat="1" ht="38.25" customHeight="1" x14ac:dyDescent="0.25">
      <c r="C998" s="243"/>
      <c r="H998" s="243"/>
      <c r="L998" s="282"/>
      <c r="M998" s="243"/>
      <c r="O998" s="243"/>
      <c r="P998" s="246"/>
      <c r="Q998" s="246"/>
      <c r="R998" s="246"/>
      <c r="S998" s="246"/>
      <c r="T998" s="246"/>
      <c r="U998" s="246"/>
      <c r="V998" s="246"/>
      <c r="W998" s="246"/>
      <c r="X998" s="246"/>
      <c r="Y998" s="246"/>
      <c r="Z998" s="246"/>
      <c r="AA998" s="246"/>
      <c r="AB998" s="246"/>
      <c r="AC998" s="246"/>
      <c r="AD998" s="246"/>
      <c r="AE998" s="246"/>
      <c r="AF998" s="246"/>
      <c r="AG998" s="246"/>
      <c r="AH998" s="246"/>
      <c r="AI998" s="246"/>
      <c r="AJ998" s="246"/>
      <c r="AK998" s="246"/>
      <c r="AL998" s="246"/>
    </row>
    <row r="999" spans="3:38" s="47" customFormat="1" ht="38.25" customHeight="1" x14ac:dyDescent="0.25">
      <c r="C999" s="243"/>
      <c r="H999" s="243"/>
      <c r="L999" s="282"/>
      <c r="M999" s="243"/>
      <c r="O999" s="243"/>
      <c r="P999" s="246"/>
      <c r="Q999" s="246"/>
      <c r="R999" s="246"/>
      <c r="S999" s="246"/>
      <c r="T999" s="246"/>
      <c r="U999" s="246"/>
      <c r="V999" s="246"/>
      <c r="W999" s="246"/>
      <c r="X999" s="246"/>
      <c r="Y999" s="246"/>
      <c r="Z999" s="246"/>
      <c r="AA999" s="246"/>
      <c r="AB999" s="246"/>
      <c r="AC999" s="246"/>
      <c r="AD999" s="246"/>
      <c r="AE999" s="246"/>
      <c r="AF999" s="246"/>
      <c r="AG999" s="246"/>
      <c r="AH999" s="246"/>
      <c r="AI999" s="246"/>
      <c r="AJ999" s="246"/>
      <c r="AK999" s="246"/>
      <c r="AL999" s="246"/>
    </row>
    <row r="1000" spans="3:38" s="47" customFormat="1" ht="38.25" customHeight="1" x14ac:dyDescent="0.25">
      <c r="C1000" s="243"/>
      <c r="H1000" s="243"/>
      <c r="L1000" s="282"/>
      <c r="M1000" s="243"/>
      <c r="O1000" s="243"/>
      <c r="P1000" s="246"/>
      <c r="Q1000" s="246"/>
      <c r="R1000" s="246"/>
      <c r="S1000" s="246"/>
      <c r="T1000" s="246"/>
      <c r="U1000" s="246"/>
      <c r="V1000" s="246"/>
      <c r="W1000" s="246"/>
      <c r="X1000" s="246"/>
      <c r="Y1000" s="246"/>
      <c r="Z1000" s="246"/>
      <c r="AA1000" s="246"/>
      <c r="AB1000" s="246"/>
      <c r="AC1000" s="246"/>
      <c r="AD1000" s="246"/>
      <c r="AE1000" s="246"/>
      <c r="AF1000" s="246"/>
      <c r="AG1000" s="246"/>
      <c r="AH1000" s="246"/>
      <c r="AI1000" s="246"/>
      <c r="AJ1000" s="246"/>
      <c r="AK1000" s="246"/>
      <c r="AL1000" s="246"/>
    </row>
    <row r="1001" spans="3:38" s="47" customFormat="1" ht="38.25" customHeight="1" x14ac:dyDescent="0.25">
      <c r="C1001" s="243"/>
      <c r="H1001" s="243"/>
      <c r="L1001" s="282"/>
      <c r="M1001" s="243"/>
      <c r="O1001" s="243"/>
      <c r="P1001" s="246"/>
      <c r="Q1001" s="246"/>
      <c r="R1001" s="246"/>
      <c r="S1001" s="246"/>
      <c r="T1001" s="246"/>
      <c r="U1001" s="246"/>
      <c r="V1001" s="246"/>
      <c r="W1001" s="246"/>
      <c r="X1001" s="246"/>
      <c r="Y1001" s="246"/>
      <c r="Z1001" s="246"/>
      <c r="AA1001" s="246"/>
      <c r="AB1001" s="246"/>
      <c r="AC1001" s="246"/>
      <c r="AD1001" s="246"/>
      <c r="AE1001" s="246"/>
      <c r="AF1001" s="246"/>
      <c r="AG1001" s="246"/>
      <c r="AH1001" s="246"/>
      <c r="AI1001" s="246"/>
      <c r="AJ1001" s="246"/>
      <c r="AK1001" s="246"/>
      <c r="AL1001" s="246"/>
    </row>
    <row r="1002" spans="3:38" s="47" customFormat="1" ht="38.25" customHeight="1" x14ac:dyDescent="0.25">
      <c r="C1002" s="243"/>
      <c r="H1002" s="243"/>
      <c r="L1002" s="282"/>
      <c r="M1002" s="243"/>
      <c r="O1002" s="243"/>
      <c r="P1002" s="246"/>
      <c r="Q1002" s="246"/>
      <c r="R1002" s="246"/>
      <c r="S1002" s="246"/>
      <c r="T1002" s="246"/>
      <c r="U1002" s="246"/>
      <c r="V1002" s="246"/>
      <c r="W1002" s="246"/>
      <c r="X1002" s="246"/>
      <c r="Y1002" s="246"/>
      <c r="Z1002" s="246"/>
      <c r="AA1002" s="246"/>
      <c r="AB1002" s="246"/>
      <c r="AC1002" s="246"/>
      <c r="AD1002" s="246"/>
      <c r="AE1002" s="246"/>
      <c r="AF1002" s="246"/>
      <c r="AG1002" s="246"/>
      <c r="AH1002" s="246"/>
      <c r="AI1002" s="246"/>
      <c r="AJ1002" s="246"/>
      <c r="AK1002" s="246"/>
      <c r="AL1002" s="246"/>
    </row>
    <row r="1003" spans="3:38" s="47" customFormat="1" ht="38.25" customHeight="1" x14ac:dyDescent="0.25">
      <c r="C1003" s="243"/>
      <c r="H1003" s="243"/>
      <c r="L1003" s="282"/>
      <c r="M1003" s="243"/>
      <c r="O1003" s="243"/>
      <c r="P1003" s="246"/>
      <c r="Q1003" s="246"/>
      <c r="R1003" s="246"/>
      <c r="S1003" s="246"/>
      <c r="T1003" s="246"/>
      <c r="U1003" s="246"/>
      <c r="V1003" s="246"/>
      <c r="W1003" s="246"/>
      <c r="X1003" s="246"/>
      <c r="Y1003" s="246"/>
      <c r="Z1003" s="246"/>
      <c r="AA1003" s="246"/>
      <c r="AB1003" s="246"/>
      <c r="AC1003" s="246"/>
      <c r="AD1003" s="246"/>
      <c r="AE1003" s="246"/>
      <c r="AF1003" s="246"/>
      <c r="AG1003" s="246"/>
      <c r="AH1003" s="246"/>
      <c r="AI1003" s="246"/>
      <c r="AJ1003" s="246"/>
      <c r="AK1003" s="246"/>
      <c r="AL1003" s="246"/>
    </row>
    <row r="1004" spans="3:38" s="47" customFormat="1" ht="38.25" customHeight="1" x14ac:dyDescent="0.25">
      <c r="C1004" s="243"/>
      <c r="H1004" s="243"/>
      <c r="L1004" s="282"/>
      <c r="M1004" s="243"/>
      <c r="O1004" s="243"/>
      <c r="P1004" s="246"/>
      <c r="Q1004" s="246"/>
      <c r="R1004" s="246"/>
      <c r="S1004" s="246"/>
      <c r="T1004" s="246"/>
      <c r="U1004" s="246"/>
      <c r="V1004" s="246"/>
      <c r="W1004" s="246"/>
      <c r="X1004" s="246"/>
      <c r="Y1004" s="246"/>
      <c r="Z1004" s="246"/>
      <c r="AA1004" s="246"/>
      <c r="AB1004" s="246"/>
      <c r="AC1004" s="246"/>
      <c r="AD1004" s="246"/>
      <c r="AE1004" s="246"/>
      <c r="AF1004" s="246"/>
      <c r="AG1004" s="246"/>
      <c r="AH1004" s="246"/>
      <c r="AI1004" s="246"/>
      <c r="AJ1004" s="246"/>
      <c r="AK1004" s="246"/>
      <c r="AL1004" s="246"/>
    </row>
    <row r="1005" spans="3:38" s="47" customFormat="1" ht="38.25" customHeight="1" x14ac:dyDescent="0.25">
      <c r="C1005" s="243"/>
      <c r="H1005" s="243"/>
      <c r="L1005" s="282"/>
      <c r="M1005" s="243"/>
      <c r="O1005" s="243"/>
      <c r="P1005" s="246"/>
      <c r="Q1005" s="246"/>
      <c r="R1005" s="246"/>
      <c r="S1005" s="246"/>
      <c r="T1005" s="246"/>
      <c r="U1005" s="246"/>
      <c r="V1005" s="246"/>
      <c r="W1005" s="246"/>
      <c r="X1005" s="246"/>
      <c r="Y1005" s="246"/>
      <c r="Z1005" s="246"/>
      <c r="AA1005" s="246"/>
      <c r="AB1005" s="246"/>
      <c r="AC1005" s="246"/>
      <c r="AD1005" s="246"/>
      <c r="AE1005" s="246"/>
      <c r="AF1005" s="246"/>
      <c r="AG1005" s="246"/>
      <c r="AH1005" s="246"/>
      <c r="AI1005" s="246"/>
      <c r="AJ1005" s="246"/>
      <c r="AK1005" s="246"/>
      <c r="AL1005" s="246"/>
    </row>
    <row r="1006" spans="3:38" s="47" customFormat="1" ht="38.25" customHeight="1" x14ac:dyDescent="0.25">
      <c r="C1006" s="243"/>
      <c r="H1006" s="243"/>
      <c r="L1006" s="282"/>
      <c r="M1006" s="243"/>
      <c r="O1006" s="243"/>
      <c r="P1006" s="246"/>
      <c r="Q1006" s="246"/>
      <c r="R1006" s="246"/>
      <c r="S1006" s="246"/>
      <c r="T1006" s="246"/>
      <c r="U1006" s="246"/>
      <c r="V1006" s="246"/>
      <c r="W1006" s="246"/>
      <c r="X1006" s="246"/>
      <c r="Y1006" s="246"/>
      <c r="Z1006" s="246"/>
      <c r="AA1006" s="246"/>
      <c r="AB1006" s="246"/>
      <c r="AC1006" s="246"/>
      <c r="AD1006" s="246"/>
      <c r="AE1006" s="246"/>
      <c r="AF1006" s="246"/>
      <c r="AG1006" s="246"/>
      <c r="AH1006" s="246"/>
      <c r="AI1006" s="246"/>
      <c r="AJ1006" s="246"/>
      <c r="AK1006" s="246"/>
      <c r="AL1006" s="246"/>
    </row>
    <row r="1007" spans="3:38" s="47" customFormat="1" ht="38.25" customHeight="1" x14ac:dyDescent="0.25">
      <c r="C1007" s="243"/>
      <c r="H1007" s="243"/>
      <c r="L1007" s="282"/>
      <c r="M1007" s="243"/>
      <c r="O1007" s="243"/>
      <c r="P1007" s="246"/>
      <c r="Q1007" s="246"/>
      <c r="R1007" s="246"/>
      <c r="S1007" s="246"/>
      <c r="T1007" s="246"/>
      <c r="U1007" s="246"/>
      <c r="V1007" s="246"/>
      <c r="W1007" s="246"/>
      <c r="X1007" s="246"/>
      <c r="Y1007" s="246"/>
      <c r="Z1007" s="246"/>
      <c r="AA1007" s="246"/>
      <c r="AB1007" s="246"/>
      <c r="AC1007" s="246"/>
      <c r="AD1007" s="246"/>
      <c r="AE1007" s="246"/>
      <c r="AF1007" s="246"/>
      <c r="AG1007" s="246"/>
      <c r="AH1007" s="246"/>
      <c r="AI1007" s="246"/>
      <c r="AJ1007" s="246"/>
      <c r="AK1007" s="246"/>
      <c r="AL1007" s="246"/>
    </row>
    <row r="1008" spans="3:38" s="47" customFormat="1" ht="38.25" customHeight="1" x14ac:dyDescent="0.25">
      <c r="C1008" s="243"/>
      <c r="H1008" s="243"/>
      <c r="L1008" s="282"/>
      <c r="M1008" s="243"/>
      <c r="O1008" s="243"/>
      <c r="P1008" s="246"/>
      <c r="Q1008" s="246"/>
      <c r="R1008" s="246"/>
      <c r="S1008" s="246"/>
      <c r="T1008" s="246"/>
      <c r="U1008" s="246"/>
      <c r="V1008" s="246"/>
      <c r="W1008" s="246"/>
      <c r="X1008" s="246"/>
      <c r="Y1008" s="246"/>
      <c r="Z1008" s="246"/>
      <c r="AA1008" s="246"/>
      <c r="AB1008" s="246"/>
      <c r="AC1008" s="246"/>
      <c r="AD1008" s="246"/>
      <c r="AE1008" s="246"/>
      <c r="AF1008" s="246"/>
      <c r="AG1008" s="246"/>
      <c r="AH1008" s="246"/>
      <c r="AI1008" s="246"/>
      <c r="AJ1008" s="246"/>
      <c r="AK1008" s="246"/>
      <c r="AL1008" s="246"/>
    </row>
    <row r="1009" spans="3:38" s="47" customFormat="1" ht="38.25" customHeight="1" x14ac:dyDescent="0.25">
      <c r="C1009" s="243"/>
      <c r="H1009" s="243"/>
      <c r="L1009" s="282"/>
      <c r="M1009" s="243"/>
      <c r="O1009" s="243"/>
      <c r="P1009" s="246"/>
      <c r="Q1009" s="246"/>
      <c r="R1009" s="246"/>
      <c r="S1009" s="246"/>
      <c r="T1009" s="246"/>
      <c r="U1009" s="246"/>
      <c r="V1009" s="246"/>
      <c r="W1009" s="246"/>
      <c r="X1009" s="246"/>
      <c r="Y1009" s="246"/>
      <c r="Z1009" s="246"/>
      <c r="AA1009" s="246"/>
      <c r="AB1009" s="246"/>
      <c r="AC1009" s="246"/>
      <c r="AD1009" s="246"/>
      <c r="AE1009" s="246"/>
      <c r="AF1009" s="246"/>
      <c r="AG1009" s="246"/>
      <c r="AH1009" s="246"/>
      <c r="AI1009" s="246"/>
      <c r="AJ1009" s="246"/>
      <c r="AK1009" s="246"/>
      <c r="AL1009" s="246"/>
    </row>
    <row r="1010" spans="3:38" s="47" customFormat="1" ht="38.25" customHeight="1" x14ac:dyDescent="0.25">
      <c r="C1010" s="243"/>
      <c r="H1010" s="243"/>
      <c r="L1010" s="282"/>
      <c r="M1010" s="243"/>
      <c r="O1010" s="243"/>
      <c r="P1010" s="246"/>
      <c r="Q1010" s="246"/>
      <c r="R1010" s="246"/>
      <c r="S1010" s="246"/>
      <c r="T1010" s="246"/>
      <c r="U1010" s="246"/>
      <c r="V1010" s="246"/>
      <c r="W1010" s="246"/>
      <c r="X1010" s="246"/>
      <c r="Y1010" s="246"/>
      <c r="Z1010" s="246"/>
      <c r="AA1010" s="246"/>
      <c r="AB1010" s="246"/>
      <c r="AC1010" s="246"/>
      <c r="AD1010" s="246"/>
      <c r="AE1010" s="246"/>
      <c r="AF1010" s="246"/>
      <c r="AG1010" s="246"/>
      <c r="AH1010" s="246"/>
      <c r="AI1010" s="246"/>
      <c r="AJ1010" s="246"/>
      <c r="AK1010" s="246"/>
      <c r="AL1010" s="246"/>
    </row>
    <row r="1011" spans="3:38" s="47" customFormat="1" ht="38.25" customHeight="1" x14ac:dyDescent="0.25">
      <c r="C1011" s="243"/>
      <c r="H1011" s="243"/>
      <c r="L1011" s="282"/>
      <c r="M1011" s="243"/>
      <c r="O1011" s="243"/>
      <c r="P1011" s="246"/>
      <c r="Q1011" s="246"/>
      <c r="R1011" s="246"/>
      <c r="S1011" s="246"/>
      <c r="T1011" s="246"/>
      <c r="U1011" s="246"/>
      <c r="V1011" s="246"/>
      <c r="W1011" s="246"/>
      <c r="X1011" s="246"/>
      <c r="Y1011" s="246"/>
      <c r="Z1011" s="246"/>
      <c r="AA1011" s="246"/>
      <c r="AB1011" s="246"/>
      <c r="AC1011" s="246"/>
      <c r="AD1011" s="246"/>
      <c r="AE1011" s="246"/>
      <c r="AF1011" s="246"/>
      <c r="AG1011" s="246"/>
      <c r="AH1011" s="246"/>
      <c r="AI1011" s="246"/>
      <c r="AJ1011" s="246"/>
      <c r="AK1011" s="246"/>
      <c r="AL1011" s="246"/>
    </row>
    <row r="1012" spans="3:38" s="47" customFormat="1" ht="38.25" customHeight="1" x14ac:dyDescent="0.25">
      <c r="C1012" s="243"/>
      <c r="H1012" s="243"/>
      <c r="L1012" s="282"/>
      <c r="M1012" s="243"/>
      <c r="O1012" s="243"/>
      <c r="P1012" s="246"/>
      <c r="Q1012" s="246"/>
      <c r="R1012" s="246"/>
      <c r="S1012" s="246"/>
      <c r="T1012" s="246"/>
      <c r="U1012" s="246"/>
      <c r="V1012" s="246"/>
      <c r="W1012" s="246"/>
      <c r="X1012" s="246"/>
      <c r="Y1012" s="246"/>
      <c r="Z1012" s="246"/>
      <c r="AA1012" s="246"/>
      <c r="AB1012" s="246"/>
      <c r="AC1012" s="246"/>
      <c r="AD1012" s="246"/>
      <c r="AE1012" s="246"/>
      <c r="AF1012" s="246"/>
      <c r="AG1012" s="246"/>
      <c r="AH1012" s="246"/>
      <c r="AI1012" s="246"/>
      <c r="AJ1012" s="246"/>
      <c r="AK1012" s="246"/>
      <c r="AL1012" s="246"/>
    </row>
    <row r="1013" spans="3:38" s="47" customFormat="1" ht="38.25" customHeight="1" x14ac:dyDescent="0.25">
      <c r="C1013" s="243"/>
      <c r="H1013" s="243"/>
      <c r="L1013" s="282"/>
      <c r="M1013" s="243"/>
      <c r="O1013" s="243"/>
      <c r="P1013" s="246"/>
      <c r="Q1013" s="246"/>
      <c r="R1013" s="246"/>
      <c r="S1013" s="246"/>
      <c r="T1013" s="246"/>
      <c r="U1013" s="246"/>
      <c r="V1013" s="246"/>
      <c r="W1013" s="246"/>
      <c r="X1013" s="246"/>
      <c r="Y1013" s="246"/>
      <c r="Z1013" s="246"/>
      <c r="AA1013" s="246"/>
      <c r="AB1013" s="246"/>
      <c r="AC1013" s="246"/>
      <c r="AD1013" s="246"/>
      <c r="AE1013" s="246"/>
      <c r="AF1013" s="246"/>
      <c r="AG1013" s="246"/>
      <c r="AH1013" s="246"/>
      <c r="AI1013" s="246"/>
      <c r="AJ1013" s="246"/>
      <c r="AK1013" s="246"/>
      <c r="AL1013" s="246"/>
    </row>
    <row r="1014" spans="3:38" s="47" customFormat="1" ht="38.25" customHeight="1" x14ac:dyDescent="0.25">
      <c r="C1014" s="243"/>
      <c r="H1014" s="243"/>
      <c r="L1014" s="282"/>
      <c r="M1014" s="243"/>
      <c r="O1014" s="243"/>
      <c r="P1014" s="246"/>
      <c r="Q1014" s="246"/>
      <c r="R1014" s="246"/>
      <c r="S1014" s="246"/>
      <c r="T1014" s="246"/>
      <c r="U1014" s="246"/>
      <c r="V1014" s="246"/>
      <c r="W1014" s="246"/>
      <c r="X1014" s="246"/>
      <c r="Y1014" s="246"/>
      <c r="Z1014" s="246"/>
      <c r="AA1014" s="246"/>
      <c r="AB1014" s="246"/>
      <c r="AC1014" s="246"/>
      <c r="AD1014" s="246"/>
      <c r="AE1014" s="246"/>
      <c r="AF1014" s="246"/>
      <c r="AG1014" s="246"/>
      <c r="AH1014" s="246"/>
      <c r="AI1014" s="246"/>
      <c r="AJ1014" s="246"/>
      <c r="AK1014" s="246"/>
      <c r="AL1014" s="246"/>
    </row>
    <row r="1015" spans="3:38" s="47" customFormat="1" ht="38.25" customHeight="1" x14ac:dyDescent="0.25">
      <c r="C1015" s="243"/>
      <c r="H1015" s="243"/>
      <c r="L1015" s="282"/>
      <c r="M1015" s="243"/>
      <c r="O1015" s="243"/>
      <c r="P1015" s="246"/>
      <c r="Q1015" s="246"/>
      <c r="R1015" s="246"/>
      <c r="S1015" s="246"/>
      <c r="T1015" s="246"/>
      <c r="U1015" s="246"/>
      <c r="V1015" s="246"/>
      <c r="W1015" s="246"/>
      <c r="X1015" s="246"/>
      <c r="Y1015" s="246"/>
      <c r="Z1015" s="246"/>
      <c r="AA1015" s="246"/>
      <c r="AB1015" s="246"/>
      <c r="AC1015" s="246"/>
      <c r="AD1015" s="246"/>
      <c r="AE1015" s="246"/>
      <c r="AF1015" s="246"/>
      <c r="AG1015" s="246"/>
      <c r="AH1015" s="246"/>
      <c r="AI1015" s="246"/>
      <c r="AJ1015" s="246"/>
      <c r="AK1015" s="246"/>
      <c r="AL1015" s="246"/>
    </row>
    <row r="1016" spans="3:38" s="47" customFormat="1" ht="38.25" customHeight="1" x14ac:dyDescent="0.25">
      <c r="C1016" s="243"/>
      <c r="H1016" s="243"/>
      <c r="L1016" s="282"/>
      <c r="M1016" s="243"/>
      <c r="O1016" s="243"/>
      <c r="P1016" s="246"/>
      <c r="Q1016" s="246"/>
      <c r="R1016" s="246"/>
      <c r="S1016" s="246"/>
      <c r="T1016" s="246"/>
      <c r="U1016" s="246"/>
      <c r="V1016" s="246"/>
      <c r="W1016" s="246"/>
      <c r="X1016" s="246"/>
      <c r="Y1016" s="246"/>
      <c r="Z1016" s="246"/>
      <c r="AA1016" s="246"/>
      <c r="AB1016" s="246"/>
      <c r="AC1016" s="246"/>
      <c r="AD1016" s="246"/>
      <c r="AE1016" s="246"/>
      <c r="AF1016" s="246"/>
      <c r="AG1016" s="246"/>
      <c r="AH1016" s="246"/>
      <c r="AI1016" s="246"/>
      <c r="AJ1016" s="246"/>
      <c r="AK1016" s="246"/>
      <c r="AL1016" s="246"/>
    </row>
    <row r="1017" spans="3:38" s="47" customFormat="1" ht="38.25" customHeight="1" x14ac:dyDescent="0.25">
      <c r="C1017" s="243"/>
      <c r="H1017" s="243"/>
      <c r="L1017" s="282"/>
      <c r="M1017" s="243"/>
      <c r="O1017" s="243"/>
      <c r="P1017" s="246"/>
      <c r="Q1017" s="246"/>
      <c r="R1017" s="246"/>
      <c r="S1017" s="246"/>
      <c r="T1017" s="246"/>
      <c r="U1017" s="246"/>
      <c r="V1017" s="246"/>
      <c r="W1017" s="246"/>
      <c r="X1017" s="246"/>
      <c r="Y1017" s="246"/>
      <c r="Z1017" s="246"/>
      <c r="AA1017" s="246"/>
      <c r="AB1017" s="246"/>
      <c r="AC1017" s="246"/>
      <c r="AD1017" s="246"/>
      <c r="AE1017" s="246"/>
      <c r="AF1017" s="246"/>
      <c r="AG1017" s="246"/>
      <c r="AH1017" s="246"/>
      <c r="AI1017" s="246"/>
      <c r="AJ1017" s="246"/>
      <c r="AK1017" s="246"/>
      <c r="AL1017" s="246"/>
    </row>
    <row r="1018" spans="3:38" s="47" customFormat="1" ht="38.25" customHeight="1" x14ac:dyDescent="0.25">
      <c r="C1018" s="243"/>
      <c r="H1018" s="243"/>
      <c r="L1018" s="282"/>
      <c r="M1018" s="243"/>
      <c r="O1018" s="243"/>
      <c r="P1018" s="246"/>
      <c r="Q1018" s="246"/>
      <c r="R1018" s="246"/>
      <c r="S1018" s="246"/>
      <c r="T1018" s="246"/>
      <c r="U1018" s="246"/>
      <c r="V1018" s="246"/>
      <c r="W1018" s="246"/>
      <c r="X1018" s="246"/>
      <c r="Y1018" s="246"/>
      <c r="Z1018" s="246"/>
      <c r="AA1018" s="246"/>
      <c r="AB1018" s="246"/>
      <c r="AC1018" s="246"/>
      <c r="AD1018" s="246"/>
      <c r="AE1018" s="246"/>
      <c r="AF1018" s="246"/>
      <c r="AG1018" s="246"/>
      <c r="AH1018" s="246"/>
      <c r="AI1018" s="246"/>
      <c r="AJ1018" s="246"/>
      <c r="AK1018" s="246"/>
      <c r="AL1018" s="246"/>
    </row>
    <row r="1019" spans="3:38" s="47" customFormat="1" ht="38.25" customHeight="1" x14ac:dyDescent="0.25">
      <c r="C1019" s="243"/>
      <c r="H1019" s="243"/>
      <c r="L1019" s="282"/>
      <c r="M1019" s="243"/>
      <c r="O1019" s="243"/>
      <c r="P1019" s="246"/>
      <c r="Q1019" s="246"/>
      <c r="R1019" s="246"/>
      <c r="S1019" s="246"/>
      <c r="T1019" s="246"/>
      <c r="U1019" s="246"/>
      <c r="V1019" s="246"/>
      <c r="W1019" s="246"/>
      <c r="X1019" s="246"/>
      <c r="Y1019" s="246"/>
      <c r="Z1019" s="246"/>
      <c r="AA1019" s="246"/>
      <c r="AB1019" s="246"/>
      <c r="AC1019" s="246"/>
      <c r="AD1019" s="246"/>
      <c r="AE1019" s="246"/>
      <c r="AF1019" s="246"/>
      <c r="AG1019" s="246"/>
      <c r="AH1019" s="246"/>
      <c r="AI1019" s="246"/>
      <c r="AJ1019" s="246"/>
      <c r="AK1019" s="246"/>
      <c r="AL1019" s="246"/>
    </row>
    <row r="1020" spans="3:38" s="47" customFormat="1" ht="38.25" customHeight="1" x14ac:dyDescent="0.25">
      <c r="C1020" s="243"/>
      <c r="H1020" s="243"/>
      <c r="L1020" s="282"/>
      <c r="M1020" s="243"/>
      <c r="O1020" s="243"/>
      <c r="P1020" s="246"/>
      <c r="Q1020" s="246"/>
      <c r="R1020" s="246"/>
      <c r="S1020" s="246"/>
      <c r="T1020" s="246"/>
      <c r="U1020" s="246"/>
      <c r="V1020" s="246"/>
      <c r="W1020" s="246"/>
      <c r="X1020" s="246"/>
      <c r="Y1020" s="246"/>
      <c r="Z1020" s="246"/>
      <c r="AA1020" s="246"/>
      <c r="AB1020" s="246"/>
      <c r="AC1020" s="246"/>
      <c r="AD1020" s="246"/>
      <c r="AE1020" s="246"/>
      <c r="AF1020" s="246"/>
      <c r="AG1020" s="246"/>
      <c r="AH1020" s="246"/>
      <c r="AI1020" s="246"/>
      <c r="AJ1020" s="246"/>
      <c r="AK1020" s="246"/>
      <c r="AL1020" s="246"/>
    </row>
    <row r="1021" spans="3:38" s="47" customFormat="1" ht="38.25" customHeight="1" x14ac:dyDescent="0.25">
      <c r="C1021" s="243"/>
      <c r="H1021" s="243"/>
      <c r="L1021" s="282"/>
      <c r="M1021" s="243"/>
      <c r="O1021" s="243"/>
      <c r="P1021" s="246"/>
      <c r="Q1021" s="246"/>
      <c r="R1021" s="246"/>
      <c r="S1021" s="246"/>
      <c r="T1021" s="246"/>
      <c r="U1021" s="246"/>
      <c r="V1021" s="246"/>
      <c r="W1021" s="246"/>
      <c r="X1021" s="246"/>
      <c r="Y1021" s="246"/>
      <c r="Z1021" s="246"/>
      <c r="AA1021" s="246"/>
      <c r="AB1021" s="246"/>
      <c r="AC1021" s="246"/>
      <c r="AD1021" s="246"/>
      <c r="AE1021" s="246"/>
      <c r="AF1021" s="246"/>
      <c r="AG1021" s="246"/>
      <c r="AH1021" s="246"/>
      <c r="AI1021" s="246"/>
      <c r="AJ1021" s="246"/>
      <c r="AK1021" s="246"/>
      <c r="AL1021" s="246"/>
    </row>
    <row r="1022" spans="3:38" s="47" customFormat="1" ht="38.25" customHeight="1" x14ac:dyDescent="0.25">
      <c r="C1022" s="243"/>
      <c r="H1022" s="243"/>
      <c r="L1022" s="282"/>
      <c r="M1022" s="243"/>
      <c r="O1022" s="243"/>
      <c r="P1022" s="246"/>
      <c r="Q1022" s="246"/>
      <c r="R1022" s="246"/>
      <c r="S1022" s="246"/>
      <c r="T1022" s="246"/>
      <c r="U1022" s="246"/>
      <c r="V1022" s="246"/>
      <c r="W1022" s="246"/>
      <c r="X1022" s="246"/>
      <c r="Y1022" s="246"/>
      <c r="Z1022" s="246"/>
      <c r="AA1022" s="246"/>
      <c r="AB1022" s="246"/>
      <c r="AC1022" s="246"/>
      <c r="AD1022" s="246"/>
      <c r="AE1022" s="246"/>
      <c r="AF1022" s="246"/>
      <c r="AG1022" s="246"/>
      <c r="AH1022" s="246"/>
      <c r="AI1022" s="246"/>
      <c r="AJ1022" s="246"/>
      <c r="AK1022" s="246"/>
      <c r="AL1022" s="246"/>
    </row>
    <row r="1023" spans="3:38" s="47" customFormat="1" ht="38.25" customHeight="1" x14ac:dyDescent="0.25">
      <c r="C1023" s="243"/>
      <c r="H1023" s="243"/>
      <c r="L1023" s="282"/>
      <c r="M1023" s="243"/>
      <c r="O1023" s="243"/>
      <c r="P1023" s="246"/>
      <c r="Q1023" s="246"/>
      <c r="R1023" s="246"/>
      <c r="S1023" s="246"/>
      <c r="T1023" s="246"/>
      <c r="U1023" s="246"/>
      <c r="V1023" s="246"/>
      <c r="W1023" s="246"/>
      <c r="X1023" s="246"/>
      <c r="Y1023" s="246"/>
      <c r="Z1023" s="246"/>
      <c r="AA1023" s="246"/>
      <c r="AB1023" s="246"/>
      <c r="AC1023" s="246"/>
      <c r="AD1023" s="246"/>
      <c r="AE1023" s="246"/>
      <c r="AF1023" s="246"/>
      <c r="AG1023" s="246"/>
      <c r="AH1023" s="246"/>
      <c r="AI1023" s="246"/>
      <c r="AJ1023" s="246"/>
      <c r="AK1023" s="246"/>
      <c r="AL1023" s="246"/>
    </row>
    <row r="1024" spans="3:38" s="47" customFormat="1" ht="38.25" customHeight="1" x14ac:dyDescent="0.25">
      <c r="C1024" s="243"/>
      <c r="H1024" s="243"/>
      <c r="L1024" s="282"/>
      <c r="M1024" s="243"/>
      <c r="O1024" s="243"/>
      <c r="P1024" s="246"/>
      <c r="Q1024" s="246"/>
      <c r="R1024" s="246"/>
      <c r="S1024" s="246"/>
      <c r="T1024" s="246"/>
      <c r="U1024" s="246"/>
      <c r="V1024" s="246"/>
      <c r="W1024" s="246"/>
      <c r="X1024" s="246"/>
      <c r="Y1024" s="246"/>
      <c r="Z1024" s="246"/>
      <c r="AA1024" s="246"/>
      <c r="AB1024" s="246"/>
      <c r="AC1024" s="246"/>
      <c r="AD1024" s="246"/>
      <c r="AE1024" s="246"/>
      <c r="AF1024" s="246"/>
      <c r="AG1024" s="246"/>
      <c r="AH1024" s="246"/>
      <c r="AI1024" s="246"/>
      <c r="AJ1024" s="246"/>
      <c r="AK1024" s="246"/>
      <c r="AL1024" s="246"/>
    </row>
    <row r="1025" spans="3:38" s="47" customFormat="1" ht="38.25" customHeight="1" x14ac:dyDescent="0.25">
      <c r="C1025" s="243"/>
      <c r="H1025" s="243"/>
      <c r="L1025" s="282"/>
      <c r="M1025" s="243"/>
      <c r="O1025" s="243"/>
      <c r="P1025" s="246"/>
      <c r="Q1025" s="246"/>
      <c r="R1025" s="246"/>
      <c r="S1025" s="246"/>
      <c r="T1025" s="246"/>
      <c r="U1025" s="246"/>
      <c r="V1025" s="246"/>
      <c r="W1025" s="246"/>
      <c r="X1025" s="246"/>
      <c r="Y1025" s="246"/>
      <c r="Z1025" s="246"/>
      <c r="AA1025" s="246"/>
      <c r="AB1025" s="246"/>
      <c r="AC1025" s="246"/>
      <c r="AD1025" s="246"/>
      <c r="AE1025" s="246"/>
      <c r="AF1025" s="246"/>
      <c r="AG1025" s="246"/>
      <c r="AH1025" s="246"/>
      <c r="AI1025" s="246"/>
      <c r="AJ1025" s="246"/>
      <c r="AK1025" s="246"/>
      <c r="AL1025" s="246"/>
    </row>
    <row r="1026" spans="3:38" s="47" customFormat="1" ht="38.25" customHeight="1" x14ac:dyDescent="0.25">
      <c r="C1026" s="243"/>
      <c r="H1026" s="243"/>
      <c r="L1026" s="282"/>
      <c r="M1026" s="243"/>
      <c r="O1026" s="243"/>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246"/>
      <c r="AL1026" s="246"/>
    </row>
    <row r="1027" spans="3:38" s="47" customFormat="1" ht="38.25" customHeight="1" x14ac:dyDescent="0.25">
      <c r="C1027" s="243"/>
      <c r="H1027" s="243"/>
      <c r="L1027" s="282"/>
      <c r="M1027" s="243"/>
      <c r="O1027" s="243"/>
      <c r="P1027" s="246"/>
      <c r="Q1027" s="246"/>
      <c r="R1027" s="246"/>
      <c r="S1027" s="246"/>
      <c r="T1027" s="246"/>
      <c r="U1027" s="246"/>
      <c r="V1027" s="246"/>
      <c r="W1027" s="246"/>
      <c r="X1027" s="246"/>
      <c r="Y1027" s="246"/>
      <c r="Z1027" s="246"/>
      <c r="AA1027" s="246"/>
      <c r="AB1027" s="246"/>
      <c r="AC1027" s="246"/>
      <c r="AD1027" s="246"/>
      <c r="AE1027" s="246"/>
      <c r="AF1027" s="246"/>
      <c r="AG1027" s="246"/>
      <c r="AH1027" s="246"/>
      <c r="AI1027" s="246"/>
      <c r="AJ1027" s="246"/>
      <c r="AK1027" s="246"/>
      <c r="AL1027" s="246"/>
    </row>
    <row r="1028" spans="3:38" s="47" customFormat="1" ht="38.25" customHeight="1" x14ac:dyDescent="0.25">
      <c r="C1028" s="243"/>
      <c r="H1028" s="243"/>
      <c r="L1028" s="282"/>
      <c r="M1028" s="243"/>
      <c r="O1028" s="243"/>
      <c r="P1028" s="246"/>
      <c r="Q1028" s="246"/>
      <c r="R1028" s="246"/>
      <c r="S1028" s="246"/>
      <c r="T1028" s="246"/>
      <c r="U1028" s="246"/>
      <c r="V1028" s="246"/>
      <c r="W1028" s="246"/>
      <c r="X1028" s="246"/>
      <c r="Y1028" s="246"/>
      <c r="Z1028" s="246"/>
      <c r="AA1028" s="246"/>
      <c r="AB1028" s="246"/>
      <c r="AC1028" s="246"/>
      <c r="AD1028" s="246"/>
      <c r="AE1028" s="246"/>
      <c r="AF1028" s="246"/>
      <c r="AG1028" s="246"/>
      <c r="AH1028" s="246"/>
      <c r="AI1028" s="246"/>
      <c r="AJ1028" s="246"/>
      <c r="AK1028" s="246"/>
      <c r="AL1028" s="246"/>
    </row>
    <row r="1029" spans="3:38" s="47" customFormat="1" ht="38.25" customHeight="1" x14ac:dyDescent="0.25">
      <c r="C1029" s="243"/>
      <c r="H1029" s="243"/>
      <c r="L1029" s="282"/>
      <c r="M1029" s="243"/>
      <c r="O1029" s="243"/>
      <c r="P1029" s="246"/>
      <c r="Q1029" s="246"/>
      <c r="R1029" s="246"/>
      <c r="S1029" s="246"/>
      <c r="T1029" s="246"/>
      <c r="U1029" s="246"/>
      <c r="V1029" s="246"/>
      <c r="W1029" s="246"/>
      <c r="X1029" s="246"/>
      <c r="Y1029" s="246"/>
      <c r="Z1029" s="246"/>
      <c r="AA1029" s="246"/>
      <c r="AB1029" s="246"/>
      <c r="AC1029" s="246"/>
      <c r="AD1029" s="246"/>
      <c r="AE1029" s="246"/>
      <c r="AF1029" s="246"/>
      <c r="AG1029" s="246"/>
      <c r="AH1029" s="246"/>
      <c r="AI1029" s="246"/>
      <c r="AJ1029" s="246"/>
      <c r="AK1029" s="246"/>
      <c r="AL1029" s="246"/>
    </row>
    <row r="1030" spans="3:38" s="47" customFormat="1" ht="38.25" customHeight="1" x14ac:dyDescent="0.25">
      <c r="C1030" s="243"/>
      <c r="H1030" s="243"/>
      <c r="L1030" s="282"/>
      <c r="M1030" s="243"/>
      <c r="O1030" s="243"/>
      <c r="P1030" s="246"/>
      <c r="Q1030" s="246"/>
      <c r="R1030" s="246"/>
      <c r="S1030" s="246"/>
      <c r="T1030" s="246"/>
      <c r="U1030" s="246"/>
      <c r="V1030" s="246"/>
      <c r="W1030" s="246"/>
      <c r="X1030" s="246"/>
      <c r="Y1030" s="246"/>
      <c r="Z1030" s="246"/>
      <c r="AA1030" s="246"/>
      <c r="AB1030" s="246"/>
      <c r="AC1030" s="246"/>
      <c r="AD1030" s="246"/>
      <c r="AE1030" s="246"/>
      <c r="AF1030" s="246"/>
      <c r="AG1030" s="246"/>
      <c r="AH1030" s="246"/>
      <c r="AI1030" s="246"/>
      <c r="AJ1030" s="246"/>
      <c r="AK1030" s="246"/>
      <c r="AL1030" s="246"/>
    </row>
    <row r="1031" spans="3:38" s="47" customFormat="1" ht="38.25" customHeight="1" x14ac:dyDescent="0.25">
      <c r="C1031" s="243"/>
      <c r="H1031" s="243"/>
      <c r="L1031" s="282"/>
      <c r="M1031" s="243"/>
      <c r="O1031" s="243"/>
      <c r="P1031" s="246"/>
      <c r="Q1031" s="246"/>
      <c r="R1031" s="246"/>
      <c r="S1031" s="246"/>
      <c r="T1031" s="246"/>
      <c r="U1031" s="246"/>
      <c r="V1031" s="246"/>
      <c r="W1031" s="246"/>
      <c r="X1031" s="246"/>
      <c r="Y1031" s="246"/>
      <c r="Z1031" s="246"/>
      <c r="AA1031" s="246"/>
      <c r="AB1031" s="246"/>
      <c r="AC1031" s="246"/>
      <c r="AD1031" s="246"/>
      <c r="AE1031" s="246"/>
      <c r="AF1031" s="246"/>
      <c r="AG1031" s="246"/>
      <c r="AH1031" s="246"/>
      <c r="AI1031" s="246"/>
      <c r="AJ1031" s="246"/>
      <c r="AK1031" s="246"/>
      <c r="AL1031" s="246"/>
    </row>
    <row r="1032" spans="3:38" s="47" customFormat="1" ht="38.25" customHeight="1" x14ac:dyDescent="0.25">
      <c r="C1032" s="243"/>
      <c r="H1032" s="243"/>
      <c r="L1032" s="282"/>
      <c r="M1032" s="243"/>
      <c r="O1032" s="243"/>
      <c r="P1032" s="246"/>
      <c r="Q1032" s="246"/>
      <c r="R1032" s="246"/>
      <c r="S1032" s="246"/>
      <c r="T1032" s="246"/>
      <c r="U1032" s="246"/>
      <c r="V1032" s="246"/>
      <c r="W1032" s="246"/>
      <c r="X1032" s="246"/>
      <c r="Y1032" s="246"/>
      <c r="Z1032" s="246"/>
      <c r="AA1032" s="246"/>
      <c r="AB1032" s="246"/>
      <c r="AC1032" s="246"/>
      <c r="AD1032" s="246"/>
      <c r="AE1032" s="246"/>
      <c r="AF1032" s="246"/>
      <c r="AG1032" s="246"/>
      <c r="AH1032" s="246"/>
      <c r="AI1032" s="246"/>
      <c r="AJ1032" s="246"/>
      <c r="AK1032" s="246"/>
      <c r="AL1032" s="246"/>
    </row>
    <row r="1033" spans="3:38" s="47" customFormat="1" ht="38.25" customHeight="1" x14ac:dyDescent="0.25">
      <c r="C1033" s="243"/>
      <c r="H1033" s="243"/>
      <c r="L1033" s="282"/>
      <c r="M1033" s="243"/>
      <c r="O1033" s="243"/>
      <c r="P1033" s="246"/>
      <c r="Q1033" s="246"/>
      <c r="R1033" s="246"/>
      <c r="S1033" s="246"/>
      <c r="T1033" s="246"/>
      <c r="U1033" s="246"/>
      <c r="V1033" s="246"/>
      <c r="W1033" s="246"/>
      <c r="X1033" s="246"/>
      <c r="Y1033" s="246"/>
      <c r="Z1033" s="246"/>
      <c r="AA1033" s="246"/>
      <c r="AB1033" s="246"/>
      <c r="AC1033" s="246"/>
      <c r="AD1033" s="246"/>
      <c r="AE1033" s="246"/>
      <c r="AF1033" s="246"/>
      <c r="AG1033" s="246"/>
      <c r="AH1033" s="246"/>
      <c r="AI1033" s="246"/>
      <c r="AJ1033" s="246"/>
      <c r="AK1033" s="246"/>
      <c r="AL1033" s="246"/>
    </row>
    <row r="1034" spans="3:38" s="47" customFormat="1" ht="38.25" customHeight="1" x14ac:dyDescent="0.25">
      <c r="C1034" s="243"/>
      <c r="H1034" s="243"/>
      <c r="L1034" s="282"/>
      <c r="M1034" s="243"/>
      <c r="O1034" s="243"/>
      <c r="P1034" s="246"/>
      <c r="Q1034" s="246"/>
      <c r="R1034" s="246"/>
      <c r="S1034" s="246"/>
      <c r="T1034" s="246"/>
      <c r="U1034" s="246"/>
      <c r="V1034" s="246"/>
      <c r="W1034" s="246"/>
      <c r="X1034" s="246"/>
      <c r="Y1034" s="246"/>
      <c r="Z1034" s="246"/>
      <c r="AA1034" s="246"/>
      <c r="AB1034" s="246"/>
      <c r="AC1034" s="246"/>
      <c r="AD1034" s="246"/>
      <c r="AE1034" s="246"/>
      <c r="AF1034" s="246"/>
      <c r="AG1034" s="246"/>
      <c r="AH1034" s="246"/>
      <c r="AI1034" s="246"/>
      <c r="AJ1034" s="246"/>
      <c r="AK1034" s="246"/>
      <c r="AL1034" s="246"/>
    </row>
    <row r="1035" spans="3:38" s="47" customFormat="1" ht="38.25" customHeight="1" x14ac:dyDescent="0.25">
      <c r="C1035" s="243"/>
      <c r="H1035" s="243"/>
      <c r="L1035" s="282"/>
      <c r="M1035" s="243"/>
      <c r="O1035" s="243"/>
      <c r="P1035" s="246"/>
      <c r="Q1035" s="246"/>
      <c r="R1035" s="246"/>
      <c r="S1035" s="246"/>
      <c r="T1035" s="246"/>
      <c r="U1035" s="246"/>
      <c r="V1035" s="246"/>
      <c r="W1035" s="246"/>
      <c r="X1035" s="246"/>
      <c r="Y1035" s="246"/>
      <c r="Z1035" s="246"/>
      <c r="AA1035" s="246"/>
      <c r="AB1035" s="246"/>
      <c r="AC1035" s="246"/>
      <c r="AD1035" s="246"/>
      <c r="AE1035" s="246"/>
      <c r="AF1035" s="246"/>
      <c r="AG1035" s="246"/>
      <c r="AH1035" s="246"/>
      <c r="AI1035" s="246"/>
      <c r="AJ1035" s="246"/>
      <c r="AK1035" s="246"/>
      <c r="AL1035" s="246"/>
    </row>
    <row r="1036" spans="3:38" s="47" customFormat="1" ht="38.25" customHeight="1" x14ac:dyDescent="0.25">
      <c r="C1036" s="243"/>
      <c r="H1036" s="243"/>
      <c r="L1036" s="282"/>
      <c r="M1036" s="243"/>
      <c r="O1036" s="243"/>
      <c r="P1036" s="246"/>
      <c r="Q1036" s="246"/>
      <c r="R1036" s="246"/>
      <c r="S1036" s="246"/>
      <c r="T1036" s="246"/>
      <c r="U1036" s="246"/>
      <c r="V1036" s="246"/>
      <c r="W1036" s="246"/>
      <c r="X1036" s="246"/>
      <c r="Y1036" s="246"/>
      <c r="Z1036" s="246"/>
      <c r="AA1036" s="246"/>
      <c r="AB1036" s="246"/>
      <c r="AC1036" s="246"/>
      <c r="AD1036" s="246"/>
      <c r="AE1036" s="246"/>
      <c r="AF1036" s="246"/>
      <c r="AG1036" s="246"/>
      <c r="AH1036" s="246"/>
      <c r="AI1036" s="246"/>
      <c r="AJ1036" s="246"/>
      <c r="AK1036" s="246"/>
      <c r="AL1036" s="246"/>
    </row>
    <row r="1037" spans="3:38" s="47" customFormat="1" ht="38.25" customHeight="1" x14ac:dyDescent="0.25">
      <c r="C1037" s="243"/>
      <c r="H1037" s="243"/>
      <c r="L1037" s="282"/>
      <c r="M1037" s="243"/>
      <c r="O1037" s="243"/>
      <c r="P1037" s="246"/>
      <c r="Q1037" s="246"/>
      <c r="R1037" s="246"/>
      <c r="S1037" s="246"/>
      <c r="T1037" s="246"/>
      <c r="U1037" s="246"/>
      <c r="V1037" s="246"/>
      <c r="W1037" s="246"/>
      <c r="X1037" s="246"/>
      <c r="Y1037" s="246"/>
      <c r="Z1037" s="246"/>
      <c r="AA1037" s="246"/>
      <c r="AB1037" s="246"/>
      <c r="AC1037" s="246"/>
      <c r="AD1037" s="246"/>
      <c r="AE1037" s="246"/>
      <c r="AF1037" s="246"/>
      <c r="AG1037" s="246"/>
      <c r="AH1037" s="246"/>
      <c r="AI1037" s="246"/>
      <c r="AJ1037" s="246"/>
      <c r="AK1037" s="246"/>
      <c r="AL1037" s="246"/>
    </row>
    <row r="1038" spans="3:38" s="47" customFormat="1" ht="38.25" customHeight="1" x14ac:dyDescent="0.25">
      <c r="C1038" s="243"/>
      <c r="H1038" s="243"/>
      <c r="L1038" s="282"/>
      <c r="M1038" s="243"/>
      <c r="O1038" s="243"/>
      <c r="P1038" s="246"/>
      <c r="Q1038" s="246"/>
      <c r="R1038" s="246"/>
      <c r="S1038" s="246"/>
      <c r="T1038" s="246"/>
      <c r="U1038" s="246"/>
      <c r="V1038" s="246"/>
      <c r="W1038" s="246"/>
      <c r="X1038" s="246"/>
      <c r="Y1038" s="246"/>
      <c r="Z1038" s="246"/>
      <c r="AA1038" s="246"/>
      <c r="AB1038" s="246"/>
      <c r="AC1038" s="246"/>
      <c r="AD1038" s="246"/>
      <c r="AE1038" s="246"/>
      <c r="AF1038" s="246"/>
      <c r="AG1038" s="246"/>
      <c r="AH1038" s="246"/>
      <c r="AI1038" s="246"/>
      <c r="AJ1038" s="246"/>
      <c r="AK1038" s="246"/>
      <c r="AL1038" s="246"/>
    </row>
    <row r="1039" spans="3:38" s="47" customFormat="1" ht="38.25" customHeight="1" x14ac:dyDescent="0.25">
      <c r="C1039" s="243"/>
      <c r="H1039" s="243"/>
      <c r="L1039" s="282"/>
      <c r="M1039" s="243"/>
      <c r="O1039" s="243"/>
      <c r="P1039" s="246"/>
      <c r="Q1039" s="246"/>
      <c r="R1039" s="246"/>
      <c r="S1039" s="246"/>
      <c r="T1039" s="246"/>
      <c r="U1039" s="246"/>
      <c r="V1039" s="246"/>
      <c r="W1039" s="246"/>
      <c r="X1039" s="246"/>
      <c r="Y1039" s="246"/>
      <c r="Z1039" s="246"/>
      <c r="AA1039" s="246"/>
      <c r="AB1039" s="246"/>
      <c r="AC1039" s="246"/>
      <c r="AD1039" s="246"/>
      <c r="AE1039" s="246"/>
      <c r="AF1039" s="246"/>
      <c r="AG1039" s="246"/>
      <c r="AH1039" s="246"/>
      <c r="AI1039" s="246"/>
      <c r="AJ1039" s="246"/>
      <c r="AK1039" s="246"/>
      <c r="AL1039" s="246"/>
    </row>
    <row r="1040" spans="3:38" s="47" customFormat="1" ht="38.25" customHeight="1" x14ac:dyDescent="0.25">
      <c r="C1040" s="243"/>
      <c r="H1040" s="243"/>
      <c r="L1040" s="282"/>
      <c r="M1040" s="243"/>
      <c r="O1040" s="243"/>
      <c r="P1040" s="246"/>
      <c r="Q1040" s="246"/>
      <c r="R1040" s="246"/>
      <c r="S1040" s="246"/>
      <c r="T1040" s="246"/>
      <c r="U1040" s="246"/>
      <c r="V1040" s="246"/>
      <c r="W1040" s="246"/>
      <c r="X1040" s="246"/>
      <c r="Y1040" s="246"/>
      <c r="Z1040" s="246"/>
      <c r="AA1040" s="246"/>
      <c r="AB1040" s="246"/>
      <c r="AC1040" s="246"/>
      <c r="AD1040" s="246"/>
      <c r="AE1040" s="246"/>
      <c r="AF1040" s="246"/>
      <c r="AG1040" s="246"/>
      <c r="AH1040" s="246"/>
      <c r="AI1040" s="246"/>
      <c r="AJ1040" s="246"/>
      <c r="AK1040" s="246"/>
      <c r="AL1040" s="246"/>
    </row>
    <row r="1041" spans="3:38" s="47" customFormat="1" ht="38.25" customHeight="1" x14ac:dyDescent="0.25">
      <c r="C1041" s="243"/>
      <c r="H1041" s="243"/>
      <c r="L1041" s="282"/>
      <c r="M1041" s="243"/>
      <c r="O1041" s="243"/>
      <c r="P1041" s="246"/>
      <c r="Q1041" s="246"/>
      <c r="R1041" s="246"/>
      <c r="S1041" s="246"/>
      <c r="T1041" s="246"/>
      <c r="U1041" s="246"/>
      <c r="V1041" s="246"/>
      <c r="W1041" s="246"/>
      <c r="X1041" s="246"/>
      <c r="Y1041" s="246"/>
      <c r="Z1041" s="246"/>
      <c r="AA1041" s="246"/>
      <c r="AB1041" s="246"/>
      <c r="AC1041" s="246"/>
      <c r="AD1041" s="246"/>
      <c r="AE1041" s="246"/>
      <c r="AF1041" s="246"/>
      <c r="AG1041" s="246"/>
      <c r="AH1041" s="246"/>
      <c r="AI1041" s="246"/>
      <c r="AJ1041" s="246"/>
      <c r="AK1041" s="246"/>
      <c r="AL1041" s="246"/>
    </row>
    <row r="1042" spans="3:38" s="47" customFormat="1" ht="38.25" customHeight="1" x14ac:dyDescent="0.25">
      <c r="C1042" s="243"/>
      <c r="H1042" s="243"/>
      <c r="L1042" s="282"/>
      <c r="M1042" s="243"/>
      <c r="O1042" s="243"/>
      <c r="P1042" s="246"/>
      <c r="Q1042" s="246"/>
      <c r="R1042" s="246"/>
      <c r="S1042" s="246"/>
      <c r="T1042" s="246"/>
      <c r="U1042" s="246"/>
      <c r="V1042" s="246"/>
      <c r="W1042" s="246"/>
      <c r="X1042" s="246"/>
      <c r="Y1042" s="246"/>
      <c r="Z1042" s="246"/>
      <c r="AA1042" s="246"/>
      <c r="AB1042" s="246"/>
      <c r="AC1042" s="246"/>
      <c r="AD1042" s="246"/>
      <c r="AE1042" s="246"/>
      <c r="AF1042" s="246"/>
      <c r="AG1042" s="246"/>
      <c r="AH1042" s="246"/>
      <c r="AI1042" s="246"/>
      <c r="AJ1042" s="246"/>
      <c r="AK1042" s="246"/>
      <c r="AL1042" s="246"/>
    </row>
    <row r="1043" spans="3:38" s="47" customFormat="1" ht="38.25" customHeight="1" x14ac:dyDescent="0.25">
      <c r="C1043" s="243"/>
      <c r="H1043" s="243"/>
      <c r="L1043" s="282"/>
      <c r="M1043" s="243"/>
      <c r="O1043" s="243"/>
      <c r="P1043" s="246"/>
      <c r="Q1043" s="246"/>
      <c r="R1043" s="246"/>
      <c r="S1043" s="246"/>
      <c r="T1043" s="246"/>
      <c r="U1043" s="246"/>
      <c r="V1043" s="246"/>
      <c r="W1043" s="246"/>
      <c r="X1043" s="246"/>
      <c r="Y1043" s="246"/>
      <c r="Z1043" s="246"/>
      <c r="AA1043" s="246"/>
      <c r="AB1043" s="246"/>
      <c r="AC1043" s="246"/>
      <c r="AD1043" s="246"/>
      <c r="AE1043" s="246"/>
      <c r="AF1043" s="246"/>
      <c r="AG1043" s="246"/>
      <c r="AH1043" s="246"/>
      <c r="AI1043" s="246"/>
      <c r="AJ1043" s="246"/>
      <c r="AK1043" s="246"/>
      <c r="AL1043" s="246"/>
    </row>
    <row r="1044" spans="3:38" s="47" customFormat="1" ht="38.25" customHeight="1" x14ac:dyDescent="0.25">
      <c r="C1044" s="243"/>
      <c r="H1044" s="243"/>
      <c r="L1044" s="282"/>
      <c r="M1044" s="243"/>
      <c r="O1044" s="243"/>
      <c r="P1044" s="246"/>
      <c r="Q1044" s="246"/>
      <c r="R1044" s="246"/>
      <c r="S1044" s="246"/>
      <c r="T1044" s="246"/>
      <c r="U1044" s="246"/>
      <c r="V1044" s="246"/>
      <c r="W1044" s="246"/>
      <c r="X1044" s="246"/>
      <c r="Y1044" s="246"/>
      <c r="Z1044" s="246"/>
      <c r="AA1044" s="246"/>
      <c r="AB1044" s="246"/>
      <c r="AC1044" s="246"/>
      <c r="AD1044" s="246"/>
      <c r="AE1044" s="246"/>
      <c r="AF1044" s="246"/>
      <c r="AG1044" s="246"/>
      <c r="AH1044" s="246"/>
      <c r="AI1044" s="246"/>
      <c r="AJ1044" s="246"/>
      <c r="AK1044" s="246"/>
      <c r="AL1044" s="246"/>
    </row>
    <row r="1045" spans="3:38" s="47" customFormat="1" ht="38.25" customHeight="1" x14ac:dyDescent="0.25">
      <c r="C1045" s="243"/>
      <c r="H1045" s="243"/>
      <c r="L1045" s="282"/>
      <c r="M1045" s="243"/>
      <c r="O1045" s="243"/>
      <c r="P1045" s="246"/>
      <c r="Q1045" s="246"/>
      <c r="R1045" s="246"/>
      <c r="S1045" s="246"/>
      <c r="T1045" s="246"/>
      <c r="U1045" s="246"/>
      <c r="V1045" s="246"/>
      <c r="W1045" s="246"/>
      <c r="X1045" s="246"/>
      <c r="Y1045" s="246"/>
      <c r="Z1045" s="246"/>
      <c r="AA1045" s="246"/>
      <c r="AB1045" s="246"/>
      <c r="AC1045" s="246"/>
      <c r="AD1045" s="246"/>
      <c r="AE1045" s="246"/>
      <c r="AF1045" s="246"/>
      <c r="AG1045" s="246"/>
      <c r="AH1045" s="246"/>
      <c r="AI1045" s="246"/>
      <c r="AJ1045" s="246"/>
      <c r="AK1045" s="246"/>
      <c r="AL1045" s="246"/>
    </row>
    <row r="1046" spans="3:38" s="47" customFormat="1" ht="38.25" customHeight="1" x14ac:dyDescent="0.25">
      <c r="C1046" s="243"/>
      <c r="H1046" s="243"/>
      <c r="L1046" s="282"/>
      <c r="M1046" s="243"/>
      <c r="O1046" s="243"/>
      <c r="P1046" s="246"/>
      <c r="Q1046" s="246"/>
      <c r="R1046" s="246"/>
      <c r="S1046" s="246"/>
      <c r="T1046" s="246"/>
      <c r="U1046" s="246"/>
      <c r="V1046" s="246"/>
      <c r="W1046" s="246"/>
      <c r="X1046" s="246"/>
      <c r="Y1046" s="246"/>
      <c r="Z1046" s="246"/>
      <c r="AA1046" s="246"/>
      <c r="AB1046" s="246"/>
      <c r="AC1046" s="246"/>
      <c r="AD1046" s="246"/>
      <c r="AE1046" s="246"/>
      <c r="AF1046" s="246"/>
      <c r="AG1046" s="246"/>
      <c r="AH1046" s="246"/>
      <c r="AI1046" s="246"/>
      <c r="AJ1046" s="246"/>
      <c r="AK1046" s="246"/>
      <c r="AL1046" s="246"/>
    </row>
    <row r="1047" spans="3:38" s="47" customFormat="1" ht="38.25" customHeight="1" x14ac:dyDescent="0.25">
      <c r="C1047" s="243"/>
      <c r="H1047" s="243"/>
      <c r="L1047" s="282"/>
      <c r="M1047" s="243"/>
      <c r="O1047" s="243"/>
      <c r="P1047" s="246"/>
      <c r="Q1047" s="246"/>
      <c r="R1047" s="246"/>
      <c r="S1047" s="246"/>
      <c r="T1047" s="246"/>
      <c r="U1047" s="246"/>
      <c r="V1047" s="246"/>
      <c r="W1047" s="246"/>
      <c r="X1047" s="246"/>
      <c r="Y1047" s="246"/>
      <c r="Z1047" s="246"/>
      <c r="AA1047" s="246"/>
      <c r="AB1047" s="246"/>
      <c r="AC1047" s="246"/>
      <c r="AD1047" s="246"/>
      <c r="AE1047" s="246"/>
      <c r="AF1047" s="246"/>
      <c r="AG1047" s="246"/>
      <c r="AH1047" s="246"/>
      <c r="AI1047" s="246"/>
      <c r="AJ1047" s="246"/>
      <c r="AK1047" s="246"/>
      <c r="AL1047" s="246"/>
    </row>
    <row r="1048" spans="3:38" s="47" customFormat="1" ht="38.25" customHeight="1" x14ac:dyDescent="0.25">
      <c r="C1048" s="243"/>
      <c r="H1048" s="243"/>
      <c r="L1048" s="282"/>
      <c r="M1048" s="243"/>
      <c r="O1048" s="243"/>
      <c r="P1048" s="246"/>
      <c r="Q1048" s="246"/>
      <c r="R1048" s="246"/>
      <c r="S1048" s="246"/>
      <c r="T1048" s="246"/>
      <c r="U1048" s="246"/>
      <c r="V1048" s="246"/>
      <c r="W1048" s="246"/>
      <c r="X1048" s="246"/>
      <c r="Y1048" s="246"/>
      <c r="Z1048" s="246"/>
      <c r="AA1048" s="246"/>
      <c r="AB1048" s="246"/>
      <c r="AC1048" s="246"/>
      <c r="AD1048" s="246"/>
      <c r="AE1048" s="246"/>
      <c r="AF1048" s="246"/>
      <c r="AG1048" s="246"/>
      <c r="AH1048" s="246"/>
      <c r="AI1048" s="246"/>
      <c r="AJ1048" s="246"/>
      <c r="AK1048" s="246"/>
      <c r="AL1048" s="246"/>
    </row>
    <row r="1049" spans="3:38" s="47" customFormat="1" ht="38.25" customHeight="1" x14ac:dyDescent="0.25">
      <c r="C1049" s="243"/>
      <c r="H1049" s="243"/>
      <c r="L1049" s="282"/>
      <c r="M1049" s="243"/>
      <c r="O1049" s="243"/>
      <c r="P1049" s="246"/>
      <c r="Q1049" s="246"/>
      <c r="R1049" s="246"/>
      <c r="S1049" s="246"/>
      <c r="T1049" s="246"/>
      <c r="U1049" s="246"/>
      <c r="V1049" s="246"/>
      <c r="W1049" s="246"/>
      <c r="X1049" s="246"/>
      <c r="Y1049" s="246"/>
      <c r="Z1049" s="246"/>
      <c r="AA1049" s="246"/>
      <c r="AB1049" s="246"/>
      <c r="AC1049" s="246"/>
      <c r="AD1049" s="246"/>
      <c r="AE1049" s="246"/>
      <c r="AF1049" s="246"/>
      <c r="AG1049" s="246"/>
      <c r="AH1049" s="246"/>
      <c r="AI1049" s="246"/>
      <c r="AJ1049" s="246"/>
      <c r="AK1049" s="246"/>
      <c r="AL1049" s="246"/>
    </row>
    <row r="1050" spans="3:38" s="47" customFormat="1" ht="38.25" customHeight="1" x14ac:dyDescent="0.25">
      <c r="C1050" s="243"/>
      <c r="H1050" s="243"/>
      <c r="L1050" s="282"/>
      <c r="M1050" s="243"/>
      <c r="O1050" s="243"/>
      <c r="P1050" s="246"/>
      <c r="Q1050" s="246"/>
      <c r="R1050" s="246"/>
      <c r="S1050" s="246"/>
      <c r="T1050" s="246"/>
      <c r="U1050" s="246"/>
      <c r="V1050" s="246"/>
      <c r="W1050" s="246"/>
      <c r="X1050" s="246"/>
      <c r="Y1050" s="246"/>
      <c r="Z1050" s="246"/>
      <c r="AA1050" s="246"/>
      <c r="AB1050" s="246"/>
      <c r="AC1050" s="246"/>
      <c r="AD1050" s="246"/>
      <c r="AE1050" s="246"/>
      <c r="AF1050" s="246"/>
      <c r="AG1050" s="246"/>
      <c r="AH1050" s="246"/>
      <c r="AI1050" s="246"/>
      <c r="AJ1050" s="246"/>
      <c r="AK1050" s="246"/>
      <c r="AL1050" s="246"/>
    </row>
    <row r="1051" spans="3:38" s="47" customFormat="1" ht="38.25" customHeight="1" x14ac:dyDescent="0.25">
      <c r="C1051" s="243"/>
      <c r="H1051" s="243"/>
      <c r="L1051" s="282"/>
      <c r="M1051" s="243"/>
      <c r="O1051" s="243"/>
      <c r="P1051" s="246"/>
      <c r="Q1051" s="246"/>
      <c r="R1051" s="246"/>
      <c r="S1051" s="246"/>
      <c r="T1051" s="246"/>
      <c r="U1051" s="246"/>
      <c r="V1051" s="246"/>
      <c r="W1051" s="246"/>
      <c r="X1051" s="246"/>
      <c r="Y1051" s="246"/>
      <c r="Z1051" s="246"/>
      <c r="AA1051" s="246"/>
      <c r="AB1051" s="246"/>
      <c r="AC1051" s="246"/>
      <c r="AD1051" s="246"/>
      <c r="AE1051" s="246"/>
      <c r="AF1051" s="246"/>
      <c r="AG1051" s="246"/>
      <c r="AH1051" s="246"/>
      <c r="AI1051" s="246"/>
      <c r="AJ1051" s="246"/>
      <c r="AK1051" s="246"/>
      <c r="AL1051" s="246"/>
    </row>
    <row r="1052" spans="3:38" s="47" customFormat="1" ht="38.25" customHeight="1" x14ac:dyDescent="0.25">
      <c r="C1052" s="243"/>
      <c r="H1052" s="243"/>
      <c r="L1052" s="282"/>
      <c r="M1052" s="243"/>
      <c r="O1052" s="243"/>
      <c r="P1052" s="246"/>
      <c r="Q1052" s="246"/>
      <c r="R1052" s="246"/>
      <c r="S1052" s="246"/>
      <c r="T1052" s="246"/>
      <c r="U1052" s="246"/>
      <c r="V1052" s="246"/>
      <c r="W1052" s="246"/>
      <c r="X1052" s="246"/>
      <c r="Y1052" s="246"/>
      <c r="Z1052" s="246"/>
      <c r="AA1052" s="246"/>
      <c r="AB1052" s="246"/>
      <c r="AC1052" s="246"/>
      <c r="AD1052" s="246"/>
      <c r="AE1052" s="246"/>
      <c r="AF1052" s="246"/>
      <c r="AG1052" s="246"/>
      <c r="AH1052" s="246"/>
      <c r="AI1052" s="246"/>
      <c r="AJ1052" s="246"/>
      <c r="AK1052" s="246"/>
      <c r="AL1052" s="246"/>
    </row>
    <row r="1053" spans="3:38" s="47" customFormat="1" ht="38.25" customHeight="1" x14ac:dyDescent="0.25">
      <c r="C1053" s="243"/>
      <c r="H1053" s="243"/>
      <c r="L1053" s="282"/>
      <c r="M1053" s="243"/>
      <c r="O1053" s="243"/>
      <c r="P1053" s="246"/>
      <c r="Q1053" s="246"/>
      <c r="R1053" s="246"/>
      <c r="S1053" s="246"/>
      <c r="T1053" s="246"/>
      <c r="U1053" s="246"/>
      <c r="V1053" s="246"/>
      <c r="W1053" s="246"/>
      <c r="X1053" s="246"/>
      <c r="Y1053" s="246"/>
      <c r="Z1053" s="246"/>
      <c r="AA1053" s="246"/>
      <c r="AB1053" s="246"/>
      <c r="AC1053" s="246"/>
      <c r="AD1053" s="246"/>
      <c r="AE1053" s="246"/>
      <c r="AF1053" s="246"/>
      <c r="AG1053" s="246"/>
      <c r="AH1053" s="246"/>
      <c r="AI1053" s="246"/>
      <c r="AJ1053" s="246"/>
      <c r="AK1053" s="246"/>
      <c r="AL1053" s="246"/>
    </row>
    <row r="1054" spans="3:38" s="47" customFormat="1" ht="38.25" customHeight="1" x14ac:dyDescent="0.25">
      <c r="C1054" s="243"/>
      <c r="H1054" s="243"/>
      <c r="L1054" s="282"/>
      <c r="M1054" s="243"/>
      <c r="O1054" s="243"/>
      <c r="P1054" s="246"/>
      <c r="Q1054" s="246"/>
      <c r="R1054" s="246"/>
      <c r="S1054" s="246"/>
      <c r="T1054" s="246"/>
      <c r="U1054" s="246"/>
      <c r="V1054" s="246"/>
      <c r="W1054" s="246"/>
      <c r="X1054" s="246"/>
      <c r="Y1054" s="246"/>
      <c r="Z1054" s="246"/>
      <c r="AA1054" s="246"/>
      <c r="AB1054" s="246"/>
      <c r="AC1054" s="246"/>
      <c r="AD1054" s="246"/>
      <c r="AE1054" s="246"/>
      <c r="AF1054" s="246"/>
      <c r="AG1054" s="246"/>
      <c r="AH1054" s="246"/>
      <c r="AI1054" s="246"/>
      <c r="AJ1054" s="246"/>
      <c r="AK1054" s="246"/>
      <c r="AL1054" s="246"/>
    </row>
    <row r="1055" spans="3:38" s="47" customFormat="1" ht="38.25" customHeight="1" x14ac:dyDescent="0.25">
      <c r="C1055" s="243"/>
      <c r="H1055" s="243"/>
      <c r="L1055" s="282"/>
      <c r="M1055" s="243"/>
      <c r="O1055" s="243"/>
      <c r="P1055" s="246"/>
      <c r="Q1055" s="246"/>
      <c r="R1055" s="246"/>
      <c r="S1055" s="246"/>
      <c r="T1055" s="246"/>
      <c r="U1055" s="246"/>
      <c r="V1055" s="246"/>
      <c r="W1055" s="246"/>
      <c r="X1055" s="246"/>
      <c r="Y1055" s="246"/>
      <c r="Z1055" s="246"/>
      <c r="AA1055" s="246"/>
      <c r="AB1055" s="246"/>
      <c r="AC1055" s="246"/>
      <c r="AD1055" s="246"/>
      <c r="AE1055" s="246"/>
      <c r="AF1055" s="246"/>
      <c r="AG1055" s="246"/>
      <c r="AH1055" s="246"/>
      <c r="AI1055" s="246"/>
      <c r="AJ1055" s="246"/>
      <c r="AK1055" s="246"/>
      <c r="AL1055" s="246"/>
    </row>
    <row r="1056" spans="3:38" s="47" customFormat="1" ht="38.25" customHeight="1" x14ac:dyDescent="0.25">
      <c r="C1056" s="243"/>
      <c r="H1056" s="243"/>
      <c r="L1056" s="282"/>
      <c r="M1056" s="243"/>
      <c r="O1056" s="243"/>
      <c r="P1056" s="246"/>
      <c r="Q1056" s="246"/>
      <c r="R1056" s="246"/>
      <c r="S1056" s="246"/>
      <c r="T1056" s="246"/>
      <c r="U1056" s="246"/>
      <c r="V1056" s="246"/>
      <c r="W1056" s="246"/>
      <c r="X1056" s="246"/>
      <c r="Y1056" s="246"/>
      <c r="Z1056" s="246"/>
      <c r="AA1056" s="246"/>
      <c r="AB1056" s="246"/>
      <c r="AC1056" s="246"/>
      <c r="AD1056" s="246"/>
      <c r="AE1056" s="246"/>
      <c r="AF1056" s="246"/>
      <c r="AG1056" s="246"/>
      <c r="AH1056" s="246"/>
      <c r="AI1056" s="246"/>
      <c r="AJ1056" s="246"/>
      <c r="AK1056" s="246"/>
      <c r="AL1056" s="246"/>
    </row>
    <row r="1057" spans="3:38" s="47" customFormat="1" ht="38.25" customHeight="1" x14ac:dyDescent="0.25">
      <c r="C1057" s="243"/>
      <c r="H1057" s="243"/>
      <c r="L1057" s="282"/>
      <c r="M1057" s="243"/>
      <c r="O1057" s="243"/>
      <c r="P1057" s="246"/>
      <c r="Q1057" s="246"/>
      <c r="R1057" s="246"/>
      <c r="S1057" s="246"/>
      <c r="T1057" s="246"/>
      <c r="U1057" s="246"/>
      <c r="V1057" s="246"/>
      <c r="W1057" s="246"/>
      <c r="X1057" s="246"/>
      <c r="Y1057" s="246"/>
      <c r="Z1057" s="246"/>
      <c r="AA1057" s="246"/>
      <c r="AB1057" s="246"/>
      <c r="AC1057" s="246"/>
      <c r="AD1057" s="246"/>
      <c r="AE1057" s="246"/>
      <c r="AF1057" s="246"/>
      <c r="AG1057" s="246"/>
      <c r="AH1057" s="246"/>
      <c r="AI1057" s="246"/>
      <c r="AJ1057" s="246"/>
      <c r="AK1057" s="246"/>
      <c r="AL1057" s="246"/>
    </row>
    <row r="1058" spans="3:38" s="47" customFormat="1" ht="38.25" customHeight="1" x14ac:dyDescent="0.25">
      <c r="C1058" s="243"/>
      <c r="H1058" s="243"/>
      <c r="L1058" s="282"/>
      <c r="M1058" s="243"/>
      <c r="O1058" s="243"/>
      <c r="P1058" s="246"/>
      <c r="Q1058" s="246"/>
      <c r="R1058" s="246"/>
      <c r="S1058" s="246"/>
      <c r="T1058" s="246"/>
      <c r="U1058" s="246"/>
      <c r="V1058" s="246"/>
      <c r="W1058" s="246"/>
      <c r="X1058" s="246"/>
      <c r="Y1058" s="246"/>
      <c r="Z1058" s="246"/>
      <c r="AA1058" s="246"/>
      <c r="AB1058" s="246"/>
      <c r="AC1058" s="246"/>
      <c r="AD1058" s="246"/>
      <c r="AE1058" s="246"/>
      <c r="AF1058" s="246"/>
      <c r="AG1058" s="246"/>
      <c r="AH1058" s="246"/>
      <c r="AI1058" s="246"/>
      <c r="AJ1058" s="246"/>
      <c r="AK1058" s="246"/>
      <c r="AL1058" s="246"/>
    </row>
    <row r="1059" spans="3:38" s="47" customFormat="1" ht="38.25" customHeight="1" x14ac:dyDescent="0.25">
      <c r="C1059" s="243"/>
      <c r="H1059" s="243"/>
      <c r="L1059" s="282"/>
      <c r="M1059" s="243"/>
      <c r="O1059" s="243"/>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246"/>
      <c r="AL1059" s="246"/>
    </row>
    <row r="1060" spans="3:38" s="47" customFormat="1" ht="38.25" customHeight="1" x14ac:dyDescent="0.25">
      <c r="C1060" s="243"/>
      <c r="H1060" s="243"/>
      <c r="L1060" s="282"/>
      <c r="M1060" s="243"/>
      <c r="O1060" s="243"/>
      <c r="P1060" s="246"/>
      <c r="Q1060" s="246"/>
      <c r="R1060" s="246"/>
      <c r="S1060" s="246"/>
      <c r="T1060" s="246"/>
      <c r="U1060" s="246"/>
      <c r="V1060" s="246"/>
      <c r="W1060" s="246"/>
      <c r="X1060" s="246"/>
      <c r="Y1060" s="246"/>
      <c r="Z1060" s="246"/>
      <c r="AA1060" s="246"/>
      <c r="AB1060" s="246"/>
      <c r="AC1060" s="246"/>
      <c r="AD1060" s="246"/>
      <c r="AE1060" s="246"/>
      <c r="AF1060" s="246"/>
      <c r="AG1060" s="246"/>
      <c r="AH1060" s="246"/>
      <c r="AI1060" s="246"/>
      <c r="AJ1060" s="246"/>
      <c r="AK1060" s="246"/>
      <c r="AL1060" s="246"/>
    </row>
    <row r="1061" spans="3:38" s="47" customFormat="1" ht="38.25" customHeight="1" x14ac:dyDescent="0.25">
      <c r="C1061" s="243"/>
      <c r="H1061" s="243"/>
      <c r="L1061" s="282"/>
      <c r="M1061" s="243"/>
      <c r="O1061" s="243"/>
      <c r="P1061" s="246"/>
      <c r="Q1061" s="246"/>
      <c r="R1061" s="246"/>
      <c r="S1061" s="246"/>
      <c r="T1061" s="246"/>
      <c r="U1061" s="246"/>
      <c r="V1061" s="246"/>
      <c r="W1061" s="246"/>
      <c r="X1061" s="246"/>
      <c r="Y1061" s="246"/>
      <c r="Z1061" s="246"/>
      <c r="AA1061" s="246"/>
      <c r="AB1061" s="246"/>
      <c r="AC1061" s="246"/>
      <c r="AD1061" s="246"/>
      <c r="AE1061" s="246"/>
      <c r="AF1061" s="246"/>
      <c r="AG1061" s="246"/>
      <c r="AH1061" s="246"/>
      <c r="AI1061" s="246"/>
      <c r="AJ1061" s="246"/>
      <c r="AK1061" s="246"/>
      <c r="AL1061" s="246"/>
    </row>
    <row r="1062" spans="3:38" s="47" customFormat="1" ht="38.25" customHeight="1" x14ac:dyDescent="0.25">
      <c r="C1062" s="243"/>
      <c r="H1062" s="243"/>
      <c r="L1062" s="282"/>
      <c r="M1062" s="243"/>
      <c r="O1062" s="243"/>
      <c r="P1062" s="246"/>
      <c r="Q1062" s="246"/>
      <c r="R1062" s="246"/>
      <c r="S1062" s="246"/>
      <c r="T1062" s="246"/>
      <c r="U1062" s="246"/>
      <c r="V1062" s="246"/>
      <c r="W1062" s="246"/>
      <c r="X1062" s="246"/>
      <c r="Y1062" s="246"/>
      <c r="Z1062" s="246"/>
      <c r="AA1062" s="246"/>
      <c r="AB1062" s="246"/>
      <c r="AC1062" s="246"/>
      <c r="AD1062" s="246"/>
      <c r="AE1062" s="246"/>
      <c r="AF1062" s="246"/>
      <c r="AG1062" s="246"/>
      <c r="AH1062" s="246"/>
      <c r="AI1062" s="246"/>
      <c r="AJ1062" s="246"/>
      <c r="AK1062" s="246"/>
      <c r="AL1062" s="246"/>
    </row>
    <row r="1063" spans="3:38" s="47" customFormat="1" ht="38.25" customHeight="1" x14ac:dyDescent="0.25">
      <c r="C1063" s="243"/>
      <c r="H1063" s="243"/>
      <c r="L1063" s="282"/>
      <c r="M1063" s="243"/>
      <c r="O1063" s="243"/>
      <c r="P1063" s="246"/>
      <c r="Q1063" s="246"/>
      <c r="R1063" s="246"/>
      <c r="S1063" s="246"/>
      <c r="T1063" s="246"/>
      <c r="U1063" s="246"/>
      <c r="V1063" s="246"/>
      <c r="W1063" s="246"/>
      <c r="X1063" s="246"/>
      <c r="Y1063" s="246"/>
      <c r="Z1063" s="246"/>
      <c r="AA1063" s="246"/>
      <c r="AB1063" s="246"/>
      <c r="AC1063" s="246"/>
      <c r="AD1063" s="246"/>
      <c r="AE1063" s="246"/>
      <c r="AF1063" s="246"/>
      <c r="AG1063" s="246"/>
      <c r="AH1063" s="246"/>
      <c r="AI1063" s="246"/>
      <c r="AJ1063" s="246"/>
      <c r="AK1063" s="246"/>
      <c r="AL1063" s="246"/>
    </row>
    <row r="1064" spans="3:38" s="47" customFormat="1" ht="38.25" customHeight="1" x14ac:dyDescent="0.25">
      <c r="C1064" s="243"/>
      <c r="H1064" s="243"/>
      <c r="L1064" s="282"/>
      <c r="M1064" s="243"/>
      <c r="O1064" s="243"/>
      <c r="P1064" s="246"/>
      <c r="Q1064" s="246"/>
      <c r="R1064" s="246"/>
      <c r="S1064" s="246"/>
      <c r="T1064" s="246"/>
      <c r="U1064" s="246"/>
      <c r="V1064" s="246"/>
      <c r="W1064" s="246"/>
      <c r="X1064" s="246"/>
      <c r="Y1064" s="246"/>
      <c r="Z1064" s="246"/>
      <c r="AA1064" s="246"/>
      <c r="AB1064" s="246"/>
      <c r="AC1064" s="246"/>
      <c r="AD1064" s="246"/>
      <c r="AE1064" s="246"/>
      <c r="AF1064" s="246"/>
      <c r="AG1064" s="246"/>
      <c r="AH1064" s="246"/>
      <c r="AI1064" s="246"/>
      <c r="AJ1064" s="246"/>
      <c r="AK1064" s="246"/>
      <c r="AL1064" s="246"/>
    </row>
    <row r="1065" spans="3:38" s="47" customFormat="1" ht="38.25" customHeight="1" x14ac:dyDescent="0.25">
      <c r="C1065" s="243"/>
      <c r="H1065" s="243"/>
      <c r="L1065" s="282"/>
      <c r="M1065" s="243"/>
      <c r="O1065" s="243"/>
      <c r="P1065" s="246"/>
      <c r="Q1065" s="246"/>
      <c r="R1065" s="246"/>
      <c r="S1065" s="246"/>
      <c r="T1065" s="246"/>
      <c r="U1065" s="246"/>
      <c r="V1065" s="246"/>
      <c r="W1065" s="246"/>
      <c r="X1065" s="246"/>
      <c r="Y1065" s="246"/>
      <c r="Z1065" s="246"/>
      <c r="AA1065" s="246"/>
      <c r="AB1065" s="246"/>
      <c r="AC1065" s="246"/>
      <c r="AD1065" s="246"/>
      <c r="AE1065" s="246"/>
      <c r="AF1065" s="246"/>
      <c r="AG1065" s="246"/>
      <c r="AH1065" s="246"/>
      <c r="AI1065" s="246"/>
      <c r="AJ1065" s="246"/>
      <c r="AK1065" s="246"/>
      <c r="AL1065" s="246"/>
    </row>
    <row r="1066" spans="3:38" s="47" customFormat="1" ht="38.25" customHeight="1" x14ac:dyDescent="0.25">
      <c r="C1066" s="243"/>
      <c r="H1066" s="243"/>
      <c r="L1066" s="282"/>
      <c r="M1066" s="243"/>
      <c r="O1066" s="243"/>
      <c r="P1066" s="246"/>
      <c r="Q1066" s="246"/>
      <c r="R1066" s="246"/>
      <c r="S1066" s="246"/>
      <c r="T1066" s="246"/>
      <c r="U1066" s="246"/>
      <c r="V1066" s="246"/>
      <c r="W1066" s="246"/>
      <c r="X1066" s="246"/>
      <c r="Y1066" s="246"/>
      <c r="Z1066" s="246"/>
      <c r="AA1066" s="246"/>
      <c r="AB1066" s="246"/>
      <c r="AC1066" s="246"/>
      <c r="AD1066" s="246"/>
      <c r="AE1066" s="246"/>
      <c r="AF1066" s="246"/>
      <c r="AG1066" s="246"/>
      <c r="AH1066" s="246"/>
      <c r="AI1066" s="246"/>
      <c r="AJ1066" s="246"/>
      <c r="AK1066" s="246"/>
      <c r="AL1066" s="246"/>
    </row>
    <row r="1067" spans="3:38" s="47" customFormat="1" ht="38.25" customHeight="1" x14ac:dyDescent="0.25">
      <c r="C1067" s="243"/>
      <c r="H1067" s="243"/>
      <c r="L1067" s="282"/>
      <c r="M1067" s="243"/>
      <c r="O1067" s="243"/>
      <c r="P1067" s="246"/>
      <c r="Q1067" s="246"/>
      <c r="R1067" s="246"/>
      <c r="S1067" s="246"/>
      <c r="T1067" s="246"/>
      <c r="U1067" s="246"/>
      <c r="V1067" s="246"/>
      <c r="W1067" s="246"/>
      <c r="X1067" s="246"/>
      <c r="Y1067" s="246"/>
      <c r="Z1067" s="246"/>
      <c r="AA1067" s="246"/>
      <c r="AB1067" s="246"/>
      <c r="AC1067" s="246"/>
      <c r="AD1067" s="246"/>
      <c r="AE1067" s="246"/>
      <c r="AF1067" s="246"/>
      <c r="AG1067" s="246"/>
      <c r="AH1067" s="246"/>
      <c r="AI1067" s="246"/>
      <c r="AJ1067" s="246"/>
      <c r="AK1067" s="246"/>
      <c r="AL1067" s="246"/>
    </row>
    <row r="1068" spans="3:38" s="47" customFormat="1" ht="38.25" customHeight="1" x14ac:dyDescent="0.25">
      <c r="C1068" s="243"/>
      <c r="H1068" s="243"/>
      <c r="L1068" s="282"/>
      <c r="M1068" s="243"/>
      <c r="O1068" s="243"/>
      <c r="P1068" s="246"/>
      <c r="Q1068" s="246"/>
      <c r="R1068" s="246"/>
      <c r="S1068" s="246"/>
      <c r="T1068" s="246"/>
      <c r="U1068" s="246"/>
      <c r="V1068" s="246"/>
      <c r="W1068" s="246"/>
      <c r="X1068" s="246"/>
      <c r="Y1068" s="246"/>
      <c r="Z1068" s="246"/>
      <c r="AA1068" s="246"/>
      <c r="AB1068" s="246"/>
      <c r="AC1068" s="246"/>
      <c r="AD1068" s="246"/>
      <c r="AE1068" s="246"/>
      <c r="AF1068" s="246"/>
      <c r="AG1068" s="246"/>
      <c r="AH1068" s="246"/>
      <c r="AI1068" s="246"/>
      <c r="AJ1068" s="246"/>
      <c r="AK1068" s="246"/>
      <c r="AL1068" s="246"/>
    </row>
    <row r="1069" spans="3:38" s="47" customFormat="1" ht="38.25" customHeight="1" x14ac:dyDescent="0.25">
      <c r="C1069" s="243"/>
      <c r="H1069" s="243"/>
      <c r="L1069" s="282"/>
      <c r="M1069" s="243"/>
      <c r="O1069" s="243"/>
      <c r="P1069" s="246"/>
      <c r="Q1069" s="246"/>
      <c r="R1069" s="246"/>
      <c r="S1069" s="246"/>
      <c r="T1069" s="246"/>
      <c r="U1069" s="246"/>
      <c r="V1069" s="246"/>
      <c r="W1069" s="246"/>
      <c r="X1069" s="246"/>
      <c r="Y1069" s="246"/>
      <c r="Z1069" s="246"/>
      <c r="AA1069" s="246"/>
      <c r="AB1069" s="246"/>
      <c r="AC1069" s="246"/>
      <c r="AD1069" s="246"/>
      <c r="AE1069" s="246"/>
      <c r="AF1069" s="246"/>
      <c r="AG1069" s="246"/>
      <c r="AH1069" s="246"/>
      <c r="AI1069" s="246"/>
      <c r="AJ1069" s="246"/>
      <c r="AK1069" s="246"/>
      <c r="AL1069" s="246"/>
    </row>
    <row r="1070" spans="3:38" s="47" customFormat="1" ht="38.25" customHeight="1" x14ac:dyDescent="0.25">
      <c r="C1070" s="243"/>
      <c r="H1070" s="243"/>
      <c r="L1070" s="282"/>
      <c r="M1070" s="243"/>
      <c r="O1070" s="243"/>
      <c r="P1070" s="246"/>
      <c r="Q1070" s="246"/>
      <c r="R1070" s="246"/>
      <c r="S1070" s="246"/>
      <c r="T1070" s="246"/>
      <c r="U1070" s="246"/>
      <c r="V1070" s="246"/>
      <c r="W1070" s="246"/>
      <c r="X1070" s="246"/>
      <c r="Y1070" s="246"/>
      <c r="Z1070" s="246"/>
      <c r="AA1070" s="246"/>
      <c r="AB1070" s="246"/>
      <c r="AC1070" s="246"/>
      <c r="AD1070" s="246"/>
      <c r="AE1070" s="246"/>
      <c r="AF1070" s="246"/>
      <c r="AG1070" s="246"/>
      <c r="AH1070" s="246"/>
      <c r="AI1070" s="246"/>
      <c r="AJ1070" s="246"/>
      <c r="AK1070" s="246"/>
      <c r="AL1070" s="246"/>
    </row>
    <row r="1071" spans="3:38" s="47" customFormat="1" ht="38.25" customHeight="1" x14ac:dyDescent="0.25">
      <c r="C1071" s="243"/>
      <c r="H1071" s="243"/>
      <c r="L1071" s="282"/>
      <c r="M1071" s="243"/>
      <c r="O1071" s="243"/>
      <c r="P1071" s="246"/>
      <c r="Q1071" s="246"/>
      <c r="R1071" s="246"/>
      <c r="S1071" s="246"/>
      <c r="T1071" s="246"/>
      <c r="U1071" s="246"/>
      <c r="V1071" s="246"/>
      <c r="W1071" s="246"/>
      <c r="X1071" s="246"/>
      <c r="Y1071" s="246"/>
      <c r="Z1071" s="246"/>
      <c r="AA1071" s="246"/>
      <c r="AB1071" s="246"/>
      <c r="AC1071" s="246"/>
      <c r="AD1071" s="246"/>
      <c r="AE1071" s="246"/>
      <c r="AF1071" s="246"/>
      <c r="AG1071" s="246"/>
      <c r="AH1071" s="246"/>
      <c r="AI1071" s="246"/>
      <c r="AJ1071" s="246"/>
      <c r="AK1071" s="246"/>
      <c r="AL1071" s="246"/>
    </row>
    <row r="1072" spans="3:38" s="47" customFormat="1" ht="38.25" customHeight="1" x14ac:dyDescent="0.25">
      <c r="C1072" s="243"/>
      <c r="H1072" s="243"/>
      <c r="L1072" s="282"/>
      <c r="M1072" s="243"/>
      <c r="O1072" s="243"/>
      <c r="P1072" s="246"/>
      <c r="Q1072" s="246"/>
      <c r="R1072" s="246"/>
      <c r="S1072" s="246"/>
      <c r="T1072" s="246"/>
      <c r="U1072" s="246"/>
      <c r="V1072" s="246"/>
      <c r="W1072" s="246"/>
      <c r="X1072" s="246"/>
      <c r="Y1072" s="246"/>
      <c r="Z1072" s="246"/>
      <c r="AA1072" s="246"/>
      <c r="AB1072" s="246"/>
      <c r="AC1072" s="246"/>
      <c r="AD1072" s="246"/>
      <c r="AE1072" s="246"/>
      <c r="AF1072" s="246"/>
      <c r="AG1072" s="246"/>
      <c r="AH1072" s="246"/>
      <c r="AI1072" s="246"/>
      <c r="AJ1072" s="246"/>
      <c r="AK1072" s="246"/>
      <c r="AL1072" s="246"/>
    </row>
    <row r="1073" spans="3:38" s="47" customFormat="1" ht="38.25" customHeight="1" x14ac:dyDescent="0.25">
      <c r="C1073" s="243"/>
      <c r="H1073" s="243"/>
      <c r="L1073" s="282"/>
      <c r="M1073" s="243"/>
      <c r="O1073" s="243"/>
      <c r="P1073" s="246"/>
      <c r="Q1073" s="246"/>
      <c r="R1073" s="246"/>
      <c r="S1073" s="246"/>
      <c r="T1073" s="246"/>
      <c r="U1073" s="246"/>
      <c r="V1073" s="246"/>
      <c r="W1073" s="246"/>
      <c r="X1073" s="246"/>
      <c r="Y1073" s="246"/>
      <c r="Z1073" s="246"/>
      <c r="AA1073" s="246"/>
      <c r="AB1073" s="246"/>
      <c r="AC1073" s="246"/>
      <c r="AD1073" s="246"/>
      <c r="AE1073" s="246"/>
      <c r="AF1073" s="246"/>
      <c r="AG1073" s="246"/>
      <c r="AH1073" s="246"/>
      <c r="AI1073" s="246"/>
      <c r="AJ1073" s="246"/>
      <c r="AK1073" s="246"/>
      <c r="AL1073" s="246"/>
    </row>
    <row r="1074" spans="3:38" s="47" customFormat="1" ht="38.25" customHeight="1" x14ac:dyDescent="0.25">
      <c r="C1074" s="243"/>
      <c r="H1074" s="243"/>
      <c r="L1074" s="282"/>
      <c r="M1074" s="243"/>
      <c r="O1074" s="243"/>
      <c r="P1074" s="246"/>
      <c r="Q1074" s="246"/>
      <c r="R1074" s="246"/>
      <c r="S1074" s="246"/>
      <c r="T1074" s="246"/>
      <c r="U1074" s="246"/>
      <c r="V1074" s="246"/>
      <c r="W1074" s="246"/>
      <c r="X1074" s="246"/>
      <c r="Y1074" s="246"/>
      <c r="Z1074" s="246"/>
      <c r="AA1074" s="246"/>
      <c r="AB1074" s="246"/>
      <c r="AC1074" s="246"/>
      <c r="AD1074" s="246"/>
      <c r="AE1074" s="246"/>
      <c r="AF1074" s="246"/>
      <c r="AG1074" s="246"/>
      <c r="AH1074" s="246"/>
      <c r="AI1074" s="246"/>
      <c r="AJ1074" s="246"/>
      <c r="AK1074" s="246"/>
      <c r="AL1074" s="246"/>
    </row>
    <row r="1075" spans="3:38" s="47" customFormat="1" ht="38.25" customHeight="1" x14ac:dyDescent="0.25">
      <c r="C1075" s="243"/>
      <c r="H1075" s="243"/>
      <c r="L1075" s="282"/>
      <c r="M1075" s="243"/>
      <c r="O1075" s="243"/>
      <c r="P1075" s="246"/>
      <c r="Q1075" s="246"/>
      <c r="R1075" s="246"/>
      <c r="S1075" s="246"/>
      <c r="T1075" s="246"/>
      <c r="U1075" s="246"/>
      <c r="V1075" s="246"/>
      <c r="W1075" s="246"/>
      <c r="X1075" s="246"/>
      <c r="Y1075" s="246"/>
      <c r="Z1075" s="246"/>
      <c r="AA1075" s="246"/>
      <c r="AB1075" s="246"/>
      <c r="AC1075" s="246"/>
      <c r="AD1075" s="246"/>
      <c r="AE1075" s="246"/>
      <c r="AF1075" s="246"/>
      <c r="AG1075" s="246"/>
      <c r="AH1075" s="246"/>
      <c r="AI1075" s="246"/>
      <c r="AJ1075" s="246"/>
      <c r="AK1075" s="246"/>
      <c r="AL1075" s="246"/>
    </row>
    <row r="1076" spans="3:38" s="47" customFormat="1" ht="38.25" customHeight="1" x14ac:dyDescent="0.25">
      <c r="C1076" s="243"/>
      <c r="H1076" s="243"/>
      <c r="L1076" s="282"/>
      <c r="M1076" s="243"/>
      <c r="O1076" s="243"/>
      <c r="P1076" s="246"/>
      <c r="Q1076" s="246"/>
      <c r="R1076" s="246"/>
      <c r="S1076" s="246"/>
      <c r="T1076" s="246"/>
      <c r="U1076" s="246"/>
      <c r="V1076" s="246"/>
      <c r="W1076" s="246"/>
      <c r="X1076" s="246"/>
      <c r="Y1076" s="246"/>
      <c r="Z1076" s="246"/>
      <c r="AA1076" s="246"/>
      <c r="AB1076" s="246"/>
      <c r="AC1076" s="246"/>
      <c r="AD1076" s="246"/>
      <c r="AE1076" s="246"/>
      <c r="AF1076" s="246"/>
      <c r="AG1076" s="246"/>
      <c r="AH1076" s="246"/>
      <c r="AI1076" s="246"/>
      <c r="AJ1076" s="246"/>
      <c r="AK1076" s="246"/>
      <c r="AL1076" s="246"/>
    </row>
    <row r="1077" spans="3:38" s="47" customFormat="1" ht="38.25" customHeight="1" x14ac:dyDescent="0.25">
      <c r="C1077" s="243"/>
      <c r="H1077" s="243"/>
      <c r="L1077" s="282"/>
      <c r="M1077" s="243"/>
      <c r="O1077" s="243"/>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6"/>
      <c r="AL1077" s="246"/>
    </row>
    <row r="1078" spans="3:38" s="47" customFormat="1" ht="38.25" customHeight="1" x14ac:dyDescent="0.25">
      <c r="C1078" s="243"/>
      <c r="H1078" s="243"/>
      <c r="L1078" s="282"/>
      <c r="M1078" s="243"/>
      <c r="O1078" s="243"/>
      <c r="P1078" s="246"/>
      <c r="Q1078" s="246"/>
      <c r="R1078" s="246"/>
      <c r="S1078" s="246"/>
      <c r="T1078" s="246"/>
      <c r="U1078" s="246"/>
      <c r="V1078" s="246"/>
      <c r="W1078" s="246"/>
      <c r="X1078" s="246"/>
      <c r="Y1078" s="246"/>
      <c r="Z1078" s="246"/>
      <c r="AA1078" s="246"/>
      <c r="AB1078" s="246"/>
      <c r="AC1078" s="246"/>
      <c r="AD1078" s="246"/>
      <c r="AE1078" s="246"/>
      <c r="AF1078" s="246"/>
      <c r="AG1078" s="246"/>
      <c r="AH1078" s="246"/>
      <c r="AI1078" s="246"/>
      <c r="AJ1078" s="246"/>
      <c r="AK1078" s="246"/>
      <c r="AL1078" s="246"/>
    </row>
    <row r="1079" spans="3:38" s="47" customFormat="1" ht="38.25" customHeight="1" x14ac:dyDescent="0.25">
      <c r="C1079" s="243"/>
      <c r="H1079" s="243"/>
      <c r="L1079" s="282"/>
      <c r="M1079" s="243"/>
      <c r="O1079" s="243"/>
      <c r="P1079" s="246"/>
      <c r="Q1079" s="246"/>
      <c r="R1079" s="246"/>
      <c r="S1079" s="246"/>
      <c r="T1079" s="246"/>
      <c r="U1079" s="246"/>
      <c r="V1079" s="246"/>
      <c r="W1079" s="246"/>
      <c r="X1079" s="246"/>
      <c r="Y1079" s="246"/>
      <c r="Z1079" s="246"/>
      <c r="AA1079" s="246"/>
      <c r="AB1079" s="246"/>
      <c r="AC1079" s="246"/>
      <c r="AD1079" s="246"/>
      <c r="AE1079" s="246"/>
      <c r="AF1079" s="246"/>
      <c r="AG1079" s="246"/>
      <c r="AH1079" s="246"/>
      <c r="AI1079" s="246"/>
      <c r="AJ1079" s="246"/>
      <c r="AK1079" s="246"/>
      <c r="AL1079" s="246"/>
    </row>
    <row r="1080" spans="3:38" s="47" customFormat="1" ht="38.25" customHeight="1" x14ac:dyDescent="0.25">
      <c r="C1080" s="243"/>
      <c r="H1080" s="243"/>
      <c r="L1080" s="282"/>
      <c r="M1080" s="243"/>
      <c r="O1080" s="243"/>
      <c r="P1080" s="246"/>
      <c r="Q1080" s="246"/>
      <c r="R1080" s="246"/>
      <c r="S1080" s="246"/>
      <c r="T1080" s="246"/>
      <c r="U1080" s="246"/>
      <c r="V1080" s="246"/>
      <c r="W1080" s="246"/>
      <c r="X1080" s="246"/>
      <c r="Y1080" s="246"/>
      <c r="Z1080" s="246"/>
      <c r="AA1080" s="246"/>
      <c r="AB1080" s="246"/>
      <c r="AC1080" s="246"/>
      <c r="AD1080" s="246"/>
      <c r="AE1080" s="246"/>
      <c r="AF1080" s="246"/>
      <c r="AG1080" s="246"/>
      <c r="AH1080" s="246"/>
      <c r="AI1080" s="246"/>
      <c r="AJ1080" s="246"/>
      <c r="AK1080" s="246"/>
      <c r="AL1080" s="246"/>
    </row>
    <row r="1081" spans="3:38" s="47" customFormat="1" ht="38.25" customHeight="1" x14ac:dyDescent="0.25">
      <c r="C1081" s="243"/>
      <c r="H1081" s="243"/>
      <c r="L1081" s="282"/>
      <c r="M1081" s="243"/>
      <c r="O1081" s="243"/>
      <c r="P1081" s="246"/>
      <c r="Q1081" s="246"/>
      <c r="R1081" s="246"/>
      <c r="S1081" s="246"/>
      <c r="T1081" s="246"/>
      <c r="U1081" s="246"/>
      <c r="V1081" s="246"/>
      <c r="W1081" s="246"/>
      <c r="X1081" s="246"/>
      <c r="Y1081" s="246"/>
      <c r="Z1081" s="246"/>
      <c r="AA1081" s="246"/>
      <c r="AB1081" s="246"/>
      <c r="AC1081" s="246"/>
      <c r="AD1081" s="246"/>
      <c r="AE1081" s="246"/>
      <c r="AF1081" s="246"/>
      <c r="AG1081" s="246"/>
      <c r="AH1081" s="246"/>
      <c r="AI1081" s="246"/>
      <c r="AJ1081" s="246"/>
      <c r="AK1081" s="246"/>
      <c r="AL1081" s="246"/>
    </row>
    <row r="1082" spans="3:38" s="47" customFormat="1" ht="38.25" customHeight="1" x14ac:dyDescent="0.25">
      <c r="C1082" s="243"/>
      <c r="H1082" s="243"/>
      <c r="L1082" s="282"/>
      <c r="M1082" s="243"/>
      <c r="O1082" s="243"/>
      <c r="P1082" s="246"/>
      <c r="Q1082" s="246"/>
      <c r="R1082" s="246"/>
      <c r="S1082" s="246"/>
      <c r="T1082" s="246"/>
      <c r="U1082" s="246"/>
      <c r="V1082" s="246"/>
      <c r="W1082" s="246"/>
      <c r="X1082" s="246"/>
      <c r="Y1082" s="246"/>
      <c r="Z1082" s="246"/>
      <c r="AA1082" s="246"/>
      <c r="AB1082" s="246"/>
      <c r="AC1082" s="246"/>
      <c r="AD1082" s="246"/>
      <c r="AE1082" s="246"/>
      <c r="AF1082" s="246"/>
      <c r="AG1082" s="246"/>
      <c r="AH1082" s="246"/>
      <c r="AI1082" s="246"/>
      <c r="AJ1082" s="246"/>
      <c r="AK1082" s="246"/>
      <c r="AL1082" s="246"/>
    </row>
    <row r="1083" spans="3:38" s="47" customFormat="1" ht="38.25" customHeight="1" x14ac:dyDescent="0.25">
      <c r="C1083" s="243"/>
      <c r="H1083" s="243"/>
      <c r="L1083" s="282"/>
      <c r="M1083" s="243"/>
      <c r="O1083" s="243"/>
      <c r="P1083" s="246"/>
      <c r="Q1083" s="246"/>
      <c r="R1083" s="246"/>
      <c r="S1083" s="246"/>
      <c r="T1083" s="246"/>
      <c r="U1083" s="246"/>
      <c r="V1083" s="246"/>
      <c r="W1083" s="246"/>
      <c r="X1083" s="246"/>
      <c r="Y1083" s="246"/>
      <c r="Z1083" s="246"/>
      <c r="AA1083" s="246"/>
      <c r="AB1083" s="246"/>
      <c r="AC1083" s="246"/>
      <c r="AD1083" s="246"/>
      <c r="AE1083" s="246"/>
      <c r="AF1083" s="246"/>
      <c r="AG1083" s="246"/>
      <c r="AH1083" s="246"/>
      <c r="AI1083" s="246"/>
      <c r="AJ1083" s="246"/>
      <c r="AK1083" s="246"/>
      <c r="AL1083" s="246"/>
    </row>
    <row r="1084" spans="3:38" s="47" customFormat="1" ht="38.25" customHeight="1" x14ac:dyDescent="0.25">
      <c r="C1084" s="243"/>
      <c r="H1084" s="243"/>
      <c r="L1084" s="282"/>
      <c r="M1084" s="243"/>
      <c r="O1084" s="243"/>
      <c r="P1084" s="246"/>
      <c r="Q1084" s="246"/>
      <c r="R1084" s="246"/>
      <c r="S1084" s="246"/>
      <c r="T1084" s="246"/>
      <c r="U1084" s="246"/>
      <c r="V1084" s="246"/>
      <c r="W1084" s="246"/>
      <c r="X1084" s="246"/>
      <c r="Y1084" s="246"/>
      <c r="Z1084" s="246"/>
      <c r="AA1084" s="246"/>
      <c r="AB1084" s="246"/>
      <c r="AC1084" s="246"/>
      <c r="AD1084" s="246"/>
      <c r="AE1084" s="246"/>
      <c r="AF1084" s="246"/>
      <c r="AG1084" s="246"/>
      <c r="AH1084" s="246"/>
      <c r="AI1084" s="246"/>
      <c r="AJ1084" s="246"/>
      <c r="AK1084" s="246"/>
      <c r="AL1084" s="246"/>
    </row>
    <row r="1085" spans="3:38" s="47" customFormat="1" ht="38.25" customHeight="1" x14ac:dyDescent="0.25">
      <c r="C1085" s="243"/>
      <c r="H1085" s="243"/>
      <c r="L1085" s="282"/>
      <c r="M1085" s="243"/>
      <c r="O1085" s="243"/>
      <c r="P1085" s="246"/>
      <c r="Q1085" s="246"/>
      <c r="R1085" s="246"/>
      <c r="S1085" s="246"/>
      <c r="T1085" s="246"/>
      <c r="U1085" s="246"/>
      <c r="V1085" s="246"/>
      <c r="W1085" s="246"/>
      <c r="X1085" s="246"/>
      <c r="Y1085" s="246"/>
      <c r="Z1085" s="246"/>
      <c r="AA1085" s="246"/>
      <c r="AB1085" s="246"/>
      <c r="AC1085" s="246"/>
      <c r="AD1085" s="246"/>
      <c r="AE1085" s="246"/>
      <c r="AF1085" s="246"/>
      <c r="AG1085" s="246"/>
      <c r="AH1085" s="246"/>
      <c r="AI1085" s="246"/>
      <c r="AJ1085" s="246"/>
      <c r="AK1085" s="246"/>
      <c r="AL1085" s="246"/>
    </row>
    <row r="1086" spans="3:38" s="47" customFormat="1" ht="38.25" customHeight="1" x14ac:dyDescent="0.25">
      <c r="C1086" s="243"/>
      <c r="H1086" s="243"/>
      <c r="L1086" s="282"/>
      <c r="M1086" s="243"/>
      <c r="O1086" s="243"/>
      <c r="P1086" s="246"/>
      <c r="Q1086" s="246"/>
      <c r="R1086" s="246"/>
      <c r="S1086" s="246"/>
      <c r="T1086" s="246"/>
      <c r="U1086" s="246"/>
      <c r="V1086" s="246"/>
      <c r="W1086" s="246"/>
      <c r="X1086" s="246"/>
      <c r="Y1086" s="246"/>
      <c r="Z1086" s="246"/>
      <c r="AA1086" s="246"/>
      <c r="AB1086" s="246"/>
      <c r="AC1086" s="246"/>
      <c r="AD1086" s="246"/>
      <c r="AE1086" s="246"/>
      <c r="AF1086" s="246"/>
      <c r="AG1086" s="246"/>
      <c r="AH1086" s="246"/>
      <c r="AI1086" s="246"/>
      <c r="AJ1086" s="246"/>
      <c r="AK1086" s="246"/>
      <c r="AL1086" s="246"/>
    </row>
    <row r="1087" spans="3:38" s="47" customFormat="1" ht="38.25" customHeight="1" x14ac:dyDescent="0.25">
      <c r="C1087" s="243"/>
      <c r="H1087" s="243"/>
      <c r="L1087" s="282"/>
      <c r="M1087" s="243"/>
      <c r="O1087" s="243"/>
      <c r="P1087" s="246"/>
      <c r="Q1087" s="246"/>
      <c r="R1087" s="246"/>
      <c r="S1087" s="246"/>
      <c r="T1087" s="246"/>
      <c r="U1087" s="246"/>
      <c r="V1087" s="246"/>
      <c r="W1087" s="246"/>
      <c r="X1087" s="246"/>
      <c r="Y1087" s="246"/>
      <c r="Z1087" s="246"/>
      <c r="AA1087" s="246"/>
      <c r="AB1087" s="246"/>
      <c r="AC1087" s="246"/>
      <c r="AD1087" s="246"/>
      <c r="AE1087" s="246"/>
      <c r="AF1087" s="246"/>
      <c r="AG1087" s="246"/>
      <c r="AH1087" s="246"/>
      <c r="AI1087" s="246"/>
      <c r="AJ1087" s="246"/>
      <c r="AK1087" s="246"/>
      <c r="AL1087" s="246"/>
    </row>
    <row r="1088" spans="3:38" s="47" customFormat="1" ht="38.25" customHeight="1" x14ac:dyDescent="0.25">
      <c r="C1088" s="243"/>
      <c r="H1088" s="243"/>
      <c r="L1088" s="282"/>
      <c r="M1088" s="243"/>
      <c r="O1088" s="243"/>
      <c r="P1088" s="246"/>
      <c r="Q1088" s="246"/>
      <c r="R1088" s="246"/>
      <c r="S1088" s="246"/>
      <c r="T1088" s="246"/>
      <c r="U1088" s="246"/>
      <c r="V1088" s="246"/>
      <c r="W1088" s="246"/>
      <c r="X1088" s="246"/>
      <c r="Y1088" s="246"/>
      <c r="Z1088" s="246"/>
      <c r="AA1088" s="246"/>
      <c r="AB1088" s="246"/>
      <c r="AC1088" s="246"/>
      <c r="AD1088" s="246"/>
      <c r="AE1088" s="246"/>
      <c r="AF1088" s="246"/>
      <c r="AG1088" s="246"/>
      <c r="AH1088" s="246"/>
      <c r="AI1088" s="246"/>
      <c r="AJ1088" s="246"/>
      <c r="AK1088" s="246"/>
      <c r="AL1088" s="246"/>
    </row>
    <row r="1089" spans="3:38" s="47" customFormat="1" ht="38.25" customHeight="1" x14ac:dyDescent="0.25">
      <c r="C1089" s="243"/>
      <c r="H1089" s="243"/>
      <c r="L1089" s="282"/>
      <c r="M1089" s="243"/>
      <c r="O1089" s="243"/>
      <c r="P1089" s="246"/>
      <c r="Q1089" s="246"/>
      <c r="R1089" s="246"/>
      <c r="S1089" s="246"/>
      <c r="T1089" s="246"/>
      <c r="U1089" s="246"/>
      <c r="V1089" s="246"/>
      <c r="W1089" s="246"/>
      <c r="X1089" s="246"/>
      <c r="Y1089" s="246"/>
      <c r="Z1089" s="246"/>
      <c r="AA1089" s="246"/>
      <c r="AB1089" s="246"/>
      <c r="AC1089" s="246"/>
      <c r="AD1089" s="246"/>
      <c r="AE1089" s="246"/>
      <c r="AF1089" s="246"/>
      <c r="AG1089" s="246"/>
      <c r="AH1089" s="246"/>
      <c r="AI1089" s="246"/>
      <c r="AJ1089" s="246"/>
      <c r="AK1089" s="246"/>
      <c r="AL1089" s="246"/>
    </row>
    <row r="1090" spans="3:38" s="47" customFormat="1" ht="38.25" customHeight="1" x14ac:dyDescent="0.25">
      <c r="C1090" s="243"/>
      <c r="H1090" s="243"/>
      <c r="L1090" s="282"/>
      <c r="M1090" s="243"/>
      <c r="O1090" s="243"/>
      <c r="P1090" s="246"/>
      <c r="Q1090" s="246"/>
      <c r="R1090" s="246"/>
      <c r="S1090" s="246"/>
      <c r="T1090" s="246"/>
      <c r="U1090" s="246"/>
      <c r="V1090" s="246"/>
      <c r="W1090" s="246"/>
      <c r="X1090" s="246"/>
      <c r="Y1090" s="246"/>
      <c r="Z1090" s="246"/>
      <c r="AA1090" s="246"/>
      <c r="AB1090" s="246"/>
      <c r="AC1090" s="246"/>
      <c r="AD1090" s="246"/>
      <c r="AE1090" s="246"/>
      <c r="AF1090" s="246"/>
      <c r="AG1090" s="246"/>
      <c r="AH1090" s="246"/>
      <c r="AI1090" s="246"/>
      <c r="AJ1090" s="246"/>
      <c r="AK1090" s="246"/>
      <c r="AL1090" s="246"/>
    </row>
    <row r="1091" spans="3:38" s="47" customFormat="1" ht="38.25" customHeight="1" x14ac:dyDescent="0.25">
      <c r="C1091" s="243"/>
      <c r="H1091" s="243"/>
      <c r="L1091" s="282"/>
      <c r="M1091" s="243"/>
      <c r="O1091" s="243"/>
      <c r="P1091" s="246"/>
      <c r="Q1091" s="246"/>
      <c r="R1091" s="246"/>
      <c r="S1091" s="246"/>
      <c r="T1091" s="246"/>
      <c r="U1091" s="246"/>
      <c r="V1091" s="246"/>
      <c r="W1091" s="246"/>
      <c r="X1091" s="246"/>
      <c r="Y1091" s="246"/>
      <c r="Z1091" s="246"/>
      <c r="AA1091" s="246"/>
      <c r="AB1091" s="246"/>
      <c r="AC1091" s="246"/>
      <c r="AD1091" s="246"/>
      <c r="AE1091" s="246"/>
      <c r="AF1091" s="246"/>
      <c r="AG1091" s="246"/>
      <c r="AH1091" s="246"/>
      <c r="AI1091" s="246"/>
      <c r="AJ1091" s="246"/>
      <c r="AK1091" s="246"/>
      <c r="AL1091" s="246"/>
    </row>
    <row r="1092" spans="3:38" s="47" customFormat="1" ht="38.25" customHeight="1" x14ac:dyDescent="0.25">
      <c r="C1092" s="243"/>
      <c r="H1092" s="243"/>
      <c r="L1092" s="282"/>
      <c r="M1092" s="243"/>
      <c r="O1092" s="243"/>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246"/>
      <c r="AL1092" s="246"/>
    </row>
    <row r="1093" spans="3:38" s="47" customFormat="1" ht="38.25" customHeight="1" x14ac:dyDescent="0.25">
      <c r="C1093" s="243"/>
      <c r="H1093" s="243"/>
      <c r="L1093" s="282"/>
      <c r="M1093" s="243"/>
      <c r="O1093" s="243"/>
      <c r="P1093" s="246"/>
      <c r="Q1093" s="246"/>
      <c r="R1093" s="246"/>
      <c r="S1093" s="246"/>
      <c r="T1093" s="246"/>
      <c r="U1093" s="246"/>
      <c r="V1093" s="246"/>
      <c r="W1093" s="246"/>
      <c r="X1093" s="246"/>
      <c r="Y1093" s="246"/>
      <c r="Z1093" s="246"/>
      <c r="AA1093" s="246"/>
      <c r="AB1093" s="246"/>
      <c r="AC1093" s="246"/>
      <c r="AD1093" s="246"/>
      <c r="AE1093" s="246"/>
      <c r="AF1093" s="246"/>
      <c r="AG1093" s="246"/>
      <c r="AH1093" s="246"/>
      <c r="AI1093" s="246"/>
      <c r="AJ1093" s="246"/>
      <c r="AK1093" s="246"/>
      <c r="AL1093" s="246"/>
    </row>
    <row r="1094" spans="3:38" s="47" customFormat="1" ht="38.25" customHeight="1" x14ac:dyDescent="0.25">
      <c r="C1094" s="243"/>
      <c r="H1094" s="243"/>
      <c r="L1094" s="282"/>
      <c r="M1094" s="243"/>
      <c r="O1094" s="243"/>
      <c r="P1094" s="246"/>
      <c r="Q1094" s="246"/>
      <c r="R1094" s="246"/>
      <c r="S1094" s="246"/>
      <c r="T1094" s="246"/>
      <c r="U1094" s="246"/>
      <c r="V1094" s="246"/>
      <c r="W1094" s="246"/>
      <c r="X1094" s="246"/>
      <c r="Y1094" s="246"/>
      <c r="Z1094" s="246"/>
      <c r="AA1094" s="246"/>
      <c r="AB1094" s="246"/>
      <c r="AC1094" s="246"/>
      <c r="AD1094" s="246"/>
      <c r="AE1094" s="246"/>
      <c r="AF1094" s="246"/>
      <c r="AG1094" s="246"/>
      <c r="AH1094" s="246"/>
      <c r="AI1094" s="246"/>
      <c r="AJ1094" s="246"/>
      <c r="AK1094" s="246"/>
      <c r="AL1094" s="246"/>
    </row>
    <row r="1095" spans="3:38" s="47" customFormat="1" ht="38.25" customHeight="1" x14ac:dyDescent="0.25">
      <c r="C1095" s="243"/>
      <c r="H1095" s="243"/>
      <c r="L1095" s="282"/>
      <c r="M1095" s="243"/>
      <c r="O1095" s="243"/>
      <c r="P1095" s="246"/>
      <c r="Q1095" s="246"/>
      <c r="R1095" s="246"/>
      <c r="S1095" s="246"/>
      <c r="T1095" s="246"/>
      <c r="U1095" s="246"/>
      <c r="V1095" s="246"/>
      <c r="W1095" s="246"/>
      <c r="X1095" s="246"/>
      <c r="Y1095" s="246"/>
      <c r="Z1095" s="246"/>
      <c r="AA1095" s="246"/>
      <c r="AB1095" s="246"/>
      <c r="AC1095" s="246"/>
      <c r="AD1095" s="246"/>
      <c r="AE1095" s="246"/>
      <c r="AF1095" s="246"/>
      <c r="AG1095" s="246"/>
      <c r="AH1095" s="246"/>
      <c r="AI1095" s="246"/>
      <c r="AJ1095" s="246"/>
      <c r="AK1095" s="246"/>
      <c r="AL1095" s="246"/>
    </row>
    <row r="1096" spans="3:38" s="47" customFormat="1" ht="38.25" customHeight="1" x14ac:dyDescent="0.25">
      <c r="C1096" s="243"/>
      <c r="H1096" s="243"/>
      <c r="L1096" s="282"/>
      <c r="M1096" s="243"/>
      <c r="O1096" s="243"/>
      <c r="P1096" s="246"/>
      <c r="Q1096" s="246"/>
      <c r="R1096" s="246"/>
      <c r="S1096" s="246"/>
      <c r="T1096" s="246"/>
      <c r="U1096" s="246"/>
      <c r="V1096" s="246"/>
      <c r="W1096" s="246"/>
      <c r="X1096" s="246"/>
      <c r="Y1096" s="246"/>
      <c r="Z1096" s="246"/>
      <c r="AA1096" s="246"/>
      <c r="AB1096" s="246"/>
      <c r="AC1096" s="246"/>
      <c r="AD1096" s="246"/>
      <c r="AE1096" s="246"/>
      <c r="AF1096" s="246"/>
      <c r="AG1096" s="246"/>
      <c r="AH1096" s="246"/>
      <c r="AI1096" s="246"/>
      <c r="AJ1096" s="246"/>
      <c r="AK1096" s="246"/>
      <c r="AL1096" s="246"/>
    </row>
    <row r="1097" spans="3:38" s="47" customFormat="1" ht="38.25" customHeight="1" x14ac:dyDescent="0.25">
      <c r="C1097" s="243"/>
      <c r="H1097" s="243"/>
      <c r="L1097" s="282"/>
      <c r="M1097" s="243"/>
      <c r="O1097" s="243"/>
      <c r="P1097" s="246"/>
      <c r="Q1097" s="246"/>
      <c r="R1097" s="246"/>
      <c r="S1097" s="246"/>
      <c r="T1097" s="246"/>
      <c r="U1097" s="246"/>
      <c r="V1097" s="246"/>
      <c r="W1097" s="246"/>
      <c r="X1097" s="246"/>
      <c r="Y1097" s="246"/>
      <c r="Z1097" s="246"/>
      <c r="AA1097" s="246"/>
      <c r="AB1097" s="246"/>
      <c r="AC1097" s="246"/>
      <c r="AD1097" s="246"/>
      <c r="AE1097" s="246"/>
      <c r="AF1097" s="246"/>
      <c r="AG1097" s="246"/>
      <c r="AH1097" s="246"/>
      <c r="AI1097" s="246"/>
      <c r="AJ1097" s="246"/>
      <c r="AK1097" s="246"/>
      <c r="AL1097" s="246"/>
    </row>
    <row r="1098" spans="3:38" s="47" customFormat="1" ht="38.25" customHeight="1" x14ac:dyDescent="0.25">
      <c r="C1098" s="243"/>
      <c r="H1098" s="243"/>
      <c r="L1098" s="282"/>
      <c r="M1098" s="243"/>
      <c r="O1098" s="243"/>
      <c r="P1098" s="246"/>
      <c r="Q1098" s="246"/>
      <c r="R1098" s="246"/>
      <c r="S1098" s="246"/>
      <c r="T1098" s="246"/>
      <c r="U1098" s="246"/>
      <c r="V1098" s="246"/>
      <c r="W1098" s="246"/>
      <c r="X1098" s="246"/>
      <c r="Y1098" s="246"/>
      <c r="Z1098" s="246"/>
      <c r="AA1098" s="246"/>
      <c r="AB1098" s="246"/>
      <c r="AC1098" s="246"/>
      <c r="AD1098" s="246"/>
      <c r="AE1098" s="246"/>
      <c r="AF1098" s="246"/>
      <c r="AG1098" s="246"/>
      <c r="AH1098" s="246"/>
      <c r="AI1098" s="246"/>
      <c r="AJ1098" s="246"/>
      <c r="AK1098" s="246"/>
      <c r="AL1098" s="246"/>
    </row>
    <row r="1099" spans="3:38" s="47" customFormat="1" ht="38.25" customHeight="1" x14ac:dyDescent="0.25">
      <c r="C1099" s="243"/>
      <c r="H1099" s="243"/>
      <c r="L1099" s="282"/>
      <c r="M1099" s="243"/>
      <c r="O1099" s="243"/>
      <c r="P1099" s="246"/>
      <c r="Q1099" s="246"/>
      <c r="R1099" s="246"/>
      <c r="S1099" s="246"/>
      <c r="T1099" s="246"/>
      <c r="U1099" s="246"/>
      <c r="V1099" s="246"/>
      <c r="W1099" s="246"/>
      <c r="X1099" s="246"/>
      <c r="Y1099" s="246"/>
      <c r="Z1099" s="246"/>
      <c r="AA1099" s="246"/>
      <c r="AB1099" s="246"/>
      <c r="AC1099" s="246"/>
      <c r="AD1099" s="246"/>
      <c r="AE1099" s="246"/>
      <c r="AF1099" s="246"/>
      <c r="AG1099" s="246"/>
      <c r="AH1099" s="246"/>
      <c r="AI1099" s="246"/>
      <c r="AJ1099" s="246"/>
      <c r="AK1099" s="246"/>
      <c r="AL1099" s="246"/>
    </row>
    <row r="1100" spans="3:38" s="47" customFormat="1" ht="38.25" customHeight="1" x14ac:dyDescent="0.25">
      <c r="C1100" s="243"/>
      <c r="H1100" s="243"/>
      <c r="L1100" s="282"/>
      <c r="M1100" s="243"/>
      <c r="O1100" s="243"/>
      <c r="P1100" s="246"/>
      <c r="Q1100" s="246"/>
      <c r="R1100" s="246"/>
      <c r="S1100" s="246"/>
      <c r="T1100" s="246"/>
      <c r="U1100" s="246"/>
      <c r="V1100" s="246"/>
      <c r="W1100" s="246"/>
      <c r="X1100" s="246"/>
      <c r="Y1100" s="246"/>
      <c r="Z1100" s="246"/>
      <c r="AA1100" s="246"/>
      <c r="AB1100" s="246"/>
      <c r="AC1100" s="246"/>
      <c r="AD1100" s="246"/>
      <c r="AE1100" s="246"/>
      <c r="AF1100" s="246"/>
      <c r="AG1100" s="246"/>
      <c r="AH1100" s="246"/>
      <c r="AI1100" s="246"/>
      <c r="AJ1100" s="246"/>
      <c r="AK1100" s="246"/>
      <c r="AL1100" s="246"/>
    </row>
    <row r="1101" spans="3:38" s="47" customFormat="1" ht="38.25" customHeight="1" x14ac:dyDescent="0.25">
      <c r="C1101" s="243"/>
      <c r="H1101" s="243"/>
      <c r="L1101" s="282"/>
      <c r="M1101" s="243"/>
      <c r="O1101" s="243"/>
      <c r="P1101" s="246"/>
      <c r="Q1101" s="246"/>
      <c r="R1101" s="246"/>
      <c r="S1101" s="246"/>
      <c r="T1101" s="246"/>
      <c r="U1101" s="246"/>
      <c r="V1101" s="246"/>
      <c r="W1101" s="246"/>
      <c r="X1101" s="246"/>
      <c r="Y1101" s="246"/>
      <c r="Z1101" s="246"/>
      <c r="AA1101" s="246"/>
      <c r="AB1101" s="246"/>
      <c r="AC1101" s="246"/>
      <c r="AD1101" s="246"/>
      <c r="AE1101" s="246"/>
      <c r="AF1101" s="246"/>
      <c r="AG1101" s="246"/>
      <c r="AH1101" s="246"/>
      <c r="AI1101" s="246"/>
      <c r="AJ1101" s="246"/>
      <c r="AK1101" s="246"/>
      <c r="AL1101" s="246"/>
    </row>
    <row r="1102" spans="3:38" s="47" customFormat="1" ht="38.25" customHeight="1" x14ac:dyDescent="0.25">
      <c r="C1102" s="243"/>
      <c r="H1102" s="243"/>
      <c r="L1102" s="282"/>
      <c r="M1102" s="243"/>
      <c r="O1102" s="243"/>
      <c r="P1102" s="246"/>
      <c r="Q1102" s="246"/>
      <c r="R1102" s="246"/>
      <c r="S1102" s="246"/>
      <c r="T1102" s="246"/>
      <c r="U1102" s="246"/>
      <c r="V1102" s="246"/>
      <c r="W1102" s="246"/>
      <c r="X1102" s="246"/>
      <c r="Y1102" s="246"/>
      <c r="Z1102" s="246"/>
      <c r="AA1102" s="246"/>
      <c r="AB1102" s="246"/>
      <c r="AC1102" s="246"/>
      <c r="AD1102" s="246"/>
      <c r="AE1102" s="246"/>
      <c r="AF1102" s="246"/>
      <c r="AG1102" s="246"/>
      <c r="AH1102" s="246"/>
      <c r="AI1102" s="246"/>
      <c r="AJ1102" s="246"/>
      <c r="AK1102" s="246"/>
      <c r="AL1102" s="246"/>
    </row>
    <row r="1103" spans="3:38" s="47" customFormat="1" ht="38.25" customHeight="1" x14ac:dyDescent="0.25">
      <c r="C1103" s="243"/>
      <c r="H1103" s="243"/>
      <c r="L1103" s="282"/>
      <c r="M1103" s="243"/>
      <c r="O1103" s="243"/>
      <c r="P1103" s="246"/>
      <c r="Q1103" s="246"/>
      <c r="R1103" s="246"/>
      <c r="S1103" s="246"/>
      <c r="T1103" s="246"/>
      <c r="U1103" s="246"/>
      <c r="V1103" s="246"/>
      <c r="W1103" s="246"/>
      <c r="X1103" s="246"/>
      <c r="Y1103" s="246"/>
      <c r="Z1103" s="246"/>
      <c r="AA1103" s="246"/>
      <c r="AB1103" s="246"/>
      <c r="AC1103" s="246"/>
      <c r="AD1103" s="246"/>
      <c r="AE1103" s="246"/>
      <c r="AF1103" s="246"/>
      <c r="AG1103" s="246"/>
      <c r="AH1103" s="246"/>
      <c r="AI1103" s="246"/>
      <c r="AJ1103" s="246"/>
      <c r="AK1103" s="246"/>
      <c r="AL1103" s="246"/>
    </row>
    <row r="1104" spans="3:38" s="47" customFormat="1" ht="38.25" customHeight="1" x14ac:dyDescent="0.25">
      <c r="C1104" s="243"/>
      <c r="H1104" s="243"/>
      <c r="L1104" s="282"/>
      <c r="M1104" s="243"/>
      <c r="O1104" s="243"/>
      <c r="P1104" s="246"/>
      <c r="Q1104" s="246"/>
      <c r="R1104" s="246"/>
      <c r="S1104" s="246"/>
      <c r="T1104" s="246"/>
      <c r="U1104" s="246"/>
      <c r="V1104" s="246"/>
      <c r="W1104" s="246"/>
      <c r="X1104" s="246"/>
      <c r="Y1104" s="246"/>
      <c r="Z1104" s="246"/>
      <c r="AA1104" s="246"/>
      <c r="AB1104" s="246"/>
      <c r="AC1104" s="246"/>
      <c r="AD1104" s="246"/>
      <c r="AE1104" s="246"/>
      <c r="AF1104" s="246"/>
      <c r="AG1104" s="246"/>
      <c r="AH1104" s="246"/>
      <c r="AI1104" s="246"/>
      <c r="AJ1104" s="246"/>
      <c r="AK1104" s="246"/>
      <c r="AL1104" s="246"/>
    </row>
    <row r="1105" spans="3:38" s="47" customFormat="1" ht="38.25" customHeight="1" x14ac:dyDescent="0.25">
      <c r="C1105" s="243"/>
      <c r="H1105" s="243"/>
      <c r="L1105" s="282"/>
      <c r="M1105" s="243"/>
      <c r="O1105" s="243"/>
      <c r="P1105" s="246"/>
      <c r="Q1105" s="246"/>
      <c r="R1105" s="246"/>
      <c r="S1105" s="246"/>
      <c r="T1105" s="246"/>
      <c r="U1105" s="246"/>
      <c r="V1105" s="246"/>
      <c r="W1105" s="246"/>
      <c r="X1105" s="246"/>
      <c r="Y1105" s="246"/>
      <c r="Z1105" s="246"/>
      <c r="AA1105" s="246"/>
      <c r="AB1105" s="246"/>
      <c r="AC1105" s="246"/>
      <c r="AD1105" s="246"/>
      <c r="AE1105" s="246"/>
      <c r="AF1105" s="246"/>
      <c r="AG1105" s="246"/>
      <c r="AH1105" s="246"/>
      <c r="AI1105" s="246"/>
      <c r="AJ1105" s="246"/>
      <c r="AK1105" s="246"/>
      <c r="AL1105" s="246"/>
    </row>
    <row r="1106" spans="3:38" s="47" customFormat="1" ht="38.25" customHeight="1" x14ac:dyDescent="0.25">
      <c r="C1106" s="243"/>
      <c r="H1106" s="243"/>
      <c r="L1106" s="282"/>
      <c r="M1106" s="243"/>
      <c r="O1106" s="243"/>
      <c r="P1106" s="246"/>
      <c r="Q1106" s="246"/>
      <c r="R1106" s="246"/>
      <c r="S1106" s="246"/>
      <c r="T1106" s="246"/>
      <c r="U1106" s="246"/>
      <c r="V1106" s="246"/>
      <c r="W1106" s="246"/>
      <c r="X1106" s="246"/>
      <c r="Y1106" s="246"/>
      <c r="Z1106" s="246"/>
      <c r="AA1106" s="246"/>
      <c r="AB1106" s="246"/>
      <c r="AC1106" s="246"/>
      <c r="AD1106" s="246"/>
      <c r="AE1106" s="246"/>
      <c r="AF1106" s="246"/>
      <c r="AG1106" s="246"/>
      <c r="AH1106" s="246"/>
      <c r="AI1106" s="246"/>
      <c r="AJ1106" s="246"/>
      <c r="AK1106" s="246"/>
      <c r="AL1106" s="246"/>
    </row>
    <row r="1107" spans="3:38" s="47" customFormat="1" ht="38.25" customHeight="1" x14ac:dyDescent="0.25">
      <c r="C1107" s="243"/>
      <c r="H1107" s="243"/>
      <c r="L1107" s="282"/>
      <c r="M1107" s="243"/>
      <c r="O1107" s="243"/>
      <c r="P1107" s="246"/>
      <c r="Q1107" s="246"/>
      <c r="R1107" s="246"/>
      <c r="S1107" s="246"/>
      <c r="T1107" s="246"/>
      <c r="U1107" s="246"/>
      <c r="V1107" s="246"/>
      <c r="W1107" s="246"/>
      <c r="X1107" s="246"/>
      <c r="Y1107" s="246"/>
      <c r="Z1107" s="246"/>
      <c r="AA1107" s="246"/>
      <c r="AB1107" s="246"/>
      <c r="AC1107" s="246"/>
      <c r="AD1107" s="246"/>
      <c r="AE1107" s="246"/>
      <c r="AF1107" s="246"/>
      <c r="AG1107" s="246"/>
      <c r="AH1107" s="246"/>
      <c r="AI1107" s="246"/>
      <c r="AJ1107" s="246"/>
      <c r="AK1107" s="246"/>
      <c r="AL1107" s="246"/>
    </row>
    <row r="1108" spans="3:38" s="47" customFormat="1" ht="38.25" customHeight="1" x14ac:dyDescent="0.25">
      <c r="C1108" s="243"/>
      <c r="H1108" s="243"/>
      <c r="L1108" s="282"/>
      <c r="M1108" s="243"/>
      <c r="O1108" s="243"/>
      <c r="P1108" s="246"/>
      <c r="Q1108" s="246"/>
      <c r="R1108" s="246"/>
      <c r="S1108" s="246"/>
      <c r="T1108" s="246"/>
      <c r="U1108" s="246"/>
      <c r="V1108" s="246"/>
      <c r="W1108" s="246"/>
      <c r="X1108" s="246"/>
      <c r="Y1108" s="246"/>
      <c r="Z1108" s="246"/>
      <c r="AA1108" s="246"/>
      <c r="AB1108" s="246"/>
      <c r="AC1108" s="246"/>
      <c r="AD1108" s="246"/>
      <c r="AE1108" s="246"/>
      <c r="AF1108" s="246"/>
      <c r="AG1108" s="246"/>
      <c r="AH1108" s="246"/>
      <c r="AI1108" s="246"/>
      <c r="AJ1108" s="246"/>
      <c r="AK1108" s="246"/>
      <c r="AL1108" s="246"/>
    </row>
    <row r="1109" spans="3:38" s="47" customFormat="1" ht="38.25" customHeight="1" x14ac:dyDescent="0.25">
      <c r="C1109" s="243"/>
      <c r="H1109" s="243"/>
      <c r="L1109" s="282"/>
      <c r="M1109" s="243"/>
      <c r="O1109" s="243"/>
      <c r="P1109" s="246"/>
      <c r="Q1109" s="246"/>
      <c r="R1109" s="246"/>
      <c r="S1109" s="246"/>
      <c r="T1109" s="246"/>
      <c r="U1109" s="246"/>
      <c r="V1109" s="246"/>
      <c r="W1109" s="246"/>
      <c r="X1109" s="246"/>
      <c r="Y1109" s="246"/>
      <c r="Z1109" s="246"/>
      <c r="AA1109" s="246"/>
      <c r="AB1109" s="246"/>
      <c r="AC1109" s="246"/>
      <c r="AD1109" s="246"/>
      <c r="AE1109" s="246"/>
      <c r="AF1109" s="246"/>
      <c r="AG1109" s="246"/>
      <c r="AH1109" s="246"/>
      <c r="AI1109" s="246"/>
      <c r="AJ1109" s="246"/>
      <c r="AK1109" s="246"/>
      <c r="AL1109" s="246"/>
    </row>
    <row r="1110" spans="3:38" s="47" customFormat="1" ht="38.25" customHeight="1" x14ac:dyDescent="0.25">
      <c r="C1110" s="243"/>
      <c r="H1110" s="243"/>
      <c r="L1110" s="282"/>
      <c r="M1110" s="243"/>
      <c r="O1110" s="243"/>
      <c r="P1110" s="246"/>
      <c r="Q1110" s="246"/>
      <c r="R1110" s="246"/>
      <c r="S1110" s="246"/>
      <c r="T1110" s="246"/>
      <c r="U1110" s="246"/>
      <c r="V1110" s="246"/>
      <c r="W1110" s="246"/>
      <c r="X1110" s="246"/>
      <c r="Y1110" s="246"/>
      <c r="Z1110" s="246"/>
      <c r="AA1110" s="246"/>
      <c r="AB1110" s="246"/>
      <c r="AC1110" s="246"/>
      <c r="AD1110" s="246"/>
      <c r="AE1110" s="246"/>
      <c r="AF1110" s="246"/>
      <c r="AG1110" s="246"/>
      <c r="AH1110" s="246"/>
      <c r="AI1110" s="246"/>
      <c r="AJ1110" s="246"/>
      <c r="AK1110" s="246"/>
      <c r="AL1110" s="246"/>
    </row>
    <row r="1111" spans="3:38" s="47" customFormat="1" ht="38.25" customHeight="1" x14ac:dyDescent="0.25">
      <c r="C1111" s="243"/>
      <c r="H1111" s="243"/>
      <c r="L1111" s="282"/>
      <c r="M1111" s="243"/>
      <c r="O1111" s="243"/>
      <c r="P1111" s="246"/>
      <c r="Q1111" s="246"/>
      <c r="R1111" s="246"/>
      <c r="S1111" s="246"/>
      <c r="T1111" s="246"/>
      <c r="U1111" s="246"/>
      <c r="V1111" s="246"/>
      <c r="W1111" s="246"/>
      <c r="X1111" s="246"/>
      <c r="Y1111" s="246"/>
      <c r="Z1111" s="246"/>
      <c r="AA1111" s="246"/>
      <c r="AB1111" s="246"/>
      <c r="AC1111" s="246"/>
      <c r="AD1111" s="246"/>
      <c r="AE1111" s="246"/>
      <c r="AF1111" s="246"/>
      <c r="AG1111" s="246"/>
      <c r="AH1111" s="246"/>
      <c r="AI1111" s="246"/>
      <c r="AJ1111" s="246"/>
      <c r="AK1111" s="246"/>
      <c r="AL1111" s="246"/>
    </row>
    <row r="1112" spans="3:38" s="47" customFormat="1" ht="38.25" customHeight="1" x14ac:dyDescent="0.25">
      <c r="C1112" s="243"/>
      <c r="H1112" s="243"/>
      <c r="L1112" s="282"/>
      <c r="M1112" s="243"/>
      <c r="O1112" s="243"/>
      <c r="P1112" s="246"/>
      <c r="Q1112" s="246"/>
      <c r="R1112" s="246"/>
      <c r="S1112" s="246"/>
      <c r="T1112" s="246"/>
      <c r="U1112" s="246"/>
      <c r="V1112" s="246"/>
      <c r="W1112" s="246"/>
      <c r="X1112" s="246"/>
      <c r="Y1112" s="246"/>
      <c r="Z1112" s="246"/>
      <c r="AA1112" s="246"/>
      <c r="AB1112" s="246"/>
      <c r="AC1112" s="246"/>
      <c r="AD1112" s="246"/>
      <c r="AE1112" s="246"/>
      <c r="AF1112" s="246"/>
      <c r="AG1112" s="246"/>
      <c r="AH1112" s="246"/>
      <c r="AI1112" s="246"/>
      <c r="AJ1112" s="246"/>
      <c r="AK1112" s="246"/>
      <c r="AL1112" s="246"/>
    </row>
    <row r="1113" spans="3:38" s="47" customFormat="1" ht="38.25" customHeight="1" x14ac:dyDescent="0.25">
      <c r="C1113" s="243"/>
      <c r="H1113" s="243"/>
      <c r="L1113" s="282"/>
      <c r="M1113" s="243"/>
      <c r="O1113" s="243"/>
      <c r="P1113" s="246"/>
      <c r="Q1113" s="246"/>
      <c r="R1113" s="246"/>
      <c r="S1113" s="246"/>
      <c r="T1113" s="246"/>
      <c r="U1113" s="246"/>
      <c r="V1113" s="246"/>
      <c r="W1113" s="246"/>
      <c r="X1113" s="246"/>
      <c r="Y1113" s="246"/>
      <c r="Z1113" s="246"/>
      <c r="AA1113" s="246"/>
      <c r="AB1113" s="246"/>
      <c r="AC1113" s="246"/>
      <c r="AD1113" s="246"/>
      <c r="AE1113" s="246"/>
      <c r="AF1113" s="246"/>
      <c r="AG1113" s="246"/>
      <c r="AH1113" s="246"/>
      <c r="AI1113" s="246"/>
      <c r="AJ1113" s="246"/>
      <c r="AK1113" s="246"/>
      <c r="AL1113" s="246"/>
    </row>
    <row r="1114" spans="3:38" s="47" customFormat="1" ht="38.25" customHeight="1" x14ac:dyDescent="0.25">
      <c r="C1114" s="243"/>
      <c r="H1114" s="243"/>
      <c r="L1114" s="282"/>
      <c r="M1114" s="243"/>
      <c r="O1114" s="243"/>
      <c r="P1114" s="246"/>
      <c r="Q1114" s="246"/>
      <c r="R1114" s="246"/>
      <c r="S1114" s="246"/>
      <c r="T1114" s="246"/>
      <c r="U1114" s="246"/>
      <c r="V1114" s="246"/>
      <c r="W1114" s="246"/>
      <c r="X1114" s="246"/>
      <c r="Y1114" s="246"/>
      <c r="Z1114" s="246"/>
      <c r="AA1114" s="246"/>
      <c r="AB1114" s="246"/>
      <c r="AC1114" s="246"/>
      <c r="AD1114" s="246"/>
      <c r="AE1114" s="246"/>
      <c r="AF1114" s="246"/>
      <c r="AG1114" s="246"/>
      <c r="AH1114" s="246"/>
      <c r="AI1114" s="246"/>
      <c r="AJ1114" s="246"/>
      <c r="AK1114" s="246"/>
      <c r="AL1114" s="246"/>
    </row>
    <row r="1115" spans="3:38" s="47" customFormat="1" ht="38.25" customHeight="1" x14ac:dyDescent="0.25">
      <c r="C1115" s="243"/>
      <c r="H1115" s="243"/>
      <c r="L1115" s="282"/>
      <c r="M1115" s="243"/>
      <c r="O1115" s="243"/>
      <c r="P1115" s="246"/>
      <c r="Q1115" s="246"/>
      <c r="R1115" s="246"/>
      <c r="S1115" s="246"/>
      <c r="T1115" s="246"/>
      <c r="U1115" s="246"/>
      <c r="V1115" s="246"/>
      <c r="W1115" s="246"/>
      <c r="X1115" s="246"/>
      <c r="Y1115" s="246"/>
      <c r="Z1115" s="246"/>
      <c r="AA1115" s="246"/>
      <c r="AB1115" s="246"/>
      <c r="AC1115" s="246"/>
      <c r="AD1115" s="246"/>
      <c r="AE1115" s="246"/>
      <c r="AF1115" s="246"/>
      <c r="AG1115" s="246"/>
      <c r="AH1115" s="246"/>
      <c r="AI1115" s="246"/>
      <c r="AJ1115" s="246"/>
      <c r="AK1115" s="246"/>
      <c r="AL1115" s="246"/>
    </row>
    <row r="1116" spans="3:38" s="47" customFormat="1" ht="38.25" customHeight="1" x14ac:dyDescent="0.25">
      <c r="C1116" s="243"/>
      <c r="H1116" s="243"/>
      <c r="L1116" s="282"/>
      <c r="M1116" s="243"/>
      <c r="O1116" s="243"/>
      <c r="P1116" s="246"/>
      <c r="Q1116" s="246"/>
      <c r="R1116" s="246"/>
      <c r="S1116" s="246"/>
      <c r="T1116" s="246"/>
      <c r="U1116" s="246"/>
      <c r="V1116" s="246"/>
      <c r="W1116" s="246"/>
      <c r="X1116" s="246"/>
      <c r="Y1116" s="246"/>
      <c r="Z1116" s="246"/>
      <c r="AA1116" s="246"/>
      <c r="AB1116" s="246"/>
      <c r="AC1116" s="246"/>
      <c r="AD1116" s="246"/>
      <c r="AE1116" s="246"/>
      <c r="AF1116" s="246"/>
      <c r="AG1116" s="246"/>
      <c r="AH1116" s="246"/>
      <c r="AI1116" s="246"/>
      <c r="AJ1116" s="246"/>
      <c r="AK1116" s="246"/>
      <c r="AL1116" s="246"/>
    </row>
    <row r="1117" spans="3:38" s="47" customFormat="1" ht="38.25" customHeight="1" x14ac:dyDescent="0.25">
      <c r="C1117" s="243"/>
      <c r="H1117" s="243"/>
      <c r="L1117" s="282"/>
      <c r="M1117" s="243"/>
      <c r="O1117" s="243"/>
      <c r="P1117" s="246"/>
      <c r="Q1117" s="246"/>
      <c r="R1117" s="246"/>
      <c r="S1117" s="246"/>
      <c r="T1117" s="246"/>
      <c r="U1117" s="246"/>
      <c r="V1117" s="246"/>
      <c r="W1117" s="246"/>
      <c r="X1117" s="246"/>
      <c r="Y1117" s="246"/>
      <c r="Z1117" s="246"/>
      <c r="AA1117" s="246"/>
      <c r="AB1117" s="246"/>
      <c r="AC1117" s="246"/>
      <c r="AD1117" s="246"/>
      <c r="AE1117" s="246"/>
      <c r="AF1117" s="246"/>
      <c r="AG1117" s="246"/>
      <c r="AH1117" s="246"/>
      <c r="AI1117" s="246"/>
      <c r="AJ1117" s="246"/>
      <c r="AK1117" s="246"/>
      <c r="AL1117" s="246"/>
    </row>
    <row r="1118" spans="3:38" s="47" customFormat="1" ht="38.25" customHeight="1" x14ac:dyDescent="0.25">
      <c r="C1118" s="243"/>
      <c r="H1118" s="243"/>
      <c r="L1118" s="282"/>
      <c r="M1118" s="243"/>
      <c r="O1118" s="243"/>
      <c r="P1118" s="246"/>
      <c r="Q1118" s="246"/>
      <c r="R1118" s="246"/>
      <c r="S1118" s="246"/>
      <c r="T1118" s="246"/>
      <c r="U1118" s="246"/>
      <c r="V1118" s="246"/>
      <c r="W1118" s="246"/>
      <c r="X1118" s="246"/>
      <c r="Y1118" s="246"/>
      <c r="Z1118" s="246"/>
      <c r="AA1118" s="246"/>
      <c r="AB1118" s="246"/>
      <c r="AC1118" s="246"/>
      <c r="AD1118" s="246"/>
      <c r="AE1118" s="246"/>
      <c r="AF1118" s="246"/>
      <c r="AG1118" s="246"/>
      <c r="AH1118" s="246"/>
      <c r="AI1118" s="246"/>
      <c r="AJ1118" s="246"/>
      <c r="AK1118" s="246"/>
      <c r="AL1118" s="246"/>
    </row>
    <row r="1119" spans="3:38" s="47" customFormat="1" ht="38.25" customHeight="1" x14ac:dyDescent="0.25">
      <c r="C1119" s="243"/>
      <c r="H1119" s="243"/>
      <c r="L1119" s="282"/>
      <c r="M1119" s="243"/>
      <c r="O1119" s="243"/>
      <c r="P1119" s="246"/>
      <c r="Q1119" s="246"/>
      <c r="R1119" s="246"/>
      <c r="S1119" s="246"/>
      <c r="T1119" s="246"/>
      <c r="U1119" s="246"/>
      <c r="V1119" s="246"/>
      <c r="W1119" s="246"/>
      <c r="X1119" s="246"/>
      <c r="Y1119" s="246"/>
      <c r="Z1119" s="246"/>
      <c r="AA1119" s="246"/>
      <c r="AB1119" s="246"/>
      <c r="AC1119" s="246"/>
      <c r="AD1119" s="246"/>
      <c r="AE1119" s="246"/>
      <c r="AF1119" s="246"/>
      <c r="AG1119" s="246"/>
      <c r="AH1119" s="246"/>
      <c r="AI1119" s="246"/>
      <c r="AJ1119" s="246"/>
      <c r="AK1119" s="246"/>
      <c r="AL1119" s="246"/>
    </row>
    <row r="1120" spans="3:38" s="47" customFormat="1" ht="38.25" customHeight="1" x14ac:dyDescent="0.25">
      <c r="C1120" s="243"/>
      <c r="H1120" s="243"/>
      <c r="L1120" s="282"/>
      <c r="M1120" s="243"/>
      <c r="O1120" s="243"/>
      <c r="P1120" s="246"/>
      <c r="Q1120" s="246"/>
      <c r="R1120" s="246"/>
      <c r="S1120" s="246"/>
      <c r="T1120" s="246"/>
      <c r="U1120" s="246"/>
      <c r="V1120" s="246"/>
      <c r="W1120" s="246"/>
      <c r="X1120" s="246"/>
      <c r="Y1120" s="246"/>
      <c r="Z1120" s="246"/>
      <c r="AA1120" s="246"/>
      <c r="AB1120" s="246"/>
      <c r="AC1120" s="246"/>
      <c r="AD1120" s="246"/>
      <c r="AE1120" s="246"/>
      <c r="AF1120" s="246"/>
      <c r="AG1120" s="246"/>
      <c r="AH1120" s="246"/>
      <c r="AI1120" s="246"/>
      <c r="AJ1120" s="246"/>
      <c r="AK1120" s="246"/>
      <c r="AL1120" s="246"/>
    </row>
    <row r="1121" spans="3:38" s="47" customFormat="1" ht="38.25" customHeight="1" x14ac:dyDescent="0.25">
      <c r="C1121" s="243"/>
      <c r="H1121" s="243"/>
      <c r="L1121" s="282"/>
      <c r="M1121" s="243"/>
      <c r="O1121" s="243"/>
      <c r="P1121" s="246"/>
      <c r="Q1121" s="246"/>
      <c r="R1121" s="246"/>
      <c r="S1121" s="246"/>
      <c r="T1121" s="246"/>
      <c r="U1121" s="246"/>
      <c r="V1121" s="246"/>
      <c r="W1121" s="246"/>
      <c r="X1121" s="246"/>
      <c r="Y1121" s="246"/>
      <c r="Z1121" s="246"/>
      <c r="AA1121" s="246"/>
      <c r="AB1121" s="246"/>
      <c r="AC1121" s="246"/>
      <c r="AD1121" s="246"/>
      <c r="AE1121" s="246"/>
      <c r="AF1121" s="246"/>
      <c r="AG1121" s="246"/>
      <c r="AH1121" s="246"/>
      <c r="AI1121" s="246"/>
      <c r="AJ1121" s="246"/>
      <c r="AK1121" s="246"/>
      <c r="AL1121" s="246"/>
    </row>
    <row r="1122" spans="3:38" s="47" customFormat="1" ht="38.25" customHeight="1" x14ac:dyDescent="0.25">
      <c r="C1122" s="243"/>
      <c r="H1122" s="243"/>
      <c r="L1122" s="282"/>
      <c r="M1122" s="243"/>
      <c r="O1122" s="243"/>
      <c r="P1122" s="246"/>
      <c r="Q1122" s="246"/>
      <c r="R1122" s="246"/>
      <c r="S1122" s="246"/>
      <c r="T1122" s="246"/>
      <c r="U1122" s="246"/>
      <c r="V1122" s="246"/>
      <c r="W1122" s="246"/>
      <c r="X1122" s="246"/>
      <c r="Y1122" s="246"/>
      <c r="Z1122" s="246"/>
      <c r="AA1122" s="246"/>
      <c r="AB1122" s="246"/>
      <c r="AC1122" s="246"/>
      <c r="AD1122" s="246"/>
      <c r="AE1122" s="246"/>
      <c r="AF1122" s="246"/>
      <c r="AG1122" s="246"/>
      <c r="AH1122" s="246"/>
      <c r="AI1122" s="246"/>
      <c r="AJ1122" s="246"/>
      <c r="AK1122" s="246"/>
      <c r="AL1122" s="246"/>
    </row>
    <row r="1123" spans="3:38" s="47" customFormat="1" ht="38.25" customHeight="1" x14ac:dyDescent="0.25">
      <c r="C1123" s="243"/>
      <c r="H1123" s="243"/>
      <c r="L1123" s="282"/>
      <c r="M1123" s="243"/>
      <c r="O1123" s="243"/>
      <c r="P1123" s="246"/>
      <c r="Q1123" s="246"/>
      <c r="R1123" s="246"/>
      <c r="S1123" s="246"/>
      <c r="T1123" s="246"/>
      <c r="U1123" s="246"/>
      <c r="V1123" s="246"/>
      <c r="W1123" s="246"/>
      <c r="X1123" s="246"/>
      <c r="Y1123" s="246"/>
      <c r="Z1123" s="246"/>
      <c r="AA1123" s="246"/>
      <c r="AB1123" s="246"/>
      <c r="AC1123" s="246"/>
      <c r="AD1123" s="246"/>
      <c r="AE1123" s="246"/>
      <c r="AF1123" s="246"/>
      <c r="AG1123" s="246"/>
      <c r="AH1123" s="246"/>
      <c r="AI1123" s="246"/>
      <c r="AJ1123" s="246"/>
      <c r="AK1123" s="246"/>
      <c r="AL1123" s="246"/>
    </row>
    <row r="1124" spans="3:38" s="47" customFormat="1" ht="38.25" customHeight="1" x14ac:dyDescent="0.25">
      <c r="C1124" s="243"/>
      <c r="H1124" s="243"/>
      <c r="L1124" s="282"/>
      <c r="M1124" s="243"/>
      <c r="O1124" s="243"/>
      <c r="P1124" s="246"/>
      <c r="Q1124" s="246"/>
      <c r="R1124" s="246"/>
      <c r="S1124" s="246"/>
      <c r="T1124" s="246"/>
      <c r="U1124" s="246"/>
      <c r="V1124" s="246"/>
      <c r="W1124" s="246"/>
      <c r="X1124" s="246"/>
      <c r="Y1124" s="246"/>
      <c r="Z1124" s="246"/>
      <c r="AA1124" s="246"/>
      <c r="AB1124" s="246"/>
      <c r="AC1124" s="246"/>
      <c r="AD1124" s="246"/>
      <c r="AE1124" s="246"/>
      <c r="AF1124" s="246"/>
      <c r="AG1124" s="246"/>
      <c r="AH1124" s="246"/>
      <c r="AI1124" s="246"/>
      <c r="AJ1124" s="246"/>
      <c r="AK1124" s="246"/>
      <c r="AL1124" s="246"/>
    </row>
    <row r="1125" spans="3:38" s="47" customFormat="1" ht="38.25" customHeight="1" x14ac:dyDescent="0.25">
      <c r="C1125" s="243"/>
      <c r="H1125" s="243"/>
      <c r="L1125" s="282"/>
      <c r="M1125" s="243"/>
      <c r="O1125" s="243"/>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246"/>
      <c r="AL1125" s="246"/>
    </row>
    <row r="1126" spans="3:38" s="47" customFormat="1" ht="38.25" customHeight="1" x14ac:dyDescent="0.25">
      <c r="C1126" s="243"/>
      <c r="H1126" s="243"/>
      <c r="L1126" s="282"/>
      <c r="M1126" s="243"/>
      <c r="O1126" s="243"/>
      <c r="P1126" s="246"/>
      <c r="Q1126" s="246"/>
      <c r="R1126" s="246"/>
      <c r="S1126" s="246"/>
      <c r="T1126" s="246"/>
      <c r="U1126" s="246"/>
      <c r="V1126" s="246"/>
      <c r="W1126" s="246"/>
      <c r="X1126" s="246"/>
      <c r="Y1126" s="246"/>
      <c r="Z1126" s="246"/>
      <c r="AA1126" s="246"/>
      <c r="AB1126" s="246"/>
      <c r="AC1126" s="246"/>
      <c r="AD1126" s="246"/>
      <c r="AE1126" s="246"/>
      <c r="AF1126" s="246"/>
      <c r="AG1126" s="246"/>
      <c r="AH1126" s="246"/>
      <c r="AI1126" s="246"/>
      <c r="AJ1126" s="246"/>
      <c r="AK1126" s="246"/>
      <c r="AL1126" s="246"/>
    </row>
    <row r="1127" spans="3:38" s="47" customFormat="1" ht="38.25" customHeight="1" x14ac:dyDescent="0.25">
      <c r="C1127" s="243"/>
      <c r="H1127" s="243"/>
      <c r="L1127" s="282"/>
      <c r="M1127" s="243"/>
      <c r="O1127" s="243"/>
      <c r="P1127" s="246"/>
      <c r="Q1127" s="246"/>
      <c r="R1127" s="246"/>
      <c r="S1127" s="246"/>
      <c r="T1127" s="246"/>
      <c r="U1127" s="246"/>
      <c r="V1127" s="246"/>
      <c r="W1127" s="246"/>
      <c r="X1127" s="246"/>
      <c r="Y1127" s="246"/>
      <c r="Z1127" s="246"/>
      <c r="AA1127" s="246"/>
      <c r="AB1127" s="246"/>
      <c r="AC1127" s="246"/>
      <c r="AD1127" s="246"/>
      <c r="AE1127" s="246"/>
      <c r="AF1127" s="246"/>
      <c r="AG1127" s="246"/>
      <c r="AH1127" s="246"/>
      <c r="AI1127" s="246"/>
      <c r="AJ1127" s="246"/>
      <c r="AK1127" s="246"/>
      <c r="AL1127" s="246"/>
    </row>
    <row r="1128" spans="3:38" s="47" customFormat="1" ht="38.25" customHeight="1" x14ac:dyDescent="0.25">
      <c r="C1128" s="243"/>
      <c r="H1128" s="243"/>
      <c r="L1128" s="282"/>
      <c r="M1128" s="243"/>
      <c r="O1128" s="243"/>
      <c r="P1128" s="246"/>
      <c r="Q1128" s="246"/>
      <c r="R1128" s="246"/>
      <c r="S1128" s="246"/>
      <c r="T1128" s="246"/>
      <c r="U1128" s="246"/>
      <c r="V1128" s="246"/>
      <c r="W1128" s="246"/>
      <c r="X1128" s="246"/>
      <c r="Y1128" s="246"/>
      <c r="Z1128" s="246"/>
      <c r="AA1128" s="246"/>
      <c r="AB1128" s="246"/>
      <c r="AC1128" s="246"/>
      <c r="AD1128" s="246"/>
      <c r="AE1128" s="246"/>
      <c r="AF1128" s="246"/>
      <c r="AG1128" s="246"/>
      <c r="AH1128" s="246"/>
      <c r="AI1128" s="246"/>
      <c r="AJ1128" s="246"/>
      <c r="AK1128" s="246"/>
      <c r="AL1128" s="246"/>
    </row>
    <row r="1129" spans="3:38" s="47" customFormat="1" ht="38.25" customHeight="1" x14ac:dyDescent="0.25">
      <c r="C1129" s="243"/>
      <c r="H1129" s="243"/>
      <c r="L1129" s="282"/>
      <c r="M1129" s="243"/>
      <c r="O1129" s="243"/>
      <c r="P1129" s="246"/>
      <c r="Q1129" s="246"/>
      <c r="R1129" s="246"/>
      <c r="S1129" s="246"/>
      <c r="T1129" s="246"/>
      <c r="U1129" s="246"/>
      <c r="V1129" s="246"/>
      <c r="W1129" s="246"/>
      <c r="X1129" s="246"/>
      <c r="Y1129" s="246"/>
      <c r="Z1129" s="246"/>
      <c r="AA1129" s="246"/>
      <c r="AB1129" s="246"/>
      <c r="AC1129" s="246"/>
      <c r="AD1129" s="246"/>
      <c r="AE1129" s="246"/>
      <c r="AF1129" s="246"/>
      <c r="AG1129" s="246"/>
      <c r="AH1129" s="246"/>
      <c r="AI1129" s="246"/>
      <c r="AJ1129" s="246"/>
      <c r="AK1129" s="246"/>
      <c r="AL1129" s="246"/>
    </row>
    <row r="1130" spans="3:38" s="47" customFormat="1" ht="38.25" customHeight="1" x14ac:dyDescent="0.25">
      <c r="C1130" s="243"/>
      <c r="H1130" s="243"/>
      <c r="L1130" s="282"/>
      <c r="M1130" s="243"/>
      <c r="O1130" s="243"/>
      <c r="P1130" s="246"/>
      <c r="Q1130" s="246"/>
      <c r="R1130" s="246"/>
      <c r="S1130" s="246"/>
      <c r="T1130" s="246"/>
      <c r="U1130" s="246"/>
      <c r="V1130" s="246"/>
      <c r="W1130" s="246"/>
      <c r="X1130" s="246"/>
      <c r="Y1130" s="246"/>
      <c r="Z1130" s="246"/>
      <c r="AA1130" s="246"/>
      <c r="AB1130" s="246"/>
      <c r="AC1130" s="246"/>
      <c r="AD1130" s="246"/>
      <c r="AE1130" s="246"/>
      <c r="AF1130" s="246"/>
      <c r="AG1130" s="246"/>
      <c r="AH1130" s="246"/>
      <c r="AI1130" s="246"/>
      <c r="AJ1130" s="246"/>
      <c r="AK1130" s="246"/>
      <c r="AL1130" s="246"/>
    </row>
    <row r="1131" spans="3:38" s="47" customFormat="1" ht="38.25" customHeight="1" x14ac:dyDescent="0.25">
      <c r="C1131" s="243"/>
      <c r="H1131" s="243"/>
      <c r="L1131" s="282"/>
      <c r="M1131" s="243"/>
      <c r="O1131" s="243"/>
      <c r="P1131" s="246"/>
      <c r="Q1131" s="246"/>
      <c r="R1131" s="246"/>
      <c r="S1131" s="246"/>
      <c r="T1131" s="246"/>
      <c r="U1131" s="246"/>
      <c r="V1131" s="246"/>
      <c r="W1131" s="246"/>
      <c r="X1131" s="246"/>
      <c r="Y1131" s="246"/>
      <c r="Z1131" s="246"/>
      <c r="AA1131" s="246"/>
      <c r="AB1131" s="246"/>
      <c r="AC1131" s="246"/>
      <c r="AD1131" s="246"/>
      <c r="AE1131" s="246"/>
      <c r="AF1131" s="246"/>
      <c r="AG1131" s="246"/>
      <c r="AH1131" s="246"/>
      <c r="AI1131" s="246"/>
      <c r="AJ1131" s="246"/>
      <c r="AK1131" s="246"/>
      <c r="AL1131" s="246"/>
    </row>
    <row r="1132" spans="3:38" s="47" customFormat="1" ht="38.25" customHeight="1" x14ac:dyDescent="0.25">
      <c r="C1132" s="243"/>
      <c r="H1132" s="243"/>
      <c r="L1132" s="282"/>
      <c r="M1132" s="243"/>
      <c r="O1132" s="243"/>
      <c r="P1132" s="246"/>
      <c r="Q1132" s="246"/>
      <c r="R1132" s="246"/>
      <c r="S1132" s="246"/>
      <c r="T1132" s="246"/>
      <c r="U1132" s="246"/>
      <c r="V1132" s="246"/>
      <c r="W1132" s="246"/>
      <c r="X1132" s="246"/>
      <c r="Y1132" s="246"/>
      <c r="Z1132" s="246"/>
      <c r="AA1132" s="246"/>
      <c r="AB1132" s="246"/>
      <c r="AC1132" s="246"/>
      <c r="AD1132" s="246"/>
      <c r="AE1132" s="246"/>
      <c r="AF1132" s="246"/>
      <c r="AG1132" s="246"/>
      <c r="AH1132" s="246"/>
      <c r="AI1132" s="246"/>
      <c r="AJ1132" s="246"/>
      <c r="AK1132" s="246"/>
      <c r="AL1132" s="246"/>
    </row>
    <row r="1133" spans="3:38" s="47" customFormat="1" ht="38.25" customHeight="1" x14ac:dyDescent="0.25">
      <c r="C1133" s="243"/>
      <c r="H1133" s="243"/>
      <c r="L1133" s="282"/>
      <c r="M1133" s="243"/>
      <c r="O1133" s="243"/>
      <c r="P1133" s="246"/>
      <c r="Q1133" s="246"/>
      <c r="R1133" s="246"/>
      <c r="S1133" s="246"/>
      <c r="T1133" s="246"/>
      <c r="U1133" s="246"/>
      <c r="V1133" s="246"/>
      <c r="W1133" s="246"/>
      <c r="X1133" s="246"/>
      <c r="Y1133" s="246"/>
      <c r="Z1133" s="246"/>
      <c r="AA1133" s="246"/>
      <c r="AB1133" s="246"/>
      <c r="AC1133" s="246"/>
      <c r="AD1133" s="246"/>
      <c r="AE1133" s="246"/>
      <c r="AF1133" s="246"/>
      <c r="AG1133" s="246"/>
      <c r="AH1133" s="246"/>
      <c r="AI1133" s="246"/>
      <c r="AJ1133" s="246"/>
      <c r="AK1133" s="246"/>
      <c r="AL1133" s="246"/>
    </row>
    <row r="1134" spans="3:38" s="47" customFormat="1" ht="38.25" customHeight="1" x14ac:dyDescent="0.25">
      <c r="C1134" s="243"/>
      <c r="H1134" s="243"/>
      <c r="L1134" s="282"/>
      <c r="M1134" s="243"/>
      <c r="O1134" s="243"/>
      <c r="P1134" s="246"/>
      <c r="Q1134" s="246"/>
      <c r="R1134" s="246"/>
      <c r="S1134" s="246"/>
      <c r="T1134" s="246"/>
      <c r="U1134" s="246"/>
      <c r="V1134" s="246"/>
      <c r="W1134" s="246"/>
      <c r="X1134" s="246"/>
      <c r="Y1134" s="246"/>
      <c r="Z1134" s="246"/>
      <c r="AA1134" s="246"/>
      <c r="AB1134" s="246"/>
      <c r="AC1134" s="246"/>
      <c r="AD1134" s="246"/>
      <c r="AE1134" s="246"/>
      <c r="AF1134" s="246"/>
      <c r="AG1134" s="246"/>
      <c r="AH1134" s="246"/>
      <c r="AI1134" s="246"/>
      <c r="AJ1134" s="246"/>
      <c r="AK1134" s="246"/>
      <c r="AL1134" s="246"/>
    </row>
    <row r="1135" spans="3:38" s="47" customFormat="1" ht="38.25" customHeight="1" x14ac:dyDescent="0.25">
      <c r="C1135" s="243"/>
      <c r="H1135" s="243"/>
      <c r="L1135" s="282"/>
      <c r="M1135" s="243"/>
      <c r="O1135" s="243"/>
      <c r="P1135" s="246"/>
      <c r="Q1135" s="246"/>
      <c r="R1135" s="246"/>
      <c r="S1135" s="246"/>
      <c r="T1135" s="246"/>
      <c r="U1135" s="246"/>
      <c r="V1135" s="246"/>
      <c r="W1135" s="246"/>
      <c r="X1135" s="246"/>
      <c r="Y1135" s="246"/>
      <c r="Z1135" s="246"/>
      <c r="AA1135" s="246"/>
      <c r="AB1135" s="246"/>
      <c r="AC1135" s="246"/>
      <c r="AD1135" s="246"/>
      <c r="AE1135" s="246"/>
      <c r="AF1135" s="246"/>
      <c r="AG1135" s="246"/>
      <c r="AH1135" s="246"/>
      <c r="AI1135" s="246"/>
      <c r="AJ1135" s="246"/>
      <c r="AK1135" s="246"/>
      <c r="AL1135" s="246"/>
    </row>
    <row r="1136" spans="3:38" s="47" customFormat="1" ht="38.25" customHeight="1" x14ac:dyDescent="0.25">
      <c r="C1136" s="243"/>
      <c r="H1136" s="243"/>
      <c r="L1136" s="282"/>
      <c r="M1136" s="243"/>
      <c r="O1136" s="243"/>
      <c r="P1136" s="246"/>
      <c r="Q1136" s="246"/>
      <c r="R1136" s="246"/>
      <c r="S1136" s="246"/>
      <c r="T1136" s="246"/>
      <c r="U1136" s="246"/>
      <c r="V1136" s="246"/>
      <c r="W1136" s="246"/>
      <c r="X1136" s="246"/>
      <c r="Y1136" s="246"/>
      <c r="Z1136" s="246"/>
      <c r="AA1136" s="246"/>
      <c r="AB1136" s="246"/>
      <c r="AC1136" s="246"/>
      <c r="AD1136" s="246"/>
      <c r="AE1136" s="246"/>
      <c r="AF1136" s="246"/>
      <c r="AG1136" s="246"/>
      <c r="AH1136" s="246"/>
      <c r="AI1136" s="246"/>
      <c r="AJ1136" s="246"/>
      <c r="AK1136" s="246"/>
      <c r="AL1136" s="246"/>
    </row>
    <row r="1137" spans="3:38" s="47" customFormat="1" ht="38.25" customHeight="1" x14ac:dyDescent="0.25">
      <c r="C1137" s="243"/>
      <c r="H1137" s="243"/>
      <c r="L1137" s="282"/>
      <c r="M1137" s="243"/>
      <c r="O1137" s="243"/>
      <c r="P1137" s="246"/>
      <c r="Q1137" s="246"/>
      <c r="R1137" s="246"/>
      <c r="S1137" s="246"/>
      <c r="T1137" s="246"/>
      <c r="U1137" s="246"/>
      <c r="V1137" s="246"/>
      <c r="W1137" s="246"/>
      <c r="X1137" s="246"/>
      <c r="Y1137" s="246"/>
      <c r="Z1137" s="246"/>
      <c r="AA1137" s="246"/>
      <c r="AB1137" s="246"/>
      <c r="AC1137" s="246"/>
      <c r="AD1137" s="246"/>
      <c r="AE1137" s="246"/>
      <c r="AF1137" s="246"/>
      <c r="AG1137" s="246"/>
      <c r="AH1137" s="246"/>
      <c r="AI1137" s="246"/>
      <c r="AJ1137" s="246"/>
      <c r="AK1137" s="246"/>
      <c r="AL1137" s="246"/>
    </row>
    <row r="1138" spans="3:38" s="47" customFormat="1" ht="38.25" customHeight="1" x14ac:dyDescent="0.25">
      <c r="C1138" s="243"/>
      <c r="H1138" s="243"/>
      <c r="L1138" s="282"/>
      <c r="M1138" s="243"/>
      <c r="O1138" s="243"/>
      <c r="P1138" s="246"/>
      <c r="Q1138" s="246"/>
      <c r="R1138" s="246"/>
      <c r="S1138" s="246"/>
      <c r="T1138" s="246"/>
      <c r="U1138" s="246"/>
      <c r="V1138" s="246"/>
      <c r="W1138" s="246"/>
      <c r="X1138" s="246"/>
      <c r="Y1138" s="246"/>
      <c r="Z1138" s="246"/>
      <c r="AA1138" s="246"/>
      <c r="AB1138" s="246"/>
      <c r="AC1138" s="246"/>
      <c r="AD1138" s="246"/>
      <c r="AE1138" s="246"/>
      <c r="AF1138" s="246"/>
      <c r="AG1138" s="246"/>
      <c r="AH1138" s="246"/>
      <c r="AI1138" s="246"/>
      <c r="AJ1138" s="246"/>
      <c r="AK1138" s="246"/>
      <c r="AL1138" s="246"/>
    </row>
    <row r="1139" spans="3:38" s="47" customFormat="1" ht="38.25" customHeight="1" x14ac:dyDescent="0.25">
      <c r="C1139" s="243"/>
      <c r="H1139" s="243"/>
      <c r="L1139" s="282"/>
      <c r="M1139" s="243"/>
      <c r="O1139" s="243"/>
      <c r="P1139" s="246"/>
      <c r="Q1139" s="246"/>
      <c r="R1139" s="246"/>
      <c r="S1139" s="246"/>
      <c r="T1139" s="246"/>
      <c r="U1139" s="246"/>
      <c r="V1139" s="246"/>
      <c r="W1139" s="246"/>
      <c r="X1139" s="246"/>
      <c r="Y1139" s="246"/>
      <c r="Z1139" s="246"/>
      <c r="AA1139" s="246"/>
      <c r="AB1139" s="246"/>
      <c r="AC1139" s="246"/>
      <c r="AD1139" s="246"/>
      <c r="AE1139" s="246"/>
      <c r="AF1139" s="246"/>
      <c r="AG1139" s="246"/>
      <c r="AH1139" s="246"/>
      <c r="AI1139" s="246"/>
      <c r="AJ1139" s="246"/>
      <c r="AK1139" s="246"/>
      <c r="AL1139" s="246"/>
    </row>
    <row r="1140" spans="3:38" s="47" customFormat="1" ht="38.25" customHeight="1" x14ac:dyDescent="0.25">
      <c r="C1140" s="243"/>
      <c r="H1140" s="243"/>
      <c r="L1140" s="282"/>
      <c r="M1140" s="243"/>
      <c r="O1140" s="243"/>
      <c r="P1140" s="246"/>
      <c r="Q1140" s="246"/>
      <c r="R1140" s="246"/>
      <c r="S1140" s="246"/>
      <c r="T1140" s="246"/>
      <c r="U1140" s="246"/>
      <c r="V1140" s="246"/>
      <c r="W1140" s="246"/>
      <c r="X1140" s="246"/>
      <c r="Y1140" s="246"/>
      <c r="Z1140" s="246"/>
      <c r="AA1140" s="246"/>
      <c r="AB1140" s="246"/>
      <c r="AC1140" s="246"/>
      <c r="AD1140" s="246"/>
      <c r="AE1140" s="246"/>
      <c r="AF1140" s="246"/>
      <c r="AG1140" s="246"/>
      <c r="AH1140" s="246"/>
      <c r="AI1140" s="246"/>
      <c r="AJ1140" s="246"/>
      <c r="AK1140" s="246"/>
      <c r="AL1140" s="246"/>
    </row>
    <row r="1141" spans="3:38" s="47" customFormat="1" ht="38.25" customHeight="1" x14ac:dyDescent="0.25">
      <c r="C1141" s="243"/>
      <c r="H1141" s="243"/>
      <c r="L1141" s="282"/>
      <c r="M1141" s="243"/>
      <c r="O1141" s="243"/>
      <c r="P1141" s="246"/>
      <c r="Q1141" s="246"/>
      <c r="R1141" s="246"/>
      <c r="S1141" s="246"/>
      <c r="T1141" s="246"/>
      <c r="U1141" s="246"/>
      <c r="V1141" s="246"/>
      <c r="W1141" s="246"/>
      <c r="X1141" s="246"/>
      <c r="Y1141" s="246"/>
      <c r="Z1141" s="246"/>
      <c r="AA1141" s="246"/>
      <c r="AB1141" s="246"/>
      <c r="AC1141" s="246"/>
      <c r="AD1141" s="246"/>
      <c r="AE1141" s="246"/>
      <c r="AF1141" s="246"/>
      <c r="AG1141" s="246"/>
      <c r="AH1141" s="246"/>
      <c r="AI1141" s="246"/>
      <c r="AJ1141" s="246"/>
      <c r="AK1141" s="246"/>
      <c r="AL1141" s="246"/>
    </row>
    <row r="1142" spans="3:38" s="47" customFormat="1" ht="38.25" customHeight="1" x14ac:dyDescent="0.25">
      <c r="C1142" s="243"/>
      <c r="H1142" s="243"/>
      <c r="L1142" s="282"/>
      <c r="M1142" s="243"/>
      <c r="O1142" s="243"/>
      <c r="P1142" s="246"/>
      <c r="Q1142" s="246"/>
      <c r="R1142" s="246"/>
      <c r="S1142" s="246"/>
      <c r="T1142" s="246"/>
      <c r="U1142" s="246"/>
      <c r="V1142" s="246"/>
      <c r="W1142" s="246"/>
      <c r="X1142" s="246"/>
      <c r="Y1142" s="246"/>
      <c r="Z1142" s="246"/>
      <c r="AA1142" s="246"/>
      <c r="AB1142" s="246"/>
      <c r="AC1142" s="246"/>
      <c r="AD1142" s="246"/>
      <c r="AE1142" s="246"/>
      <c r="AF1142" s="246"/>
      <c r="AG1142" s="246"/>
      <c r="AH1142" s="246"/>
      <c r="AI1142" s="246"/>
      <c r="AJ1142" s="246"/>
      <c r="AK1142" s="246"/>
      <c r="AL1142" s="246"/>
    </row>
    <row r="1143" spans="3:38" s="47" customFormat="1" ht="38.25" customHeight="1" x14ac:dyDescent="0.25">
      <c r="C1143" s="243"/>
      <c r="H1143" s="243"/>
      <c r="L1143" s="282"/>
      <c r="M1143" s="243"/>
      <c r="O1143" s="243"/>
      <c r="P1143" s="246"/>
      <c r="Q1143" s="246"/>
      <c r="R1143" s="246"/>
      <c r="S1143" s="246"/>
      <c r="T1143" s="246"/>
      <c r="U1143" s="246"/>
      <c r="V1143" s="246"/>
      <c r="W1143" s="246"/>
      <c r="X1143" s="246"/>
      <c r="Y1143" s="246"/>
      <c r="Z1143" s="246"/>
      <c r="AA1143" s="246"/>
      <c r="AB1143" s="246"/>
      <c r="AC1143" s="246"/>
      <c r="AD1143" s="246"/>
      <c r="AE1143" s="246"/>
      <c r="AF1143" s="246"/>
      <c r="AG1143" s="246"/>
      <c r="AH1143" s="246"/>
      <c r="AI1143" s="246"/>
      <c r="AJ1143" s="246"/>
      <c r="AK1143" s="246"/>
      <c r="AL1143" s="246"/>
    </row>
    <row r="1144" spans="3:38" s="47" customFormat="1" ht="38.25" customHeight="1" x14ac:dyDescent="0.25">
      <c r="C1144" s="243"/>
      <c r="H1144" s="243"/>
      <c r="L1144" s="282"/>
      <c r="M1144" s="243"/>
      <c r="O1144" s="243"/>
      <c r="P1144" s="246"/>
      <c r="Q1144" s="246"/>
      <c r="R1144" s="246"/>
      <c r="S1144" s="246"/>
      <c r="T1144" s="246"/>
      <c r="U1144" s="246"/>
      <c r="V1144" s="246"/>
      <c r="W1144" s="246"/>
      <c r="X1144" s="246"/>
      <c r="Y1144" s="246"/>
      <c r="Z1144" s="246"/>
      <c r="AA1144" s="246"/>
      <c r="AB1144" s="246"/>
      <c r="AC1144" s="246"/>
      <c r="AD1144" s="246"/>
      <c r="AE1144" s="246"/>
      <c r="AF1144" s="246"/>
      <c r="AG1144" s="246"/>
      <c r="AH1144" s="246"/>
      <c r="AI1144" s="246"/>
      <c r="AJ1144" s="246"/>
      <c r="AK1144" s="246"/>
      <c r="AL1144" s="246"/>
    </row>
    <row r="1145" spans="3:38" s="47" customFormat="1" ht="38.25" customHeight="1" x14ac:dyDescent="0.25">
      <c r="C1145" s="243"/>
      <c r="H1145" s="243"/>
      <c r="L1145" s="282"/>
      <c r="M1145" s="243"/>
      <c r="O1145" s="243"/>
      <c r="P1145" s="246"/>
      <c r="Q1145" s="246"/>
      <c r="R1145" s="246"/>
      <c r="S1145" s="246"/>
      <c r="T1145" s="246"/>
      <c r="U1145" s="246"/>
      <c r="V1145" s="246"/>
      <c r="W1145" s="246"/>
      <c r="X1145" s="246"/>
      <c r="Y1145" s="246"/>
      <c r="Z1145" s="246"/>
      <c r="AA1145" s="246"/>
      <c r="AB1145" s="246"/>
      <c r="AC1145" s="246"/>
      <c r="AD1145" s="246"/>
      <c r="AE1145" s="246"/>
      <c r="AF1145" s="246"/>
      <c r="AG1145" s="246"/>
      <c r="AH1145" s="246"/>
      <c r="AI1145" s="246"/>
      <c r="AJ1145" s="246"/>
      <c r="AK1145" s="246"/>
      <c r="AL1145" s="246"/>
    </row>
    <row r="1146" spans="3:38" s="47" customFormat="1" ht="38.25" customHeight="1" x14ac:dyDescent="0.25">
      <c r="C1146" s="243"/>
      <c r="H1146" s="243"/>
      <c r="L1146" s="282"/>
      <c r="M1146" s="243"/>
      <c r="O1146" s="243"/>
      <c r="P1146" s="246"/>
      <c r="Q1146" s="246"/>
      <c r="R1146" s="246"/>
      <c r="S1146" s="246"/>
      <c r="T1146" s="246"/>
      <c r="U1146" s="246"/>
      <c r="V1146" s="246"/>
      <c r="W1146" s="246"/>
      <c r="X1146" s="246"/>
      <c r="Y1146" s="246"/>
      <c r="Z1146" s="246"/>
      <c r="AA1146" s="246"/>
      <c r="AB1146" s="246"/>
      <c r="AC1146" s="246"/>
      <c r="AD1146" s="246"/>
      <c r="AE1146" s="246"/>
      <c r="AF1146" s="246"/>
      <c r="AG1146" s="246"/>
      <c r="AH1146" s="246"/>
      <c r="AI1146" s="246"/>
      <c r="AJ1146" s="246"/>
      <c r="AK1146" s="246"/>
      <c r="AL1146" s="246"/>
    </row>
    <row r="1147" spans="3:38" s="47" customFormat="1" ht="38.25" customHeight="1" x14ac:dyDescent="0.25">
      <c r="C1147" s="243"/>
      <c r="H1147" s="243"/>
      <c r="L1147" s="282"/>
      <c r="M1147" s="243"/>
      <c r="O1147" s="243"/>
      <c r="P1147" s="246"/>
      <c r="Q1147" s="246"/>
      <c r="R1147" s="246"/>
      <c r="S1147" s="246"/>
      <c r="T1147" s="246"/>
      <c r="U1147" s="246"/>
      <c r="V1147" s="246"/>
      <c r="W1147" s="246"/>
      <c r="X1147" s="246"/>
      <c r="Y1147" s="246"/>
      <c r="Z1147" s="246"/>
      <c r="AA1147" s="246"/>
      <c r="AB1147" s="246"/>
      <c r="AC1147" s="246"/>
      <c r="AD1147" s="246"/>
      <c r="AE1147" s="246"/>
      <c r="AF1147" s="246"/>
      <c r="AG1147" s="246"/>
      <c r="AH1147" s="246"/>
      <c r="AI1147" s="246"/>
      <c r="AJ1147" s="246"/>
      <c r="AK1147" s="246"/>
      <c r="AL1147" s="246"/>
    </row>
    <row r="1148" spans="3:38" s="47" customFormat="1" ht="38.25" customHeight="1" x14ac:dyDescent="0.25">
      <c r="C1148" s="243"/>
      <c r="H1148" s="243"/>
      <c r="L1148" s="282"/>
      <c r="M1148" s="243"/>
      <c r="O1148" s="243"/>
      <c r="P1148" s="246"/>
      <c r="Q1148" s="246"/>
      <c r="R1148" s="246"/>
      <c r="S1148" s="246"/>
      <c r="T1148" s="246"/>
      <c r="U1148" s="246"/>
      <c r="V1148" s="246"/>
      <c r="W1148" s="246"/>
      <c r="X1148" s="246"/>
      <c r="Y1148" s="246"/>
      <c r="Z1148" s="246"/>
      <c r="AA1148" s="246"/>
      <c r="AB1148" s="246"/>
      <c r="AC1148" s="246"/>
      <c r="AD1148" s="246"/>
      <c r="AE1148" s="246"/>
      <c r="AF1148" s="246"/>
      <c r="AG1148" s="246"/>
      <c r="AH1148" s="246"/>
      <c r="AI1148" s="246"/>
      <c r="AJ1148" s="246"/>
      <c r="AK1148" s="246"/>
      <c r="AL1148" s="246"/>
    </row>
    <row r="1149" spans="3:38" s="47" customFormat="1" ht="38.25" customHeight="1" x14ac:dyDescent="0.25">
      <c r="C1149" s="243"/>
      <c r="H1149" s="243"/>
      <c r="L1149" s="282"/>
      <c r="M1149" s="243"/>
      <c r="O1149" s="243"/>
      <c r="P1149" s="246"/>
      <c r="Q1149" s="246"/>
      <c r="R1149" s="246"/>
      <c r="S1149" s="246"/>
      <c r="T1149" s="246"/>
      <c r="U1149" s="246"/>
      <c r="V1149" s="246"/>
      <c r="W1149" s="246"/>
      <c r="X1149" s="246"/>
      <c r="Y1149" s="246"/>
      <c r="Z1149" s="246"/>
      <c r="AA1149" s="246"/>
      <c r="AB1149" s="246"/>
      <c r="AC1149" s="246"/>
      <c r="AD1149" s="246"/>
      <c r="AE1149" s="246"/>
      <c r="AF1149" s="246"/>
      <c r="AG1149" s="246"/>
      <c r="AH1149" s="246"/>
      <c r="AI1149" s="246"/>
      <c r="AJ1149" s="246"/>
      <c r="AK1149" s="246"/>
      <c r="AL1149" s="246"/>
    </row>
    <row r="1150" spans="3:38" s="47" customFormat="1" ht="38.25" customHeight="1" x14ac:dyDescent="0.25">
      <c r="C1150" s="243"/>
      <c r="H1150" s="243"/>
      <c r="L1150" s="282"/>
      <c r="M1150" s="243"/>
      <c r="O1150" s="243"/>
      <c r="P1150" s="246"/>
      <c r="Q1150" s="246"/>
      <c r="R1150" s="246"/>
      <c r="S1150" s="246"/>
      <c r="T1150" s="246"/>
      <c r="U1150" s="246"/>
      <c r="V1150" s="246"/>
      <c r="W1150" s="246"/>
      <c r="X1150" s="246"/>
      <c r="Y1150" s="246"/>
      <c r="Z1150" s="246"/>
      <c r="AA1150" s="246"/>
      <c r="AB1150" s="246"/>
      <c r="AC1150" s="246"/>
      <c r="AD1150" s="246"/>
      <c r="AE1150" s="246"/>
      <c r="AF1150" s="246"/>
      <c r="AG1150" s="246"/>
      <c r="AH1150" s="246"/>
      <c r="AI1150" s="246"/>
      <c r="AJ1150" s="246"/>
      <c r="AK1150" s="246"/>
      <c r="AL1150" s="246"/>
    </row>
    <row r="1151" spans="3:38" s="47" customFormat="1" ht="38.25" customHeight="1" x14ac:dyDescent="0.25">
      <c r="C1151" s="243"/>
      <c r="H1151" s="243"/>
      <c r="L1151" s="282"/>
      <c r="M1151" s="243"/>
      <c r="O1151" s="243"/>
      <c r="P1151" s="246"/>
      <c r="Q1151" s="246"/>
      <c r="R1151" s="246"/>
      <c r="S1151" s="246"/>
      <c r="T1151" s="246"/>
      <c r="U1151" s="246"/>
      <c r="V1151" s="246"/>
      <c r="W1151" s="246"/>
      <c r="X1151" s="246"/>
      <c r="Y1151" s="246"/>
      <c r="Z1151" s="246"/>
      <c r="AA1151" s="246"/>
      <c r="AB1151" s="246"/>
      <c r="AC1151" s="246"/>
      <c r="AD1151" s="246"/>
      <c r="AE1151" s="246"/>
      <c r="AF1151" s="246"/>
      <c r="AG1151" s="246"/>
      <c r="AH1151" s="246"/>
      <c r="AI1151" s="246"/>
      <c r="AJ1151" s="246"/>
      <c r="AK1151" s="246"/>
      <c r="AL1151" s="246"/>
    </row>
    <row r="1152" spans="3:38" s="47" customFormat="1" ht="38.25" customHeight="1" x14ac:dyDescent="0.25">
      <c r="C1152" s="243"/>
      <c r="H1152" s="243"/>
      <c r="L1152" s="282"/>
      <c r="M1152" s="243"/>
      <c r="O1152" s="243"/>
      <c r="P1152" s="246"/>
      <c r="Q1152" s="246"/>
      <c r="R1152" s="246"/>
      <c r="S1152" s="246"/>
      <c r="T1152" s="246"/>
      <c r="U1152" s="246"/>
      <c r="V1152" s="246"/>
      <c r="W1152" s="246"/>
      <c r="X1152" s="246"/>
      <c r="Y1152" s="246"/>
      <c r="Z1152" s="246"/>
      <c r="AA1152" s="246"/>
      <c r="AB1152" s="246"/>
      <c r="AC1152" s="246"/>
      <c r="AD1152" s="246"/>
      <c r="AE1152" s="246"/>
      <c r="AF1152" s="246"/>
      <c r="AG1152" s="246"/>
      <c r="AH1152" s="246"/>
      <c r="AI1152" s="246"/>
      <c r="AJ1152" s="246"/>
      <c r="AK1152" s="246"/>
      <c r="AL1152" s="246"/>
    </row>
    <row r="1153" spans="3:38" s="47" customFormat="1" ht="38.25" customHeight="1" x14ac:dyDescent="0.25">
      <c r="C1153" s="243"/>
      <c r="H1153" s="243"/>
      <c r="L1153" s="282"/>
      <c r="M1153" s="243"/>
      <c r="O1153" s="243"/>
      <c r="P1153" s="246"/>
      <c r="Q1153" s="246"/>
      <c r="R1153" s="246"/>
      <c r="S1153" s="246"/>
      <c r="T1153" s="246"/>
      <c r="U1153" s="246"/>
      <c r="V1153" s="246"/>
      <c r="W1153" s="246"/>
      <c r="X1153" s="246"/>
      <c r="Y1153" s="246"/>
      <c r="Z1153" s="246"/>
      <c r="AA1153" s="246"/>
      <c r="AB1153" s="246"/>
      <c r="AC1153" s="246"/>
      <c r="AD1153" s="246"/>
      <c r="AE1153" s="246"/>
      <c r="AF1153" s="246"/>
      <c r="AG1153" s="246"/>
      <c r="AH1153" s="246"/>
      <c r="AI1153" s="246"/>
      <c r="AJ1153" s="246"/>
      <c r="AK1153" s="246"/>
      <c r="AL1153" s="246"/>
    </row>
    <row r="1154" spans="3:38" s="47" customFormat="1" ht="38.25" customHeight="1" x14ac:dyDescent="0.25">
      <c r="C1154" s="243"/>
      <c r="H1154" s="243"/>
      <c r="L1154" s="282"/>
      <c r="M1154" s="243"/>
      <c r="O1154" s="243"/>
      <c r="P1154" s="246"/>
      <c r="Q1154" s="246"/>
      <c r="R1154" s="246"/>
      <c r="S1154" s="246"/>
      <c r="T1154" s="246"/>
      <c r="U1154" s="246"/>
      <c r="V1154" s="246"/>
      <c r="W1154" s="246"/>
      <c r="X1154" s="246"/>
      <c r="Y1154" s="246"/>
      <c r="Z1154" s="246"/>
      <c r="AA1154" s="246"/>
      <c r="AB1154" s="246"/>
      <c r="AC1154" s="246"/>
      <c r="AD1154" s="246"/>
      <c r="AE1154" s="246"/>
      <c r="AF1154" s="246"/>
      <c r="AG1154" s="246"/>
      <c r="AH1154" s="246"/>
      <c r="AI1154" s="246"/>
      <c r="AJ1154" s="246"/>
      <c r="AK1154" s="246"/>
      <c r="AL1154" s="246"/>
    </row>
    <row r="1155" spans="3:38" s="47" customFormat="1" ht="38.25" customHeight="1" x14ac:dyDescent="0.25">
      <c r="C1155" s="243"/>
      <c r="H1155" s="243"/>
      <c r="L1155" s="282"/>
      <c r="M1155" s="243"/>
      <c r="O1155" s="243"/>
      <c r="P1155" s="246"/>
      <c r="Q1155" s="246"/>
      <c r="R1155" s="246"/>
      <c r="S1155" s="246"/>
      <c r="T1155" s="246"/>
      <c r="U1155" s="246"/>
      <c r="V1155" s="246"/>
      <c r="W1155" s="246"/>
      <c r="X1155" s="246"/>
      <c r="Y1155" s="246"/>
      <c r="Z1155" s="246"/>
      <c r="AA1155" s="246"/>
      <c r="AB1155" s="246"/>
      <c r="AC1155" s="246"/>
      <c r="AD1155" s="246"/>
      <c r="AE1155" s="246"/>
      <c r="AF1155" s="246"/>
      <c r="AG1155" s="246"/>
      <c r="AH1155" s="246"/>
      <c r="AI1155" s="246"/>
      <c r="AJ1155" s="246"/>
      <c r="AK1155" s="246"/>
      <c r="AL1155" s="246"/>
    </row>
    <row r="1156" spans="3:38" s="47" customFormat="1" ht="38.25" customHeight="1" x14ac:dyDescent="0.25">
      <c r="C1156" s="243"/>
      <c r="H1156" s="243"/>
      <c r="L1156" s="282"/>
      <c r="M1156" s="243"/>
      <c r="O1156" s="243"/>
      <c r="P1156" s="246"/>
      <c r="Q1156" s="246"/>
      <c r="R1156" s="246"/>
      <c r="S1156" s="246"/>
      <c r="T1156" s="246"/>
      <c r="U1156" s="246"/>
      <c r="V1156" s="246"/>
      <c r="W1156" s="246"/>
      <c r="X1156" s="246"/>
      <c r="Y1156" s="246"/>
      <c r="Z1156" s="246"/>
      <c r="AA1156" s="246"/>
      <c r="AB1156" s="246"/>
      <c r="AC1156" s="246"/>
      <c r="AD1156" s="246"/>
      <c r="AE1156" s="246"/>
      <c r="AF1156" s="246"/>
      <c r="AG1156" s="246"/>
      <c r="AH1156" s="246"/>
      <c r="AI1156" s="246"/>
      <c r="AJ1156" s="246"/>
      <c r="AK1156" s="246"/>
      <c r="AL1156" s="246"/>
    </row>
    <row r="1157" spans="3:38" s="47" customFormat="1" ht="38.25" customHeight="1" x14ac:dyDescent="0.25">
      <c r="C1157" s="243"/>
      <c r="H1157" s="243"/>
      <c r="L1157" s="282"/>
      <c r="M1157" s="243"/>
      <c r="O1157" s="243"/>
      <c r="P1157" s="246"/>
      <c r="Q1157" s="246"/>
      <c r="R1157" s="246"/>
      <c r="S1157" s="246"/>
      <c r="T1157" s="246"/>
      <c r="U1157" s="246"/>
      <c r="V1157" s="246"/>
      <c r="W1157" s="246"/>
      <c r="X1157" s="246"/>
      <c r="Y1157" s="246"/>
      <c r="Z1157" s="246"/>
      <c r="AA1157" s="246"/>
      <c r="AB1157" s="246"/>
      <c r="AC1157" s="246"/>
      <c r="AD1157" s="246"/>
      <c r="AE1157" s="246"/>
      <c r="AF1157" s="246"/>
      <c r="AG1157" s="246"/>
      <c r="AH1157" s="246"/>
      <c r="AI1157" s="246"/>
      <c r="AJ1157" s="246"/>
      <c r="AK1157" s="246"/>
      <c r="AL1157" s="246"/>
    </row>
    <row r="1158" spans="3:38" s="47" customFormat="1" ht="38.25" customHeight="1" x14ac:dyDescent="0.25">
      <c r="C1158" s="243"/>
      <c r="H1158" s="243"/>
      <c r="L1158" s="282"/>
      <c r="M1158" s="243"/>
      <c r="O1158" s="243"/>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246"/>
      <c r="AL1158" s="246"/>
    </row>
    <row r="1159" spans="3:38" s="47" customFormat="1" ht="38.25" customHeight="1" x14ac:dyDescent="0.25">
      <c r="C1159" s="243"/>
      <c r="H1159" s="243"/>
      <c r="L1159" s="282"/>
      <c r="M1159" s="243"/>
      <c r="O1159" s="243"/>
      <c r="P1159" s="246"/>
      <c r="Q1159" s="246"/>
      <c r="R1159" s="246"/>
      <c r="S1159" s="246"/>
      <c r="T1159" s="246"/>
      <c r="U1159" s="246"/>
      <c r="V1159" s="246"/>
      <c r="W1159" s="246"/>
      <c r="X1159" s="246"/>
      <c r="Y1159" s="246"/>
      <c r="Z1159" s="246"/>
      <c r="AA1159" s="246"/>
      <c r="AB1159" s="246"/>
      <c r="AC1159" s="246"/>
      <c r="AD1159" s="246"/>
      <c r="AE1159" s="246"/>
      <c r="AF1159" s="246"/>
      <c r="AG1159" s="246"/>
      <c r="AH1159" s="246"/>
      <c r="AI1159" s="246"/>
      <c r="AJ1159" s="246"/>
      <c r="AK1159" s="246"/>
      <c r="AL1159" s="246"/>
    </row>
    <row r="1160" spans="3:38" s="47" customFormat="1" ht="38.25" customHeight="1" x14ac:dyDescent="0.25">
      <c r="C1160" s="243"/>
      <c r="H1160" s="243"/>
      <c r="L1160" s="282"/>
      <c r="M1160" s="243"/>
      <c r="O1160" s="243"/>
      <c r="P1160" s="246"/>
      <c r="Q1160" s="246"/>
      <c r="R1160" s="246"/>
      <c r="S1160" s="246"/>
      <c r="T1160" s="246"/>
      <c r="U1160" s="246"/>
      <c r="V1160" s="246"/>
      <c r="W1160" s="246"/>
      <c r="X1160" s="246"/>
      <c r="Y1160" s="246"/>
      <c r="Z1160" s="246"/>
      <c r="AA1160" s="246"/>
      <c r="AB1160" s="246"/>
      <c r="AC1160" s="246"/>
      <c r="AD1160" s="246"/>
      <c r="AE1160" s="246"/>
      <c r="AF1160" s="246"/>
      <c r="AG1160" s="246"/>
      <c r="AH1160" s="246"/>
      <c r="AI1160" s="246"/>
      <c r="AJ1160" s="246"/>
      <c r="AK1160" s="246"/>
      <c r="AL1160" s="246"/>
    </row>
    <row r="1161" spans="3:38" s="47" customFormat="1" ht="38.25" customHeight="1" x14ac:dyDescent="0.25">
      <c r="C1161" s="243"/>
      <c r="H1161" s="243"/>
      <c r="L1161" s="282"/>
      <c r="M1161" s="243"/>
      <c r="O1161" s="243"/>
      <c r="P1161" s="246"/>
      <c r="Q1161" s="246"/>
      <c r="R1161" s="246"/>
      <c r="S1161" s="246"/>
      <c r="T1161" s="246"/>
      <c r="U1161" s="246"/>
      <c r="V1161" s="246"/>
      <c r="W1161" s="246"/>
      <c r="X1161" s="246"/>
      <c r="Y1161" s="246"/>
      <c r="Z1161" s="246"/>
      <c r="AA1161" s="246"/>
      <c r="AB1161" s="246"/>
      <c r="AC1161" s="246"/>
      <c r="AD1161" s="246"/>
      <c r="AE1161" s="246"/>
      <c r="AF1161" s="246"/>
      <c r="AG1161" s="246"/>
      <c r="AH1161" s="246"/>
      <c r="AI1161" s="246"/>
      <c r="AJ1161" s="246"/>
      <c r="AK1161" s="246"/>
      <c r="AL1161" s="246"/>
    </row>
    <row r="1162" spans="3:38" s="47" customFormat="1" ht="38.25" customHeight="1" x14ac:dyDescent="0.25">
      <c r="C1162" s="243"/>
      <c r="H1162" s="243"/>
      <c r="L1162" s="282"/>
      <c r="M1162" s="243"/>
      <c r="O1162" s="243"/>
      <c r="P1162" s="246"/>
      <c r="Q1162" s="246"/>
      <c r="R1162" s="246"/>
      <c r="S1162" s="246"/>
      <c r="T1162" s="246"/>
      <c r="U1162" s="246"/>
      <c r="V1162" s="246"/>
      <c r="W1162" s="246"/>
      <c r="X1162" s="246"/>
      <c r="Y1162" s="246"/>
      <c r="Z1162" s="246"/>
      <c r="AA1162" s="246"/>
      <c r="AB1162" s="246"/>
      <c r="AC1162" s="246"/>
      <c r="AD1162" s="246"/>
      <c r="AE1162" s="246"/>
      <c r="AF1162" s="246"/>
      <c r="AG1162" s="246"/>
      <c r="AH1162" s="246"/>
      <c r="AI1162" s="246"/>
      <c r="AJ1162" s="246"/>
      <c r="AK1162" s="246"/>
      <c r="AL1162" s="246"/>
    </row>
    <row r="1163" spans="3:38" s="47" customFormat="1" ht="38.25" customHeight="1" x14ac:dyDescent="0.25">
      <c r="C1163" s="243"/>
      <c r="H1163" s="243"/>
      <c r="L1163" s="282"/>
      <c r="M1163" s="243"/>
      <c r="O1163" s="243"/>
      <c r="P1163" s="246"/>
      <c r="Q1163" s="246"/>
      <c r="R1163" s="246"/>
      <c r="S1163" s="246"/>
      <c r="T1163" s="246"/>
      <c r="U1163" s="246"/>
      <c r="V1163" s="246"/>
      <c r="W1163" s="246"/>
      <c r="X1163" s="246"/>
      <c r="Y1163" s="246"/>
      <c r="Z1163" s="246"/>
      <c r="AA1163" s="246"/>
      <c r="AB1163" s="246"/>
      <c r="AC1163" s="246"/>
      <c r="AD1163" s="246"/>
      <c r="AE1163" s="246"/>
      <c r="AF1163" s="246"/>
      <c r="AG1163" s="246"/>
      <c r="AH1163" s="246"/>
      <c r="AI1163" s="246"/>
      <c r="AJ1163" s="246"/>
      <c r="AK1163" s="246"/>
      <c r="AL1163" s="246"/>
    </row>
    <row r="1164" spans="3:38" s="47" customFormat="1" ht="38.25" customHeight="1" x14ac:dyDescent="0.25">
      <c r="C1164" s="243"/>
      <c r="H1164" s="243"/>
      <c r="L1164" s="282"/>
      <c r="M1164" s="243"/>
      <c r="O1164" s="243"/>
      <c r="P1164" s="246"/>
      <c r="Q1164" s="246"/>
      <c r="R1164" s="246"/>
      <c r="S1164" s="246"/>
      <c r="T1164" s="246"/>
      <c r="U1164" s="246"/>
      <c r="V1164" s="246"/>
      <c r="W1164" s="246"/>
      <c r="X1164" s="246"/>
      <c r="Y1164" s="246"/>
      <c r="Z1164" s="246"/>
      <c r="AA1164" s="246"/>
      <c r="AB1164" s="246"/>
      <c r="AC1164" s="246"/>
      <c r="AD1164" s="246"/>
      <c r="AE1164" s="246"/>
      <c r="AF1164" s="246"/>
      <c r="AG1164" s="246"/>
      <c r="AH1164" s="246"/>
      <c r="AI1164" s="246"/>
      <c r="AJ1164" s="246"/>
      <c r="AK1164" s="246"/>
      <c r="AL1164" s="246"/>
    </row>
    <row r="1165" spans="3:38" s="47" customFormat="1" ht="38.25" customHeight="1" x14ac:dyDescent="0.25">
      <c r="C1165" s="243"/>
      <c r="H1165" s="243"/>
      <c r="L1165" s="282"/>
      <c r="M1165" s="243"/>
      <c r="O1165" s="243"/>
      <c r="P1165" s="246"/>
      <c r="Q1165" s="246"/>
      <c r="R1165" s="246"/>
      <c r="S1165" s="246"/>
      <c r="T1165" s="246"/>
      <c r="U1165" s="246"/>
      <c r="V1165" s="246"/>
      <c r="W1165" s="246"/>
      <c r="X1165" s="246"/>
      <c r="Y1165" s="246"/>
      <c r="Z1165" s="246"/>
      <c r="AA1165" s="246"/>
      <c r="AB1165" s="246"/>
      <c r="AC1165" s="246"/>
      <c r="AD1165" s="246"/>
      <c r="AE1165" s="246"/>
      <c r="AF1165" s="246"/>
      <c r="AG1165" s="246"/>
      <c r="AH1165" s="246"/>
      <c r="AI1165" s="246"/>
      <c r="AJ1165" s="246"/>
      <c r="AK1165" s="246"/>
      <c r="AL1165" s="246"/>
    </row>
    <row r="1166" spans="3:38" s="47" customFormat="1" ht="38.25" customHeight="1" x14ac:dyDescent="0.25">
      <c r="C1166" s="243"/>
      <c r="H1166" s="243"/>
      <c r="L1166" s="282"/>
      <c r="M1166" s="243"/>
      <c r="O1166" s="243"/>
      <c r="P1166" s="246"/>
      <c r="Q1166" s="246"/>
      <c r="R1166" s="246"/>
      <c r="S1166" s="246"/>
      <c r="T1166" s="246"/>
      <c r="U1166" s="246"/>
      <c r="V1166" s="246"/>
      <c r="W1166" s="246"/>
      <c r="X1166" s="246"/>
      <c r="Y1166" s="246"/>
      <c r="Z1166" s="246"/>
      <c r="AA1166" s="246"/>
      <c r="AB1166" s="246"/>
      <c r="AC1166" s="246"/>
      <c r="AD1166" s="246"/>
      <c r="AE1166" s="246"/>
      <c r="AF1166" s="246"/>
      <c r="AG1166" s="246"/>
      <c r="AH1166" s="246"/>
      <c r="AI1166" s="246"/>
      <c r="AJ1166" s="246"/>
      <c r="AK1166" s="246"/>
      <c r="AL1166" s="246"/>
    </row>
    <row r="1167" spans="3:38" s="47" customFormat="1" ht="38.25" customHeight="1" x14ac:dyDescent="0.25">
      <c r="C1167" s="243"/>
      <c r="H1167" s="243"/>
      <c r="L1167" s="282"/>
      <c r="M1167" s="243"/>
      <c r="O1167" s="243"/>
      <c r="P1167" s="246"/>
      <c r="Q1167" s="246"/>
      <c r="R1167" s="246"/>
      <c r="S1167" s="246"/>
      <c r="T1167" s="246"/>
      <c r="U1167" s="246"/>
      <c r="V1167" s="246"/>
      <c r="W1167" s="246"/>
      <c r="X1167" s="246"/>
      <c r="Y1167" s="246"/>
      <c r="Z1167" s="246"/>
      <c r="AA1167" s="246"/>
      <c r="AB1167" s="246"/>
      <c r="AC1167" s="246"/>
      <c r="AD1167" s="246"/>
      <c r="AE1167" s="246"/>
      <c r="AF1167" s="246"/>
      <c r="AG1167" s="246"/>
      <c r="AH1167" s="246"/>
      <c r="AI1167" s="246"/>
      <c r="AJ1167" s="246"/>
      <c r="AK1167" s="246"/>
      <c r="AL1167" s="246"/>
    </row>
    <row r="1168" spans="3:38" s="47" customFormat="1" ht="38.25" customHeight="1" x14ac:dyDescent="0.25">
      <c r="C1168" s="243"/>
      <c r="H1168" s="243"/>
      <c r="L1168" s="282"/>
      <c r="M1168" s="243"/>
      <c r="O1168" s="243"/>
      <c r="P1168" s="246"/>
      <c r="Q1168" s="246"/>
      <c r="R1168" s="246"/>
      <c r="S1168" s="246"/>
      <c r="T1168" s="246"/>
      <c r="U1168" s="246"/>
      <c r="V1168" s="246"/>
      <c r="W1168" s="246"/>
      <c r="X1168" s="246"/>
      <c r="Y1168" s="246"/>
      <c r="Z1168" s="246"/>
      <c r="AA1168" s="246"/>
      <c r="AB1168" s="246"/>
      <c r="AC1168" s="246"/>
      <c r="AD1168" s="246"/>
      <c r="AE1168" s="246"/>
      <c r="AF1168" s="246"/>
      <c r="AG1168" s="246"/>
      <c r="AH1168" s="246"/>
      <c r="AI1168" s="246"/>
      <c r="AJ1168" s="246"/>
      <c r="AK1168" s="246"/>
      <c r="AL1168" s="246"/>
    </row>
    <row r="1169" spans="3:38" s="47" customFormat="1" ht="38.25" customHeight="1" x14ac:dyDescent="0.25">
      <c r="C1169" s="243"/>
      <c r="H1169" s="243"/>
      <c r="L1169" s="282"/>
      <c r="M1169" s="243"/>
      <c r="O1169" s="243"/>
      <c r="P1169" s="246"/>
      <c r="Q1169" s="246"/>
      <c r="R1169" s="246"/>
      <c r="S1169" s="246"/>
      <c r="T1169" s="246"/>
      <c r="U1169" s="246"/>
      <c r="V1169" s="246"/>
      <c r="W1169" s="246"/>
      <c r="X1169" s="246"/>
      <c r="Y1169" s="246"/>
      <c r="Z1169" s="246"/>
      <c r="AA1169" s="246"/>
      <c r="AB1169" s="246"/>
      <c r="AC1169" s="246"/>
      <c r="AD1169" s="246"/>
      <c r="AE1169" s="246"/>
      <c r="AF1169" s="246"/>
      <c r="AG1169" s="246"/>
      <c r="AH1169" s="246"/>
      <c r="AI1169" s="246"/>
      <c r="AJ1169" s="246"/>
      <c r="AK1169" s="246"/>
      <c r="AL1169" s="246"/>
    </row>
    <row r="1170" spans="3:38" s="47" customFormat="1" ht="38.25" customHeight="1" x14ac:dyDescent="0.25">
      <c r="C1170" s="243"/>
      <c r="H1170" s="243"/>
      <c r="L1170" s="282"/>
      <c r="M1170" s="243"/>
      <c r="O1170" s="243"/>
      <c r="P1170" s="246"/>
      <c r="Q1170" s="246"/>
      <c r="R1170" s="246"/>
      <c r="S1170" s="246"/>
      <c r="T1170" s="246"/>
      <c r="U1170" s="246"/>
      <c r="V1170" s="246"/>
      <c r="W1170" s="246"/>
      <c r="X1170" s="246"/>
      <c r="Y1170" s="246"/>
      <c r="Z1170" s="246"/>
      <c r="AA1170" s="246"/>
      <c r="AB1170" s="246"/>
      <c r="AC1170" s="246"/>
      <c r="AD1170" s="246"/>
      <c r="AE1170" s="246"/>
      <c r="AF1170" s="246"/>
      <c r="AG1170" s="246"/>
      <c r="AH1170" s="246"/>
      <c r="AI1170" s="246"/>
      <c r="AJ1170" s="246"/>
      <c r="AK1170" s="246"/>
      <c r="AL1170" s="246"/>
    </row>
    <row r="1171" spans="3:38" s="47" customFormat="1" ht="38.25" customHeight="1" x14ac:dyDescent="0.25">
      <c r="C1171" s="243"/>
      <c r="H1171" s="243"/>
      <c r="L1171" s="282"/>
      <c r="M1171" s="243"/>
      <c r="O1171" s="243"/>
      <c r="P1171" s="246"/>
      <c r="Q1171" s="246"/>
      <c r="R1171" s="246"/>
      <c r="S1171" s="246"/>
      <c r="T1171" s="246"/>
      <c r="U1171" s="246"/>
      <c r="V1171" s="246"/>
      <c r="W1171" s="246"/>
      <c r="X1171" s="246"/>
      <c r="Y1171" s="246"/>
      <c r="Z1171" s="246"/>
      <c r="AA1171" s="246"/>
      <c r="AB1171" s="246"/>
      <c r="AC1171" s="246"/>
      <c r="AD1171" s="246"/>
      <c r="AE1171" s="246"/>
      <c r="AF1171" s="246"/>
      <c r="AG1171" s="246"/>
      <c r="AH1171" s="246"/>
      <c r="AI1171" s="246"/>
      <c r="AJ1171" s="246"/>
      <c r="AK1171" s="246"/>
      <c r="AL1171" s="246"/>
    </row>
    <row r="1172" spans="3:38" s="47" customFormat="1" ht="38.25" customHeight="1" x14ac:dyDescent="0.25">
      <c r="C1172" s="243"/>
      <c r="H1172" s="243"/>
      <c r="L1172" s="282"/>
      <c r="M1172" s="243"/>
      <c r="O1172" s="243"/>
      <c r="P1172" s="246"/>
      <c r="Q1172" s="246"/>
      <c r="R1172" s="246"/>
      <c r="S1172" s="246"/>
      <c r="T1172" s="246"/>
      <c r="U1172" s="246"/>
      <c r="V1172" s="246"/>
      <c r="W1172" s="246"/>
      <c r="X1172" s="246"/>
      <c r="Y1172" s="246"/>
      <c r="Z1172" s="246"/>
      <c r="AA1172" s="246"/>
      <c r="AB1172" s="246"/>
      <c r="AC1172" s="246"/>
      <c r="AD1172" s="246"/>
      <c r="AE1172" s="246"/>
      <c r="AF1172" s="246"/>
      <c r="AG1172" s="246"/>
      <c r="AH1172" s="246"/>
      <c r="AI1172" s="246"/>
      <c r="AJ1172" s="246"/>
      <c r="AK1172" s="246"/>
      <c r="AL1172" s="246"/>
    </row>
    <row r="1173" spans="3:38" s="47" customFormat="1" ht="38.25" customHeight="1" x14ac:dyDescent="0.25">
      <c r="C1173" s="243"/>
      <c r="H1173" s="243"/>
      <c r="L1173" s="282"/>
      <c r="M1173" s="243"/>
      <c r="O1173" s="243"/>
      <c r="P1173" s="246"/>
      <c r="Q1173" s="246"/>
      <c r="R1173" s="246"/>
      <c r="S1173" s="246"/>
      <c r="T1173" s="246"/>
      <c r="U1173" s="246"/>
      <c r="V1173" s="246"/>
      <c r="W1173" s="246"/>
      <c r="X1173" s="246"/>
      <c r="Y1173" s="246"/>
      <c r="Z1173" s="246"/>
      <c r="AA1173" s="246"/>
      <c r="AB1173" s="246"/>
      <c r="AC1173" s="246"/>
      <c r="AD1173" s="246"/>
      <c r="AE1173" s="246"/>
      <c r="AF1173" s="246"/>
      <c r="AG1173" s="246"/>
      <c r="AH1173" s="246"/>
      <c r="AI1173" s="246"/>
      <c r="AJ1173" s="246"/>
      <c r="AK1173" s="246"/>
      <c r="AL1173" s="246"/>
    </row>
    <row r="1174" spans="3:38" s="47" customFormat="1" ht="38.25" customHeight="1" x14ac:dyDescent="0.25">
      <c r="C1174" s="243"/>
      <c r="H1174" s="243"/>
      <c r="L1174" s="282"/>
      <c r="M1174" s="243"/>
      <c r="O1174" s="243"/>
      <c r="P1174" s="246"/>
      <c r="Q1174" s="246"/>
      <c r="R1174" s="246"/>
      <c r="S1174" s="246"/>
      <c r="T1174" s="246"/>
      <c r="U1174" s="246"/>
      <c r="V1174" s="246"/>
      <c r="W1174" s="246"/>
      <c r="X1174" s="246"/>
      <c r="Y1174" s="246"/>
      <c r="Z1174" s="246"/>
      <c r="AA1174" s="246"/>
      <c r="AB1174" s="246"/>
      <c r="AC1174" s="246"/>
      <c r="AD1174" s="246"/>
      <c r="AE1174" s="246"/>
      <c r="AF1174" s="246"/>
      <c r="AG1174" s="246"/>
      <c r="AH1174" s="246"/>
      <c r="AI1174" s="246"/>
      <c r="AJ1174" s="246"/>
      <c r="AK1174" s="246"/>
      <c r="AL1174" s="246"/>
    </row>
    <row r="1175" spans="3:38" s="47" customFormat="1" ht="38.25" customHeight="1" x14ac:dyDescent="0.25">
      <c r="C1175" s="243"/>
      <c r="H1175" s="243"/>
      <c r="L1175" s="282"/>
      <c r="M1175" s="243"/>
      <c r="O1175" s="243"/>
      <c r="P1175" s="246"/>
      <c r="Q1175" s="246"/>
      <c r="R1175" s="246"/>
      <c r="S1175" s="246"/>
      <c r="T1175" s="246"/>
      <c r="U1175" s="246"/>
      <c r="V1175" s="246"/>
      <c r="W1175" s="246"/>
      <c r="X1175" s="246"/>
      <c r="Y1175" s="246"/>
      <c r="Z1175" s="246"/>
      <c r="AA1175" s="246"/>
      <c r="AB1175" s="246"/>
      <c r="AC1175" s="246"/>
      <c r="AD1175" s="246"/>
      <c r="AE1175" s="246"/>
      <c r="AF1175" s="246"/>
      <c r="AG1175" s="246"/>
      <c r="AH1175" s="246"/>
      <c r="AI1175" s="246"/>
      <c r="AJ1175" s="246"/>
      <c r="AK1175" s="246"/>
      <c r="AL1175" s="246"/>
    </row>
    <row r="1176" spans="3:38" s="47" customFormat="1" ht="38.25" customHeight="1" x14ac:dyDescent="0.25">
      <c r="C1176" s="243"/>
      <c r="H1176" s="243"/>
      <c r="L1176" s="282"/>
      <c r="M1176" s="243"/>
      <c r="O1176" s="243"/>
      <c r="P1176" s="246"/>
      <c r="Q1176" s="246"/>
      <c r="R1176" s="246"/>
      <c r="S1176" s="246"/>
      <c r="T1176" s="246"/>
      <c r="U1176" s="246"/>
      <c r="V1176" s="246"/>
      <c r="W1176" s="246"/>
      <c r="X1176" s="246"/>
      <c r="Y1176" s="246"/>
      <c r="Z1176" s="246"/>
      <c r="AA1176" s="246"/>
      <c r="AB1176" s="246"/>
      <c r="AC1176" s="246"/>
      <c r="AD1176" s="246"/>
      <c r="AE1176" s="246"/>
      <c r="AF1176" s="246"/>
      <c r="AG1176" s="246"/>
      <c r="AH1176" s="246"/>
      <c r="AI1176" s="246"/>
      <c r="AJ1176" s="246"/>
      <c r="AK1176" s="246"/>
      <c r="AL1176" s="246"/>
    </row>
    <row r="1177" spans="3:38" s="47" customFormat="1" ht="38.25" customHeight="1" x14ac:dyDescent="0.25">
      <c r="C1177" s="243"/>
      <c r="H1177" s="243"/>
      <c r="L1177" s="282"/>
      <c r="M1177" s="243"/>
      <c r="O1177" s="243"/>
      <c r="P1177" s="246"/>
      <c r="Q1177" s="246"/>
      <c r="R1177" s="246"/>
      <c r="S1177" s="246"/>
      <c r="T1177" s="246"/>
      <c r="U1177" s="246"/>
      <c r="V1177" s="246"/>
      <c r="W1177" s="246"/>
      <c r="X1177" s="246"/>
      <c r="Y1177" s="246"/>
      <c r="Z1177" s="246"/>
      <c r="AA1177" s="246"/>
      <c r="AB1177" s="246"/>
      <c r="AC1177" s="246"/>
      <c r="AD1177" s="246"/>
      <c r="AE1177" s="246"/>
      <c r="AF1177" s="246"/>
      <c r="AG1177" s="246"/>
      <c r="AH1177" s="246"/>
      <c r="AI1177" s="246"/>
      <c r="AJ1177" s="246"/>
      <c r="AK1177" s="246"/>
      <c r="AL1177" s="246"/>
    </row>
    <row r="1178" spans="3:38" s="47" customFormat="1" ht="38.25" customHeight="1" x14ac:dyDescent="0.25">
      <c r="C1178" s="243"/>
      <c r="H1178" s="243"/>
      <c r="L1178" s="282"/>
      <c r="M1178" s="243"/>
      <c r="O1178" s="243"/>
      <c r="P1178" s="246"/>
      <c r="Q1178" s="246"/>
      <c r="R1178" s="246"/>
      <c r="S1178" s="246"/>
      <c r="T1178" s="246"/>
      <c r="U1178" s="246"/>
      <c r="V1178" s="246"/>
      <c r="W1178" s="246"/>
      <c r="X1178" s="246"/>
      <c r="Y1178" s="246"/>
      <c r="Z1178" s="246"/>
      <c r="AA1178" s="246"/>
      <c r="AB1178" s="246"/>
      <c r="AC1178" s="246"/>
      <c r="AD1178" s="246"/>
      <c r="AE1178" s="246"/>
      <c r="AF1178" s="246"/>
      <c r="AG1178" s="246"/>
      <c r="AH1178" s="246"/>
      <c r="AI1178" s="246"/>
      <c r="AJ1178" s="246"/>
      <c r="AK1178" s="246"/>
      <c r="AL1178" s="246"/>
    </row>
    <row r="1179" spans="3:38" s="47" customFormat="1" ht="38.25" customHeight="1" x14ac:dyDescent="0.25">
      <c r="C1179" s="243"/>
      <c r="H1179" s="243"/>
      <c r="L1179" s="282"/>
      <c r="M1179" s="243"/>
      <c r="O1179" s="243"/>
      <c r="P1179" s="246"/>
      <c r="Q1179" s="246"/>
      <c r="R1179" s="246"/>
      <c r="S1179" s="246"/>
      <c r="T1179" s="246"/>
      <c r="U1179" s="246"/>
      <c r="V1179" s="246"/>
      <c r="W1179" s="246"/>
      <c r="X1179" s="246"/>
      <c r="Y1179" s="246"/>
      <c r="Z1179" s="246"/>
      <c r="AA1179" s="246"/>
      <c r="AB1179" s="246"/>
      <c r="AC1179" s="246"/>
      <c r="AD1179" s="246"/>
      <c r="AE1179" s="246"/>
      <c r="AF1179" s="246"/>
      <c r="AG1179" s="246"/>
      <c r="AH1179" s="246"/>
      <c r="AI1179" s="246"/>
      <c r="AJ1179" s="246"/>
      <c r="AK1179" s="246"/>
      <c r="AL1179" s="246"/>
    </row>
    <row r="1180" spans="3:38" s="47" customFormat="1" ht="38.25" customHeight="1" x14ac:dyDescent="0.25">
      <c r="C1180" s="243"/>
      <c r="H1180" s="243"/>
      <c r="L1180" s="282"/>
      <c r="M1180" s="243"/>
      <c r="O1180" s="243"/>
      <c r="P1180" s="246"/>
      <c r="Q1180" s="246"/>
      <c r="R1180" s="246"/>
      <c r="S1180" s="246"/>
      <c r="T1180" s="246"/>
      <c r="U1180" s="246"/>
      <c r="V1180" s="246"/>
      <c r="W1180" s="246"/>
      <c r="X1180" s="246"/>
      <c r="Y1180" s="246"/>
      <c r="Z1180" s="246"/>
      <c r="AA1180" s="246"/>
      <c r="AB1180" s="246"/>
      <c r="AC1180" s="246"/>
      <c r="AD1180" s="246"/>
      <c r="AE1180" s="246"/>
      <c r="AF1180" s="246"/>
      <c r="AG1180" s="246"/>
      <c r="AH1180" s="246"/>
      <c r="AI1180" s="246"/>
      <c r="AJ1180" s="246"/>
      <c r="AK1180" s="246"/>
      <c r="AL1180" s="246"/>
    </row>
    <row r="1181" spans="3:38" s="47" customFormat="1" ht="38.25" customHeight="1" x14ac:dyDescent="0.25">
      <c r="C1181" s="243"/>
      <c r="H1181" s="243"/>
      <c r="L1181" s="282"/>
      <c r="M1181" s="243"/>
      <c r="O1181" s="243"/>
      <c r="P1181" s="246"/>
      <c r="Q1181" s="246"/>
      <c r="R1181" s="246"/>
      <c r="S1181" s="246"/>
      <c r="T1181" s="246"/>
      <c r="U1181" s="246"/>
      <c r="V1181" s="246"/>
      <c r="W1181" s="246"/>
      <c r="X1181" s="246"/>
      <c r="Y1181" s="246"/>
      <c r="Z1181" s="246"/>
      <c r="AA1181" s="246"/>
      <c r="AB1181" s="246"/>
      <c r="AC1181" s="246"/>
      <c r="AD1181" s="246"/>
      <c r="AE1181" s="246"/>
      <c r="AF1181" s="246"/>
      <c r="AG1181" s="246"/>
      <c r="AH1181" s="246"/>
      <c r="AI1181" s="246"/>
      <c r="AJ1181" s="246"/>
      <c r="AK1181" s="246"/>
      <c r="AL1181" s="246"/>
    </row>
    <row r="1182" spans="3:38" s="47" customFormat="1" ht="38.25" customHeight="1" x14ac:dyDescent="0.25">
      <c r="C1182" s="243"/>
      <c r="H1182" s="243"/>
      <c r="L1182" s="282"/>
      <c r="M1182" s="243"/>
      <c r="O1182" s="243"/>
      <c r="P1182" s="246"/>
      <c r="Q1182" s="246"/>
      <c r="R1182" s="246"/>
      <c r="S1182" s="246"/>
      <c r="T1182" s="246"/>
      <c r="U1182" s="246"/>
      <c r="V1182" s="246"/>
      <c r="W1182" s="246"/>
      <c r="X1182" s="246"/>
      <c r="Y1182" s="246"/>
      <c r="Z1182" s="246"/>
      <c r="AA1182" s="246"/>
      <c r="AB1182" s="246"/>
      <c r="AC1182" s="246"/>
      <c r="AD1182" s="246"/>
      <c r="AE1182" s="246"/>
      <c r="AF1182" s="246"/>
      <c r="AG1182" s="246"/>
      <c r="AH1182" s="246"/>
      <c r="AI1182" s="246"/>
      <c r="AJ1182" s="246"/>
      <c r="AK1182" s="246"/>
      <c r="AL1182" s="246"/>
    </row>
    <row r="1183" spans="3:38" s="47" customFormat="1" ht="38.25" customHeight="1" x14ac:dyDescent="0.25">
      <c r="C1183" s="243"/>
      <c r="H1183" s="243"/>
      <c r="L1183" s="282"/>
      <c r="M1183" s="243"/>
      <c r="O1183" s="243"/>
      <c r="P1183" s="246"/>
      <c r="Q1183" s="246"/>
      <c r="R1183" s="246"/>
      <c r="S1183" s="246"/>
      <c r="T1183" s="246"/>
      <c r="U1183" s="246"/>
      <c r="V1183" s="246"/>
      <c r="W1183" s="246"/>
      <c r="X1183" s="246"/>
      <c r="Y1183" s="246"/>
      <c r="Z1183" s="246"/>
      <c r="AA1183" s="246"/>
      <c r="AB1183" s="246"/>
      <c r="AC1183" s="246"/>
      <c r="AD1183" s="246"/>
      <c r="AE1183" s="246"/>
      <c r="AF1183" s="246"/>
      <c r="AG1183" s="246"/>
      <c r="AH1183" s="246"/>
      <c r="AI1183" s="246"/>
      <c r="AJ1183" s="246"/>
      <c r="AK1183" s="246"/>
      <c r="AL1183" s="246"/>
    </row>
    <row r="1184" spans="3:38" s="47" customFormat="1" ht="38.25" customHeight="1" x14ac:dyDescent="0.25">
      <c r="C1184" s="243"/>
      <c r="H1184" s="243"/>
      <c r="L1184" s="282"/>
      <c r="M1184" s="243"/>
      <c r="O1184" s="243"/>
      <c r="P1184" s="246"/>
      <c r="Q1184" s="246"/>
      <c r="R1184" s="246"/>
      <c r="S1184" s="246"/>
      <c r="T1184" s="246"/>
      <c r="U1184" s="246"/>
      <c r="V1184" s="246"/>
      <c r="W1184" s="246"/>
      <c r="X1184" s="246"/>
      <c r="Y1184" s="246"/>
      <c r="Z1184" s="246"/>
      <c r="AA1184" s="246"/>
      <c r="AB1184" s="246"/>
      <c r="AC1184" s="246"/>
      <c r="AD1184" s="246"/>
      <c r="AE1184" s="246"/>
      <c r="AF1184" s="246"/>
      <c r="AG1184" s="246"/>
      <c r="AH1184" s="246"/>
      <c r="AI1184" s="246"/>
      <c r="AJ1184" s="246"/>
      <c r="AK1184" s="246"/>
      <c r="AL1184" s="246"/>
    </row>
    <row r="1185" spans="3:38" s="47" customFormat="1" ht="38.25" customHeight="1" x14ac:dyDescent="0.25">
      <c r="C1185" s="243"/>
      <c r="H1185" s="243"/>
      <c r="L1185" s="282"/>
      <c r="M1185" s="243"/>
      <c r="O1185" s="243"/>
      <c r="P1185" s="246"/>
      <c r="Q1185" s="246"/>
      <c r="R1185" s="246"/>
      <c r="S1185" s="246"/>
      <c r="T1185" s="246"/>
      <c r="U1185" s="246"/>
      <c r="V1185" s="246"/>
      <c r="W1185" s="246"/>
      <c r="X1185" s="246"/>
      <c r="Y1185" s="246"/>
      <c r="Z1185" s="246"/>
      <c r="AA1185" s="246"/>
      <c r="AB1185" s="246"/>
      <c r="AC1185" s="246"/>
      <c r="AD1185" s="246"/>
      <c r="AE1185" s="246"/>
      <c r="AF1185" s="246"/>
      <c r="AG1185" s="246"/>
      <c r="AH1185" s="246"/>
      <c r="AI1185" s="246"/>
      <c r="AJ1185" s="246"/>
      <c r="AK1185" s="246"/>
      <c r="AL1185" s="246"/>
    </row>
    <row r="1186" spans="3:38" s="47" customFormat="1" ht="38.25" customHeight="1" x14ac:dyDescent="0.25">
      <c r="C1186" s="243"/>
      <c r="H1186" s="243"/>
      <c r="L1186" s="282"/>
      <c r="M1186" s="243"/>
      <c r="O1186" s="243"/>
      <c r="P1186" s="246"/>
      <c r="Q1186" s="246"/>
      <c r="R1186" s="246"/>
      <c r="S1186" s="246"/>
      <c r="T1186" s="246"/>
      <c r="U1186" s="246"/>
      <c r="V1186" s="246"/>
      <c r="W1186" s="246"/>
      <c r="X1186" s="246"/>
      <c r="Y1186" s="246"/>
      <c r="Z1186" s="246"/>
      <c r="AA1186" s="246"/>
      <c r="AB1186" s="246"/>
      <c r="AC1186" s="246"/>
      <c r="AD1186" s="246"/>
      <c r="AE1186" s="246"/>
      <c r="AF1186" s="246"/>
      <c r="AG1186" s="246"/>
      <c r="AH1186" s="246"/>
      <c r="AI1186" s="246"/>
      <c r="AJ1186" s="246"/>
      <c r="AK1186" s="246"/>
      <c r="AL1186" s="246"/>
    </row>
    <row r="1187" spans="3:38" s="47" customFormat="1" ht="38.25" customHeight="1" x14ac:dyDescent="0.25">
      <c r="C1187" s="243"/>
      <c r="H1187" s="243"/>
      <c r="L1187" s="282"/>
      <c r="M1187" s="243"/>
      <c r="O1187" s="243"/>
      <c r="P1187" s="246"/>
      <c r="Q1187" s="246"/>
      <c r="R1187" s="246"/>
      <c r="S1187" s="246"/>
      <c r="T1187" s="246"/>
      <c r="U1187" s="246"/>
      <c r="V1187" s="246"/>
      <c r="W1187" s="246"/>
      <c r="X1187" s="246"/>
      <c r="Y1187" s="246"/>
      <c r="Z1187" s="246"/>
      <c r="AA1187" s="246"/>
      <c r="AB1187" s="246"/>
      <c r="AC1187" s="246"/>
      <c r="AD1187" s="246"/>
      <c r="AE1187" s="246"/>
      <c r="AF1187" s="246"/>
      <c r="AG1187" s="246"/>
      <c r="AH1187" s="246"/>
      <c r="AI1187" s="246"/>
      <c r="AJ1187" s="246"/>
      <c r="AK1187" s="246"/>
      <c r="AL1187" s="246"/>
    </row>
    <row r="1188" spans="3:38" s="47" customFormat="1" ht="38.25" customHeight="1" x14ac:dyDescent="0.25">
      <c r="C1188" s="243"/>
      <c r="H1188" s="243"/>
      <c r="L1188" s="282"/>
      <c r="M1188" s="243"/>
      <c r="O1188" s="243"/>
      <c r="P1188" s="246"/>
      <c r="Q1188" s="246"/>
      <c r="R1188" s="246"/>
      <c r="S1188" s="246"/>
      <c r="T1188" s="246"/>
      <c r="U1188" s="246"/>
      <c r="V1188" s="246"/>
      <c r="W1188" s="246"/>
      <c r="X1188" s="246"/>
      <c r="Y1188" s="246"/>
      <c r="Z1188" s="246"/>
      <c r="AA1188" s="246"/>
      <c r="AB1188" s="246"/>
      <c r="AC1188" s="246"/>
      <c r="AD1188" s="246"/>
      <c r="AE1188" s="246"/>
      <c r="AF1188" s="246"/>
      <c r="AG1188" s="246"/>
      <c r="AH1188" s="246"/>
      <c r="AI1188" s="246"/>
      <c r="AJ1188" s="246"/>
      <c r="AK1188" s="246"/>
      <c r="AL1188" s="246"/>
    </row>
    <row r="1189" spans="3:38" s="47" customFormat="1" ht="38.25" customHeight="1" x14ac:dyDescent="0.25">
      <c r="C1189" s="243"/>
      <c r="H1189" s="243"/>
      <c r="L1189" s="282"/>
      <c r="M1189" s="243"/>
      <c r="O1189" s="243"/>
      <c r="P1189" s="246"/>
      <c r="Q1189" s="246"/>
      <c r="R1189" s="246"/>
      <c r="S1189" s="246"/>
      <c r="T1189" s="246"/>
      <c r="U1189" s="246"/>
      <c r="V1189" s="246"/>
      <c r="W1189" s="246"/>
      <c r="X1189" s="246"/>
      <c r="Y1189" s="246"/>
      <c r="Z1189" s="246"/>
      <c r="AA1189" s="246"/>
      <c r="AB1189" s="246"/>
      <c r="AC1189" s="246"/>
      <c r="AD1189" s="246"/>
      <c r="AE1189" s="246"/>
      <c r="AF1189" s="246"/>
      <c r="AG1189" s="246"/>
      <c r="AH1189" s="246"/>
      <c r="AI1189" s="246"/>
      <c r="AJ1189" s="246"/>
      <c r="AK1189" s="246"/>
      <c r="AL1189" s="246"/>
    </row>
    <row r="1190" spans="3:38" s="47" customFormat="1" ht="38.25" customHeight="1" x14ac:dyDescent="0.25">
      <c r="C1190" s="243"/>
      <c r="H1190" s="243"/>
      <c r="L1190" s="282"/>
      <c r="M1190" s="243"/>
      <c r="O1190" s="243"/>
      <c r="P1190" s="246"/>
      <c r="Q1190" s="246"/>
      <c r="R1190" s="246"/>
      <c r="S1190" s="246"/>
      <c r="T1190" s="246"/>
      <c r="U1190" s="246"/>
      <c r="V1190" s="246"/>
      <c r="W1190" s="246"/>
      <c r="X1190" s="246"/>
      <c r="Y1190" s="246"/>
      <c r="Z1190" s="246"/>
      <c r="AA1190" s="246"/>
      <c r="AB1190" s="246"/>
      <c r="AC1190" s="246"/>
      <c r="AD1190" s="246"/>
      <c r="AE1190" s="246"/>
      <c r="AF1190" s="246"/>
      <c r="AG1190" s="246"/>
      <c r="AH1190" s="246"/>
      <c r="AI1190" s="246"/>
      <c r="AJ1190" s="246"/>
      <c r="AK1190" s="246"/>
      <c r="AL1190" s="246"/>
    </row>
    <row r="1191" spans="3:38" s="47" customFormat="1" ht="38.25" customHeight="1" x14ac:dyDescent="0.25">
      <c r="C1191" s="243"/>
      <c r="H1191" s="243"/>
      <c r="L1191" s="282"/>
      <c r="M1191" s="243"/>
      <c r="O1191" s="243"/>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246"/>
      <c r="AL1191" s="246"/>
    </row>
    <row r="1192" spans="3:38" s="47" customFormat="1" ht="38.25" customHeight="1" x14ac:dyDescent="0.25">
      <c r="C1192" s="243"/>
      <c r="H1192" s="243"/>
      <c r="L1192" s="282"/>
      <c r="M1192" s="243"/>
      <c r="O1192" s="243"/>
      <c r="P1192" s="246"/>
      <c r="Q1192" s="246"/>
      <c r="R1192" s="246"/>
      <c r="S1192" s="246"/>
      <c r="T1192" s="246"/>
      <c r="U1192" s="246"/>
      <c r="V1192" s="246"/>
      <c r="W1192" s="246"/>
      <c r="X1192" s="246"/>
      <c r="Y1192" s="246"/>
      <c r="Z1192" s="246"/>
      <c r="AA1192" s="246"/>
      <c r="AB1192" s="246"/>
      <c r="AC1192" s="246"/>
      <c r="AD1192" s="246"/>
      <c r="AE1192" s="246"/>
      <c r="AF1192" s="246"/>
      <c r="AG1192" s="246"/>
      <c r="AH1192" s="246"/>
      <c r="AI1192" s="246"/>
      <c r="AJ1192" s="246"/>
      <c r="AK1192" s="246"/>
      <c r="AL1192" s="246"/>
    </row>
    <row r="1193" spans="3:38" s="47" customFormat="1" ht="38.25" customHeight="1" x14ac:dyDescent="0.25">
      <c r="C1193" s="243"/>
      <c r="H1193" s="243"/>
      <c r="L1193" s="282"/>
      <c r="M1193" s="243"/>
      <c r="O1193" s="243"/>
      <c r="P1193" s="246"/>
      <c r="Q1193" s="246"/>
      <c r="R1193" s="246"/>
      <c r="S1193" s="246"/>
      <c r="T1193" s="246"/>
      <c r="U1193" s="246"/>
      <c r="V1193" s="246"/>
      <c r="W1193" s="246"/>
      <c r="X1193" s="246"/>
      <c r="Y1193" s="246"/>
      <c r="Z1193" s="246"/>
      <c r="AA1193" s="246"/>
      <c r="AB1193" s="246"/>
      <c r="AC1193" s="246"/>
      <c r="AD1193" s="246"/>
      <c r="AE1193" s="246"/>
      <c r="AF1193" s="246"/>
      <c r="AG1193" s="246"/>
      <c r="AH1193" s="246"/>
      <c r="AI1193" s="246"/>
      <c r="AJ1193" s="246"/>
      <c r="AK1193" s="246"/>
      <c r="AL1193" s="246"/>
    </row>
    <row r="1194" spans="3:38" s="47" customFormat="1" ht="38.25" customHeight="1" x14ac:dyDescent="0.25">
      <c r="C1194" s="243"/>
      <c r="H1194" s="243"/>
      <c r="L1194" s="282"/>
      <c r="M1194" s="243"/>
      <c r="O1194" s="243"/>
      <c r="P1194" s="246"/>
      <c r="Q1194" s="246"/>
      <c r="R1194" s="246"/>
      <c r="S1194" s="246"/>
      <c r="T1194" s="246"/>
      <c r="U1194" s="246"/>
      <c r="V1194" s="246"/>
      <c r="W1194" s="246"/>
      <c r="X1194" s="246"/>
      <c r="Y1194" s="246"/>
      <c r="Z1194" s="246"/>
      <c r="AA1194" s="246"/>
      <c r="AB1194" s="246"/>
      <c r="AC1194" s="246"/>
      <c r="AD1194" s="246"/>
      <c r="AE1194" s="246"/>
      <c r="AF1194" s="246"/>
      <c r="AG1194" s="246"/>
      <c r="AH1194" s="246"/>
      <c r="AI1194" s="246"/>
      <c r="AJ1194" s="246"/>
      <c r="AK1194" s="246"/>
      <c r="AL1194" s="246"/>
    </row>
    <row r="1195" spans="3:38" s="47" customFormat="1" ht="38.25" customHeight="1" x14ac:dyDescent="0.25">
      <c r="C1195" s="243"/>
      <c r="H1195" s="243"/>
      <c r="L1195" s="282"/>
      <c r="M1195" s="243"/>
      <c r="O1195" s="243"/>
      <c r="P1195" s="246"/>
      <c r="Q1195" s="246"/>
      <c r="R1195" s="246"/>
      <c r="S1195" s="246"/>
      <c r="T1195" s="246"/>
      <c r="U1195" s="246"/>
      <c r="V1195" s="246"/>
      <c r="W1195" s="246"/>
      <c r="X1195" s="246"/>
      <c r="Y1195" s="246"/>
      <c r="Z1195" s="246"/>
      <c r="AA1195" s="246"/>
      <c r="AB1195" s="246"/>
      <c r="AC1195" s="246"/>
      <c r="AD1195" s="246"/>
      <c r="AE1195" s="246"/>
      <c r="AF1195" s="246"/>
      <c r="AG1195" s="246"/>
      <c r="AH1195" s="246"/>
      <c r="AI1195" s="246"/>
      <c r="AJ1195" s="246"/>
      <c r="AK1195" s="246"/>
      <c r="AL1195" s="246"/>
    </row>
    <row r="1196" spans="3:38" s="47" customFormat="1" ht="38.25" customHeight="1" x14ac:dyDescent="0.25">
      <c r="C1196" s="243"/>
      <c r="H1196" s="243"/>
      <c r="L1196" s="282"/>
      <c r="M1196" s="243"/>
      <c r="O1196" s="243"/>
      <c r="P1196" s="246"/>
      <c r="Q1196" s="246"/>
      <c r="R1196" s="246"/>
      <c r="S1196" s="246"/>
      <c r="T1196" s="246"/>
      <c r="U1196" s="246"/>
      <c r="V1196" s="246"/>
      <c r="W1196" s="246"/>
      <c r="X1196" s="246"/>
      <c r="Y1196" s="246"/>
      <c r="Z1196" s="246"/>
      <c r="AA1196" s="246"/>
      <c r="AB1196" s="246"/>
      <c r="AC1196" s="246"/>
      <c r="AD1196" s="246"/>
      <c r="AE1196" s="246"/>
      <c r="AF1196" s="246"/>
      <c r="AG1196" s="246"/>
      <c r="AH1196" s="246"/>
      <c r="AI1196" s="246"/>
      <c r="AJ1196" s="246"/>
      <c r="AK1196" s="246"/>
      <c r="AL1196" s="246"/>
    </row>
    <row r="1197" spans="3:38" s="47" customFormat="1" ht="38.25" customHeight="1" x14ac:dyDescent="0.25">
      <c r="C1197" s="243"/>
      <c r="H1197" s="243"/>
      <c r="L1197" s="282"/>
      <c r="M1197" s="243"/>
      <c r="O1197" s="243"/>
      <c r="P1197" s="246"/>
      <c r="Q1197" s="246"/>
      <c r="R1197" s="246"/>
      <c r="S1197" s="246"/>
      <c r="T1197" s="246"/>
      <c r="U1197" s="246"/>
      <c r="V1197" s="246"/>
      <c r="W1197" s="246"/>
      <c r="X1197" s="246"/>
      <c r="Y1197" s="246"/>
      <c r="Z1197" s="246"/>
      <c r="AA1197" s="246"/>
      <c r="AB1197" s="246"/>
      <c r="AC1197" s="246"/>
      <c r="AD1197" s="246"/>
      <c r="AE1197" s="246"/>
      <c r="AF1197" s="246"/>
      <c r="AG1197" s="246"/>
      <c r="AH1197" s="246"/>
      <c r="AI1197" s="246"/>
      <c r="AJ1197" s="246"/>
      <c r="AK1197" s="246"/>
      <c r="AL1197" s="246"/>
    </row>
    <row r="1198" spans="3:38" s="47" customFormat="1" ht="38.25" customHeight="1" x14ac:dyDescent="0.25">
      <c r="C1198" s="243"/>
      <c r="H1198" s="243"/>
      <c r="L1198" s="282"/>
      <c r="M1198" s="243"/>
      <c r="O1198" s="243"/>
      <c r="P1198" s="246"/>
      <c r="Q1198" s="246"/>
      <c r="R1198" s="246"/>
      <c r="S1198" s="246"/>
      <c r="T1198" s="246"/>
      <c r="U1198" s="246"/>
      <c r="V1198" s="246"/>
      <c r="W1198" s="246"/>
      <c r="X1198" s="246"/>
      <c r="Y1198" s="246"/>
      <c r="Z1198" s="246"/>
      <c r="AA1198" s="246"/>
      <c r="AB1198" s="246"/>
      <c r="AC1198" s="246"/>
      <c r="AD1198" s="246"/>
      <c r="AE1198" s="246"/>
      <c r="AF1198" s="246"/>
      <c r="AG1198" s="246"/>
      <c r="AH1198" s="246"/>
      <c r="AI1198" s="246"/>
      <c r="AJ1198" s="246"/>
      <c r="AK1198" s="246"/>
      <c r="AL1198" s="246"/>
    </row>
    <row r="1199" spans="3:38" s="47" customFormat="1" ht="38.25" customHeight="1" x14ac:dyDescent="0.25">
      <c r="C1199" s="243"/>
      <c r="H1199" s="243"/>
      <c r="L1199" s="282"/>
      <c r="M1199" s="243"/>
      <c r="O1199" s="243"/>
      <c r="P1199" s="246"/>
      <c r="Q1199" s="246"/>
      <c r="R1199" s="246"/>
      <c r="S1199" s="246"/>
      <c r="T1199" s="246"/>
      <c r="U1199" s="246"/>
      <c r="V1199" s="246"/>
      <c r="W1199" s="246"/>
      <c r="X1199" s="246"/>
      <c r="Y1199" s="246"/>
      <c r="Z1199" s="246"/>
      <c r="AA1199" s="246"/>
      <c r="AB1199" s="246"/>
      <c r="AC1199" s="246"/>
      <c r="AD1199" s="246"/>
      <c r="AE1199" s="246"/>
      <c r="AF1199" s="246"/>
      <c r="AG1199" s="246"/>
      <c r="AH1199" s="246"/>
      <c r="AI1199" s="246"/>
      <c r="AJ1199" s="246"/>
      <c r="AK1199" s="246"/>
      <c r="AL1199" s="246"/>
    </row>
    <row r="1200" spans="3:38" s="47" customFormat="1" ht="38.25" customHeight="1" x14ac:dyDescent="0.25">
      <c r="C1200" s="243"/>
      <c r="H1200" s="243"/>
      <c r="L1200" s="282"/>
      <c r="M1200" s="243"/>
      <c r="O1200" s="243"/>
      <c r="P1200" s="246"/>
      <c r="Q1200" s="246"/>
      <c r="R1200" s="246"/>
      <c r="S1200" s="246"/>
      <c r="T1200" s="246"/>
      <c r="U1200" s="246"/>
      <c r="V1200" s="246"/>
      <c r="W1200" s="246"/>
      <c r="X1200" s="246"/>
      <c r="Y1200" s="246"/>
      <c r="Z1200" s="246"/>
      <c r="AA1200" s="246"/>
      <c r="AB1200" s="246"/>
      <c r="AC1200" s="246"/>
      <c r="AD1200" s="246"/>
      <c r="AE1200" s="246"/>
      <c r="AF1200" s="246"/>
      <c r="AG1200" s="246"/>
      <c r="AH1200" s="246"/>
      <c r="AI1200" s="246"/>
      <c r="AJ1200" s="246"/>
      <c r="AK1200" s="246"/>
      <c r="AL1200" s="246"/>
    </row>
    <row r="1201" spans="3:38" s="47" customFormat="1" ht="38.25" customHeight="1" x14ac:dyDescent="0.25">
      <c r="C1201" s="243"/>
      <c r="H1201" s="243"/>
      <c r="L1201" s="282"/>
      <c r="M1201" s="243"/>
      <c r="O1201" s="243"/>
      <c r="P1201" s="246"/>
      <c r="Q1201" s="246"/>
      <c r="R1201" s="246"/>
      <c r="S1201" s="246"/>
      <c r="T1201" s="246"/>
      <c r="U1201" s="246"/>
      <c r="V1201" s="246"/>
      <c r="W1201" s="246"/>
      <c r="X1201" s="246"/>
      <c r="Y1201" s="246"/>
      <c r="Z1201" s="246"/>
      <c r="AA1201" s="246"/>
      <c r="AB1201" s="246"/>
      <c r="AC1201" s="246"/>
      <c r="AD1201" s="246"/>
      <c r="AE1201" s="246"/>
      <c r="AF1201" s="246"/>
      <c r="AG1201" s="246"/>
      <c r="AH1201" s="246"/>
      <c r="AI1201" s="246"/>
      <c r="AJ1201" s="246"/>
      <c r="AK1201" s="246"/>
      <c r="AL1201" s="246"/>
    </row>
    <row r="1202" spans="3:38" s="47" customFormat="1" ht="38.25" customHeight="1" x14ac:dyDescent="0.25">
      <c r="C1202" s="243"/>
      <c r="H1202" s="243"/>
      <c r="L1202" s="282"/>
      <c r="M1202" s="243"/>
      <c r="O1202" s="243"/>
      <c r="P1202" s="246"/>
      <c r="Q1202" s="246"/>
      <c r="R1202" s="246"/>
      <c r="S1202" s="246"/>
      <c r="T1202" s="246"/>
      <c r="U1202" s="246"/>
      <c r="V1202" s="246"/>
      <c r="W1202" s="246"/>
      <c r="X1202" s="246"/>
      <c r="Y1202" s="246"/>
      <c r="Z1202" s="246"/>
      <c r="AA1202" s="246"/>
      <c r="AB1202" s="246"/>
      <c r="AC1202" s="246"/>
      <c r="AD1202" s="246"/>
      <c r="AE1202" s="246"/>
      <c r="AF1202" s="246"/>
      <c r="AG1202" s="246"/>
      <c r="AH1202" s="246"/>
      <c r="AI1202" s="246"/>
      <c r="AJ1202" s="246"/>
      <c r="AK1202" s="246"/>
      <c r="AL1202" s="246"/>
    </row>
    <row r="1203" spans="3:38" s="47" customFormat="1" ht="38.25" customHeight="1" x14ac:dyDescent="0.25">
      <c r="C1203" s="243"/>
      <c r="H1203" s="243"/>
      <c r="L1203" s="282"/>
      <c r="M1203" s="243"/>
      <c r="O1203" s="243"/>
      <c r="P1203" s="246"/>
      <c r="Q1203" s="246"/>
      <c r="R1203" s="246"/>
      <c r="S1203" s="246"/>
      <c r="T1203" s="246"/>
      <c r="U1203" s="246"/>
      <c r="V1203" s="246"/>
      <c r="W1203" s="246"/>
      <c r="X1203" s="246"/>
      <c r="Y1203" s="246"/>
      <c r="Z1203" s="246"/>
      <c r="AA1203" s="246"/>
      <c r="AB1203" s="246"/>
      <c r="AC1203" s="246"/>
      <c r="AD1203" s="246"/>
      <c r="AE1203" s="246"/>
      <c r="AF1203" s="246"/>
      <c r="AG1203" s="246"/>
      <c r="AH1203" s="246"/>
      <c r="AI1203" s="246"/>
      <c r="AJ1203" s="246"/>
      <c r="AK1203" s="246"/>
      <c r="AL1203" s="246"/>
    </row>
    <row r="1204" spans="3:38" s="47" customFormat="1" ht="38.25" customHeight="1" x14ac:dyDescent="0.25">
      <c r="C1204" s="243"/>
      <c r="H1204" s="243"/>
      <c r="L1204" s="282"/>
      <c r="M1204" s="243"/>
      <c r="O1204" s="243"/>
      <c r="P1204" s="246"/>
      <c r="Q1204" s="246"/>
      <c r="R1204" s="246"/>
      <c r="S1204" s="246"/>
      <c r="T1204" s="246"/>
      <c r="U1204" s="246"/>
      <c r="V1204" s="246"/>
      <c r="W1204" s="246"/>
      <c r="X1204" s="246"/>
      <c r="Y1204" s="246"/>
      <c r="Z1204" s="246"/>
      <c r="AA1204" s="246"/>
      <c r="AB1204" s="246"/>
      <c r="AC1204" s="246"/>
      <c r="AD1204" s="246"/>
      <c r="AE1204" s="246"/>
      <c r="AF1204" s="246"/>
      <c r="AG1204" s="246"/>
      <c r="AH1204" s="246"/>
      <c r="AI1204" s="246"/>
      <c r="AJ1204" s="246"/>
      <c r="AK1204" s="246"/>
      <c r="AL1204" s="246"/>
    </row>
    <row r="1205" spans="3:38" s="47" customFormat="1" ht="38.25" customHeight="1" x14ac:dyDescent="0.25">
      <c r="C1205" s="243"/>
      <c r="H1205" s="243"/>
      <c r="L1205" s="282"/>
      <c r="M1205" s="243"/>
      <c r="O1205" s="243"/>
      <c r="P1205" s="246"/>
      <c r="Q1205" s="246"/>
      <c r="R1205" s="246"/>
      <c r="S1205" s="246"/>
      <c r="T1205" s="246"/>
      <c r="U1205" s="246"/>
      <c r="V1205" s="246"/>
      <c r="W1205" s="246"/>
      <c r="X1205" s="246"/>
      <c r="Y1205" s="246"/>
      <c r="Z1205" s="246"/>
      <c r="AA1205" s="246"/>
      <c r="AB1205" s="246"/>
      <c r="AC1205" s="246"/>
      <c r="AD1205" s="246"/>
      <c r="AE1205" s="246"/>
      <c r="AF1205" s="246"/>
      <c r="AG1205" s="246"/>
      <c r="AH1205" s="246"/>
      <c r="AI1205" s="246"/>
      <c r="AJ1205" s="246"/>
      <c r="AK1205" s="246"/>
      <c r="AL1205" s="246"/>
    </row>
    <row r="1206" spans="3:38" s="47" customFormat="1" ht="38.25" customHeight="1" x14ac:dyDescent="0.25">
      <c r="C1206" s="243"/>
      <c r="H1206" s="243"/>
      <c r="L1206" s="282"/>
      <c r="M1206" s="243"/>
      <c r="O1206" s="243"/>
      <c r="P1206" s="246"/>
      <c r="Q1206" s="246"/>
      <c r="R1206" s="246"/>
      <c r="S1206" s="246"/>
      <c r="T1206" s="246"/>
      <c r="U1206" s="246"/>
      <c r="V1206" s="246"/>
      <c r="W1206" s="246"/>
      <c r="X1206" s="246"/>
      <c r="Y1206" s="246"/>
      <c r="Z1206" s="246"/>
      <c r="AA1206" s="246"/>
      <c r="AB1206" s="246"/>
      <c r="AC1206" s="246"/>
      <c r="AD1206" s="246"/>
      <c r="AE1206" s="246"/>
      <c r="AF1206" s="246"/>
      <c r="AG1206" s="246"/>
      <c r="AH1206" s="246"/>
      <c r="AI1206" s="246"/>
      <c r="AJ1206" s="246"/>
      <c r="AK1206" s="246"/>
      <c r="AL1206" s="246"/>
    </row>
    <row r="1207" spans="3:38" s="47" customFormat="1" ht="38.25" customHeight="1" x14ac:dyDescent="0.25">
      <c r="C1207" s="243"/>
      <c r="H1207" s="243"/>
      <c r="L1207" s="282"/>
      <c r="M1207" s="243"/>
      <c r="O1207" s="243"/>
      <c r="P1207" s="246"/>
      <c r="Q1207" s="246"/>
      <c r="R1207" s="246"/>
      <c r="S1207" s="246"/>
      <c r="T1207" s="246"/>
      <c r="U1207" s="246"/>
      <c r="V1207" s="246"/>
      <c r="W1207" s="246"/>
      <c r="X1207" s="246"/>
      <c r="Y1207" s="246"/>
      <c r="Z1207" s="246"/>
      <c r="AA1207" s="246"/>
      <c r="AB1207" s="246"/>
      <c r="AC1207" s="246"/>
      <c r="AD1207" s="246"/>
      <c r="AE1207" s="246"/>
      <c r="AF1207" s="246"/>
      <c r="AG1207" s="246"/>
      <c r="AH1207" s="246"/>
      <c r="AI1207" s="246"/>
      <c r="AJ1207" s="246"/>
      <c r="AK1207" s="246"/>
      <c r="AL1207" s="246"/>
    </row>
    <row r="1208" spans="3:38" s="47" customFormat="1" ht="38.25" customHeight="1" x14ac:dyDescent="0.25">
      <c r="C1208" s="243"/>
      <c r="H1208" s="243"/>
      <c r="L1208" s="282"/>
      <c r="M1208" s="243"/>
      <c r="O1208" s="243"/>
      <c r="P1208" s="246"/>
      <c r="Q1208" s="246"/>
      <c r="R1208" s="246"/>
      <c r="S1208" s="246"/>
      <c r="T1208" s="246"/>
      <c r="U1208" s="246"/>
      <c r="V1208" s="246"/>
      <c r="W1208" s="246"/>
      <c r="X1208" s="246"/>
      <c r="Y1208" s="246"/>
      <c r="Z1208" s="246"/>
      <c r="AA1208" s="246"/>
      <c r="AB1208" s="246"/>
      <c r="AC1208" s="246"/>
      <c r="AD1208" s="246"/>
      <c r="AE1208" s="246"/>
      <c r="AF1208" s="246"/>
      <c r="AG1208" s="246"/>
      <c r="AH1208" s="246"/>
      <c r="AI1208" s="246"/>
      <c r="AJ1208" s="246"/>
      <c r="AK1208" s="246"/>
      <c r="AL1208" s="246"/>
    </row>
    <row r="1209" spans="3:38" s="47" customFormat="1" ht="38.25" customHeight="1" x14ac:dyDescent="0.25">
      <c r="C1209" s="243"/>
      <c r="H1209" s="243"/>
      <c r="L1209" s="282"/>
      <c r="M1209" s="243"/>
      <c r="O1209" s="243"/>
      <c r="P1209" s="246"/>
      <c r="Q1209" s="246"/>
      <c r="R1209" s="246"/>
      <c r="S1209" s="246"/>
      <c r="T1209" s="246"/>
      <c r="U1209" s="246"/>
      <c r="V1209" s="246"/>
      <c r="W1209" s="246"/>
      <c r="X1209" s="246"/>
      <c r="Y1209" s="246"/>
      <c r="Z1209" s="246"/>
      <c r="AA1209" s="246"/>
      <c r="AB1209" s="246"/>
      <c r="AC1209" s="246"/>
      <c r="AD1209" s="246"/>
      <c r="AE1209" s="246"/>
      <c r="AF1209" s="246"/>
      <c r="AG1209" s="246"/>
      <c r="AH1209" s="246"/>
      <c r="AI1209" s="246"/>
      <c r="AJ1209" s="246"/>
      <c r="AK1209" s="246"/>
      <c r="AL1209" s="246"/>
    </row>
    <row r="1210" spans="3:38" s="47" customFormat="1" ht="38.25" customHeight="1" x14ac:dyDescent="0.25">
      <c r="C1210" s="243"/>
      <c r="H1210" s="243"/>
      <c r="L1210" s="282"/>
      <c r="M1210" s="243"/>
      <c r="O1210" s="243"/>
      <c r="P1210" s="246"/>
      <c r="Q1210" s="246"/>
      <c r="R1210" s="246"/>
      <c r="S1210" s="246"/>
      <c r="T1210" s="246"/>
      <c r="U1210" s="246"/>
      <c r="V1210" s="246"/>
      <c r="W1210" s="246"/>
      <c r="X1210" s="246"/>
      <c r="Y1210" s="246"/>
      <c r="Z1210" s="246"/>
      <c r="AA1210" s="246"/>
      <c r="AB1210" s="246"/>
      <c r="AC1210" s="246"/>
      <c r="AD1210" s="246"/>
      <c r="AE1210" s="246"/>
      <c r="AF1210" s="246"/>
      <c r="AG1210" s="246"/>
      <c r="AH1210" s="246"/>
      <c r="AI1210" s="246"/>
      <c r="AJ1210" s="246"/>
      <c r="AK1210" s="246"/>
      <c r="AL1210" s="246"/>
    </row>
    <row r="1211" spans="3:38" s="47" customFormat="1" ht="38.25" customHeight="1" x14ac:dyDescent="0.25">
      <c r="C1211" s="243"/>
      <c r="H1211" s="243"/>
      <c r="L1211" s="282"/>
      <c r="M1211" s="243"/>
      <c r="O1211" s="243"/>
      <c r="P1211" s="246"/>
      <c r="Q1211" s="246"/>
      <c r="R1211" s="246"/>
      <c r="S1211" s="246"/>
      <c r="T1211" s="246"/>
      <c r="U1211" s="246"/>
      <c r="V1211" s="246"/>
      <c r="W1211" s="246"/>
      <c r="X1211" s="246"/>
      <c r="Y1211" s="246"/>
      <c r="Z1211" s="246"/>
      <c r="AA1211" s="246"/>
      <c r="AB1211" s="246"/>
      <c r="AC1211" s="246"/>
      <c r="AD1211" s="246"/>
      <c r="AE1211" s="246"/>
      <c r="AF1211" s="246"/>
      <c r="AG1211" s="246"/>
      <c r="AH1211" s="246"/>
      <c r="AI1211" s="246"/>
      <c r="AJ1211" s="246"/>
      <c r="AK1211" s="246"/>
      <c r="AL1211" s="246"/>
    </row>
    <row r="1212" spans="3:38" s="47" customFormat="1" ht="38.25" customHeight="1" x14ac:dyDescent="0.25">
      <c r="C1212" s="243"/>
      <c r="H1212" s="243"/>
      <c r="L1212" s="282"/>
      <c r="M1212" s="243"/>
      <c r="O1212" s="243"/>
      <c r="P1212" s="246"/>
      <c r="Q1212" s="246"/>
      <c r="R1212" s="246"/>
      <c r="S1212" s="246"/>
      <c r="T1212" s="246"/>
      <c r="U1212" s="246"/>
      <c r="V1212" s="246"/>
      <c r="W1212" s="246"/>
      <c r="X1212" s="246"/>
      <c r="Y1212" s="246"/>
      <c r="Z1212" s="246"/>
      <c r="AA1212" s="246"/>
      <c r="AB1212" s="246"/>
      <c r="AC1212" s="246"/>
      <c r="AD1212" s="246"/>
      <c r="AE1212" s="246"/>
      <c r="AF1212" s="246"/>
      <c r="AG1212" s="246"/>
      <c r="AH1212" s="246"/>
      <c r="AI1212" s="246"/>
      <c r="AJ1212" s="246"/>
      <c r="AK1212" s="246"/>
      <c r="AL1212" s="246"/>
    </row>
    <row r="1213" spans="3:38" s="47" customFormat="1" ht="38.25" customHeight="1" x14ac:dyDescent="0.25">
      <c r="C1213" s="243"/>
      <c r="H1213" s="243"/>
      <c r="L1213" s="282"/>
      <c r="M1213" s="243"/>
      <c r="O1213" s="243"/>
      <c r="P1213" s="246"/>
      <c r="Q1213" s="246"/>
      <c r="R1213" s="246"/>
      <c r="S1213" s="246"/>
      <c r="T1213" s="246"/>
      <c r="U1213" s="246"/>
      <c r="V1213" s="246"/>
      <c r="W1213" s="246"/>
      <c r="X1213" s="246"/>
      <c r="Y1213" s="246"/>
      <c r="Z1213" s="246"/>
      <c r="AA1213" s="246"/>
      <c r="AB1213" s="246"/>
      <c r="AC1213" s="246"/>
      <c r="AD1213" s="246"/>
      <c r="AE1213" s="246"/>
      <c r="AF1213" s="246"/>
      <c r="AG1213" s="246"/>
      <c r="AH1213" s="246"/>
      <c r="AI1213" s="246"/>
      <c r="AJ1213" s="246"/>
      <c r="AK1213" s="246"/>
      <c r="AL1213" s="246"/>
    </row>
    <row r="1214" spans="3:38" s="47" customFormat="1" ht="38.25" customHeight="1" x14ac:dyDescent="0.25">
      <c r="C1214" s="243"/>
      <c r="H1214" s="243"/>
      <c r="L1214" s="282"/>
      <c r="M1214" s="243"/>
      <c r="O1214" s="243"/>
      <c r="P1214" s="246"/>
      <c r="Q1214" s="246"/>
      <c r="R1214" s="246"/>
      <c r="S1214" s="246"/>
      <c r="T1214" s="246"/>
      <c r="U1214" s="246"/>
      <c r="V1214" s="246"/>
      <c r="W1214" s="246"/>
      <c r="X1214" s="246"/>
      <c r="Y1214" s="246"/>
      <c r="Z1214" s="246"/>
      <c r="AA1214" s="246"/>
      <c r="AB1214" s="246"/>
      <c r="AC1214" s="246"/>
      <c r="AD1214" s="246"/>
      <c r="AE1214" s="246"/>
      <c r="AF1214" s="246"/>
      <c r="AG1214" s="246"/>
      <c r="AH1214" s="246"/>
      <c r="AI1214" s="246"/>
      <c r="AJ1214" s="246"/>
      <c r="AK1214" s="246"/>
      <c r="AL1214" s="246"/>
    </row>
    <row r="1215" spans="3:38" s="47" customFormat="1" ht="38.25" customHeight="1" x14ac:dyDescent="0.25">
      <c r="C1215" s="243"/>
      <c r="H1215" s="243"/>
      <c r="L1215" s="282"/>
      <c r="M1215" s="243"/>
      <c r="O1215" s="243"/>
      <c r="P1215" s="246"/>
      <c r="Q1215" s="246"/>
      <c r="R1215" s="246"/>
      <c r="S1215" s="246"/>
      <c r="T1215" s="246"/>
      <c r="U1215" s="246"/>
      <c r="V1215" s="246"/>
      <c r="W1215" s="246"/>
      <c r="X1215" s="246"/>
      <c r="Y1215" s="246"/>
      <c r="Z1215" s="246"/>
      <c r="AA1215" s="246"/>
      <c r="AB1215" s="246"/>
      <c r="AC1215" s="246"/>
      <c r="AD1215" s="246"/>
      <c r="AE1215" s="246"/>
      <c r="AF1215" s="246"/>
      <c r="AG1215" s="246"/>
      <c r="AH1215" s="246"/>
      <c r="AI1215" s="246"/>
      <c r="AJ1215" s="246"/>
      <c r="AK1215" s="246"/>
      <c r="AL1215" s="246"/>
    </row>
    <row r="1216" spans="3:38" s="47" customFormat="1" ht="38.25" customHeight="1" x14ac:dyDescent="0.25">
      <c r="C1216" s="243"/>
      <c r="H1216" s="243"/>
      <c r="L1216" s="282"/>
      <c r="M1216" s="243"/>
      <c r="O1216" s="243"/>
      <c r="P1216" s="246"/>
      <c r="Q1216" s="246"/>
      <c r="R1216" s="246"/>
      <c r="S1216" s="246"/>
      <c r="T1216" s="246"/>
      <c r="U1216" s="246"/>
      <c r="V1216" s="246"/>
      <c r="W1216" s="246"/>
      <c r="X1216" s="246"/>
      <c r="Y1216" s="246"/>
      <c r="Z1216" s="246"/>
      <c r="AA1216" s="246"/>
      <c r="AB1216" s="246"/>
      <c r="AC1216" s="246"/>
      <c r="AD1216" s="246"/>
      <c r="AE1216" s="246"/>
      <c r="AF1216" s="246"/>
      <c r="AG1216" s="246"/>
      <c r="AH1216" s="246"/>
      <c r="AI1216" s="246"/>
      <c r="AJ1216" s="246"/>
      <c r="AK1216" s="246"/>
      <c r="AL1216" s="246"/>
    </row>
    <row r="1217" spans="3:38" s="47" customFormat="1" ht="38.25" customHeight="1" x14ac:dyDescent="0.25">
      <c r="C1217" s="243"/>
      <c r="H1217" s="243"/>
      <c r="L1217" s="282"/>
      <c r="M1217" s="243"/>
      <c r="O1217" s="243"/>
      <c r="P1217" s="246"/>
      <c r="Q1217" s="246"/>
      <c r="R1217" s="246"/>
      <c r="S1217" s="246"/>
      <c r="T1217" s="246"/>
      <c r="U1217" s="246"/>
      <c r="V1217" s="246"/>
      <c r="W1217" s="246"/>
      <c r="X1217" s="246"/>
      <c r="Y1217" s="246"/>
      <c r="Z1217" s="246"/>
      <c r="AA1217" s="246"/>
      <c r="AB1217" s="246"/>
      <c r="AC1217" s="246"/>
      <c r="AD1217" s="246"/>
      <c r="AE1217" s="246"/>
      <c r="AF1217" s="246"/>
      <c r="AG1217" s="246"/>
      <c r="AH1217" s="246"/>
      <c r="AI1217" s="246"/>
      <c r="AJ1217" s="246"/>
      <c r="AK1217" s="246"/>
      <c r="AL1217" s="246"/>
    </row>
    <row r="1218" spans="3:38" s="47" customFormat="1" ht="38.25" customHeight="1" x14ac:dyDescent="0.25">
      <c r="C1218" s="243"/>
      <c r="H1218" s="243"/>
      <c r="L1218" s="282"/>
      <c r="M1218" s="243"/>
      <c r="O1218" s="243"/>
      <c r="P1218" s="246"/>
      <c r="Q1218" s="246"/>
      <c r="R1218" s="246"/>
      <c r="S1218" s="246"/>
      <c r="T1218" s="246"/>
      <c r="U1218" s="246"/>
      <c r="V1218" s="246"/>
      <c r="W1218" s="246"/>
      <c r="X1218" s="246"/>
      <c r="Y1218" s="246"/>
      <c r="Z1218" s="246"/>
      <c r="AA1218" s="246"/>
      <c r="AB1218" s="246"/>
      <c r="AC1218" s="246"/>
      <c r="AD1218" s="246"/>
      <c r="AE1218" s="246"/>
      <c r="AF1218" s="246"/>
      <c r="AG1218" s="246"/>
      <c r="AH1218" s="246"/>
      <c r="AI1218" s="246"/>
      <c r="AJ1218" s="246"/>
      <c r="AK1218" s="246"/>
      <c r="AL1218" s="246"/>
    </row>
    <row r="1219" spans="3:38" s="47" customFormat="1" ht="38.25" customHeight="1" x14ac:dyDescent="0.25">
      <c r="C1219" s="243"/>
      <c r="H1219" s="243"/>
      <c r="L1219" s="282"/>
      <c r="M1219" s="243"/>
      <c r="O1219" s="243"/>
      <c r="P1219" s="246"/>
      <c r="Q1219" s="246"/>
      <c r="R1219" s="246"/>
      <c r="S1219" s="246"/>
      <c r="T1219" s="246"/>
      <c r="U1219" s="246"/>
      <c r="V1219" s="246"/>
      <c r="W1219" s="246"/>
      <c r="X1219" s="246"/>
      <c r="Y1219" s="246"/>
      <c r="Z1219" s="246"/>
      <c r="AA1219" s="246"/>
      <c r="AB1219" s="246"/>
      <c r="AC1219" s="246"/>
      <c r="AD1219" s="246"/>
      <c r="AE1219" s="246"/>
      <c r="AF1219" s="246"/>
      <c r="AG1219" s="246"/>
      <c r="AH1219" s="246"/>
      <c r="AI1219" s="246"/>
      <c r="AJ1219" s="246"/>
      <c r="AK1219" s="246"/>
      <c r="AL1219" s="246"/>
    </row>
    <row r="1220" spans="3:38" s="47" customFormat="1" ht="38.25" customHeight="1" x14ac:dyDescent="0.25">
      <c r="C1220" s="243"/>
      <c r="H1220" s="243"/>
      <c r="L1220" s="282"/>
      <c r="M1220" s="243"/>
      <c r="O1220" s="243"/>
      <c r="P1220" s="246"/>
      <c r="Q1220" s="246"/>
      <c r="R1220" s="246"/>
      <c r="S1220" s="246"/>
      <c r="T1220" s="246"/>
      <c r="U1220" s="246"/>
      <c r="V1220" s="246"/>
      <c r="W1220" s="246"/>
      <c r="X1220" s="246"/>
      <c r="Y1220" s="246"/>
      <c r="Z1220" s="246"/>
      <c r="AA1220" s="246"/>
      <c r="AB1220" s="246"/>
      <c r="AC1220" s="246"/>
      <c r="AD1220" s="246"/>
      <c r="AE1220" s="246"/>
      <c r="AF1220" s="246"/>
      <c r="AG1220" s="246"/>
      <c r="AH1220" s="246"/>
      <c r="AI1220" s="246"/>
      <c r="AJ1220" s="246"/>
      <c r="AK1220" s="246"/>
      <c r="AL1220" s="246"/>
    </row>
    <row r="1221" spans="3:38" s="47" customFormat="1" ht="38.25" customHeight="1" x14ac:dyDescent="0.25">
      <c r="C1221" s="243"/>
      <c r="H1221" s="243"/>
      <c r="L1221" s="282"/>
      <c r="M1221" s="243"/>
      <c r="O1221" s="243"/>
      <c r="P1221" s="246"/>
      <c r="Q1221" s="246"/>
      <c r="R1221" s="246"/>
      <c r="S1221" s="246"/>
      <c r="T1221" s="246"/>
      <c r="U1221" s="246"/>
      <c r="V1221" s="246"/>
      <c r="W1221" s="246"/>
      <c r="X1221" s="246"/>
      <c r="Y1221" s="246"/>
      <c r="Z1221" s="246"/>
      <c r="AA1221" s="246"/>
      <c r="AB1221" s="246"/>
      <c r="AC1221" s="246"/>
      <c r="AD1221" s="246"/>
      <c r="AE1221" s="246"/>
      <c r="AF1221" s="246"/>
      <c r="AG1221" s="246"/>
      <c r="AH1221" s="246"/>
      <c r="AI1221" s="246"/>
      <c r="AJ1221" s="246"/>
      <c r="AK1221" s="246"/>
      <c r="AL1221" s="246"/>
    </row>
    <row r="1222" spans="3:38" s="47" customFormat="1" ht="38.25" customHeight="1" x14ac:dyDescent="0.25">
      <c r="C1222" s="243"/>
      <c r="H1222" s="243"/>
      <c r="L1222" s="282"/>
      <c r="M1222" s="243"/>
      <c r="O1222" s="243"/>
      <c r="P1222" s="246"/>
      <c r="Q1222" s="246"/>
      <c r="R1222" s="246"/>
      <c r="S1222" s="246"/>
      <c r="T1222" s="246"/>
      <c r="U1222" s="246"/>
      <c r="V1222" s="246"/>
      <c r="W1222" s="246"/>
      <c r="X1222" s="246"/>
      <c r="Y1222" s="246"/>
      <c r="Z1222" s="246"/>
      <c r="AA1222" s="246"/>
      <c r="AB1222" s="246"/>
      <c r="AC1222" s="246"/>
      <c r="AD1222" s="246"/>
      <c r="AE1222" s="246"/>
      <c r="AF1222" s="246"/>
      <c r="AG1222" s="246"/>
      <c r="AH1222" s="246"/>
      <c r="AI1222" s="246"/>
      <c r="AJ1222" s="246"/>
      <c r="AK1222" s="246"/>
      <c r="AL1222" s="246"/>
    </row>
    <row r="1223" spans="3:38" s="47" customFormat="1" ht="38.25" customHeight="1" x14ac:dyDescent="0.25">
      <c r="C1223" s="243"/>
      <c r="H1223" s="243"/>
      <c r="L1223" s="282"/>
      <c r="M1223" s="243"/>
      <c r="O1223" s="243"/>
      <c r="P1223" s="246"/>
      <c r="Q1223" s="246"/>
      <c r="R1223" s="246"/>
      <c r="S1223" s="246"/>
      <c r="T1223" s="246"/>
      <c r="U1223" s="246"/>
      <c r="V1223" s="246"/>
      <c r="W1223" s="246"/>
      <c r="X1223" s="246"/>
      <c r="Y1223" s="246"/>
      <c r="Z1223" s="246"/>
      <c r="AA1223" s="246"/>
      <c r="AB1223" s="246"/>
      <c r="AC1223" s="246"/>
      <c r="AD1223" s="246"/>
      <c r="AE1223" s="246"/>
      <c r="AF1223" s="246"/>
      <c r="AG1223" s="246"/>
      <c r="AH1223" s="246"/>
      <c r="AI1223" s="246"/>
      <c r="AJ1223" s="246"/>
      <c r="AK1223" s="246"/>
      <c r="AL1223" s="246"/>
    </row>
    <row r="1224" spans="3:38" s="47" customFormat="1" ht="38.25" customHeight="1" x14ac:dyDescent="0.25">
      <c r="C1224" s="243"/>
      <c r="H1224" s="243"/>
      <c r="L1224" s="282"/>
      <c r="M1224" s="243"/>
      <c r="O1224" s="243"/>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246"/>
      <c r="AL1224" s="246"/>
    </row>
    <row r="1225" spans="3:38" s="47" customFormat="1" ht="38.25" customHeight="1" x14ac:dyDescent="0.25">
      <c r="C1225" s="243"/>
      <c r="H1225" s="243"/>
      <c r="L1225" s="282"/>
      <c r="M1225" s="243"/>
      <c r="O1225" s="243"/>
      <c r="P1225" s="246"/>
      <c r="Q1225" s="246"/>
      <c r="R1225" s="246"/>
      <c r="S1225" s="246"/>
      <c r="T1225" s="246"/>
      <c r="U1225" s="246"/>
      <c r="V1225" s="246"/>
      <c r="W1225" s="246"/>
      <c r="X1225" s="246"/>
      <c r="Y1225" s="246"/>
      <c r="Z1225" s="246"/>
      <c r="AA1225" s="246"/>
      <c r="AB1225" s="246"/>
      <c r="AC1225" s="246"/>
      <c r="AD1225" s="246"/>
      <c r="AE1225" s="246"/>
      <c r="AF1225" s="246"/>
      <c r="AG1225" s="246"/>
      <c r="AH1225" s="246"/>
      <c r="AI1225" s="246"/>
      <c r="AJ1225" s="246"/>
      <c r="AK1225" s="246"/>
      <c r="AL1225" s="246"/>
    </row>
    <row r="1226" spans="3:38" s="47" customFormat="1" ht="38.25" customHeight="1" x14ac:dyDescent="0.25">
      <c r="C1226" s="243"/>
      <c r="H1226" s="243"/>
      <c r="L1226" s="282"/>
      <c r="M1226" s="243"/>
      <c r="O1226" s="243"/>
      <c r="P1226" s="246"/>
      <c r="Q1226" s="246"/>
      <c r="R1226" s="246"/>
      <c r="S1226" s="246"/>
      <c r="T1226" s="246"/>
      <c r="U1226" s="246"/>
      <c r="V1226" s="246"/>
      <c r="W1226" s="246"/>
      <c r="X1226" s="246"/>
      <c r="Y1226" s="246"/>
      <c r="Z1226" s="246"/>
      <c r="AA1226" s="246"/>
      <c r="AB1226" s="246"/>
      <c r="AC1226" s="246"/>
      <c r="AD1226" s="246"/>
      <c r="AE1226" s="246"/>
      <c r="AF1226" s="246"/>
      <c r="AG1226" s="246"/>
      <c r="AH1226" s="246"/>
      <c r="AI1226" s="246"/>
      <c r="AJ1226" s="246"/>
      <c r="AK1226" s="246"/>
      <c r="AL1226" s="246"/>
    </row>
    <row r="1227" spans="3:38" s="47" customFormat="1" ht="38.25" customHeight="1" x14ac:dyDescent="0.25">
      <c r="C1227" s="243"/>
      <c r="H1227" s="243"/>
      <c r="L1227" s="282"/>
      <c r="M1227" s="243"/>
      <c r="O1227" s="243"/>
      <c r="P1227" s="246"/>
      <c r="Q1227" s="246"/>
      <c r="R1227" s="246"/>
      <c r="S1227" s="246"/>
      <c r="T1227" s="246"/>
      <c r="U1227" s="246"/>
      <c r="V1227" s="246"/>
      <c r="W1227" s="246"/>
      <c r="X1227" s="246"/>
      <c r="Y1227" s="246"/>
      <c r="Z1227" s="246"/>
      <c r="AA1227" s="246"/>
      <c r="AB1227" s="246"/>
      <c r="AC1227" s="246"/>
      <c r="AD1227" s="246"/>
      <c r="AE1227" s="246"/>
      <c r="AF1227" s="246"/>
      <c r="AG1227" s="246"/>
      <c r="AH1227" s="246"/>
      <c r="AI1227" s="246"/>
      <c r="AJ1227" s="246"/>
      <c r="AK1227" s="246"/>
      <c r="AL1227" s="246"/>
    </row>
    <row r="1228" spans="3:38" s="47" customFormat="1" ht="38.25" customHeight="1" x14ac:dyDescent="0.25">
      <c r="C1228" s="243"/>
      <c r="H1228" s="243"/>
      <c r="L1228" s="282"/>
      <c r="M1228" s="243"/>
      <c r="O1228" s="243"/>
      <c r="P1228" s="246"/>
      <c r="Q1228" s="246"/>
      <c r="R1228" s="246"/>
      <c r="S1228" s="246"/>
      <c r="T1228" s="246"/>
      <c r="U1228" s="246"/>
      <c r="V1228" s="246"/>
      <c r="W1228" s="246"/>
      <c r="X1228" s="246"/>
      <c r="Y1228" s="246"/>
      <c r="Z1228" s="246"/>
      <c r="AA1228" s="246"/>
      <c r="AB1228" s="246"/>
      <c r="AC1228" s="246"/>
      <c r="AD1228" s="246"/>
      <c r="AE1228" s="246"/>
      <c r="AF1228" s="246"/>
      <c r="AG1228" s="246"/>
      <c r="AH1228" s="246"/>
      <c r="AI1228" s="246"/>
      <c r="AJ1228" s="246"/>
      <c r="AK1228" s="246"/>
      <c r="AL1228" s="246"/>
    </row>
    <row r="1229" spans="3:38" s="47" customFormat="1" ht="38.25" customHeight="1" x14ac:dyDescent="0.25">
      <c r="C1229" s="243"/>
      <c r="H1229" s="243"/>
      <c r="L1229" s="282"/>
      <c r="M1229" s="243"/>
      <c r="O1229" s="243"/>
      <c r="P1229" s="246"/>
      <c r="Q1229" s="246"/>
      <c r="R1229" s="246"/>
      <c r="S1229" s="246"/>
      <c r="T1229" s="246"/>
      <c r="U1229" s="246"/>
      <c r="V1229" s="246"/>
      <c r="W1229" s="246"/>
      <c r="X1229" s="246"/>
      <c r="Y1229" s="246"/>
      <c r="Z1229" s="246"/>
      <c r="AA1229" s="246"/>
      <c r="AB1229" s="246"/>
      <c r="AC1229" s="246"/>
      <c r="AD1229" s="246"/>
      <c r="AE1229" s="246"/>
      <c r="AF1229" s="246"/>
      <c r="AG1229" s="246"/>
      <c r="AH1229" s="246"/>
      <c r="AI1229" s="246"/>
      <c r="AJ1229" s="246"/>
      <c r="AK1229" s="246"/>
      <c r="AL1229" s="246"/>
    </row>
    <row r="1230" spans="3:38" s="47" customFormat="1" ht="38.25" customHeight="1" x14ac:dyDescent="0.25">
      <c r="C1230" s="243"/>
      <c r="H1230" s="243"/>
      <c r="L1230" s="282"/>
      <c r="M1230" s="243"/>
      <c r="O1230" s="243"/>
      <c r="P1230" s="246"/>
      <c r="Q1230" s="246"/>
      <c r="R1230" s="246"/>
      <c r="S1230" s="246"/>
      <c r="T1230" s="246"/>
      <c r="U1230" s="246"/>
      <c r="V1230" s="246"/>
      <c r="W1230" s="246"/>
      <c r="X1230" s="246"/>
      <c r="Y1230" s="246"/>
      <c r="Z1230" s="246"/>
      <c r="AA1230" s="246"/>
      <c r="AB1230" s="246"/>
      <c r="AC1230" s="246"/>
      <c r="AD1230" s="246"/>
      <c r="AE1230" s="246"/>
      <c r="AF1230" s="246"/>
      <c r="AG1230" s="246"/>
      <c r="AH1230" s="246"/>
      <c r="AI1230" s="246"/>
      <c r="AJ1230" s="246"/>
      <c r="AK1230" s="246"/>
      <c r="AL1230" s="246"/>
    </row>
    <row r="1231" spans="3:38" s="47" customFormat="1" ht="38.25" customHeight="1" x14ac:dyDescent="0.25">
      <c r="C1231" s="243"/>
      <c r="H1231" s="243"/>
      <c r="L1231" s="282"/>
      <c r="M1231" s="243"/>
      <c r="O1231" s="243"/>
      <c r="P1231" s="246"/>
      <c r="Q1231" s="246"/>
      <c r="R1231" s="246"/>
      <c r="S1231" s="246"/>
      <c r="T1231" s="246"/>
      <c r="U1231" s="246"/>
      <c r="V1231" s="246"/>
      <c r="W1231" s="246"/>
      <c r="X1231" s="246"/>
      <c r="Y1231" s="246"/>
      <c r="Z1231" s="246"/>
      <c r="AA1231" s="246"/>
      <c r="AB1231" s="246"/>
      <c r="AC1231" s="246"/>
      <c r="AD1231" s="246"/>
      <c r="AE1231" s="246"/>
      <c r="AF1231" s="246"/>
      <c r="AG1231" s="246"/>
      <c r="AH1231" s="246"/>
      <c r="AI1231" s="246"/>
      <c r="AJ1231" s="246"/>
      <c r="AK1231" s="246"/>
      <c r="AL1231" s="246"/>
    </row>
    <row r="1232" spans="3:38" s="47" customFormat="1" ht="38.25" customHeight="1" x14ac:dyDescent="0.25">
      <c r="C1232" s="243"/>
      <c r="H1232" s="243"/>
      <c r="L1232" s="282"/>
      <c r="M1232" s="243"/>
      <c r="O1232" s="243"/>
      <c r="P1232" s="246"/>
      <c r="Q1232" s="246"/>
      <c r="R1232" s="246"/>
      <c r="S1232" s="246"/>
      <c r="T1232" s="246"/>
      <c r="U1232" s="246"/>
      <c r="V1232" s="246"/>
      <c r="W1232" s="246"/>
      <c r="X1232" s="246"/>
      <c r="Y1232" s="246"/>
      <c r="Z1232" s="246"/>
      <c r="AA1232" s="246"/>
      <c r="AB1232" s="246"/>
      <c r="AC1232" s="246"/>
      <c r="AD1232" s="246"/>
      <c r="AE1232" s="246"/>
      <c r="AF1232" s="246"/>
      <c r="AG1232" s="246"/>
      <c r="AH1232" s="246"/>
      <c r="AI1232" s="246"/>
      <c r="AJ1232" s="246"/>
      <c r="AK1232" s="246"/>
      <c r="AL1232" s="246"/>
    </row>
    <row r="1233" spans="3:38" s="47" customFormat="1" ht="38.25" customHeight="1" x14ac:dyDescent="0.25">
      <c r="C1233" s="243"/>
      <c r="H1233" s="243"/>
      <c r="L1233" s="282"/>
      <c r="M1233" s="243"/>
      <c r="O1233" s="243"/>
      <c r="P1233" s="246"/>
      <c r="Q1233" s="246"/>
      <c r="R1233" s="246"/>
      <c r="S1233" s="246"/>
      <c r="T1233" s="246"/>
      <c r="U1233" s="246"/>
      <c r="V1233" s="246"/>
      <c r="W1233" s="246"/>
      <c r="X1233" s="246"/>
      <c r="Y1233" s="246"/>
      <c r="Z1233" s="246"/>
      <c r="AA1233" s="246"/>
      <c r="AB1233" s="246"/>
      <c r="AC1233" s="246"/>
      <c r="AD1233" s="246"/>
      <c r="AE1233" s="246"/>
      <c r="AF1233" s="246"/>
      <c r="AG1233" s="246"/>
      <c r="AH1233" s="246"/>
      <c r="AI1233" s="246"/>
      <c r="AJ1233" s="246"/>
      <c r="AK1233" s="246"/>
      <c r="AL1233" s="246"/>
    </row>
    <row r="1234" spans="3:38" s="47" customFormat="1" ht="38.25" customHeight="1" x14ac:dyDescent="0.25">
      <c r="C1234" s="243"/>
      <c r="H1234" s="243"/>
      <c r="L1234" s="282"/>
      <c r="M1234" s="243"/>
      <c r="O1234" s="243"/>
      <c r="P1234" s="246"/>
      <c r="Q1234" s="246"/>
      <c r="R1234" s="246"/>
      <c r="S1234" s="246"/>
      <c r="T1234" s="246"/>
      <c r="U1234" s="246"/>
      <c r="V1234" s="246"/>
      <c r="W1234" s="246"/>
      <c r="X1234" s="246"/>
      <c r="Y1234" s="246"/>
      <c r="Z1234" s="246"/>
      <c r="AA1234" s="246"/>
      <c r="AB1234" s="246"/>
      <c r="AC1234" s="246"/>
      <c r="AD1234" s="246"/>
      <c r="AE1234" s="246"/>
      <c r="AF1234" s="246"/>
      <c r="AG1234" s="246"/>
      <c r="AH1234" s="246"/>
      <c r="AI1234" s="246"/>
      <c r="AJ1234" s="246"/>
      <c r="AK1234" s="246"/>
      <c r="AL1234" s="246"/>
    </row>
    <row r="1235" spans="3:38" s="47" customFormat="1" ht="38.25" customHeight="1" x14ac:dyDescent="0.25">
      <c r="C1235" s="243"/>
      <c r="H1235" s="243"/>
      <c r="L1235" s="282"/>
      <c r="M1235" s="243"/>
      <c r="O1235" s="243"/>
      <c r="P1235" s="246"/>
      <c r="Q1235" s="246"/>
      <c r="R1235" s="246"/>
      <c r="S1235" s="246"/>
      <c r="T1235" s="246"/>
      <c r="U1235" s="246"/>
      <c r="V1235" s="246"/>
      <c r="W1235" s="246"/>
      <c r="X1235" s="246"/>
      <c r="Y1235" s="246"/>
      <c r="Z1235" s="246"/>
      <c r="AA1235" s="246"/>
      <c r="AB1235" s="246"/>
      <c r="AC1235" s="246"/>
      <c r="AD1235" s="246"/>
      <c r="AE1235" s="246"/>
      <c r="AF1235" s="246"/>
      <c r="AG1235" s="246"/>
      <c r="AH1235" s="246"/>
      <c r="AI1235" s="246"/>
      <c r="AJ1235" s="246"/>
      <c r="AK1235" s="246"/>
      <c r="AL1235" s="246"/>
    </row>
    <row r="1236" spans="3:38" s="47" customFormat="1" ht="38.25" customHeight="1" x14ac:dyDescent="0.25">
      <c r="C1236" s="243"/>
      <c r="H1236" s="243"/>
      <c r="L1236" s="282"/>
      <c r="M1236" s="243"/>
      <c r="O1236" s="243"/>
      <c r="P1236" s="246"/>
      <c r="Q1236" s="246"/>
      <c r="R1236" s="246"/>
      <c r="S1236" s="246"/>
      <c r="T1236" s="246"/>
      <c r="U1236" s="246"/>
      <c r="V1236" s="246"/>
      <c r="W1236" s="246"/>
      <c r="X1236" s="246"/>
      <c r="Y1236" s="246"/>
      <c r="Z1236" s="246"/>
      <c r="AA1236" s="246"/>
      <c r="AB1236" s="246"/>
      <c r="AC1236" s="246"/>
      <c r="AD1236" s="246"/>
      <c r="AE1236" s="246"/>
      <c r="AF1236" s="246"/>
      <c r="AG1236" s="246"/>
      <c r="AH1236" s="246"/>
      <c r="AI1236" s="246"/>
      <c r="AJ1236" s="246"/>
      <c r="AK1236" s="246"/>
      <c r="AL1236" s="246"/>
    </row>
    <row r="1237" spans="3:38" s="47" customFormat="1" ht="38.25" customHeight="1" x14ac:dyDescent="0.25">
      <c r="C1237" s="243"/>
      <c r="H1237" s="243"/>
      <c r="L1237" s="282"/>
      <c r="M1237" s="243"/>
      <c r="O1237" s="243"/>
      <c r="P1237" s="246"/>
      <c r="Q1237" s="246"/>
      <c r="R1237" s="246"/>
      <c r="S1237" s="246"/>
      <c r="T1237" s="246"/>
      <c r="U1237" s="246"/>
      <c r="V1237" s="246"/>
      <c r="W1237" s="246"/>
      <c r="X1237" s="246"/>
      <c r="Y1237" s="246"/>
      <c r="Z1237" s="246"/>
      <c r="AA1237" s="246"/>
      <c r="AB1237" s="246"/>
      <c r="AC1237" s="246"/>
      <c r="AD1237" s="246"/>
      <c r="AE1237" s="246"/>
      <c r="AF1237" s="246"/>
      <c r="AG1237" s="246"/>
      <c r="AH1237" s="246"/>
      <c r="AI1237" s="246"/>
      <c r="AJ1237" s="246"/>
      <c r="AK1237" s="246"/>
      <c r="AL1237" s="246"/>
    </row>
    <row r="1238" spans="3:38" s="47" customFormat="1" ht="38.25" customHeight="1" x14ac:dyDescent="0.25">
      <c r="C1238" s="243"/>
      <c r="H1238" s="243"/>
      <c r="L1238" s="282"/>
      <c r="M1238" s="243"/>
      <c r="O1238" s="243"/>
      <c r="P1238" s="246"/>
      <c r="Q1238" s="246"/>
      <c r="R1238" s="246"/>
      <c r="S1238" s="246"/>
      <c r="T1238" s="246"/>
      <c r="U1238" s="246"/>
      <c r="V1238" s="246"/>
      <c r="W1238" s="246"/>
      <c r="X1238" s="246"/>
      <c r="Y1238" s="246"/>
      <c r="Z1238" s="246"/>
      <c r="AA1238" s="246"/>
      <c r="AB1238" s="246"/>
      <c r="AC1238" s="246"/>
      <c r="AD1238" s="246"/>
      <c r="AE1238" s="246"/>
      <c r="AF1238" s="246"/>
      <c r="AG1238" s="246"/>
      <c r="AH1238" s="246"/>
      <c r="AI1238" s="246"/>
      <c r="AJ1238" s="246"/>
      <c r="AK1238" s="246"/>
      <c r="AL1238" s="246"/>
    </row>
    <row r="1239" spans="3:38" s="47" customFormat="1" ht="38.25" customHeight="1" x14ac:dyDescent="0.25">
      <c r="C1239" s="243"/>
      <c r="H1239" s="243"/>
      <c r="L1239" s="282"/>
      <c r="M1239" s="243"/>
      <c r="O1239" s="243"/>
      <c r="P1239" s="246"/>
      <c r="Q1239" s="246"/>
      <c r="R1239" s="246"/>
      <c r="S1239" s="246"/>
      <c r="T1239" s="246"/>
      <c r="U1239" s="246"/>
      <c r="V1239" s="246"/>
      <c r="W1239" s="246"/>
      <c r="X1239" s="246"/>
      <c r="Y1239" s="246"/>
      <c r="Z1239" s="246"/>
      <c r="AA1239" s="246"/>
      <c r="AB1239" s="246"/>
      <c r="AC1239" s="246"/>
      <c r="AD1239" s="246"/>
      <c r="AE1239" s="246"/>
      <c r="AF1239" s="246"/>
      <c r="AG1239" s="246"/>
      <c r="AH1239" s="246"/>
      <c r="AI1239" s="246"/>
      <c r="AJ1239" s="246"/>
      <c r="AK1239" s="246"/>
      <c r="AL1239" s="246"/>
    </row>
    <row r="1240" spans="3:38" s="47" customFormat="1" ht="38.25" customHeight="1" x14ac:dyDescent="0.25">
      <c r="C1240" s="243"/>
      <c r="H1240" s="243"/>
      <c r="L1240" s="282"/>
      <c r="M1240" s="243"/>
      <c r="O1240" s="243"/>
      <c r="P1240" s="246"/>
      <c r="Q1240" s="246"/>
      <c r="R1240" s="246"/>
      <c r="S1240" s="246"/>
      <c r="T1240" s="246"/>
      <c r="U1240" s="246"/>
      <c r="V1240" s="246"/>
      <c r="W1240" s="246"/>
      <c r="X1240" s="246"/>
      <c r="Y1240" s="246"/>
      <c r="Z1240" s="246"/>
      <c r="AA1240" s="246"/>
      <c r="AB1240" s="246"/>
      <c r="AC1240" s="246"/>
      <c r="AD1240" s="246"/>
      <c r="AE1240" s="246"/>
      <c r="AF1240" s="246"/>
      <c r="AG1240" s="246"/>
      <c r="AH1240" s="246"/>
      <c r="AI1240" s="246"/>
      <c r="AJ1240" s="246"/>
      <c r="AK1240" s="246"/>
      <c r="AL1240" s="246"/>
    </row>
    <row r="1241" spans="3:38" s="47" customFormat="1" ht="38.25" customHeight="1" x14ac:dyDescent="0.25">
      <c r="C1241" s="243"/>
      <c r="H1241" s="243"/>
      <c r="L1241" s="282"/>
      <c r="M1241" s="243"/>
      <c r="O1241" s="243"/>
      <c r="P1241" s="246"/>
      <c r="Q1241" s="246"/>
      <c r="R1241" s="246"/>
      <c r="S1241" s="246"/>
      <c r="T1241" s="246"/>
      <c r="U1241" s="246"/>
      <c r="V1241" s="246"/>
      <c r="W1241" s="246"/>
      <c r="X1241" s="246"/>
      <c r="Y1241" s="246"/>
      <c r="Z1241" s="246"/>
      <c r="AA1241" s="246"/>
      <c r="AB1241" s="246"/>
      <c r="AC1241" s="246"/>
      <c r="AD1241" s="246"/>
      <c r="AE1241" s="246"/>
      <c r="AF1241" s="246"/>
      <c r="AG1241" s="246"/>
      <c r="AH1241" s="246"/>
      <c r="AI1241" s="246"/>
      <c r="AJ1241" s="246"/>
      <c r="AK1241" s="246"/>
      <c r="AL1241" s="246"/>
    </row>
    <row r="1242" spans="3:38" s="47" customFormat="1" ht="38.25" customHeight="1" x14ac:dyDescent="0.25">
      <c r="C1242" s="243"/>
      <c r="H1242" s="243"/>
      <c r="L1242" s="282"/>
      <c r="M1242" s="243"/>
      <c r="O1242" s="243"/>
      <c r="P1242" s="246"/>
      <c r="Q1242" s="246"/>
      <c r="R1242" s="246"/>
      <c r="S1242" s="246"/>
      <c r="T1242" s="246"/>
      <c r="U1242" s="246"/>
      <c r="V1242" s="246"/>
      <c r="W1242" s="246"/>
      <c r="X1242" s="246"/>
      <c r="Y1242" s="246"/>
      <c r="Z1242" s="246"/>
      <c r="AA1242" s="246"/>
      <c r="AB1242" s="246"/>
      <c r="AC1242" s="246"/>
      <c r="AD1242" s="246"/>
      <c r="AE1242" s="246"/>
      <c r="AF1242" s="246"/>
      <c r="AG1242" s="246"/>
      <c r="AH1242" s="246"/>
      <c r="AI1242" s="246"/>
      <c r="AJ1242" s="246"/>
      <c r="AK1242" s="246"/>
      <c r="AL1242" s="246"/>
    </row>
    <row r="1243" spans="3:38" s="47" customFormat="1" ht="38.25" customHeight="1" x14ac:dyDescent="0.25">
      <c r="C1243" s="243"/>
      <c r="H1243" s="243"/>
      <c r="L1243" s="282"/>
      <c r="M1243" s="243"/>
      <c r="O1243" s="243"/>
      <c r="P1243" s="246"/>
      <c r="Q1243" s="246"/>
      <c r="R1243" s="246"/>
      <c r="S1243" s="246"/>
      <c r="T1243" s="246"/>
      <c r="U1243" s="246"/>
      <c r="V1243" s="246"/>
      <c r="W1243" s="246"/>
      <c r="X1243" s="246"/>
      <c r="Y1243" s="246"/>
      <c r="Z1243" s="246"/>
      <c r="AA1243" s="246"/>
      <c r="AB1243" s="246"/>
      <c r="AC1243" s="246"/>
      <c r="AD1243" s="246"/>
      <c r="AE1243" s="246"/>
      <c r="AF1243" s="246"/>
      <c r="AG1243" s="246"/>
      <c r="AH1243" s="246"/>
      <c r="AI1243" s="246"/>
      <c r="AJ1243" s="246"/>
      <c r="AK1243" s="246"/>
      <c r="AL1243" s="246"/>
    </row>
    <row r="1244" spans="3:38" s="47" customFormat="1" ht="38.25" customHeight="1" x14ac:dyDescent="0.25">
      <c r="C1244" s="243"/>
      <c r="H1244" s="243"/>
      <c r="L1244" s="282"/>
      <c r="M1244" s="243"/>
      <c r="O1244" s="243"/>
      <c r="P1244" s="246"/>
      <c r="Q1244" s="246"/>
      <c r="R1244" s="246"/>
      <c r="S1244" s="246"/>
      <c r="T1244" s="246"/>
      <c r="U1244" s="246"/>
      <c r="V1244" s="246"/>
      <c r="W1244" s="246"/>
      <c r="X1244" s="246"/>
      <c r="Y1244" s="246"/>
      <c r="Z1244" s="246"/>
      <c r="AA1244" s="246"/>
      <c r="AB1244" s="246"/>
      <c r="AC1244" s="246"/>
      <c r="AD1244" s="246"/>
      <c r="AE1244" s="246"/>
      <c r="AF1244" s="246"/>
      <c r="AG1244" s="246"/>
      <c r="AH1244" s="246"/>
      <c r="AI1244" s="246"/>
      <c r="AJ1244" s="246"/>
      <c r="AK1244" s="246"/>
      <c r="AL1244" s="246"/>
    </row>
    <row r="1245" spans="3:38" s="47" customFormat="1" ht="38.25" customHeight="1" x14ac:dyDescent="0.25">
      <c r="C1245" s="243"/>
      <c r="H1245" s="243"/>
      <c r="L1245" s="282"/>
      <c r="M1245" s="243"/>
      <c r="O1245" s="243"/>
      <c r="P1245" s="246"/>
      <c r="Q1245" s="246"/>
      <c r="R1245" s="246"/>
      <c r="S1245" s="246"/>
      <c r="T1245" s="246"/>
      <c r="U1245" s="246"/>
      <c r="V1245" s="246"/>
      <c r="W1245" s="246"/>
      <c r="X1245" s="246"/>
      <c r="Y1245" s="246"/>
      <c r="Z1245" s="246"/>
      <c r="AA1245" s="246"/>
      <c r="AB1245" s="246"/>
      <c r="AC1245" s="246"/>
      <c r="AD1245" s="246"/>
      <c r="AE1245" s="246"/>
      <c r="AF1245" s="246"/>
      <c r="AG1245" s="246"/>
      <c r="AH1245" s="246"/>
      <c r="AI1245" s="246"/>
      <c r="AJ1245" s="246"/>
      <c r="AK1245" s="246"/>
      <c r="AL1245" s="246"/>
    </row>
    <row r="1246" spans="3:38" s="47" customFormat="1" ht="38.25" customHeight="1" x14ac:dyDescent="0.25">
      <c r="C1246" s="243"/>
      <c r="H1246" s="243"/>
      <c r="L1246" s="282"/>
      <c r="M1246" s="243"/>
      <c r="O1246" s="243"/>
      <c r="P1246" s="246"/>
      <c r="Q1246" s="246"/>
      <c r="R1246" s="246"/>
      <c r="S1246" s="246"/>
      <c r="T1246" s="246"/>
      <c r="U1246" s="246"/>
      <c r="V1246" s="246"/>
      <c r="W1246" s="246"/>
      <c r="X1246" s="246"/>
      <c r="Y1246" s="246"/>
      <c r="Z1246" s="246"/>
      <c r="AA1246" s="246"/>
      <c r="AB1246" s="246"/>
      <c r="AC1246" s="246"/>
      <c r="AD1246" s="246"/>
      <c r="AE1246" s="246"/>
      <c r="AF1246" s="246"/>
      <c r="AG1246" s="246"/>
      <c r="AH1246" s="246"/>
      <c r="AI1246" s="246"/>
      <c r="AJ1246" s="246"/>
      <c r="AK1246" s="246"/>
      <c r="AL1246" s="246"/>
    </row>
    <row r="1247" spans="3:38" s="47" customFormat="1" ht="38.25" customHeight="1" x14ac:dyDescent="0.25">
      <c r="C1247" s="243"/>
      <c r="H1247" s="243"/>
      <c r="L1247" s="282"/>
      <c r="M1247" s="243"/>
      <c r="O1247" s="243"/>
      <c r="P1247" s="246"/>
      <c r="Q1247" s="246"/>
      <c r="R1247" s="246"/>
      <c r="S1247" s="246"/>
      <c r="T1247" s="246"/>
      <c r="U1247" s="246"/>
      <c r="V1247" s="246"/>
      <c r="W1247" s="246"/>
      <c r="X1247" s="246"/>
      <c r="Y1247" s="246"/>
      <c r="Z1247" s="246"/>
      <c r="AA1247" s="246"/>
      <c r="AB1247" s="246"/>
      <c r="AC1247" s="246"/>
      <c r="AD1247" s="246"/>
      <c r="AE1247" s="246"/>
      <c r="AF1247" s="246"/>
      <c r="AG1247" s="246"/>
      <c r="AH1247" s="246"/>
      <c r="AI1247" s="246"/>
      <c r="AJ1247" s="246"/>
      <c r="AK1247" s="246"/>
      <c r="AL1247" s="246"/>
    </row>
    <row r="1248" spans="3:38" s="47" customFormat="1" ht="38.25" customHeight="1" x14ac:dyDescent="0.25">
      <c r="C1248" s="243"/>
      <c r="H1248" s="243"/>
      <c r="L1248" s="282"/>
      <c r="M1248" s="243"/>
      <c r="O1248" s="243"/>
      <c r="P1248" s="246"/>
      <c r="Q1248" s="246"/>
      <c r="R1248" s="246"/>
      <c r="S1248" s="246"/>
      <c r="T1248" s="246"/>
      <c r="U1248" s="246"/>
      <c r="V1248" s="246"/>
      <c r="W1248" s="246"/>
      <c r="X1248" s="246"/>
      <c r="Y1248" s="246"/>
      <c r="Z1248" s="246"/>
      <c r="AA1248" s="246"/>
      <c r="AB1248" s="246"/>
      <c r="AC1248" s="246"/>
      <c r="AD1248" s="246"/>
      <c r="AE1248" s="246"/>
      <c r="AF1248" s="246"/>
      <c r="AG1248" s="246"/>
      <c r="AH1248" s="246"/>
      <c r="AI1248" s="246"/>
      <c r="AJ1248" s="246"/>
      <c r="AK1248" s="246"/>
      <c r="AL1248" s="246"/>
    </row>
    <row r="1249" spans="3:38" s="47" customFormat="1" ht="38.25" customHeight="1" x14ac:dyDescent="0.25">
      <c r="C1249" s="243"/>
      <c r="H1249" s="243"/>
      <c r="L1249" s="282"/>
      <c r="M1249" s="243"/>
      <c r="O1249" s="243"/>
      <c r="P1249" s="246"/>
      <c r="Q1249" s="246"/>
      <c r="R1249" s="246"/>
      <c r="S1249" s="246"/>
      <c r="T1249" s="246"/>
      <c r="U1249" s="246"/>
      <c r="V1249" s="246"/>
      <c r="W1249" s="246"/>
      <c r="X1249" s="246"/>
      <c r="Y1249" s="246"/>
      <c r="Z1249" s="246"/>
      <c r="AA1249" s="246"/>
      <c r="AB1249" s="246"/>
      <c r="AC1249" s="246"/>
      <c r="AD1249" s="246"/>
      <c r="AE1249" s="246"/>
      <c r="AF1249" s="246"/>
      <c r="AG1249" s="246"/>
      <c r="AH1249" s="246"/>
      <c r="AI1249" s="246"/>
      <c r="AJ1249" s="246"/>
      <c r="AK1249" s="246"/>
      <c r="AL1249" s="246"/>
    </row>
    <row r="1250" spans="3:38" s="47" customFormat="1" ht="38.25" customHeight="1" x14ac:dyDescent="0.25">
      <c r="C1250" s="243"/>
      <c r="H1250" s="243"/>
      <c r="L1250" s="282"/>
      <c r="M1250" s="243"/>
      <c r="O1250" s="243"/>
      <c r="P1250" s="246"/>
      <c r="Q1250" s="246"/>
      <c r="R1250" s="246"/>
      <c r="S1250" s="246"/>
      <c r="T1250" s="246"/>
      <c r="U1250" s="246"/>
      <c r="V1250" s="246"/>
      <c r="W1250" s="246"/>
      <c r="X1250" s="246"/>
      <c r="Y1250" s="246"/>
      <c r="Z1250" s="246"/>
      <c r="AA1250" s="246"/>
      <c r="AB1250" s="246"/>
      <c r="AC1250" s="246"/>
      <c r="AD1250" s="246"/>
      <c r="AE1250" s="246"/>
      <c r="AF1250" s="246"/>
      <c r="AG1250" s="246"/>
      <c r="AH1250" s="246"/>
      <c r="AI1250" s="246"/>
      <c r="AJ1250" s="246"/>
      <c r="AK1250" s="246"/>
      <c r="AL1250" s="246"/>
    </row>
    <row r="1251" spans="3:38" s="47" customFormat="1" ht="38.25" customHeight="1" x14ac:dyDescent="0.25">
      <c r="C1251" s="243"/>
      <c r="H1251" s="243"/>
      <c r="L1251" s="282"/>
      <c r="M1251" s="243"/>
      <c r="O1251" s="243"/>
      <c r="P1251" s="246"/>
      <c r="Q1251" s="246"/>
      <c r="R1251" s="246"/>
      <c r="S1251" s="246"/>
      <c r="T1251" s="246"/>
      <c r="U1251" s="246"/>
      <c r="V1251" s="246"/>
      <c r="W1251" s="246"/>
      <c r="X1251" s="246"/>
      <c r="Y1251" s="246"/>
      <c r="Z1251" s="246"/>
      <c r="AA1251" s="246"/>
      <c r="AB1251" s="246"/>
      <c r="AC1251" s="246"/>
      <c r="AD1251" s="246"/>
      <c r="AE1251" s="246"/>
      <c r="AF1251" s="246"/>
      <c r="AG1251" s="246"/>
      <c r="AH1251" s="246"/>
      <c r="AI1251" s="246"/>
      <c r="AJ1251" s="246"/>
      <c r="AK1251" s="246"/>
      <c r="AL1251" s="246"/>
    </row>
    <row r="1252" spans="3:38" s="47" customFormat="1" ht="38.25" customHeight="1" x14ac:dyDescent="0.25">
      <c r="C1252" s="243"/>
      <c r="H1252" s="243"/>
      <c r="L1252" s="282"/>
      <c r="M1252" s="243"/>
      <c r="O1252" s="243"/>
      <c r="P1252" s="246"/>
      <c r="Q1252" s="246"/>
      <c r="R1252" s="246"/>
      <c r="S1252" s="246"/>
      <c r="T1252" s="246"/>
      <c r="U1252" s="246"/>
      <c r="V1252" s="246"/>
      <c r="W1252" s="246"/>
      <c r="X1252" s="246"/>
      <c r="Y1252" s="246"/>
      <c r="Z1252" s="246"/>
      <c r="AA1252" s="246"/>
      <c r="AB1252" s="246"/>
      <c r="AC1252" s="246"/>
      <c r="AD1252" s="246"/>
      <c r="AE1252" s="246"/>
      <c r="AF1252" s="246"/>
      <c r="AG1252" s="246"/>
      <c r="AH1252" s="246"/>
      <c r="AI1252" s="246"/>
      <c r="AJ1252" s="246"/>
      <c r="AK1252" s="246"/>
      <c r="AL1252" s="246"/>
    </row>
    <row r="1253" spans="3:38" s="47" customFormat="1" ht="38.25" customHeight="1" x14ac:dyDescent="0.25">
      <c r="C1253" s="243"/>
      <c r="H1253" s="243"/>
      <c r="L1253" s="282"/>
      <c r="M1253" s="243"/>
      <c r="O1253" s="243"/>
      <c r="P1253" s="246"/>
      <c r="Q1253" s="246"/>
      <c r="R1253" s="246"/>
      <c r="S1253" s="246"/>
      <c r="T1253" s="246"/>
      <c r="U1253" s="246"/>
      <c r="V1253" s="246"/>
      <c r="W1253" s="246"/>
      <c r="X1253" s="246"/>
      <c r="Y1253" s="246"/>
      <c r="Z1253" s="246"/>
      <c r="AA1253" s="246"/>
      <c r="AB1253" s="246"/>
      <c r="AC1253" s="246"/>
      <c r="AD1253" s="246"/>
      <c r="AE1253" s="246"/>
      <c r="AF1253" s="246"/>
      <c r="AG1253" s="246"/>
      <c r="AH1253" s="246"/>
      <c r="AI1253" s="246"/>
      <c r="AJ1253" s="246"/>
      <c r="AK1253" s="246"/>
      <c r="AL1253" s="246"/>
    </row>
    <row r="1254" spans="3:38" s="47" customFormat="1" ht="38.25" customHeight="1" x14ac:dyDescent="0.25">
      <c r="C1254" s="243"/>
      <c r="H1254" s="243"/>
      <c r="L1254" s="282"/>
      <c r="M1254" s="243"/>
      <c r="O1254" s="243"/>
      <c r="P1254" s="246"/>
      <c r="Q1254" s="246"/>
      <c r="R1254" s="246"/>
      <c r="S1254" s="246"/>
      <c r="T1254" s="246"/>
      <c r="U1254" s="246"/>
      <c r="V1254" s="246"/>
      <c r="W1254" s="246"/>
      <c r="X1254" s="246"/>
      <c r="Y1254" s="246"/>
      <c r="Z1254" s="246"/>
      <c r="AA1254" s="246"/>
      <c r="AB1254" s="246"/>
      <c r="AC1254" s="246"/>
      <c r="AD1254" s="246"/>
      <c r="AE1254" s="246"/>
      <c r="AF1254" s="246"/>
      <c r="AG1254" s="246"/>
      <c r="AH1254" s="246"/>
      <c r="AI1254" s="246"/>
      <c r="AJ1254" s="246"/>
      <c r="AK1254" s="246"/>
      <c r="AL1254" s="246"/>
    </row>
    <row r="1255" spans="3:38" s="47" customFormat="1" ht="38.25" customHeight="1" x14ac:dyDescent="0.25">
      <c r="C1255" s="243"/>
      <c r="H1255" s="243"/>
      <c r="L1255" s="282"/>
      <c r="M1255" s="243"/>
      <c r="O1255" s="243"/>
      <c r="P1255" s="246"/>
      <c r="Q1255" s="246"/>
      <c r="R1255" s="246"/>
      <c r="S1255" s="246"/>
      <c r="T1255" s="246"/>
      <c r="U1255" s="246"/>
      <c r="V1255" s="246"/>
      <c r="W1255" s="246"/>
      <c r="X1255" s="246"/>
      <c r="Y1255" s="246"/>
      <c r="Z1255" s="246"/>
      <c r="AA1255" s="246"/>
      <c r="AB1255" s="246"/>
      <c r="AC1255" s="246"/>
      <c r="AD1255" s="246"/>
      <c r="AE1255" s="246"/>
      <c r="AF1255" s="246"/>
      <c r="AG1255" s="246"/>
      <c r="AH1255" s="246"/>
      <c r="AI1255" s="246"/>
      <c r="AJ1255" s="246"/>
      <c r="AK1255" s="246"/>
      <c r="AL1255" s="246"/>
    </row>
    <row r="1256" spans="3:38" s="47" customFormat="1" ht="38.25" customHeight="1" x14ac:dyDescent="0.25">
      <c r="C1256" s="243"/>
      <c r="H1256" s="243"/>
      <c r="L1256" s="282"/>
      <c r="M1256" s="243"/>
      <c r="O1256" s="243"/>
      <c r="P1256" s="246"/>
      <c r="Q1256" s="246"/>
      <c r="R1256" s="246"/>
      <c r="S1256" s="246"/>
      <c r="T1256" s="246"/>
      <c r="U1256" s="246"/>
      <c r="V1256" s="246"/>
      <c r="W1256" s="246"/>
      <c r="X1256" s="246"/>
      <c r="Y1256" s="246"/>
      <c r="Z1256" s="246"/>
      <c r="AA1256" s="246"/>
      <c r="AB1256" s="246"/>
      <c r="AC1256" s="246"/>
      <c r="AD1256" s="246"/>
      <c r="AE1256" s="246"/>
      <c r="AF1256" s="246"/>
      <c r="AG1256" s="246"/>
      <c r="AH1256" s="246"/>
      <c r="AI1256" s="246"/>
      <c r="AJ1256" s="246"/>
      <c r="AK1256" s="246"/>
      <c r="AL1256" s="246"/>
    </row>
    <row r="1257" spans="3:38" s="47" customFormat="1" ht="38.25" customHeight="1" x14ac:dyDescent="0.25">
      <c r="C1257" s="243"/>
      <c r="H1257" s="243"/>
      <c r="L1257" s="282"/>
      <c r="M1257" s="243"/>
      <c r="O1257" s="243"/>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246"/>
      <c r="AL1257" s="246"/>
    </row>
    <row r="1258" spans="3:38" s="47" customFormat="1" ht="38.25" customHeight="1" x14ac:dyDescent="0.25">
      <c r="C1258" s="243"/>
      <c r="H1258" s="243"/>
      <c r="L1258" s="282"/>
      <c r="M1258" s="243"/>
      <c r="O1258" s="243"/>
      <c r="P1258" s="246"/>
      <c r="Q1258" s="246"/>
      <c r="R1258" s="246"/>
      <c r="S1258" s="246"/>
      <c r="T1258" s="246"/>
      <c r="U1258" s="246"/>
      <c r="V1258" s="246"/>
      <c r="W1258" s="246"/>
      <c r="X1258" s="246"/>
      <c r="Y1258" s="246"/>
      <c r="Z1258" s="246"/>
      <c r="AA1258" s="246"/>
      <c r="AB1258" s="246"/>
      <c r="AC1258" s="246"/>
      <c r="AD1258" s="246"/>
      <c r="AE1258" s="246"/>
      <c r="AF1258" s="246"/>
      <c r="AG1258" s="246"/>
      <c r="AH1258" s="246"/>
      <c r="AI1258" s="246"/>
      <c r="AJ1258" s="246"/>
      <c r="AK1258" s="246"/>
      <c r="AL1258" s="246"/>
    </row>
    <row r="1259" spans="3:38" s="47" customFormat="1" ht="38.25" customHeight="1" x14ac:dyDescent="0.25">
      <c r="C1259" s="243"/>
      <c r="H1259" s="243"/>
      <c r="L1259" s="282"/>
      <c r="M1259" s="243"/>
      <c r="O1259" s="243"/>
      <c r="P1259" s="246"/>
      <c r="Q1259" s="246"/>
      <c r="R1259" s="246"/>
      <c r="S1259" s="246"/>
      <c r="T1259" s="246"/>
      <c r="U1259" s="246"/>
      <c r="V1259" s="246"/>
      <c r="W1259" s="246"/>
      <c r="X1259" s="246"/>
      <c r="Y1259" s="246"/>
      <c r="Z1259" s="246"/>
      <c r="AA1259" s="246"/>
      <c r="AB1259" s="246"/>
      <c r="AC1259" s="246"/>
      <c r="AD1259" s="246"/>
      <c r="AE1259" s="246"/>
      <c r="AF1259" s="246"/>
      <c r="AG1259" s="246"/>
      <c r="AH1259" s="246"/>
      <c r="AI1259" s="246"/>
      <c r="AJ1259" s="246"/>
      <c r="AK1259" s="246"/>
      <c r="AL1259" s="246"/>
    </row>
    <row r="1260" spans="3:38" s="47" customFormat="1" ht="38.25" customHeight="1" x14ac:dyDescent="0.25">
      <c r="C1260" s="243"/>
      <c r="H1260" s="243"/>
      <c r="L1260" s="282"/>
      <c r="M1260" s="243"/>
      <c r="O1260" s="243"/>
      <c r="P1260" s="246"/>
      <c r="Q1260" s="246"/>
      <c r="R1260" s="246"/>
      <c r="S1260" s="246"/>
      <c r="T1260" s="246"/>
      <c r="U1260" s="246"/>
      <c r="V1260" s="246"/>
      <c r="W1260" s="246"/>
      <c r="X1260" s="246"/>
      <c r="Y1260" s="246"/>
      <c r="Z1260" s="246"/>
      <c r="AA1260" s="246"/>
      <c r="AB1260" s="246"/>
      <c r="AC1260" s="246"/>
      <c r="AD1260" s="246"/>
      <c r="AE1260" s="246"/>
      <c r="AF1260" s="246"/>
      <c r="AG1260" s="246"/>
      <c r="AH1260" s="246"/>
      <c r="AI1260" s="246"/>
      <c r="AJ1260" s="246"/>
      <c r="AK1260" s="246"/>
      <c r="AL1260" s="246"/>
    </row>
    <row r="1261" spans="3:38" s="47" customFormat="1" ht="38.25" customHeight="1" x14ac:dyDescent="0.25">
      <c r="C1261" s="243"/>
      <c r="H1261" s="243"/>
      <c r="L1261" s="282"/>
      <c r="M1261" s="243"/>
      <c r="O1261" s="243"/>
      <c r="P1261" s="246"/>
      <c r="Q1261" s="246"/>
      <c r="R1261" s="246"/>
      <c r="S1261" s="246"/>
      <c r="T1261" s="246"/>
      <c r="U1261" s="246"/>
      <c r="V1261" s="246"/>
      <c r="W1261" s="246"/>
      <c r="X1261" s="246"/>
      <c r="Y1261" s="246"/>
      <c r="Z1261" s="246"/>
      <c r="AA1261" s="246"/>
      <c r="AB1261" s="246"/>
      <c r="AC1261" s="246"/>
      <c r="AD1261" s="246"/>
      <c r="AE1261" s="246"/>
      <c r="AF1261" s="246"/>
      <c r="AG1261" s="246"/>
      <c r="AH1261" s="246"/>
      <c r="AI1261" s="246"/>
      <c r="AJ1261" s="246"/>
      <c r="AK1261" s="246"/>
      <c r="AL1261" s="246"/>
    </row>
    <row r="1262" spans="3:38" s="47" customFormat="1" ht="38.25" customHeight="1" x14ac:dyDescent="0.25">
      <c r="C1262" s="243"/>
      <c r="H1262" s="243"/>
      <c r="L1262" s="282"/>
      <c r="M1262" s="243"/>
      <c r="O1262" s="243"/>
      <c r="P1262" s="246"/>
      <c r="Q1262" s="246"/>
      <c r="R1262" s="246"/>
      <c r="S1262" s="246"/>
      <c r="T1262" s="246"/>
      <c r="U1262" s="246"/>
      <c r="V1262" s="246"/>
      <c r="W1262" s="246"/>
      <c r="X1262" s="246"/>
      <c r="Y1262" s="246"/>
      <c r="Z1262" s="246"/>
      <c r="AA1262" s="246"/>
      <c r="AB1262" s="246"/>
      <c r="AC1262" s="246"/>
      <c r="AD1262" s="246"/>
      <c r="AE1262" s="246"/>
      <c r="AF1262" s="246"/>
      <c r="AG1262" s="246"/>
      <c r="AH1262" s="246"/>
      <c r="AI1262" s="246"/>
      <c r="AJ1262" s="246"/>
      <c r="AK1262" s="246"/>
      <c r="AL1262" s="246"/>
    </row>
    <row r="1263" spans="3:38" s="47" customFormat="1" ht="38.25" customHeight="1" x14ac:dyDescent="0.25">
      <c r="C1263" s="243"/>
      <c r="H1263" s="243"/>
      <c r="L1263" s="282"/>
      <c r="M1263" s="243"/>
      <c r="O1263" s="243"/>
      <c r="P1263" s="246"/>
      <c r="Q1263" s="246"/>
      <c r="R1263" s="246"/>
      <c r="S1263" s="246"/>
      <c r="T1263" s="246"/>
      <c r="U1263" s="246"/>
      <c r="V1263" s="246"/>
      <c r="W1263" s="246"/>
      <c r="X1263" s="246"/>
      <c r="Y1263" s="246"/>
      <c r="Z1263" s="246"/>
      <c r="AA1263" s="246"/>
      <c r="AB1263" s="246"/>
      <c r="AC1263" s="246"/>
      <c r="AD1263" s="246"/>
      <c r="AE1263" s="246"/>
      <c r="AF1263" s="246"/>
      <c r="AG1263" s="246"/>
      <c r="AH1263" s="246"/>
      <c r="AI1263" s="246"/>
      <c r="AJ1263" s="246"/>
      <c r="AK1263" s="246"/>
      <c r="AL1263" s="246"/>
    </row>
    <row r="1264" spans="3:38" s="47" customFormat="1" ht="38.25" customHeight="1" x14ac:dyDescent="0.25">
      <c r="C1264" s="243"/>
      <c r="H1264" s="243"/>
      <c r="L1264" s="282"/>
      <c r="M1264" s="243"/>
      <c r="O1264" s="243"/>
      <c r="P1264" s="246"/>
      <c r="Q1264" s="246"/>
      <c r="R1264" s="246"/>
      <c r="S1264" s="246"/>
      <c r="T1264" s="246"/>
      <c r="U1264" s="246"/>
      <c r="V1264" s="246"/>
      <c r="W1264" s="246"/>
      <c r="X1264" s="246"/>
      <c r="Y1264" s="246"/>
      <c r="Z1264" s="246"/>
      <c r="AA1264" s="246"/>
      <c r="AB1264" s="246"/>
      <c r="AC1264" s="246"/>
      <c r="AD1264" s="246"/>
      <c r="AE1264" s="246"/>
      <c r="AF1264" s="246"/>
      <c r="AG1264" s="246"/>
      <c r="AH1264" s="246"/>
      <c r="AI1264" s="246"/>
      <c r="AJ1264" s="246"/>
      <c r="AK1264" s="246"/>
      <c r="AL1264" s="246"/>
    </row>
    <row r="1265" spans="3:38" s="47" customFormat="1" ht="38.25" customHeight="1" x14ac:dyDescent="0.25">
      <c r="C1265" s="243"/>
      <c r="H1265" s="243"/>
      <c r="L1265" s="282"/>
      <c r="M1265" s="243"/>
      <c r="O1265" s="243"/>
      <c r="P1265" s="246"/>
      <c r="Q1265" s="246"/>
      <c r="R1265" s="246"/>
      <c r="S1265" s="246"/>
      <c r="T1265" s="246"/>
      <c r="U1265" s="246"/>
      <c r="V1265" s="246"/>
      <c r="W1265" s="246"/>
      <c r="X1265" s="246"/>
      <c r="Y1265" s="246"/>
      <c r="Z1265" s="246"/>
      <c r="AA1265" s="246"/>
      <c r="AB1265" s="246"/>
      <c r="AC1265" s="246"/>
      <c r="AD1265" s="246"/>
      <c r="AE1265" s="246"/>
      <c r="AF1265" s="246"/>
      <c r="AG1265" s="246"/>
      <c r="AH1265" s="246"/>
      <c r="AI1265" s="246"/>
      <c r="AJ1265" s="246"/>
      <c r="AK1265" s="246"/>
      <c r="AL1265" s="246"/>
    </row>
    <row r="1266" spans="3:38" s="47" customFormat="1" ht="38.25" customHeight="1" x14ac:dyDescent="0.25">
      <c r="C1266" s="243"/>
      <c r="H1266" s="243"/>
      <c r="L1266" s="282"/>
      <c r="M1266" s="243"/>
      <c r="O1266" s="243"/>
      <c r="P1266" s="246"/>
      <c r="Q1266" s="246"/>
      <c r="R1266" s="246"/>
      <c r="S1266" s="246"/>
      <c r="T1266" s="246"/>
      <c r="U1266" s="246"/>
      <c r="V1266" s="246"/>
      <c r="W1266" s="246"/>
      <c r="X1266" s="246"/>
      <c r="Y1266" s="246"/>
      <c r="Z1266" s="246"/>
      <c r="AA1266" s="246"/>
      <c r="AB1266" s="246"/>
      <c r="AC1266" s="246"/>
      <c r="AD1266" s="246"/>
      <c r="AE1266" s="246"/>
      <c r="AF1266" s="246"/>
      <c r="AG1266" s="246"/>
      <c r="AH1266" s="246"/>
      <c r="AI1266" s="246"/>
      <c r="AJ1266" s="246"/>
      <c r="AK1266" s="246"/>
      <c r="AL1266" s="246"/>
    </row>
    <row r="1267" spans="3:38" s="47" customFormat="1" ht="38.25" customHeight="1" x14ac:dyDescent="0.25">
      <c r="C1267" s="243"/>
      <c r="H1267" s="243"/>
      <c r="L1267" s="282"/>
      <c r="M1267" s="243"/>
      <c r="O1267" s="243"/>
      <c r="P1267" s="246"/>
      <c r="Q1267" s="246"/>
      <c r="R1267" s="246"/>
      <c r="S1267" s="246"/>
      <c r="T1267" s="246"/>
      <c r="U1267" s="246"/>
      <c r="V1267" s="246"/>
      <c r="W1267" s="246"/>
      <c r="X1267" s="246"/>
      <c r="Y1267" s="246"/>
      <c r="Z1267" s="246"/>
      <c r="AA1267" s="246"/>
      <c r="AB1267" s="246"/>
      <c r="AC1267" s="246"/>
      <c r="AD1267" s="246"/>
      <c r="AE1267" s="246"/>
      <c r="AF1267" s="246"/>
      <c r="AG1267" s="246"/>
      <c r="AH1267" s="246"/>
      <c r="AI1267" s="246"/>
      <c r="AJ1267" s="246"/>
      <c r="AK1267" s="246"/>
      <c r="AL1267" s="246"/>
    </row>
    <row r="1268" spans="3:38" s="47" customFormat="1" ht="38.25" customHeight="1" x14ac:dyDescent="0.25">
      <c r="C1268" s="243"/>
      <c r="H1268" s="243"/>
      <c r="L1268" s="282"/>
      <c r="M1268" s="243"/>
      <c r="O1268" s="243"/>
      <c r="P1268" s="246"/>
      <c r="Q1268" s="246"/>
      <c r="R1268" s="246"/>
      <c r="S1268" s="246"/>
      <c r="T1268" s="246"/>
      <c r="U1268" s="246"/>
      <c r="V1268" s="246"/>
      <c r="W1268" s="246"/>
      <c r="X1268" s="246"/>
      <c r="Y1268" s="246"/>
      <c r="Z1268" s="246"/>
      <c r="AA1268" s="246"/>
      <c r="AB1268" s="246"/>
      <c r="AC1268" s="246"/>
      <c r="AD1268" s="246"/>
      <c r="AE1268" s="246"/>
      <c r="AF1268" s="246"/>
      <c r="AG1268" s="246"/>
      <c r="AH1268" s="246"/>
      <c r="AI1268" s="246"/>
      <c r="AJ1268" s="246"/>
      <c r="AK1268" s="246"/>
      <c r="AL1268" s="246"/>
    </row>
    <row r="1269" spans="3:38" s="47" customFormat="1" ht="38.25" customHeight="1" x14ac:dyDescent="0.25">
      <c r="C1269" s="243"/>
      <c r="H1269" s="243"/>
      <c r="L1269" s="282"/>
      <c r="M1269" s="243"/>
      <c r="O1269" s="243"/>
      <c r="P1269" s="246"/>
      <c r="Q1269" s="246"/>
      <c r="R1269" s="246"/>
      <c r="S1269" s="246"/>
      <c r="T1269" s="246"/>
      <c r="U1269" s="246"/>
      <c r="V1269" s="246"/>
      <c r="W1269" s="246"/>
      <c r="X1269" s="246"/>
      <c r="Y1269" s="246"/>
      <c r="Z1269" s="246"/>
      <c r="AA1269" s="246"/>
      <c r="AB1269" s="246"/>
      <c r="AC1269" s="246"/>
      <c r="AD1269" s="246"/>
      <c r="AE1269" s="246"/>
      <c r="AF1269" s="246"/>
      <c r="AG1269" s="246"/>
      <c r="AH1269" s="246"/>
      <c r="AI1269" s="246"/>
      <c r="AJ1269" s="246"/>
      <c r="AK1269" s="246"/>
      <c r="AL1269" s="246"/>
    </row>
    <row r="1270" spans="3:38" s="47" customFormat="1" ht="38.25" customHeight="1" x14ac:dyDescent="0.25">
      <c r="C1270" s="243"/>
      <c r="H1270" s="243"/>
      <c r="L1270" s="282"/>
      <c r="M1270" s="243"/>
      <c r="O1270" s="243"/>
      <c r="P1270" s="246"/>
      <c r="Q1270" s="246"/>
      <c r="R1270" s="246"/>
      <c r="S1270" s="246"/>
      <c r="T1270" s="246"/>
      <c r="U1270" s="246"/>
      <c r="V1270" s="246"/>
      <c r="W1270" s="246"/>
      <c r="X1270" s="246"/>
      <c r="Y1270" s="246"/>
      <c r="Z1270" s="246"/>
      <c r="AA1270" s="246"/>
      <c r="AB1270" s="246"/>
      <c r="AC1270" s="246"/>
      <c r="AD1270" s="246"/>
      <c r="AE1270" s="246"/>
      <c r="AF1270" s="246"/>
      <c r="AG1270" s="246"/>
      <c r="AH1270" s="246"/>
      <c r="AI1270" s="246"/>
      <c r="AJ1270" s="246"/>
      <c r="AK1270" s="246"/>
      <c r="AL1270" s="246"/>
    </row>
    <row r="1271" spans="3:38" s="47" customFormat="1" ht="38.25" customHeight="1" x14ac:dyDescent="0.25">
      <c r="C1271" s="243"/>
      <c r="H1271" s="243"/>
      <c r="L1271" s="282"/>
      <c r="M1271" s="243"/>
      <c r="O1271" s="243"/>
      <c r="P1271" s="246"/>
      <c r="Q1271" s="246"/>
      <c r="R1271" s="246"/>
      <c r="S1271" s="246"/>
      <c r="T1271" s="246"/>
      <c r="U1271" s="246"/>
      <c r="V1271" s="246"/>
      <c r="W1271" s="246"/>
      <c r="X1271" s="246"/>
      <c r="Y1271" s="246"/>
      <c r="Z1271" s="246"/>
      <c r="AA1271" s="246"/>
      <c r="AB1271" s="246"/>
      <c r="AC1271" s="246"/>
      <c r="AD1271" s="246"/>
      <c r="AE1271" s="246"/>
      <c r="AF1271" s="246"/>
      <c r="AG1271" s="246"/>
      <c r="AH1271" s="246"/>
      <c r="AI1271" s="246"/>
      <c r="AJ1271" s="246"/>
      <c r="AK1271" s="246"/>
      <c r="AL1271" s="246"/>
    </row>
    <row r="1272" spans="3:38" s="47" customFormat="1" ht="38.25" customHeight="1" x14ac:dyDescent="0.25">
      <c r="C1272" s="243"/>
      <c r="H1272" s="243"/>
      <c r="L1272" s="282"/>
      <c r="M1272" s="243"/>
      <c r="O1272" s="243"/>
      <c r="P1272" s="246"/>
      <c r="Q1272" s="246"/>
      <c r="R1272" s="246"/>
      <c r="S1272" s="246"/>
      <c r="T1272" s="246"/>
      <c r="U1272" s="246"/>
      <c r="V1272" s="246"/>
      <c r="W1272" s="246"/>
      <c r="X1272" s="246"/>
      <c r="Y1272" s="246"/>
      <c r="Z1272" s="246"/>
      <c r="AA1272" s="246"/>
      <c r="AB1272" s="246"/>
      <c r="AC1272" s="246"/>
      <c r="AD1272" s="246"/>
      <c r="AE1272" s="246"/>
      <c r="AF1272" s="246"/>
      <c r="AG1272" s="246"/>
      <c r="AH1272" s="246"/>
      <c r="AI1272" s="246"/>
      <c r="AJ1272" s="246"/>
      <c r="AK1272" s="246"/>
      <c r="AL1272" s="246"/>
    </row>
    <row r="1273" spans="3:38" s="47" customFormat="1" ht="38.25" customHeight="1" x14ac:dyDescent="0.25">
      <c r="C1273" s="243"/>
      <c r="H1273" s="243"/>
      <c r="L1273" s="282"/>
      <c r="M1273" s="243"/>
      <c r="O1273" s="243"/>
      <c r="P1273" s="246"/>
      <c r="Q1273" s="246"/>
      <c r="R1273" s="246"/>
      <c r="S1273" s="246"/>
      <c r="T1273" s="246"/>
      <c r="U1273" s="246"/>
      <c r="V1273" s="246"/>
      <c r="W1273" s="246"/>
      <c r="X1273" s="246"/>
      <c r="Y1273" s="246"/>
      <c r="Z1273" s="246"/>
      <c r="AA1273" s="246"/>
      <c r="AB1273" s="246"/>
      <c r="AC1273" s="246"/>
      <c r="AD1273" s="246"/>
      <c r="AE1273" s="246"/>
      <c r="AF1273" s="246"/>
      <c r="AG1273" s="246"/>
      <c r="AH1273" s="246"/>
      <c r="AI1273" s="246"/>
      <c r="AJ1273" s="246"/>
      <c r="AK1273" s="246"/>
      <c r="AL1273" s="246"/>
    </row>
    <row r="1274" spans="3:38" s="47" customFormat="1" ht="38.25" customHeight="1" x14ac:dyDescent="0.25">
      <c r="C1274" s="243"/>
      <c r="H1274" s="243"/>
      <c r="L1274" s="282"/>
      <c r="M1274" s="243"/>
      <c r="O1274" s="243"/>
      <c r="P1274" s="246"/>
      <c r="Q1274" s="246"/>
      <c r="R1274" s="246"/>
      <c r="S1274" s="246"/>
      <c r="T1274" s="246"/>
      <c r="U1274" s="246"/>
      <c r="V1274" s="246"/>
      <c r="W1274" s="246"/>
      <c r="X1274" s="246"/>
      <c r="Y1274" s="246"/>
      <c r="Z1274" s="246"/>
      <c r="AA1274" s="246"/>
      <c r="AB1274" s="246"/>
      <c r="AC1274" s="246"/>
      <c r="AD1274" s="246"/>
      <c r="AE1274" s="246"/>
      <c r="AF1274" s="246"/>
      <c r="AG1274" s="246"/>
      <c r="AH1274" s="246"/>
      <c r="AI1274" s="246"/>
      <c r="AJ1274" s="246"/>
      <c r="AK1274" s="246"/>
      <c r="AL1274" s="246"/>
    </row>
    <row r="1275" spans="3:38" s="47" customFormat="1" ht="38.25" customHeight="1" x14ac:dyDescent="0.25">
      <c r="C1275" s="243"/>
      <c r="H1275" s="243"/>
      <c r="L1275" s="282"/>
      <c r="M1275" s="243"/>
      <c r="O1275" s="243"/>
      <c r="P1275" s="246"/>
      <c r="Q1275" s="246"/>
      <c r="R1275" s="246"/>
      <c r="S1275" s="246"/>
      <c r="T1275" s="246"/>
      <c r="U1275" s="246"/>
      <c r="V1275" s="246"/>
      <c r="W1275" s="246"/>
      <c r="X1275" s="246"/>
      <c r="Y1275" s="246"/>
      <c r="Z1275" s="246"/>
      <c r="AA1275" s="246"/>
      <c r="AB1275" s="246"/>
      <c r="AC1275" s="246"/>
      <c r="AD1275" s="246"/>
      <c r="AE1275" s="246"/>
      <c r="AF1275" s="246"/>
      <c r="AG1275" s="246"/>
      <c r="AH1275" s="246"/>
      <c r="AI1275" s="246"/>
      <c r="AJ1275" s="246"/>
      <c r="AK1275" s="246"/>
      <c r="AL1275" s="246"/>
    </row>
    <row r="1276" spans="3:38" s="47" customFormat="1" ht="38.25" customHeight="1" x14ac:dyDescent="0.25">
      <c r="C1276" s="243"/>
      <c r="H1276" s="243"/>
      <c r="L1276" s="282"/>
      <c r="M1276" s="243"/>
      <c r="O1276" s="243"/>
      <c r="P1276" s="246"/>
      <c r="Q1276" s="246"/>
      <c r="R1276" s="246"/>
      <c r="S1276" s="246"/>
      <c r="T1276" s="246"/>
      <c r="U1276" s="246"/>
      <c r="V1276" s="246"/>
      <c r="W1276" s="246"/>
      <c r="X1276" s="246"/>
      <c r="Y1276" s="246"/>
      <c r="Z1276" s="246"/>
      <c r="AA1276" s="246"/>
      <c r="AB1276" s="246"/>
      <c r="AC1276" s="246"/>
      <c r="AD1276" s="246"/>
      <c r="AE1276" s="246"/>
      <c r="AF1276" s="246"/>
      <c r="AG1276" s="246"/>
      <c r="AH1276" s="246"/>
      <c r="AI1276" s="246"/>
      <c r="AJ1276" s="246"/>
      <c r="AK1276" s="246"/>
      <c r="AL1276" s="246"/>
    </row>
    <row r="1277" spans="3:38" s="47" customFormat="1" ht="38.25" customHeight="1" x14ac:dyDescent="0.25">
      <c r="C1277" s="243"/>
      <c r="H1277" s="243"/>
      <c r="L1277" s="282"/>
      <c r="M1277" s="243"/>
      <c r="O1277" s="243"/>
      <c r="P1277" s="246"/>
      <c r="Q1277" s="246"/>
      <c r="R1277" s="246"/>
      <c r="S1277" s="246"/>
      <c r="T1277" s="246"/>
      <c r="U1277" s="246"/>
      <c r="V1277" s="246"/>
      <c r="W1277" s="246"/>
      <c r="X1277" s="246"/>
      <c r="Y1277" s="246"/>
      <c r="Z1277" s="246"/>
      <c r="AA1277" s="246"/>
      <c r="AB1277" s="246"/>
      <c r="AC1277" s="246"/>
      <c r="AD1277" s="246"/>
      <c r="AE1277" s="246"/>
      <c r="AF1277" s="246"/>
      <c r="AG1277" s="246"/>
      <c r="AH1277" s="246"/>
      <c r="AI1277" s="246"/>
      <c r="AJ1277" s="246"/>
      <c r="AK1277" s="246"/>
      <c r="AL1277" s="246"/>
    </row>
    <row r="1278" spans="3:38" s="47" customFormat="1" ht="38.25" customHeight="1" x14ac:dyDescent="0.25">
      <c r="C1278" s="243"/>
      <c r="H1278" s="243"/>
      <c r="L1278" s="282"/>
      <c r="M1278" s="243"/>
      <c r="O1278" s="243"/>
      <c r="P1278" s="246"/>
      <c r="Q1278" s="246"/>
      <c r="R1278" s="246"/>
      <c r="S1278" s="246"/>
      <c r="T1278" s="246"/>
      <c r="U1278" s="246"/>
      <c r="V1278" s="246"/>
      <c r="W1278" s="246"/>
      <c r="X1278" s="246"/>
      <c r="Y1278" s="246"/>
      <c r="Z1278" s="246"/>
      <c r="AA1278" s="246"/>
      <c r="AB1278" s="246"/>
      <c r="AC1278" s="246"/>
      <c r="AD1278" s="246"/>
      <c r="AE1278" s="246"/>
      <c r="AF1278" s="246"/>
      <c r="AG1278" s="246"/>
      <c r="AH1278" s="246"/>
      <c r="AI1278" s="246"/>
      <c r="AJ1278" s="246"/>
      <c r="AK1278" s="246"/>
      <c r="AL1278" s="246"/>
    </row>
    <row r="1279" spans="3:38" s="47" customFormat="1" ht="38.25" customHeight="1" x14ac:dyDescent="0.25">
      <c r="C1279" s="243"/>
      <c r="H1279" s="243"/>
      <c r="L1279" s="282"/>
      <c r="M1279" s="243"/>
      <c r="O1279" s="243"/>
      <c r="P1279" s="246"/>
      <c r="Q1279" s="246"/>
      <c r="R1279" s="246"/>
      <c r="S1279" s="246"/>
      <c r="T1279" s="246"/>
      <c r="U1279" s="246"/>
      <c r="V1279" s="246"/>
      <c r="W1279" s="246"/>
      <c r="X1279" s="246"/>
      <c r="Y1279" s="246"/>
      <c r="Z1279" s="246"/>
      <c r="AA1279" s="246"/>
      <c r="AB1279" s="246"/>
      <c r="AC1279" s="246"/>
      <c r="AD1279" s="246"/>
      <c r="AE1279" s="246"/>
      <c r="AF1279" s="246"/>
      <c r="AG1279" s="246"/>
      <c r="AH1279" s="246"/>
      <c r="AI1279" s="246"/>
      <c r="AJ1279" s="246"/>
      <c r="AK1279" s="246"/>
      <c r="AL1279" s="246"/>
    </row>
    <row r="1280" spans="3:38" s="47" customFormat="1" ht="38.25" customHeight="1" x14ac:dyDescent="0.25">
      <c r="C1280" s="243"/>
      <c r="H1280" s="243"/>
      <c r="L1280" s="282"/>
      <c r="M1280" s="243"/>
      <c r="O1280" s="243"/>
      <c r="P1280" s="246"/>
      <c r="Q1280" s="246"/>
      <c r="R1280" s="246"/>
      <c r="S1280" s="246"/>
      <c r="T1280" s="246"/>
      <c r="U1280" s="246"/>
      <c r="V1280" s="246"/>
      <c r="W1280" s="246"/>
      <c r="X1280" s="246"/>
      <c r="Y1280" s="246"/>
      <c r="Z1280" s="246"/>
      <c r="AA1280" s="246"/>
      <c r="AB1280" s="246"/>
      <c r="AC1280" s="246"/>
      <c r="AD1280" s="246"/>
      <c r="AE1280" s="246"/>
      <c r="AF1280" s="246"/>
      <c r="AG1280" s="246"/>
      <c r="AH1280" s="246"/>
      <c r="AI1280" s="246"/>
      <c r="AJ1280" s="246"/>
      <c r="AK1280" s="246"/>
      <c r="AL1280" s="246"/>
    </row>
    <row r="1281" spans="3:38" s="47" customFormat="1" ht="38.25" customHeight="1" x14ac:dyDescent="0.25">
      <c r="C1281" s="243"/>
      <c r="H1281" s="243"/>
      <c r="L1281" s="282"/>
      <c r="M1281" s="243"/>
      <c r="O1281" s="243"/>
      <c r="P1281" s="246"/>
      <c r="Q1281" s="246"/>
      <c r="R1281" s="246"/>
      <c r="S1281" s="246"/>
      <c r="T1281" s="246"/>
      <c r="U1281" s="246"/>
      <c r="V1281" s="246"/>
      <c r="W1281" s="246"/>
      <c r="X1281" s="246"/>
      <c r="Y1281" s="246"/>
      <c r="Z1281" s="246"/>
      <c r="AA1281" s="246"/>
      <c r="AB1281" s="246"/>
      <c r="AC1281" s="246"/>
      <c r="AD1281" s="246"/>
      <c r="AE1281" s="246"/>
      <c r="AF1281" s="246"/>
      <c r="AG1281" s="246"/>
      <c r="AH1281" s="246"/>
      <c r="AI1281" s="246"/>
      <c r="AJ1281" s="246"/>
      <c r="AK1281" s="246"/>
      <c r="AL1281" s="246"/>
    </row>
    <row r="1282" spans="3:38" s="47" customFormat="1" ht="38.25" customHeight="1" x14ac:dyDescent="0.25">
      <c r="C1282" s="243"/>
      <c r="H1282" s="243"/>
      <c r="L1282" s="282"/>
      <c r="M1282" s="243"/>
      <c r="O1282" s="243"/>
      <c r="P1282" s="246"/>
      <c r="Q1282" s="246"/>
      <c r="R1282" s="246"/>
      <c r="S1282" s="246"/>
      <c r="T1282" s="246"/>
      <c r="U1282" s="246"/>
      <c r="V1282" s="246"/>
      <c r="W1282" s="246"/>
      <c r="X1282" s="246"/>
      <c r="Y1282" s="246"/>
      <c r="Z1282" s="246"/>
      <c r="AA1282" s="246"/>
      <c r="AB1282" s="246"/>
      <c r="AC1282" s="246"/>
      <c r="AD1282" s="246"/>
      <c r="AE1282" s="246"/>
      <c r="AF1282" s="246"/>
      <c r="AG1282" s="246"/>
      <c r="AH1282" s="246"/>
      <c r="AI1282" s="246"/>
      <c r="AJ1282" s="246"/>
      <c r="AK1282" s="246"/>
      <c r="AL1282" s="246"/>
    </row>
    <row r="1283" spans="3:38" s="47" customFormat="1" ht="38.25" customHeight="1" x14ac:dyDescent="0.25">
      <c r="C1283" s="243"/>
      <c r="H1283" s="243"/>
      <c r="L1283" s="282"/>
      <c r="M1283" s="243"/>
      <c r="O1283" s="243"/>
      <c r="P1283" s="246"/>
      <c r="Q1283" s="246"/>
      <c r="R1283" s="246"/>
      <c r="S1283" s="246"/>
      <c r="T1283" s="246"/>
      <c r="U1283" s="246"/>
      <c r="V1283" s="246"/>
      <c r="W1283" s="246"/>
      <c r="X1283" s="246"/>
      <c r="Y1283" s="246"/>
      <c r="Z1283" s="246"/>
      <c r="AA1283" s="246"/>
      <c r="AB1283" s="246"/>
      <c r="AC1283" s="246"/>
      <c r="AD1283" s="246"/>
      <c r="AE1283" s="246"/>
      <c r="AF1283" s="246"/>
      <c r="AG1283" s="246"/>
      <c r="AH1283" s="246"/>
      <c r="AI1283" s="246"/>
      <c r="AJ1283" s="246"/>
      <c r="AK1283" s="246"/>
      <c r="AL1283" s="246"/>
    </row>
    <row r="1284" spans="3:38" s="47" customFormat="1" ht="38.25" customHeight="1" x14ac:dyDescent="0.25">
      <c r="C1284" s="243"/>
      <c r="H1284" s="243"/>
      <c r="L1284" s="282"/>
      <c r="M1284" s="243"/>
      <c r="O1284" s="243"/>
      <c r="P1284" s="246"/>
      <c r="Q1284" s="246"/>
      <c r="R1284" s="246"/>
      <c r="S1284" s="246"/>
      <c r="T1284" s="246"/>
      <c r="U1284" s="246"/>
      <c r="V1284" s="246"/>
      <c r="W1284" s="246"/>
      <c r="X1284" s="246"/>
      <c r="Y1284" s="246"/>
      <c r="Z1284" s="246"/>
      <c r="AA1284" s="246"/>
      <c r="AB1284" s="246"/>
      <c r="AC1284" s="246"/>
      <c r="AD1284" s="246"/>
      <c r="AE1284" s="246"/>
      <c r="AF1284" s="246"/>
      <c r="AG1284" s="246"/>
      <c r="AH1284" s="246"/>
      <c r="AI1284" s="246"/>
      <c r="AJ1284" s="246"/>
      <c r="AK1284" s="246"/>
      <c r="AL1284" s="246"/>
    </row>
    <row r="1285" spans="3:38" s="47" customFormat="1" ht="38.25" customHeight="1" x14ac:dyDescent="0.25">
      <c r="C1285" s="243"/>
      <c r="H1285" s="243"/>
      <c r="L1285" s="282"/>
      <c r="M1285" s="243"/>
      <c r="O1285" s="243"/>
      <c r="P1285" s="246"/>
      <c r="Q1285" s="246"/>
      <c r="R1285" s="246"/>
      <c r="S1285" s="246"/>
      <c r="T1285" s="246"/>
      <c r="U1285" s="246"/>
      <c r="V1285" s="246"/>
      <c r="W1285" s="246"/>
      <c r="X1285" s="246"/>
      <c r="Y1285" s="246"/>
      <c r="Z1285" s="246"/>
      <c r="AA1285" s="246"/>
      <c r="AB1285" s="246"/>
      <c r="AC1285" s="246"/>
      <c r="AD1285" s="246"/>
      <c r="AE1285" s="246"/>
      <c r="AF1285" s="246"/>
      <c r="AG1285" s="246"/>
      <c r="AH1285" s="246"/>
      <c r="AI1285" s="246"/>
      <c r="AJ1285" s="246"/>
      <c r="AK1285" s="246"/>
      <c r="AL1285" s="246"/>
    </row>
    <row r="1286" spans="3:38" s="47" customFormat="1" ht="38.25" customHeight="1" x14ac:dyDescent="0.25">
      <c r="C1286" s="243"/>
      <c r="H1286" s="243"/>
      <c r="L1286" s="282"/>
      <c r="M1286" s="243"/>
      <c r="O1286" s="243"/>
      <c r="P1286" s="246"/>
      <c r="Q1286" s="246"/>
      <c r="R1286" s="246"/>
      <c r="S1286" s="246"/>
      <c r="T1286" s="246"/>
      <c r="U1286" s="246"/>
      <c r="V1286" s="246"/>
      <c r="W1286" s="246"/>
      <c r="X1286" s="246"/>
      <c r="Y1286" s="246"/>
      <c r="Z1286" s="246"/>
      <c r="AA1286" s="246"/>
      <c r="AB1286" s="246"/>
      <c r="AC1286" s="246"/>
      <c r="AD1286" s="246"/>
      <c r="AE1286" s="246"/>
      <c r="AF1286" s="246"/>
      <c r="AG1286" s="246"/>
      <c r="AH1286" s="246"/>
      <c r="AI1286" s="246"/>
      <c r="AJ1286" s="246"/>
      <c r="AK1286" s="246"/>
      <c r="AL1286" s="246"/>
    </row>
    <row r="1287" spans="3:38" s="47" customFormat="1" ht="38.25" customHeight="1" x14ac:dyDescent="0.25">
      <c r="C1287" s="243"/>
      <c r="H1287" s="243"/>
      <c r="L1287" s="282"/>
      <c r="M1287" s="243"/>
      <c r="O1287" s="243"/>
      <c r="P1287" s="246"/>
      <c r="Q1287" s="246"/>
      <c r="R1287" s="246"/>
      <c r="S1287" s="246"/>
      <c r="T1287" s="246"/>
      <c r="U1287" s="246"/>
      <c r="V1287" s="246"/>
      <c r="W1287" s="246"/>
      <c r="X1287" s="246"/>
      <c r="Y1287" s="246"/>
      <c r="Z1287" s="246"/>
      <c r="AA1287" s="246"/>
      <c r="AB1287" s="246"/>
      <c r="AC1287" s="246"/>
      <c r="AD1287" s="246"/>
      <c r="AE1287" s="246"/>
      <c r="AF1287" s="246"/>
      <c r="AG1287" s="246"/>
      <c r="AH1287" s="246"/>
      <c r="AI1287" s="246"/>
      <c r="AJ1287" s="246"/>
      <c r="AK1287" s="246"/>
      <c r="AL1287" s="246"/>
    </row>
    <row r="1288" spans="3:38" s="47" customFormat="1" ht="38.25" customHeight="1" x14ac:dyDescent="0.25">
      <c r="C1288" s="243"/>
      <c r="H1288" s="243"/>
      <c r="L1288" s="282"/>
      <c r="M1288" s="243"/>
      <c r="O1288" s="243"/>
      <c r="P1288" s="246"/>
      <c r="Q1288" s="246"/>
      <c r="R1288" s="246"/>
      <c r="S1288" s="246"/>
      <c r="T1288" s="246"/>
      <c r="U1288" s="246"/>
      <c r="V1288" s="246"/>
      <c r="W1288" s="246"/>
      <c r="X1288" s="246"/>
      <c r="Y1288" s="246"/>
      <c r="Z1288" s="246"/>
      <c r="AA1288" s="246"/>
      <c r="AB1288" s="246"/>
      <c r="AC1288" s="246"/>
      <c r="AD1288" s="246"/>
      <c r="AE1288" s="246"/>
      <c r="AF1288" s="246"/>
      <c r="AG1288" s="246"/>
      <c r="AH1288" s="246"/>
      <c r="AI1288" s="246"/>
      <c r="AJ1288" s="246"/>
      <c r="AK1288" s="246"/>
      <c r="AL1288" s="246"/>
    </row>
    <row r="1289" spans="3:38" s="47" customFormat="1" ht="38.25" customHeight="1" x14ac:dyDescent="0.25">
      <c r="C1289" s="243"/>
      <c r="H1289" s="243"/>
      <c r="L1289" s="282"/>
      <c r="M1289" s="243"/>
      <c r="O1289" s="243"/>
      <c r="P1289" s="246"/>
      <c r="Q1289" s="246"/>
      <c r="R1289" s="246"/>
      <c r="S1289" s="246"/>
      <c r="T1289" s="246"/>
      <c r="U1289" s="246"/>
      <c r="V1289" s="246"/>
      <c r="W1289" s="246"/>
      <c r="X1289" s="246"/>
      <c r="Y1289" s="246"/>
      <c r="Z1289" s="246"/>
      <c r="AA1289" s="246"/>
      <c r="AB1289" s="246"/>
      <c r="AC1289" s="246"/>
      <c r="AD1289" s="246"/>
      <c r="AE1289" s="246"/>
      <c r="AF1289" s="246"/>
      <c r="AG1289" s="246"/>
      <c r="AH1289" s="246"/>
      <c r="AI1289" s="246"/>
      <c r="AJ1289" s="246"/>
      <c r="AK1289" s="246"/>
      <c r="AL1289" s="246"/>
    </row>
    <row r="1290" spans="3:38" s="47" customFormat="1" ht="38.25" customHeight="1" x14ac:dyDescent="0.25">
      <c r="C1290" s="243"/>
      <c r="H1290" s="243"/>
      <c r="L1290" s="282"/>
      <c r="M1290" s="243"/>
      <c r="O1290" s="243"/>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246"/>
      <c r="AL1290" s="246"/>
    </row>
    <row r="1291" spans="3:38" s="47" customFormat="1" ht="38.25" customHeight="1" x14ac:dyDescent="0.25">
      <c r="C1291" s="243"/>
      <c r="H1291" s="243"/>
      <c r="L1291" s="282"/>
      <c r="M1291" s="243"/>
      <c r="O1291" s="243"/>
      <c r="P1291" s="246"/>
      <c r="Q1291" s="246"/>
      <c r="R1291" s="246"/>
      <c r="S1291" s="246"/>
      <c r="T1291" s="246"/>
      <c r="U1291" s="246"/>
      <c r="V1291" s="246"/>
      <c r="W1291" s="246"/>
      <c r="X1291" s="246"/>
      <c r="Y1291" s="246"/>
      <c r="Z1291" s="246"/>
      <c r="AA1291" s="246"/>
      <c r="AB1291" s="246"/>
      <c r="AC1291" s="246"/>
      <c r="AD1291" s="246"/>
      <c r="AE1291" s="246"/>
      <c r="AF1291" s="246"/>
      <c r="AG1291" s="246"/>
      <c r="AH1291" s="246"/>
      <c r="AI1291" s="246"/>
      <c r="AJ1291" s="246"/>
      <c r="AK1291" s="246"/>
      <c r="AL1291" s="246"/>
    </row>
    <row r="1292" spans="3:38" s="47" customFormat="1" ht="38.25" customHeight="1" x14ac:dyDescent="0.25">
      <c r="C1292" s="243"/>
      <c r="H1292" s="243"/>
      <c r="L1292" s="282"/>
      <c r="M1292" s="243"/>
      <c r="O1292" s="243"/>
      <c r="P1292" s="246"/>
      <c r="Q1292" s="246"/>
      <c r="R1292" s="246"/>
      <c r="S1292" s="246"/>
      <c r="T1292" s="246"/>
      <c r="U1292" s="246"/>
      <c r="V1292" s="246"/>
      <c r="W1292" s="246"/>
      <c r="X1292" s="246"/>
      <c r="Y1292" s="246"/>
      <c r="Z1292" s="246"/>
      <c r="AA1292" s="246"/>
      <c r="AB1292" s="246"/>
      <c r="AC1292" s="246"/>
      <c r="AD1292" s="246"/>
      <c r="AE1292" s="246"/>
      <c r="AF1292" s="246"/>
      <c r="AG1292" s="246"/>
      <c r="AH1292" s="246"/>
      <c r="AI1292" s="246"/>
      <c r="AJ1292" s="246"/>
      <c r="AK1292" s="246"/>
      <c r="AL1292" s="246"/>
    </row>
    <row r="1293" spans="3:38" s="47" customFormat="1" ht="38.25" customHeight="1" x14ac:dyDescent="0.25">
      <c r="C1293" s="243"/>
      <c r="H1293" s="243"/>
      <c r="L1293" s="282"/>
      <c r="M1293" s="243"/>
      <c r="O1293" s="243"/>
      <c r="P1293" s="246"/>
      <c r="Q1293" s="246"/>
      <c r="R1293" s="246"/>
      <c r="S1293" s="246"/>
      <c r="T1293" s="246"/>
      <c r="U1293" s="246"/>
      <c r="V1293" s="246"/>
      <c r="W1293" s="246"/>
      <c r="X1293" s="246"/>
      <c r="Y1293" s="246"/>
      <c r="Z1293" s="246"/>
      <c r="AA1293" s="246"/>
      <c r="AB1293" s="246"/>
      <c r="AC1293" s="246"/>
      <c r="AD1293" s="246"/>
      <c r="AE1293" s="246"/>
      <c r="AF1293" s="246"/>
      <c r="AG1293" s="246"/>
      <c r="AH1293" s="246"/>
      <c r="AI1293" s="246"/>
      <c r="AJ1293" s="246"/>
      <c r="AK1293" s="246"/>
      <c r="AL1293" s="246"/>
    </row>
    <row r="1294" spans="3:38" s="47" customFormat="1" ht="38.25" customHeight="1" x14ac:dyDescent="0.25">
      <c r="C1294" s="243"/>
      <c r="H1294" s="243"/>
      <c r="L1294" s="282"/>
      <c r="M1294" s="243"/>
      <c r="O1294" s="243"/>
      <c r="P1294" s="246"/>
      <c r="Q1294" s="246"/>
      <c r="R1294" s="246"/>
      <c r="S1294" s="246"/>
      <c r="T1294" s="246"/>
      <c r="U1294" s="246"/>
      <c r="V1294" s="246"/>
      <c r="W1294" s="246"/>
      <c r="X1294" s="246"/>
      <c r="Y1294" s="246"/>
      <c r="Z1294" s="246"/>
      <c r="AA1294" s="246"/>
      <c r="AB1294" s="246"/>
      <c r="AC1294" s="246"/>
      <c r="AD1294" s="246"/>
      <c r="AE1294" s="246"/>
      <c r="AF1294" s="246"/>
      <c r="AG1294" s="246"/>
      <c r="AH1294" s="246"/>
      <c r="AI1294" s="246"/>
      <c r="AJ1294" s="246"/>
      <c r="AK1294" s="246"/>
      <c r="AL1294" s="246"/>
    </row>
    <row r="1295" spans="3:38" s="47" customFormat="1" ht="38.25" customHeight="1" x14ac:dyDescent="0.25">
      <c r="C1295" s="243"/>
      <c r="H1295" s="243"/>
      <c r="L1295" s="282"/>
      <c r="M1295" s="243"/>
      <c r="O1295" s="243"/>
      <c r="P1295" s="246"/>
      <c r="Q1295" s="246"/>
      <c r="R1295" s="246"/>
      <c r="S1295" s="246"/>
      <c r="T1295" s="246"/>
      <c r="U1295" s="246"/>
      <c r="V1295" s="246"/>
      <c r="W1295" s="246"/>
      <c r="X1295" s="246"/>
      <c r="Y1295" s="246"/>
      <c r="Z1295" s="246"/>
      <c r="AA1295" s="246"/>
      <c r="AB1295" s="246"/>
      <c r="AC1295" s="246"/>
      <c r="AD1295" s="246"/>
      <c r="AE1295" s="246"/>
      <c r="AF1295" s="246"/>
      <c r="AG1295" s="246"/>
      <c r="AH1295" s="246"/>
      <c r="AI1295" s="246"/>
      <c r="AJ1295" s="246"/>
      <c r="AK1295" s="246"/>
      <c r="AL1295" s="246"/>
    </row>
    <row r="1296" spans="3:38" s="47" customFormat="1" ht="38.25" customHeight="1" x14ac:dyDescent="0.25">
      <c r="C1296" s="243"/>
      <c r="H1296" s="243"/>
      <c r="L1296" s="282"/>
      <c r="M1296" s="243"/>
      <c r="O1296" s="243"/>
      <c r="P1296" s="246"/>
      <c r="Q1296" s="246"/>
      <c r="R1296" s="246"/>
      <c r="S1296" s="246"/>
      <c r="T1296" s="246"/>
      <c r="U1296" s="246"/>
      <c r="V1296" s="246"/>
      <c r="W1296" s="246"/>
      <c r="X1296" s="246"/>
      <c r="Y1296" s="246"/>
      <c r="Z1296" s="246"/>
      <c r="AA1296" s="246"/>
      <c r="AB1296" s="246"/>
      <c r="AC1296" s="246"/>
      <c r="AD1296" s="246"/>
      <c r="AE1296" s="246"/>
      <c r="AF1296" s="246"/>
      <c r="AG1296" s="246"/>
      <c r="AH1296" s="246"/>
      <c r="AI1296" s="246"/>
      <c r="AJ1296" s="246"/>
      <c r="AK1296" s="246"/>
      <c r="AL1296" s="246"/>
    </row>
    <row r="1297" spans="3:38" s="47" customFormat="1" ht="38.25" customHeight="1" x14ac:dyDescent="0.25">
      <c r="C1297" s="243"/>
      <c r="H1297" s="243"/>
      <c r="L1297" s="282"/>
      <c r="M1297" s="243"/>
      <c r="O1297" s="243"/>
      <c r="P1297" s="246"/>
      <c r="Q1297" s="246"/>
      <c r="R1297" s="246"/>
      <c r="S1297" s="246"/>
      <c r="T1297" s="246"/>
      <c r="U1297" s="246"/>
      <c r="V1297" s="246"/>
      <c r="W1297" s="246"/>
      <c r="X1297" s="246"/>
      <c r="Y1297" s="246"/>
      <c r="Z1297" s="246"/>
      <c r="AA1297" s="246"/>
      <c r="AB1297" s="246"/>
      <c r="AC1297" s="246"/>
      <c r="AD1297" s="246"/>
      <c r="AE1297" s="246"/>
      <c r="AF1297" s="246"/>
      <c r="AG1297" s="246"/>
      <c r="AH1297" s="246"/>
      <c r="AI1297" s="246"/>
      <c r="AJ1297" s="246"/>
      <c r="AK1297" s="246"/>
      <c r="AL1297" s="246"/>
    </row>
    <row r="1298" spans="3:38" s="47" customFormat="1" ht="38.25" customHeight="1" x14ac:dyDescent="0.25">
      <c r="C1298" s="243"/>
      <c r="H1298" s="243"/>
      <c r="L1298" s="282"/>
      <c r="M1298" s="243"/>
      <c r="O1298" s="243"/>
      <c r="P1298" s="246"/>
      <c r="Q1298" s="246"/>
      <c r="R1298" s="246"/>
      <c r="S1298" s="246"/>
      <c r="T1298" s="246"/>
      <c r="U1298" s="246"/>
      <c r="V1298" s="246"/>
      <c r="W1298" s="246"/>
      <c r="X1298" s="246"/>
      <c r="Y1298" s="246"/>
      <c r="Z1298" s="246"/>
      <c r="AA1298" s="246"/>
      <c r="AB1298" s="246"/>
      <c r="AC1298" s="246"/>
      <c r="AD1298" s="246"/>
      <c r="AE1298" s="246"/>
      <c r="AF1298" s="246"/>
      <c r="AG1298" s="246"/>
      <c r="AH1298" s="246"/>
      <c r="AI1298" s="246"/>
      <c r="AJ1298" s="246"/>
      <c r="AK1298" s="246"/>
      <c r="AL1298" s="246"/>
    </row>
    <row r="1299" spans="3:38" s="47" customFormat="1" ht="38.25" customHeight="1" x14ac:dyDescent="0.25">
      <c r="C1299" s="243"/>
      <c r="H1299" s="243"/>
      <c r="L1299" s="282"/>
      <c r="M1299" s="243"/>
      <c r="O1299" s="243"/>
      <c r="P1299" s="246"/>
      <c r="Q1299" s="246"/>
      <c r="R1299" s="246"/>
      <c r="S1299" s="246"/>
      <c r="T1299" s="246"/>
      <c r="U1299" s="246"/>
      <c r="V1299" s="246"/>
      <c r="W1299" s="246"/>
      <c r="X1299" s="246"/>
      <c r="Y1299" s="246"/>
      <c r="Z1299" s="246"/>
      <c r="AA1299" s="246"/>
      <c r="AB1299" s="246"/>
      <c r="AC1299" s="246"/>
      <c r="AD1299" s="246"/>
      <c r="AE1299" s="246"/>
      <c r="AF1299" s="246"/>
      <c r="AG1299" s="246"/>
      <c r="AH1299" s="246"/>
      <c r="AI1299" s="246"/>
      <c r="AJ1299" s="246"/>
      <c r="AK1299" s="246"/>
      <c r="AL1299" s="246"/>
    </row>
    <row r="1300" spans="3:38" s="47" customFormat="1" ht="38.25" customHeight="1" x14ac:dyDescent="0.25">
      <c r="C1300" s="243"/>
      <c r="H1300" s="243"/>
      <c r="L1300" s="282"/>
      <c r="M1300" s="243"/>
      <c r="O1300" s="243"/>
      <c r="P1300" s="246"/>
      <c r="Q1300" s="246"/>
      <c r="R1300" s="246"/>
      <c r="S1300" s="246"/>
      <c r="T1300" s="246"/>
      <c r="U1300" s="246"/>
      <c r="V1300" s="246"/>
      <c r="W1300" s="246"/>
      <c r="X1300" s="246"/>
      <c r="Y1300" s="246"/>
      <c r="Z1300" s="246"/>
      <c r="AA1300" s="246"/>
      <c r="AB1300" s="246"/>
      <c r="AC1300" s="246"/>
      <c r="AD1300" s="246"/>
      <c r="AE1300" s="246"/>
      <c r="AF1300" s="246"/>
      <c r="AG1300" s="246"/>
      <c r="AH1300" s="246"/>
      <c r="AI1300" s="246"/>
      <c r="AJ1300" s="246"/>
      <c r="AK1300" s="246"/>
      <c r="AL1300" s="246"/>
    </row>
    <row r="1301" spans="3:38" s="47" customFormat="1" ht="38.25" customHeight="1" x14ac:dyDescent="0.25">
      <c r="C1301" s="243"/>
      <c r="H1301" s="243"/>
      <c r="L1301" s="282"/>
      <c r="M1301" s="243"/>
      <c r="O1301" s="243"/>
      <c r="P1301" s="246"/>
      <c r="Q1301" s="246"/>
      <c r="R1301" s="246"/>
      <c r="S1301" s="246"/>
      <c r="T1301" s="246"/>
      <c r="U1301" s="246"/>
      <c r="V1301" s="246"/>
      <c r="W1301" s="246"/>
      <c r="X1301" s="246"/>
      <c r="Y1301" s="246"/>
      <c r="Z1301" s="246"/>
      <c r="AA1301" s="246"/>
      <c r="AB1301" s="246"/>
      <c r="AC1301" s="246"/>
      <c r="AD1301" s="246"/>
      <c r="AE1301" s="246"/>
      <c r="AF1301" s="246"/>
      <c r="AG1301" s="246"/>
      <c r="AH1301" s="246"/>
      <c r="AI1301" s="246"/>
      <c r="AJ1301" s="246"/>
      <c r="AK1301" s="246"/>
      <c r="AL1301" s="246"/>
    </row>
    <row r="1302" spans="3:38" s="47" customFormat="1" ht="38.25" customHeight="1" x14ac:dyDescent="0.25">
      <c r="C1302" s="243"/>
      <c r="H1302" s="243"/>
      <c r="L1302" s="282"/>
      <c r="M1302" s="243"/>
      <c r="O1302" s="243"/>
      <c r="P1302" s="246"/>
      <c r="Q1302" s="246"/>
      <c r="R1302" s="246"/>
      <c r="S1302" s="246"/>
      <c r="T1302" s="246"/>
      <c r="U1302" s="246"/>
      <c r="V1302" s="246"/>
      <c r="W1302" s="246"/>
      <c r="X1302" s="246"/>
      <c r="Y1302" s="246"/>
      <c r="Z1302" s="246"/>
      <c r="AA1302" s="246"/>
      <c r="AB1302" s="246"/>
      <c r="AC1302" s="246"/>
      <c r="AD1302" s="246"/>
      <c r="AE1302" s="246"/>
      <c r="AF1302" s="246"/>
      <c r="AG1302" s="246"/>
      <c r="AH1302" s="246"/>
      <c r="AI1302" s="246"/>
      <c r="AJ1302" s="246"/>
      <c r="AK1302" s="246"/>
      <c r="AL1302" s="246"/>
    </row>
    <row r="1303" spans="3:38" s="47" customFormat="1" ht="38.25" customHeight="1" x14ac:dyDescent="0.25">
      <c r="C1303" s="243"/>
      <c r="H1303" s="243"/>
      <c r="L1303" s="282"/>
      <c r="M1303" s="243"/>
      <c r="O1303" s="243"/>
      <c r="P1303" s="246"/>
      <c r="Q1303" s="246"/>
      <c r="R1303" s="246"/>
      <c r="S1303" s="246"/>
      <c r="T1303" s="246"/>
      <c r="U1303" s="246"/>
      <c r="V1303" s="246"/>
      <c r="W1303" s="246"/>
      <c r="X1303" s="246"/>
      <c r="Y1303" s="246"/>
      <c r="Z1303" s="246"/>
      <c r="AA1303" s="246"/>
      <c r="AB1303" s="246"/>
      <c r="AC1303" s="246"/>
      <c r="AD1303" s="246"/>
      <c r="AE1303" s="246"/>
      <c r="AF1303" s="246"/>
      <c r="AG1303" s="246"/>
      <c r="AH1303" s="246"/>
      <c r="AI1303" s="246"/>
      <c r="AJ1303" s="246"/>
      <c r="AK1303" s="246"/>
      <c r="AL1303" s="246"/>
    </row>
    <row r="1304" spans="3:38" s="47" customFormat="1" ht="38.25" customHeight="1" x14ac:dyDescent="0.25">
      <c r="C1304" s="243"/>
      <c r="H1304" s="243"/>
      <c r="L1304" s="282"/>
      <c r="M1304" s="243"/>
      <c r="O1304" s="243"/>
      <c r="P1304" s="246"/>
      <c r="Q1304" s="246"/>
      <c r="R1304" s="246"/>
      <c r="S1304" s="246"/>
      <c r="T1304" s="246"/>
      <c r="U1304" s="246"/>
      <c r="V1304" s="246"/>
      <c r="W1304" s="246"/>
      <c r="X1304" s="246"/>
      <c r="Y1304" s="246"/>
      <c r="Z1304" s="246"/>
      <c r="AA1304" s="246"/>
      <c r="AB1304" s="246"/>
      <c r="AC1304" s="246"/>
      <c r="AD1304" s="246"/>
      <c r="AE1304" s="246"/>
      <c r="AF1304" s="246"/>
      <c r="AG1304" s="246"/>
      <c r="AH1304" s="246"/>
      <c r="AI1304" s="246"/>
      <c r="AJ1304" s="246"/>
      <c r="AK1304" s="246"/>
      <c r="AL1304" s="246"/>
    </row>
    <row r="1305" spans="3:38" s="47" customFormat="1" ht="38.25" customHeight="1" x14ac:dyDescent="0.25">
      <c r="C1305" s="243"/>
      <c r="H1305" s="243"/>
      <c r="L1305" s="282"/>
      <c r="M1305" s="243"/>
      <c r="O1305" s="243"/>
      <c r="P1305" s="246"/>
      <c r="Q1305" s="246"/>
      <c r="R1305" s="246"/>
      <c r="S1305" s="246"/>
      <c r="T1305" s="246"/>
      <c r="U1305" s="246"/>
      <c r="V1305" s="246"/>
      <c r="W1305" s="246"/>
      <c r="X1305" s="246"/>
      <c r="Y1305" s="246"/>
      <c r="Z1305" s="246"/>
      <c r="AA1305" s="246"/>
      <c r="AB1305" s="246"/>
      <c r="AC1305" s="246"/>
      <c r="AD1305" s="246"/>
      <c r="AE1305" s="246"/>
      <c r="AF1305" s="246"/>
      <c r="AG1305" s="246"/>
      <c r="AH1305" s="246"/>
      <c r="AI1305" s="246"/>
      <c r="AJ1305" s="246"/>
      <c r="AK1305" s="246"/>
      <c r="AL1305" s="246"/>
    </row>
    <row r="1306" spans="3:38" s="47" customFormat="1" ht="38.25" customHeight="1" x14ac:dyDescent="0.25">
      <c r="C1306" s="243"/>
      <c r="H1306" s="243"/>
      <c r="L1306" s="282"/>
      <c r="M1306" s="243"/>
      <c r="O1306" s="243"/>
      <c r="P1306" s="246"/>
      <c r="Q1306" s="246"/>
      <c r="R1306" s="246"/>
      <c r="S1306" s="246"/>
      <c r="T1306" s="246"/>
      <c r="U1306" s="246"/>
      <c r="V1306" s="246"/>
      <c r="W1306" s="246"/>
      <c r="X1306" s="246"/>
      <c r="Y1306" s="246"/>
      <c r="Z1306" s="246"/>
      <c r="AA1306" s="246"/>
      <c r="AB1306" s="246"/>
      <c r="AC1306" s="246"/>
      <c r="AD1306" s="246"/>
      <c r="AE1306" s="246"/>
      <c r="AF1306" s="246"/>
      <c r="AG1306" s="246"/>
      <c r="AH1306" s="246"/>
      <c r="AI1306" s="246"/>
      <c r="AJ1306" s="246"/>
      <c r="AK1306" s="246"/>
      <c r="AL1306" s="246"/>
    </row>
    <row r="1307" spans="3:38" s="47" customFormat="1" ht="38.25" customHeight="1" x14ac:dyDescent="0.25">
      <c r="C1307" s="243"/>
      <c r="H1307" s="243"/>
      <c r="L1307" s="282"/>
      <c r="M1307" s="243"/>
      <c r="O1307" s="243"/>
      <c r="P1307" s="246"/>
      <c r="Q1307" s="246"/>
      <c r="R1307" s="246"/>
      <c r="S1307" s="246"/>
      <c r="T1307" s="246"/>
      <c r="U1307" s="246"/>
      <c r="V1307" s="246"/>
      <c r="W1307" s="246"/>
      <c r="X1307" s="246"/>
      <c r="Y1307" s="246"/>
      <c r="Z1307" s="246"/>
      <c r="AA1307" s="246"/>
      <c r="AB1307" s="246"/>
      <c r="AC1307" s="246"/>
      <c r="AD1307" s="246"/>
      <c r="AE1307" s="246"/>
      <c r="AF1307" s="246"/>
      <c r="AG1307" s="246"/>
      <c r="AH1307" s="246"/>
      <c r="AI1307" s="246"/>
      <c r="AJ1307" s="246"/>
      <c r="AK1307" s="246"/>
      <c r="AL1307" s="246"/>
    </row>
    <row r="1308" spans="3:38" s="47" customFormat="1" ht="38.25" customHeight="1" x14ac:dyDescent="0.25">
      <c r="C1308" s="243"/>
      <c r="H1308" s="243"/>
      <c r="L1308" s="282"/>
      <c r="M1308" s="243"/>
      <c r="O1308" s="243"/>
      <c r="P1308" s="246"/>
      <c r="Q1308" s="246"/>
      <c r="R1308" s="246"/>
      <c r="S1308" s="246"/>
      <c r="T1308" s="246"/>
      <c r="U1308" s="246"/>
      <c r="V1308" s="246"/>
      <c r="W1308" s="246"/>
      <c r="X1308" s="246"/>
      <c r="Y1308" s="246"/>
      <c r="Z1308" s="246"/>
      <c r="AA1308" s="246"/>
      <c r="AB1308" s="246"/>
      <c r="AC1308" s="246"/>
      <c r="AD1308" s="246"/>
      <c r="AE1308" s="246"/>
      <c r="AF1308" s="246"/>
      <c r="AG1308" s="246"/>
      <c r="AH1308" s="246"/>
      <c r="AI1308" s="246"/>
      <c r="AJ1308" s="246"/>
      <c r="AK1308" s="246"/>
      <c r="AL1308" s="246"/>
    </row>
    <row r="1309" spans="3:38" s="47" customFormat="1" ht="38.25" customHeight="1" x14ac:dyDescent="0.25">
      <c r="C1309" s="243"/>
      <c r="H1309" s="243"/>
      <c r="L1309" s="282"/>
      <c r="M1309" s="243"/>
      <c r="O1309" s="243"/>
      <c r="P1309" s="246"/>
      <c r="Q1309" s="246"/>
      <c r="R1309" s="246"/>
      <c r="S1309" s="246"/>
      <c r="T1309" s="246"/>
      <c r="U1309" s="246"/>
      <c r="V1309" s="246"/>
      <c r="W1309" s="246"/>
      <c r="X1309" s="246"/>
      <c r="Y1309" s="246"/>
      <c r="Z1309" s="246"/>
      <c r="AA1309" s="246"/>
      <c r="AB1309" s="246"/>
      <c r="AC1309" s="246"/>
      <c r="AD1309" s="246"/>
      <c r="AE1309" s="246"/>
      <c r="AF1309" s="246"/>
      <c r="AG1309" s="246"/>
      <c r="AH1309" s="246"/>
      <c r="AI1309" s="246"/>
      <c r="AJ1309" s="246"/>
      <c r="AK1309" s="246"/>
      <c r="AL1309" s="246"/>
    </row>
    <row r="1310" spans="3:38" s="47" customFormat="1" ht="38.25" customHeight="1" x14ac:dyDescent="0.25">
      <c r="C1310" s="243"/>
      <c r="H1310" s="243"/>
      <c r="L1310" s="282"/>
      <c r="M1310" s="243"/>
      <c r="O1310" s="243"/>
      <c r="P1310" s="246"/>
      <c r="Q1310" s="246"/>
      <c r="R1310" s="246"/>
      <c r="S1310" s="246"/>
      <c r="T1310" s="246"/>
      <c r="U1310" s="246"/>
      <c r="V1310" s="246"/>
      <c r="W1310" s="246"/>
      <c r="X1310" s="246"/>
      <c r="Y1310" s="246"/>
      <c r="Z1310" s="246"/>
      <c r="AA1310" s="246"/>
      <c r="AB1310" s="246"/>
      <c r="AC1310" s="246"/>
      <c r="AD1310" s="246"/>
      <c r="AE1310" s="246"/>
      <c r="AF1310" s="246"/>
      <c r="AG1310" s="246"/>
      <c r="AH1310" s="246"/>
      <c r="AI1310" s="246"/>
      <c r="AJ1310" s="246"/>
      <c r="AK1310" s="246"/>
      <c r="AL1310" s="246"/>
    </row>
    <row r="1311" spans="3:38" s="47" customFormat="1" ht="38.25" customHeight="1" x14ac:dyDescent="0.25">
      <c r="C1311" s="243"/>
      <c r="H1311" s="243"/>
      <c r="L1311" s="282"/>
      <c r="M1311" s="243"/>
      <c r="O1311" s="243"/>
      <c r="P1311" s="246"/>
      <c r="Q1311" s="246"/>
      <c r="R1311" s="246"/>
      <c r="S1311" s="246"/>
      <c r="T1311" s="246"/>
      <c r="U1311" s="246"/>
      <c r="V1311" s="246"/>
      <c r="W1311" s="246"/>
      <c r="X1311" s="246"/>
      <c r="Y1311" s="246"/>
      <c r="Z1311" s="246"/>
      <c r="AA1311" s="246"/>
      <c r="AB1311" s="246"/>
      <c r="AC1311" s="246"/>
      <c r="AD1311" s="246"/>
      <c r="AE1311" s="246"/>
      <c r="AF1311" s="246"/>
      <c r="AG1311" s="246"/>
      <c r="AH1311" s="246"/>
      <c r="AI1311" s="246"/>
      <c r="AJ1311" s="246"/>
      <c r="AK1311" s="246"/>
      <c r="AL1311" s="246"/>
    </row>
    <row r="1312" spans="3:38" s="47" customFormat="1" ht="38.25" customHeight="1" x14ac:dyDescent="0.25">
      <c r="C1312" s="243"/>
      <c r="H1312" s="243"/>
      <c r="L1312" s="282"/>
      <c r="M1312" s="243"/>
      <c r="O1312" s="243"/>
      <c r="P1312" s="246"/>
      <c r="Q1312" s="246"/>
      <c r="R1312" s="246"/>
      <c r="S1312" s="246"/>
      <c r="T1312" s="246"/>
      <c r="U1312" s="246"/>
      <c r="V1312" s="246"/>
      <c r="W1312" s="246"/>
      <c r="X1312" s="246"/>
      <c r="Y1312" s="246"/>
      <c r="Z1312" s="246"/>
      <c r="AA1312" s="246"/>
      <c r="AB1312" s="246"/>
      <c r="AC1312" s="246"/>
      <c r="AD1312" s="246"/>
      <c r="AE1312" s="246"/>
      <c r="AF1312" s="246"/>
      <c r="AG1312" s="246"/>
      <c r="AH1312" s="246"/>
      <c r="AI1312" s="246"/>
      <c r="AJ1312" s="246"/>
      <c r="AK1312" s="246"/>
      <c r="AL1312" s="246"/>
    </row>
    <row r="1313" spans="3:38" s="47" customFormat="1" ht="38.25" customHeight="1" x14ac:dyDescent="0.25">
      <c r="C1313" s="243"/>
      <c r="H1313" s="243"/>
      <c r="L1313" s="282"/>
      <c r="M1313" s="243"/>
      <c r="O1313" s="243"/>
      <c r="P1313" s="246"/>
      <c r="Q1313" s="246"/>
      <c r="R1313" s="246"/>
      <c r="S1313" s="246"/>
      <c r="T1313" s="246"/>
      <c r="U1313" s="246"/>
      <c r="V1313" s="246"/>
      <c r="W1313" s="246"/>
      <c r="X1313" s="246"/>
      <c r="Y1313" s="246"/>
      <c r="Z1313" s="246"/>
      <c r="AA1313" s="246"/>
      <c r="AB1313" s="246"/>
      <c r="AC1313" s="246"/>
      <c r="AD1313" s="246"/>
      <c r="AE1313" s="246"/>
      <c r="AF1313" s="246"/>
      <c r="AG1313" s="246"/>
      <c r="AH1313" s="246"/>
      <c r="AI1313" s="246"/>
      <c r="AJ1313" s="246"/>
      <c r="AK1313" s="246"/>
      <c r="AL1313" s="246"/>
    </row>
    <row r="1314" spans="3:38" s="47" customFormat="1" ht="38.25" customHeight="1" x14ac:dyDescent="0.25">
      <c r="C1314" s="243"/>
      <c r="H1314" s="243"/>
      <c r="L1314" s="282"/>
      <c r="M1314" s="243"/>
      <c r="O1314" s="243"/>
      <c r="P1314" s="246"/>
      <c r="Q1314" s="246"/>
      <c r="R1314" s="246"/>
      <c r="S1314" s="246"/>
      <c r="T1314" s="246"/>
      <c r="U1314" s="246"/>
      <c r="V1314" s="246"/>
      <c r="W1314" s="246"/>
      <c r="X1314" s="246"/>
      <c r="Y1314" s="246"/>
      <c r="Z1314" s="246"/>
      <c r="AA1314" s="246"/>
      <c r="AB1314" s="246"/>
      <c r="AC1314" s="246"/>
      <c r="AD1314" s="246"/>
      <c r="AE1314" s="246"/>
      <c r="AF1314" s="246"/>
      <c r="AG1314" s="246"/>
      <c r="AH1314" s="246"/>
      <c r="AI1314" s="246"/>
      <c r="AJ1314" s="246"/>
      <c r="AK1314" s="246"/>
      <c r="AL1314" s="246"/>
    </row>
    <row r="1315" spans="3:38" s="47" customFormat="1" ht="38.25" customHeight="1" x14ac:dyDescent="0.25">
      <c r="C1315" s="243"/>
      <c r="H1315" s="243"/>
      <c r="L1315" s="282"/>
      <c r="M1315" s="243"/>
      <c r="O1315" s="243"/>
      <c r="P1315" s="246"/>
      <c r="Q1315" s="246"/>
      <c r="R1315" s="246"/>
      <c r="S1315" s="246"/>
      <c r="T1315" s="246"/>
      <c r="U1315" s="246"/>
      <c r="V1315" s="246"/>
      <c r="W1315" s="246"/>
      <c r="X1315" s="246"/>
      <c r="Y1315" s="246"/>
      <c r="Z1315" s="246"/>
      <c r="AA1315" s="246"/>
      <c r="AB1315" s="246"/>
      <c r="AC1315" s="246"/>
      <c r="AD1315" s="246"/>
      <c r="AE1315" s="246"/>
      <c r="AF1315" s="246"/>
      <c r="AG1315" s="246"/>
      <c r="AH1315" s="246"/>
      <c r="AI1315" s="246"/>
      <c r="AJ1315" s="246"/>
      <c r="AK1315" s="246"/>
      <c r="AL1315" s="246"/>
    </row>
    <row r="1316" spans="3:38" s="47" customFormat="1" ht="38.25" customHeight="1" x14ac:dyDescent="0.25">
      <c r="C1316" s="243"/>
      <c r="H1316" s="243"/>
      <c r="L1316" s="282"/>
      <c r="M1316" s="243"/>
      <c r="O1316" s="243"/>
      <c r="P1316" s="246"/>
      <c r="Q1316" s="246"/>
      <c r="R1316" s="246"/>
      <c r="S1316" s="246"/>
      <c r="T1316" s="246"/>
      <c r="U1316" s="246"/>
      <c r="V1316" s="246"/>
      <c r="W1316" s="246"/>
      <c r="X1316" s="246"/>
      <c r="Y1316" s="246"/>
      <c r="Z1316" s="246"/>
      <c r="AA1316" s="246"/>
      <c r="AB1316" s="246"/>
      <c r="AC1316" s="246"/>
      <c r="AD1316" s="246"/>
      <c r="AE1316" s="246"/>
      <c r="AF1316" s="246"/>
      <c r="AG1316" s="246"/>
      <c r="AH1316" s="246"/>
      <c r="AI1316" s="246"/>
      <c r="AJ1316" s="246"/>
      <c r="AK1316" s="246"/>
      <c r="AL1316" s="246"/>
    </row>
    <row r="1317" spans="3:38" s="47" customFormat="1" ht="38.25" customHeight="1" x14ac:dyDescent="0.25">
      <c r="C1317" s="243"/>
      <c r="H1317" s="243"/>
      <c r="L1317" s="282"/>
      <c r="M1317" s="243"/>
      <c r="O1317" s="243"/>
      <c r="P1317" s="246"/>
      <c r="Q1317" s="246"/>
      <c r="R1317" s="246"/>
      <c r="S1317" s="246"/>
      <c r="T1317" s="246"/>
      <c r="U1317" s="246"/>
      <c r="V1317" s="246"/>
      <c r="W1317" s="246"/>
      <c r="X1317" s="246"/>
      <c r="Y1317" s="246"/>
      <c r="Z1317" s="246"/>
      <c r="AA1317" s="246"/>
      <c r="AB1317" s="246"/>
      <c r="AC1317" s="246"/>
      <c r="AD1317" s="246"/>
      <c r="AE1317" s="246"/>
      <c r="AF1317" s="246"/>
      <c r="AG1317" s="246"/>
      <c r="AH1317" s="246"/>
      <c r="AI1317" s="246"/>
      <c r="AJ1317" s="246"/>
      <c r="AK1317" s="246"/>
      <c r="AL1317" s="246"/>
    </row>
    <row r="1318" spans="3:38" s="47" customFormat="1" ht="38.25" customHeight="1" x14ac:dyDescent="0.25">
      <c r="C1318" s="243"/>
      <c r="H1318" s="243"/>
      <c r="L1318" s="282"/>
      <c r="M1318" s="243"/>
      <c r="O1318" s="243"/>
      <c r="P1318" s="246"/>
      <c r="Q1318" s="246"/>
      <c r="R1318" s="246"/>
      <c r="S1318" s="246"/>
      <c r="T1318" s="246"/>
      <c r="U1318" s="246"/>
      <c r="V1318" s="246"/>
      <c r="W1318" s="246"/>
      <c r="X1318" s="246"/>
      <c r="Y1318" s="246"/>
      <c r="Z1318" s="246"/>
      <c r="AA1318" s="246"/>
      <c r="AB1318" s="246"/>
      <c r="AC1318" s="246"/>
      <c r="AD1318" s="246"/>
      <c r="AE1318" s="246"/>
      <c r="AF1318" s="246"/>
      <c r="AG1318" s="246"/>
      <c r="AH1318" s="246"/>
      <c r="AI1318" s="246"/>
      <c r="AJ1318" s="246"/>
      <c r="AK1318" s="246"/>
      <c r="AL1318" s="246"/>
    </row>
    <row r="1319" spans="3:38" s="47" customFormat="1" ht="38.25" customHeight="1" x14ac:dyDescent="0.25">
      <c r="C1319" s="243"/>
      <c r="H1319" s="243"/>
      <c r="L1319" s="282"/>
      <c r="M1319" s="243"/>
      <c r="O1319" s="243"/>
      <c r="P1319" s="246"/>
      <c r="Q1319" s="246"/>
      <c r="R1319" s="246"/>
      <c r="S1319" s="246"/>
      <c r="T1319" s="246"/>
      <c r="U1319" s="246"/>
      <c r="V1319" s="246"/>
      <c r="W1319" s="246"/>
      <c r="X1319" s="246"/>
      <c r="Y1319" s="246"/>
      <c r="Z1319" s="246"/>
      <c r="AA1319" s="246"/>
      <c r="AB1319" s="246"/>
      <c r="AC1319" s="246"/>
      <c r="AD1319" s="246"/>
      <c r="AE1319" s="246"/>
      <c r="AF1319" s="246"/>
      <c r="AG1319" s="246"/>
      <c r="AH1319" s="246"/>
      <c r="AI1319" s="246"/>
      <c r="AJ1319" s="246"/>
      <c r="AK1319" s="246"/>
      <c r="AL1319" s="246"/>
    </row>
    <row r="1320" spans="3:38" s="47" customFormat="1" ht="38.25" customHeight="1" x14ac:dyDescent="0.25">
      <c r="C1320" s="243"/>
      <c r="H1320" s="243"/>
      <c r="L1320" s="282"/>
      <c r="M1320" s="243"/>
      <c r="O1320" s="243"/>
      <c r="P1320" s="246"/>
      <c r="Q1320" s="246"/>
      <c r="R1320" s="246"/>
      <c r="S1320" s="246"/>
      <c r="T1320" s="246"/>
      <c r="U1320" s="246"/>
      <c r="V1320" s="246"/>
      <c r="W1320" s="246"/>
      <c r="X1320" s="246"/>
      <c r="Y1320" s="246"/>
      <c r="Z1320" s="246"/>
      <c r="AA1320" s="246"/>
      <c r="AB1320" s="246"/>
      <c r="AC1320" s="246"/>
      <c r="AD1320" s="246"/>
      <c r="AE1320" s="246"/>
      <c r="AF1320" s="246"/>
      <c r="AG1320" s="246"/>
      <c r="AH1320" s="246"/>
      <c r="AI1320" s="246"/>
      <c r="AJ1320" s="246"/>
      <c r="AK1320" s="246"/>
      <c r="AL1320" s="246"/>
    </row>
    <row r="1321" spans="3:38" s="47" customFormat="1" ht="38.25" customHeight="1" x14ac:dyDescent="0.25">
      <c r="C1321" s="243"/>
      <c r="H1321" s="243"/>
      <c r="L1321" s="282"/>
      <c r="M1321" s="243"/>
      <c r="O1321" s="243"/>
      <c r="P1321" s="246"/>
      <c r="Q1321" s="246"/>
      <c r="R1321" s="246"/>
      <c r="S1321" s="246"/>
      <c r="T1321" s="246"/>
      <c r="U1321" s="246"/>
      <c r="V1321" s="246"/>
      <c r="W1321" s="246"/>
      <c r="X1321" s="246"/>
      <c r="Y1321" s="246"/>
      <c r="Z1321" s="246"/>
      <c r="AA1321" s="246"/>
      <c r="AB1321" s="246"/>
      <c r="AC1321" s="246"/>
      <c r="AD1321" s="246"/>
      <c r="AE1321" s="246"/>
      <c r="AF1321" s="246"/>
      <c r="AG1321" s="246"/>
      <c r="AH1321" s="246"/>
      <c r="AI1321" s="246"/>
      <c r="AJ1321" s="246"/>
      <c r="AK1321" s="246"/>
      <c r="AL1321" s="246"/>
    </row>
    <row r="1322" spans="3:38" s="47" customFormat="1" ht="38.25" customHeight="1" x14ac:dyDescent="0.25">
      <c r="C1322" s="243"/>
      <c r="H1322" s="243"/>
      <c r="L1322" s="282"/>
      <c r="M1322" s="243"/>
      <c r="O1322" s="243"/>
      <c r="P1322" s="246"/>
      <c r="Q1322" s="246"/>
      <c r="R1322" s="246"/>
      <c r="S1322" s="246"/>
      <c r="T1322" s="246"/>
      <c r="U1322" s="246"/>
      <c r="V1322" s="246"/>
      <c r="W1322" s="246"/>
      <c r="X1322" s="246"/>
      <c r="Y1322" s="246"/>
      <c r="Z1322" s="246"/>
      <c r="AA1322" s="246"/>
      <c r="AB1322" s="246"/>
      <c r="AC1322" s="246"/>
      <c r="AD1322" s="246"/>
      <c r="AE1322" s="246"/>
      <c r="AF1322" s="246"/>
      <c r="AG1322" s="246"/>
      <c r="AH1322" s="246"/>
      <c r="AI1322" s="246"/>
      <c r="AJ1322" s="246"/>
      <c r="AK1322" s="246"/>
      <c r="AL1322" s="246"/>
    </row>
    <row r="1323" spans="3:38" s="47" customFormat="1" ht="38.25" customHeight="1" x14ac:dyDescent="0.25">
      <c r="C1323" s="243"/>
      <c r="H1323" s="243"/>
      <c r="L1323" s="282"/>
      <c r="M1323" s="243"/>
      <c r="O1323" s="243"/>
      <c r="P1323" s="246"/>
      <c r="Q1323" s="246"/>
      <c r="R1323" s="246"/>
      <c r="S1323" s="246"/>
      <c r="T1323" s="246"/>
      <c r="U1323" s="246"/>
      <c r="V1323" s="246"/>
      <c r="W1323" s="246"/>
      <c r="X1323" s="246"/>
      <c r="Y1323" s="246"/>
      <c r="Z1323" s="246"/>
      <c r="AA1323" s="246"/>
      <c r="AB1323" s="246"/>
      <c r="AC1323" s="246"/>
      <c r="AD1323" s="246"/>
      <c r="AE1323" s="246"/>
      <c r="AF1323" s="246"/>
      <c r="AG1323" s="246"/>
      <c r="AH1323" s="246"/>
      <c r="AI1323" s="246"/>
      <c r="AJ1323" s="246"/>
      <c r="AK1323" s="246"/>
      <c r="AL1323" s="246"/>
    </row>
    <row r="1324" spans="3:38" s="47" customFormat="1" ht="38.25" customHeight="1" x14ac:dyDescent="0.25">
      <c r="C1324" s="243"/>
      <c r="H1324" s="243"/>
      <c r="L1324" s="282"/>
      <c r="M1324" s="243"/>
      <c r="O1324" s="243"/>
      <c r="P1324" s="246"/>
      <c r="Q1324" s="246"/>
      <c r="R1324" s="246"/>
      <c r="S1324" s="246"/>
      <c r="T1324" s="246"/>
      <c r="U1324" s="246"/>
      <c r="V1324" s="246"/>
      <c r="W1324" s="246"/>
      <c r="X1324" s="246"/>
      <c r="Y1324" s="246"/>
      <c r="Z1324" s="246"/>
      <c r="AA1324" s="246"/>
      <c r="AB1324" s="246"/>
      <c r="AC1324" s="246"/>
      <c r="AD1324" s="246"/>
      <c r="AE1324" s="246"/>
      <c r="AF1324" s="246"/>
      <c r="AG1324" s="246"/>
      <c r="AH1324" s="246"/>
      <c r="AI1324" s="246"/>
      <c r="AJ1324" s="246"/>
      <c r="AK1324" s="246"/>
      <c r="AL1324" s="246"/>
    </row>
    <row r="1325" spans="3:38" s="47" customFormat="1" ht="38.25" customHeight="1" x14ac:dyDescent="0.25">
      <c r="C1325" s="243"/>
      <c r="H1325" s="243"/>
      <c r="L1325" s="282"/>
      <c r="M1325" s="243"/>
      <c r="O1325" s="243"/>
      <c r="P1325" s="246"/>
      <c r="Q1325" s="246"/>
      <c r="R1325" s="246"/>
      <c r="S1325" s="246"/>
      <c r="T1325" s="246"/>
      <c r="U1325" s="246"/>
      <c r="V1325" s="246"/>
      <c r="W1325" s="246"/>
      <c r="X1325" s="246"/>
      <c r="Y1325" s="246"/>
      <c r="Z1325" s="246"/>
      <c r="AA1325" s="246"/>
      <c r="AB1325" s="246"/>
      <c r="AC1325" s="246"/>
      <c r="AD1325" s="246"/>
      <c r="AE1325" s="246"/>
      <c r="AF1325" s="246"/>
      <c r="AG1325" s="246"/>
      <c r="AH1325" s="246"/>
      <c r="AI1325" s="246"/>
      <c r="AJ1325" s="246"/>
      <c r="AK1325" s="246"/>
      <c r="AL1325" s="246"/>
    </row>
    <row r="1326" spans="3:38" s="47" customFormat="1" ht="38.25" customHeight="1" x14ac:dyDescent="0.25">
      <c r="C1326" s="243"/>
      <c r="H1326" s="243"/>
      <c r="L1326" s="282"/>
      <c r="M1326" s="243"/>
      <c r="O1326" s="243"/>
      <c r="P1326" s="246"/>
      <c r="Q1326" s="246"/>
      <c r="R1326" s="246"/>
      <c r="S1326" s="246"/>
      <c r="T1326" s="246"/>
      <c r="U1326" s="246"/>
      <c r="V1326" s="246"/>
      <c r="W1326" s="246"/>
      <c r="X1326" s="246"/>
      <c r="Y1326" s="246"/>
      <c r="Z1326" s="246"/>
      <c r="AA1326" s="246"/>
      <c r="AB1326" s="246"/>
      <c r="AC1326" s="246"/>
      <c r="AD1326" s="246"/>
      <c r="AE1326" s="246"/>
      <c r="AF1326" s="246"/>
      <c r="AG1326" s="246"/>
      <c r="AH1326" s="246"/>
      <c r="AI1326" s="246"/>
      <c r="AJ1326" s="246"/>
      <c r="AK1326" s="246"/>
      <c r="AL1326" s="246"/>
    </row>
    <row r="1327" spans="3:38" s="47" customFormat="1" ht="38.25" customHeight="1" x14ac:dyDescent="0.25">
      <c r="C1327" s="243"/>
      <c r="H1327" s="243"/>
      <c r="L1327" s="282"/>
      <c r="M1327" s="243"/>
      <c r="O1327" s="243"/>
      <c r="P1327" s="246"/>
      <c r="Q1327" s="246"/>
      <c r="R1327" s="246"/>
      <c r="S1327" s="246"/>
      <c r="T1327" s="246"/>
      <c r="U1327" s="246"/>
      <c r="V1327" s="246"/>
      <c r="W1327" s="246"/>
      <c r="X1327" s="246"/>
      <c r="Y1327" s="246"/>
      <c r="Z1327" s="246"/>
      <c r="AA1327" s="246"/>
      <c r="AB1327" s="246"/>
      <c r="AC1327" s="246"/>
      <c r="AD1327" s="246"/>
      <c r="AE1327" s="246"/>
      <c r="AF1327" s="246"/>
      <c r="AG1327" s="246"/>
      <c r="AH1327" s="246"/>
      <c r="AI1327" s="246"/>
      <c r="AJ1327" s="246"/>
      <c r="AK1327" s="246"/>
      <c r="AL1327" s="246"/>
    </row>
    <row r="1328" spans="3:38" s="47" customFormat="1" ht="38.25" customHeight="1" x14ac:dyDescent="0.25">
      <c r="C1328" s="243"/>
      <c r="H1328" s="243"/>
      <c r="L1328" s="282"/>
      <c r="M1328" s="243"/>
      <c r="O1328" s="243"/>
      <c r="P1328" s="246"/>
      <c r="Q1328" s="246"/>
      <c r="R1328" s="246"/>
      <c r="S1328" s="246"/>
      <c r="T1328" s="246"/>
      <c r="U1328" s="246"/>
      <c r="V1328" s="246"/>
      <c r="W1328" s="246"/>
      <c r="X1328" s="246"/>
      <c r="Y1328" s="246"/>
      <c r="Z1328" s="246"/>
      <c r="AA1328" s="246"/>
      <c r="AB1328" s="246"/>
      <c r="AC1328" s="246"/>
      <c r="AD1328" s="246"/>
      <c r="AE1328" s="246"/>
      <c r="AF1328" s="246"/>
      <c r="AG1328" s="246"/>
      <c r="AH1328" s="246"/>
      <c r="AI1328" s="246"/>
      <c r="AJ1328" s="246"/>
      <c r="AK1328" s="246"/>
      <c r="AL1328" s="246"/>
    </row>
    <row r="1329" spans="3:38" s="47" customFormat="1" ht="38.25" customHeight="1" x14ac:dyDescent="0.25">
      <c r="C1329" s="243"/>
      <c r="H1329" s="243"/>
      <c r="L1329" s="282"/>
      <c r="M1329" s="243"/>
      <c r="O1329" s="243"/>
      <c r="P1329" s="246"/>
      <c r="Q1329" s="246"/>
      <c r="R1329" s="246"/>
      <c r="S1329" s="246"/>
      <c r="T1329" s="246"/>
      <c r="U1329" s="246"/>
      <c r="V1329" s="246"/>
      <c r="W1329" s="246"/>
      <c r="X1329" s="246"/>
      <c r="Y1329" s="246"/>
      <c r="Z1329" s="246"/>
      <c r="AA1329" s="246"/>
      <c r="AB1329" s="246"/>
      <c r="AC1329" s="246"/>
      <c r="AD1329" s="246"/>
      <c r="AE1329" s="246"/>
      <c r="AF1329" s="246"/>
      <c r="AG1329" s="246"/>
      <c r="AH1329" s="246"/>
      <c r="AI1329" s="246"/>
      <c r="AJ1329" s="246"/>
      <c r="AK1329" s="246"/>
      <c r="AL1329" s="246"/>
    </row>
    <row r="1330" spans="3:38" s="47" customFormat="1" ht="38.25" customHeight="1" x14ac:dyDescent="0.25">
      <c r="C1330" s="243"/>
      <c r="H1330" s="243"/>
      <c r="L1330" s="282"/>
      <c r="M1330" s="243"/>
      <c r="O1330" s="243"/>
      <c r="P1330" s="246"/>
      <c r="Q1330" s="246"/>
      <c r="R1330" s="246"/>
      <c r="S1330" s="246"/>
      <c r="T1330" s="246"/>
      <c r="U1330" s="246"/>
      <c r="V1330" s="246"/>
      <c r="W1330" s="246"/>
      <c r="X1330" s="246"/>
      <c r="Y1330" s="246"/>
      <c r="Z1330" s="246"/>
      <c r="AA1330" s="246"/>
      <c r="AB1330" s="246"/>
      <c r="AC1330" s="246"/>
      <c r="AD1330" s="246"/>
      <c r="AE1330" s="246"/>
      <c r="AF1330" s="246"/>
      <c r="AG1330" s="246"/>
      <c r="AH1330" s="246"/>
      <c r="AI1330" s="246"/>
      <c r="AJ1330" s="246"/>
      <c r="AK1330" s="246"/>
      <c r="AL1330" s="246"/>
    </row>
    <row r="1331" spans="3:38" s="47" customFormat="1" ht="38.25" customHeight="1" x14ac:dyDescent="0.25">
      <c r="C1331" s="243"/>
      <c r="H1331" s="243"/>
      <c r="L1331" s="282"/>
      <c r="M1331" s="243"/>
      <c r="O1331" s="243"/>
      <c r="P1331" s="246"/>
      <c r="Q1331" s="246"/>
      <c r="R1331" s="246"/>
      <c r="S1331" s="246"/>
      <c r="T1331" s="246"/>
      <c r="U1331" s="246"/>
      <c r="V1331" s="246"/>
      <c r="W1331" s="246"/>
      <c r="X1331" s="246"/>
      <c r="Y1331" s="246"/>
      <c r="Z1331" s="246"/>
      <c r="AA1331" s="246"/>
      <c r="AB1331" s="246"/>
      <c r="AC1331" s="246"/>
      <c r="AD1331" s="246"/>
      <c r="AE1331" s="246"/>
      <c r="AF1331" s="246"/>
      <c r="AG1331" s="246"/>
      <c r="AH1331" s="246"/>
      <c r="AI1331" s="246"/>
      <c r="AJ1331" s="246"/>
      <c r="AK1331" s="246"/>
      <c r="AL1331" s="246"/>
    </row>
    <row r="1332" spans="3:38" s="47" customFormat="1" ht="38.25" customHeight="1" x14ac:dyDescent="0.25">
      <c r="C1332" s="243"/>
      <c r="H1332" s="243"/>
      <c r="L1332" s="282"/>
      <c r="M1332" s="243"/>
      <c r="O1332" s="243"/>
      <c r="P1332" s="246"/>
      <c r="Q1332" s="246"/>
      <c r="R1332" s="246"/>
      <c r="S1332" s="246"/>
      <c r="T1332" s="246"/>
      <c r="U1332" s="246"/>
      <c r="V1332" s="246"/>
      <c r="W1332" s="246"/>
      <c r="X1332" s="246"/>
      <c r="Y1332" s="246"/>
      <c r="Z1332" s="246"/>
      <c r="AA1332" s="246"/>
      <c r="AB1332" s="246"/>
      <c r="AC1332" s="246"/>
      <c r="AD1332" s="246"/>
      <c r="AE1332" s="246"/>
      <c r="AF1332" s="246"/>
      <c r="AG1332" s="246"/>
      <c r="AH1332" s="246"/>
      <c r="AI1332" s="246"/>
      <c r="AJ1332" s="246"/>
      <c r="AK1332" s="246"/>
      <c r="AL1332" s="246"/>
    </row>
    <row r="1333" spans="3:38" s="47" customFormat="1" ht="38.25" customHeight="1" x14ac:dyDescent="0.25">
      <c r="C1333" s="243"/>
      <c r="H1333" s="243"/>
      <c r="L1333" s="282"/>
      <c r="M1333" s="243"/>
      <c r="O1333" s="243"/>
      <c r="P1333" s="246"/>
      <c r="Q1333" s="246"/>
      <c r="R1333" s="246"/>
      <c r="S1333" s="246"/>
      <c r="T1333" s="246"/>
      <c r="U1333" s="246"/>
      <c r="V1333" s="246"/>
      <c r="W1333" s="246"/>
      <c r="X1333" s="246"/>
      <c r="Y1333" s="246"/>
      <c r="Z1333" s="246"/>
      <c r="AA1333" s="246"/>
      <c r="AB1333" s="246"/>
      <c r="AC1333" s="246"/>
      <c r="AD1333" s="246"/>
      <c r="AE1333" s="246"/>
      <c r="AF1333" s="246"/>
      <c r="AG1333" s="246"/>
      <c r="AH1333" s="246"/>
      <c r="AI1333" s="246"/>
      <c r="AJ1333" s="246"/>
      <c r="AK1333" s="246"/>
      <c r="AL1333" s="246"/>
    </row>
    <row r="1334" spans="3:38" s="47" customFormat="1" ht="38.25" customHeight="1" x14ac:dyDescent="0.25">
      <c r="C1334" s="243"/>
      <c r="H1334" s="243"/>
      <c r="L1334" s="282"/>
      <c r="M1334" s="243"/>
      <c r="O1334" s="243"/>
      <c r="P1334" s="246"/>
      <c r="Q1334" s="246"/>
      <c r="R1334" s="246"/>
      <c r="S1334" s="246"/>
      <c r="T1334" s="246"/>
      <c r="U1334" s="246"/>
      <c r="V1334" s="246"/>
      <c r="W1334" s="246"/>
      <c r="X1334" s="246"/>
      <c r="Y1334" s="246"/>
      <c r="Z1334" s="246"/>
      <c r="AA1334" s="246"/>
      <c r="AB1334" s="246"/>
      <c r="AC1334" s="246"/>
      <c r="AD1334" s="246"/>
      <c r="AE1334" s="246"/>
      <c r="AF1334" s="246"/>
      <c r="AG1334" s="246"/>
      <c r="AH1334" s="246"/>
      <c r="AI1334" s="246"/>
      <c r="AJ1334" s="246"/>
      <c r="AK1334" s="246"/>
      <c r="AL1334" s="246"/>
    </row>
    <row r="1335" spans="3:38" s="47" customFormat="1" ht="38.25" customHeight="1" x14ac:dyDescent="0.25">
      <c r="C1335" s="243"/>
      <c r="H1335" s="243"/>
      <c r="L1335" s="282"/>
      <c r="M1335" s="243"/>
      <c r="O1335" s="243"/>
      <c r="P1335" s="246"/>
      <c r="Q1335" s="246"/>
      <c r="R1335" s="246"/>
      <c r="S1335" s="246"/>
      <c r="T1335" s="246"/>
      <c r="U1335" s="246"/>
      <c r="V1335" s="246"/>
      <c r="W1335" s="246"/>
      <c r="X1335" s="246"/>
      <c r="Y1335" s="246"/>
      <c r="Z1335" s="246"/>
      <c r="AA1335" s="246"/>
      <c r="AB1335" s="246"/>
      <c r="AC1335" s="246"/>
      <c r="AD1335" s="246"/>
      <c r="AE1335" s="246"/>
      <c r="AF1335" s="246"/>
      <c r="AG1335" s="246"/>
      <c r="AH1335" s="246"/>
      <c r="AI1335" s="246"/>
      <c r="AJ1335" s="246"/>
      <c r="AK1335" s="246"/>
      <c r="AL1335" s="246"/>
    </row>
    <row r="1336" spans="3:38" s="47" customFormat="1" ht="38.25" customHeight="1" x14ac:dyDescent="0.25">
      <c r="C1336" s="243"/>
      <c r="H1336" s="243"/>
      <c r="L1336" s="282"/>
      <c r="M1336" s="243"/>
      <c r="O1336" s="243"/>
      <c r="P1336" s="246"/>
      <c r="Q1336" s="246"/>
      <c r="R1336" s="246"/>
      <c r="S1336" s="246"/>
      <c r="T1336" s="246"/>
      <c r="U1336" s="246"/>
      <c r="V1336" s="246"/>
      <c r="W1336" s="246"/>
      <c r="X1336" s="246"/>
      <c r="Y1336" s="246"/>
      <c r="Z1336" s="246"/>
      <c r="AA1336" s="246"/>
      <c r="AB1336" s="246"/>
      <c r="AC1336" s="246"/>
      <c r="AD1336" s="246"/>
      <c r="AE1336" s="246"/>
      <c r="AF1336" s="246"/>
      <c r="AG1336" s="246"/>
      <c r="AH1336" s="246"/>
      <c r="AI1336" s="246"/>
      <c r="AJ1336" s="246"/>
      <c r="AK1336" s="246"/>
      <c r="AL1336" s="246"/>
    </row>
    <row r="1337" spans="3:38" s="47" customFormat="1" ht="38.25" customHeight="1" x14ac:dyDescent="0.25">
      <c r="C1337" s="243"/>
      <c r="H1337" s="243"/>
      <c r="L1337" s="282"/>
      <c r="M1337" s="243"/>
      <c r="O1337" s="243"/>
      <c r="P1337" s="246"/>
      <c r="Q1337" s="246"/>
      <c r="R1337" s="246"/>
      <c r="S1337" s="246"/>
      <c r="T1337" s="246"/>
      <c r="U1337" s="246"/>
      <c r="V1337" s="246"/>
      <c r="W1337" s="246"/>
      <c r="X1337" s="246"/>
      <c r="Y1337" s="246"/>
      <c r="Z1337" s="246"/>
      <c r="AA1337" s="246"/>
      <c r="AB1337" s="246"/>
      <c r="AC1337" s="246"/>
      <c r="AD1337" s="246"/>
      <c r="AE1337" s="246"/>
      <c r="AF1337" s="246"/>
      <c r="AG1337" s="246"/>
      <c r="AH1337" s="246"/>
      <c r="AI1337" s="246"/>
      <c r="AJ1337" s="246"/>
      <c r="AK1337" s="246"/>
      <c r="AL1337" s="246"/>
    </row>
    <row r="1338" spans="3:38" s="47" customFormat="1" ht="38.25" customHeight="1" x14ac:dyDescent="0.25">
      <c r="C1338" s="243"/>
      <c r="H1338" s="243"/>
      <c r="L1338" s="282"/>
      <c r="M1338" s="243"/>
      <c r="O1338" s="243"/>
      <c r="P1338" s="246"/>
      <c r="Q1338" s="246"/>
      <c r="R1338" s="246"/>
      <c r="S1338" s="246"/>
      <c r="T1338" s="246"/>
      <c r="U1338" s="246"/>
      <c r="V1338" s="246"/>
      <c r="W1338" s="246"/>
      <c r="X1338" s="246"/>
      <c r="Y1338" s="246"/>
      <c r="Z1338" s="246"/>
      <c r="AA1338" s="246"/>
      <c r="AB1338" s="246"/>
      <c r="AC1338" s="246"/>
      <c r="AD1338" s="246"/>
      <c r="AE1338" s="246"/>
      <c r="AF1338" s="246"/>
      <c r="AG1338" s="246"/>
      <c r="AH1338" s="246"/>
      <c r="AI1338" s="246"/>
      <c r="AJ1338" s="246"/>
      <c r="AK1338" s="246"/>
      <c r="AL1338" s="246"/>
    </row>
    <row r="1339" spans="3:38" s="47" customFormat="1" ht="38.25" customHeight="1" x14ac:dyDescent="0.25">
      <c r="C1339" s="243"/>
      <c r="H1339" s="243"/>
      <c r="L1339" s="282"/>
      <c r="M1339" s="243"/>
      <c r="O1339" s="243"/>
      <c r="P1339" s="246"/>
      <c r="Q1339" s="246"/>
      <c r="R1339" s="246"/>
      <c r="S1339" s="246"/>
      <c r="T1339" s="246"/>
      <c r="U1339" s="246"/>
      <c r="V1339" s="246"/>
      <c r="W1339" s="246"/>
      <c r="X1339" s="246"/>
      <c r="Y1339" s="246"/>
      <c r="Z1339" s="246"/>
      <c r="AA1339" s="246"/>
      <c r="AB1339" s="246"/>
      <c r="AC1339" s="246"/>
      <c r="AD1339" s="246"/>
      <c r="AE1339" s="246"/>
      <c r="AF1339" s="246"/>
      <c r="AG1339" s="246"/>
      <c r="AH1339" s="246"/>
      <c r="AI1339" s="246"/>
      <c r="AJ1339" s="246"/>
      <c r="AK1339" s="246"/>
      <c r="AL1339" s="246"/>
    </row>
    <row r="1340" spans="3:38" s="47" customFormat="1" ht="38.25" customHeight="1" x14ac:dyDescent="0.25">
      <c r="C1340" s="243"/>
      <c r="H1340" s="243"/>
      <c r="L1340" s="282"/>
      <c r="M1340" s="243"/>
      <c r="O1340" s="243"/>
      <c r="P1340" s="246"/>
      <c r="Q1340" s="246"/>
      <c r="R1340" s="246"/>
      <c r="S1340" s="246"/>
      <c r="T1340" s="246"/>
      <c r="U1340" s="246"/>
      <c r="V1340" s="246"/>
      <c r="W1340" s="246"/>
      <c r="X1340" s="246"/>
      <c r="Y1340" s="246"/>
      <c r="Z1340" s="246"/>
      <c r="AA1340" s="246"/>
      <c r="AB1340" s="246"/>
      <c r="AC1340" s="246"/>
      <c r="AD1340" s="246"/>
      <c r="AE1340" s="246"/>
      <c r="AF1340" s="246"/>
      <c r="AG1340" s="246"/>
      <c r="AH1340" s="246"/>
      <c r="AI1340" s="246"/>
      <c r="AJ1340" s="246"/>
      <c r="AK1340" s="246"/>
      <c r="AL1340" s="246"/>
    </row>
    <row r="1341" spans="3:38" s="47" customFormat="1" ht="38.25" customHeight="1" x14ac:dyDescent="0.25">
      <c r="C1341" s="243"/>
      <c r="H1341" s="243"/>
      <c r="L1341" s="282"/>
      <c r="M1341" s="243"/>
      <c r="O1341" s="243"/>
      <c r="P1341" s="246"/>
      <c r="Q1341" s="246"/>
      <c r="R1341" s="246"/>
      <c r="S1341" s="246"/>
      <c r="T1341" s="246"/>
      <c r="U1341" s="246"/>
      <c r="V1341" s="246"/>
      <c r="W1341" s="246"/>
      <c r="X1341" s="246"/>
      <c r="Y1341" s="246"/>
      <c r="Z1341" s="246"/>
      <c r="AA1341" s="246"/>
      <c r="AB1341" s="246"/>
      <c r="AC1341" s="246"/>
      <c r="AD1341" s="246"/>
      <c r="AE1341" s="246"/>
      <c r="AF1341" s="246"/>
      <c r="AG1341" s="246"/>
      <c r="AH1341" s="246"/>
      <c r="AI1341" s="246"/>
      <c r="AJ1341" s="246"/>
      <c r="AK1341" s="246"/>
      <c r="AL1341" s="246"/>
    </row>
    <row r="1342" spans="3:38" s="47" customFormat="1" ht="38.25" customHeight="1" x14ac:dyDescent="0.25">
      <c r="C1342" s="243"/>
      <c r="H1342" s="243"/>
      <c r="L1342" s="282"/>
      <c r="M1342" s="243"/>
      <c r="O1342" s="243"/>
      <c r="P1342" s="246"/>
      <c r="Q1342" s="246"/>
      <c r="R1342" s="246"/>
      <c r="S1342" s="246"/>
      <c r="T1342" s="246"/>
      <c r="U1342" s="246"/>
      <c r="V1342" s="246"/>
      <c r="W1342" s="246"/>
      <c r="X1342" s="246"/>
      <c r="Y1342" s="246"/>
      <c r="Z1342" s="246"/>
      <c r="AA1342" s="246"/>
      <c r="AB1342" s="246"/>
      <c r="AC1342" s="246"/>
      <c r="AD1342" s="246"/>
      <c r="AE1342" s="246"/>
      <c r="AF1342" s="246"/>
      <c r="AG1342" s="246"/>
      <c r="AH1342" s="246"/>
      <c r="AI1342" s="246"/>
      <c r="AJ1342" s="246"/>
      <c r="AK1342" s="246"/>
      <c r="AL1342" s="246"/>
    </row>
    <row r="1343" spans="3:38" s="47" customFormat="1" ht="38.25" customHeight="1" x14ac:dyDescent="0.25">
      <c r="C1343" s="243"/>
      <c r="H1343" s="243"/>
      <c r="L1343" s="282"/>
      <c r="M1343" s="243"/>
      <c r="O1343" s="243"/>
      <c r="P1343" s="246"/>
      <c r="Q1343" s="246"/>
      <c r="R1343" s="246"/>
      <c r="S1343" s="246"/>
      <c r="T1343" s="246"/>
      <c r="U1343" s="246"/>
      <c r="V1343" s="246"/>
      <c r="W1343" s="246"/>
      <c r="X1343" s="246"/>
      <c r="Y1343" s="246"/>
      <c r="Z1343" s="246"/>
      <c r="AA1343" s="246"/>
      <c r="AB1343" s="246"/>
      <c r="AC1343" s="246"/>
      <c r="AD1343" s="246"/>
      <c r="AE1343" s="246"/>
      <c r="AF1343" s="246"/>
      <c r="AG1343" s="246"/>
      <c r="AH1343" s="246"/>
      <c r="AI1343" s="246"/>
      <c r="AJ1343" s="246"/>
      <c r="AK1343" s="246"/>
      <c r="AL1343" s="246"/>
    </row>
    <row r="1344" spans="3:38" s="47" customFormat="1" ht="38.25" customHeight="1" x14ac:dyDescent="0.25">
      <c r="C1344" s="243"/>
      <c r="H1344" s="243"/>
      <c r="L1344" s="282"/>
      <c r="M1344" s="243"/>
      <c r="O1344" s="243"/>
      <c r="P1344" s="246"/>
      <c r="Q1344" s="246"/>
      <c r="R1344" s="246"/>
      <c r="S1344" s="246"/>
      <c r="T1344" s="246"/>
      <c r="U1344" s="246"/>
      <c r="V1344" s="246"/>
      <c r="W1344" s="246"/>
      <c r="X1344" s="246"/>
      <c r="Y1344" s="246"/>
      <c r="Z1344" s="246"/>
      <c r="AA1344" s="246"/>
      <c r="AB1344" s="246"/>
      <c r="AC1344" s="246"/>
      <c r="AD1344" s="246"/>
      <c r="AE1344" s="246"/>
      <c r="AF1344" s="246"/>
      <c r="AG1344" s="246"/>
      <c r="AH1344" s="246"/>
      <c r="AI1344" s="246"/>
      <c r="AJ1344" s="246"/>
      <c r="AK1344" s="246"/>
      <c r="AL1344" s="246"/>
    </row>
    <row r="1345" spans="3:38" s="47" customFormat="1" ht="38.25" customHeight="1" x14ac:dyDescent="0.25">
      <c r="C1345" s="243"/>
      <c r="H1345" s="243"/>
      <c r="L1345" s="282"/>
      <c r="M1345" s="243"/>
      <c r="O1345" s="243"/>
      <c r="P1345" s="246"/>
      <c r="Q1345" s="246"/>
      <c r="R1345" s="246"/>
      <c r="S1345" s="246"/>
      <c r="T1345" s="246"/>
      <c r="U1345" s="246"/>
      <c r="V1345" s="246"/>
      <c r="W1345" s="246"/>
      <c r="X1345" s="246"/>
      <c r="Y1345" s="246"/>
      <c r="Z1345" s="246"/>
      <c r="AA1345" s="246"/>
      <c r="AB1345" s="246"/>
      <c r="AC1345" s="246"/>
      <c r="AD1345" s="246"/>
      <c r="AE1345" s="246"/>
      <c r="AF1345" s="246"/>
      <c r="AG1345" s="246"/>
      <c r="AH1345" s="246"/>
      <c r="AI1345" s="246"/>
      <c r="AJ1345" s="246"/>
      <c r="AK1345" s="246"/>
      <c r="AL1345" s="246"/>
    </row>
    <row r="1346" spans="3:38" s="47" customFormat="1" ht="38.25" customHeight="1" x14ac:dyDescent="0.25">
      <c r="C1346" s="243"/>
      <c r="H1346" s="243"/>
      <c r="L1346" s="282"/>
      <c r="M1346" s="243"/>
      <c r="O1346" s="243"/>
      <c r="P1346" s="246"/>
      <c r="Q1346" s="246"/>
      <c r="R1346" s="246"/>
      <c r="S1346" s="246"/>
      <c r="T1346" s="246"/>
      <c r="U1346" s="246"/>
      <c r="V1346" s="246"/>
      <c r="W1346" s="246"/>
      <c r="X1346" s="246"/>
      <c r="Y1346" s="246"/>
      <c r="Z1346" s="246"/>
      <c r="AA1346" s="246"/>
      <c r="AB1346" s="246"/>
      <c r="AC1346" s="246"/>
      <c r="AD1346" s="246"/>
      <c r="AE1346" s="246"/>
      <c r="AF1346" s="246"/>
      <c r="AG1346" s="246"/>
      <c r="AH1346" s="246"/>
      <c r="AI1346" s="246"/>
      <c r="AJ1346" s="246"/>
      <c r="AK1346" s="246"/>
      <c r="AL1346" s="246"/>
    </row>
    <row r="1347" spans="3:38" s="47" customFormat="1" ht="38.25" customHeight="1" x14ac:dyDescent="0.25">
      <c r="C1347" s="243"/>
      <c r="H1347" s="243"/>
      <c r="L1347" s="282"/>
      <c r="M1347" s="243"/>
      <c r="O1347" s="243"/>
      <c r="P1347" s="246"/>
      <c r="Q1347" s="246"/>
      <c r="R1347" s="246"/>
      <c r="S1347" s="246"/>
      <c r="T1347" s="246"/>
      <c r="U1347" s="246"/>
      <c r="V1347" s="246"/>
      <c r="W1347" s="246"/>
      <c r="X1347" s="246"/>
      <c r="Y1347" s="246"/>
      <c r="Z1347" s="246"/>
      <c r="AA1347" s="246"/>
      <c r="AB1347" s="246"/>
      <c r="AC1347" s="246"/>
      <c r="AD1347" s="246"/>
      <c r="AE1347" s="246"/>
      <c r="AF1347" s="246"/>
      <c r="AG1347" s="246"/>
      <c r="AH1347" s="246"/>
      <c r="AI1347" s="246"/>
      <c r="AJ1347" s="246"/>
      <c r="AK1347" s="246"/>
      <c r="AL1347" s="246"/>
    </row>
    <row r="1348" spans="3:38" s="47" customFormat="1" ht="38.25" customHeight="1" x14ac:dyDescent="0.25">
      <c r="C1348" s="243"/>
      <c r="H1348" s="243"/>
      <c r="L1348" s="282"/>
      <c r="M1348" s="243"/>
      <c r="O1348" s="243"/>
      <c r="P1348" s="246"/>
      <c r="Q1348" s="246"/>
      <c r="R1348" s="246"/>
      <c r="S1348" s="246"/>
      <c r="T1348" s="246"/>
      <c r="U1348" s="246"/>
      <c r="V1348" s="246"/>
      <c r="W1348" s="246"/>
      <c r="X1348" s="246"/>
      <c r="Y1348" s="246"/>
      <c r="Z1348" s="246"/>
      <c r="AA1348" s="246"/>
      <c r="AB1348" s="246"/>
      <c r="AC1348" s="246"/>
      <c r="AD1348" s="246"/>
      <c r="AE1348" s="246"/>
      <c r="AF1348" s="246"/>
      <c r="AG1348" s="246"/>
      <c r="AH1348" s="246"/>
      <c r="AI1348" s="246"/>
      <c r="AJ1348" s="246"/>
      <c r="AK1348" s="246"/>
      <c r="AL1348" s="246"/>
    </row>
    <row r="1349" spans="3:38" s="47" customFormat="1" ht="38.25" customHeight="1" x14ac:dyDescent="0.25">
      <c r="C1349" s="243"/>
      <c r="H1349" s="243"/>
      <c r="L1349" s="282"/>
      <c r="M1349" s="243"/>
      <c r="O1349" s="243"/>
      <c r="P1349" s="246"/>
      <c r="Q1349" s="246"/>
      <c r="R1349" s="246"/>
      <c r="S1349" s="246"/>
      <c r="T1349" s="246"/>
      <c r="U1349" s="246"/>
      <c r="V1349" s="246"/>
      <c r="W1349" s="246"/>
      <c r="X1349" s="246"/>
      <c r="Y1349" s="246"/>
      <c r="Z1349" s="246"/>
      <c r="AA1349" s="246"/>
      <c r="AB1349" s="246"/>
      <c r="AC1349" s="246"/>
      <c r="AD1349" s="246"/>
      <c r="AE1349" s="246"/>
      <c r="AF1349" s="246"/>
      <c r="AG1349" s="246"/>
      <c r="AH1349" s="246"/>
      <c r="AI1349" s="246"/>
      <c r="AJ1349" s="246"/>
      <c r="AK1349" s="246"/>
      <c r="AL1349" s="246"/>
    </row>
    <row r="1350" spans="3:38" s="47" customFormat="1" ht="38.25" customHeight="1" x14ac:dyDescent="0.25">
      <c r="C1350" s="243"/>
      <c r="H1350" s="243"/>
      <c r="L1350" s="282"/>
      <c r="M1350" s="243"/>
      <c r="O1350" s="243"/>
      <c r="P1350" s="246"/>
      <c r="Q1350" s="246"/>
      <c r="R1350" s="246"/>
      <c r="S1350" s="246"/>
      <c r="T1350" s="246"/>
      <c r="U1350" s="246"/>
      <c r="V1350" s="246"/>
      <c r="W1350" s="246"/>
      <c r="X1350" s="246"/>
      <c r="Y1350" s="246"/>
      <c r="Z1350" s="246"/>
      <c r="AA1350" s="246"/>
      <c r="AB1350" s="246"/>
      <c r="AC1350" s="246"/>
      <c r="AD1350" s="246"/>
      <c r="AE1350" s="246"/>
      <c r="AF1350" s="246"/>
      <c r="AG1350" s="246"/>
      <c r="AH1350" s="246"/>
      <c r="AI1350" s="246"/>
      <c r="AJ1350" s="246"/>
      <c r="AK1350" s="246"/>
      <c r="AL1350" s="246"/>
    </row>
    <row r="1351" spans="3:38" s="47" customFormat="1" ht="38.25" customHeight="1" x14ac:dyDescent="0.25">
      <c r="C1351" s="243"/>
      <c r="H1351" s="243"/>
      <c r="L1351" s="282"/>
      <c r="M1351" s="243"/>
      <c r="O1351" s="243"/>
      <c r="P1351" s="246"/>
      <c r="Q1351" s="246"/>
      <c r="R1351" s="246"/>
      <c r="S1351" s="246"/>
      <c r="T1351" s="246"/>
      <c r="U1351" s="246"/>
      <c r="V1351" s="246"/>
      <c r="W1351" s="246"/>
      <c r="X1351" s="246"/>
      <c r="Y1351" s="246"/>
      <c r="Z1351" s="246"/>
      <c r="AA1351" s="246"/>
      <c r="AB1351" s="246"/>
      <c r="AC1351" s="246"/>
      <c r="AD1351" s="246"/>
      <c r="AE1351" s="246"/>
      <c r="AF1351" s="246"/>
      <c r="AG1351" s="246"/>
      <c r="AH1351" s="246"/>
      <c r="AI1351" s="246"/>
      <c r="AJ1351" s="246"/>
      <c r="AK1351" s="246"/>
      <c r="AL1351" s="246"/>
    </row>
    <row r="1352" spans="3:38" s="47" customFormat="1" ht="38.25" customHeight="1" x14ac:dyDescent="0.25">
      <c r="C1352" s="243"/>
      <c r="H1352" s="243"/>
      <c r="L1352" s="282"/>
      <c r="M1352" s="243"/>
      <c r="O1352" s="243"/>
      <c r="P1352" s="246"/>
      <c r="Q1352" s="246"/>
      <c r="R1352" s="246"/>
      <c r="S1352" s="246"/>
      <c r="T1352" s="246"/>
      <c r="U1352" s="246"/>
      <c r="V1352" s="246"/>
      <c r="W1352" s="246"/>
      <c r="X1352" s="246"/>
      <c r="Y1352" s="246"/>
      <c r="Z1352" s="246"/>
      <c r="AA1352" s="246"/>
      <c r="AB1352" s="246"/>
      <c r="AC1352" s="246"/>
      <c r="AD1352" s="246"/>
      <c r="AE1352" s="246"/>
      <c r="AF1352" s="246"/>
      <c r="AG1352" s="246"/>
      <c r="AH1352" s="246"/>
      <c r="AI1352" s="246"/>
      <c r="AJ1352" s="246"/>
      <c r="AK1352" s="246"/>
      <c r="AL1352" s="246"/>
    </row>
    <row r="1353" spans="3:38" s="47" customFormat="1" ht="38.25" customHeight="1" x14ac:dyDescent="0.25">
      <c r="C1353" s="243"/>
      <c r="H1353" s="243"/>
      <c r="L1353" s="282"/>
      <c r="M1353" s="243"/>
      <c r="O1353" s="243"/>
      <c r="P1353" s="246"/>
      <c r="Q1353" s="246"/>
      <c r="R1353" s="246"/>
      <c r="S1353" s="246"/>
      <c r="T1353" s="246"/>
      <c r="U1353" s="246"/>
      <c r="V1353" s="246"/>
      <c r="W1353" s="246"/>
      <c r="X1353" s="246"/>
      <c r="Y1353" s="246"/>
      <c r="Z1353" s="246"/>
      <c r="AA1353" s="246"/>
      <c r="AB1353" s="246"/>
      <c r="AC1353" s="246"/>
      <c r="AD1353" s="246"/>
      <c r="AE1353" s="246"/>
      <c r="AF1353" s="246"/>
      <c r="AG1353" s="246"/>
      <c r="AH1353" s="246"/>
      <c r="AI1353" s="246"/>
      <c r="AJ1353" s="246"/>
      <c r="AK1353" s="246"/>
      <c r="AL1353" s="246"/>
    </row>
    <row r="1354" spans="3:38" s="47" customFormat="1" ht="38.25" customHeight="1" x14ac:dyDescent="0.25">
      <c r="C1354" s="243"/>
      <c r="H1354" s="243"/>
      <c r="L1354" s="282"/>
      <c r="M1354" s="243"/>
      <c r="O1354" s="243"/>
      <c r="P1354" s="246"/>
      <c r="Q1354" s="246"/>
      <c r="R1354" s="246"/>
      <c r="S1354" s="246"/>
      <c r="T1354" s="246"/>
      <c r="U1354" s="246"/>
      <c r="V1354" s="246"/>
      <c r="W1354" s="246"/>
      <c r="X1354" s="246"/>
      <c r="Y1354" s="246"/>
      <c r="Z1354" s="246"/>
      <c r="AA1354" s="246"/>
      <c r="AB1354" s="246"/>
      <c r="AC1354" s="246"/>
      <c r="AD1354" s="246"/>
      <c r="AE1354" s="246"/>
      <c r="AF1354" s="246"/>
      <c r="AG1354" s="246"/>
      <c r="AH1354" s="246"/>
      <c r="AI1354" s="246"/>
      <c r="AJ1354" s="246"/>
      <c r="AK1354" s="246"/>
      <c r="AL1354" s="246"/>
    </row>
    <row r="1355" spans="3:38" s="47" customFormat="1" ht="38.25" customHeight="1" x14ac:dyDescent="0.25">
      <c r="C1355" s="243"/>
      <c r="H1355" s="243"/>
      <c r="L1355" s="282"/>
      <c r="M1355" s="243"/>
      <c r="O1355" s="243"/>
      <c r="P1355" s="246"/>
      <c r="Q1355" s="246"/>
      <c r="R1355" s="246"/>
      <c r="S1355" s="246"/>
      <c r="T1355" s="246"/>
      <c r="U1355" s="246"/>
      <c r="V1355" s="246"/>
      <c r="W1355" s="246"/>
      <c r="X1355" s="246"/>
      <c r="Y1355" s="246"/>
      <c r="Z1355" s="246"/>
      <c r="AA1355" s="246"/>
      <c r="AB1355" s="246"/>
      <c r="AC1355" s="246"/>
      <c r="AD1355" s="246"/>
      <c r="AE1355" s="246"/>
      <c r="AF1355" s="246"/>
      <c r="AG1355" s="246"/>
      <c r="AH1355" s="246"/>
      <c r="AI1355" s="246"/>
      <c r="AJ1355" s="246"/>
      <c r="AK1355" s="246"/>
      <c r="AL1355" s="246"/>
    </row>
    <row r="1356" spans="3:38" s="47" customFormat="1" ht="38.25" customHeight="1" x14ac:dyDescent="0.25">
      <c r="C1356" s="243"/>
      <c r="H1356" s="243"/>
      <c r="L1356" s="282"/>
      <c r="M1356" s="243"/>
      <c r="O1356" s="243"/>
      <c r="P1356" s="246"/>
      <c r="Q1356" s="246"/>
      <c r="R1356" s="246"/>
      <c r="S1356" s="246"/>
      <c r="T1356" s="246"/>
      <c r="U1356" s="246"/>
      <c r="V1356" s="246"/>
      <c r="W1356" s="246"/>
      <c r="X1356" s="246"/>
      <c r="Y1356" s="246"/>
      <c r="Z1356" s="246"/>
      <c r="AA1356" s="246"/>
      <c r="AB1356" s="246"/>
      <c r="AC1356" s="246"/>
      <c r="AD1356" s="246"/>
      <c r="AE1356" s="246"/>
      <c r="AF1356" s="246"/>
      <c r="AG1356" s="246"/>
      <c r="AH1356" s="246"/>
      <c r="AI1356" s="246"/>
      <c r="AJ1356" s="246"/>
      <c r="AK1356" s="246"/>
      <c r="AL1356" s="246"/>
    </row>
    <row r="1357" spans="3:38" s="47" customFormat="1" ht="38.25" customHeight="1" x14ac:dyDescent="0.25">
      <c r="C1357" s="243"/>
      <c r="H1357" s="243"/>
      <c r="L1357" s="282"/>
      <c r="M1357" s="243"/>
      <c r="O1357" s="243"/>
      <c r="P1357" s="246"/>
      <c r="Q1357" s="246"/>
      <c r="R1357" s="246"/>
      <c r="S1357" s="246"/>
      <c r="T1357" s="246"/>
      <c r="U1357" s="246"/>
      <c r="V1357" s="246"/>
      <c r="W1357" s="246"/>
      <c r="X1357" s="246"/>
      <c r="Y1357" s="246"/>
      <c r="Z1357" s="246"/>
      <c r="AA1357" s="246"/>
      <c r="AB1357" s="246"/>
      <c r="AC1357" s="246"/>
      <c r="AD1357" s="246"/>
      <c r="AE1357" s="246"/>
      <c r="AF1357" s="246"/>
      <c r="AG1357" s="246"/>
      <c r="AH1357" s="246"/>
      <c r="AI1357" s="246"/>
      <c r="AJ1357" s="246"/>
      <c r="AK1357" s="246"/>
      <c r="AL1357" s="246"/>
    </row>
    <row r="1358" spans="3:38" s="47" customFormat="1" ht="38.25" customHeight="1" x14ac:dyDescent="0.25">
      <c r="C1358" s="243"/>
      <c r="H1358" s="243"/>
      <c r="L1358" s="282"/>
      <c r="M1358" s="243"/>
      <c r="O1358" s="243"/>
      <c r="P1358" s="246"/>
      <c r="Q1358" s="246"/>
      <c r="R1358" s="246"/>
      <c r="S1358" s="246"/>
      <c r="T1358" s="246"/>
      <c r="U1358" s="246"/>
      <c r="V1358" s="246"/>
      <c r="W1358" s="246"/>
      <c r="X1358" s="246"/>
      <c r="Y1358" s="246"/>
      <c r="Z1358" s="246"/>
      <c r="AA1358" s="246"/>
      <c r="AB1358" s="246"/>
      <c r="AC1358" s="246"/>
      <c r="AD1358" s="246"/>
      <c r="AE1358" s="246"/>
      <c r="AF1358" s="246"/>
      <c r="AG1358" s="246"/>
      <c r="AH1358" s="246"/>
      <c r="AI1358" s="246"/>
      <c r="AJ1358" s="246"/>
      <c r="AK1358" s="246"/>
      <c r="AL1358" s="246"/>
    </row>
    <row r="1359" spans="3:38" s="47" customFormat="1" ht="38.25" customHeight="1" x14ac:dyDescent="0.25">
      <c r="C1359" s="243"/>
      <c r="H1359" s="243"/>
      <c r="L1359" s="282"/>
      <c r="M1359" s="243"/>
      <c r="O1359" s="243"/>
      <c r="P1359" s="246"/>
      <c r="Q1359" s="246"/>
      <c r="R1359" s="246"/>
      <c r="S1359" s="246"/>
      <c r="T1359" s="246"/>
      <c r="U1359" s="246"/>
      <c r="V1359" s="246"/>
      <c r="W1359" s="246"/>
      <c r="X1359" s="246"/>
      <c r="Y1359" s="246"/>
      <c r="Z1359" s="246"/>
      <c r="AA1359" s="246"/>
      <c r="AB1359" s="246"/>
      <c r="AC1359" s="246"/>
      <c r="AD1359" s="246"/>
      <c r="AE1359" s="246"/>
      <c r="AF1359" s="246"/>
      <c r="AG1359" s="246"/>
      <c r="AH1359" s="246"/>
      <c r="AI1359" s="246"/>
      <c r="AJ1359" s="246"/>
      <c r="AK1359" s="246"/>
      <c r="AL1359" s="246"/>
    </row>
    <row r="1360" spans="3:38" s="47" customFormat="1" ht="38.25" customHeight="1" x14ac:dyDescent="0.25">
      <c r="C1360" s="243"/>
      <c r="H1360" s="243"/>
      <c r="L1360" s="282"/>
      <c r="M1360" s="243"/>
      <c r="O1360" s="243"/>
      <c r="P1360" s="246"/>
      <c r="Q1360" s="246"/>
      <c r="R1360" s="246"/>
      <c r="S1360" s="246"/>
      <c r="T1360" s="246"/>
      <c r="U1360" s="246"/>
      <c r="V1360" s="246"/>
      <c r="W1360" s="246"/>
      <c r="X1360" s="246"/>
      <c r="Y1360" s="246"/>
      <c r="Z1360" s="246"/>
      <c r="AA1360" s="246"/>
      <c r="AB1360" s="246"/>
      <c r="AC1360" s="246"/>
      <c r="AD1360" s="246"/>
      <c r="AE1360" s="246"/>
      <c r="AF1360" s="246"/>
      <c r="AG1360" s="246"/>
      <c r="AH1360" s="246"/>
      <c r="AI1360" s="246"/>
      <c r="AJ1360" s="246"/>
      <c r="AK1360" s="246"/>
      <c r="AL1360" s="246"/>
    </row>
    <row r="1361" spans="3:38" s="47" customFormat="1" ht="38.25" customHeight="1" x14ac:dyDescent="0.25">
      <c r="C1361" s="243"/>
      <c r="H1361" s="243"/>
      <c r="L1361" s="282"/>
      <c r="M1361" s="243"/>
      <c r="O1361" s="243"/>
      <c r="P1361" s="246"/>
      <c r="Q1361" s="246"/>
      <c r="R1361" s="246"/>
      <c r="S1361" s="246"/>
      <c r="T1361" s="246"/>
      <c r="U1361" s="246"/>
      <c r="V1361" s="246"/>
      <c r="W1361" s="246"/>
      <c r="X1361" s="246"/>
      <c r="Y1361" s="246"/>
      <c r="Z1361" s="246"/>
      <c r="AA1361" s="246"/>
      <c r="AB1361" s="246"/>
      <c r="AC1361" s="246"/>
      <c r="AD1361" s="246"/>
      <c r="AE1361" s="246"/>
      <c r="AF1361" s="246"/>
      <c r="AG1361" s="246"/>
      <c r="AH1361" s="246"/>
      <c r="AI1361" s="246"/>
      <c r="AJ1361" s="246"/>
      <c r="AK1361" s="246"/>
      <c r="AL1361" s="246"/>
    </row>
    <row r="1362" spans="3:38" s="47" customFormat="1" ht="38.25" customHeight="1" x14ac:dyDescent="0.25">
      <c r="C1362" s="243"/>
      <c r="H1362" s="243"/>
      <c r="L1362" s="282"/>
      <c r="M1362" s="243"/>
      <c r="O1362" s="243"/>
      <c r="P1362" s="246"/>
      <c r="Q1362" s="246"/>
      <c r="R1362" s="246"/>
      <c r="S1362" s="246"/>
      <c r="T1362" s="246"/>
      <c r="U1362" s="246"/>
      <c r="V1362" s="246"/>
      <c r="W1362" s="246"/>
      <c r="X1362" s="246"/>
      <c r="Y1362" s="246"/>
      <c r="Z1362" s="246"/>
      <c r="AA1362" s="246"/>
      <c r="AB1362" s="246"/>
      <c r="AC1362" s="246"/>
      <c r="AD1362" s="246"/>
      <c r="AE1362" s="246"/>
      <c r="AF1362" s="246"/>
      <c r="AG1362" s="246"/>
      <c r="AH1362" s="246"/>
      <c r="AI1362" s="246"/>
      <c r="AJ1362" s="246"/>
      <c r="AK1362" s="246"/>
      <c r="AL1362" s="246"/>
    </row>
    <row r="1363" spans="3:38" s="47" customFormat="1" ht="38.25" customHeight="1" x14ac:dyDescent="0.25">
      <c r="C1363" s="243"/>
      <c r="H1363" s="243"/>
      <c r="L1363" s="282"/>
      <c r="M1363" s="243"/>
      <c r="O1363" s="243"/>
      <c r="P1363" s="246"/>
      <c r="Q1363" s="246"/>
      <c r="R1363" s="246"/>
      <c r="S1363" s="246"/>
      <c r="T1363" s="246"/>
      <c r="U1363" s="246"/>
      <c r="V1363" s="246"/>
      <c r="W1363" s="246"/>
      <c r="X1363" s="246"/>
      <c r="Y1363" s="246"/>
      <c r="Z1363" s="246"/>
      <c r="AA1363" s="246"/>
      <c r="AB1363" s="246"/>
      <c r="AC1363" s="246"/>
      <c r="AD1363" s="246"/>
      <c r="AE1363" s="246"/>
      <c r="AF1363" s="246"/>
      <c r="AG1363" s="246"/>
      <c r="AH1363" s="246"/>
      <c r="AI1363" s="246"/>
      <c r="AJ1363" s="246"/>
      <c r="AK1363" s="246"/>
      <c r="AL1363" s="246"/>
    </row>
    <row r="1364" spans="3:38" s="47" customFormat="1" ht="38.25" customHeight="1" x14ac:dyDescent="0.25">
      <c r="C1364" s="243"/>
      <c r="H1364" s="243"/>
      <c r="L1364" s="282"/>
      <c r="M1364" s="243"/>
      <c r="O1364" s="243"/>
      <c r="P1364" s="246"/>
      <c r="Q1364" s="246"/>
      <c r="R1364" s="246"/>
      <c r="S1364" s="246"/>
      <c r="T1364" s="246"/>
      <c r="U1364" s="246"/>
      <c r="V1364" s="246"/>
      <c r="W1364" s="246"/>
      <c r="X1364" s="246"/>
      <c r="Y1364" s="246"/>
      <c r="Z1364" s="246"/>
      <c r="AA1364" s="246"/>
      <c r="AB1364" s="246"/>
      <c r="AC1364" s="246"/>
      <c r="AD1364" s="246"/>
      <c r="AE1364" s="246"/>
      <c r="AF1364" s="246"/>
      <c r="AG1364" s="246"/>
      <c r="AH1364" s="246"/>
      <c r="AI1364" s="246"/>
      <c r="AJ1364" s="246"/>
      <c r="AK1364" s="246"/>
      <c r="AL1364" s="246"/>
    </row>
    <row r="1365" spans="3:38" s="47" customFormat="1" ht="38.25" customHeight="1" x14ac:dyDescent="0.25">
      <c r="C1365" s="243"/>
      <c r="H1365" s="243"/>
      <c r="L1365" s="282"/>
      <c r="M1365" s="243"/>
      <c r="O1365" s="243"/>
      <c r="P1365" s="246"/>
      <c r="Q1365" s="246"/>
      <c r="R1365" s="246"/>
      <c r="S1365" s="246"/>
      <c r="T1365" s="246"/>
      <c r="U1365" s="246"/>
      <c r="V1365" s="246"/>
      <c r="W1365" s="246"/>
      <c r="X1365" s="246"/>
      <c r="Y1365" s="246"/>
      <c r="Z1365" s="246"/>
      <c r="AA1365" s="246"/>
      <c r="AB1365" s="246"/>
      <c r="AC1365" s="246"/>
      <c r="AD1365" s="246"/>
      <c r="AE1365" s="246"/>
      <c r="AF1365" s="246"/>
      <c r="AG1365" s="246"/>
      <c r="AH1365" s="246"/>
      <c r="AI1365" s="246"/>
      <c r="AJ1365" s="246"/>
      <c r="AK1365" s="246"/>
      <c r="AL1365" s="246"/>
    </row>
    <row r="1366" spans="3:38" s="47" customFormat="1" ht="38.25" customHeight="1" x14ac:dyDescent="0.25">
      <c r="C1366" s="243"/>
      <c r="H1366" s="243"/>
      <c r="L1366" s="282"/>
      <c r="M1366" s="243"/>
      <c r="O1366" s="243"/>
      <c r="P1366" s="246"/>
      <c r="Q1366" s="246"/>
      <c r="R1366" s="246"/>
      <c r="S1366" s="246"/>
      <c r="T1366" s="246"/>
      <c r="U1366" s="246"/>
      <c r="V1366" s="246"/>
      <c r="W1366" s="246"/>
      <c r="X1366" s="246"/>
      <c r="Y1366" s="246"/>
      <c r="Z1366" s="246"/>
      <c r="AA1366" s="246"/>
      <c r="AB1366" s="246"/>
      <c r="AC1366" s="246"/>
      <c r="AD1366" s="246"/>
      <c r="AE1366" s="246"/>
      <c r="AF1366" s="246"/>
      <c r="AG1366" s="246"/>
      <c r="AH1366" s="246"/>
      <c r="AI1366" s="246"/>
      <c r="AJ1366" s="246"/>
      <c r="AK1366" s="246"/>
      <c r="AL1366" s="246"/>
    </row>
    <row r="1367" spans="3:38" s="47" customFormat="1" ht="38.25" customHeight="1" x14ac:dyDescent="0.25">
      <c r="C1367" s="243"/>
      <c r="H1367" s="243"/>
      <c r="L1367" s="282"/>
      <c r="M1367" s="243"/>
      <c r="O1367" s="243"/>
      <c r="P1367" s="246"/>
      <c r="Q1367" s="246"/>
      <c r="R1367" s="246"/>
      <c r="S1367" s="246"/>
      <c r="T1367" s="246"/>
      <c r="U1367" s="246"/>
      <c r="V1367" s="246"/>
      <c r="W1367" s="246"/>
      <c r="X1367" s="246"/>
      <c r="Y1367" s="246"/>
      <c r="Z1367" s="246"/>
      <c r="AA1367" s="246"/>
      <c r="AB1367" s="246"/>
      <c r="AC1367" s="246"/>
      <c r="AD1367" s="246"/>
      <c r="AE1367" s="246"/>
      <c r="AF1367" s="246"/>
      <c r="AG1367" s="246"/>
      <c r="AH1367" s="246"/>
      <c r="AI1367" s="246"/>
      <c r="AJ1367" s="246"/>
      <c r="AK1367" s="246"/>
      <c r="AL1367" s="246"/>
    </row>
    <row r="1368" spans="3:38" s="47" customFormat="1" ht="38.25" customHeight="1" x14ac:dyDescent="0.25">
      <c r="C1368" s="243"/>
      <c r="H1368" s="243"/>
      <c r="L1368" s="282"/>
      <c r="M1368" s="243"/>
      <c r="O1368" s="243"/>
      <c r="P1368" s="246"/>
      <c r="Q1368" s="246"/>
      <c r="R1368" s="246"/>
      <c r="S1368" s="246"/>
      <c r="T1368" s="246"/>
      <c r="U1368" s="246"/>
      <c r="V1368" s="246"/>
      <c r="W1368" s="246"/>
      <c r="X1368" s="246"/>
      <c r="Y1368" s="246"/>
      <c r="Z1368" s="246"/>
      <c r="AA1368" s="246"/>
      <c r="AB1368" s="246"/>
      <c r="AC1368" s="246"/>
      <c r="AD1368" s="246"/>
      <c r="AE1368" s="246"/>
      <c r="AF1368" s="246"/>
      <c r="AG1368" s="246"/>
      <c r="AH1368" s="246"/>
      <c r="AI1368" s="246"/>
      <c r="AJ1368" s="246"/>
      <c r="AK1368" s="246"/>
      <c r="AL1368" s="246"/>
    </row>
    <row r="1369" spans="3:38" s="47" customFormat="1" ht="38.25" customHeight="1" x14ac:dyDescent="0.25">
      <c r="C1369" s="243"/>
      <c r="H1369" s="243"/>
      <c r="L1369" s="282"/>
      <c r="M1369" s="243"/>
      <c r="O1369" s="243"/>
      <c r="P1369" s="246"/>
      <c r="Q1369" s="246"/>
      <c r="R1369" s="246"/>
      <c r="S1369" s="246"/>
      <c r="T1369" s="246"/>
      <c r="U1369" s="246"/>
      <c r="V1369" s="246"/>
      <c r="W1369" s="246"/>
      <c r="X1369" s="246"/>
      <c r="Y1369" s="246"/>
      <c r="Z1369" s="246"/>
      <c r="AA1369" s="246"/>
      <c r="AB1369" s="246"/>
      <c r="AC1369" s="246"/>
      <c r="AD1369" s="246"/>
      <c r="AE1369" s="246"/>
      <c r="AF1369" s="246"/>
      <c r="AG1369" s="246"/>
      <c r="AH1369" s="246"/>
      <c r="AI1369" s="246"/>
      <c r="AJ1369" s="246"/>
      <c r="AK1369" s="246"/>
      <c r="AL1369" s="246"/>
    </row>
    <row r="1370" spans="3:38" s="47" customFormat="1" ht="38.25" customHeight="1" x14ac:dyDescent="0.25">
      <c r="C1370" s="243"/>
      <c r="H1370" s="243"/>
      <c r="L1370" s="282"/>
      <c r="M1370" s="243"/>
      <c r="O1370" s="243"/>
      <c r="P1370" s="246"/>
      <c r="Q1370" s="246"/>
      <c r="R1370" s="246"/>
      <c r="S1370" s="246"/>
      <c r="T1370" s="246"/>
      <c r="U1370" s="246"/>
      <c r="V1370" s="246"/>
      <c r="W1370" s="246"/>
      <c r="X1370" s="246"/>
      <c r="Y1370" s="246"/>
      <c r="Z1370" s="246"/>
      <c r="AA1370" s="246"/>
      <c r="AB1370" s="246"/>
      <c r="AC1370" s="246"/>
      <c r="AD1370" s="246"/>
      <c r="AE1370" s="246"/>
      <c r="AF1370" s="246"/>
      <c r="AG1370" s="246"/>
      <c r="AH1370" s="246"/>
      <c r="AI1370" s="246"/>
      <c r="AJ1370" s="246"/>
      <c r="AK1370" s="246"/>
      <c r="AL1370" s="246"/>
    </row>
    <row r="1371" spans="3:38" s="47" customFormat="1" ht="38.25" customHeight="1" x14ac:dyDescent="0.25">
      <c r="C1371" s="243"/>
      <c r="H1371" s="243"/>
      <c r="L1371" s="282"/>
      <c r="M1371" s="243"/>
      <c r="O1371" s="243"/>
      <c r="P1371" s="246"/>
      <c r="Q1371" s="246"/>
      <c r="R1371" s="246"/>
      <c r="S1371" s="246"/>
      <c r="T1371" s="246"/>
      <c r="U1371" s="246"/>
      <c r="V1371" s="246"/>
      <c r="W1371" s="246"/>
      <c r="X1371" s="246"/>
      <c r="Y1371" s="246"/>
      <c r="Z1371" s="246"/>
      <c r="AA1371" s="246"/>
      <c r="AB1371" s="246"/>
      <c r="AC1371" s="246"/>
      <c r="AD1371" s="246"/>
      <c r="AE1371" s="246"/>
      <c r="AF1371" s="246"/>
      <c r="AG1371" s="246"/>
      <c r="AH1371" s="246"/>
      <c r="AI1371" s="246"/>
      <c r="AJ1371" s="246"/>
      <c r="AK1371" s="246"/>
      <c r="AL1371" s="246"/>
    </row>
    <row r="1372" spans="3:38" s="47" customFormat="1" ht="38.25" customHeight="1" x14ac:dyDescent="0.25">
      <c r="C1372" s="243"/>
      <c r="H1372" s="243"/>
      <c r="L1372" s="282"/>
      <c r="M1372" s="243"/>
      <c r="O1372" s="243"/>
      <c r="P1372" s="246"/>
      <c r="Q1372" s="246"/>
      <c r="R1372" s="246"/>
      <c r="S1372" s="246"/>
      <c r="T1372" s="246"/>
      <c r="U1372" s="246"/>
      <c r="V1372" s="246"/>
      <c r="W1372" s="246"/>
      <c r="X1372" s="246"/>
      <c r="Y1372" s="246"/>
      <c r="Z1372" s="246"/>
      <c r="AA1372" s="246"/>
      <c r="AB1372" s="246"/>
      <c r="AC1372" s="246"/>
      <c r="AD1372" s="246"/>
      <c r="AE1372" s="246"/>
      <c r="AF1372" s="246"/>
      <c r="AG1372" s="246"/>
      <c r="AH1372" s="246"/>
      <c r="AI1372" s="246"/>
      <c r="AJ1372" s="246"/>
      <c r="AK1372" s="246"/>
      <c r="AL1372" s="246"/>
    </row>
    <row r="1373" spans="3:38" s="47" customFormat="1" ht="38.25" customHeight="1" x14ac:dyDescent="0.25">
      <c r="C1373" s="243"/>
      <c r="H1373" s="243"/>
      <c r="L1373" s="282"/>
      <c r="M1373" s="243"/>
      <c r="O1373" s="243"/>
      <c r="P1373" s="246"/>
      <c r="Q1373" s="246"/>
      <c r="R1373" s="246"/>
      <c r="S1373" s="246"/>
      <c r="T1373" s="246"/>
      <c r="U1373" s="246"/>
      <c r="V1373" s="246"/>
      <c r="W1373" s="246"/>
      <c r="X1373" s="246"/>
      <c r="Y1373" s="246"/>
      <c r="Z1373" s="246"/>
      <c r="AA1373" s="246"/>
      <c r="AB1373" s="246"/>
      <c r="AC1373" s="246"/>
      <c r="AD1373" s="246"/>
      <c r="AE1373" s="246"/>
      <c r="AF1373" s="246"/>
      <c r="AG1373" s="246"/>
      <c r="AH1373" s="246"/>
      <c r="AI1373" s="246"/>
      <c r="AJ1373" s="246"/>
      <c r="AK1373" s="246"/>
      <c r="AL1373" s="246"/>
    </row>
    <row r="1374" spans="3:38" s="47" customFormat="1" ht="38.25" customHeight="1" x14ac:dyDescent="0.25">
      <c r="C1374" s="243"/>
      <c r="H1374" s="243"/>
      <c r="L1374" s="282"/>
      <c r="M1374" s="243"/>
      <c r="O1374" s="243"/>
      <c r="P1374" s="246"/>
      <c r="Q1374" s="246"/>
      <c r="R1374" s="246"/>
      <c r="S1374" s="246"/>
      <c r="T1374" s="246"/>
      <c r="U1374" s="246"/>
      <c r="V1374" s="246"/>
      <c r="W1374" s="246"/>
      <c r="X1374" s="246"/>
      <c r="Y1374" s="246"/>
      <c r="Z1374" s="246"/>
      <c r="AA1374" s="246"/>
      <c r="AB1374" s="246"/>
      <c r="AC1374" s="246"/>
      <c r="AD1374" s="246"/>
      <c r="AE1374" s="246"/>
      <c r="AF1374" s="246"/>
      <c r="AG1374" s="246"/>
      <c r="AH1374" s="246"/>
      <c r="AI1374" s="246"/>
      <c r="AJ1374" s="246"/>
      <c r="AK1374" s="246"/>
      <c r="AL1374" s="246"/>
    </row>
    <row r="1375" spans="3:38" s="47" customFormat="1" ht="38.25" customHeight="1" x14ac:dyDescent="0.25">
      <c r="C1375" s="243"/>
      <c r="H1375" s="243"/>
      <c r="L1375" s="282"/>
      <c r="M1375" s="243"/>
      <c r="O1375" s="243"/>
      <c r="P1375" s="246"/>
      <c r="Q1375" s="246"/>
      <c r="R1375" s="246"/>
      <c r="S1375" s="246"/>
      <c r="T1375" s="246"/>
      <c r="U1375" s="246"/>
      <c r="V1375" s="246"/>
      <c r="W1375" s="246"/>
      <c r="X1375" s="246"/>
      <c r="Y1375" s="246"/>
      <c r="Z1375" s="246"/>
      <c r="AA1375" s="246"/>
      <c r="AB1375" s="246"/>
      <c r="AC1375" s="246"/>
      <c r="AD1375" s="246"/>
      <c r="AE1375" s="246"/>
      <c r="AF1375" s="246"/>
      <c r="AG1375" s="246"/>
      <c r="AH1375" s="246"/>
      <c r="AI1375" s="246"/>
      <c r="AJ1375" s="246"/>
      <c r="AK1375" s="246"/>
      <c r="AL1375" s="246"/>
    </row>
    <row r="1376" spans="3:38" s="47" customFormat="1" ht="38.25" customHeight="1" x14ac:dyDescent="0.25">
      <c r="C1376" s="243"/>
      <c r="H1376" s="243"/>
      <c r="L1376" s="282"/>
      <c r="M1376" s="243"/>
      <c r="O1376" s="243"/>
      <c r="P1376" s="246"/>
      <c r="Q1376" s="246"/>
      <c r="R1376" s="246"/>
      <c r="S1376" s="246"/>
      <c r="T1376" s="246"/>
      <c r="U1376" s="246"/>
      <c r="V1376" s="246"/>
      <c r="W1376" s="246"/>
      <c r="X1376" s="246"/>
      <c r="Y1376" s="246"/>
      <c r="Z1376" s="246"/>
      <c r="AA1376" s="246"/>
      <c r="AB1376" s="246"/>
      <c r="AC1376" s="246"/>
      <c r="AD1376" s="246"/>
      <c r="AE1376" s="246"/>
      <c r="AF1376" s="246"/>
      <c r="AG1376" s="246"/>
      <c r="AH1376" s="246"/>
      <c r="AI1376" s="246"/>
      <c r="AJ1376" s="246"/>
      <c r="AK1376" s="246"/>
      <c r="AL1376" s="246"/>
    </row>
    <row r="1377" spans="3:38" s="47" customFormat="1" ht="38.25" customHeight="1" x14ac:dyDescent="0.25">
      <c r="C1377" s="243"/>
      <c r="H1377" s="243"/>
      <c r="L1377" s="282"/>
      <c r="M1377" s="243"/>
      <c r="O1377" s="243"/>
      <c r="P1377" s="246"/>
      <c r="Q1377" s="246"/>
      <c r="R1377" s="246"/>
      <c r="S1377" s="246"/>
      <c r="T1377" s="246"/>
      <c r="U1377" s="246"/>
      <c r="V1377" s="246"/>
      <c r="W1377" s="246"/>
      <c r="X1377" s="246"/>
      <c r="Y1377" s="246"/>
      <c r="Z1377" s="246"/>
      <c r="AA1377" s="246"/>
      <c r="AB1377" s="246"/>
      <c r="AC1377" s="246"/>
      <c r="AD1377" s="246"/>
      <c r="AE1377" s="246"/>
      <c r="AF1377" s="246"/>
      <c r="AG1377" s="246"/>
      <c r="AH1377" s="246"/>
      <c r="AI1377" s="246"/>
      <c r="AJ1377" s="246"/>
      <c r="AK1377" s="246"/>
      <c r="AL1377" s="246"/>
    </row>
    <row r="1378" spans="3:38" s="47" customFormat="1" ht="38.25" customHeight="1" x14ac:dyDescent="0.25">
      <c r="C1378" s="243"/>
      <c r="H1378" s="243"/>
      <c r="L1378" s="282"/>
      <c r="M1378" s="243"/>
      <c r="O1378" s="243"/>
      <c r="P1378" s="246"/>
      <c r="Q1378" s="246"/>
      <c r="R1378" s="246"/>
      <c r="S1378" s="246"/>
      <c r="T1378" s="246"/>
      <c r="U1378" s="246"/>
      <c r="V1378" s="246"/>
      <c r="W1378" s="246"/>
      <c r="X1378" s="246"/>
      <c r="Y1378" s="246"/>
      <c r="Z1378" s="246"/>
      <c r="AA1378" s="246"/>
      <c r="AB1378" s="246"/>
      <c r="AC1378" s="246"/>
      <c r="AD1378" s="246"/>
      <c r="AE1378" s="246"/>
      <c r="AF1378" s="246"/>
      <c r="AG1378" s="246"/>
      <c r="AH1378" s="246"/>
      <c r="AI1378" s="246"/>
      <c r="AJ1378" s="246"/>
      <c r="AK1378" s="246"/>
      <c r="AL1378" s="246"/>
    </row>
    <row r="1379" spans="3:38" s="47" customFormat="1" ht="38.25" customHeight="1" x14ac:dyDescent="0.25">
      <c r="C1379" s="243"/>
      <c r="H1379" s="243"/>
      <c r="L1379" s="282"/>
      <c r="M1379" s="243"/>
      <c r="O1379" s="243"/>
      <c r="P1379" s="246"/>
      <c r="Q1379" s="246"/>
      <c r="R1379" s="246"/>
      <c r="S1379" s="246"/>
      <c r="T1379" s="246"/>
      <c r="U1379" s="246"/>
      <c r="V1379" s="246"/>
      <c r="W1379" s="246"/>
      <c r="X1379" s="246"/>
      <c r="Y1379" s="246"/>
      <c r="Z1379" s="246"/>
      <c r="AA1379" s="246"/>
      <c r="AB1379" s="246"/>
      <c r="AC1379" s="246"/>
      <c r="AD1379" s="246"/>
      <c r="AE1379" s="246"/>
      <c r="AF1379" s="246"/>
      <c r="AG1379" s="246"/>
      <c r="AH1379" s="246"/>
      <c r="AI1379" s="246"/>
      <c r="AJ1379" s="246"/>
      <c r="AK1379" s="246"/>
      <c r="AL1379" s="246"/>
    </row>
    <row r="1380" spans="3:38" s="47" customFormat="1" ht="38.25" customHeight="1" x14ac:dyDescent="0.25">
      <c r="C1380" s="243"/>
      <c r="H1380" s="243"/>
      <c r="L1380" s="282"/>
      <c r="M1380" s="243"/>
      <c r="O1380" s="243"/>
      <c r="P1380" s="246"/>
      <c r="Q1380" s="246"/>
      <c r="R1380" s="246"/>
      <c r="S1380" s="246"/>
      <c r="T1380" s="246"/>
      <c r="U1380" s="246"/>
      <c r="V1380" s="246"/>
      <c r="W1380" s="246"/>
      <c r="X1380" s="246"/>
      <c r="Y1380" s="246"/>
      <c r="Z1380" s="246"/>
      <c r="AA1380" s="246"/>
      <c r="AB1380" s="246"/>
      <c r="AC1380" s="246"/>
      <c r="AD1380" s="246"/>
      <c r="AE1380" s="246"/>
      <c r="AF1380" s="246"/>
      <c r="AG1380" s="246"/>
      <c r="AH1380" s="246"/>
      <c r="AI1380" s="246"/>
      <c r="AJ1380" s="246"/>
      <c r="AK1380" s="246"/>
      <c r="AL1380" s="246"/>
    </row>
    <row r="1381" spans="3:38" s="47" customFormat="1" ht="38.25" customHeight="1" x14ac:dyDescent="0.25">
      <c r="C1381" s="243"/>
      <c r="H1381" s="243"/>
      <c r="L1381" s="282"/>
      <c r="M1381" s="243"/>
      <c r="O1381" s="243"/>
      <c r="P1381" s="246"/>
      <c r="Q1381" s="246"/>
      <c r="R1381" s="246"/>
      <c r="S1381" s="246"/>
      <c r="T1381" s="246"/>
      <c r="U1381" s="246"/>
      <c r="V1381" s="246"/>
      <c r="W1381" s="246"/>
      <c r="X1381" s="246"/>
      <c r="Y1381" s="246"/>
      <c r="Z1381" s="246"/>
      <c r="AA1381" s="246"/>
      <c r="AB1381" s="246"/>
      <c r="AC1381" s="246"/>
      <c r="AD1381" s="246"/>
      <c r="AE1381" s="246"/>
      <c r="AF1381" s="246"/>
      <c r="AG1381" s="246"/>
      <c r="AH1381" s="246"/>
      <c r="AI1381" s="246"/>
      <c r="AJ1381" s="246"/>
      <c r="AK1381" s="246"/>
      <c r="AL1381" s="246"/>
    </row>
    <row r="1382" spans="3:38" s="47" customFormat="1" ht="38.25" customHeight="1" x14ac:dyDescent="0.25">
      <c r="C1382" s="243"/>
      <c r="H1382" s="243"/>
      <c r="L1382" s="282"/>
      <c r="M1382" s="243"/>
      <c r="O1382" s="243"/>
      <c r="P1382" s="246"/>
      <c r="Q1382" s="246"/>
      <c r="R1382" s="246"/>
      <c r="S1382" s="246"/>
      <c r="T1382" s="246"/>
      <c r="U1382" s="246"/>
      <c r="V1382" s="246"/>
      <c r="W1382" s="246"/>
      <c r="X1382" s="246"/>
      <c r="Y1382" s="246"/>
      <c r="Z1382" s="246"/>
      <c r="AA1382" s="246"/>
      <c r="AB1382" s="246"/>
      <c r="AC1382" s="246"/>
      <c r="AD1382" s="246"/>
      <c r="AE1382" s="246"/>
      <c r="AF1382" s="246"/>
      <c r="AG1382" s="246"/>
      <c r="AH1382" s="246"/>
      <c r="AI1382" s="246"/>
      <c r="AJ1382" s="246"/>
      <c r="AK1382" s="246"/>
      <c r="AL1382" s="246"/>
    </row>
    <row r="1383" spans="3:38" s="47" customFormat="1" ht="38.25" customHeight="1" x14ac:dyDescent="0.25">
      <c r="C1383" s="243"/>
      <c r="H1383" s="243"/>
      <c r="L1383" s="282"/>
      <c r="M1383" s="243"/>
      <c r="O1383" s="243"/>
      <c r="P1383" s="246"/>
      <c r="Q1383" s="246"/>
      <c r="R1383" s="246"/>
      <c r="S1383" s="246"/>
      <c r="T1383" s="246"/>
      <c r="U1383" s="246"/>
      <c r="V1383" s="246"/>
      <c r="W1383" s="246"/>
      <c r="X1383" s="246"/>
      <c r="Y1383" s="246"/>
      <c r="Z1383" s="246"/>
      <c r="AA1383" s="246"/>
      <c r="AB1383" s="246"/>
      <c r="AC1383" s="246"/>
      <c r="AD1383" s="246"/>
      <c r="AE1383" s="246"/>
      <c r="AF1383" s="246"/>
      <c r="AG1383" s="246"/>
      <c r="AH1383" s="246"/>
      <c r="AI1383" s="246"/>
      <c r="AJ1383" s="246"/>
      <c r="AK1383" s="246"/>
      <c r="AL1383" s="246"/>
    </row>
    <row r="1384" spans="3:38" s="47" customFormat="1" ht="38.25" customHeight="1" x14ac:dyDescent="0.25">
      <c r="C1384" s="243"/>
      <c r="H1384" s="243"/>
      <c r="L1384" s="282"/>
      <c r="M1384" s="243"/>
      <c r="O1384" s="243"/>
      <c r="P1384" s="246"/>
      <c r="Q1384" s="246"/>
      <c r="R1384" s="246"/>
      <c r="S1384" s="246"/>
      <c r="T1384" s="246"/>
      <c r="U1384" s="246"/>
      <c r="V1384" s="246"/>
      <c r="W1384" s="246"/>
      <c r="X1384" s="246"/>
      <c r="Y1384" s="246"/>
      <c r="Z1384" s="246"/>
      <c r="AA1384" s="246"/>
      <c r="AB1384" s="246"/>
      <c r="AC1384" s="246"/>
      <c r="AD1384" s="246"/>
      <c r="AE1384" s="246"/>
      <c r="AF1384" s="246"/>
      <c r="AG1384" s="246"/>
      <c r="AH1384" s="246"/>
      <c r="AI1384" s="246"/>
      <c r="AJ1384" s="246"/>
      <c r="AK1384" s="246"/>
      <c r="AL1384" s="246"/>
    </row>
    <row r="1385" spans="3:38" s="47" customFormat="1" ht="38.25" customHeight="1" x14ac:dyDescent="0.25">
      <c r="C1385" s="243"/>
      <c r="H1385" s="243"/>
      <c r="L1385" s="282"/>
      <c r="M1385" s="243"/>
      <c r="O1385" s="243"/>
      <c r="P1385" s="246"/>
      <c r="Q1385" s="246"/>
      <c r="R1385" s="246"/>
      <c r="S1385" s="246"/>
      <c r="T1385" s="246"/>
      <c r="U1385" s="246"/>
      <c r="V1385" s="246"/>
      <c r="W1385" s="246"/>
      <c r="X1385" s="246"/>
      <c r="Y1385" s="246"/>
      <c r="Z1385" s="246"/>
      <c r="AA1385" s="246"/>
      <c r="AB1385" s="246"/>
      <c r="AC1385" s="246"/>
      <c r="AD1385" s="246"/>
      <c r="AE1385" s="246"/>
      <c r="AF1385" s="246"/>
      <c r="AG1385" s="246"/>
      <c r="AH1385" s="246"/>
      <c r="AI1385" s="246"/>
      <c r="AJ1385" s="246"/>
      <c r="AK1385" s="246"/>
      <c r="AL1385" s="246"/>
    </row>
    <row r="1386" spans="3:38" s="47" customFormat="1" ht="38.25" customHeight="1" x14ac:dyDescent="0.25">
      <c r="C1386" s="243"/>
      <c r="H1386" s="243"/>
      <c r="L1386" s="282"/>
      <c r="M1386" s="243"/>
      <c r="O1386" s="243"/>
      <c r="P1386" s="246"/>
      <c r="Q1386" s="246"/>
      <c r="R1386" s="246"/>
      <c r="S1386" s="246"/>
      <c r="T1386" s="246"/>
      <c r="U1386" s="246"/>
      <c r="V1386" s="246"/>
      <c r="W1386" s="246"/>
      <c r="X1386" s="246"/>
      <c r="Y1386" s="246"/>
      <c r="Z1386" s="246"/>
      <c r="AA1386" s="246"/>
      <c r="AB1386" s="246"/>
      <c r="AC1386" s="246"/>
      <c r="AD1386" s="246"/>
      <c r="AE1386" s="246"/>
      <c r="AF1386" s="246"/>
      <c r="AG1386" s="246"/>
      <c r="AH1386" s="246"/>
      <c r="AI1386" s="246"/>
      <c r="AJ1386" s="246"/>
      <c r="AK1386" s="246"/>
      <c r="AL1386" s="246"/>
    </row>
    <row r="1387" spans="3:38" s="47" customFormat="1" ht="38.25" customHeight="1" x14ac:dyDescent="0.25">
      <c r="C1387" s="243"/>
      <c r="H1387" s="243"/>
      <c r="L1387" s="282"/>
      <c r="M1387" s="243"/>
      <c r="O1387" s="243"/>
      <c r="P1387" s="246"/>
      <c r="Q1387" s="246"/>
      <c r="R1387" s="246"/>
      <c r="S1387" s="246"/>
      <c r="T1387" s="246"/>
      <c r="U1387" s="246"/>
      <c r="V1387" s="246"/>
      <c r="W1387" s="246"/>
      <c r="X1387" s="246"/>
      <c r="Y1387" s="246"/>
      <c r="Z1387" s="246"/>
      <c r="AA1387" s="246"/>
      <c r="AB1387" s="246"/>
      <c r="AC1387" s="246"/>
      <c r="AD1387" s="246"/>
      <c r="AE1387" s="246"/>
      <c r="AF1387" s="246"/>
      <c r="AG1387" s="246"/>
      <c r="AH1387" s="246"/>
      <c r="AI1387" s="246"/>
      <c r="AJ1387" s="246"/>
      <c r="AK1387" s="246"/>
      <c r="AL1387" s="246"/>
    </row>
    <row r="1388" spans="3:38" s="47" customFormat="1" ht="38.25" customHeight="1" x14ac:dyDescent="0.25">
      <c r="C1388" s="243"/>
      <c r="H1388" s="243"/>
      <c r="L1388" s="282"/>
      <c r="M1388" s="243"/>
      <c r="O1388" s="243"/>
      <c r="P1388" s="246"/>
      <c r="Q1388" s="246"/>
      <c r="R1388" s="246"/>
      <c r="S1388" s="246"/>
      <c r="T1388" s="246"/>
      <c r="U1388" s="246"/>
      <c r="V1388" s="246"/>
      <c r="W1388" s="246"/>
      <c r="X1388" s="246"/>
      <c r="Y1388" s="246"/>
      <c r="Z1388" s="246"/>
      <c r="AA1388" s="246"/>
      <c r="AB1388" s="246"/>
      <c r="AC1388" s="246"/>
      <c r="AD1388" s="246"/>
      <c r="AE1388" s="246"/>
      <c r="AF1388" s="246"/>
      <c r="AG1388" s="246"/>
      <c r="AH1388" s="246"/>
      <c r="AI1388" s="246"/>
      <c r="AJ1388" s="246"/>
      <c r="AK1388" s="246"/>
      <c r="AL1388" s="246"/>
    </row>
    <row r="1389" spans="3:38" s="47" customFormat="1" ht="38.25" customHeight="1" x14ac:dyDescent="0.25">
      <c r="C1389" s="243"/>
      <c r="H1389" s="243"/>
      <c r="L1389" s="282"/>
      <c r="M1389" s="243"/>
      <c r="O1389" s="243"/>
      <c r="P1389" s="246"/>
      <c r="Q1389" s="246"/>
      <c r="R1389" s="246"/>
      <c r="S1389" s="246"/>
      <c r="T1389" s="246"/>
      <c r="U1389" s="246"/>
      <c r="V1389" s="246"/>
      <c r="W1389" s="246"/>
      <c r="X1389" s="246"/>
      <c r="Y1389" s="246"/>
      <c r="Z1389" s="246"/>
      <c r="AA1389" s="246"/>
      <c r="AB1389" s="246"/>
      <c r="AC1389" s="246"/>
      <c r="AD1389" s="246"/>
      <c r="AE1389" s="246"/>
      <c r="AF1389" s="246"/>
      <c r="AG1389" s="246"/>
      <c r="AH1389" s="246"/>
      <c r="AI1389" s="246"/>
      <c r="AJ1389" s="246"/>
      <c r="AK1389" s="246"/>
      <c r="AL1389" s="246"/>
    </row>
    <row r="1390" spans="3:38" s="47" customFormat="1" ht="38.25" customHeight="1" x14ac:dyDescent="0.25">
      <c r="C1390" s="243"/>
      <c r="H1390" s="243"/>
      <c r="L1390" s="282"/>
      <c r="M1390" s="243"/>
      <c r="O1390" s="243"/>
      <c r="P1390" s="246"/>
      <c r="Q1390" s="246"/>
      <c r="R1390" s="246"/>
      <c r="S1390" s="246"/>
      <c r="T1390" s="246"/>
      <c r="U1390" s="246"/>
      <c r="V1390" s="246"/>
      <c r="W1390" s="246"/>
      <c r="X1390" s="246"/>
      <c r="Y1390" s="246"/>
      <c r="Z1390" s="246"/>
      <c r="AA1390" s="246"/>
      <c r="AB1390" s="246"/>
      <c r="AC1390" s="246"/>
      <c r="AD1390" s="246"/>
      <c r="AE1390" s="246"/>
      <c r="AF1390" s="246"/>
      <c r="AG1390" s="246"/>
      <c r="AH1390" s="246"/>
      <c r="AI1390" s="246"/>
      <c r="AJ1390" s="246"/>
      <c r="AK1390" s="246"/>
      <c r="AL1390" s="246"/>
    </row>
    <row r="1391" spans="3:38" s="47" customFormat="1" ht="38.25" customHeight="1" x14ac:dyDescent="0.25">
      <c r="C1391" s="243"/>
      <c r="H1391" s="243"/>
      <c r="L1391" s="282"/>
      <c r="M1391" s="243"/>
      <c r="O1391" s="243"/>
      <c r="P1391" s="246"/>
      <c r="Q1391" s="246"/>
      <c r="R1391" s="246"/>
      <c r="S1391" s="246"/>
      <c r="T1391" s="246"/>
      <c r="U1391" s="246"/>
      <c r="V1391" s="246"/>
      <c r="W1391" s="246"/>
      <c r="X1391" s="246"/>
      <c r="Y1391" s="246"/>
      <c r="Z1391" s="246"/>
      <c r="AA1391" s="246"/>
      <c r="AB1391" s="246"/>
      <c r="AC1391" s="246"/>
      <c r="AD1391" s="246"/>
      <c r="AE1391" s="246"/>
      <c r="AF1391" s="246"/>
      <c r="AG1391" s="246"/>
      <c r="AH1391" s="246"/>
      <c r="AI1391" s="246"/>
      <c r="AJ1391" s="246"/>
      <c r="AK1391" s="246"/>
      <c r="AL1391" s="246"/>
    </row>
    <row r="1392" spans="3:38" s="47" customFormat="1" ht="38.25" customHeight="1" x14ac:dyDescent="0.25">
      <c r="C1392" s="243"/>
      <c r="H1392" s="243"/>
      <c r="L1392" s="282"/>
      <c r="M1392" s="243"/>
      <c r="O1392" s="243"/>
      <c r="P1392" s="246"/>
      <c r="Q1392" s="246"/>
      <c r="R1392" s="246"/>
      <c r="S1392" s="246"/>
      <c r="T1392" s="246"/>
      <c r="U1392" s="246"/>
      <c r="V1392" s="246"/>
      <c r="W1392" s="246"/>
      <c r="X1392" s="246"/>
      <c r="Y1392" s="246"/>
      <c r="Z1392" s="246"/>
      <c r="AA1392" s="246"/>
      <c r="AB1392" s="246"/>
      <c r="AC1392" s="246"/>
      <c r="AD1392" s="246"/>
      <c r="AE1392" s="246"/>
      <c r="AF1392" s="246"/>
      <c r="AG1392" s="246"/>
      <c r="AH1392" s="246"/>
      <c r="AI1392" s="246"/>
      <c r="AJ1392" s="246"/>
      <c r="AK1392" s="246"/>
      <c r="AL1392" s="246"/>
    </row>
    <row r="1393" spans="3:38" s="47" customFormat="1" ht="38.25" customHeight="1" x14ac:dyDescent="0.25">
      <c r="C1393" s="243"/>
      <c r="H1393" s="243"/>
      <c r="L1393" s="282"/>
      <c r="M1393" s="243"/>
      <c r="O1393" s="243"/>
      <c r="P1393" s="246"/>
      <c r="Q1393" s="246"/>
      <c r="R1393" s="246"/>
      <c r="S1393" s="246"/>
      <c r="T1393" s="246"/>
      <c r="U1393" s="246"/>
      <c r="V1393" s="246"/>
      <c r="W1393" s="246"/>
      <c r="X1393" s="246"/>
      <c r="Y1393" s="246"/>
      <c r="Z1393" s="246"/>
      <c r="AA1393" s="246"/>
      <c r="AB1393" s="246"/>
      <c r="AC1393" s="246"/>
      <c r="AD1393" s="246"/>
      <c r="AE1393" s="246"/>
      <c r="AF1393" s="246"/>
      <c r="AG1393" s="246"/>
      <c r="AH1393" s="246"/>
      <c r="AI1393" s="246"/>
      <c r="AJ1393" s="246"/>
      <c r="AK1393" s="246"/>
      <c r="AL1393" s="246"/>
    </row>
    <row r="1394" spans="3:38" s="47" customFormat="1" ht="38.25" customHeight="1" x14ac:dyDescent="0.25">
      <c r="C1394" s="243"/>
      <c r="H1394" s="243"/>
      <c r="L1394" s="282"/>
      <c r="M1394" s="243"/>
      <c r="O1394" s="243"/>
      <c r="P1394" s="246"/>
      <c r="Q1394" s="246"/>
      <c r="R1394" s="246"/>
      <c r="S1394" s="246"/>
      <c r="T1394" s="246"/>
      <c r="U1394" s="246"/>
      <c r="V1394" s="246"/>
      <c r="W1394" s="246"/>
      <c r="X1394" s="246"/>
      <c r="Y1394" s="246"/>
      <c r="Z1394" s="246"/>
      <c r="AA1394" s="246"/>
      <c r="AB1394" s="246"/>
      <c r="AC1394" s="246"/>
      <c r="AD1394" s="246"/>
      <c r="AE1394" s="246"/>
      <c r="AF1394" s="246"/>
      <c r="AG1394" s="246"/>
      <c r="AH1394" s="246"/>
      <c r="AI1394" s="246"/>
      <c r="AJ1394" s="246"/>
      <c r="AK1394" s="246"/>
      <c r="AL1394" s="246"/>
    </row>
    <row r="1395" spans="3:38" s="47" customFormat="1" ht="38.25" customHeight="1" x14ac:dyDescent="0.25">
      <c r="C1395" s="243"/>
      <c r="H1395" s="243"/>
      <c r="L1395" s="282"/>
      <c r="M1395" s="243"/>
      <c r="O1395" s="243"/>
      <c r="P1395" s="246"/>
      <c r="Q1395" s="246"/>
      <c r="R1395" s="246"/>
      <c r="S1395" s="246"/>
      <c r="T1395" s="246"/>
      <c r="U1395" s="246"/>
      <c r="V1395" s="246"/>
      <c r="W1395" s="246"/>
      <c r="X1395" s="246"/>
      <c r="Y1395" s="246"/>
      <c r="Z1395" s="246"/>
      <c r="AA1395" s="246"/>
      <c r="AB1395" s="246"/>
      <c r="AC1395" s="246"/>
      <c r="AD1395" s="246"/>
      <c r="AE1395" s="246"/>
      <c r="AF1395" s="246"/>
      <c r="AG1395" s="246"/>
      <c r="AH1395" s="246"/>
      <c r="AI1395" s="246"/>
      <c r="AJ1395" s="246"/>
      <c r="AK1395" s="246"/>
      <c r="AL1395" s="246"/>
    </row>
    <row r="1396" spans="3:38" s="47" customFormat="1" ht="38.25" customHeight="1" x14ac:dyDescent="0.25">
      <c r="C1396" s="243"/>
      <c r="H1396" s="243"/>
      <c r="L1396" s="282"/>
      <c r="M1396" s="243"/>
      <c r="O1396" s="243"/>
      <c r="P1396" s="246"/>
      <c r="Q1396" s="246"/>
      <c r="R1396" s="246"/>
      <c r="S1396" s="246"/>
      <c r="T1396" s="246"/>
      <c r="U1396" s="246"/>
      <c r="V1396" s="246"/>
      <c r="W1396" s="246"/>
      <c r="X1396" s="246"/>
      <c r="Y1396" s="246"/>
      <c r="Z1396" s="246"/>
      <c r="AA1396" s="246"/>
      <c r="AB1396" s="246"/>
      <c r="AC1396" s="246"/>
      <c r="AD1396" s="246"/>
      <c r="AE1396" s="246"/>
      <c r="AF1396" s="246"/>
      <c r="AG1396" s="246"/>
      <c r="AH1396" s="246"/>
      <c r="AI1396" s="246"/>
      <c r="AJ1396" s="246"/>
      <c r="AK1396" s="246"/>
      <c r="AL1396" s="246"/>
    </row>
    <row r="1397" spans="3:38" s="47" customFormat="1" ht="38.25" customHeight="1" x14ac:dyDescent="0.25">
      <c r="C1397" s="243"/>
      <c r="H1397" s="243"/>
      <c r="L1397" s="282"/>
      <c r="M1397" s="243"/>
      <c r="O1397" s="243"/>
      <c r="P1397" s="246"/>
      <c r="Q1397" s="246"/>
      <c r="R1397" s="246"/>
      <c r="S1397" s="246"/>
      <c r="T1397" s="246"/>
      <c r="U1397" s="246"/>
      <c r="V1397" s="246"/>
      <c r="W1397" s="246"/>
      <c r="X1397" s="246"/>
      <c r="Y1397" s="246"/>
      <c r="Z1397" s="246"/>
      <c r="AA1397" s="246"/>
      <c r="AB1397" s="246"/>
      <c r="AC1397" s="246"/>
      <c r="AD1397" s="246"/>
      <c r="AE1397" s="246"/>
      <c r="AF1397" s="246"/>
      <c r="AG1397" s="246"/>
      <c r="AH1397" s="246"/>
      <c r="AI1397" s="246"/>
      <c r="AJ1397" s="246"/>
      <c r="AK1397" s="246"/>
      <c r="AL1397" s="246"/>
    </row>
    <row r="1398" spans="3:38" s="47" customFormat="1" ht="38.25" customHeight="1" x14ac:dyDescent="0.25">
      <c r="C1398" s="243"/>
      <c r="H1398" s="243"/>
      <c r="L1398" s="282"/>
      <c r="M1398" s="243"/>
      <c r="O1398" s="243"/>
      <c r="P1398" s="246"/>
      <c r="Q1398" s="246"/>
      <c r="R1398" s="246"/>
      <c r="S1398" s="246"/>
      <c r="T1398" s="246"/>
      <c r="U1398" s="246"/>
      <c r="V1398" s="246"/>
      <c r="W1398" s="246"/>
      <c r="X1398" s="246"/>
      <c r="Y1398" s="246"/>
      <c r="Z1398" s="246"/>
      <c r="AA1398" s="246"/>
      <c r="AB1398" s="246"/>
      <c r="AC1398" s="246"/>
      <c r="AD1398" s="246"/>
      <c r="AE1398" s="246"/>
      <c r="AF1398" s="246"/>
      <c r="AG1398" s="246"/>
      <c r="AH1398" s="246"/>
      <c r="AI1398" s="246"/>
      <c r="AJ1398" s="246"/>
      <c r="AK1398" s="246"/>
      <c r="AL1398" s="246"/>
    </row>
    <row r="1399" spans="3:38" s="47" customFormat="1" ht="38.25" customHeight="1" x14ac:dyDescent="0.25">
      <c r="C1399" s="243"/>
      <c r="H1399" s="243"/>
      <c r="L1399" s="282"/>
      <c r="M1399" s="243"/>
      <c r="O1399" s="243"/>
      <c r="P1399" s="246"/>
      <c r="Q1399" s="246"/>
      <c r="R1399" s="246"/>
      <c r="S1399" s="246"/>
      <c r="T1399" s="246"/>
      <c r="U1399" s="246"/>
      <c r="V1399" s="246"/>
      <c r="W1399" s="246"/>
      <c r="X1399" s="246"/>
      <c r="Y1399" s="246"/>
      <c r="Z1399" s="246"/>
      <c r="AA1399" s="246"/>
      <c r="AB1399" s="246"/>
      <c r="AC1399" s="246"/>
      <c r="AD1399" s="246"/>
      <c r="AE1399" s="246"/>
      <c r="AF1399" s="246"/>
      <c r="AG1399" s="246"/>
      <c r="AH1399" s="246"/>
      <c r="AI1399" s="246"/>
      <c r="AJ1399" s="246"/>
      <c r="AK1399" s="246"/>
      <c r="AL1399" s="246"/>
    </row>
    <row r="1400" spans="3:38" s="47" customFormat="1" ht="38.25" customHeight="1" x14ac:dyDescent="0.25">
      <c r="C1400" s="243"/>
      <c r="H1400" s="243"/>
      <c r="L1400" s="282"/>
      <c r="M1400" s="243"/>
      <c r="O1400" s="243"/>
      <c r="P1400" s="246"/>
      <c r="Q1400" s="246"/>
      <c r="R1400" s="246"/>
      <c r="S1400" s="246"/>
      <c r="T1400" s="246"/>
      <c r="U1400" s="246"/>
      <c r="V1400" s="246"/>
      <c r="W1400" s="246"/>
      <c r="X1400" s="246"/>
      <c r="Y1400" s="246"/>
      <c r="Z1400" s="246"/>
      <c r="AA1400" s="246"/>
      <c r="AB1400" s="246"/>
      <c r="AC1400" s="246"/>
      <c r="AD1400" s="246"/>
      <c r="AE1400" s="246"/>
      <c r="AF1400" s="246"/>
      <c r="AG1400" s="246"/>
      <c r="AH1400" s="246"/>
      <c r="AI1400" s="246"/>
      <c r="AJ1400" s="246"/>
      <c r="AK1400" s="246"/>
      <c r="AL1400" s="246"/>
    </row>
    <row r="1401" spans="3:38" s="47" customFormat="1" ht="38.25" customHeight="1" x14ac:dyDescent="0.25">
      <c r="C1401" s="243"/>
      <c r="H1401" s="243"/>
      <c r="L1401" s="282"/>
      <c r="M1401" s="243"/>
      <c r="O1401" s="243"/>
      <c r="P1401" s="246"/>
      <c r="Q1401" s="246"/>
      <c r="R1401" s="246"/>
      <c r="S1401" s="246"/>
      <c r="T1401" s="246"/>
      <c r="U1401" s="246"/>
      <c r="V1401" s="246"/>
      <c r="W1401" s="246"/>
      <c r="X1401" s="246"/>
      <c r="Y1401" s="246"/>
      <c r="Z1401" s="246"/>
      <c r="AA1401" s="246"/>
      <c r="AB1401" s="246"/>
      <c r="AC1401" s="246"/>
      <c r="AD1401" s="246"/>
      <c r="AE1401" s="246"/>
      <c r="AF1401" s="246"/>
      <c r="AG1401" s="246"/>
      <c r="AH1401" s="246"/>
      <c r="AI1401" s="246"/>
      <c r="AJ1401" s="246"/>
      <c r="AK1401" s="246"/>
      <c r="AL1401" s="246"/>
    </row>
    <row r="1402" spans="3:38" s="47" customFormat="1" ht="38.25" customHeight="1" x14ac:dyDescent="0.25">
      <c r="C1402" s="243"/>
      <c r="H1402" s="243"/>
      <c r="L1402" s="282"/>
      <c r="M1402" s="243"/>
      <c r="O1402" s="243"/>
      <c r="P1402" s="246"/>
      <c r="Q1402" s="246"/>
      <c r="R1402" s="246"/>
      <c r="S1402" s="246"/>
      <c r="T1402" s="246"/>
      <c r="U1402" s="246"/>
      <c r="V1402" s="246"/>
      <c r="W1402" s="246"/>
      <c r="X1402" s="246"/>
      <c r="Y1402" s="246"/>
      <c r="Z1402" s="246"/>
      <c r="AA1402" s="246"/>
      <c r="AB1402" s="246"/>
      <c r="AC1402" s="246"/>
      <c r="AD1402" s="246"/>
      <c r="AE1402" s="246"/>
      <c r="AF1402" s="246"/>
      <c r="AG1402" s="246"/>
      <c r="AH1402" s="246"/>
      <c r="AI1402" s="246"/>
      <c r="AJ1402" s="246"/>
      <c r="AK1402" s="246"/>
      <c r="AL1402" s="246"/>
    </row>
    <row r="1403" spans="3:38" s="47" customFormat="1" ht="38.25" customHeight="1" x14ac:dyDescent="0.25">
      <c r="C1403" s="243"/>
      <c r="H1403" s="243"/>
      <c r="L1403" s="282"/>
      <c r="M1403" s="243"/>
      <c r="O1403" s="243"/>
      <c r="P1403" s="246"/>
      <c r="Q1403" s="246"/>
      <c r="R1403" s="246"/>
      <c r="S1403" s="246"/>
      <c r="T1403" s="246"/>
      <c r="U1403" s="246"/>
      <c r="V1403" s="246"/>
      <c r="W1403" s="246"/>
      <c r="X1403" s="246"/>
      <c r="Y1403" s="246"/>
      <c r="Z1403" s="246"/>
      <c r="AA1403" s="246"/>
      <c r="AB1403" s="246"/>
      <c r="AC1403" s="246"/>
      <c r="AD1403" s="246"/>
      <c r="AE1403" s="246"/>
      <c r="AF1403" s="246"/>
      <c r="AG1403" s="246"/>
      <c r="AH1403" s="246"/>
      <c r="AI1403" s="246"/>
      <c r="AJ1403" s="246"/>
      <c r="AK1403" s="246"/>
      <c r="AL1403" s="246"/>
    </row>
    <row r="1404" spans="3:38" s="47" customFormat="1" ht="38.25" customHeight="1" x14ac:dyDescent="0.25">
      <c r="C1404" s="243"/>
      <c r="H1404" s="243"/>
      <c r="L1404" s="282"/>
      <c r="M1404" s="243"/>
      <c r="O1404" s="243"/>
      <c r="P1404" s="246"/>
      <c r="Q1404" s="246"/>
      <c r="R1404" s="246"/>
      <c r="S1404" s="246"/>
      <c r="T1404" s="246"/>
      <c r="U1404" s="246"/>
      <c r="V1404" s="246"/>
      <c r="W1404" s="246"/>
      <c r="X1404" s="246"/>
      <c r="Y1404" s="246"/>
      <c r="Z1404" s="246"/>
      <c r="AA1404" s="246"/>
      <c r="AB1404" s="246"/>
      <c r="AC1404" s="246"/>
      <c r="AD1404" s="246"/>
      <c r="AE1404" s="246"/>
      <c r="AF1404" s="246"/>
      <c r="AG1404" s="246"/>
      <c r="AH1404" s="246"/>
      <c r="AI1404" s="246"/>
      <c r="AJ1404" s="246"/>
      <c r="AK1404" s="246"/>
      <c r="AL1404" s="246"/>
    </row>
    <row r="1405" spans="3:38" s="47" customFormat="1" ht="38.25" customHeight="1" x14ac:dyDescent="0.25">
      <c r="C1405" s="243"/>
      <c r="H1405" s="243"/>
      <c r="L1405" s="282"/>
      <c r="M1405" s="243"/>
      <c r="O1405" s="243"/>
      <c r="P1405" s="246"/>
      <c r="Q1405" s="246"/>
      <c r="R1405" s="246"/>
      <c r="S1405" s="246"/>
      <c r="T1405" s="246"/>
      <c r="U1405" s="246"/>
      <c r="V1405" s="246"/>
      <c r="W1405" s="246"/>
      <c r="X1405" s="246"/>
      <c r="Y1405" s="246"/>
      <c r="Z1405" s="246"/>
      <c r="AA1405" s="246"/>
      <c r="AB1405" s="246"/>
      <c r="AC1405" s="246"/>
      <c r="AD1405" s="246"/>
      <c r="AE1405" s="246"/>
      <c r="AF1405" s="246"/>
      <c r="AG1405" s="246"/>
      <c r="AH1405" s="246"/>
      <c r="AI1405" s="246"/>
      <c r="AJ1405" s="246"/>
      <c r="AK1405" s="246"/>
      <c r="AL1405" s="246"/>
    </row>
    <row r="1406" spans="3:38" s="47" customFormat="1" ht="38.25" customHeight="1" x14ac:dyDescent="0.25">
      <c r="C1406" s="243"/>
      <c r="H1406" s="243"/>
      <c r="L1406" s="282"/>
      <c r="M1406" s="243"/>
      <c r="O1406" s="243"/>
      <c r="P1406" s="246"/>
      <c r="Q1406" s="246"/>
      <c r="R1406" s="246"/>
      <c r="S1406" s="246"/>
      <c r="T1406" s="246"/>
      <c r="U1406" s="246"/>
      <c r="V1406" s="246"/>
      <c r="W1406" s="246"/>
      <c r="X1406" s="246"/>
      <c r="Y1406" s="246"/>
      <c r="Z1406" s="246"/>
      <c r="AA1406" s="246"/>
      <c r="AB1406" s="246"/>
      <c r="AC1406" s="246"/>
      <c r="AD1406" s="246"/>
      <c r="AE1406" s="246"/>
      <c r="AF1406" s="246"/>
      <c r="AG1406" s="246"/>
      <c r="AH1406" s="246"/>
      <c r="AI1406" s="246"/>
      <c r="AJ1406" s="246"/>
      <c r="AK1406" s="246"/>
      <c r="AL1406" s="246"/>
    </row>
    <row r="1407" spans="3:38" s="47" customFormat="1" ht="38.25" customHeight="1" x14ac:dyDescent="0.25">
      <c r="C1407" s="243"/>
      <c r="H1407" s="243"/>
      <c r="L1407" s="282"/>
      <c r="M1407" s="243"/>
      <c r="O1407" s="243"/>
      <c r="P1407" s="246"/>
      <c r="Q1407" s="246"/>
      <c r="R1407" s="246"/>
      <c r="S1407" s="246"/>
      <c r="T1407" s="246"/>
      <c r="U1407" s="246"/>
      <c r="V1407" s="246"/>
      <c r="W1407" s="246"/>
      <c r="X1407" s="246"/>
      <c r="Y1407" s="246"/>
      <c r="Z1407" s="246"/>
      <c r="AA1407" s="246"/>
      <c r="AB1407" s="246"/>
      <c r="AC1407" s="246"/>
      <c r="AD1407" s="246"/>
      <c r="AE1407" s="246"/>
      <c r="AF1407" s="246"/>
      <c r="AG1407" s="246"/>
      <c r="AH1407" s="246"/>
      <c r="AI1407" s="246"/>
      <c r="AJ1407" s="246"/>
      <c r="AK1407" s="246"/>
      <c r="AL1407" s="246"/>
    </row>
    <row r="1408" spans="3:38" s="47" customFormat="1" ht="38.25" customHeight="1" x14ac:dyDescent="0.25">
      <c r="C1408" s="243"/>
      <c r="H1408" s="243"/>
      <c r="L1408" s="282"/>
      <c r="M1408" s="243"/>
      <c r="O1408" s="243"/>
      <c r="P1408" s="246"/>
      <c r="Q1408" s="246"/>
      <c r="R1408" s="246"/>
      <c r="S1408" s="246"/>
      <c r="T1408" s="246"/>
      <c r="U1408" s="246"/>
      <c r="V1408" s="246"/>
      <c r="W1408" s="246"/>
      <c r="X1408" s="246"/>
      <c r="Y1408" s="246"/>
      <c r="Z1408" s="246"/>
      <c r="AA1408" s="246"/>
      <c r="AB1408" s="246"/>
      <c r="AC1408" s="246"/>
      <c r="AD1408" s="246"/>
      <c r="AE1408" s="246"/>
      <c r="AF1408" s="246"/>
      <c r="AG1408" s="246"/>
      <c r="AH1408" s="246"/>
      <c r="AI1408" s="246"/>
      <c r="AJ1408" s="246"/>
      <c r="AK1408" s="246"/>
      <c r="AL1408" s="246"/>
    </row>
    <row r="1409" spans="3:38" s="47" customFormat="1" ht="38.25" customHeight="1" x14ac:dyDescent="0.25">
      <c r="C1409" s="243"/>
      <c r="H1409" s="243"/>
      <c r="L1409" s="282"/>
      <c r="M1409" s="243"/>
      <c r="O1409" s="243"/>
      <c r="P1409" s="246"/>
      <c r="Q1409" s="246"/>
      <c r="R1409" s="246"/>
      <c r="S1409" s="246"/>
      <c r="T1409" s="246"/>
      <c r="U1409" s="246"/>
      <c r="V1409" s="246"/>
      <c r="W1409" s="246"/>
      <c r="X1409" s="246"/>
      <c r="Y1409" s="246"/>
      <c r="Z1409" s="246"/>
      <c r="AA1409" s="246"/>
      <c r="AB1409" s="246"/>
      <c r="AC1409" s="246"/>
      <c r="AD1409" s="246"/>
      <c r="AE1409" s="246"/>
      <c r="AF1409" s="246"/>
      <c r="AG1409" s="246"/>
      <c r="AH1409" s="246"/>
      <c r="AI1409" s="246"/>
      <c r="AJ1409" s="246"/>
      <c r="AK1409" s="246"/>
      <c r="AL1409" s="246"/>
    </row>
    <row r="1410" spans="3:38" s="47" customFormat="1" ht="38.25" customHeight="1" x14ac:dyDescent="0.25">
      <c r="C1410" s="243"/>
      <c r="H1410" s="243"/>
      <c r="L1410" s="282"/>
      <c r="M1410" s="243"/>
      <c r="O1410" s="243"/>
      <c r="P1410" s="246"/>
      <c r="Q1410" s="246"/>
      <c r="R1410" s="246"/>
      <c r="S1410" s="246"/>
      <c r="T1410" s="246"/>
      <c r="U1410" s="246"/>
      <c r="V1410" s="246"/>
      <c r="W1410" s="246"/>
      <c r="X1410" s="246"/>
      <c r="Y1410" s="246"/>
      <c r="Z1410" s="246"/>
      <c r="AA1410" s="246"/>
      <c r="AB1410" s="246"/>
      <c r="AC1410" s="246"/>
      <c r="AD1410" s="246"/>
      <c r="AE1410" s="246"/>
      <c r="AF1410" s="246"/>
      <c r="AG1410" s="246"/>
      <c r="AH1410" s="246"/>
      <c r="AI1410" s="246"/>
      <c r="AJ1410" s="246"/>
      <c r="AK1410" s="246"/>
      <c r="AL1410" s="246"/>
    </row>
    <row r="1411" spans="3:38" s="47" customFormat="1" ht="38.25" customHeight="1" x14ac:dyDescent="0.25">
      <c r="C1411" s="243"/>
      <c r="H1411" s="243"/>
      <c r="L1411" s="282"/>
      <c r="M1411" s="243"/>
      <c r="O1411" s="243"/>
      <c r="P1411" s="246"/>
      <c r="Q1411" s="246"/>
      <c r="R1411" s="246"/>
      <c r="S1411" s="246"/>
      <c r="T1411" s="246"/>
      <c r="U1411" s="246"/>
      <c r="V1411" s="246"/>
      <c r="W1411" s="246"/>
      <c r="X1411" s="246"/>
      <c r="Y1411" s="246"/>
      <c r="Z1411" s="246"/>
      <c r="AA1411" s="246"/>
      <c r="AB1411" s="246"/>
      <c r="AC1411" s="246"/>
      <c r="AD1411" s="246"/>
      <c r="AE1411" s="246"/>
      <c r="AF1411" s="246"/>
      <c r="AG1411" s="246"/>
      <c r="AH1411" s="246"/>
      <c r="AI1411" s="246"/>
      <c r="AJ1411" s="246"/>
      <c r="AK1411" s="246"/>
      <c r="AL1411" s="246"/>
    </row>
    <row r="1412" spans="3:38" s="47" customFormat="1" ht="38.25" customHeight="1" x14ac:dyDescent="0.25">
      <c r="C1412" s="243"/>
      <c r="H1412" s="243"/>
      <c r="L1412" s="282"/>
      <c r="M1412" s="243"/>
      <c r="O1412" s="243"/>
      <c r="P1412" s="246"/>
      <c r="Q1412" s="246"/>
      <c r="R1412" s="246"/>
      <c r="S1412" s="246"/>
      <c r="T1412" s="246"/>
      <c r="U1412" s="246"/>
      <c r="V1412" s="246"/>
      <c r="W1412" s="246"/>
      <c r="X1412" s="246"/>
      <c r="Y1412" s="246"/>
      <c r="Z1412" s="246"/>
      <c r="AA1412" s="246"/>
      <c r="AB1412" s="246"/>
      <c r="AC1412" s="246"/>
      <c r="AD1412" s="246"/>
      <c r="AE1412" s="246"/>
      <c r="AF1412" s="246"/>
      <c r="AG1412" s="246"/>
      <c r="AH1412" s="246"/>
      <c r="AI1412" s="246"/>
      <c r="AJ1412" s="246"/>
      <c r="AK1412" s="246"/>
      <c r="AL1412" s="246"/>
    </row>
    <row r="1413" spans="3:38" s="47" customFormat="1" ht="38.25" customHeight="1" x14ac:dyDescent="0.25">
      <c r="C1413" s="243"/>
      <c r="H1413" s="243"/>
      <c r="L1413" s="282"/>
      <c r="M1413" s="243"/>
      <c r="O1413" s="243"/>
      <c r="P1413" s="246"/>
      <c r="Q1413" s="246"/>
      <c r="R1413" s="246"/>
      <c r="S1413" s="246"/>
      <c r="T1413" s="246"/>
      <c r="U1413" s="246"/>
      <c r="V1413" s="246"/>
      <c r="W1413" s="246"/>
      <c r="X1413" s="246"/>
      <c r="Y1413" s="246"/>
      <c r="Z1413" s="246"/>
      <c r="AA1413" s="246"/>
      <c r="AB1413" s="246"/>
      <c r="AC1413" s="246"/>
      <c r="AD1413" s="246"/>
      <c r="AE1413" s="246"/>
      <c r="AF1413" s="246"/>
      <c r="AG1413" s="246"/>
      <c r="AH1413" s="246"/>
      <c r="AI1413" s="246"/>
      <c r="AJ1413" s="246"/>
      <c r="AK1413" s="246"/>
      <c r="AL1413" s="246"/>
    </row>
    <row r="1414" spans="3:38" s="47" customFormat="1" ht="38.25" customHeight="1" x14ac:dyDescent="0.25">
      <c r="C1414" s="243"/>
      <c r="H1414" s="243"/>
      <c r="L1414" s="282"/>
      <c r="M1414" s="243"/>
      <c r="O1414" s="243"/>
      <c r="P1414" s="246"/>
      <c r="Q1414" s="246"/>
      <c r="R1414" s="246"/>
      <c r="S1414" s="246"/>
      <c r="T1414" s="246"/>
      <c r="U1414" s="246"/>
      <c r="V1414" s="246"/>
      <c r="W1414" s="246"/>
      <c r="X1414" s="246"/>
      <c r="Y1414" s="246"/>
      <c r="Z1414" s="246"/>
      <c r="AA1414" s="246"/>
      <c r="AB1414" s="246"/>
      <c r="AC1414" s="246"/>
      <c r="AD1414" s="246"/>
      <c r="AE1414" s="246"/>
      <c r="AF1414" s="246"/>
      <c r="AG1414" s="246"/>
      <c r="AH1414" s="246"/>
      <c r="AI1414" s="246"/>
      <c r="AJ1414" s="246"/>
      <c r="AK1414" s="246"/>
      <c r="AL1414" s="246"/>
    </row>
    <row r="1415" spans="3:38" s="47" customFormat="1" ht="38.25" customHeight="1" x14ac:dyDescent="0.25">
      <c r="C1415" s="243"/>
      <c r="H1415" s="243"/>
      <c r="L1415" s="282"/>
      <c r="M1415" s="243"/>
      <c r="O1415" s="243"/>
      <c r="P1415" s="246"/>
      <c r="Q1415" s="246"/>
      <c r="R1415" s="246"/>
      <c r="S1415" s="246"/>
      <c r="T1415" s="246"/>
      <c r="U1415" s="246"/>
      <c r="V1415" s="246"/>
      <c r="W1415" s="246"/>
      <c r="X1415" s="246"/>
      <c r="Y1415" s="246"/>
      <c r="Z1415" s="246"/>
      <c r="AA1415" s="246"/>
      <c r="AB1415" s="246"/>
      <c r="AC1415" s="246"/>
      <c r="AD1415" s="246"/>
      <c r="AE1415" s="246"/>
      <c r="AF1415" s="246"/>
      <c r="AG1415" s="246"/>
      <c r="AH1415" s="246"/>
      <c r="AI1415" s="246"/>
      <c r="AJ1415" s="246"/>
      <c r="AK1415" s="246"/>
      <c r="AL1415" s="246"/>
    </row>
    <row r="1416" spans="3:38" s="47" customFormat="1" ht="38.25" customHeight="1" x14ac:dyDescent="0.25">
      <c r="C1416" s="243"/>
      <c r="H1416" s="243"/>
      <c r="L1416" s="282"/>
      <c r="M1416" s="243"/>
      <c r="O1416" s="243"/>
      <c r="P1416" s="246"/>
      <c r="Q1416" s="246"/>
      <c r="R1416" s="246"/>
      <c r="S1416" s="246"/>
      <c r="T1416" s="246"/>
      <c r="U1416" s="246"/>
      <c r="V1416" s="246"/>
      <c r="W1416" s="246"/>
      <c r="X1416" s="246"/>
      <c r="Y1416" s="246"/>
      <c r="Z1416" s="246"/>
      <c r="AA1416" s="246"/>
      <c r="AB1416" s="246"/>
      <c r="AC1416" s="246"/>
      <c r="AD1416" s="246"/>
      <c r="AE1416" s="246"/>
      <c r="AF1416" s="246"/>
      <c r="AG1416" s="246"/>
      <c r="AH1416" s="246"/>
      <c r="AI1416" s="246"/>
      <c r="AJ1416" s="246"/>
      <c r="AK1416" s="246"/>
      <c r="AL1416" s="246"/>
    </row>
    <row r="1417" spans="3:38" s="47" customFormat="1" ht="38.25" customHeight="1" x14ac:dyDescent="0.25">
      <c r="C1417" s="243"/>
      <c r="H1417" s="243"/>
      <c r="L1417" s="282"/>
      <c r="M1417" s="243"/>
      <c r="O1417" s="243"/>
      <c r="P1417" s="246"/>
      <c r="Q1417" s="246"/>
      <c r="R1417" s="246"/>
      <c r="S1417" s="246"/>
      <c r="T1417" s="246"/>
      <c r="U1417" s="246"/>
      <c r="V1417" s="246"/>
      <c r="W1417" s="246"/>
      <c r="X1417" s="246"/>
      <c r="Y1417" s="246"/>
      <c r="Z1417" s="246"/>
      <c r="AA1417" s="246"/>
      <c r="AB1417" s="246"/>
      <c r="AC1417" s="246"/>
      <c r="AD1417" s="246"/>
      <c r="AE1417" s="246"/>
      <c r="AF1417" s="246"/>
      <c r="AG1417" s="246"/>
      <c r="AH1417" s="246"/>
      <c r="AI1417" s="246"/>
      <c r="AJ1417" s="246"/>
      <c r="AK1417" s="246"/>
      <c r="AL1417" s="246"/>
    </row>
    <row r="1418" spans="3:38" s="47" customFormat="1" ht="38.25" customHeight="1" x14ac:dyDescent="0.25">
      <c r="C1418" s="243"/>
      <c r="H1418" s="243"/>
      <c r="L1418" s="282"/>
      <c r="M1418" s="243"/>
      <c r="O1418" s="243"/>
      <c r="P1418" s="246"/>
      <c r="Q1418" s="246"/>
      <c r="R1418" s="246"/>
      <c r="S1418" s="246"/>
      <c r="T1418" s="246"/>
      <c r="U1418" s="246"/>
      <c r="V1418" s="246"/>
      <c r="W1418" s="246"/>
      <c r="X1418" s="246"/>
      <c r="Y1418" s="246"/>
      <c r="Z1418" s="246"/>
      <c r="AA1418" s="246"/>
      <c r="AB1418" s="246"/>
      <c r="AC1418" s="246"/>
      <c r="AD1418" s="246"/>
      <c r="AE1418" s="246"/>
      <c r="AF1418" s="246"/>
      <c r="AG1418" s="246"/>
      <c r="AH1418" s="246"/>
      <c r="AI1418" s="246"/>
      <c r="AJ1418" s="246"/>
      <c r="AK1418" s="246"/>
      <c r="AL1418" s="246"/>
    </row>
    <row r="1419" spans="3:38" s="47" customFormat="1" ht="38.25" customHeight="1" x14ac:dyDescent="0.25">
      <c r="C1419" s="243"/>
      <c r="H1419" s="243"/>
      <c r="L1419" s="282"/>
      <c r="M1419" s="243"/>
      <c r="O1419" s="243"/>
      <c r="P1419" s="246"/>
      <c r="Q1419" s="246"/>
      <c r="R1419" s="246"/>
      <c r="S1419" s="246"/>
      <c r="T1419" s="246"/>
      <c r="U1419" s="246"/>
      <c r="V1419" s="246"/>
      <c r="W1419" s="246"/>
      <c r="X1419" s="246"/>
      <c r="Y1419" s="246"/>
      <c r="Z1419" s="246"/>
      <c r="AA1419" s="246"/>
      <c r="AB1419" s="246"/>
      <c r="AC1419" s="246"/>
      <c r="AD1419" s="246"/>
      <c r="AE1419" s="246"/>
      <c r="AF1419" s="246"/>
      <c r="AG1419" s="246"/>
      <c r="AH1419" s="246"/>
      <c r="AI1419" s="246"/>
      <c r="AJ1419" s="246"/>
      <c r="AK1419" s="246"/>
      <c r="AL1419" s="246"/>
    </row>
    <row r="1420" spans="3:38" s="47" customFormat="1" ht="38.25" customHeight="1" x14ac:dyDescent="0.25">
      <c r="C1420" s="243"/>
      <c r="H1420" s="243"/>
      <c r="L1420" s="282"/>
      <c r="M1420" s="243"/>
      <c r="O1420" s="243"/>
      <c r="P1420" s="246"/>
      <c r="Q1420" s="246"/>
      <c r="R1420" s="246"/>
      <c r="S1420" s="246"/>
      <c r="T1420" s="246"/>
      <c r="U1420" s="246"/>
      <c r="V1420" s="246"/>
      <c r="W1420" s="246"/>
      <c r="X1420" s="246"/>
      <c r="Y1420" s="246"/>
      <c r="Z1420" s="246"/>
      <c r="AA1420" s="246"/>
      <c r="AB1420" s="246"/>
      <c r="AC1420" s="246"/>
      <c r="AD1420" s="246"/>
      <c r="AE1420" s="246"/>
      <c r="AF1420" s="246"/>
      <c r="AG1420" s="246"/>
      <c r="AH1420" s="246"/>
      <c r="AI1420" s="246"/>
      <c r="AJ1420" s="246"/>
      <c r="AK1420" s="246"/>
      <c r="AL1420" s="246"/>
    </row>
    <row r="1421" spans="3:38" s="47" customFormat="1" ht="38.25" customHeight="1" x14ac:dyDescent="0.25">
      <c r="C1421" s="243"/>
      <c r="H1421" s="243"/>
      <c r="L1421" s="282"/>
      <c r="M1421" s="243"/>
      <c r="O1421" s="243"/>
      <c r="P1421" s="246"/>
      <c r="Q1421" s="246"/>
      <c r="R1421" s="246"/>
      <c r="S1421" s="246"/>
      <c r="T1421" s="246"/>
      <c r="U1421" s="246"/>
      <c r="V1421" s="246"/>
      <c r="W1421" s="246"/>
      <c r="X1421" s="246"/>
      <c r="Y1421" s="246"/>
      <c r="Z1421" s="246"/>
      <c r="AA1421" s="246"/>
      <c r="AB1421" s="246"/>
      <c r="AC1421" s="246"/>
      <c r="AD1421" s="246"/>
      <c r="AE1421" s="246"/>
      <c r="AF1421" s="246"/>
      <c r="AG1421" s="246"/>
      <c r="AH1421" s="246"/>
      <c r="AI1421" s="246"/>
      <c r="AJ1421" s="246"/>
      <c r="AK1421" s="246"/>
      <c r="AL1421" s="246"/>
    </row>
    <row r="1422" spans="3:38" s="47" customFormat="1" ht="38.25" customHeight="1" x14ac:dyDescent="0.25">
      <c r="C1422" s="243"/>
      <c r="H1422" s="243"/>
      <c r="L1422" s="282"/>
      <c r="M1422" s="243"/>
      <c r="O1422" s="243"/>
      <c r="P1422" s="246"/>
      <c r="Q1422" s="246"/>
      <c r="R1422" s="246"/>
      <c r="S1422" s="246"/>
      <c r="T1422" s="246"/>
      <c r="U1422" s="246"/>
      <c r="V1422" s="246"/>
      <c r="W1422" s="246"/>
      <c r="X1422" s="246"/>
      <c r="Y1422" s="246"/>
      <c r="Z1422" s="246"/>
      <c r="AA1422" s="246"/>
      <c r="AB1422" s="246"/>
      <c r="AC1422" s="246"/>
      <c r="AD1422" s="246"/>
      <c r="AE1422" s="246"/>
      <c r="AF1422" s="246"/>
      <c r="AG1422" s="246"/>
      <c r="AH1422" s="246"/>
      <c r="AI1422" s="246"/>
      <c r="AJ1422" s="246"/>
      <c r="AK1422" s="246"/>
      <c r="AL1422" s="246"/>
    </row>
    <row r="1423" spans="3:38" s="47" customFormat="1" ht="38.25" customHeight="1" x14ac:dyDescent="0.25">
      <c r="C1423" s="243"/>
      <c r="H1423" s="243"/>
      <c r="L1423" s="282"/>
      <c r="M1423" s="243"/>
      <c r="O1423" s="243"/>
      <c r="P1423" s="246"/>
      <c r="Q1423" s="246"/>
      <c r="R1423" s="246"/>
      <c r="S1423" s="246"/>
      <c r="T1423" s="246"/>
      <c r="U1423" s="246"/>
      <c r="V1423" s="246"/>
      <c r="W1423" s="246"/>
      <c r="X1423" s="246"/>
      <c r="Y1423" s="246"/>
      <c r="Z1423" s="246"/>
      <c r="AA1423" s="246"/>
      <c r="AB1423" s="246"/>
      <c r="AC1423" s="246"/>
      <c r="AD1423" s="246"/>
      <c r="AE1423" s="246"/>
      <c r="AF1423" s="246"/>
      <c r="AG1423" s="246"/>
      <c r="AH1423" s="246"/>
      <c r="AI1423" s="246"/>
      <c r="AJ1423" s="246"/>
      <c r="AK1423" s="246"/>
      <c r="AL1423" s="246"/>
    </row>
    <row r="1424" spans="3:38" s="47" customFormat="1" ht="38.25" customHeight="1" x14ac:dyDescent="0.25">
      <c r="C1424" s="243"/>
      <c r="H1424" s="243"/>
      <c r="L1424" s="282"/>
      <c r="M1424" s="243"/>
      <c r="O1424" s="243"/>
      <c r="P1424" s="246"/>
      <c r="Q1424" s="246"/>
      <c r="R1424" s="246"/>
      <c r="S1424" s="246"/>
      <c r="T1424" s="246"/>
      <c r="U1424" s="246"/>
      <c r="V1424" s="246"/>
      <c r="W1424" s="246"/>
      <c r="X1424" s="246"/>
      <c r="Y1424" s="246"/>
      <c r="Z1424" s="246"/>
      <c r="AA1424" s="246"/>
      <c r="AB1424" s="246"/>
      <c r="AC1424" s="246"/>
      <c r="AD1424" s="246"/>
      <c r="AE1424" s="246"/>
      <c r="AF1424" s="246"/>
      <c r="AG1424" s="246"/>
      <c r="AH1424" s="246"/>
      <c r="AI1424" s="246"/>
      <c r="AJ1424" s="246"/>
      <c r="AK1424" s="246"/>
      <c r="AL1424" s="246"/>
    </row>
    <row r="1425" spans="3:38" s="47" customFormat="1" ht="38.25" customHeight="1" x14ac:dyDescent="0.25">
      <c r="C1425" s="243"/>
      <c r="H1425" s="243"/>
      <c r="L1425" s="282"/>
      <c r="M1425" s="243"/>
      <c r="O1425" s="243"/>
      <c r="P1425" s="246"/>
      <c r="Q1425" s="246"/>
      <c r="R1425" s="246"/>
      <c r="S1425" s="246"/>
      <c r="T1425" s="246"/>
      <c r="U1425" s="246"/>
      <c r="V1425" s="246"/>
      <c r="W1425" s="246"/>
      <c r="X1425" s="246"/>
      <c r="Y1425" s="246"/>
      <c r="Z1425" s="246"/>
      <c r="AA1425" s="246"/>
      <c r="AB1425" s="246"/>
      <c r="AC1425" s="246"/>
      <c r="AD1425" s="246"/>
      <c r="AE1425" s="246"/>
      <c r="AF1425" s="246"/>
      <c r="AG1425" s="246"/>
      <c r="AH1425" s="246"/>
      <c r="AI1425" s="246"/>
      <c r="AJ1425" s="246"/>
      <c r="AK1425" s="246"/>
      <c r="AL1425" s="246"/>
    </row>
    <row r="1426" spans="3:38" s="47" customFormat="1" ht="38.25" customHeight="1" x14ac:dyDescent="0.25">
      <c r="C1426" s="243"/>
      <c r="H1426" s="243"/>
      <c r="L1426" s="282"/>
      <c r="M1426" s="243"/>
      <c r="O1426" s="243"/>
      <c r="P1426" s="246"/>
      <c r="Q1426" s="246"/>
      <c r="R1426" s="246"/>
      <c r="S1426" s="246"/>
      <c r="T1426" s="246"/>
      <c r="U1426" s="246"/>
      <c r="V1426" s="246"/>
      <c r="W1426" s="246"/>
      <c r="X1426" s="246"/>
      <c r="Y1426" s="246"/>
      <c r="Z1426" s="246"/>
      <c r="AA1426" s="246"/>
      <c r="AB1426" s="246"/>
      <c r="AC1426" s="246"/>
      <c r="AD1426" s="246"/>
      <c r="AE1426" s="246"/>
      <c r="AF1426" s="246"/>
      <c r="AG1426" s="246"/>
      <c r="AH1426" s="246"/>
      <c r="AI1426" s="246"/>
      <c r="AJ1426" s="246"/>
      <c r="AK1426" s="246"/>
      <c r="AL1426" s="246"/>
    </row>
    <row r="1427" spans="3:38" s="47" customFormat="1" ht="38.25" customHeight="1" x14ac:dyDescent="0.25">
      <c r="C1427" s="243"/>
      <c r="H1427" s="243"/>
      <c r="L1427" s="282"/>
      <c r="M1427" s="243"/>
      <c r="O1427" s="243"/>
      <c r="P1427" s="246"/>
      <c r="Q1427" s="246"/>
      <c r="R1427" s="246"/>
      <c r="S1427" s="246"/>
      <c r="T1427" s="246"/>
      <c r="U1427" s="246"/>
      <c r="V1427" s="246"/>
      <c r="W1427" s="246"/>
      <c r="X1427" s="246"/>
      <c r="Y1427" s="246"/>
      <c r="Z1427" s="246"/>
      <c r="AA1427" s="246"/>
      <c r="AB1427" s="246"/>
      <c r="AC1427" s="246"/>
      <c r="AD1427" s="246"/>
      <c r="AE1427" s="246"/>
      <c r="AF1427" s="246"/>
      <c r="AG1427" s="246"/>
      <c r="AH1427" s="246"/>
      <c r="AI1427" s="246"/>
      <c r="AJ1427" s="246"/>
      <c r="AK1427" s="246"/>
      <c r="AL1427" s="246"/>
    </row>
    <row r="1428" spans="3:38" s="47" customFormat="1" ht="38.25" customHeight="1" x14ac:dyDescent="0.25">
      <c r="C1428" s="243"/>
      <c r="H1428" s="243"/>
      <c r="L1428" s="282"/>
      <c r="M1428" s="243"/>
      <c r="O1428" s="243"/>
      <c r="P1428" s="246"/>
      <c r="Q1428" s="246"/>
      <c r="R1428" s="246"/>
      <c r="S1428" s="246"/>
      <c r="T1428" s="246"/>
      <c r="U1428" s="246"/>
      <c r="V1428" s="246"/>
      <c r="W1428" s="246"/>
      <c r="X1428" s="246"/>
      <c r="Y1428" s="246"/>
      <c r="Z1428" s="246"/>
      <c r="AA1428" s="246"/>
      <c r="AB1428" s="246"/>
      <c r="AC1428" s="246"/>
      <c r="AD1428" s="246"/>
      <c r="AE1428" s="246"/>
      <c r="AF1428" s="246"/>
      <c r="AG1428" s="246"/>
      <c r="AH1428" s="246"/>
      <c r="AI1428" s="246"/>
      <c r="AJ1428" s="246"/>
      <c r="AK1428" s="246"/>
      <c r="AL1428" s="246"/>
    </row>
    <row r="1429" spans="3:38" s="47" customFormat="1" ht="38.25" customHeight="1" x14ac:dyDescent="0.25">
      <c r="C1429" s="243"/>
      <c r="H1429" s="243"/>
      <c r="L1429" s="282"/>
      <c r="M1429" s="243"/>
      <c r="O1429" s="243"/>
      <c r="P1429" s="246"/>
      <c r="Q1429" s="246"/>
      <c r="R1429" s="246"/>
      <c r="S1429" s="246"/>
      <c r="T1429" s="246"/>
      <c r="U1429" s="246"/>
      <c r="V1429" s="246"/>
      <c r="W1429" s="246"/>
      <c r="X1429" s="246"/>
      <c r="Y1429" s="246"/>
      <c r="Z1429" s="246"/>
      <c r="AA1429" s="246"/>
      <c r="AB1429" s="246"/>
      <c r="AC1429" s="246"/>
      <c r="AD1429" s="246"/>
      <c r="AE1429" s="246"/>
      <c r="AF1429" s="246"/>
      <c r="AG1429" s="246"/>
      <c r="AH1429" s="246"/>
      <c r="AI1429" s="246"/>
      <c r="AJ1429" s="246"/>
      <c r="AK1429" s="246"/>
      <c r="AL1429" s="246"/>
    </row>
    <row r="1430" spans="3:38" s="47" customFormat="1" ht="38.25" customHeight="1" x14ac:dyDescent="0.25">
      <c r="C1430" s="243"/>
      <c r="H1430" s="243"/>
      <c r="L1430" s="282"/>
      <c r="M1430" s="243"/>
      <c r="O1430" s="243"/>
      <c r="P1430" s="246"/>
      <c r="Q1430" s="246"/>
      <c r="R1430" s="246"/>
      <c r="S1430" s="246"/>
      <c r="T1430" s="246"/>
      <c r="U1430" s="246"/>
      <c r="V1430" s="246"/>
      <c r="W1430" s="246"/>
      <c r="X1430" s="246"/>
      <c r="Y1430" s="246"/>
      <c r="Z1430" s="246"/>
      <c r="AA1430" s="246"/>
      <c r="AB1430" s="246"/>
      <c r="AC1430" s="246"/>
      <c r="AD1430" s="246"/>
      <c r="AE1430" s="246"/>
      <c r="AF1430" s="246"/>
      <c r="AG1430" s="246"/>
      <c r="AH1430" s="246"/>
      <c r="AI1430" s="246"/>
      <c r="AJ1430" s="246"/>
      <c r="AK1430" s="246"/>
      <c r="AL1430" s="246"/>
    </row>
    <row r="1431" spans="3:38" s="47" customFormat="1" ht="38.25" customHeight="1" x14ac:dyDescent="0.25">
      <c r="C1431" s="243"/>
      <c r="H1431" s="243"/>
      <c r="L1431" s="282"/>
      <c r="M1431" s="243"/>
      <c r="O1431" s="243"/>
      <c r="P1431" s="246"/>
      <c r="Q1431" s="246"/>
      <c r="R1431" s="246"/>
      <c r="S1431" s="246"/>
      <c r="T1431" s="246"/>
      <c r="U1431" s="246"/>
      <c r="V1431" s="246"/>
      <c r="W1431" s="246"/>
      <c r="X1431" s="246"/>
      <c r="Y1431" s="246"/>
      <c r="Z1431" s="246"/>
      <c r="AA1431" s="246"/>
      <c r="AB1431" s="246"/>
      <c r="AC1431" s="246"/>
      <c r="AD1431" s="246"/>
      <c r="AE1431" s="246"/>
      <c r="AF1431" s="246"/>
      <c r="AG1431" s="246"/>
      <c r="AH1431" s="246"/>
      <c r="AI1431" s="246"/>
      <c r="AJ1431" s="246"/>
      <c r="AK1431" s="246"/>
      <c r="AL1431" s="246"/>
    </row>
    <row r="1432" spans="3:38" s="47" customFormat="1" ht="38.25" customHeight="1" x14ac:dyDescent="0.25">
      <c r="C1432" s="243"/>
      <c r="H1432" s="243"/>
      <c r="L1432" s="282"/>
      <c r="M1432" s="243"/>
      <c r="O1432" s="243"/>
      <c r="P1432" s="246"/>
      <c r="Q1432" s="246"/>
      <c r="R1432" s="246"/>
      <c r="S1432" s="246"/>
      <c r="T1432" s="246"/>
      <c r="U1432" s="246"/>
      <c r="V1432" s="246"/>
      <c r="W1432" s="246"/>
      <c r="X1432" s="246"/>
      <c r="Y1432" s="246"/>
      <c r="Z1432" s="246"/>
      <c r="AA1432" s="246"/>
      <c r="AB1432" s="246"/>
      <c r="AC1432" s="246"/>
      <c r="AD1432" s="246"/>
      <c r="AE1432" s="246"/>
      <c r="AF1432" s="246"/>
      <c r="AG1432" s="246"/>
      <c r="AH1432" s="246"/>
      <c r="AI1432" s="246"/>
      <c r="AJ1432" s="246"/>
      <c r="AK1432" s="246"/>
      <c r="AL1432" s="246"/>
    </row>
    <row r="1433" spans="3:38" s="47" customFormat="1" ht="38.25" customHeight="1" x14ac:dyDescent="0.25">
      <c r="C1433" s="243"/>
      <c r="H1433" s="243"/>
      <c r="L1433" s="282"/>
      <c r="M1433" s="243"/>
      <c r="O1433" s="243"/>
      <c r="P1433" s="246"/>
      <c r="Q1433" s="246"/>
      <c r="R1433" s="246"/>
      <c r="S1433" s="246"/>
      <c r="T1433" s="246"/>
      <c r="U1433" s="246"/>
      <c r="V1433" s="246"/>
      <c r="W1433" s="246"/>
      <c r="X1433" s="246"/>
      <c r="Y1433" s="246"/>
      <c r="Z1433" s="246"/>
      <c r="AA1433" s="246"/>
      <c r="AB1433" s="246"/>
      <c r="AC1433" s="246"/>
      <c r="AD1433" s="246"/>
      <c r="AE1433" s="246"/>
      <c r="AF1433" s="246"/>
      <c r="AG1433" s="246"/>
      <c r="AH1433" s="246"/>
      <c r="AI1433" s="246"/>
      <c r="AJ1433" s="246"/>
      <c r="AK1433" s="246"/>
      <c r="AL1433" s="246"/>
    </row>
    <row r="1434" spans="3:38" s="47" customFormat="1" ht="38.25" customHeight="1" x14ac:dyDescent="0.25">
      <c r="C1434" s="243"/>
      <c r="H1434" s="243"/>
      <c r="L1434" s="282"/>
      <c r="M1434" s="243"/>
      <c r="O1434" s="243"/>
      <c r="P1434" s="246"/>
      <c r="Q1434" s="246"/>
      <c r="R1434" s="246"/>
      <c r="S1434" s="246"/>
      <c r="T1434" s="246"/>
      <c r="U1434" s="246"/>
      <c r="V1434" s="246"/>
      <c r="W1434" s="246"/>
      <c r="X1434" s="246"/>
      <c r="Y1434" s="246"/>
      <c r="Z1434" s="246"/>
      <c r="AA1434" s="246"/>
      <c r="AB1434" s="246"/>
      <c r="AC1434" s="246"/>
      <c r="AD1434" s="246"/>
      <c r="AE1434" s="246"/>
      <c r="AF1434" s="246"/>
      <c r="AG1434" s="246"/>
      <c r="AH1434" s="246"/>
      <c r="AI1434" s="246"/>
      <c r="AJ1434" s="246"/>
      <c r="AK1434" s="246"/>
      <c r="AL1434" s="246"/>
    </row>
    <row r="1435" spans="3:38" s="47" customFormat="1" ht="38.25" customHeight="1" x14ac:dyDescent="0.25">
      <c r="C1435" s="243"/>
      <c r="H1435" s="243"/>
      <c r="L1435" s="282"/>
      <c r="M1435" s="243"/>
      <c r="O1435" s="243"/>
      <c r="P1435" s="246"/>
      <c r="Q1435" s="246"/>
      <c r="R1435" s="246"/>
      <c r="S1435" s="246"/>
      <c r="T1435" s="246"/>
      <c r="U1435" s="246"/>
      <c r="V1435" s="246"/>
      <c r="W1435" s="246"/>
      <c r="X1435" s="246"/>
      <c r="Y1435" s="246"/>
      <c r="Z1435" s="246"/>
      <c r="AA1435" s="246"/>
      <c r="AB1435" s="246"/>
      <c r="AC1435" s="246"/>
      <c r="AD1435" s="246"/>
      <c r="AE1435" s="246"/>
      <c r="AF1435" s="246"/>
      <c r="AG1435" s="246"/>
      <c r="AH1435" s="246"/>
      <c r="AI1435" s="246"/>
      <c r="AJ1435" s="246"/>
      <c r="AK1435" s="246"/>
      <c r="AL1435" s="246"/>
    </row>
    <row r="1436" spans="3:38" s="47" customFormat="1" ht="38.25" customHeight="1" x14ac:dyDescent="0.25">
      <c r="C1436" s="243"/>
      <c r="H1436" s="243"/>
      <c r="L1436" s="282"/>
      <c r="M1436" s="243"/>
      <c r="O1436" s="243"/>
      <c r="P1436" s="246"/>
      <c r="Q1436" s="246"/>
      <c r="R1436" s="246"/>
      <c r="S1436" s="246"/>
      <c r="T1436" s="246"/>
      <c r="U1436" s="246"/>
      <c r="V1436" s="246"/>
      <c r="W1436" s="246"/>
      <c r="X1436" s="246"/>
      <c r="Y1436" s="246"/>
      <c r="Z1436" s="246"/>
      <c r="AA1436" s="246"/>
      <c r="AB1436" s="246"/>
      <c r="AC1436" s="246"/>
      <c r="AD1436" s="246"/>
      <c r="AE1436" s="246"/>
      <c r="AF1436" s="246"/>
      <c r="AG1436" s="246"/>
      <c r="AH1436" s="246"/>
      <c r="AI1436" s="246"/>
      <c r="AJ1436" s="246"/>
      <c r="AK1436" s="246"/>
      <c r="AL1436" s="246"/>
    </row>
    <row r="1437" spans="3:38" s="47" customFormat="1" ht="38.25" customHeight="1" x14ac:dyDescent="0.25">
      <c r="C1437" s="243"/>
      <c r="H1437" s="243"/>
      <c r="L1437" s="282"/>
      <c r="M1437" s="243"/>
      <c r="O1437" s="243"/>
      <c r="P1437" s="246"/>
      <c r="Q1437" s="246"/>
      <c r="R1437" s="246"/>
      <c r="S1437" s="246"/>
      <c r="T1437" s="246"/>
      <c r="U1437" s="246"/>
      <c r="V1437" s="246"/>
      <c r="W1437" s="246"/>
      <c r="X1437" s="246"/>
      <c r="Y1437" s="246"/>
      <c r="Z1437" s="246"/>
      <c r="AA1437" s="246"/>
      <c r="AB1437" s="246"/>
      <c r="AC1437" s="246"/>
      <c r="AD1437" s="246"/>
      <c r="AE1437" s="246"/>
      <c r="AF1437" s="246"/>
      <c r="AG1437" s="246"/>
      <c r="AH1437" s="246"/>
      <c r="AI1437" s="246"/>
      <c r="AJ1437" s="246"/>
      <c r="AK1437" s="246"/>
      <c r="AL1437" s="246"/>
    </row>
    <row r="1438" spans="3:38" s="47" customFormat="1" ht="38.25" customHeight="1" x14ac:dyDescent="0.25">
      <c r="C1438" s="243"/>
      <c r="H1438" s="243"/>
      <c r="L1438" s="282"/>
      <c r="M1438" s="243"/>
      <c r="O1438" s="243"/>
      <c r="P1438" s="246"/>
      <c r="Q1438" s="246"/>
      <c r="R1438" s="246"/>
      <c r="S1438" s="246"/>
      <c r="T1438" s="246"/>
      <c r="U1438" s="246"/>
      <c r="V1438" s="246"/>
      <c r="W1438" s="246"/>
      <c r="X1438" s="246"/>
      <c r="Y1438" s="246"/>
      <c r="Z1438" s="246"/>
      <c r="AA1438" s="246"/>
      <c r="AB1438" s="246"/>
      <c r="AC1438" s="246"/>
      <c r="AD1438" s="246"/>
      <c r="AE1438" s="246"/>
      <c r="AF1438" s="246"/>
      <c r="AG1438" s="246"/>
      <c r="AH1438" s="246"/>
      <c r="AI1438" s="246"/>
      <c r="AJ1438" s="246"/>
      <c r="AK1438" s="246"/>
      <c r="AL1438" s="246"/>
    </row>
    <row r="1439" spans="3:38" s="47" customFormat="1" ht="38.25" customHeight="1" x14ac:dyDescent="0.25">
      <c r="C1439" s="243"/>
      <c r="H1439" s="243"/>
      <c r="L1439" s="282"/>
      <c r="M1439" s="243"/>
      <c r="O1439" s="243"/>
      <c r="P1439" s="246"/>
      <c r="Q1439" s="246"/>
      <c r="R1439" s="246"/>
      <c r="S1439" s="246"/>
      <c r="T1439" s="246"/>
      <c r="U1439" s="246"/>
      <c r="V1439" s="246"/>
      <c r="W1439" s="246"/>
      <c r="X1439" s="246"/>
      <c r="Y1439" s="246"/>
      <c r="Z1439" s="246"/>
      <c r="AA1439" s="246"/>
      <c r="AB1439" s="246"/>
      <c r="AC1439" s="246"/>
      <c r="AD1439" s="246"/>
      <c r="AE1439" s="246"/>
      <c r="AF1439" s="246"/>
      <c r="AG1439" s="246"/>
      <c r="AH1439" s="246"/>
      <c r="AI1439" s="246"/>
      <c r="AJ1439" s="246"/>
      <c r="AK1439" s="246"/>
      <c r="AL1439" s="246"/>
    </row>
    <row r="1440" spans="3:38" s="47" customFormat="1" ht="38.25" customHeight="1" x14ac:dyDescent="0.25">
      <c r="C1440" s="243"/>
      <c r="H1440" s="243"/>
      <c r="L1440" s="282"/>
      <c r="M1440" s="243"/>
      <c r="O1440" s="243"/>
      <c r="P1440" s="246"/>
      <c r="Q1440" s="246"/>
      <c r="R1440" s="246"/>
      <c r="S1440" s="246"/>
      <c r="T1440" s="246"/>
      <c r="U1440" s="246"/>
      <c r="V1440" s="246"/>
      <c r="W1440" s="246"/>
      <c r="X1440" s="246"/>
      <c r="Y1440" s="246"/>
      <c r="Z1440" s="246"/>
      <c r="AA1440" s="246"/>
      <c r="AB1440" s="246"/>
      <c r="AC1440" s="246"/>
      <c r="AD1440" s="246"/>
      <c r="AE1440" s="246"/>
      <c r="AF1440" s="246"/>
      <c r="AG1440" s="246"/>
      <c r="AH1440" s="246"/>
      <c r="AI1440" s="246"/>
      <c r="AJ1440" s="246"/>
      <c r="AK1440" s="246"/>
      <c r="AL1440" s="246"/>
    </row>
    <row r="1441" spans="3:38" s="47" customFormat="1" ht="38.25" customHeight="1" x14ac:dyDescent="0.25">
      <c r="C1441" s="243"/>
      <c r="H1441" s="243"/>
      <c r="L1441" s="282"/>
      <c r="M1441" s="243"/>
      <c r="O1441" s="243"/>
      <c r="P1441" s="246"/>
      <c r="Q1441" s="246"/>
      <c r="R1441" s="246"/>
      <c r="S1441" s="246"/>
      <c r="T1441" s="246"/>
      <c r="U1441" s="246"/>
      <c r="V1441" s="246"/>
      <c r="W1441" s="246"/>
      <c r="X1441" s="246"/>
      <c r="Y1441" s="246"/>
      <c r="Z1441" s="246"/>
      <c r="AA1441" s="246"/>
      <c r="AB1441" s="246"/>
      <c r="AC1441" s="246"/>
      <c r="AD1441" s="246"/>
      <c r="AE1441" s="246"/>
      <c r="AF1441" s="246"/>
      <c r="AG1441" s="246"/>
      <c r="AH1441" s="246"/>
      <c r="AI1441" s="246"/>
      <c r="AJ1441" s="246"/>
      <c r="AK1441" s="246"/>
      <c r="AL1441" s="246"/>
    </row>
    <row r="1442" spans="3:38" s="47" customFormat="1" ht="38.25" customHeight="1" x14ac:dyDescent="0.25">
      <c r="C1442" s="243"/>
      <c r="H1442" s="243"/>
      <c r="L1442" s="282"/>
      <c r="M1442" s="243"/>
      <c r="O1442" s="243"/>
      <c r="P1442" s="246"/>
      <c r="Q1442" s="246"/>
      <c r="R1442" s="246"/>
      <c r="S1442" s="246"/>
      <c r="T1442" s="246"/>
      <c r="U1442" s="246"/>
      <c r="V1442" s="246"/>
      <c r="W1442" s="246"/>
      <c r="X1442" s="246"/>
      <c r="Y1442" s="246"/>
      <c r="Z1442" s="246"/>
      <c r="AA1442" s="246"/>
      <c r="AB1442" s="246"/>
      <c r="AC1442" s="246"/>
      <c r="AD1442" s="246"/>
      <c r="AE1442" s="246"/>
      <c r="AF1442" s="246"/>
      <c r="AG1442" s="246"/>
      <c r="AH1442" s="246"/>
      <c r="AI1442" s="246"/>
      <c r="AJ1442" s="246"/>
      <c r="AK1442" s="246"/>
      <c r="AL1442" s="246"/>
    </row>
    <row r="1443" spans="3:38" s="47" customFormat="1" ht="38.25" customHeight="1" x14ac:dyDescent="0.25">
      <c r="C1443" s="243"/>
      <c r="H1443" s="243"/>
      <c r="L1443" s="282"/>
      <c r="M1443" s="243"/>
      <c r="O1443" s="243"/>
      <c r="P1443" s="246"/>
      <c r="Q1443" s="246"/>
      <c r="R1443" s="246"/>
      <c r="S1443" s="246"/>
      <c r="T1443" s="246"/>
      <c r="U1443" s="246"/>
      <c r="V1443" s="246"/>
      <c r="W1443" s="246"/>
      <c r="X1443" s="246"/>
      <c r="Y1443" s="246"/>
      <c r="Z1443" s="246"/>
      <c r="AA1443" s="246"/>
      <c r="AB1443" s="246"/>
      <c r="AC1443" s="246"/>
      <c r="AD1443" s="246"/>
      <c r="AE1443" s="246"/>
      <c r="AF1443" s="246"/>
      <c r="AG1443" s="246"/>
      <c r="AH1443" s="246"/>
      <c r="AI1443" s="246"/>
      <c r="AJ1443" s="246"/>
      <c r="AK1443" s="246"/>
      <c r="AL1443" s="246"/>
    </row>
    <row r="1444" spans="3:38" s="47" customFormat="1" ht="38.25" customHeight="1" x14ac:dyDescent="0.25">
      <c r="C1444" s="243"/>
      <c r="H1444" s="243"/>
      <c r="L1444" s="282"/>
      <c r="M1444" s="243"/>
      <c r="O1444" s="243"/>
      <c r="P1444" s="246"/>
      <c r="Q1444" s="246"/>
      <c r="R1444" s="246"/>
      <c r="S1444" s="246"/>
      <c r="T1444" s="246"/>
      <c r="U1444" s="246"/>
      <c r="V1444" s="246"/>
      <c r="W1444" s="246"/>
      <c r="X1444" s="246"/>
      <c r="Y1444" s="246"/>
      <c r="Z1444" s="246"/>
      <c r="AA1444" s="246"/>
      <c r="AB1444" s="246"/>
      <c r="AC1444" s="246"/>
      <c r="AD1444" s="246"/>
      <c r="AE1444" s="246"/>
      <c r="AF1444" s="246"/>
      <c r="AG1444" s="246"/>
      <c r="AH1444" s="246"/>
      <c r="AI1444" s="246"/>
      <c r="AJ1444" s="246"/>
      <c r="AK1444" s="246"/>
      <c r="AL1444" s="246"/>
    </row>
    <row r="1445" spans="3:38" s="47" customFormat="1" ht="38.25" customHeight="1" x14ac:dyDescent="0.25">
      <c r="C1445" s="243"/>
      <c r="H1445" s="243"/>
      <c r="L1445" s="282"/>
      <c r="M1445" s="243"/>
      <c r="O1445" s="243"/>
      <c r="P1445" s="246"/>
      <c r="Q1445" s="246"/>
      <c r="R1445" s="246"/>
      <c r="S1445" s="246"/>
      <c r="T1445" s="246"/>
      <c r="U1445" s="246"/>
      <c r="V1445" s="246"/>
      <c r="W1445" s="246"/>
      <c r="X1445" s="246"/>
      <c r="Y1445" s="246"/>
      <c r="Z1445" s="246"/>
      <c r="AA1445" s="246"/>
      <c r="AB1445" s="246"/>
      <c r="AC1445" s="246"/>
      <c r="AD1445" s="246"/>
      <c r="AE1445" s="246"/>
      <c r="AF1445" s="246"/>
      <c r="AG1445" s="246"/>
      <c r="AH1445" s="246"/>
      <c r="AI1445" s="246"/>
      <c r="AJ1445" s="246"/>
      <c r="AK1445" s="246"/>
      <c r="AL1445" s="246"/>
    </row>
    <row r="1446" spans="3:38" s="47" customFormat="1" ht="38.25" customHeight="1" x14ac:dyDescent="0.25">
      <c r="C1446" s="243"/>
      <c r="H1446" s="243"/>
      <c r="L1446" s="282"/>
      <c r="M1446" s="243"/>
      <c r="O1446" s="243"/>
      <c r="P1446" s="246"/>
      <c r="Q1446" s="246"/>
      <c r="R1446" s="246"/>
      <c r="S1446" s="246"/>
      <c r="T1446" s="246"/>
      <c r="U1446" s="246"/>
      <c r="V1446" s="246"/>
      <c r="W1446" s="246"/>
      <c r="X1446" s="246"/>
      <c r="Y1446" s="246"/>
      <c r="Z1446" s="246"/>
      <c r="AA1446" s="246"/>
      <c r="AB1446" s="246"/>
      <c r="AC1446" s="246"/>
      <c r="AD1446" s="246"/>
      <c r="AE1446" s="246"/>
      <c r="AF1446" s="246"/>
      <c r="AG1446" s="246"/>
      <c r="AH1446" s="246"/>
      <c r="AI1446" s="246"/>
      <c r="AJ1446" s="246"/>
      <c r="AK1446" s="246"/>
      <c r="AL1446" s="246"/>
    </row>
    <row r="1447" spans="3:38" s="47" customFormat="1" ht="38.25" customHeight="1" x14ac:dyDescent="0.25">
      <c r="C1447" s="243"/>
      <c r="H1447" s="243"/>
      <c r="L1447" s="282"/>
      <c r="M1447" s="243"/>
      <c r="O1447" s="243"/>
      <c r="P1447" s="246"/>
      <c r="Q1447" s="246"/>
      <c r="R1447" s="246"/>
      <c r="S1447" s="246"/>
      <c r="T1447" s="246"/>
      <c r="U1447" s="246"/>
      <c r="V1447" s="246"/>
      <c r="W1447" s="246"/>
      <c r="X1447" s="246"/>
      <c r="Y1447" s="246"/>
      <c r="Z1447" s="246"/>
      <c r="AA1447" s="246"/>
      <c r="AB1447" s="246"/>
      <c r="AC1447" s="246"/>
      <c r="AD1447" s="246"/>
      <c r="AE1447" s="246"/>
      <c r="AF1447" s="246"/>
      <c r="AG1447" s="246"/>
      <c r="AH1447" s="246"/>
      <c r="AI1447" s="246"/>
      <c r="AJ1447" s="246"/>
      <c r="AK1447" s="246"/>
      <c r="AL1447" s="246"/>
    </row>
    <row r="1448" spans="3:38" s="47" customFormat="1" ht="38.25" customHeight="1" x14ac:dyDescent="0.25">
      <c r="C1448" s="243"/>
      <c r="H1448" s="243"/>
      <c r="L1448" s="282"/>
      <c r="M1448" s="243"/>
      <c r="O1448" s="243"/>
      <c r="P1448" s="246"/>
      <c r="Q1448" s="246"/>
      <c r="R1448" s="246"/>
      <c r="S1448" s="246"/>
      <c r="T1448" s="246"/>
      <c r="U1448" s="246"/>
      <c r="V1448" s="246"/>
      <c r="W1448" s="246"/>
      <c r="X1448" s="246"/>
      <c r="Y1448" s="246"/>
      <c r="Z1448" s="246"/>
      <c r="AA1448" s="246"/>
      <c r="AB1448" s="246"/>
      <c r="AC1448" s="246"/>
      <c r="AD1448" s="246"/>
      <c r="AE1448" s="246"/>
      <c r="AF1448" s="246"/>
      <c r="AG1448" s="246"/>
      <c r="AH1448" s="246"/>
      <c r="AI1448" s="246"/>
      <c r="AJ1448" s="246"/>
      <c r="AK1448" s="246"/>
      <c r="AL1448" s="246"/>
    </row>
    <row r="1449" spans="3:38" s="47" customFormat="1" ht="38.25" customHeight="1" x14ac:dyDescent="0.25">
      <c r="C1449" s="243"/>
      <c r="H1449" s="243"/>
      <c r="L1449" s="282"/>
      <c r="M1449" s="243"/>
      <c r="O1449" s="243"/>
      <c r="P1449" s="246"/>
      <c r="Q1449" s="246"/>
      <c r="R1449" s="246"/>
      <c r="S1449" s="246"/>
      <c r="T1449" s="246"/>
      <c r="U1449" s="246"/>
      <c r="V1449" s="246"/>
      <c r="W1449" s="246"/>
      <c r="X1449" s="246"/>
      <c r="Y1449" s="246"/>
      <c r="Z1449" s="246"/>
      <c r="AA1449" s="246"/>
      <c r="AB1449" s="246"/>
      <c r="AC1449" s="246"/>
      <c r="AD1449" s="246"/>
      <c r="AE1449" s="246"/>
      <c r="AF1449" s="246"/>
      <c r="AG1449" s="246"/>
      <c r="AH1449" s="246"/>
      <c r="AI1449" s="246"/>
      <c r="AJ1449" s="246"/>
      <c r="AK1449" s="246"/>
      <c r="AL1449" s="246"/>
    </row>
    <row r="1450" spans="3:38" s="47" customFormat="1" ht="38.25" customHeight="1" x14ac:dyDescent="0.25">
      <c r="C1450" s="243"/>
      <c r="H1450" s="243"/>
      <c r="L1450" s="282"/>
      <c r="M1450" s="243"/>
      <c r="O1450" s="243"/>
      <c r="P1450" s="246"/>
      <c r="Q1450" s="246"/>
      <c r="R1450" s="246"/>
      <c r="S1450" s="246"/>
      <c r="T1450" s="246"/>
      <c r="U1450" s="246"/>
      <c r="V1450" s="246"/>
      <c r="W1450" s="246"/>
      <c r="X1450" s="246"/>
      <c r="Y1450" s="246"/>
      <c r="Z1450" s="246"/>
      <c r="AA1450" s="246"/>
      <c r="AB1450" s="246"/>
      <c r="AC1450" s="246"/>
      <c r="AD1450" s="246"/>
      <c r="AE1450" s="246"/>
      <c r="AF1450" s="246"/>
      <c r="AG1450" s="246"/>
      <c r="AH1450" s="246"/>
      <c r="AI1450" s="246"/>
      <c r="AJ1450" s="246"/>
      <c r="AK1450" s="246"/>
      <c r="AL1450" s="246"/>
    </row>
    <row r="1451" spans="3:38" s="47" customFormat="1" ht="38.25" customHeight="1" x14ac:dyDescent="0.25">
      <c r="C1451" s="243"/>
      <c r="H1451" s="243"/>
      <c r="L1451" s="282"/>
      <c r="M1451" s="243"/>
      <c r="O1451" s="243"/>
      <c r="P1451" s="246"/>
      <c r="Q1451" s="246"/>
      <c r="R1451" s="246"/>
      <c r="S1451" s="246"/>
      <c r="T1451" s="246"/>
      <c r="U1451" s="246"/>
      <c r="V1451" s="246"/>
      <c r="W1451" s="246"/>
      <c r="X1451" s="246"/>
      <c r="Y1451" s="246"/>
      <c r="Z1451" s="246"/>
      <c r="AA1451" s="246"/>
      <c r="AB1451" s="246"/>
      <c r="AC1451" s="246"/>
      <c r="AD1451" s="246"/>
      <c r="AE1451" s="246"/>
      <c r="AF1451" s="246"/>
      <c r="AG1451" s="246"/>
      <c r="AH1451" s="246"/>
      <c r="AI1451" s="246"/>
      <c r="AJ1451" s="246"/>
      <c r="AK1451" s="246"/>
      <c r="AL1451" s="246"/>
    </row>
    <row r="1452" spans="3:38" s="47" customFormat="1" ht="38.25" customHeight="1" x14ac:dyDescent="0.25">
      <c r="C1452" s="243"/>
      <c r="H1452" s="243"/>
      <c r="L1452" s="282"/>
      <c r="M1452" s="243"/>
      <c r="O1452" s="243"/>
      <c r="P1452" s="246"/>
      <c r="Q1452" s="246"/>
      <c r="R1452" s="246"/>
      <c r="S1452" s="246"/>
      <c r="T1452" s="246"/>
      <c r="U1452" s="246"/>
      <c r="V1452" s="246"/>
      <c r="W1452" s="246"/>
      <c r="X1452" s="246"/>
      <c r="Y1452" s="246"/>
      <c r="Z1452" s="246"/>
      <c r="AA1452" s="246"/>
      <c r="AB1452" s="246"/>
      <c r="AC1452" s="246"/>
      <c r="AD1452" s="246"/>
      <c r="AE1452" s="246"/>
      <c r="AF1452" s="246"/>
      <c r="AG1452" s="246"/>
      <c r="AH1452" s="246"/>
      <c r="AI1452" s="246"/>
      <c r="AJ1452" s="246"/>
      <c r="AK1452" s="246"/>
      <c r="AL1452" s="246"/>
    </row>
    <row r="1453" spans="3:38" s="47" customFormat="1" ht="38.25" customHeight="1" x14ac:dyDescent="0.25">
      <c r="C1453" s="243"/>
      <c r="H1453" s="243"/>
      <c r="L1453" s="282"/>
      <c r="M1453" s="243"/>
      <c r="O1453" s="243"/>
      <c r="P1453" s="246"/>
      <c r="Q1453" s="246"/>
      <c r="R1453" s="246"/>
      <c r="S1453" s="246"/>
      <c r="T1453" s="246"/>
      <c r="U1453" s="246"/>
      <c r="V1453" s="246"/>
      <c r="W1453" s="246"/>
      <c r="X1453" s="246"/>
      <c r="Y1453" s="246"/>
      <c r="Z1453" s="246"/>
      <c r="AA1453" s="246"/>
      <c r="AB1453" s="246"/>
      <c r="AC1453" s="246"/>
      <c r="AD1453" s="246"/>
      <c r="AE1453" s="246"/>
      <c r="AF1453" s="246"/>
      <c r="AG1453" s="246"/>
      <c r="AH1453" s="246"/>
      <c r="AI1453" s="246"/>
      <c r="AJ1453" s="246"/>
      <c r="AK1453" s="246"/>
      <c r="AL1453" s="246"/>
    </row>
    <row r="1454" spans="3:38" s="47" customFormat="1" ht="38.25" customHeight="1" x14ac:dyDescent="0.25">
      <c r="C1454" s="243"/>
      <c r="H1454" s="243"/>
      <c r="L1454" s="282"/>
      <c r="M1454" s="243"/>
      <c r="O1454" s="243"/>
      <c r="P1454" s="246"/>
      <c r="Q1454" s="246"/>
      <c r="R1454" s="246"/>
      <c r="S1454" s="246"/>
      <c r="T1454" s="246"/>
      <c r="U1454" s="246"/>
      <c r="V1454" s="246"/>
      <c r="W1454" s="246"/>
      <c r="X1454" s="246"/>
      <c r="Y1454" s="246"/>
      <c r="Z1454" s="246"/>
      <c r="AA1454" s="246"/>
      <c r="AB1454" s="246"/>
      <c r="AC1454" s="246"/>
      <c r="AD1454" s="246"/>
      <c r="AE1454" s="246"/>
      <c r="AF1454" s="246"/>
      <c r="AG1454" s="246"/>
      <c r="AH1454" s="246"/>
      <c r="AI1454" s="246"/>
      <c r="AJ1454" s="246"/>
      <c r="AK1454" s="246"/>
      <c r="AL1454" s="246"/>
    </row>
    <row r="1455" spans="3:38" s="47" customFormat="1" ht="38.25" customHeight="1" x14ac:dyDescent="0.25">
      <c r="C1455" s="243"/>
      <c r="H1455" s="243"/>
      <c r="L1455" s="282"/>
      <c r="M1455" s="243"/>
      <c r="O1455" s="243"/>
      <c r="P1455" s="246"/>
      <c r="Q1455" s="246"/>
      <c r="R1455" s="246"/>
      <c r="S1455" s="246"/>
      <c r="T1455" s="246"/>
      <c r="U1455" s="246"/>
      <c r="V1455" s="246"/>
      <c r="W1455" s="246"/>
      <c r="X1455" s="246"/>
      <c r="Y1455" s="246"/>
      <c r="Z1455" s="246"/>
      <c r="AA1455" s="246"/>
      <c r="AB1455" s="246"/>
      <c r="AC1455" s="246"/>
      <c r="AD1455" s="246"/>
      <c r="AE1455" s="246"/>
      <c r="AF1455" s="246"/>
      <c r="AG1455" s="246"/>
      <c r="AH1455" s="246"/>
      <c r="AI1455" s="246"/>
      <c r="AJ1455" s="246"/>
      <c r="AK1455" s="246"/>
      <c r="AL1455" s="246"/>
    </row>
    <row r="1456" spans="3:38" s="47" customFormat="1" ht="38.25" customHeight="1" x14ac:dyDescent="0.25">
      <c r="C1456" s="243"/>
      <c r="H1456" s="243"/>
      <c r="L1456" s="282"/>
      <c r="M1456" s="243"/>
      <c r="O1456" s="243"/>
      <c r="P1456" s="246"/>
      <c r="Q1456" s="246"/>
      <c r="R1456" s="246"/>
      <c r="S1456" s="246"/>
      <c r="T1456" s="246"/>
      <c r="U1456" s="246"/>
      <c r="V1456" s="246"/>
      <c r="W1456" s="246"/>
      <c r="X1456" s="246"/>
      <c r="Y1456" s="246"/>
      <c r="Z1456" s="246"/>
      <c r="AA1456" s="246"/>
      <c r="AB1456" s="246"/>
      <c r="AC1456" s="246"/>
      <c r="AD1456" s="246"/>
      <c r="AE1456" s="246"/>
      <c r="AF1456" s="246"/>
      <c r="AG1456" s="246"/>
      <c r="AH1456" s="246"/>
      <c r="AI1456" s="246"/>
      <c r="AJ1456" s="246"/>
      <c r="AK1456" s="246"/>
      <c r="AL1456" s="246"/>
    </row>
    <row r="1457" spans="3:38" s="47" customFormat="1" ht="38.25" customHeight="1" x14ac:dyDescent="0.25">
      <c r="C1457" s="243"/>
      <c r="H1457" s="243"/>
      <c r="L1457" s="282"/>
      <c r="M1457" s="243"/>
      <c r="O1457" s="243"/>
      <c r="P1457" s="246"/>
      <c r="Q1457" s="246"/>
      <c r="R1457" s="246"/>
      <c r="S1457" s="246"/>
      <c r="T1457" s="246"/>
      <c r="U1457" s="246"/>
      <c r="V1457" s="246"/>
      <c r="W1457" s="246"/>
      <c r="X1457" s="246"/>
      <c r="Y1457" s="246"/>
      <c r="Z1457" s="246"/>
      <c r="AA1457" s="246"/>
      <c r="AB1457" s="246"/>
      <c r="AC1457" s="246"/>
      <c r="AD1457" s="246"/>
      <c r="AE1457" s="246"/>
      <c r="AF1457" s="246"/>
      <c r="AG1457" s="246"/>
      <c r="AH1457" s="246"/>
      <c r="AI1457" s="246"/>
      <c r="AJ1457" s="246"/>
      <c r="AK1457" s="246"/>
      <c r="AL1457" s="246"/>
    </row>
    <row r="1458" spans="3:38" s="47" customFormat="1" ht="38.25" customHeight="1" x14ac:dyDescent="0.25">
      <c r="C1458" s="243"/>
      <c r="H1458" s="243"/>
      <c r="L1458" s="282"/>
      <c r="M1458" s="243"/>
      <c r="O1458" s="243"/>
      <c r="P1458" s="246"/>
      <c r="Q1458" s="246"/>
      <c r="R1458" s="246"/>
      <c r="S1458" s="246"/>
      <c r="T1458" s="246"/>
      <c r="U1458" s="246"/>
      <c r="V1458" s="246"/>
      <c r="W1458" s="246"/>
      <c r="X1458" s="246"/>
      <c r="Y1458" s="246"/>
      <c r="Z1458" s="246"/>
      <c r="AA1458" s="246"/>
      <c r="AB1458" s="246"/>
      <c r="AC1458" s="246"/>
      <c r="AD1458" s="246"/>
      <c r="AE1458" s="246"/>
      <c r="AF1458" s="246"/>
      <c r="AG1458" s="246"/>
      <c r="AH1458" s="246"/>
      <c r="AI1458" s="246"/>
      <c r="AJ1458" s="246"/>
      <c r="AK1458" s="246"/>
      <c r="AL1458" s="246"/>
    </row>
    <row r="1459" spans="3:38" s="47" customFormat="1" ht="38.25" customHeight="1" x14ac:dyDescent="0.25">
      <c r="C1459" s="243"/>
      <c r="H1459" s="243"/>
      <c r="L1459" s="282"/>
      <c r="M1459" s="243"/>
      <c r="O1459" s="243"/>
      <c r="P1459" s="246"/>
      <c r="Q1459" s="246"/>
      <c r="R1459" s="246"/>
      <c r="S1459" s="246"/>
      <c r="T1459" s="246"/>
      <c r="U1459" s="246"/>
      <c r="V1459" s="246"/>
      <c r="W1459" s="246"/>
      <c r="X1459" s="246"/>
      <c r="Y1459" s="246"/>
      <c r="Z1459" s="246"/>
      <c r="AA1459" s="246"/>
      <c r="AB1459" s="246"/>
      <c r="AC1459" s="246"/>
      <c r="AD1459" s="246"/>
      <c r="AE1459" s="246"/>
      <c r="AF1459" s="246"/>
      <c r="AG1459" s="246"/>
      <c r="AH1459" s="246"/>
      <c r="AI1459" s="246"/>
      <c r="AJ1459" s="246"/>
      <c r="AK1459" s="246"/>
      <c r="AL1459" s="246"/>
    </row>
    <row r="1460" spans="3:38" s="47" customFormat="1" ht="38.25" customHeight="1" x14ac:dyDescent="0.25">
      <c r="C1460" s="243"/>
      <c r="H1460" s="243"/>
      <c r="L1460" s="282"/>
      <c r="M1460" s="243"/>
      <c r="O1460" s="243"/>
      <c r="P1460" s="246"/>
      <c r="Q1460" s="246"/>
      <c r="R1460" s="246"/>
      <c r="S1460" s="246"/>
      <c r="T1460" s="246"/>
      <c r="U1460" s="246"/>
      <c r="V1460" s="246"/>
      <c r="W1460" s="246"/>
      <c r="X1460" s="246"/>
      <c r="Y1460" s="246"/>
      <c r="Z1460" s="246"/>
      <c r="AA1460" s="246"/>
      <c r="AB1460" s="246"/>
      <c r="AC1460" s="246"/>
      <c r="AD1460" s="246"/>
      <c r="AE1460" s="246"/>
      <c r="AF1460" s="246"/>
      <c r="AG1460" s="246"/>
      <c r="AH1460" s="246"/>
      <c r="AI1460" s="246"/>
      <c r="AJ1460" s="246"/>
      <c r="AK1460" s="246"/>
      <c r="AL1460" s="246"/>
    </row>
    <row r="1461" spans="3:38" s="47" customFormat="1" ht="38.25" customHeight="1" x14ac:dyDescent="0.25">
      <c r="C1461" s="243"/>
      <c r="H1461" s="243"/>
      <c r="L1461" s="282"/>
      <c r="M1461" s="243"/>
      <c r="O1461" s="243"/>
      <c r="P1461" s="246"/>
      <c r="Q1461" s="246"/>
      <c r="R1461" s="246"/>
      <c r="S1461" s="246"/>
      <c r="T1461" s="246"/>
      <c r="U1461" s="246"/>
      <c r="V1461" s="246"/>
      <c r="W1461" s="246"/>
      <c r="X1461" s="246"/>
      <c r="Y1461" s="246"/>
      <c r="Z1461" s="246"/>
      <c r="AA1461" s="246"/>
      <c r="AB1461" s="246"/>
      <c r="AC1461" s="246"/>
      <c r="AD1461" s="246"/>
      <c r="AE1461" s="246"/>
      <c r="AF1461" s="246"/>
      <c r="AG1461" s="246"/>
      <c r="AH1461" s="246"/>
      <c r="AI1461" s="246"/>
      <c r="AJ1461" s="246"/>
      <c r="AK1461" s="246"/>
      <c r="AL1461" s="246"/>
    </row>
    <row r="1462" spans="3:38" s="47" customFormat="1" ht="38.25" customHeight="1" x14ac:dyDescent="0.25">
      <c r="C1462" s="243"/>
      <c r="H1462" s="243"/>
      <c r="L1462" s="282"/>
      <c r="M1462" s="243"/>
      <c r="O1462" s="243"/>
      <c r="P1462" s="246"/>
      <c r="Q1462" s="246"/>
      <c r="R1462" s="246"/>
      <c r="S1462" s="246"/>
      <c r="T1462" s="246"/>
      <c r="U1462" s="246"/>
      <c r="V1462" s="246"/>
      <c r="W1462" s="246"/>
      <c r="X1462" s="246"/>
      <c r="Y1462" s="246"/>
      <c r="Z1462" s="246"/>
      <c r="AA1462" s="246"/>
      <c r="AB1462" s="246"/>
      <c r="AC1462" s="246"/>
      <c r="AD1462" s="246"/>
      <c r="AE1462" s="246"/>
      <c r="AF1462" s="246"/>
      <c r="AG1462" s="246"/>
      <c r="AH1462" s="246"/>
      <c r="AI1462" s="246"/>
      <c r="AJ1462" s="246"/>
      <c r="AK1462" s="246"/>
      <c r="AL1462" s="246"/>
    </row>
    <row r="1463" spans="3:38" s="47" customFormat="1" ht="38.25" customHeight="1" x14ac:dyDescent="0.25">
      <c r="C1463" s="243"/>
      <c r="H1463" s="243"/>
      <c r="L1463" s="282"/>
      <c r="M1463" s="243"/>
      <c r="O1463" s="243"/>
      <c r="P1463" s="246"/>
      <c r="Q1463" s="246"/>
      <c r="R1463" s="246"/>
      <c r="S1463" s="246"/>
      <c r="T1463" s="246"/>
      <c r="U1463" s="246"/>
      <c r="V1463" s="246"/>
      <c r="W1463" s="246"/>
      <c r="X1463" s="246"/>
      <c r="Y1463" s="246"/>
      <c r="Z1463" s="246"/>
      <c r="AA1463" s="246"/>
      <c r="AB1463" s="246"/>
      <c r="AC1463" s="246"/>
      <c r="AD1463" s="246"/>
      <c r="AE1463" s="246"/>
      <c r="AF1463" s="246"/>
      <c r="AG1463" s="246"/>
      <c r="AH1463" s="246"/>
      <c r="AI1463" s="246"/>
      <c r="AJ1463" s="246"/>
      <c r="AK1463" s="246"/>
      <c r="AL1463" s="246"/>
    </row>
    <row r="1464" spans="3:38" s="47" customFormat="1" ht="38.25" customHeight="1" x14ac:dyDescent="0.25">
      <c r="C1464" s="243"/>
      <c r="H1464" s="243"/>
      <c r="L1464" s="282"/>
      <c r="M1464" s="243"/>
      <c r="O1464" s="243"/>
      <c r="P1464" s="246"/>
      <c r="Q1464" s="246"/>
      <c r="R1464" s="246"/>
      <c r="S1464" s="246"/>
      <c r="T1464" s="246"/>
      <c r="U1464" s="246"/>
      <c r="V1464" s="246"/>
      <c r="W1464" s="246"/>
      <c r="X1464" s="246"/>
      <c r="Y1464" s="246"/>
      <c r="Z1464" s="246"/>
      <c r="AA1464" s="246"/>
      <c r="AB1464" s="246"/>
      <c r="AC1464" s="246"/>
      <c r="AD1464" s="246"/>
      <c r="AE1464" s="246"/>
      <c r="AF1464" s="246"/>
      <c r="AG1464" s="246"/>
      <c r="AH1464" s="246"/>
      <c r="AI1464" s="246"/>
      <c r="AJ1464" s="246"/>
      <c r="AK1464" s="246"/>
      <c r="AL1464" s="246"/>
    </row>
    <row r="1465" spans="3:38" s="47" customFormat="1" ht="38.25" customHeight="1" x14ac:dyDescent="0.25">
      <c r="C1465" s="243"/>
      <c r="H1465" s="243"/>
      <c r="L1465" s="282"/>
      <c r="M1465" s="243"/>
      <c r="O1465" s="243"/>
      <c r="P1465" s="246"/>
      <c r="Q1465" s="246"/>
      <c r="R1465" s="246"/>
      <c r="S1465" s="246"/>
      <c r="T1465" s="246"/>
      <c r="U1465" s="246"/>
      <c r="V1465" s="246"/>
      <c r="W1465" s="246"/>
      <c r="X1465" s="246"/>
      <c r="Y1465" s="246"/>
      <c r="Z1465" s="246"/>
      <c r="AA1465" s="246"/>
      <c r="AB1465" s="246"/>
      <c r="AC1465" s="246"/>
      <c r="AD1465" s="246"/>
      <c r="AE1465" s="246"/>
      <c r="AF1465" s="246"/>
      <c r="AG1465" s="246"/>
      <c r="AH1465" s="246"/>
      <c r="AI1465" s="246"/>
      <c r="AJ1465" s="246"/>
      <c r="AK1465" s="246"/>
      <c r="AL1465" s="246"/>
    </row>
    <row r="1466" spans="3:38" s="47" customFormat="1" ht="38.25" customHeight="1" x14ac:dyDescent="0.25">
      <c r="C1466" s="243"/>
      <c r="H1466" s="243"/>
      <c r="L1466" s="282"/>
      <c r="M1466" s="243"/>
      <c r="O1466" s="243"/>
      <c r="P1466" s="246"/>
      <c r="Q1466" s="246"/>
      <c r="R1466" s="246"/>
      <c r="S1466" s="246"/>
      <c r="T1466" s="246"/>
      <c r="U1466" s="246"/>
      <c r="V1466" s="246"/>
      <c r="W1466" s="246"/>
      <c r="X1466" s="246"/>
      <c r="Y1466" s="246"/>
      <c r="Z1466" s="246"/>
      <c r="AA1466" s="246"/>
      <c r="AB1466" s="246"/>
      <c r="AC1466" s="246"/>
      <c r="AD1466" s="246"/>
      <c r="AE1466" s="246"/>
      <c r="AF1466" s="246"/>
      <c r="AG1466" s="246"/>
      <c r="AH1466" s="246"/>
      <c r="AI1466" s="246"/>
      <c r="AJ1466" s="246"/>
      <c r="AK1466" s="246"/>
      <c r="AL1466" s="246"/>
    </row>
    <row r="1467" spans="3:38" s="47" customFormat="1" ht="38.25" customHeight="1" x14ac:dyDescent="0.25">
      <c r="C1467" s="243"/>
      <c r="H1467" s="243"/>
      <c r="L1467" s="282"/>
      <c r="M1467" s="243"/>
      <c r="O1467" s="243"/>
      <c r="P1467" s="246"/>
      <c r="Q1467" s="246"/>
      <c r="R1467" s="246"/>
      <c r="S1467" s="246"/>
      <c r="T1467" s="246"/>
      <c r="U1467" s="246"/>
      <c r="V1467" s="246"/>
      <c r="W1467" s="246"/>
      <c r="X1467" s="246"/>
      <c r="Y1467" s="246"/>
      <c r="Z1467" s="246"/>
      <c r="AA1467" s="246"/>
      <c r="AB1467" s="246"/>
      <c r="AC1467" s="246"/>
      <c r="AD1467" s="246"/>
      <c r="AE1467" s="246"/>
      <c r="AF1467" s="246"/>
      <c r="AG1467" s="246"/>
      <c r="AH1467" s="246"/>
      <c r="AI1467" s="246"/>
      <c r="AJ1467" s="246"/>
      <c r="AK1467" s="246"/>
      <c r="AL1467" s="246"/>
    </row>
    <row r="1468" spans="3:38" s="47" customFormat="1" ht="38.25" customHeight="1" x14ac:dyDescent="0.25">
      <c r="C1468" s="243"/>
      <c r="H1468" s="243"/>
      <c r="L1468" s="282"/>
      <c r="M1468" s="243"/>
      <c r="O1468" s="243"/>
      <c r="P1468" s="246"/>
      <c r="Q1468" s="246"/>
      <c r="R1468" s="246"/>
      <c r="S1468" s="246"/>
      <c r="T1468" s="246"/>
      <c r="U1468" s="246"/>
      <c r="V1468" s="246"/>
      <c r="W1468" s="246"/>
      <c r="X1468" s="246"/>
      <c r="Y1468" s="246"/>
      <c r="Z1468" s="246"/>
      <c r="AA1468" s="246"/>
      <c r="AB1468" s="246"/>
      <c r="AC1468" s="246"/>
      <c r="AD1468" s="246"/>
      <c r="AE1468" s="246"/>
      <c r="AF1468" s="246"/>
      <c r="AG1468" s="246"/>
      <c r="AH1468" s="246"/>
      <c r="AI1468" s="246"/>
      <c r="AJ1468" s="246"/>
      <c r="AK1468" s="246"/>
      <c r="AL1468" s="246"/>
    </row>
    <row r="1469" spans="3:38" s="47" customFormat="1" ht="38.25" customHeight="1" x14ac:dyDescent="0.25">
      <c r="C1469" s="243"/>
      <c r="H1469" s="243"/>
      <c r="L1469" s="282"/>
      <c r="M1469" s="243"/>
      <c r="O1469" s="243"/>
      <c r="P1469" s="246"/>
      <c r="Q1469" s="246"/>
      <c r="R1469" s="246"/>
      <c r="S1469" s="246"/>
      <c r="T1469" s="246"/>
      <c r="U1469" s="246"/>
      <c r="V1469" s="246"/>
      <c r="W1469" s="246"/>
      <c r="X1469" s="246"/>
      <c r="Y1469" s="246"/>
      <c r="Z1469" s="246"/>
      <c r="AA1469" s="246"/>
      <c r="AB1469" s="246"/>
      <c r="AC1469" s="246"/>
      <c r="AD1469" s="246"/>
      <c r="AE1469" s="246"/>
      <c r="AF1469" s="246"/>
      <c r="AG1469" s="246"/>
      <c r="AH1469" s="246"/>
      <c r="AI1469" s="246"/>
      <c r="AJ1469" s="246"/>
      <c r="AK1469" s="246"/>
      <c r="AL1469" s="246"/>
    </row>
    <row r="1470" spans="3:38" s="47" customFormat="1" ht="38.25" customHeight="1" x14ac:dyDescent="0.25">
      <c r="C1470" s="243"/>
      <c r="H1470" s="243"/>
      <c r="L1470" s="282"/>
      <c r="M1470" s="243"/>
      <c r="O1470" s="243"/>
      <c r="P1470" s="246"/>
      <c r="Q1470" s="246"/>
      <c r="R1470" s="246"/>
      <c r="S1470" s="246"/>
      <c r="T1470" s="246"/>
      <c r="U1470" s="246"/>
      <c r="V1470" s="246"/>
      <c r="W1470" s="246"/>
      <c r="X1470" s="246"/>
      <c r="Y1470" s="246"/>
      <c r="Z1470" s="246"/>
      <c r="AA1470" s="246"/>
      <c r="AB1470" s="246"/>
      <c r="AC1470" s="246"/>
      <c r="AD1470" s="246"/>
      <c r="AE1470" s="246"/>
      <c r="AF1470" s="246"/>
      <c r="AG1470" s="246"/>
      <c r="AH1470" s="246"/>
      <c r="AI1470" s="246"/>
      <c r="AJ1470" s="246"/>
      <c r="AK1470" s="246"/>
      <c r="AL1470" s="246"/>
    </row>
    <row r="1471" spans="3:38" s="47" customFormat="1" ht="38.25" customHeight="1" x14ac:dyDescent="0.25">
      <c r="C1471" s="243"/>
      <c r="H1471" s="243"/>
      <c r="L1471" s="282"/>
      <c r="M1471" s="243"/>
      <c r="O1471" s="243"/>
      <c r="P1471" s="246"/>
      <c r="Q1471" s="246"/>
      <c r="R1471" s="246"/>
      <c r="S1471" s="246"/>
      <c r="T1471" s="246"/>
      <c r="U1471" s="246"/>
      <c r="V1471" s="246"/>
      <c r="W1471" s="246"/>
      <c r="X1471" s="246"/>
      <c r="Y1471" s="246"/>
      <c r="Z1471" s="246"/>
      <c r="AA1471" s="246"/>
      <c r="AB1471" s="246"/>
      <c r="AC1471" s="246"/>
      <c r="AD1471" s="246"/>
      <c r="AE1471" s="246"/>
      <c r="AF1471" s="246"/>
      <c r="AG1471" s="246"/>
      <c r="AH1471" s="246"/>
      <c r="AI1471" s="246"/>
      <c r="AJ1471" s="246"/>
      <c r="AK1471" s="246"/>
      <c r="AL1471" s="246"/>
    </row>
    <row r="1472" spans="3:38" s="47" customFormat="1" ht="38.25" customHeight="1" x14ac:dyDescent="0.25">
      <c r="C1472" s="243"/>
      <c r="H1472" s="243"/>
      <c r="L1472" s="282"/>
      <c r="M1472" s="243"/>
      <c r="O1472" s="243"/>
      <c r="P1472" s="246"/>
      <c r="Q1472" s="246"/>
      <c r="R1472" s="246"/>
      <c r="S1472" s="246"/>
      <c r="T1472" s="246"/>
      <c r="U1472" s="246"/>
      <c r="V1472" s="246"/>
      <c r="W1472" s="246"/>
      <c r="X1472" s="246"/>
      <c r="Y1472" s="246"/>
      <c r="Z1472" s="246"/>
      <c r="AA1472" s="246"/>
      <c r="AB1472" s="246"/>
      <c r="AC1472" s="246"/>
      <c r="AD1472" s="246"/>
      <c r="AE1472" s="246"/>
      <c r="AF1472" s="246"/>
      <c r="AG1472" s="246"/>
      <c r="AH1472" s="246"/>
      <c r="AI1472" s="246"/>
      <c r="AJ1472" s="246"/>
      <c r="AK1472" s="246"/>
      <c r="AL1472" s="246"/>
    </row>
    <row r="1473" spans="3:38" s="47" customFormat="1" ht="38.25" customHeight="1" x14ac:dyDescent="0.25">
      <c r="C1473" s="243"/>
      <c r="H1473" s="243"/>
      <c r="L1473" s="282"/>
      <c r="M1473" s="243"/>
      <c r="O1473" s="243"/>
      <c r="P1473" s="246"/>
      <c r="Q1473" s="246"/>
      <c r="R1473" s="246"/>
      <c r="S1473" s="246"/>
      <c r="T1473" s="246"/>
      <c r="U1473" s="246"/>
      <c r="V1473" s="246"/>
      <c r="W1473" s="246"/>
      <c r="X1473" s="246"/>
      <c r="Y1473" s="246"/>
      <c r="Z1473" s="246"/>
      <c r="AA1473" s="246"/>
      <c r="AB1473" s="246"/>
      <c r="AC1473" s="246"/>
      <c r="AD1473" s="246"/>
      <c r="AE1473" s="246"/>
      <c r="AF1473" s="246"/>
      <c r="AG1473" s="246"/>
      <c r="AH1473" s="246"/>
      <c r="AI1473" s="246"/>
      <c r="AJ1473" s="246"/>
      <c r="AK1473" s="246"/>
      <c r="AL1473" s="246"/>
    </row>
    <row r="1474" spans="3:38" s="47" customFormat="1" ht="38.25" customHeight="1" x14ac:dyDescent="0.25">
      <c r="C1474" s="243"/>
      <c r="H1474" s="243"/>
      <c r="L1474" s="282"/>
      <c r="M1474" s="243"/>
      <c r="O1474" s="243"/>
      <c r="P1474" s="246"/>
      <c r="Q1474" s="246"/>
      <c r="R1474" s="246"/>
      <c r="S1474" s="246"/>
      <c r="T1474" s="246"/>
      <c r="U1474" s="246"/>
      <c r="V1474" s="246"/>
      <c r="W1474" s="246"/>
      <c r="X1474" s="246"/>
      <c r="Y1474" s="246"/>
      <c r="Z1474" s="246"/>
      <c r="AA1474" s="246"/>
      <c r="AB1474" s="246"/>
      <c r="AC1474" s="246"/>
      <c r="AD1474" s="246"/>
      <c r="AE1474" s="246"/>
      <c r="AF1474" s="246"/>
      <c r="AG1474" s="246"/>
      <c r="AH1474" s="246"/>
      <c r="AI1474" s="246"/>
      <c r="AJ1474" s="246"/>
      <c r="AK1474" s="246"/>
      <c r="AL1474" s="246"/>
    </row>
    <row r="1475" spans="3:38" s="47" customFormat="1" ht="38.25" customHeight="1" x14ac:dyDescent="0.25">
      <c r="C1475" s="243"/>
      <c r="H1475" s="243"/>
      <c r="L1475" s="282"/>
      <c r="M1475" s="243"/>
      <c r="O1475" s="243"/>
      <c r="P1475" s="246"/>
      <c r="Q1475" s="246"/>
      <c r="R1475" s="246"/>
      <c r="S1475" s="246"/>
      <c r="T1475" s="246"/>
      <c r="U1475" s="246"/>
      <c r="V1475" s="246"/>
      <c r="W1475" s="246"/>
      <c r="X1475" s="246"/>
      <c r="Y1475" s="246"/>
      <c r="Z1475" s="246"/>
      <c r="AA1475" s="246"/>
      <c r="AB1475" s="246"/>
      <c r="AC1475" s="246"/>
      <c r="AD1475" s="246"/>
      <c r="AE1475" s="246"/>
      <c r="AF1475" s="246"/>
      <c r="AG1475" s="246"/>
      <c r="AH1475" s="246"/>
      <c r="AI1475" s="246"/>
      <c r="AJ1475" s="246"/>
      <c r="AK1475" s="246"/>
      <c r="AL1475" s="246"/>
    </row>
    <row r="1476" spans="3:38" s="47" customFormat="1" ht="38.25" customHeight="1" x14ac:dyDescent="0.25">
      <c r="C1476" s="243"/>
      <c r="H1476" s="243"/>
      <c r="L1476" s="282"/>
      <c r="M1476" s="243"/>
      <c r="O1476" s="243"/>
      <c r="P1476" s="246"/>
      <c r="Q1476" s="246"/>
      <c r="R1476" s="246"/>
      <c r="S1476" s="246"/>
      <c r="T1476" s="246"/>
      <c r="U1476" s="246"/>
      <c r="V1476" s="246"/>
      <c r="W1476" s="246"/>
      <c r="X1476" s="246"/>
      <c r="Y1476" s="246"/>
      <c r="Z1476" s="246"/>
      <c r="AA1476" s="246"/>
      <c r="AB1476" s="246"/>
      <c r="AC1476" s="246"/>
      <c r="AD1476" s="246"/>
      <c r="AE1476" s="246"/>
      <c r="AF1476" s="246"/>
      <c r="AG1476" s="246"/>
      <c r="AH1476" s="246"/>
      <c r="AI1476" s="246"/>
      <c r="AJ1476" s="246"/>
      <c r="AK1476" s="246"/>
      <c r="AL1476" s="246"/>
    </row>
    <row r="1477" spans="3:38" s="47" customFormat="1" ht="38.25" customHeight="1" x14ac:dyDescent="0.25">
      <c r="C1477" s="243"/>
      <c r="H1477" s="243"/>
      <c r="L1477" s="282"/>
      <c r="M1477" s="243"/>
      <c r="O1477" s="243"/>
      <c r="P1477" s="246"/>
      <c r="Q1477" s="246"/>
      <c r="R1477" s="246"/>
      <c r="S1477" s="246"/>
      <c r="T1477" s="246"/>
      <c r="U1477" s="246"/>
      <c r="V1477" s="246"/>
      <c r="W1477" s="246"/>
      <c r="X1477" s="246"/>
      <c r="Y1477" s="246"/>
      <c r="Z1477" s="246"/>
      <c r="AA1477" s="246"/>
      <c r="AB1477" s="246"/>
      <c r="AC1477" s="246"/>
      <c r="AD1477" s="246"/>
      <c r="AE1477" s="246"/>
      <c r="AF1477" s="246"/>
      <c r="AG1477" s="246"/>
      <c r="AH1477" s="246"/>
      <c r="AI1477" s="246"/>
      <c r="AJ1477" s="246"/>
      <c r="AK1477" s="246"/>
      <c r="AL1477" s="246"/>
    </row>
    <row r="1478" spans="3:38" s="47" customFormat="1" ht="38.25" customHeight="1" x14ac:dyDescent="0.25">
      <c r="C1478" s="243"/>
      <c r="H1478" s="243"/>
      <c r="L1478" s="282"/>
      <c r="M1478" s="243"/>
      <c r="O1478" s="243"/>
      <c r="P1478" s="246"/>
      <c r="Q1478" s="246"/>
      <c r="R1478" s="246"/>
      <c r="S1478" s="246"/>
      <c r="T1478" s="246"/>
      <c r="U1478" s="246"/>
      <c r="V1478" s="246"/>
      <c r="W1478" s="246"/>
      <c r="X1478" s="246"/>
      <c r="Y1478" s="246"/>
      <c r="Z1478" s="246"/>
      <c r="AA1478" s="246"/>
      <c r="AB1478" s="246"/>
      <c r="AC1478" s="246"/>
      <c r="AD1478" s="246"/>
      <c r="AE1478" s="246"/>
      <c r="AF1478" s="246"/>
      <c r="AG1478" s="246"/>
      <c r="AH1478" s="246"/>
      <c r="AI1478" s="246"/>
      <c r="AJ1478" s="246"/>
      <c r="AK1478" s="246"/>
      <c r="AL1478" s="246"/>
    </row>
    <row r="1479" spans="3:38" s="47" customFormat="1" ht="38.25" customHeight="1" x14ac:dyDescent="0.25">
      <c r="C1479" s="243"/>
      <c r="H1479" s="243"/>
      <c r="L1479" s="282"/>
      <c r="M1479" s="243"/>
      <c r="O1479" s="243"/>
      <c r="P1479" s="246"/>
      <c r="Q1479" s="246"/>
      <c r="R1479" s="246"/>
      <c r="S1479" s="246"/>
      <c r="T1479" s="246"/>
      <c r="U1479" s="246"/>
      <c r="V1479" s="246"/>
      <c r="W1479" s="246"/>
      <c r="X1479" s="246"/>
      <c r="Y1479" s="246"/>
      <c r="Z1479" s="246"/>
      <c r="AA1479" s="246"/>
      <c r="AB1479" s="246"/>
      <c r="AC1479" s="246"/>
      <c r="AD1479" s="246"/>
      <c r="AE1479" s="246"/>
      <c r="AF1479" s="246"/>
      <c r="AG1479" s="246"/>
      <c r="AH1479" s="246"/>
      <c r="AI1479" s="246"/>
      <c r="AJ1479" s="246"/>
      <c r="AK1479" s="246"/>
      <c r="AL1479" s="246"/>
    </row>
    <row r="1480" spans="3:38" s="47" customFormat="1" ht="38.25" customHeight="1" x14ac:dyDescent="0.25">
      <c r="C1480" s="243"/>
      <c r="H1480" s="243"/>
      <c r="L1480" s="282"/>
      <c r="M1480" s="243"/>
      <c r="O1480" s="243"/>
      <c r="P1480" s="246"/>
      <c r="Q1480" s="246"/>
      <c r="R1480" s="246"/>
      <c r="S1480" s="246"/>
      <c r="T1480" s="246"/>
      <c r="U1480" s="246"/>
      <c r="V1480" s="246"/>
      <c r="W1480" s="246"/>
      <c r="X1480" s="246"/>
      <c r="Y1480" s="246"/>
      <c r="Z1480" s="246"/>
      <c r="AA1480" s="246"/>
      <c r="AB1480" s="246"/>
      <c r="AC1480" s="246"/>
      <c r="AD1480" s="246"/>
      <c r="AE1480" s="246"/>
      <c r="AF1480" s="246"/>
      <c r="AG1480" s="246"/>
      <c r="AH1480" s="246"/>
      <c r="AI1480" s="246"/>
      <c r="AJ1480" s="246"/>
      <c r="AK1480" s="246"/>
      <c r="AL1480" s="246"/>
    </row>
    <row r="1481" spans="3:38" s="47" customFormat="1" ht="38.25" customHeight="1" x14ac:dyDescent="0.25">
      <c r="C1481" s="243"/>
      <c r="H1481" s="243"/>
      <c r="L1481" s="282"/>
      <c r="M1481" s="243"/>
      <c r="O1481" s="243"/>
      <c r="P1481" s="246"/>
      <c r="Q1481" s="246"/>
      <c r="R1481" s="246"/>
      <c r="S1481" s="246"/>
      <c r="T1481" s="246"/>
      <c r="U1481" s="246"/>
      <c r="V1481" s="246"/>
      <c r="W1481" s="246"/>
      <c r="X1481" s="246"/>
      <c r="Y1481" s="246"/>
      <c r="Z1481" s="246"/>
      <c r="AA1481" s="246"/>
      <c r="AB1481" s="246"/>
      <c r="AC1481" s="246"/>
      <c r="AD1481" s="246"/>
      <c r="AE1481" s="246"/>
      <c r="AF1481" s="246"/>
      <c r="AG1481" s="246"/>
      <c r="AH1481" s="246"/>
      <c r="AI1481" s="246"/>
      <c r="AJ1481" s="246"/>
      <c r="AK1481" s="246"/>
      <c r="AL1481" s="246"/>
    </row>
    <row r="1482" spans="3:38" s="47" customFormat="1" ht="38.25" customHeight="1" x14ac:dyDescent="0.25">
      <c r="C1482" s="243"/>
      <c r="H1482" s="243"/>
      <c r="L1482" s="282"/>
      <c r="M1482" s="243"/>
      <c r="O1482" s="243"/>
      <c r="P1482" s="246"/>
      <c r="Q1482" s="246"/>
      <c r="R1482" s="246"/>
      <c r="S1482" s="246"/>
      <c r="T1482" s="246"/>
      <c r="U1482" s="246"/>
      <c r="V1482" s="246"/>
      <c r="W1482" s="246"/>
      <c r="X1482" s="246"/>
      <c r="Y1482" s="246"/>
      <c r="Z1482" s="246"/>
      <c r="AA1482" s="246"/>
      <c r="AB1482" s="246"/>
      <c r="AC1482" s="246"/>
      <c r="AD1482" s="246"/>
      <c r="AE1482" s="246"/>
      <c r="AF1482" s="246"/>
      <c r="AG1482" s="246"/>
      <c r="AH1482" s="246"/>
      <c r="AI1482" s="246"/>
      <c r="AJ1482" s="246"/>
      <c r="AK1482" s="246"/>
      <c r="AL1482" s="246"/>
    </row>
    <row r="1483" spans="3:38" s="47" customFormat="1" ht="38.25" customHeight="1" x14ac:dyDescent="0.25">
      <c r="C1483" s="243"/>
      <c r="H1483" s="243"/>
      <c r="L1483" s="282"/>
      <c r="M1483" s="243"/>
      <c r="O1483" s="243"/>
      <c r="P1483" s="246"/>
      <c r="Q1483" s="246"/>
      <c r="R1483" s="246"/>
      <c r="S1483" s="246"/>
      <c r="T1483" s="246"/>
      <c r="U1483" s="246"/>
      <c r="V1483" s="246"/>
      <c r="W1483" s="246"/>
      <c r="X1483" s="246"/>
      <c r="Y1483" s="246"/>
      <c r="Z1483" s="246"/>
      <c r="AA1483" s="246"/>
      <c r="AB1483" s="246"/>
      <c r="AC1483" s="246"/>
      <c r="AD1483" s="246"/>
      <c r="AE1483" s="246"/>
      <c r="AF1483" s="246"/>
      <c r="AG1483" s="246"/>
      <c r="AH1483" s="246"/>
      <c r="AI1483" s="246"/>
      <c r="AJ1483" s="246"/>
      <c r="AK1483" s="246"/>
      <c r="AL1483" s="246"/>
    </row>
    <row r="1484" spans="3:38" s="47" customFormat="1" ht="38.25" customHeight="1" x14ac:dyDescent="0.25">
      <c r="C1484" s="243"/>
      <c r="H1484" s="243"/>
      <c r="L1484" s="282"/>
      <c r="M1484" s="243"/>
      <c r="O1484" s="243"/>
      <c r="P1484" s="246"/>
      <c r="Q1484" s="246"/>
      <c r="R1484" s="246"/>
      <c r="S1484" s="246"/>
      <c r="T1484" s="246"/>
      <c r="U1484" s="246"/>
      <c r="V1484" s="246"/>
      <c r="W1484" s="246"/>
      <c r="X1484" s="246"/>
      <c r="Y1484" s="246"/>
      <c r="Z1484" s="246"/>
      <c r="AA1484" s="246"/>
      <c r="AB1484" s="246"/>
      <c r="AC1484" s="246"/>
      <c r="AD1484" s="246"/>
      <c r="AE1484" s="246"/>
      <c r="AF1484" s="246"/>
      <c r="AG1484" s="246"/>
      <c r="AH1484" s="246"/>
      <c r="AI1484" s="246"/>
      <c r="AJ1484" s="246"/>
      <c r="AK1484" s="246"/>
      <c r="AL1484" s="246"/>
    </row>
    <row r="1485" spans="3:38" s="47" customFormat="1" ht="38.25" customHeight="1" x14ac:dyDescent="0.25">
      <c r="C1485" s="243"/>
      <c r="H1485" s="243"/>
      <c r="L1485" s="282"/>
      <c r="M1485" s="243"/>
      <c r="O1485" s="243"/>
      <c r="P1485" s="246"/>
      <c r="Q1485" s="246"/>
      <c r="R1485" s="246"/>
      <c r="S1485" s="246"/>
      <c r="T1485" s="246"/>
      <c r="U1485" s="246"/>
      <c r="V1485" s="246"/>
      <c r="W1485" s="246"/>
      <c r="X1485" s="246"/>
      <c r="Y1485" s="246"/>
      <c r="Z1485" s="246"/>
      <c r="AA1485" s="246"/>
      <c r="AB1485" s="246"/>
      <c r="AC1485" s="246"/>
      <c r="AD1485" s="246"/>
      <c r="AE1485" s="246"/>
      <c r="AF1485" s="246"/>
      <c r="AG1485" s="246"/>
      <c r="AH1485" s="246"/>
      <c r="AI1485" s="246"/>
      <c r="AJ1485" s="246"/>
      <c r="AK1485" s="246"/>
      <c r="AL1485" s="246"/>
    </row>
    <row r="1486" spans="3:38" s="47" customFormat="1" ht="38.25" customHeight="1" x14ac:dyDescent="0.25">
      <c r="C1486" s="243"/>
      <c r="H1486" s="243"/>
      <c r="L1486" s="282"/>
      <c r="M1486" s="243"/>
      <c r="O1486" s="243"/>
      <c r="P1486" s="246"/>
      <c r="Q1486" s="246"/>
      <c r="R1486" s="246"/>
      <c r="S1486" s="246"/>
      <c r="T1486" s="246"/>
      <c r="U1486" s="246"/>
      <c r="V1486" s="246"/>
      <c r="W1486" s="246"/>
      <c r="X1486" s="246"/>
      <c r="Y1486" s="246"/>
      <c r="Z1486" s="246"/>
      <c r="AA1486" s="246"/>
      <c r="AB1486" s="246"/>
      <c r="AC1486" s="246"/>
      <c r="AD1486" s="246"/>
      <c r="AE1486" s="246"/>
      <c r="AF1486" s="246"/>
      <c r="AG1486" s="246"/>
      <c r="AH1486" s="246"/>
      <c r="AI1486" s="246"/>
      <c r="AJ1486" s="246"/>
      <c r="AK1486" s="246"/>
      <c r="AL1486" s="246"/>
    </row>
    <row r="1487" spans="3:38" s="47" customFormat="1" ht="38.25" customHeight="1" x14ac:dyDescent="0.25">
      <c r="C1487" s="243"/>
      <c r="H1487" s="243"/>
      <c r="L1487" s="282"/>
      <c r="M1487" s="243"/>
      <c r="O1487" s="243"/>
      <c r="P1487" s="246"/>
      <c r="Q1487" s="246"/>
      <c r="R1487" s="246"/>
      <c r="S1487" s="246"/>
      <c r="T1487" s="246"/>
      <c r="U1487" s="246"/>
      <c r="V1487" s="246"/>
      <c r="W1487" s="246"/>
      <c r="X1487" s="246"/>
      <c r="Y1487" s="246"/>
      <c r="Z1487" s="246"/>
      <c r="AA1487" s="246"/>
      <c r="AB1487" s="246"/>
      <c r="AC1487" s="246"/>
      <c r="AD1487" s="246"/>
      <c r="AE1487" s="246"/>
      <c r="AF1487" s="246"/>
      <c r="AG1487" s="246"/>
      <c r="AH1487" s="246"/>
      <c r="AI1487" s="246"/>
      <c r="AJ1487" s="246"/>
      <c r="AK1487" s="246"/>
      <c r="AL1487" s="246"/>
    </row>
    <row r="1488" spans="3:38" s="47" customFormat="1" ht="38.25" customHeight="1" x14ac:dyDescent="0.25">
      <c r="C1488" s="243"/>
      <c r="H1488" s="243"/>
      <c r="L1488" s="282"/>
      <c r="M1488" s="243"/>
      <c r="O1488" s="243"/>
      <c r="P1488" s="246"/>
      <c r="Q1488" s="246"/>
      <c r="R1488" s="246"/>
      <c r="S1488" s="246"/>
      <c r="T1488" s="246"/>
      <c r="U1488" s="246"/>
      <c r="V1488" s="246"/>
      <c r="W1488" s="246"/>
      <c r="X1488" s="246"/>
      <c r="Y1488" s="246"/>
      <c r="Z1488" s="246"/>
      <c r="AA1488" s="246"/>
      <c r="AB1488" s="246"/>
      <c r="AC1488" s="246"/>
      <c r="AD1488" s="246"/>
      <c r="AE1488" s="246"/>
      <c r="AF1488" s="246"/>
      <c r="AG1488" s="246"/>
      <c r="AH1488" s="246"/>
      <c r="AI1488" s="246"/>
      <c r="AJ1488" s="246"/>
      <c r="AK1488" s="246"/>
      <c r="AL1488" s="246"/>
    </row>
    <row r="1489" spans="3:38" s="47" customFormat="1" ht="38.25" customHeight="1" x14ac:dyDescent="0.25">
      <c r="C1489" s="243"/>
      <c r="H1489" s="243"/>
      <c r="L1489" s="282"/>
      <c r="M1489" s="243"/>
      <c r="O1489" s="243"/>
      <c r="P1489" s="246"/>
      <c r="Q1489" s="246"/>
      <c r="R1489" s="246"/>
      <c r="S1489" s="246"/>
      <c r="T1489" s="246"/>
      <c r="U1489" s="246"/>
      <c r="V1489" s="246"/>
      <c r="W1489" s="246"/>
      <c r="X1489" s="246"/>
      <c r="Y1489" s="246"/>
      <c r="Z1489" s="246"/>
      <c r="AA1489" s="246"/>
      <c r="AB1489" s="246"/>
      <c r="AC1489" s="246"/>
      <c r="AD1489" s="246"/>
      <c r="AE1489" s="246"/>
      <c r="AF1489" s="246"/>
      <c r="AG1489" s="246"/>
      <c r="AH1489" s="246"/>
      <c r="AI1489" s="246"/>
      <c r="AJ1489" s="246"/>
      <c r="AK1489" s="246"/>
      <c r="AL1489" s="246"/>
    </row>
    <row r="1490" spans="3:38" s="47" customFormat="1" ht="38.25" customHeight="1" x14ac:dyDescent="0.25">
      <c r="C1490" s="243"/>
      <c r="H1490" s="243"/>
      <c r="L1490" s="282"/>
      <c r="M1490" s="243"/>
      <c r="O1490" s="243"/>
      <c r="P1490" s="246"/>
      <c r="Q1490" s="246"/>
      <c r="R1490" s="246"/>
      <c r="S1490" s="246"/>
      <c r="T1490" s="246"/>
      <c r="U1490" s="246"/>
      <c r="V1490" s="246"/>
      <c r="W1490" s="246"/>
      <c r="X1490" s="246"/>
      <c r="Y1490" s="246"/>
      <c r="Z1490" s="246"/>
      <c r="AA1490" s="246"/>
      <c r="AB1490" s="246"/>
      <c r="AC1490" s="246"/>
      <c r="AD1490" s="246"/>
      <c r="AE1490" s="246"/>
      <c r="AF1490" s="246"/>
      <c r="AG1490" s="246"/>
      <c r="AH1490" s="246"/>
      <c r="AI1490" s="246"/>
      <c r="AJ1490" s="246"/>
      <c r="AK1490" s="246"/>
      <c r="AL1490" s="246"/>
    </row>
    <row r="1491" spans="3:38" s="47" customFormat="1" ht="38.25" customHeight="1" x14ac:dyDescent="0.25">
      <c r="C1491" s="243"/>
      <c r="H1491" s="243"/>
      <c r="L1491" s="282"/>
      <c r="M1491" s="243"/>
      <c r="O1491" s="243"/>
      <c r="P1491" s="246"/>
      <c r="Q1491" s="246"/>
      <c r="R1491" s="246"/>
      <c r="S1491" s="246"/>
      <c r="T1491" s="246"/>
      <c r="U1491" s="246"/>
      <c r="V1491" s="246"/>
      <c r="W1491" s="246"/>
      <c r="X1491" s="246"/>
      <c r="Y1491" s="246"/>
      <c r="Z1491" s="246"/>
      <c r="AA1491" s="246"/>
      <c r="AB1491" s="246"/>
      <c r="AC1491" s="246"/>
      <c r="AD1491" s="246"/>
      <c r="AE1491" s="246"/>
      <c r="AF1491" s="246"/>
      <c r="AG1491" s="246"/>
      <c r="AH1491" s="246"/>
      <c r="AI1491" s="246"/>
      <c r="AJ1491" s="246"/>
      <c r="AK1491" s="246"/>
      <c r="AL1491" s="246"/>
    </row>
    <row r="1492" spans="3:38" s="47" customFormat="1" ht="38.25" customHeight="1" x14ac:dyDescent="0.25">
      <c r="C1492" s="243"/>
      <c r="H1492" s="243"/>
      <c r="L1492" s="282"/>
      <c r="M1492" s="243"/>
      <c r="O1492" s="243"/>
      <c r="P1492" s="246"/>
      <c r="Q1492" s="246"/>
      <c r="R1492" s="246"/>
      <c r="S1492" s="246"/>
      <c r="T1492" s="246"/>
      <c r="U1492" s="246"/>
      <c r="V1492" s="246"/>
      <c r="W1492" s="246"/>
      <c r="X1492" s="246"/>
      <c r="Y1492" s="246"/>
      <c r="Z1492" s="246"/>
      <c r="AA1492" s="246"/>
      <c r="AB1492" s="246"/>
      <c r="AC1492" s="246"/>
      <c r="AD1492" s="246"/>
      <c r="AE1492" s="246"/>
      <c r="AF1492" s="246"/>
      <c r="AG1492" s="246"/>
      <c r="AH1492" s="246"/>
      <c r="AI1492" s="246"/>
      <c r="AJ1492" s="246"/>
      <c r="AK1492" s="246"/>
      <c r="AL1492" s="246"/>
    </row>
    <row r="1493" spans="3:38" s="47" customFormat="1" ht="38.25" customHeight="1" x14ac:dyDescent="0.25">
      <c r="C1493" s="243"/>
      <c r="H1493" s="243"/>
      <c r="L1493" s="282"/>
      <c r="M1493" s="243"/>
      <c r="O1493" s="243"/>
      <c r="P1493" s="246"/>
      <c r="Q1493" s="246"/>
      <c r="R1493" s="246"/>
      <c r="S1493" s="246"/>
      <c r="T1493" s="246"/>
      <c r="U1493" s="246"/>
      <c r="V1493" s="246"/>
      <c r="W1493" s="246"/>
      <c r="X1493" s="246"/>
      <c r="Y1493" s="246"/>
      <c r="Z1493" s="246"/>
      <c r="AA1493" s="246"/>
      <c r="AB1493" s="246"/>
      <c r="AC1493" s="246"/>
      <c r="AD1493" s="246"/>
      <c r="AE1493" s="246"/>
      <c r="AF1493" s="246"/>
      <c r="AG1493" s="246"/>
      <c r="AH1493" s="246"/>
      <c r="AI1493" s="246"/>
      <c r="AJ1493" s="246"/>
      <c r="AK1493" s="246"/>
      <c r="AL1493" s="246"/>
    </row>
    <row r="1494" spans="3:38" s="47" customFormat="1" ht="38.25" customHeight="1" x14ac:dyDescent="0.25">
      <c r="C1494" s="243"/>
      <c r="H1494" s="243"/>
      <c r="L1494" s="282"/>
      <c r="M1494" s="243"/>
      <c r="O1494" s="243"/>
      <c r="P1494" s="246"/>
      <c r="Q1494" s="246"/>
      <c r="R1494" s="246"/>
      <c r="S1494" s="246"/>
      <c r="T1494" s="246"/>
      <c r="U1494" s="246"/>
      <c r="V1494" s="246"/>
      <c r="W1494" s="246"/>
      <c r="X1494" s="246"/>
      <c r="Y1494" s="246"/>
      <c r="Z1494" s="246"/>
      <c r="AA1494" s="246"/>
      <c r="AB1494" s="246"/>
      <c r="AC1494" s="246"/>
      <c r="AD1494" s="246"/>
      <c r="AE1494" s="246"/>
      <c r="AF1494" s="246"/>
      <c r="AG1494" s="246"/>
      <c r="AH1494" s="246"/>
      <c r="AI1494" s="246"/>
      <c r="AJ1494" s="246"/>
      <c r="AK1494" s="246"/>
      <c r="AL1494" s="246"/>
    </row>
    <row r="1495" spans="3:38" s="47" customFormat="1" ht="38.25" customHeight="1" x14ac:dyDescent="0.25">
      <c r="C1495" s="243"/>
      <c r="H1495" s="243"/>
      <c r="L1495" s="282"/>
      <c r="M1495" s="243"/>
      <c r="O1495" s="243"/>
      <c r="P1495" s="246"/>
      <c r="Q1495" s="246"/>
      <c r="R1495" s="246"/>
      <c r="S1495" s="246"/>
      <c r="T1495" s="246"/>
      <c r="U1495" s="246"/>
      <c r="V1495" s="246"/>
      <c r="W1495" s="246"/>
      <c r="X1495" s="246"/>
      <c r="Y1495" s="246"/>
      <c r="Z1495" s="246"/>
      <c r="AA1495" s="246"/>
      <c r="AB1495" s="246"/>
      <c r="AC1495" s="246"/>
      <c r="AD1495" s="246"/>
      <c r="AE1495" s="246"/>
      <c r="AF1495" s="246"/>
      <c r="AG1495" s="246"/>
      <c r="AH1495" s="246"/>
      <c r="AI1495" s="246"/>
      <c r="AJ1495" s="246"/>
      <c r="AK1495" s="246"/>
      <c r="AL1495" s="246"/>
    </row>
    <row r="1496" spans="3:38" s="47" customFormat="1" ht="38.25" customHeight="1" x14ac:dyDescent="0.25">
      <c r="C1496" s="243"/>
      <c r="H1496" s="243"/>
      <c r="L1496" s="282"/>
      <c r="M1496" s="243"/>
      <c r="O1496" s="243"/>
      <c r="P1496" s="246"/>
      <c r="Q1496" s="246"/>
      <c r="R1496" s="246"/>
      <c r="S1496" s="246"/>
      <c r="T1496" s="246"/>
      <c r="U1496" s="246"/>
      <c r="V1496" s="246"/>
      <c r="W1496" s="246"/>
      <c r="X1496" s="246"/>
      <c r="Y1496" s="246"/>
      <c r="Z1496" s="246"/>
      <c r="AA1496" s="246"/>
      <c r="AB1496" s="246"/>
      <c r="AC1496" s="246"/>
      <c r="AD1496" s="246"/>
      <c r="AE1496" s="246"/>
      <c r="AF1496" s="246"/>
      <c r="AG1496" s="246"/>
      <c r="AH1496" s="246"/>
      <c r="AI1496" s="246"/>
      <c r="AJ1496" s="246"/>
      <c r="AK1496" s="246"/>
      <c r="AL1496" s="246"/>
    </row>
    <row r="1497" spans="3:38" s="47" customFormat="1" ht="38.25" customHeight="1" x14ac:dyDescent="0.25">
      <c r="C1497" s="243"/>
      <c r="H1497" s="243"/>
      <c r="L1497" s="282"/>
      <c r="M1497" s="243"/>
      <c r="O1497" s="243"/>
      <c r="P1497" s="246"/>
      <c r="Q1497" s="246"/>
      <c r="R1497" s="246"/>
      <c r="S1497" s="246"/>
      <c r="T1497" s="246"/>
      <c r="U1497" s="246"/>
      <c r="V1497" s="246"/>
      <c r="W1497" s="246"/>
      <c r="X1497" s="246"/>
      <c r="Y1497" s="246"/>
      <c r="Z1497" s="246"/>
      <c r="AA1497" s="246"/>
      <c r="AB1497" s="246"/>
      <c r="AC1497" s="246"/>
      <c r="AD1497" s="246"/>
      <c r="AE1497" s="246"/>
      <c r="AF1497" s="246"/>
      <c r="AG1497" s="246"/>
      <c r="AH1497" s="246"/>
      <c r="AI1497" s="246"/>
      <c r="AJ1497" s="246"/>
      <c r="AK1497" s="246"/>
      <c r="AL1497" s="246"/>
    </row>
    <row r="1498" spans="3:38" s="47" customFormat="1" ht="38.25" customHeight="1" x14ac:dyDescent="0.25">
      <c r="C1498" s="243"/>
      <c r="H1498" s="243"/>
      <c r="L1498" s="282"/>
      <c r="M1498" s="243"/>
      <c r="O1498" s="243"/>
      <c r="P1498" s="246"/>
      <c r="Q1498" s="246"/>
      <c r="R1498" s="246"/>
      <c r="S1498" s="246"/>
      <c r="T1498" s="246"/>
      <c r="U1498" s="246"/>
      <c r="V1498" s="246"/>
      <c r="W1498" s="246"/>
      <c r="X1498" s="246"/>
      <c r="Y1498" s="246"/>
      <c r="Z1498" s="246"/>
      <c r="AA1498" s="246"/>
      <c r="AB1498" s="246"/>
      <c r="AC1498" s="246"/>
      <c r="AD1498" s="246"/>
      <c r="AE1498" s="246"/>
      <c r="AF1498" s="246"/>
      <c r="AG1498" s="246"/>
      <c r="AH1498" s="246"/>
      <c r="AI1498" s="246"/>
      <c r="AJ1498" s="246"/>
      <c r="AK1498" s="246"/>
      <c r="AL1498" s="246"/>
    </row>
    <row r="1499" spans="3:38" s="47" customFormat="1" ht="38.25" customHeight="1" x14ac:dyDescent="0.25">
      <c r="C1499" s="243"/>
      <c r="H1499" s="243"/>
      <c r="L1499" s="282"/>
      <c r="M1499" s="243"/>
      <c r="O1499" s="243"/>
      <c r="P1499" s="246"/>
      <c r="Q1499" s="246"/>
      <c r="R1499" s="246"/>
      <c r="S1499" s="246"/>
      <c r="T1499" s="246"/>
      <c r="U1499" s="246"/>
      <c r="V1499" s="246"/>
      <c r="W1499" s="246"/>
      <c r="X1499" s="246"/>
      <c r="Y1499" s="246"/>
      <c r="Z1499" s="246"/>
      <c r="AA1499" s="246"/>
      <c r="AB1499" s="246"/>
      <c r="AC1499" s="246"/>
      <c r="AD1499" s="246"/>
      <c r="AE1499" s="246"/>
      <c r="AF1499" s="246"/>
      <c r="AG1499" s="246"/>
      <c r="AH1499" s="246"/>
      <c r="AI1499" s="246"/>
      <c r="AJ1499" s="246"/>
      <c r="AK1499" s="246"/>
      <c r="AL1499" s="246"/>
    </row>
    <row r="1500" spans="3:38" s="47" customFormat="1" ht="38.25" customHeight="1" x14ac:dyDescent="0.25">
      <c r="C1500" s="243"/>
      <c r="H1500" s="243"/>
      <c r="L1500" s="282"/>
      <c r="M1500" s="243"/>
      <c r="O1500" s="243"/>
      <c r="P1500" s="246"/>
      <c r="Q1500" s="246"/>
      <c r="R1500" s="246"/>
      <c r="S1500" s="246"/>
      <c r="T1500" s="246"/>
      <c r="U1500" s="246"/>
      <c r="V1500" s="246"/>
      <c r="W1500" s="246"/>
      <c r="X1500" s="246"/>
      <c r="Y1500" s="246"/>
      <c r="Z1500" s="246"/>
      <c r="AA1500" s="246"/>
      <c r="AB1500" s="246"/>
      <c r="AC1500" s="246"/>
      <c r="AD1500" s="246"/>
      <c r="AE1500" s="246"/>
      <c r="AF1500" s="246"/>
      <c r="AG1500" s="246"/>
      <c r="AH1500" s="246"/>
      <c r="AI1500" s="246"/>
      <c r="AJ1500" s="246"/>
      <c r="AK1500" s="246"/>
      <c r="AL1500" s="246"/>
    </row>
    <row r="1501" spans="3:38" s="47" customFormat="1" ht="38.25" customHeight="1" x14ac:dyDescent="0.25">
      <c r="C1501" s="243"/>
      <c r="H1501" s="243"/>
      <c r="L1501" s="282"/>
      <c r="M1501" s="243"/>
      <c r="O1501" s="243"/>
      <c r="P1501" s="246"/>
      <c r="Q1501" s="246"/>
      <c r="R1501" s="246"/>
      <c r="S1501" s="246"/>
      <c r="T1501" s="246"/>
      <c r="U1501" s="246"/>
      <c r="V1501" s="246"/>
      <c r="W1501" s="246"/>
      <c r="X1501" s="246"/>
      <c r="Y1501" s="246"/>
      <c r="Z1501" s="246"/>
      <c r="AA1501" s="246"/>
      <c r="AB1501" s="246"/>
      <c r="AC1501" s="246"/>
      <c r="AD1501" s="246"/>
      <c r="AE1501" s="246"/>
      <c r="AF1501" s="246"/>
      <c r="AG1501" s="246"/>
      <c r="AH1501" s="246"/>
      <c r="AI1501" s="246"/>
      <c r="AJ1501" s="246"/>
      <c r="AK1501" s="246"/>
      <c r="AL1501" s="246"/>
    </row>
    <row r="1502" spans="3:38" s="47" customFormat="1" ht="38.25" customHeight="1" x14ac:dyDescent="0.25">
      <c r="C1502" s="243"/>
      <c r="H1502" s="243"/>
      <c r="L1502" s="282"/>
      <c r="M1502" s="243"/>
      <c r="O1502" s="243"/>
      <c r="P1502" s="246"/>
      <c r="Q1502" s="246"/>
      <c r="R1502" s="246"/>
      <c r="S1502" s="246"/>
      <c r="T1502" s="246"/>
      <c r="U1502" s="246"/>
      <c r="V1502" s="246"/>
      <c r="W1502" s="246"/>
      <c r="X1502" s="246"/>
      <c r="Y1502" s="246"/>
      <c r="Z1502" s="246"/>
      <c r="AA1502" s="246"/>
      <c r="AB1502" s="246"/>
      <c r="AC1502" s="246"/>
      <c r="AD1502" s="246"/>
      <c r="AE1502" s="246"/>
      <c r="AF1502" s="246"/>
      <c r="AG1502" s="246"/>
      <c r="AH1502" s="246"/>
      <c r="AI1502" s="246"/>
      <c r="AJ1502" s="246"/>
      <c r="AK1502" s="246"/>
      <c r="AL1502" s="246"/>
    </row>
    <row r="1503" spans="3:38" s="47" customFormat="1" ht="38.25" customHeight="1" x14ac:dyDescent="0.25">
      <c r="C1503" s="243"/>
      <c r="H1503" s="243"/>
      <c r="L1503" s="282"/>
      <c r="M1503" s="243"/>
      <c r="O1503" s="243"/>
      <c r="P1503" s="246"/>
      <c r="Q1503" s="246"/>
      <c r="R1503" s="246"/>
      <c r="S1503" s="246"/>
      <c r="T1503" s="246"/>
      <c r="U1503" s="246"/>
      <c r="V1503" s="246"/>
      <c r="W1503" s="246"/>
      <c r="X1503" s="246"/>
      <c r="Y1503" s="246"/>
      <c r="Z1503" s="246"/>
      <c r="AA1503" s="246"/>
      <c r="AB1503" s="246"/>
      <c r="AC1503" s="246"/>
      <c r="AD1503" s="246"/>
      <c r="AE1503" s="246"/>
      <c r="AF1503" s="246"/>
      <c r="AG1503" s="246"/>
      <c r="AH1503" s="246"/>
      <c r="AI1503" s="246"/>
      <c r="AJ1503" s="246"/>
      <c r="AK1503" s="246"/>
      <c r="AL1503" s="246"/>
    </row>
    <row r="1504" spans="3:38" s="47" customFormat="1" ht="38.25" customHeight="1" x14ac:dyDescent="0.25">
      <c r="C1504" s="243"/>
      <c r="H1504" s="243"/>
      <c r="L1504" s="282"/>
      <c r="M1504" s="243"/>
      <c r="O1504" s="243"/>
      <c r="P1504" s="246"/>
      <c r="Q1504" s="246"/>
      <c r="R1504" s="246"/>
      <c r="S1504" s="246"/>
      <c r="T1504" s="246"/>
      <c r="U1504" s="246"/>
      <c r="V1504" s="246"/>
      <c r="W1504" s="246"/>
      <c r="X1504" s="246"/>
      <c r="Y1504" s="246"/>
      <c r="Z1504" s="246"/>
      <c r="AA1504" s="246"/>
      <c r="AB1504" s="246"/>
      <c r="AC1504" s="246"/>
      <c r="AD1504" s="246"/>
      <c r="AE1504" s="246"/>
      <c r="AF1504" s="246"/>
      <c r="AG1504" s="246"/>
      <c r="AH1504" s="246"/>
      <c r="AI1504" s="246"/>
      <c r="AJ1504" s="246"/>
      <c r="AK1504" s="246"/>
      <c r="AL1504" s="246"/>
    </row>
    <row r="1505" spans="3:38" s="47" customFormat="1" ht="38.25" customHeight="1" x14ac:dyDescent="0.25">
      <c r="C1505" s="243"/>
      <c r="H1505" s="243"/>
      <c r="L1505" s="282"/>
      <c r="M1505" s="243"/>
      <c r="O1505" s="243"/>
      <c r="P1505" s="246"/>
      <c r="Q1505" s="246"/>
      <c r="R1505" s="246"/>
      <c r="S1505" s="246"/>
      <c r="T1505" s="246"/>
      <c r="U1505" s="246"/>
      <c r="V1505" s="246"/>
      <c r="W1505" s="246"/>
      <c r="X1505" s="246"/>
      <c r="Y1505" s="246"/>
      <c r="Z1505" s="246"/>
      <c r="AA1505" s="246"/>
      <c r="AB1505" s="246"/>
      <c r="AC1505" s="246"/>
      <c r="AD1505" s="246"/>
      <c r="AE1505" s="246"/>
      <c r="AF1505" s="246"/>
      <c r="AG1505" s="246"/>
      <c r="AH1505" s="246"/>
      <c r="AI1505" s="246"/>
      <c r="AJ1505" s="246"/>
      <c r="AK1505" s="246"/>
      <c r="AL1505" s="246"/>
    </row>
    <row r="1506" spans="3:38" s="47" customFormat="1" ht="38.25" customHeight="1" x14ac:dyDescent="0.25">
      <c r="C1506" s="243"/>
      <c r="H1506" s="243"/>
      <c r="L1506" s="282"/>
      <c r="M1506" s="243"/>
      <c r="O1506" s="243"/>
      <c r="P1506" s="246"/>
      <c r="Q1506" s="246"/>
      <c r="R1506" s="246"/>
      <c r="S1506" s="246"/>
      <c r="T1506" s="246"/>
      <c r="U1506" s="246"/>
      <c r="V1506" s="246"/>
      <c r="W1506" s="246"/>
      <c r="X1506" s="246"/>
      <c r="Y1506" s="246"/>
      <c r="Z1506" s="246"/>
      <c r="AA1506" s="246"/>
      <c r="AB1506" s="246"/>
      <c r="AC1506" s="246"/>
      <c r="AD1506" s="246"/>
      <c r="AE1506" s="246"/>
      <c r="AF1506" s="246"/>
      <c r="AG1506" s="246"/>
      <c r="AH1506" s="246"/>
      <c r="AI1506" s="246"/>
      <c r="AJ1506" s="246"/>
      <c r="AK1506" s="246"/>
      <c r="AL1506" s="246"/>
    </row>
    <row r="1507" spans="3:38" s="47" customFormat="1" ht="38.25" customHeight="1" x14ac:dyDescent="0.25">
      <c r="C1507" s="243"/>
      <c r="H1507" s="243"/>
      <c r="L1507" s="282"/>
      <c r="M1507" s="243"/>
      <c r="O1507" s="243"/>
      <c r="P1507" s="246"/>
      <c r="Q1507" s="246"/>
      <c r="R1507" s="246"/>
      <c r="S1507" s="246"/>
      <c r="T1507" s="246"/>
      <c r="U1507" s="246"/>
      <c r="V1507" s="246"/>
      <c r="W1507" s="246"/>
      <c r="X1507" s="246"/>
      <c r="Y1507" s="246"/>
      <c r="Z1507" s="246"/>
      <c r="AA1507" s="246"/>
      <c r="AB1507" s="246"/>
      <c r="AC1507" s="246"/>
      <c r="AD1507" s="246"/>
      <c r="AE1507" s="246"/>
      <c r="AF1507" s="246"/>
      <c r="AG1507" s="246"/>
      <c r="AH1507" s="246"/>
      <c r="AI1507" s="246"/>
      <c r="AJ1507" s="246"/>
      <c r="AK1507" s="246"/>
      <c r="AL1507" s="246"/>
    </row>
    <row r="1508" spans="3:38" s="47" customFormat="1" ht="38.25" customHeight="1" x14ac:dyDescent="0.25">
      <c r="C1508" s="243"/>
      <c r="H1508" s="243"/>
      <c r="L1508" s="282"/>
      <c r="M1508" s="243"/>
      <c r="O1508" s="243"/>
      <c r="P1508" s="246"/>
      <c r="Q1508" s="246"/>
      <c r="R1508" s="246"/>
      <c r="S1508" s="246"/>
      <c r="T1508" s="246"/>
      <c r="U1508" s="246"/>
      <c r="V1508" s="246"/>
      <c r="W1508" s="246"/>
      <c r="X1508" s="246"/>
      <c r="Y1508" s="246"/>
      <c r="Z1508" s="246"/>
      <c r="AA1508" s="246"/>
      <c r="AB1508" s="246"/>
      <c r="AC1508" s="246"/>
      <c r="AD1508" s="246"/>
      <c r="AE1508" s="246"/>
      <c r="AF1508" s="246"/>
      <c r="AG1508" s="246"/>
      <c r="AH1508" s="246"/>
      <c r="AI1508" s="246"/>
      <c r="AJ1508" s="246"/>
      <c r="AK1508" s="246"/>
      <c r="AL1508" s="246"/>
    </row>
    <row r="1509" spans="3:38" s="47" customFormat="1" ht="38.25" customHeight="1" x14ac:dyDescent="0.25">
      <c r="C1509" s="243"/>
      <c r="H1509" s="243"/>
      <c r="L1509" s="282"/>
      <c r="M1509" s="243"/>
      <c r="O1509" s="243"/>
      <c r="P1509" s="246"/>
      <c r="Q1509" s="246"/>
      <c r="R1509" s="246"/>
      <c r="S1509" s="246"/>
      <c r="T1509" s="246"/>
      <c r="U1509" s="246"/>
      <c r="V1509" s="246"/>
      <c r="W1509" s="246"/>
      <c r="X1509" s="246"/>
      <c r="Y1509" s="246"/>
      <c r="Z1509" s="246"/>
      <c r="AA1509" s="246"/>
      <c r="AB1509" s="246"/>
      <c r="AC1509" s="246"/>
      <c r="AD1509" s="246"/>
      <c r="AE1509" s="246"/>
      <c r="AF1509" s="246"/>
      <c r="AG1509" s="246"/>
      <c r="AH1509" s="246"/>
      <c r="AI1509" s="246"/>
      <c r="AJ1509" s="246"/>
      <c r="AK1509" s="246"/>
      <c r="AL1509" s="246"/>
    </row>
    <row r="1510" spans="3:38" s="47" customFormat="1" ht="38.25" customHeight="1" x14ac:dyDescent="0.25">
      <c r="C1510" s="243"/>
      <c r="H1510" s="243"/>
      <c r="L1510" s="282"/>
      <c r="M1510" s="243"/>
      <c r="O1510" s="243"/>
      <c r="P1510" s="246"/>
      <c r="Q1510" s="246"/>
      <c r="R1510" s="246"/>
      <c r="S1510" s="246"/>
      <c r="T1510" s="246"/>
      <c r="U1510" s="246"/>
      <c r="V1510" s="246"/>
      <c r="W1510" s="246"/>
      <c r="X1510" s="246"/>
      <c r="Y1510" s="246"/>
      <c r="Z1510" s="246"/>
      <c r="AA1510" s="246"/>
      <c r="AB1510" s="246"/>
      <c r="AC1510" s="246"/>
      <c r="AD1510" s="246"/>
      <c r="AE1510" s="246"/>
      <c r="AF1510" s="246"/>
      <c r="AG1510" s="246"/>
      <c r="AH1510" s="246"/>
      <c r="AI1510" s="246"/>
      <c r="AJ1510" s="246"/>
      <c r="AK1510" s="246"/>
      <c r="AL1510" s="246"/>
    </row>
    <row r="1511" spans="3:38" s="47" customFormat="1" ht="38.25" customHeight="1" x14ac:dyDescent="0.25">
      <c r="C1511" s="243"/>
      <c r="H1511" s="243"/>
      <c r="L1511" s="282"/>
      <c r="M1511" s="243"/>
      <c r="O1511" s="243"/>
      <c r="P1511" s="246"/>
      <c r="Q1511" s="246"/>
      <c r="R1511" s="246"/>
      <c r="S1511" s="246"/>
      <c r="T1511" s="246"/>
      <c r="U1511" s="246"/>
      <c r="V1511" s="246"/>
      <c r="W1511" s="246"/>
      <c r="X1511" s="246"/>
      <c r="Y1511" s="246"/>
      <c r="Z1511" s="246"/>
      <c r="AA1511" s="246"/>
      <c r="AB1511" s="246"/>
      <c r="AC1511" s="246"/>
      <c r="AD1511" s="246"/>
      <c r="AE1511" s="246"/>
      <c r="AF1511" s="246"/>
      <c r="AG1511" s="246"/>
      <c r="AH1511" s="246"/>
      <c r="AI1511" s="246"/>
      <c r="AJ1511" s="246"/>
      <c r="AK1511" s="246"/>
      <c r="AL1511" s="246"/>
    </row>
    <row r="1512" spans="3:38" s="47" customFormat="1" ht="38.25" customHeight="1" x14ac:dyDescent="0.25">
      <c r="C1512" s="243"/>
      <c r="H1512" s="243"/>
      <c r="L1512" s="282"/>
      <c r="M1512" s="243"/>
      <c r="O1512" s="243"/>
      <c r="P1512" s="246"/>
      <c r="Q1512" s="246"/>
      <c r="R1512" s="246"/>
      <c r="S1512" s="246"/>
      <c r="T1512" s="246"/>
      <c r="U1512" s="246"/>
      <c r="V1512" s="246"/>
      <c r="W1512" s="246"/>
      <c r="X1512" s="246"/>
      <c r="Y1512" s="246"/>
      <c r="Z1512" s="246"/>
      <c r="AA1512" s="246"/>
      <c r="AB1512" s="246"/>
      <c r="AC1512" s="246"/>
      <c r="AD1512" s="246"/>
      <c r="AE1512" s="246"/>
      <c r="AF1512" s="246"/>
      <c r="AG1512" s="246"/>
      <c r="AH1512" s="246"/>
      <c r="AI1512" s="246"/>
      <c r="AJ1512" s="246"/>
      <c r="AK1512" s="246"/>
      <c r="AL1512" s="246"/>
    </row>
    <row r="1513" spans="3:38" s="47" customFormat="1" ht="38.25" customHeight="1" x14ac:dyDescent="0.25">
      <c r="C1513" s="243"/>
      <c r="H1513" s="243"/>
      <c r="L1513" s="282"/>
      <c r="M1513" s="243"/>
      <c r="O1513" s="243"/>
      <c r="P1513" s="246"/>
      <c r="Q1513" s="246"/>
      <c r="R1513" s="246"/>
      <c r="S1513" s="246"/>
      <c r="T1513" s="246"/>
      <c r="U1513" s="246"/>
      <c r="V1513" s="246"/>
      <c r="W1513" s="246"/>
      <c r="X1513" s="246"/>
      <c r="Y1513" s="246"/>
      <c r="Z1513" s="246"/>
      <c r="AA1513" s="246"/>
      <c r="AB1513" s="246"/>
      <c r="AC1513" s="246"/>
      <c r="AD1513" s="246"/>
      <c r="AE1513" s="246"/>
      <c r="AF1513" s="246"/>
      <c r="AG1513" s="246"/>
      <c r="AH1513" s="246"/>
      <c r="AI1513" s="246"/>
      <c r="AJ1513" s="246"/>
      <c r="AK1513" s="246"/>
      <c r="AL1513" s="246"/>
    </row>
    <row r="1514" spans="3:38" s="47" customFormat="1" ht="38.25" customHeight="1" x14ac:dyDescent="0.25">
      <c r="C1514" s="243"/>
      <c r="H1514" s="243"/>
      <c r="L1514" s="282"/>
      <c r="M1514" s="243"/>
      <c r="O1514" s="243"/>
      <c r="P1514" s="246"/>
      <c r="Q1514" s="246"/>
      <c r="R1514" s="246"/>
      <c r="S1514" s="246"/>
      <c r="T1514" s="246"/>
      <c r="U1514" s="246"/>
      <c r="V1514" s="246"/>
      <c r="W1514" s="246"/>
      <c r="X1514" s="246"/>
      <c r="Y1514" s="246"/>
      <c r="Z1514" s="246"/>
      <c r="AA1514" s="246"/>
      <c r="AB1514" s="246"/>
      <c r="AC1514" s="246"/>
      <c r="AD1514" s="246"/>
      <c r="AE1514" s="246"/>
      <c r="AF1514" s="246"/>
      <c r="AG1514" s="246"/>
      <c r="AH1514" s="246"/>
      <c r="AI1514" s="246"/>
      <c r="AJ1514" s="246"/>
      <c r="AK1514" s="246"/>
      <c r="AL1514" s="246"/>
    </row>
    <row r="1515" spans="3:38" s="47" customFormat="1" ht="38.25" customHeight="1" x14ac:dyDescent="0.25">
      <c r="C1515" s="243"/>
      <c r="H1515" s="243"/>
      <c r="L1515" s="282"/>
      <c r="M1515" s="243"/>
      <c r="O1515" s="243"/>
      <c r="P1515" s="246"/>
      <c r="Q1515" s="246"/>
      <c r="R1515" s="246"/>
      <c r="S1515" s="246"/>
      <c r="T1515" s="246"/>
      <c r="U1515" s="246"/>
      <c r="V1515" s="246"/>
      <c r="W1515" s="246"/>
      <c r="X1515" s="246"/>
      <c r="Y1515" s="246"/>
      <c r="Z1515" s="246"/>
      <c r="AA1515" s="246"/>
      <c r="AB1515" s="246"/>
      <c r="AC1515" s="246"/>
      <c r="AD1515" s="246"/>
      <c r="AE1515" s="246"/>
      <c r="AF1515" s="246"/>
      <c r="AG1515" s="246"/>
      <c r="AH1515" s="246"/>
      <c r="AI1515" s="246"/>
      <c r="AJ1515" s="246"/>
      <c r="AK1515" s="246"/>
      <c r="AL1515" s="246"/>
    </row>
    <row r="1516" spans="3:38" s="47" customFormat="1" ht="38.25" customHeight="1" x14ac:dyDescent="0.25">
      <c r="C1516" s="243"/>
      <c r="H1516" s="243"/>
      <c r="L1516" s="282"/>
      <c r="M1516" s="243"/>
      <c r="O1516" s="243"/>
      <c r="P1516" s="246"/>
      <c r="Q1516" s="246"/>
      <c r="R1516" s="246"/>
      <c r="S1516" s="246"/>
      <c r="T1516" s="246"/>
      <c r="U1516" s="246"/>
      <c r="V1516" s="246"/>
      <c r="W1516" s="246"/>
      <c r="X1516" s="246"/>
      <c r="Y1516" s="246"/>
      <c r="Z1516" s="246"/>
      <c r="AA1516" s="246"/>
      <c r="AB1516" s="246"/>
      <c r="AC1516" s="246"/>
      <c r="AD1516" s="246"/>
      <c r="AE1516" s="246"/>
      <c r="AF1516" s="246"/>
      <c r="AG1516" s="246"/>
      <c r="AH1516" s="246"/>
      <c r="AI1516" s="246"/>
      <c r="AJ1516" s="246"/>
      <c r="AK1516" s="246"/>
      <c r="AL1516" s="246"/>
    </row>
    <row r="1517" spans="3:38" s="47" customFormat="1" ht="38.25" customHeight="1" x14ac:dyDescent="0.25">
      <c r="C1517" s="243"/>
      <c r="H1517" s="243"/>
      <c r="L1517" s="282"/>
      <c r="M1517" s="243"/>
      <c r="O1517" s="243"/>
      <c r="P1517" s="246"/>
      <c r="Q1517" s="246"/>
      <c r="R1517" s="246"/>
      <c r="S1517" s="246"/>
      <c r="T1517" s="246"/>
      <c r="U1517" s="246"/>
      <c r="V1517" s="246"/>
      <c r="W1517" s="246"/>
      <c r="X1517" s="246"/>
      <c r="Y1517" s="246"/>
      <c r="Z1517" s="246"/>
      <c r="AA1517" s="246"/>
      <c r="AB1517" s="246"/>
      <c r="AC1517" s="246"/>
      <c r="AD1517" s="246"/>
      <c r="AE1517" s="246"/>
      <c r="AF1517" s="246"/>
      <c r="AG1517" s="246"/>
      <c r="AH1517" s="246"/>
      <c r="AI1517" s="246"/>
      <c r="AJ1517" s="246"/>
      <c r="AK1517" s="246"/>
      <c r="AL1517" s="246"/>
    </row>
    <row r="1518" spans="3:38" s="47" customFormat="1" ht="38.25" customHeight="1" x14ac:dyDescent="0.25">
      <c r="C1518" s="243"/>
      <c r="H1518" s="243"/>
      <c r="L1518" s="282"/>
      <c r="M1518" s="243"/>
      <c r="O1518" s="243"/>
      <c r="P1518" s="246"/>
      <c r="Q1518" s="246"/>
      <c r="R1518" s="246"/>
      <c r="S1518" s="246"/>
      <c r="T1518" s="246"/>
      <c r="U1518" s="246"/>
      <c r="V1518" s="246"/>
      <c r="W1518" s="246"/>
      <c r="X1518" s="246"/>
      <c r="Y1518" s="246"/>
      <c r="Z1518" s="246"/>
      <c r="AA1518" s="246"/>
      <c r="AB1518" s="246"/>
      <c r="AC1518" s="246"/>
      <c r="AD1518" s="246"/>
      <c r="AE1518" s="246"/>
      <c r="AF1518" s="246"/>
      <c r="AG1518" s="246"/>
      <c r="AH1518" s="246"/>
      <c r="AI1518" s="246"/>
      <c r="AJ1518" s="246"/>
      <c r="AK1518" s="246"/>
      <c r="AL1518" s="246"/>
    </row>
    <row r="1519" spans="3:38" s="47" customFormat="1" ht="38.25" customHeight="1" x14ac:dyDescent="0.25">
      <c r="C1519" s="243"/>
      <c r="H1519" s="243"/>
      <c r="L1519" s="282"/>
      <c r="M1519" s="243"/>
      <c r="O1519" s="243"/>
      <c r="P1519" s="246"/>
      <c r="Q1519" s="246"/>
      <c r="R1519" s="246"/>
      <c r="S1519" s="246"/>
      <c r="T1519" s="246"/>
      <c r="U1519" s="246"/>
      <c r="V1519" s="246"/>
      <c r="W1519" s="246"/>
      <c r="X1519" s="246"/>
      <c r="Y1519" s="246"/>
      <c r="Z1519" s="246"/>
      <c r="AA1519" s="246"/>
      <c r="AB1519" s="246"/>
      <c r="AC1519" s="246"/>
      <c r="AD1519" s="246"/>
      <c r="AE1519" s="246"/>
      <c r="AF1519" s="246"/>
      <c r="AG1519" s="246"/>
      <c r="AH1519" s="246"/>
      <c r="AI1519" s="246"/>
      <c r="AJ1519" s="246"/>
      <c r="AK1519" s="246"/>
      <c r="AL1519" s="246"/>
    </row>
    <row r="1520" spans="3:38" s="47" customFormat="1" ht="38.25" customHeight="1" x14ac:dyDescent="0.25">
      <c r="C1520" s="243"/>
      <c r="H1520" s="243"/>
      <c r="L1520" s="282"/>
      <c r="M1520" s="243"/>
      <c r="O1520" s="243"/>
      <c r="P1520" s="246"/>
      <c r="Q1520" s="246"/>
      <c r="R1520" s="246"/>
      <c r="S1520" s="246"/>
      <c r="T1520" s="246"/>
      <c r="U1520" s="246"/>
      <c r="V1520" s="246"/>
      <c r="W1520" s="246"/>
      <c r="X1520" s="246"/>
      <c r="Y1520" s="246"/>
      <c r="Z1520" s="246"/>
      <c r="AA1520" s="246"/>
      <c r="AB1520" s="246"/>
      <c r="AC1520" s="246"/>
      <c r="AD1520" s="246"/>
      <c r="AE1520" s="246"/>
      <c r="AF1520" s="246"/>
      <c r="AG1520" s="246"/>
      <c r="AH1520" s="246"/>
      <c r="AI1520" s="246"/>
      <c r="AJ1520" s="246"/>
      <c r="AK1520" s="246"/>
      <c r="AL1520" s="246"/>
    </row>
    <row r="1521" spans="3:38" s="47" customFormat="1" ht="38.25" customHeight="1" x14ac:dyDescent="0.25">
      <c r="C1521" s="243"/>
      <c r="H1521" s="243"/>
      <c r="L1521" s="282"/>
      <c r="M1521" s="243"/>
      <c r="O1521" s="243"/>
      <c r="P1521" s="246"/>
      <c r="Q1521" s="246"/>
      <c r="R1521" s="246"/>
      <c r="S1521" s="246"/>
      <c r="T1521" s="246"/>
      <c r="U1521" s="246"/>
      <c r="V1521" s="246"/>
      <c r="W1521" s="246"/>
      <c r="X1521" s="246"/>
      <c r="Y1521" s="246"/>
      <c r="Z1521" s="246"/>
      <c r="AA1521" s="246"/>
      <c r="AB1521" s="246"/>
      <c r="AC1521" s="246"/>
      <c r="AD1521" s="246"/>
      <c r="AE1521" s="246"/>
      <c r="AF1521" s="246"/>
      <c r="AG1521" s="246"/>
      <c r="AH1521" s="246"/>
      <c r="AI1521" s="246"/>
      <c r="AJ1521" s="246"/>
      <c r="AK1521" s="246"/>
      <c r="AL1521" s="246"/>
    </row>
    <row r="1522" spans="3:38" s="47" customFormat="1" ht="38.25" customHeight="1" x14ac:dyDescent="0.25">
      <c r="C1522" s="243"/>
      <c r="H1522" s="243"/>
      <c r="L1522" s="282"/>
      <c r="M1522" s="243"/>
      <c r="O1522" s="243"/>
      <c r="P1522" s="246"/>
      <c r="Q1522" s="246"/>
      <c r="R1522" s="246"/>
      <c r="S1522" s="246"/>
      <c r="T1522" s="246"/>
      <c r="U1522" s="246"/>
      <c r="V1522" s="246"/>
      <c r="W1522" s="246"/>
      <c r="X1522" s="246"/>
      <c r="Y1522" s="246"/>
      <c r="Z1522" s="246"/>
      <c r="AA1522" s="246"/>
      <c r="AB1522" s="246"/>
      <c r="AC1522" s="246"/>
      <c r="AD1522" s="246"/>
      <c r="AE1522" s="246"/>
      <c r="AF1522" s="246"/>
      <c r="AG1522" s="246"/>
      <c r="AH1522" s="246"/>
      <c r="AI1522" s="246"/>
      <c r="AJ1522" s="246"/>
      <c r="AK1522" s="246"/>
      <c r="AL1522" s="246"/>
    </row>
    <row r="1523" spans="3:38" s="47" customFormat="1" ht="38.25" customHeight="1" x14ac:dyDescent="0.25">
      <c r="C1523" s="243"/>
      <c r="H1523" s="243"/>
      <c r="L1523" s="282"/>
      <c r="M1523" s="243"/>
      <c r="O1523" s="243"/>
      <c r="P1523" s="246"/>
      <c r="Q1523" s="246"/>
      <c r="R1523" s="246"/>
      <c r="S1523" s="246"/>
      <c r="T1523" s="246"/>
      <c r="U1523" s="246"/>
      <c r="V1523" s="246"/>
      <c r="W1523" s="246"/>
      <c r="X1523" s="246"/>
      <c r="Y1523" s="246"/>
      <c r="Z1523" s="246"/>
      <c r="AA1523" s="246"/>
      <c r="AB1523" s="246"/>
      <c r="AC1523" s="246"/>
      <c r="AD1523" s="246"/>
      <c r="AE1523" s="246"/>
      <c r="AF1523" s="246"/>
      <c r="AG1523" s="246"/>
      <c r="AH1523" s="246"/>
      <c r="AI1523" s="246"/>
      <c r="AJ1523" s="246"/>
      <c r="AK1523" s="246"/>
      <c r="AL1523" s="246"/>
    </row>
    <row r="1524" spans="3:38" s="47" customFormat="1" ht="38.25" customHeight="1" x14ac:dyDescent="0.25">
      <c r="C1524" s="243"/>
      <c r="H1524" s="243"/>
      <c r="L1524" s="282"/>
      <c r="M1524" s="243"/>
      <c r="O1524" s="243"/>
      <c r="P1524" s="246"/>
      <c r="Q1524" s="246"/>
      <c r="R1524" s="246"/>
      <c r="S1524" s="246"/>
      <c r="T1524" s="246"/>
      <c r="U1524" s="246"/>
      <c r="V1524" s="246"/>
      <c r="W1524" s="246"/>
      <c r="X1524" s="246"/>
      <c r="Y1524" s="246"/>
      <c r="Z1524" s="246"/>
      <c r="AA1524" s="246"/>
      <c r="AB1524" s="246"/>
      <c r="AC1524" s="246"/>
      <c r="AD1524" s="246"/>
      <c r="AE1524" s="246"/>
      <c r="AF1524" s="246"/>
      <c r="AG1524" s="246"/>
      <c r="AH1524" s="246"/>
      <c r="AI1524" s="246"/>
      <c r="AJ1524" s="246"/>
      <c r="AK1524" s="246"/>
      <c r="AL1524" s="246"/>
    </row>
    <row r="1525" spans="3:38" s="47" customFormat="1" ht="38.25" customHeight="1" x14ac:dyDescent="0.25">
      <c r="C1525" s="243"/>
      <c r="H1525" s="243"/>
      <c r="L1525" s="282"/>
      <c r="M1525" s="243"/>
      <c r="O1525" s="243"/>
      <c r="P1525" s="246"/>
      <c r="Q1525" s="246"/>
      <c r="R1525" s="246"/>
      <c r="S1525" s="246"/>
      <c r="T1525" s="246"/>
      <c r="U1525" s="246"/>
      <c r="V1525" s="246"/>
      <c r="W1525" s="246"/>
      <c r="X1525" s="246"/>
      <c r="Y1525" s="246"/>
      <c r="Z1525" s="246"/>
      <c r="AA1525" s="246"/>
      <c r="AB1525" s="246"/>
      <c r="AC1525" s="246"/>
      <c r="AD1525" s="246"/>
      <c r="AE1525" s="246"/>
      <c r="AF1525" s="246"/>
      <c r="AG1525" s="246"/>
      <c r="AH1525" s="246"/>
      <c r="AI1525" s="246"/>
      <c r="AJ1525" s="246"/>
      <c r="AK1525" s="246"/>
      <c r="AL1525" s="246"/>
    </row>
    <row r="1526" spans="3:38" s="47" customFormat="1" ht="38.25" customHeight="1" x14ac:dyDescent="0.25">
      <c r="C1526" s="243"/>
      <c r="H1526" s="243"/>
      <c r="L1526" s="282"/>
      <c r="M1526" s="243"/>
      <c r="O1526" s="243"/>
      <c r="P1526" s="246"/>
      <c r="Q1526" s="246"/>
      <c r="R1526" s="246"/>
      <c r="S1526" s="246"/>
      <c r="T1526" s="246"/>
      <c r="U1526" s="246"/>
      <c r="V1526" s="246"/>
      <c r="W1526" s="246"/>
      <c r="X1526" s="246"/>
      <c r="Y1526" s="246"/>
      <c r="Z1526" s="246"/>
      <c r="AA1526" s="246"/>
      <c r="AB1526" s="246"/>
      <c r="AC1526" s="246"/>
      <c r="AD1526" s="246"/>
      <c r="AE1526" s="246"/>
      <c r="AF1526" s="246"/>
      <c r="AG1526" s="246"/>
      <c r="AH1526" s="246"/>
      <c r="AI1526" s="246"/>
      <c r="AJ1526" s="246"/>
      <c r="AK1526" s="246"/>
      <c r="AL1526" s="246"/>
    </row>
    <row r="1527" spans="3:38" s="47" customFormat="1" ht="38.25" customHeight="1" x14ac:dyDescent="0.25">
      <c r="C1527" s="243"/>
      <c r="H1527" s="243"/>
      <c r="L1527" s="282"/>
      <c r="M1527" s="243"/>
      <c r="O1527" s="243"/>
      <c r="P1527" s="246"/>
      <c r="Q1527" s="246"/>
      <c r="R1527" s="246"/>
      <c r="S1527" s="246"/>
      <c r="T1527" s="246"/>
      <c r="U1527" s="246"/>
      <c r="V1527" s="246"/>
      <c r="W1527" s="246"/>
      <c r="X1527" s="246"/>
      <c r="Y1527" s="246"/>
      <c r="Z1527" s="246"/>
      <c r="AA1527" s="246"/>
      <c r="AB1527" s="246"/>
      <c r="AC1527" s="246"/>
      <c r="AD1527" s="246"/>
      <c r="AE1527" s="246"/>
      <c r="AF1527" s="246"/>
      <c r="AG1527" s="246"/>
      <c r="AH1527" s="246"/>
      <c r="AI1527" s="246"/>
      <c r="AJ1527" s="246"/>
      <c r="AK1527" s="246"/>
      <c r="AL1527" s="246"/>
    </row>
    <row r="1528" spans="3:38" s="47" customFormat="1" ht="38.25" customHeight="1" x14ac:dyDescent="0.25">
      <c r="C1528" s="243"/>
      <c r="H1528" s="243"/>
      <c r="L1528" s="282"/>
      <c r="M1528" s="243"/>
      <c r="O1528" s="243"/>
      <c r="P1528" s="246"/>
      <c r="Q1528" s="246"/>
      <c r="R1528" s="246"/>
      <c r="S1528" s="246"/>
      <c r="T1528" s="246"/>
      <c r="U1528" s="246"/>
      <c r="V1528" s="246"/>
      <c r="W1528" s="246"/>
      <c r="X1528" s="246"/>
      <c r="Y1528" s="246"/>
      <c r="Z1528" s="246"/>
      <c r="AA1528" s="246"/>
      <c r="AB1528" s="246"/>
      <c r="AC1528" s="246"/>
      <c r="AD1528" s="246"/>
      <c r="AE1528" s="246"/>
      <c r="AF1528" s="246"/>
      <c r="AG1528" s="246"/>
      <c r="AH1528" s="246"/>
      <c r="AI1528" s="246"/>
      <c r="AJ1528" s="246"/>
      <c r="AK1528" s="246"/>
      <c r="AL1528" s="246"/>
    </row>
    <row r="1529" spans="3:38" s="47" customFormat="1" ht="38.25" customHeight="1" x14ac:dyDescent="0.25">
      <c r="C1529" s="243"/>
      <c r="H1529" s="243"/>
      <c r="L1529" s="282"/>
      <c r="M1529" s="243"/>
      <c r="O1529" s="243"/>
      <c r="P1529" s="246"/>
      <c r="Q1529" s="246"/>
      <c r="R1529" s="246"/>
      <c r="S1529" s="246"/>
      <c r="T1529" s="246"/>
      <c r="U1529" s="246"/>
      <c r="V1529" s="246"/>
      <c r="W1529" s="246"/>
      <c r="X1529" s="246"/>
      <c r="Y1529" s="246"/>
      <c r="Z1529" s="246"/>
      <c r="AA1529" s="246"/>
      <c r="AB1529" s="246"/>
      <c r="AC1529" s="246"/>
      <c r="AD1529" s="246"/>
      <c r="AE1529" s="246"/>
      <c r="AF1529" s="246"/>
      <c r="AG1529" s="246"/>
      <c r="AH1529" s="246"/>
      <c r="AI1529" s="246"/>
      <c r="AJ1529" s="246"/>
      <c r="AK1529" s="246"/>
      <c r="AL1529" s="246"/>
    </row>
    <row r="1530" spans="3:38" s="47" customFormat="1" ht="38.25" customHeight="1" x14ac:dyDescent="0.25">
      <c r="C1530" s="243"/>
      <c r="H1530" s="243"/>
      <c r="L1530" s="282"/>
      <c r="M1530" s="243"/>
      <c r="O1530" s="243"/>
      <c r="P1530" s="246"/>
      <c r="Q1530" s="246"/>
      <c r="R1530" s="246"/>
      <c r="S1530" s="246"/>
      <c r="T1530" s="246"/>
      <c r="U1530" s="246"/>
      <c r="V1530" s="246"/>
      <c r="W1530" s="246"/>
      <c r="X1530" s="246"/>
      <c r="Y1530" s="246"/>
      <c r="Z1530" s="246"/>
      <c r="AA1530" s="246"/>
      <c r="AB1530" s="246"/>
      <c r="AC1530" s="246"/>
      <c r="AD1530" s="246"/>
      <c r="AE1530" s="246"/>
      <c r="AF1530" s="246"/>
      <c r="AG1530" s="246"/>
      <c r="AH1530" s="246"/>
      <c r="AI1530" s="246"/>
      <c r="AJ1530" s="246"/>
      <c r="AK1530" s="246"/>
      <c r="AL1530" s="246"/>
    </row>
    <row r="1531" spans="3:38" s="47" customFormat="1" ht="38.25" customHeight="1" x14ac:dyDescent="0.25">
      <c r="C1531" s="243"/>
      <c r="H1531" s="243"/>
      <c r="L1531" s="282"/>
      <c r="M1531" s="243"/>
      <c r="O1531" s="243"/>
      <c r="P1531" s="246"/>
      <c r="Q1531" s="246"/>
      <c r="R1531" s="246"/>
      <c r="S1531" s="246"/>
      <c r="T1531" s="246"/>
      <c r="U1531" s="246"/>
      <c r="V1531" s="246"/>
      <c r="W1531" s="246"/>
      <c r="X1531" s="246"/>
      <c r="Y1531" s="246"/>
      <c r="Z1531" s="246"/>
      <c r="AA1531" s="246"/>
      <c r="AB1531" s="246"/>
      <c r="AC1531" s="246"/>
      <c r="AD1531" s="246"/>
      <c r="AE1531" s="246"/>
      <c r="AF1531" s="246"/>
      <c r="AG1531" s="246"/>
      <c r="AH1531" s="246"/>
      <c r="AI1531" s="246"/>
      <c r="AJ1531" s="246"/>
      <c r="AK1531" s="246"/>
      <c r="AL1531" s="246"/>
    </row>
    <row r="1532" spans="3:38" s="47" customFormat="1" ht="38.25" customHeight="1" x14ac:dyDescent="0.25">
      <c r="C1532" s="243"/>
      <c r="H1532" s="243"/>
      <c r="L1532" s="282"/>
      <c r="M1532" s="243"/>
      <c r="O1532" s="243"/>
      <c r="P1532" s="246"/>
      <c r="Q1532" s="246"/>
      <c r="R1532" s="246"/>
      <c r="S1532" s="246"/>
      <c r="T1532" s="246"/>
      <c r="U1532" s="246"/>
      <c r="V1532" s="246"/>
      <c r="W1532" s="246"/>
      <c r="X1532" s="246"/>
      <c r="Y1532" s="246"/>
      <c r="Z1532" s="246"/>
      <c r="AA1532" s="246"/>
      <c r="AB1532" s="246"/>
      <c r="AC1532" s="246"/>
      <c r="AD1532" s="246"/>
      <c r="AE1532" s="246"/>
      <c r="AF1532" s="246"/>
      <c r="AG1532" s="246"/>
      <c r="AH1532" s="246"/>
      <c r="AI1532" s="246"/>
      <c r="AJ1532" s="246"/>
      <c r="AK1532" s="246"/>
      <c r="AL1532" s="246"/>
    </row>
    <row r="1533" spans="3:38" s="47" customFormat="1" ht="38.25" customHeight="1" x14ac:dyDescent="0.25">
      <c r="C1533" s="243"/>
      <c r="H1533" s="243"/>
      <c r="L1533" s="282"/>
      <c r="M1533" s="243"/>
      <c r="O1533" s="243"/>
      <c r="P1533" s="246"/>
      <c r="Q1533" s="246"/>
      <c r="R1533" s="246"/>
      <c r="S1533" s="246"/>
      <c r="T1533" s="246"/>
      <c r="U1533" s="246"/>
      <c r="V1533" s="246"/>
      <c r="W1533" s="246"/>
      <c r="X1533" s="246"/>
      <c r="Y1533" s="246"/>
      <c r="Z1533" s="246"/>
      <c r="AA1533" s="246"/>
      <c r="AB1533" s="246"/>
      <c r="AC1533" s="246"/>
      <c r="AD1533" s="246"/>
      <c r="AE1533" s="246"/>
      <c r="AF1533" s="246"/>
      <c r="AG1533" s="246"/>
      <c r="AH1533" s="246"/>
      <c r="AI1533" s="246"/>
      <c r="AJ1533" s="246"/>
      <c r="AK1533" s="246"/>
      <c r="AL1533" s="246"/>
    </row>
    <row r="1534" spans="3:38" s="47" customFormat="1" ht="38.25" customHeight="1" x14ac:dyDescent="0.25">
      <c r="C1534" s="243"/>
      <c r="H1534" s="243"/>
      <c r="L1534" s="282"/>
      <c r="M1534" s="243"/>
      <c r="O1534" s="243"/>
      <c r="P1534" s="246"/>
      <c r="Q1534" s="246"/>
      <c r="R1534" s="246"/>
      <c r="S1534" s="246"/>
      <c r="T1534" s="246"/>
      <c r="U1534" s="246"/>
      <c r="V1534" s="246"/>
      <c r="W1534" s="246"/>
      <c r="X1534" s="246"/>
      <c r="Y1534" s="246"/>
      <c r="Z1534" s="246"/>
      <c r="AA1534" s="246"/>
      <c r="AB1534" s="246"/>
      <c r="AC1534" s="246"/>
      <c r="AD1534" s="246"/>
      <c r="AE1534" s="246"/>
      <c r="AF1534" s="246"/>
      <c r="AG1534" s="246"/>
      <c r="AH1534" s="246"/>
      <c r="AI1534" s="246"/>
      <c r="AJ1534" s="246"/>
      <c r="AK1534" s="246"/>
      <c r="AL1534" s="246"/>
    </row>
    <row r="1535" spans="3:38" s="47" customFormat="1" ht="38.25" customHeight="1" x14ac:dyDescent="0.25">
      <c r="C1535" s="243"/>
      <c r="H1535" s="243"/>
      <c r="L1535" s="282"/>
      <c r="M1535" s="243"/>
      <c r="O1535" s="243"/>
      <c r="P1535" s="246"/>
      <c r="Q1535" s="246"/>
      <c r="R1535" s="246"/>
      <c r="S1535" s="246"/>
      <c r="T1535" s="246"/>
      <c r="U1535" s="246"/>
      <c r="V1535" s="246"/>
      <c r="W1535" s="246"/>
      <c r="X1535" s="246"/>
      <c r="Y1535" s="246"/>
      <c r="Z1535" s="246"/>
      <c r="AA1535" s="246"/>
      <c r="AB1535" s="246"/>
      <c r="AC1535" s="246"/>
      <c r="AD1535" s="246"/>
      <c r="AE1535" s="246"/>
      <c r="AF1535" s="246"/>
      <c r="AG1535" s="246"/>
      <c r="AH1535" s="246"/>
      <c r="AI1535" s="246"/>
      <c r="AJ1535" s="246"/>
      <c r="AK1535" s="246"/>
      <c r="AL1535" s="246"/>
    </row>
    <row r="1536" spans="3:38" s="47" customFormat="1" ht="38.25" customHeight="1" x14ac:dyDescent="0.25">
      <c r="C1536" s="243"/>
      <c r="H1536" s="243"/>
      <c r="L1536" s="282"/>
      <c r="M1536" s="243"/>
      <c r="O1536" s="243"/>
      <c r="P1536" s="246"/>
      <c r="Q1536" s="246"/>
      <c r="R1536" s="246"/>
      <c r="S1536" s="246"/>
      <c r="T1536" s="246"/>
      <c r="U1536" s="246"/>
      <c r="V1536" s="246"/>
      <c r="W1536" s="246"/>
      <c r="X1536" s="246"/>
      <c r="Y1536" s="246"/>
      <c r="Z1536" s="246"/>
      <c r="AA1536" s="246"/>
      <c r="AB1536" s="246"/>
      <c r="AC1536" s="246"/>
      <c r="AD1536" s="246"/>
      <c r="AE1536" s="246"/>
      <c r="AF1536" s="246"/>
      <c r="AG1536" s="246"/>
      <c r="AH1536" s="246"/>
      <c r="AI1536" s="246"/>
      <c r="AJ1536" s="246"/>
      <c r="AK1536" s="246"/>
      <c r="AL1536" s="246"/>
    </row>
    <row r="1537" spans="3:38" s="47" customFormat="1" ht="38.25" customHeight="1" x14ac:dyDescent="0.25">
      <c r="C1537" s="243"/>
      <c r="H1537" s="243"/>
      <c r="L1537" s="282"/>
      <c r="M1537" s="243"/>
      <c r="O1537" s="243"/>
      <c r="P1537" s="246"/>
      <c r="Q1537" s="246"/>
      <c r="R1537" s="246"/>
      <c r="S1537" s="246"/>
      <c r="T1537" s="246"/>
      <c r="U1537" s="246"/>
      <c r="V1537" s="246"/>
      <c r="W1537" s="246"/>
      <c r="X1537" s="246"/>
      <c r="Y1537" s="246"/>
      <c r="Z1537" s="246"/>
      <c r="AA1537" s="246"/>
      <c r="AB1537" s="246"/>
      <c r="AC1537" s="246"/>
      <c r="AD1537" s="246"/>
      <c r="AE1537" s="246"/>
      <c r="AF1537" s="246"/>
      <c r="AG1537" s="246"/>
      <c r="AH1537" s="246"/>
      <c r="AI1537" s="246"/>
      <c r="AJ1537" s="246"/>
      <c r="AK1537" s="246"/>
      <c r="AL1537" s="246"/>
    </row>
    <row r="1538" spans="3:38" s="47" customFormat="1" ht="38.25" customHeight="1" x14ac:dyDescent="0.25">
      <c r="C1538" s="243"/>
      <c r="H1538" s="243"/>
      <c r="L1538" s="282"/>
      <c r="M1538" s="243"/>
      <c r="O1538" s="243"/>
      <c r="P1538" s="246"/>
      <c r="Q1538" s="246"/>
      <c r="R1538" s="246"/>
      <c r="S1538" s="246"/>
      <c r="T1538" s="246"/>
      <c r="U1538" s="246"/>
      <c r="V1538" s="246"/>
      <c r="W1538" s="246"/>
      <c r="X1538" s="246"/>
      <c r="Y1538" s="246"/>
      <c r="Z1538" s="246"/>
      <c r="AA1538" s="246"/>
      <c r="AB1538" s="246"/>
      <c r="AC1538" s="246"/>
      <c r="AD1538" s="246"/>
      <c r="AE1538" s="246"/>
      <c r="AF1538" s="246"/>
      <c r="AG1538" s="246"/>
      <c r="AH1538" s="246"/>
      <c r="AI1538" s="246"/>
      <c r="AJ1538" s="246"/>
      <c r="AK1538" s="246"/>
      <c r="AL1538" s="246"/>
    </row>
    <row r="1539" spans="3:38" s="47" customFormat="1" ht="38.25" customHeight="1" x14ac:dyDescent="0.25">
      <c r="C1539" s="243"/>
      <c r="H1539" s="243"/>
      <c r="L1539" s="282"/>
      <c r="M1539" s="243"/>
      <c r="O1539" s="243"/>
      <c r="P1539" s="246"/>
      <c r="Q1539" s="246"/>
      <c r="R1539" s="246"/>
      <c r="S1539" s="246"/>
      <c r="T1539" s="246"/>
      <c r="U1539" s="246"/>
      <c r="V1539" s="246"/>
      <c r="W1539" s="246"/>
      <c r="X1539" s="246"/>
      <c r="Y1539" s="246"/>
      <c r="Z1539" s="246"/>
      <c r="AA1539" s="246"/>
      <c r="AB1539" s="246"/>
      <c r="AC1539" s="246"/>
      <c r="AD1539" s="246"/>
      <c r="AE1539" s="246"/>
      <c r="AF1539" s="246"/>
      <c r="AG1539" s="246"/>
      <c r="AH1539" s="246"/>
      <c r="AI1539" s="246"/>
      <c r="AJ1539" s="246"/>
      <c r="AK1539" s="246"/>
      <c r="AL1539" s="246"/>
    </row>
    <row r="1540" spans="3:38" s="47" customFormat="1" ht="38.25" customHeight="1" x14ac:dyDescent="0.25">
      <c r="C1540" s="243"/>
      <c r="H1540" s="243"/>
      <c r="L1540" s="282"/>
      <c r="M1540" s="243"/>
      <c r="O1540" s="243"/>
      <c r="P1540" s="246"/>
      <c r="Q1540" s="246"/>
      <c r="R1540" s="246"/>
      <c r="S1540" s="246"/>
      <c r="T1540" s="246"/>
      <c r="U1540" s="246"/>
      <c r="V1540" s="246"/>
      <c r="W1540" s="246"/>
      <c r="X1540" s="246"/>
      <c r="Y1540" s="246"/>
      <c r="Z1540" s="246"/>
      <c r="AA1540" s="246"/>
      <c r="AB1540" s="246"/>
      <c r="AC1540" s="246"/>
      <c r="AD1540" s="246"/>
      <c r="AE1540" s="246"/>
      <c r="AF1540" s="246"/>
      <c r="AG1540" s="246"/>
      <c r="AH1540" s="246"/>
      <c r="AI1540" s="246"/>
      <c r="AJ1540" s="246"/>
      <c r="AK1540" s="246"/>
      <c r="AL1540" s="246"/>
    </row>
    <row r="1541" spans="3:38" s="47" customFormat="1" ht="38.25" customHeight="1" x14ac:dyDescent="0.25">
      <c r="C1541" s="243"/>
      <c r="H1541" s="243"/>
      <c r="L1541" s="282"/>
      <c r="M1541" s="243"/>
      <c r="O1541" s="243"/>
      <c r="P1541" s="246"/>
      <c r="Q1541" s="246"/>
      <c r="R1541" s="246"/>
      <c r="S1541" s="246"/>
      <c r="T1541" s="246"/>
      <c r="U1541" s="246"/>
      <c r="V1541" s="246"/>
      <c r="W1541" s="246"/>
      <c r="X1541" s="246"/>
      <c r="Y1541" s="246"/>
      <c r="Z1541" s="246"/>
      <c r="AA1541" s="246"/>
      <c r="AB1541" s="246"/>
      <c r="AC1541" s="246"/>
      <c r="AD1541" s="246"/>
      <c r="AE1541" s="246"/>
      <c r="AF1541" s="246"/>
      <c r="AG1541" s="246"/>
      <c r="AH1541" s="246"/>
      <c r="AI1541" s="246"/>
      <c r="AJ1541" s="246"/>
      <c r="AK1541" s="246"/>
      <c r="AL1541" s="246"/>
    </row>
    <row r="1542" spans="3:38" s="47" customFormat="1" ht="38.25" customHeight="1" x14ac:dyDescent="0.25">
      <c r="C1542" s="243"/>
      <c r="H1542" s="243"/>
      <c r="L1542" s="282"/>
      <c r="M1542" s="243"/>
      <c r="O1542" s="243"/>
      <c r="P1542" s="246"/>
      <c r="Q1542" s="246"/>
      <c r="R1542" s="246"/>
      <c r="S1542" s="246"/>
      <c r="T1542" s="246"/>
      <c r="U1542" s="246"/>
      <c r="V1542" s="246"/>
      <c r="W1542" s="246"/>
      <c r="X1542" s="246"/>
      <c r="Y1542" s="246"/>
      <c r="Z1542" s="246"/>
      <c r="AA1542" s="246"/>
      <c r="AB1542" s="246"/>
      <c r="AC1542" s="246"/>
      <c r="AD1542" s="246"/>
      <c r="AE1542" s="246"/>
      <c r="AF1542" s="246"/>
      <c r="AG1542" s="246"/>
      <c r="AH1542" s="246"/>
      <c r="AI1542" s="246"/>
      <c r="AJ1542" s="246"/>
      <c r="AK1542" s="246"/>
      <c r="AL1542" s="246"/>
    </row>
    <row r="1543" spans="3:38" s="47" customFormat="1" ht="38.25" customHeight="1" x14ac:dyDescent="0.25">
      <c r="C1543" s="243"/>
      <c r="H1543" s="243"/>
      <c r="L1543" s="282"/>
      <c r="M1543" s="243"/>
      <c r="O1543" s="243"/>
      <c r="P1543" s="246"/>
      <c r="Q1543" s="246"/>
      <c r="R1543" s="246"/>
      <c r="S1543" s="246"/>
      <c r="T1543" s="246"/>
      <c r="U1543" s="246"/>
      <c r="V1543" s="246"/>
      <c r="W1543" s="246"/>
      <c r="X1543" s="246"/>
      <c r="Y1543" s="246"/>
      <c r="Z1543" s="246"/>
      <c r="AA1543" s="246"/>
      <c r="AB1543" s="246"/>
      <c r="AC1543" s="246"/>
      <c r="AD1543" s="246"/>
      <c r="AE1543" s="246"/>
      <c r="AF1543" s="246"/>
      <c r="AG1543" s="246"/>
      <c r="AH1543" s="246"/>
      <c r="AI1543" s="246"/>
      <c r="AJ1543" s="246"/>
      <c r="AK1543" s="246"/>
      <c r="AL1543" s="246"/>
    </row>
    <row r="1544" spans="3:38" s="47" customFormat="1" ht="38.25" customHeight="1" x14ac:dyDescent="0.25">
      <c r="C1544" s="243"/>
      <c r="H1544" s="243"/>
      <c r="L1544" s="282"/>
      <c r="M1544" s="243"/>
      <c r="O1544" s="243"/>
      <c r="P1544" s="246"/>
      <c r="Q1544" s="246"/>
      <c r="R1544" s="246"/>
      <c r="S1544" s="246"/>
      <c r="T1544" s="246"/>
      <c r="U1544" s="246"/>
      <c r="V1544" s="246"/>
      <c r="W1544" s="246"/>
      <c r="X1544" s="246"/>
      <c r="Y1544" s="246"/>
      <c r="Z1544" s="246"/>
      <c r="AA1544" s="246"/>
      <c r="AB1544" s="246"/>
      <c r="AC1544" s="246"/>
      <c r="AD1544" s="246"/>
      <c r="AE1544" s="246"/>
      <c r="AF1544" s="246"/>
      <c r="AG1544" s="246"/>
      <c r="AH1544" s="246"/>
      <c r="AI1544" s="246"/>
      <c r="AJ1544" s="246"/>
      <c r="AK1544" s="246"/>
      <c r="AL1544" s="246"/>
    </row>
    <row r="1545" spans="3:38" s="47" customFormat="1" ht="38.25" customHeight="1" x14ac:dyDescent="0.25">
      <c r="C1545" s="243"/>
      <c r="H1545" s="243"/>
      <c r="L1545" s="282"/>
      <c r="M1545" s="243"/>
      <c r="O1545" s="243"/>
      <c r="P1545" s="246"/>
      <c r="Q1545" s="246"/>
      <c r="R1545" s="246"/>
      <c r="S1545" s="246"/>
      <c r="T1545" s="246"/>
      <c r="U1545" s="246"/>
      <c r="V1545" s="246"/>
      <c r="W1545" s="246"/>
      <c r="X1545" s="246"/>
      <c r="Y1545" s="246"/>
      <c r="Z1545" s="246"/>
      <c r="AA1545" s="246"/>
      <c r="AB1545" s="246"/>
      <c r="AC1545" s="246"/>
      <c r="AD1545" s="246"/>
      <c r="AE1545" s="246"/>
      <c r="AF1545" s="246"/>
      <c r="AG1545" s="246"/>
      <c r="AH1545" s="246"/>
      <c r="AI1545" s="246"/>
      <c r="AJ1545" s="246"/>
      <c r="AK1545" s="246"/>
      <c r="AL1545" s="246"/>
    </row>
    <row r="1546" spans="3:38" s="47" customFormat="1" ht="38.25" customHeight="1" x14ac:dyDescent="0.25">
      <c r="C1546" s="243"/>
      <c r="H1546" s="243"/>
      <c r="L1546" s="282"/>
      <c r="M1546" s="243"/>
      <c r="O1546" s="243"/>
      <c r="P1546" s="246"/>
      <c r="Q1546" s="246"/>
      <c r="R1546" s="246"/>
      <c r="S1546" s="246"/>
      <c r="T1546" s="246"/>
      <c r="U1546" s="246"/>
      <c r="V1546" s="246"/>
      <c r="W1546" s="246"/>
      <c r="X1546" s="246"/>
      <c r="Y1546" s="246"/>
      <c r="Z1546" s="246"/>
      <c r="AA1546" s="246"/>
      <c r="AB1546" s="246"/>
      <c r="AC1546" s="246"/>
      <c r="AD1546" s="246"/>
      <c r="AE1546" s="246"/>
      <c r="AF1546" s="246"/>
      <c r="AG1546" s="246"/>
      <c r="AH1546" s="246"/>
      <c r="AI1546" s="246"/>
      <c r="AJ1546" s="246"/>
      <c r="AK1546" s="246"/>
      <c r="AL1546" s="246"/>
    </row>
    <row r="1547" spans="3:38" s="47" customFormat="1" ht="38.25" customHeight="1" x14ac:dyDescent="0.25">
      <c r="C1547" s="243"/>
      <c r="H1547" s="243"/>
      <c r="L1547" s="282"/>
      <c r="M1547" s="243"/>
      <c r="O1547" s="243"/>
      <c r="P1547" s="246"/>
      <c r="Q1547" s="246"/>
      <c r="R1547" s="246"/>
      <c r="S1547" s="246"/>
      <c r="T1547" s="246"/>
      <c r="U1547" s="246"/>
      <c r="V1547" s="246"/>
      <c r="W1547" s="246"/>
      <c r="X1547" s="246"/>
      <c r="Y1547" s="246"/>
      <c r="Z1547" s="246"/>
      <c r="AA1547" s="246"/>
      <c r="AB1547" s="246"/>
      <c r="AC1547" s="246"/>
      <c r="AD1547" s="246"/>
      <c r="AE1547" s="246"/>
      <c r="AF1547" s="246"/>
      <c r="AG1547" s="246"/>
      <c r="AH1547" s="246"/>
      <c r="AI1547" s="246"/>
      <c r="AJ1547" s="246"/>
      <c r="AK1547" s="246"/>
      <c r="AL1547" s="246"/>
    </row>
    <row r="1548" spans="3:38" s="47" customFormat="1" ht="38.25" customHeight="1" x14ac:dyDescent="0.25">
      <c r="C1548" s="243"/>
      <c r="H1548" s="243"/>
      <c r="L1548" s="282"/>
      <c r="M1548" s="243"/>
      <c r="O1548" s="243"/>
      <c r="P1548" s="246"/>
      <c r="Q1548" s="246"/>
      <c r="R1548" s="246"/>
      <c r="S1548" s="246"/>
      <c r="T1548" s="246"/>
      <c r="U1548" s="246"/>
      <c r="V1548" s="246"/>
      <c r="W1548" s="246"/>
      <c r="X1548" s="246"/>
      <c r="Y1548" s="246"/>
      <c r="Z1548" s="246"/>
      <c r="AA1548" s="246"/>
      <c r="AB1548" s="246"/>
      <c r="AC1548" s="246"/>
      <c r="AD1548" s="246"/>
      <c r="AE1548" s="246"/>
      <c r="AF1548" s="246"/>
      <c r="AG1548" s="246"/>
      <c r="AH1548" s="246"/>
      <c r="AI1548" s="246"/>
      <c r="AJ1548" s="246"/>
      <c r="AK1548" s="246"/>
      <c r="AL1548" s="246"/>
    </row>
    <row r="1549" spans="3:38" s="47" customFormat="1" ht="38.25" customHeight="1" x14ac:dyDescent="0.25">
      <c r="C1549" s="243"/>
      <c r="H1549" s="243"/>
      <c r="L1549" s="282"/>
      <c r="M1549" s="243"/>
      <c r="O1549" s="243"/>
      <c r="P1549" s="246"/>
      <c r="Q1549" s="246"/>
      <c r="R1549" s="246"/>
      <c r="S1549" s="246"/>
      <c r="T1549" s="246"/>
      <c r="U1549" s="246"/>
      <c r="V1549" s="246"/>
      <c r="W1549" s="246"/>
      <c r="X1549" s="246"/>
      <c r="Y1549" s="246"/>
      <c r="Z1549" s="246"/>
      <c r="AA1549" s="246"/>
      <c r="AB1549" s="246"/>
      <c r="AC1549" s="246"/>
      <c r="AD1549" s="246"/>
      <c r="AE1549" s="246"/>
      <c r="AF1549" s="246"/>
      <c r="AG1549" s="246"/>
      <c r="AH1549" s="246"/>
      <c r="AI1549" s="246"/>
      <c r="AJ1549" s="246"/>
      <c r="AK1549" s="246"/>
      <c r="AL1549" s="246"/>
    </row>
    <row r="1550" spans="3:38" s="47" customFormat="1" ht="38.25" customHeight="1" x14ac:dyDescent="0.25">
      <c r="C1550" s="243"/>
      <c r="H1550" s="243"/>
      <c r="L1550" s="282"/>
      <c r="M1550" s="243"/>
      <c r="O1550" s="243"/>
      <c r="P1550" s="246"/>
      <c r="Q1550" s="246"/>
      <c r="R1550" s="246"/>
      <c r="S1550" s="246"/>
      <c r="T1550" s="246"/>
      <c r="U1550" s="246"/>
      <c r="V1550" s="246"/>
      <c r="W1550" s="246"/>
      <c r="X1550" s="246"/>
      <c r="Y1550" s="246"/>
      <c r="Z1550" s="246"/>
      <c r="AA1550" s="246"/>
      <c r="AB1550" s="246"/>
      <c r="AC1550" s="246"/>
      <c r="AD1550" s="246"/>
      <c r="AE1550" s="246"/>
      <c r="AF1550" s="246"/>
      <c r="AG1550" s="246"/>
      <c r="AH1550" s="246"/>
      <c r="AI1550" s="246"/>
      <c r="AJ1550" s="246"/>
      <c r="AK1550" s="246"/>
      <c r="AL1550" s="246"/>
    </row>
    <row r="1551" spans="3:38" s="47" customFormat="1" ht="38.25" customHeight="1" x14ac:dyDescent="0.25">
      <c r="C1551" s="243"/>
      <c r="H1551" s="243"/>
      <c r="L1551" s="282"/>
      <c r="M1551" s="243"/>
      <c r="O1551" s="243"/>
      <c r="P1551" s="246"/>
      <c r="Q1551" s="246"/>
      <c r="R1551" s="246"/>
      <c r="S1551" s="246"/>
      <c r="T1551" s="246"/>
      <c r="U1551" s="246"/>
      <c r="V1551" s="246"/>
      <c r="W1551" s="246"/>
      <c r="X1551" s="246"/>
      <c r="Y1551" s="246"/>
      <c r="Z1551" s="246"/>
      <c r="AA1551" s="246"/>
      <c r="AB1551" s="246"/>
      <c r="AC1551" s="246"/>
      <c r="AD1551" s="246"/>
      <c r="AE1551" s="246"/>
      <c r="AF1551" s="246"/>
      <c r="AG1551" s="246"/>
      <c r="AH1551" s="246"/>
      <c r="AI1551" s="246"/>
      <c r="AJ1551" s="246"/>
      <c r="AK1551" s="246"/>
      <c r="AL1551" s="246"/>
    </row>
    <row r="1552" spans="3:38" s="47" customFormat="1" ht="38.25" customHeight="1" x14ac:dyDescent="0.25">
      <c r="C1552" s="243"/>
      <c r="H1552" s="243"/>
      <c r="L1552" s="282"/>
      <c r="M1552" s="243"/>
      <c r="O1552" s="243"/>
      <c r="P1552" s="246"/>
      <c r="Q1552" s="246"/>
      <c r="R1552" s="246"/>
      <c r="S1552" s="246"/>
      <c r="T1552" s="246"/>
      <c r="U1552" s="246"/>
      <c r="V1552" s="246"/>
      <c r="W1552" s="246"/>
      <c r="X1552" s="246"/>
      <c r="Y1552" s="246"/>
      <c r="Z1552" s="246"/>
      <c r="AA1552" s="246"/>
      <c r="AB1552" s="246"/>
      <c r="AC1552" s="246"/>
      <c r="AD1552" s="246"/>
      <c r="AE1552" s="246"/>
      <c r="AF1552" s="246"/>
      <c r="AG1552" s="246"/>
      <c r="AH1552" s="246"/>
      <c r="AI1552" s="246"/>
      <c r="AJ1552" s="246"/>
      <c r="AK1552" s="246"/>
      <c r="AL1552" s="246"/>
    </row>
    <row r="1553" spans="3:38" s="47" customFormat="1" ht="38.25" customHeight="1" x14ac:dyDescent="0.25">
      <c r="C1553" s="243"/>
      <c r="H1553" s="243"/>
      <c r="L1553" s="282"/>
      <c r="M1553" s="243"/>
      <c r="O1553" s="243"/>
      <c r="P1553" s="246"/>
      <c r="Q1553" s="246"/>
      <c r="R1553" s="246"/>
      <c r="S1553" s="246"/>
      <c r="T1553" s="246"/>
      <c r="U1553" s="246"/>
      <c r="V1553" s="246"/>
      <c r="W1553" s="246"/>
      <c r="X1553" s="246"/>
      <c r="Y1553" s="246"/>
      <c r="Z1553" s="246"/>
      <c r="AA1553" s="246"/>
      <c r="AB1553" s="246"/>
      <c r="AC1553" s="246"/>
      <c r="AD1553" s="246"/>
      <c r="AE1553" s="246"/>
      <c r="AF1553" s="246"/>
      <c r="AG1553" s="246"/>
      <c r="AH1553" s="246"/>
      <c r="AI1553" s="246"/>
      <c r="AJ1553" s="246"/>
      <c r="AK1553" s="246"/>
      <c r="AL1553" s="246"/>
    </row>
    <row r="1554" spans="3:38" s="47" customFormat="1" ht="38.25" customHeight="1" x14ac:dyDescent="0.25">
      <c r="C1554" s="243"/>
      <c r="H1554" s="243"/>
      <c r="L1554" s="282"/>
      <c r="M1554" s="243"/>
      <c r="O1554" s="243"/>
      <c r="P1554" s="246"/>
      <c r="Q1554" s="246"/>
      <c r="R1554" s="246"/>
      <c r="S1554" s="246"/>
      <c r="T1554" s="246"/>
      <c r="U1554" s="246"/>
      <c r="V1554" s="246"/>
      <c r="W1554" s="246"/>
      <c r="X1554" s="246"/>
      <c r="Y1554" s="246"/>
      <c r="Z1554" s="246"/>
      <c r="AA1554" s="246"/>
      <c r="AB1554" s="246"/>
      <c r="AC1554" s="246"/>
      <c r="AD1554" s="246"/>
      <c r="AE1554" s="246"/>
      <c r="AF1554" s="246"/>
      <c r="AG1554" s="246"/>
      <c r="AH1554" s="246"/>
      <c r="AI1554" s="246"/>
      <c r="AJ1554" s="246"/>
      <c r="AK1554" s="246"/>
      <c r="AL1554" s="246"/>
    </row>
    <row r="1555" spans="3:38" s="47" customFormat="1" ht="38.25" customHeight="1" x14ac:dyDescent="0.25">
      <c r="C1555" s="243"/>
      <c r="H1555" s="243"/>
      <c r="L1555" s="282"/>
      <c r="M1555" s="243"/>
      <c r="O1555" s="243"/>
      <c r="P1555" s="246"/>
      <c r="Q1555" s="246"/>
      <c r="R1555" s="246"/>
      <c r="S1555" s="246"/>
      <c r="T1555" s="246"/>
      <c r="U1555" s="246"/>
      <c r="V1555" s="246"/>
      <c r="W1555" s="246"/>
      <c r="X1555" s="246"/>
      <c r="Y1555" s="246"/>
      <c r="Z1555" s="246"/>
      <c r="AA1555" s="246"/>
      <c r="AB1555" s="246"/>
      <c r="AC1555" s="246"/>
      <c r="AD1555" s="246"/>
      <c r="AE1555" s="246"/>
      <c r="AF1555" s="246"/>
      <c r="AG1555" s="246"/>
      <c r="AH1555" s="246"/>
      <c r="AI1555" s="246"/>
      <c r="AJ1555" s="246"/>
      <c r="AK1555" s="246"/>
      <c r="AL1555" s="246"/>
    </row>
    <row r="1556" spans="3:38" s="47" customFormat="1" ht="38.25" customHeight="1" x14ac:dyDescent="0.25">
      <c r="C1556" s="243"/>
      <c r="H1556" s="243"/>
      <c r="L1556" s="282"/>
      <c r="M1556" s="243"/>
      <c r="O1556" s="243"/>
      <c r="P1556" s="246"/>
      <c r="Q1556" s="246"/>
      <c r="R1556" s="246"/>
      <c r="S1556" s="246"/>
      <c r="T1556" s="246"/>
      <c r="U1556" s="246"/>
      <c r="V1556" s="246"/>
      <c r="W1556" s="246"/>
      <c r="X1556" s="246"/>
      <c r="Y1556" s="246"/>
      <c r="Z1556" s="246"/>
      <c r="AA1556" s="246"/>
      <c r="AB1556" s="246"/>
      <c r="AC1556" s="246"/>
      <c r="AD1556" s="246"/>
      <c r="AE1556" s="246"/>
      <c r="AF1556" s="246"/>
      <c r="AG1556" s="246"/>
      <c r="AH1556" s="246"/>
      <c r="AI1556" s="246"/>
      <c r="AJ1556" s="246"/>
      <c r="AK1556" s="246"/>
      <c r="AL1556" s="246"/>
    </row>
    <row r="1557" spans="3:38" s="47" customFormat="1" ht="38.25" customHeight="1" x14ac:dyDescent="0.25">
      <c r="C1557" s="243"/>
      <c r="H1557" s="243"/>
      <c r="L1557" s="282"/>
      <c r="M1557" s="243"/>
      <c r="O1557" s="243"/>
      <c r="P1557" s="246"/>
      <c r="Q1557" s="246"/>
      <c r="R1557" s="246"/>
      <c r="S1557" s="246"/>
      <c r="T1557" s="246"/>
      <c r="U1557" s="246"/>
      <c r="V1557" s="246"/>
      <c r="W1557" s="246"/>
      <c r="X1557" s="246"/>
      <c r="Y1557" s="246"/>
      <c r="Z1557" s="246"/>
      <c r="AA1557" s="246"/>
      <c r="AB1557" s="246"/>
      <c r="AC1557" s="246"/>
      <c r="AD1557" s="246"/>
      <c r="AE1557" s="246"/>
      <c r="AF1557" s="246"/>
      <c r="AG1557" s="246"/>
      <c r="AH1557" s="246"/>
      <c r="AI1557" s="246"/>
      <c r="AJ1557" s="246"/>
      <c r="AK1557" s="246"/>
      <c r="AL1557" s="246"/>
    </row>
    <row r="1558" spans="3:38" s="47" customFormat="1" ht="38.25" customHeight="1" x14ac:dyDescent="0.25">
      <c r="C1558" s="243"/>
      <c r="H1558" s="243"/>
      <c r="L1558" s="282"/>
      <c r="M1558" s="243"/>
      <c r="O1558" s="243"/>
      <c r="P1558" s="246"/>
      <c r="Q1558" s="246"/>
      <c r="R1558" s="246"/>
      <c r="S1558" s="246"/>
      <c r="T1558" s="246"/>
      <c r="U1558" s="246"/>
      <c r="V1558" s="246"/>
      <c r="W1558" s="246"/>
      <c r="X1558" s="246"/>
      <c r="Y1558" s="246"/>
      <c r="Z1558" s="246"/>
      <c r="AA1558" s="246"/>
      <c r="AB1558" s="246"/>
      <c r="AC1558" s="246"/>
      <c r="AD1558" s="246"/>
      <c r="AE1558" s="246"/>
      <c r="AF1558" s="246"/>
      <c r="AG1558" s="246"/>
      <c r="AH1558" s="246"/>
      <c r="AI1558" s="246"/>
      <c r="AJ1558" s="246"/>
      <c r="AK1558" s="246"/>
      <c r="AL1558" s="246"/>
    </row>
    <row r="1559" spans="3:38" s="47" customFormat="1" ht="38.25" customHeight="1" x14ac:dyDescent="0.25">
      <c r="C1559" s="243"/>
      <c r="H1559" s="243"/>
      <c r="L1559" s="282"/>
      <c r="M1559" s="243"/>
      <c r="O1559" s="243"/>
      <c r="P1559" s="246"/>
      <c r="Q1559" s="246"/>
      <c r="R1559" s="246"/>
      <c r="S1559" s="246"/>
      <c r="T1559" s="246"/>
      <c r="U1559" s="246"/>
      <c r="V1559" s="246"/>
      <c r="W1559" s="246"/>
      <c r="X1559" s="246"/>
      <c r="Y1559" s="246"/>
      <c r="Z1559" s="246"/>
      <c r="AA1559" s="246"/>
      <c r="AB1559" s="246"/>
      <c r="AC1559" s="246"/>
      <c r="AD1559" s="246"/>
      <c r="AE1559" s="246"/>
      <c r="AF1559" s="246"/>
      <c r="AG1559" s="246"/>
      <c r="AH1559" s="246"/>
      <c r="AI1559" s="246"/>
      <c r="AJ1559" s="246"/>
      <c r="AK1559" s="246"/>
      <c r="AL1559" s="246"/>
    </row>
    <row r="1560" spans="3:38" s="47" customFormat="1" ht="38.25" customHeight="1" x14ac:dyDescent="0.25">
      <c r="C1560" s="243"/>
      <c r="H1560" s="243"/>
      <c r="L1560" s="282"/>
      <c r="M1560" s="243"/>
      <c r="O1560" s="243"/>
      <c r="P1560" s="246"/>
      <c r="Q1560" s="246"/>
      <c r="R1560" s="246"/>
      <c r="S1560" s="246"/>
      <c r="T1560" s="246"/>
      <c r="U1560" s="246"/>
      <c r="V1560" s="246"/>
      <c r="W1560" s="246"/>
      <c r="X1560" s="246"/>
      <c r="Y1560" s="246"/>
      <c r="Z1560" s="246"/>
      <c r="AA1560" s="246"/>
      <c r="AB1560" s="246"/>
      <c r="AC1560" s="246"/>
      <c r="AD1560" s="246"/>
      <c r="AE1560" s="246"/>
      <c r="AF1560" s="246"/>
      <c r="AG1560" s="246"/>
      <c r="AH1560" s="246"/>
      <c r="AI1560" s="246"/>
      <c r="AJ1560" s="246"/>
      <c r="AK1560" s="246"/>
      <c r="AL1560" s="246"/>
    </row>
    <row r="1561" spans="3:38" s="47" customFormat="1" ht="38.25" customHeight="1" x14ac:dyDescent="0.25">
      <c r="C1561" s="243"/>
      <c r="H1561" s="243"/>
      <c r="L1561" s="282"/>
      <c r="M1561" s="243"/>
      <c r="O1561" s="243"/>
      <c r="P1561" s="246"/>
      <c r="Q1561" s="246"/>
      <c r="R1561" s="246"/>
      <c r="S1561" s="246"/>
      <c r="T1561" s="246"/>
      <c r="U1561" s="246"/>
      <c r="V1561" s="246"/>
      <c r="W1561" s="246"/>
      <c r="X1561" s="246"/>
      <c r="Y1561" s="246"/>
      <c r="Z1561" s="246"/>
      <c r="AA1561" s="246"/>
      <c r="AB1561" s="246"/>
      <c r="AC1561" s="246"/>
      <c r="AD1561" s="246"/>
      <c r="AE1561" s="246"/>
      <c r="AF1561" s="246"/>
      <c r="AG1561" s="246"/>
      <c r="AH1561" s="246"/>
      <c r="AI1561" s="246"/>
      <c r="AJ1561" s="246"/>
      <c r="AK1561" s="246"/>
      <c r="AL1561" s="246"/>
    </row>
    <row r="1562" spans="3:38" s="47" customFormat="1" ht="38.25" customHeight="1" x14ac:dyDescent="0.25">
      <c r="C1562" s="243"/>
      <c r="H1562" s="243"/>
      <c r="L1562" s="282"/>
      <c r="M1562" s="243"/>
      <c r="O1562" s="243"/>
      <c r="P1562" s="246"/>
      <c r="Q1562" s="246"/>
      <c r="R1562" s="246"/>
      <c r="S1562" s="246"/>
      <c r="T1562" s="246"/>
      <c r="U1562" s="246"/>
      <c r="V1562" s="246"/>
      <c r="W1562" s="246"/>
      <c r="X1562" s="246"/>
      <c r="Y1562" s="246"/>
      <c r="Z1562" s="246"/>
      <c r="AA1562" s="246"/>
      <c r="AB1562" s="246"/>
      <c r="AC1562" s="246"/>
      <c r="AD1562" s="246"/>
      <c r="AE1562" s="246"/>
      <c r="AF1562" s="246"/>
      <c r="AG1562" s="246"/>
      <c r="AH1562" s="246"/>
      <c r="AI1562" s="246"/>
      <c r="AJ1562" s="246"/>
      <c r="AK1562" s="246"/>
      <c r="AL1562" s="246"/>
    </row>
    <row r="1563" spans="3:38" s="47" customFormat="1" ht="38.25" customHeight="1" x14ac:dyDescent="0.25">
      <c r="C1563" s="243"/>
      <c r="H1563" s="243"/>
      <c r="L1563" s="282"/>
      <c r="M1563" s="243"/>
      <c r="O1563" s="243"/>
      <c r="P1563" s="246"/>
      <c r="Q1563" s="246"/>
      <c r="R1563" s="246"/>
      <c r="S1563" s="246"/>
      <c r="T1563" s="246"/>
      <c r="U1563" s="246"/>
      <c r="V1563" s="246"/>
      <c r="W1563" s="246"/>
      <c r="X1563" s="246"/>
      <c r="Y1563" s="246"/>
      <c r="Z1563" s="246"/>
      <c r="AA1563" s="246"/>
      <c r="AB1563" s="246"/>
      <c r="AC1563" s="246"/>
      <c r="AD1563" s="246"/>
      <c r="AE1563" s="246"/>
      <c r="AF1563" s="246"/>
      <c r="AG1563" s="246"/>
      <c r="AH1563" s="246"/>
      <c r="AI1563" s="246"/>
      <c r="AJ1563" s="246"/>
      <c r="AK1563" s="246"/>
      <c r="AL1563" s="246"/>
    </row>
    <row r="1564" spans="3:38" s="47" customFormat="1" ht="38.25" customHeight="1" x14ac:dyDescent="0.25">
      <c r="C1564" s="243"/>
      <c r="H1564" s="243"/>
      <c r="L1564" s="282"/>
      <c r="M1564" s="243"/>
      <c r="O1564" s="243"/>
      <c r="P1564" s="246"/>
      <c r="Q1564" s="246"/>
      <c r="R1564" s="246"/>
      <c r="S1564" s="246"/>
      <c r="T1564" s="246"/>
      <c r="U1564" s="246"/>
      <c r="V1564" s="246"/>
      <c r="W1564" s="246"/>
      <c r="X1564" s="246"/>
      <c r="Y1564" s="246"/>
      <c r="Z1564" s="246"/>
      <c r="AA1564" s="246"/>
      <c r="AB1564" s="246"/>
      <c r="AC1564" s="246"/>
      <c r="AD1564" s="246"/>
      <c r="AE1564" s="246"/>
      <c r="AF1564" s="246"/>
      <c r="AG1564" s="246"/>
      <c r="AH1564" s="246"/>
      <c r="AI1564" s="246"/>
      <c r="AJ1564" s="246"/>
      <c r="AK1564" s="246"/>
      <c r="AL1564" s="246"/>
    </row>
    <row r="1565" spans="3:38" s="47" customFormat="1" ht="38.25" customHeight="1" x14ac:dyDescent="0.25">
      <c r="C1565" s="243"/>
      <c r="H1565" s="243"/>
      <c r="L1565" s="282"/>
      <c r="M1565" s="243"/>
      <c r="O1565" s="243"/>
      <c r="P1565" s="246"/>
      <c r="Q1565" s="246"/>
      <c r="R1565" s="246"/>
      <c r="S1565" s="246"/>
      <c r="T1565" s="246"/>
      <c r="U1565" s="246"/>
      <c r="V1565" s="246"/>
      <c r="W1565" s="246"/>
      <c r="X1565" s="246"/>
      <c r="Y1565" s="246"/>
      <c r="Z1565" s="246"/>
      <c r="AA1565" s="246"/>
      <c r="AB1565" s="246"/>
      <c r="AC1565" s="246"/>
      <c r="AD1565" s="246"/>
      <c r="AE1565" s="246"/>
      <c r="AF1565" s="246"/>
      <c r="AG1565" s="246"/>
      <c r="AH1565" s="246"/>
      <c r="AI1565" s="246"/>
      <c r="AJ1565" s="246"/>
      <c r="AK1565" s="246"/>
      <c r="AL1565" s="246"/>
    </row>
    <row r="1566" spans="3:38" s="47" customFormat="1" ht="38.25" customHeight="1" x14ac:dyDescent="0.25">
      <c r="C1566" s="243"/>
      <c r="H1566" s="243"/>
      <c r="L1566" s="282"/>
      <c r="M1566" s="243"/>
      <c r="O1566" s="243"/>
      <c r="P1566" s="246"/>
      <c r="Q1566" s="246"/>
      <c r="R1566" s="246"/>
      <c r="S1566" s="246"/>
      <c r="T1566" s="246"/>
      <c r="U1566" s="246"/>
      <c r="V1566" s="246"/>
      <c r="W1566" s="246"/>
      <c r="X1566" s="246"/>
      <c r="Y1566" s="246"/>
      <c r="Z1566" s="246"/>
      <c r="AA1566" s="246"/>
      <c r="AB1566" s="246"/>
      <c r="AC1566" s="246"/>
      <c r="AD1566" s="246"/>
      <c r="AE1566" s="246"/>
      <c r="AF1566" s="246"/>
      <c r="AG1566" s="246"/>
      <c r="AH1566" s="246"/>
      <c r="AI1566" s="246"/>
      <c r="AJ1566" s="246"/>
      <c r="AK1566" s="246"/>
      <c r="AL1566" s="246"/>
    </row>
    <row r="1567" spans="3:38" s="47" customFormat="1" ht="38.25" customHeight="1" x14ac:dyDescent="0.25">
      <c r="C1567" s="243"/>
      <c r="H1567" s="243"/>
      <c r="L1567" s="282"/>
      <c r="M1567" s="243"/>
      <c r="O1567" s="243"/>
      <c r="P1567" s="246"/>
      <c r="Q1567" s="246"/>
      <c r="R1567" s="246"/>
      <c r="S1567" s="246"/>
      <c r="T1567" s="246"/>
      <c r="U1567" s="246"/>
      <c r="V1567" s="246"/>
      <c r="W1567" s="246"/>
      <c r="X1567" s="246"/>
      <c r="Y1567" s="246"/>
      <c r="Z1567" s="246"/>
      <c r="AA1567" s="246"/>
      <c r="AB1567" s="246"/>
      <c r="AC1567" s="246"/>
      <c r="AD1567" s="246"/>
      <c r="AE1567" s="246"/>
      <c r="AF1567" s="246"/>
      <c r="AG1567" s="246"/>
      <c r="AH1567" s="246"/>
      <c r="AI1567" s="246"/>
      <c r="AJ1567" s="246"/>
      <c r="AK1567" s="246"/>
      <c r="AL1567" s="246"/>
    </row>
    <row r="1568" spans="3:38" s="47" customFormat="1" ht="38.25" customHeight="1" x14ac:dyDescent="0.25">
      <c r="C1568" s="243"/>
      <c r="H1568" s="243"/>
      <c r="L1568" s="282"/>
      <c r="M1568" s="243"/>
      <c r="O1568" s="243"/>
      <c r="P1568" s="246"/>
      <c r="Q1568" s="246"/>
      <c r="R1568" s="246"/>
      <c r="S1568" s="246"/>
      <c r="T1568" s="246"/>
      <c r="U1568" s="246"/>
      <c r="V1568" s="246"/>
      <c r="W1568" s="246"/>
      <c r="X1568" s="246"/>
      <c r="Y1568" s="246"/>
      <c r="Z1568" s="246"/>
      <c r="AA1568" s="246"/>
      <c r="AB1568" s="246"/>
      <c r="AC1568" s="246"/>
      <c r="AD1568" s="246"/>
      <c r="AE1568" s="246"/>
      <c r="AF1568" s="246"/>
      <c r="AG1568" s="246"/>
      <c r="AH1568" s="246"/>
      <c r="AI1568" s="246"/>
      <c r="AJ1568" s="246"/>
      <c r="AK1568" s="246"/>
      <c r="AL1568" s="246"/>
    </row>
    <row r="1569" spans="3:38" s="47" customFormat="1" ht="38.25" customHeight="1" x14ac:dyDescent="0.25">
      <c r="C1569" s="243"/>
      <c r="H1569" s="243"/>
      <c r="L1569" s="282"/>
      <c r="M1569" s="243"/>
      <c r="O1569" s="243"/>
      <c r="P1569" s="246"/>
      <c r="Q1569" s="246"/>
      <c r="R1569" s="246"/>
      <c r="S1569" s="246"/>
      <c r="T1569" s="246"/>
      <c r="U1569" s="246"/>
      <c r="V1569" s="246"/>
      <c r="W1569" s="246"/>
      <c r="X1569" s="246"/>
      <c r="Y1569" s="246"/>
      <c r="Z1569" s="246"/>
      <c r="AA1569" s="246"/>
      <c r="AB1569" s="246"/>
      <c r="AC1569" s="246"/>
      <c r="AD1569" s="246"/>
      <c r="AE1569" s="246"/>
      <c r="AF1569" s="246"/>
      <c r="AG1569" s="246"/>
      <c r="AH1569" s="246"/>
      <c r="AI1569" s="246"/>
      <c r="AJ1569" s="246"/>
      <c r="AK1569" s="246"/>
      <c r="AL1569" s="246"/>
    </row>
    <row r="1570" spans="3:38" s="47" customFormat="1" ht="38.25" customHeight="1" x14ac:dyDescent="0.25">
      <c r="C1570" s="243"/>
      <c r="H1570" s="243"/>
      <c r="L1570" s="282"/>
      <c r="M1570" s="243"/>
      <c r="O1570" s="243"/>
      <c r="P1570" s="246"/>
      <c r="Q1570" s="246"/>
      <c r="R1570" s="246"/>
      <c r="S1570" s="246"/>
      <c r="T1570" s="246"/>
      <c r="U1570" s="246"/>
      <c r="V1570" s="246"/>
      <c r="W1570" s="246"/>
      <c r="X1570" s="246"/>
      <c r="Y1570" s="246"/>
      <c r="Z1570" s="246"/>
      <c r="AA1570" s="246"/>
      <c r="AB1570" s="246"/>
      <c r="AC1570" s="246"/>
      <c r="AD1570" s="246"/>
      <c r="AE1570" s="246"/>
      <c r="AF1570" s="246"/>
      <c r="AG1570" s="246"/>
      <c r="AH1570" s="246"/>
      <c r="AI1570" s="246"/>
      <c r="AJ1570" s="246"/>
      <c r="AK1570" s="246"/>
      <c r="AL1570" s="246"/>
    </row>
    <row r="1571" spans="3:38" s="47" customFormat="1" ht="38.25" customHeight="1" x14ac:dyDescent="0.25">
      <c r="C1571" s="243"/>
      <c r="H1571" s="243"/>
      <c r="L1571" s="282"/>
      <c r="M1571" s="243"/>
      <c r="O1571" s="243"/>
      <c r="P1571" s="246"/>
      <c r="Q1571" s="246"/>
      <c r="R1571" s="246"/>
      <c r="S1571" s="246"/>
      <c r="T1571" s="246"/>
      <c r="U1571" s="246"/>
      <c r="V1571" s="246"/>
      <c r="W1571" s="246"/>
      <c r="X1571" s="246"/>
      <c r="Y1571" s="246"/>
      <c r="Z1571" s="246"/>
      <c r="AA1571" s="246"/>
      <c r="AB1571" s="246"/>
      <c r="AC1571" s="246"/>
      <c r="AD1571" s="246"/>
      <c r="AE1571" s="246"/>
      <c r="AF1571" s="246"/>
      <c r="AG1571" s="246"/>
      <c r="AH1571" s="246"/>
      <c r="AI1571" s="246"/>
      <c r="AJ1571" s="246"/>
      <c r="AK1571" s="246"/>
      <c r="AL1571" s="246"/>
    </row>
    <row r="1572" spans="3:38" s="47" customFormat="1" ht="38.25" customHeight="1" x14ac:dyDescent="0.25">
      <c r="C1572" s="243"/>
      <c r="H1572" s="243"/>
      <c r="L1572" s="282"/>
      <c r="M1572" s="243"/>
      <c r="O1572" s="243"/>
      <c r="P1572" s="246"/>
      <c r="Q1572" s="246"/>
      <c r="R1572" s="246"/>
      <c r="S1572" s="246"/>
      <c r="T1572" s="246"/>
      <c r="U1572" s="246"/>
      <c r="V1572" s="246"/>
      <c r="W1572" s="246"/>
      <c r="X1572" s="246"/>
      <c r="Y1572" s="246"/>
      <c r="Z1572" s="246"/>
      <c r="AA1572" s="246"/>
      <c r="AB1572" s="246"/>
      <c r="AC1572" s="246"/>
      <c r="AD1572" s="246"/>
      <c r="AE1572" s="246"/>
      <c r="AF1572" s="246"/>
      <c r="AG1572" s="246"/>
      <c r="AH1572" s="246"/>
      <c r="AI1572" s="246"/>
      <c r="AJ1572" s="246"/>
      <c r="AK1572" s="246"/>
      <c r="AL1572" s="246"/>
    </row>
    <row r="1573" spans="3:38" s="47" customFormat="1" ht="38.25" customHeight="1" x14ac:dyDescent="0.25">
      <c r="C1573" s="243"/>
      <c r="H1573" s="243"/>
      <c r="L1573" s="282"/>
      <c r="M1573" s="243"/>
      <c r="O1573" s="243"/>
      <c r="P1573" s="246"/>
      <c r="Q1573" s="246"/>
      <c r="R1573" s="246"/>
      <c r="S1573" s="246"/>
      <c r="T1573" s="246"/>
      <c r="U1573" s="246"/>
      <c r="V1573" s="246"/>
      <c r="W1573" s="246"/>
      <c r="X1573" s="246"/>
      <c r="Y1573" s="246"/>
      <c r="Z1573" s="246"/>
      <c r="AA1573" s="246"/>
      <c r="AB1573" s="246"/>
      <c r="AC1573" s="246"/>
      <c r="AD1573" s="246"/>
      <c r="AE1573" s="246"/>
      <c r="AF1573" s="246"/>
      <c r="AG1573" s="246"/>
      <c r="AH1573" s="246"/>
      <c r="AI1573" s="246"/>
      <c r="AJ1573" s="246"/>
      <c r="AK1573" s="246"/>
      <c r="AL1573" s="246"/>
    </row>
    <row r="1574" spans="3:38" s="47" customFormat="1" ht="38.25" customHeight="1" x14ac:dyDescent="0.25">
      <c r="C1574" s="243"/>
      <c r="H1574" s="243"/>
      <c r="L1574" s="282"/>
      <c r="M1574" s="243"/>
      <c r="O1574" s="243"/>
      <c r="P1574" s="246"/>
      <c r="Q1574" s="246"/>
      <c r="R1574" s="246"/>
      <c r="S1574" s="246"/>
      <c r="T1574" s="246"/>
      <c r="U1574" s="246"/>
      <c r="V1574" s="246"/>
      <c r="W1574" s="246"/>
      <c r="X1574" s="246"/>
      <c r="Y1574" s="246"/>
      <c r="Z1574" s="246"/>
      <c r="AA1574" s="246"/>
      <c r="AB1574" s="246"/>
      <c r="AC1574" s="246"/>
      <c r="AD1574" s="246"/>
      <c r="AE1574" s="246"/>
      <c r="AF1574" s="246"/>
      <c r="AG1574" s="246"/>
      <c r="AH1574" s="246"/>
      <c r="AI1574" s="246"/>
      <c r="AJ1574" s="246"/>
      <c r="AK1574" s="246"/>
      <c r="AL1574" s="246"/>
    </row>
    <row r="1575" spans="3:38" s="47" customFormat="1" ht="38.25" customHeight="1" x14ac:dyDescent="0.25">
      <c r="C1575" s="243"/>
      <c r="H1575" s="243"/>
      <c r="L1575" s="282"/>
      <c r="M1575" s="243"/>
      <c r="O1575" s="243"/>
      <c r="P1575" s="246"/>
      <c r="Q1575" s="246"/>
      <c r="R1575" s="246"/>
      <c r="S1575" s="246"/>
      <c r="T1575" s="246"/>
      <c r="U1575" s="246"/>
      <c r="V1575" s="246"/>
      <c r="W1575" s="246"/>
      <c r="X1575" s="246"/>
      <c r="Y1575" s="246"/>
      <c r="Z1575" s="246"/>
      <c r="AA1575" s="246"/>
      <c r="AB1575" s="246"/>
      <c r="AC1575" s="246"/>
      <c r="AD1575" s="246"/>
      <c r="AE1575" s="246"/>
      <c r="AF1575" s="246"/>
      <c r="AG1575" s="246"/>
      <c r="AH1575" s="246"/>
      <c r="AI1575" s="246"/>
      <c r="AJ1575" s="246"/>
      <c r="AK1575" s="246"/>
      <c r="AL1575" s="246"/>
    </row>
    <row r="1576" spans="3:38" s="47" customFormat="1" ht="38.25" customHeight="1" x14ac:dyDescent="0.25">
      <c r="C1576" s="243"/>
      <c r="H1576" s="243"/>
      <c r="L1576" s="282"/>
      <c r="M1576" s="243"/>
      <c r="O1576" s="243"/>
      <c r="P1576" s="246"/>
      <c r="Q1576" s="246"/>
      <c r="R1576" s="246"/>
      <c r="S1576" s="246"/>
      <c r="T1576" s="246"/>
      <c r="U1576" s="246"/>
      <c r="V1576" s="246"/>
      <c r="W1576" s="246"/>
      <c r="X1576" s="246"/>
      <c r="Y1576" s="246"/>
      <c r="Z1576" s="246"/>
      <c r="AA1576" s="246"/>
      <c r="AB1576" s="246"/>
      <c r="AC1576" s="246"/>
      <c r="AD1576" s="246"/>
      <c r="AE1576" s="246"/>
      <c r="AF1576" s="246"/>
      <c r="AG1576" s="246"/>
      <c r="AH1576" s="246"/>
      <c r="AI1576" s="246"/>
      <c r="AJ1576" s="246"/>
      <c r="AK1576" s="246"/>
      <c r="AL1576" s="246"/>
    </row>
    <row r="1577" spans="3:38" s="47" customFormat="1" ht="38.25" customHeight="1" x14ac:dyDescent="0.25">
      <c r="C1577" s="243"/>
      <c r="H1577" s="243"/>
      <c r="L1577" s="282"/>
      <c r="M1577" s="243"/>
      <c r="O1577" s="243"/>
      <c r="P1577" s="246"/>
      <c r="Q1577" s="246"/>
      <c r="R1577" s="246"/>
      <c r="S1577" s="246"/>
      <c r="T1577" s="246"/>
      <c r="U1577" s="246"/>
      <c r="V1577" s="246"/>
      <c r="W1577" s="246"/>
      <c r="X1577" s="246"/>
      <c r="Y1577" s="246"/>
      <c r="Z1577" s="246"/>
      <c r="AA1577" s="246"/>
      <c r="AB1577" s="246"/>
      <c r="AC1577" s="246"/>
      <c r="AD1577" s="246"/>
      <c r="AE1577" s="246"/>
      <c r="AF1577" s="246"/>
      <c r="AG1577" s="246"/>
      <c r="AH1577" s="246"/>
      <c r="AI1577" s="246"/>
      <c r="AJ1577" s="246"/>
      <c r="AK1577" s="246"/>
      <c r="AL1577" s="246"/>
    </row>
    <row r="1578" spans="3:38" s="47" customFormat="1" ht="38.25" customHeight="1" x14ac:dyDescent="0.25">
      <c r="C1578" s="243"/>
      <c r="H1578" s="243"/>
      <c r="L1578" s="282"/>
      <c r="M1578" s="243"/>
      <c r="O1578" s="243"/>
      <c r="P1578" s="246"/>
      <c r="Q1578" s="246"/>
      <c r="R1578" s="246"/>
      <c r="S1578" s="246"/>
      <c r="T1578" s="246"/>
      <c r="U1578" s="246"/>
      <c r="V1578" s="246"/>
      <c r="W1578" s="246"/>
      <c r="X1578" s="246"/>
      <c r="Y1578" s="246"/>
      <c r="Z1578" s="246"/>
      <c r="AA1578" s="246"/>
      <c r="AB1578" s="246"/>
      <c r="AC1578" s="246"/>
      <c r="AD1578" s="246"/>
      <c r="AE1578" s="246"/>
      <c r="AF1578" s="246"/>
      <c r="AG1578" s="246"/>
      <c r="AH1578" s="246"/>
      <c r="AI1578" s="246"/>
      <c r="AJ1578" s="246"/>
      <c r="AK1578" s="246"/>
      <c r="AL1578" s="246"/>
    </row>
    <row r="1579" spans="3:38" s="47" customFormat="1" ht="38.25" customHeight="1" x14ac:dyDescent="0.25">
      <c r="C1579" s="243"/>
      <c r="H1579" s="243"/>
      <c r="L1579" s="282"/>
      <c r="M1579" s="243"/>
      <c r="O1579" s="243"/>
      <c r="P1579" s="246"/>
      <c r="Q1579" s="246"/>
      <c r="R1579" s="246"/>
      <c r="S1579" s="246"/>
      <c r="T1579" s="246"/>
      <c r="U1579" s="246"/>
      <c r="V1579" s="246"/>
      <c r="W1579" s="246"/>
      <c r="X1579" s="246"/>
      <c r="Y1579" s="246"/>
      <c r="Z1579" s="246"/>
      <c r="AA1579" s="246"/>
      <c r="AB1579" s="246"/>
      <c r="AC1579" s="246"/>
      <c r="AD1579" s="246"/>
      <c r="AE1579" s="246"/>
      <c r="AF1579" s="246"/>
      <c r="AG1579" s="246"/>
      <c r="AH1579" s="246"/>
      <c r="AI1579" s="246"/>
      <c r="AJ1579" s="246"/>
      <c r="AK1579" s="246"/>
      <c r="AL1579" s="246"/>
    </row>
    <row r="1580" spans="3:38" s="47" customFormat="1" ht="38.25" customHeight="1" x14ac:dyDescent="0.25">
      <c r="C1580" s="243"/>
      <c r="H1580" s="243"/>
      <c r="L1580" s="282"/>
      <c r="M1580" s="243"/>
      <c r="O1580" s="243"/>
      <c r="P1580" s="246"/>
      <c r="Q1580" s="246"/>
      <c r="R1580" s="246"/>
      <c r="S1580" s="246"/>
      <c r="T1580" s="246"/>
      <c r="U1580" s="246"/>
      <c r="V1580" s="246"/>
      <c r="W1580" s="246"/>
      <c r="X1580" s="246"/>
      <c r="Y1580" s="246"/>
      <c r="Z1580" s="246"/>
      <c r="AA1580" s="246"/>
      <c r="AB1580" s="246"/>
      <c r="AC1580" s="246"/>
      <c r="AD1580" s="246"/>
      <c r="AE1580" s="246"/>
      <c r="AF1580" s="246"/>
      <c r="AG1580" s="246"/>
      <c r="AH1580" s="246"/>
      <c r="AI1580" s="246"/>
      <c r="AJ1580" s="246"/>
      <c r="AK1580" s="246"/>
      <c r="AL1580" s="246"/>
    </row>
    <row r="1581" spans="3:38" s="47" customFormat="1" ht="38.25" customHeight="1" x14ac:dyDescent="0.25">
      <c r="C1581" s="243"/>
      <c r="H1581" s="243"/>
      <c r="L1581" s="282"/>
      <c r="M1581" s="243"/>
      <c r="O1581" s="243"/>
      <c r="P1581" s="246"/>
      <c r="Q1581" s="246"/>
      <c r="R1581" s="246"/>
      <c r="S1581" s="246"/>
      <c r="T1581" s="246"/>
      <c r="U1581" s="246"/>
      <c r="V1581" s="246"/>
      <c r="W1581" s="246"/>
      <c r="X1581" s="246"/>
      <c r="Y1581" s="246"/>
      <c r="Z1581" s="246"/>
      <c r="AA1581" s="246"/>
      <c r="AB1581" s="246"/>
      <c r="AC1581" s="246"/>
      <c r="AD1581" s="246"/>
      <c r="AE1581" s="246"/>
      <c r="AF1581" s="246"/>
      <c r="AG1581" s="246"/>
      <c r="AH1581" s="246"/>
      <c r="AI1581" s="246"/>
      <c r="AJ1581" s="246"/>
      <c r="AK1581" s="246"/>
      <c r="AL1581" s="246"/>
    </row>
    <row r="1582" spans="3:38" s="47" customFormat="1" ht="38.25" customHeight="1" x14ac:dyDescent="0.25">
      <c r="C1582" s="243"/>
      <c r="H1582" s="243"/>
      <c r="L1582" s="282"/>
      <c r="M1582" s="243"/>
      <c r="O1582" s="243"/>
      <c r="P1582" s="246"/>
      <c r="Q1582" s="246"/>
      <c r="R1582" s="246"/>
      <c r="S1582" s="246"/>
      <c r="T1582" s="246"/>
      <c r="U1582" s="246"/>
      <c r="V1582" s="246"/>
      <c r="W1582" s="246"/>
      <c r="X1582" s="246"/>
      <c r="Y1582" s="246"/>
      <c r="Z1582" s="246"/>
      <c r="AA1582" s="246"/>
      <c r="AB1582" s="246"/>
      <c r="AC1582" s="246"/>
      <c r="AD1582" s="246"/>
      <c r="AE1582" s="246"/>
      <c r="AF1582" s="246"/>
      <c r="AG1582" s="246"/>
      <c r="AH1582" s="246"/>
      <c r="AI1582" s="246"/>
      <c r="AJ1582" s="246"/>
      <c r="AK1582" s="246"/>
      <c r="AL1582" s="246"/>
    </row>
    <row r="1583" spans="3:38" s="47" customFormat="1" ht="38.25" customHeight="1" x14ac:dyDescent="0.25">
      <c r="C1583" s="243"/>
      <c r="H1583" s="243"/>
      <c r="L1583" s="282"/>
      <c r="M1583" s="243"/>
      <c r="O1583" s="243"/>
      <c r="P1583" s="246"/>
      <c r="Q1583" s="246"/>
      <c r="R1583" s="246"/>
      <c r="S1583" s="246"/>
      <c r="T1583" s="246"/>
      <c r="U1583" s="246"/>
      <c r="V1583" s="246"/>
      <c r="W1583" s="246"/>
      <c r="X1583" s="246"/>
      <c r="Y1583" s="246"/>
      <c r="Z1583" s="246"/>
      <c r="AA1583" s="246"/>
      <c r="AB1583" s="246"/>
      <c r="AC1583" s="246"/>
      <c r="AD1583" s="246"/>
      <c r="AE1583" s="246"/>
      <c r="AF1583" s="246"/>
      <c r="AG1583" s="246"/>
      <c r="AH1583" s="246"/>
      <c r="AI1583" s="246"/>
      <c r="AJ1583" s="246"/>
      <c r="AK1583" s="246"/>
      <c r="AL1583" s="246"/>
    </row>
    <row r="1584" spans="3:38" s="47" customFormat="1" ht="38.25" customHeight="1" x14ac:dyDescent="0.25">
      <c r="C1584" s="243"/>
      <c r="H1584" s="243"/>
      <c r="L1584" s="282"/>
      <c r="M1584" s="243"/>
      <c r="O1584" s="243"/>
      <c r="P1584" s="246"/>
      <c r="Q1584" s="246"/>
      <c r="R1584" s="246"/>
      <c r="S1584" s="246"/>
      <c r="T1584" s="246"/>
      <c r="U1584" s="246"/>
      <c r="V1584" s="246"/>
      <c r="W1584" s="246"/>
      <c r="X1584" s="246"/>
      <c r="Y1584" s="246"/>
      <c r="Z1584" s="246"/>
      <c r="AA1584" s="246"/>
      <c r="AB1584" s="246"/>
      <c r="AC1584" s="246"/>
      <c r="AD1584" s="246"/>
      <c r="AE1584" s="246"/>
      <c r="AF1584" s="246"/>
      <c r="AG1584" s="246"/>
      <c r="AH1584" s="246"/>
      <c r="AI1584" s="246"/>
      <c r="AJ1584" s="246"/>
      <c r="AK1584" s="246"/>
      <c r="AL1584" s="246"/>
    </row>
    <row r="1585" spans="3:38" s="47" customFormat="1" ht="38.25" customHeight="1" x14ac:dyDescent="0.25">
      <c r="C1585" s="243"/>
      <c r="H1585" s="243"/>
      <c r="L1585" s="282"/>
      <c r="M1585" s="243"/>
      <c r="O1585" s="243"/>
      <c r="P1585" s="246"/>
      <c r="Q1585" s="246"/>
      <c r="R1585" s="246"/>
      <c r="S1585" s="246"/>
      <c r="T1585" s="246"/>
      <c r="U1585" s="246"/>
      <c r="V1585" s="246"/>
      <c r="W1585" s="246"/>
      <c r="X1585" s="246"/>
      <c r="Y1585" s="246"/>
      <c r="Z1585" s="246"/>
      <c r="AA1585" s="246"/>
      <c r="AB1585" s="246"/>
      <c r="AC1585" s="246"/>
      <c r="AD1585" s="246"/>
      <c r="AE1585" s="246"/>
      <c r="AF1585" s="246"/>
      <c r="AG1585" s="246"/>
      <c r="AH1585" s="246"/>
      <c r="AI1585" s="246"/>
      <c r="AJ1585" s="246"/>
      <c r="AK1585" s="246"/>
      <c r="AL1585" s="246"/>
    </row>
    <row r="1586" spans="3:38" s="47" customFormat="1" ht="38.25" customHeight="1" x14ac:dyDescent="0.25">
      <c r="C1586" s="243"/>
      <c r="H1586" s="243"/>
      <c r="L1586" s="282"/>
      <c r="M1586" s="243"/>
      <c r="O1586" s="243"/>
      <c r="P1586" s="246"/>
      <c r="Q1586" s="246"/>
      <c r="R1586" s="246"/>
      <c r="S1586" s="246"/>
      <c r="T1586" s="246"/>
      <c r="U1586" s="246"/>
      <c r="V1586" s="246"/>
      <c r="W1586" s="246"/>
      <c r="X1586" s="246"/>
      <c r="Y1586" s="246"/>
      <c r="Z1586" s="246"/>
      <c r="AA1586" s="246"/>
      <c r="AB1586" s="246"/>
      <c r="AC1586" s="246"/>
      <c r="AD1586" s="246"/>
      <c r="AE1586" s="246"/>
      <c r="AF1586" s="246"/>
      <c r="AG1586" s="246"/>
      <c r="AH1586" s="246"/>
      <c r="AI1586" s="246"/>
      <c r="AJ1586" s="246"/>
      <c r="AK1586" s="246"/>
      <c r="AL1586" s="246"/>
    </row>
    <row r="1587" spans="3:38" s="47" customFormat="1" ht="38.25" customHeight="1" x14ac:dyDescent="0.25">
      <c r="C1587" s="243"/>
      <c r="H1587" s="243"/>
      <c r="L1587" s="282"/>
      <c r="M1587" s="243"/>
      <c r="O1587" s="243"/>
      <c r="P1587" s="246"/>
      <c r="Q1587" s="246"/>
      <c r="R1587" s="246"/>
      <c r="S1587" s="246"/>
      <c r="T1587" s="246"/>
      <c r="U1587" s="246"/>
      <c r="V1587" s="246"/>
      <c r="W1587" s="246"/>
      <c r="X1587" s="246"/>
      <c r="Y1587" s="246"/>
      <c r="Z1587" s="246"/>
      <c r="AA1587" s="246"/>
      <c r="AB1587" s="246"/>
      <c r="AC1587" s="246"/>
      <c r="AD1587" s="246"/>
      <c r="AE1587" s="246"/>
      <c r="AF1587" s="246"/>
      <c r="AG1587" s="246"/>
      <c r="AH1587" s="246"/>
      <c r="AI1587" s="246"/>
      <c r="AJ1587" s="246"/>
      <c r="AK1587" s="246"/>
      <c r="AL1587" s="246"/>
    </row>
    <row r="1588" spans="3:38" s="47" customFormat="1" ht="38.25" customHeight="1" x14ac:dyDescent="0.25">
      <c r="C1588" s="243"/>
      <c r="H1588" s="243"/>
      <c r="L1588" s="282"/>
      <c r="M1588" s="243"/>
      <c r="O1588" s="243"/>
      <c r="P1588" s="246"/>
      <c r="Q1588" s="246"/>
      <c r="R1588" s="246"/>
      <c r="S1588" s="246"/>
      <c r="T1588" s="246"/>
      <c r="U1588" s="246"/>
      <c r="V1588" s="246"/>
      <c r="W1588" s="246"/>
      <c r="X1588" s="246"/>
      <c r="Y1588" s="246"/>
      <c r="Z1588" s="246"/>
      <c r="AA1588" s="246"/>
      <c r="AB1588" s="246"/>
      <c r="AC1588" s="246"/>
      <c r="AD1588" s="246"/>
      <c r="AE1588" s="246"/>
      <c r="AF1588" s="246"/>
      <c r="AG1588" s="246"/>
      <c r="AH1588" s="246"/>
      <c r="AI1588" s="246"/>
      <c r="AJ1588" s="246"/>
      <c r="AK1588" s="246"/>
      <c r="AL1588" s="246"/>
    </row>
    <row r="1589" spans="3:38" s="47" customFormat="1" ht="38.25" customHeight="1" x14ac:dyDescent="0.25">
      <c r="C1589" s="243"/>
      <c r="H1589" s="243"/>
      <c r="L1589" s="282"/>
      <c r="M1589" s="243"/>
      <c r="O1589" s="243"/>
      <c r="P1589" s="246"/>
      <c r="Q1589" s="246"/>
      <c r="R1589" s="246"/>
      <c r="S1589" s="246"/>
      <c r="T1589" s="246"/>
      <c r="U1589" s="246"/>
      <c r="V1589" s="246"/>
      <c r="W1589" s="246"/>
      <c r="X1589" s="246"/>
      <c r="Y1589" s="246"/>
      <c r="Z1589" s="246"/>
      <c r="AA1589" s="246"/>
      <c r="AB1589" s="246"/>
      <c r="AC1589" s="246"/>
      <c r="AD1589" s="246"/>
      <c r="AE1589" s="246"/>
      <c r="AF1589" s="246"/>
      <c r="AG1589" s="246"/>
      <c r="AH1589" s="246"/>
      <c r="AI1589" s="246"/>
      <c r="AJ1589" s="246"/>
      <c r="AK1589" s="246"/>
      <c r="AL1589" s="246"/>
    </row>
    <row r="1590" spans="3:38" s="47" customFormat="1" ht="38.25" customHeight="1" x14ac:dyDescent="0.25">
      <c r="C1590" s="243"/>
      <c r="H1590" s="243"/>
      <c r="L1590" s="282"/>
      <c r="M1590" s="243"/>
      <c r="O1590" s="243"/>
      <c r="P1590" s="246"/>
      <c r="Q1590" s="246"/>
      <c r="R1590" s="246"/>
      <c r="S1590" s="246"/>
      <c r="T1590" s="246"/>
      <c r="U1590" s="246"/>
      <c r="V1590" s="246"/>
      <c r="W1590" s="246"/>
      <c r="X1590" s="246"/>
      <c r="Y1590" s="246"/>
      <c r="Z1590" s="246"/>
      <c r="AA1590" s="246"/>
      <c r="AB1590" s="246"/>
      <c r="AC1590" s="246"/>
      <c r="AD1590" s="246"/>
      <c r="AE1590" s="246"/>
      <c r="AF1590" s="246"/>
      <c r="AG1590" s="246"/>
      <c r="AH1590" s="246"/>
      <c r="AI1590" s="246"/>
      <c r="AJ1590" s="246"/>
      <c r="AK1590" s="246"/>
      <c r="AL1590" s="246"/>
    </row>
    <row r="1591" spans="3:38" s="47" customFormat="1" ht="38.25" customHeight="1" x14ac:dyDescent="0.25">
      <c r="C1591" s="243"/>
      <c r="H1591" s="243"/>
      <c r="L1591" s="282"/>
      <c r="M1591" s="243"/>
      <c r="O1591" s="243"/>
      <c r="P1591" s="246"/>
      <c r="Q1591" s="246"/>
      <c r="R1591" s="246"/>
      <c r="S1591" s="246"/>
      <c r="T1591" s="246"/>
      <c r="U1591" s="246"/>
      <c r="V1591" s="246"/>
      <c r="W1591" s="246"/>
      <c r="X1591" s="246"/>
      <c r="Y1591" s="246"/>
      <c r="Z1591" s="246"/>
      <c r="AA1591" s="246"/>
      <c r="AB1591" s="246"/>
      <c r="AC1591" s="246"/>
      <c r="AD1591" s="246"/>
      <c r="AE1591" s="246"/>
      <c r="AF1591" s="246"/>
      <c r="AG1591" s="246"/>
      <c r="AH1591" s="246"/>
      <c r="AI1591" s="246"/>
      <c r="AJ1591" s="246"/>
      <c r="AK1591" s="246"/>
      <c r="AL1591" s="246"/>
    </row>
    <row r="1592" spans="3:38" s="47" customFormat="1" ht="38.25" customHeight="1" x14ac:dyDescent="0.25">
      <c r="C1592" s="243"/>
      <c r="H1592" s="243"/>
      <c r="L1592" s="282"/>
      <c r="M1592" s="243"/>
      <c r="O1592" s="243"/>
      <c r="P1592" s="246"/>
      <c r="Q1592" s="246"/>
      <c r="R1592" s="246"/>
      <c r="S1592" s="246"/>
      <c r="T1592" s="246"/>
      <c r="U1592" s="246"/>
      <c r="V1592" s="246"/>
      <c r="W1592" s="246"/>
      <c r="X1592" s="246"/>
      <c r="Y1592" s="246"/>
      <c r="Z1592" s="246"/>
      <c r="AA1592" s="246"/>
      <c r="AB1592" s="246"/>
      <c r="AC1592" s="246"/>
      <c r="AD1592" s="246"/>
      <c r="AE1592" s="246"/>
      <c r="AF1592" s="246"/>
      <c r="AG1592" s="246"/>
      <c r="AH1592" s="246"/>
      <c r="AI1592" s="246"/>
      <c r="AJ1592" s="246"/>
      <c r="AK1592" s="246"/>
      <c r="AL1592" s="246"/>
    </row>
    <row r="1593" spans="3:38" s="47" customFormat="1" ht="38.25" customHeight="1" x14ac:dyDescent="0.25">
      <c r="C1593" s="243"/>
      <c r="H1593" s="243"/>
      <c r="L1593" s="282"/>
      <c r="M1593" s="243"/>
      <c r="O1593" s="243"/>
      <c r="P1593" s="246"/>
      <c r="Q1593" s="246"/>
      <c r="R1593" s="246"/>
      <c r="S1593" s="246"/>
      <c r="T1593" s="246"/>
      <c r="U1593" s="246"/>
      <c r="V1593" s="246"/>
      <c r="W1593" s="246"/>
      <c r="X1593" s="246"/>
      <c r="Y1593" s="246"/>
      <c r="Z1593" s="246"/>
      <c r="AA1593" s="246"/>
      <c r="AB1593" s="246"/>
      <c r="AC1593" s="246"/>
      <c r="AD1593" s="246"/>
      <c r="AE1593" s="246"/>
      <c r="AF1593" s="246"/>
      <c r="AG1593" s="246"/>
      <c r="AH1593" s="246"/>
      <c r="AI1593" s="246"/>
      <c r="AJ1593" s="246"/>
      <c r="AK1593" s="246"/>
      <c r="AL1593" s="246"/>
    </row>
    <row r="1594" spans="3:38" s="47" customFormat="1" ht="38.25" customHeight="1" x14ac:dyDescent="0.25">
      <c r="C1594" s="243"/>
      <c r="H1594" s="243"/>
      <c r="L1594" s="282"/>
      <c r="M1594" s="243"/>
      <c r="O1594" s="243"/>
      <c r="P1594" s="246"/>
      <c r="Q1594" s="246"/>
      <c r="R1594" s="246"/>
      <c r="S1594" s="246"/>
      <c r="T1594" s="246"/>
      <c r="U1594" s="246"/>
      <c r="V1594" s="246"/>
      <c r="W1594" s="246"/>
      <c r="X1594" s="246"/>
      <c r="Y1594" s="246"/>
      <c r="Z1594" s="246"/>
      <c r="AA1594" s="246"/>
      <c r="AB1594" s="246"/>
      <c r="AC1594" s="246"/>
      <c r="AD1594" s="246"/>
      <c r="AE1594" s="246"/>
      <c r="AF1594" s="246"/>
      <c r="AG1594" s="246"/>
      <c r="AH1594" s="246"/>
      <c r="AI1594" s="246"/>
      <c r="AJ1594" s="246"/>
      <c r="AK1594" s="246"/>
      <c r="AL1594" s="246"/>
    </row>
    <row r="1595" spans="3:38" s="47" customFormat="1" ht="38.25" customHeight="1" x14ac:dyDescent="0.25">
      <c r="C1595" s="243"/>
      <c r="H1595" s="243"/>
      <c r="L1595" s="282"/>
      <c r="M1595" s="243"/>
      <c r="O1595" s="243"/>
      <c r="P1595" s="246"/>
      <c r="Q1595" s="246"/>
      <c r="R1595" s="246"/>
      <c r="S1595" s="246"/>
      <c r="T1595" s="246"/>
      <c r="U1595" s="246"/>
      <c r="V1595" s="246"/>
      <c r="W1595" s="246"/>
      <c r="X1595" s="246"/>
      <c r="Y1595" s="246"/>
      <c r="Z1595" s="246"/>
      <c r="AA1595" s="246"/>
      <c r="AB1595" s="246"/>
      <c r="AC1595" s="246"/>
      <c r="AD1595" s="246"/>
      <c r="AE1595" s="246"/>
      <c r="AF1595" s="246"/>
      <c r="AG1595" s="246"/>
      <c r="AH1595" s="246"/>
      <c r="AI1595" s="246"/>
      <c r="AJ1595" s="246"/>
      <c r="AK1595" s="246"/>
      <c r="AL1595" s="246"/>
    </row>
    <row r="1596" spans="3:38" s="47" customFormat="1" ht="38.25" customHeight="1" x14ac:dyDescent="0.25">
      <c r="C1596" s="243"/>
      <c r="H1596" s="243"/>
      <c r="L1596" s="282"/>
      <c r="M1596" s="243"/>
      <c r="O1596" s="243"/>
      <c r="P1596" s="246"/>
      <c r="Q1596" s="246"/>
      <c r="R1596" s="246"/>
      <c r="S1596" s="246"/>
      <c r="T1596" s="246"/>
      <c r="U1596" s="246"/>
      <c r="V1596" s="246"/>
      <c r="W1596" s="246"/>
      <c r="X1596" s="246"/>
      <c r="Y1596" s="246"/>
      <c r="Z1596" s="246"/>
      <c r="AA1596" s="246"/>
      <c r="AB1596" s="246"/>
      <c r="AC1596" s="246"/>
      <c r="AD1596" s="246"/>
      <c r="AE1596" s="246"/>
      <c r="AF1596" s="246"/>
      <c r="AG1596" s="246"/>
      <c r="AH1596" s="246"/>
      <c r="AI1596" s="246"/>
      <c r="AJ1596" s="246"/>
      <c r="AK1596" s="246"/>
      <c r="AL1596" s="246"/>
    </row>
    <row r="1597" spans="3:38" s="47" customFormat="1" ht="38.25" customHeight="1" x14ac:dyDescent="0.25">
      <c r="C1597" s="243"/>
      <c r="H1597" s="243"/>
      <c r="L1597" s="282"/>
      <c r="M1597" s="243"/>
      <c r="O1597" s="243"/>
      <c r="P1597" s="246"/>
      <c r="Q1597" s="246"/>
      <c r="R1597" s="246"/>
      <c r="S1597" s="246"/>
      <c r="T1597" s="246"/>
      <c r="U1597" s="246"/>
      <c r="V1597" s="246"/>
      <c r="W1597" s="246"/>
      <c r="X1597" s="246"/>
      <c r="Y1597" s="246"/>
      <c r="Z1597" s="246"/>
      <c r="AA1597" s="246"/>
      <c r="AB1597" s="246"/>
      <c r="AC1597" s="246"/>
      <c r="AD1597" s="246"/>
      <c r="AE1597" s="246"/>
      <c r="AF1597" s="246"/>
      <c r="AG1597" s="246"/>
      <c r="AH1597" s="246"/>
      <c r="AI1597" s="246"/>
      <c r="AJ1597" s="246"/>
      <c r="AK1597" s="246"/>
      <c r="AL1597" s="246"/>
    </row>
    <row r="1598" spans="3:38" s="47" customFormat="1" ht="38.25" customHeight="1" x14ac:dyDescent="0.25">
      <c r="C1598" s="243"/>
      <c r="H1598" s="243"/>
      <c r="L1598" s="282"/>
      <c r="M1598" s="243"/>
      <c r="O1598" s="243"/>
      <c r="P1598" s="246"/>
      <c r="Q1598" s="246"/>
      <c r="R1598" s="246"/>
      <c r="S1598" s="246"/>
      <c r="T1598" s="246"/>
      <c r="U1598" s="246"/>
      <c r="V1598" s="246"/>
      <c r="W1598" s="246"/>
      <c r="X1598" s="246"/>
      <c r="Y1598" s="246"/>
      <c r="Z1598" s="246"/>
      <c r="AA1598" s="246"/>
      <c r="AB1598" s="246"/>
      <c r="AC1598" s="246"/>
      <c r="AD1598" s="246"/>
      <c r="AE1598" s="246"/>
      <c r="AF1598" s="246"/>
      <c r="AG1598" s="246"/>
      <c r="AH1598" s="246"/>
      <c r="AI1598" s="246"/>
      <c r="AJ1598" s="246"/>
      <c r="AK1598" s="246"/>
      <c r="AL1598" s="246"/>
    </row>
    <row r="1599" spans="3:38" s="47" customFormat="1" ht="38.25" customHeight="1" x14ac:dyDescent="0.25">
      <c r="C1599" s="243"/>
      <c r="H1599" s="243"/>
      <c r="L1599" s="282"/>
      <c r="M1599" s="243"/>
      <c r="O1599" s="243"/>
      <c r="P1599" s="246"/>
      <c r="Q1599" s="246"/>
      <c r="R1599" s="246"/>
      <c r="S1599" s="246"/>
      <c r="T1599" s="246"/>
      <c r="U1599" s="246"/>
      <c r="V1599" s="246"/>
      <c r="W1599" s="246"/>
      <c r="X1599" s="246"/>
      <c r="Y1599" s="246"/>
      <c r="Z1599" s="246"/>
      <c r="AA1599" s="246"/>
      <c r="AB1599" s="246"/>
      <c r="AC1599" s="246"/>
      <c r="AD1599" s="246"/>
      <c r="AE1599" s="246"/>
      <c r="AF1599" s="246"/>
      <c r="AG1599" s="246"/>
      <c r="AH1599" s="246"/>
      <c r="AI1599" s="246"/>
      <c r="AJ1599" s="246"/>
      <c r="AK1599" s="246"/>
      <c r="AL1599" s="246"/>
    </row>
    <row r="1600" spans="3:38" s="47" customFormat="1" ht="38.25" customHeight="1" x14ac:dyDescent="0.25">
      <c r="C1600" s="243"/>
      <c r="H1600" s="243"/>
      <c r="L1600" s="282"/>
      <c r="M1600" s="243"/>
      <c r="O1600" s="243"/>
      <c r="P1600" s="246"/>
      <c r="Q1600" s="246"/>
      <c r="R1600" s="246"/>
      <c r="S1600" s="246"/>
      <c r="T1600" s="246"/>
      <c r="U1600" s="246"/>
      <c r="V1600" s="246"/>
      <c r="W1600" s="246"/>
      <c r="X1600" s="246"/>
      <c r="Y1600" s="246"/>
      <c r="Z1600" s="246"/>
      <c r="AA1600" s="246"/>
      <c r="AB1600" s="246"/>
      <c r="AC1600" s="246"/>
      <c r="AD1600" s="246"/>
      <c r="AE1600" s="246"/>
      <c r="AF1600" s="246"/>
      <c r="AG1600" s="246"/>
      <c r="AH1600" s="246"/>
      <c r="AI1600" s="246"/>
      <c r="AJ1600" s="246"/>
      <c r="AK1600" s="246"/>
      <c r="AL1600" s="246"/>
    </row>
    <row r="1601" spans="3:38" s="47" customFormat="1" ht="38.25" customHeight="1" x14ac:dyDescent="0.25">
      <c r="C1601" s="243"/>
      <c r="H1601" s="243"/>
      <c r="L1601" s="282"/>
      <c r="M1601" s="243"/>
      <c r="O1601" s="243"/>
      <c r="P1601" s="246"/>
      <c r="Q1601" s="246"/>
      <c r="R1601" s="246"/>
      <c r="S1601" s="246"/>
      <c r="T1601" s="246"/>
      <c r="U1601" s="246"/>
      <c r="V1601" s="246"/>
      <c r="W1601" s="246"/>
      <c r="X1601" s="246"/>
      <c r="Y1601" s="246"/>
      <c r="Z1601" s="246"/>
      <c r="AA1601" s="246"/>
      <c r="AB1601" s="246"/>
      <c r="AC1601" s="246"/>
      <c r="AD1601" s="246"/>
      <c r="AE1601" s="246"/>
      <c r="AF1601" s="246"/>
      <c r="AG1601" s="246"/>
      <c r="AH1601" s="246"/>
      <c r="AI1601" s="246"/>
      <c r="AJ1601" s="246"/>
      <c r="AK1601" s="246"/>
      <c r="AL1601" s="246"/>
    </row>
    <row r="1602" spans="3:38" s="47" customFormat="1" ht="38.25" customHeight="1" x14ac:dyDescent="0.25">
      <c r="C1602" s="243"/>
      <c r="H1602" s="243"/>
      <c r="L1602" s="282"/>
      <c r="M1602" s="243"/>
      <c r="O1602" s="243"/>
      <c r="P1602" s="246"/>
      <c r="Q1602" s="246"/>
      <c r="R1602" s="246"/>
      <c r="S1602" s="246"/>
      <c r="T1602" s="246"/>
      <c r="U1602" s="246"/>
      <c r="V1602" s="246"/>
      <c r="W1602" s="246"/>
      <c r="X1602" s="246"/>
      <c r="Y1602" s="246"/>
      <c r="Z1602" s="246"/>
      <c r="AA1602" s="246"/>
      <c r="AB1602" s="246"/>
      <c r="AC1602" s="246"/>
      <c r="AD1602" s="246"/>
      <c r="AE1602" s="246"/>
      <c r="AF1602" s="246"/>
      <c r="AG1602" s="246"/>
      <c r="AH1602" s="246"/>
      <c r="AI1602" s="246"/>
      <c r="AJ1602" s="246"/>
      <c r="AK1602" s="246"/>
      <c r="AL1602" s="246"/>
    </row>
    <row r="1603" spans="3:38" s="47" customFormat="1" ht="38.25" customHeight="1" x14ac:dyDescent="0.25">
      <c r="C1603" s="243"/>
      <c r="H1603" s="243"/>
      <c r="L1603" s="282"/>
      <c r="M1603" s="243"/>
      <c r="O1603" s="243"/>
      <c r="P1603" s="246"/>
      <c r="Q1603" s="246"/>
      <c r="R1603" s="246"/>
      <c r="S1603" s="246"/>
      <c r="T1603" s="246"/>
      <c r="U1603" s="246"/>
      <c r="V1603" s="246"/>
      <c r="W1603" s="246"/>
      <c r="X1603" s="246"/>
      <c r="Y1603" s="246"/>
      <c r="Z1603" s="246"/>
      <c r="AA1603" s="246"/>
      <c r="AB1603" s="246"/>
      <c r="AC1603" s="246"/>
      <c r="AD1603" s="246"/>
      <c r="AE1603" s="246"/>
      <c r="AF1603" s="246"/>
      <c r="AG1603" s="246"/>
      <c r="AH1603" s="246"/>
      <c r="AI1603" s="246"/>
      <c r="AJ1603" s="246"/>
      <c r="AK1603" s="246"/>
      <c r="AL1603" s="246"/>
    </row>
    <row r="1604" spans="3:38" s="47" customFormat="1" ht="38.25" customHeight="1" x14ac:dyDescent="0.25">
      <c r="C1604" s="243"/>
      <c r="H1604" s="243"/>
      <c r="L1604" s="282"/>
      <c r="M1604" s="243"/>
      <c r="O1604" s="243"/>
      <c r="P1604" s="246"/>
      <c r="Q1604" s="246"/>
      <c r="R1604" s="246"/>
      <c r="S1604" s="246"/>
      <c r="T1604" s="246"/>
      <c r="U1604" s="246"/>
      <c r="V1604" s="246"/>
      <c r="W1604" s="246"/>
      <c r="X1604" s="246"/>
      <c r="Y1604" s="246"/>
      <c r="Z1604" s="246"/>
      <c r="AA1604" s="246"/>
      <c r="AB1604" s="246"/>
      <c r="AC1604" s="246"/>
      <c r="AD1604" s="246"/>
      <c r="AE1604" s="246"/>
      <c r="AF1604" s="246"/>
      <c r="AG1604" s="246"/>
      <c r="AH1604" s="246"/>
      <c r="AI1604" s="246"/>
      <c r="AJ1604" s="246"/>
      <c r="AK1604" s="246"/>
      <c r="AL1604" s="246"/>
    </row>
    <row r="1605" spans="3:38" s="47" customFormat="1" ht="38.25" customHeight="1" x14ac:dyDescent="0.25">
      <c r="C1605" s="243"/>
      <c r="H1605" s="243"/>
      <c r="L1605" s="282"/>
      <c r="M1605" s="243"/>
      <c r="O1605" s="243"/>
      <c r="P1605" s="246"/>
      <c r="Q1605" s="246"/>
      <c r="R1605" s="246"/>
      <c r="S1605" s="246"/>
      <c r="T1605" s="246"/>
      <c r="U1605" s="246"/>
      <c r="V1605" s="246"/>
      <c r="W1605" s="246"/>
      <c r="X1605" s="246"/>
      <c r="Y1605" s="246"/>
      <c r="Z1605" s="246"/>
      <c r="AA1605" s="246"/>
      <c r="AB1605" s="246"/>
      <c r="AC1605" s="246"/>
      <c r="AD1605" s="246"/>
      <c r="AE1605" s="246"/>
      <c r="AF1605" s="246"/>
      <c r="AG1605" s="246"/>
      <c r="AH1605" s="246"/>
      <c r="AI1605" s="246"/>
      <c r="AJ1605" s="246"/>
      <c r="AK1605" s="246"/>
      <c r="AL1605" s="246"/>
    </row>
    <row r="1606" spans="3:38" s="47" customFormat="1" ht="38.25" customHeight="1" x14ac:dyDescent="0.25">
      <c r="C1606" s="243"/>
      <c r="H1606" s="243"/>
      <c r="L1606" s="282"/>
      <c r="M1606" s="243"/>
      <c r="O1606" s="243"/>
      <c r="P1606" s="246"/>
      <c r="Q1606" s="246"/>
      <c r="R1606" s="246"/>
      <c r="S1606" s="246"/>
      <c r="T1606" s="246"/>
      <c r="U1606" s="246"/>
      <c r="V1606" s="246"/>
      <c r="W1606" s="246"/>
      <c r="X1606" s="246"/>
      <c r="Y1606" s="246"/>
      <c r="Z1606" s="246"/>
      <c r="AA1606" s="246"/>
      <c r="AB1606" s="246"/>
      <c r="AC1606" s="246"/>
      <c r="AD1606" s="246"/>
      <c r="AE1606" s="246"/>
      <c r="AF1606" s="246"/>
      <c r="AG1606" s="246"/>
      <c r="AH1606" s="246"/>
      <c r="AI1606" s="246"/>
      <c r="AJ1606" s="246"/>
      <c r="AK1606" s="246"/>
      <c r="AL1606" s="246"/>
    </row>
    <row r="1607" spans="3:38" s="47" customFormat="1" ht="38.25" customHeight="1" x14ac:dyDescent="0.25">
      <c r="C1607" s="243"/>
      <c r="H1607" s="243"/>
      <c r="L1607" s="282"/>
      <c r="M1607" s="243"/>
      <c r="O1607" s="243"/>
      <c r="P1607" s="246"/>
      <c r="Q1607" s="246"/>
      <c r="R1607" s="246"/>
      <c r="S1607" s="246"/>
      <c r="T1607" s="246"/>
      <c r="U1607" s="246"/>
      <c r="V1607" s="246"/>
      <c r="W1607" s="246"/>
      <c r="X1607" s="246"/>
      <c r="Y1607" s="246"/>
      <c r="Z1607" s="246"/>
      <c r="AA1607" s="246"/>
      <c r="AB1607" s="246"/>
      <c r="AC1607" s="246"/>
      <c r="AD1607" s="246"/>
      <c r="AE1607" s="246"/>
      <c r="AF1607" s="246"/>
      <c r="AG1607" s="246"/>
      <c r="AH1607" s="246"/>
      <c r="AI1607" s="246"/>
      <c r="AJ1607" s="246"/>
      <c r="AK1607" s="246"/>
      <c r="AL1607" s="246"/>
    </row>
    <row r="1608" spans="3:38" s="47" customFormat="1" ht="38.25" customHeight="1" x14ac:dyDescent="0.25">
      <c r="C1608" s="243"/>
      <c r="H1608" s="243"/>
      <c r="L1608" s="282"/>
      <c r="M1608" s="243"/>
      <c r="O1608" s="243"/>
      <c r="P1608" s="246"/>
      <c r="Q1608" s="246"/>
      <c r="R1608" s="246"/>
      <c r="S1608" s="246"/>
      <c r="T1608" s="246"/>
      <c r="U1608" s="246"/>
      <c r="V1608" s="246"/>
      <c r="W1608" s="246"/>
      <c r="X1608" s="246"/>
      <c r="Y1608" s="246"/>
      <c r="Z1608" s="246"/>
      <c r="AA1608" s="246"/>
      <c r="AB1608" s="246"/>
      <c r="AC1608" s="246"/>
      <c r="AD1608" s="246"/>
      <c r="AE1608" s="246"/>
      <c r="AF1608" s="246"/>
      <c r="AG1608" s="246"/>
      <c r="AH1608" s="246"/>
      <c r="AI1608" s="246"/>
      <c r="AJ1608" s="246"/>
      <c r="AK1608" s="246"/>
      <c r="AL1608" s="246"/>
    </row>
    <row r="1609" spans="3:38" s="47" customFormat="1" ht="38.25" customHeight="1" x14ac:dyDescent="0.25">
      <c r="C1609" s="243"/>
      <c r="H1609" s="243"/>
      <c r="L1609" s="282"/>
      <c r="M1609" s="243"/>
      <c r="O1609" s="243"/>
      <c r="P1609" s="246"/>
      <c r="Q1609" s="246"/>
      <c r="R1609" s="246"/>
      <c r="S1609" s="246"/>
      <c r="T1609" s="246"/>
      <c r="U1609" s="246"/>
      <c r="V1609" s="246"/>
      <c r="W1609" s="246"/>
      <c r="X1609" s="246"/>
      <c r="Y1609" s="246"/>
      <c r="Z1609" s="246"/>
      <c r="AA1609" s="246"/>
      <c r="AB1609" s="246"/>
      <c r="AC1609" s="246"/>
      <c r="AD1609" s="246"/>
      <c r="AE1609" s="246"/>
      <c r="AF1609" s="246"/>
      <c r="AG1609" s="246"/>
      <c r="AH1609" s="246"/>
      <c r="AI1609" s="246"/>
      <c r="AJ1609" s="246"/>
      <c r="AK1609" s="246"/>
      <c r="AL1609" s="246"/>
    </row>
    <row r="1610" spans="3:38" s="47" customFormat="1" ht="38.25" customHeight="1" x14ac:dyDescent="0.25">
      <c r="C1610" s="243"/>
      <c r="H1610" s="243"/>
      <c r="L1610" s="282"/>
      <c r="M1610" s="243"/>
      <c r="O1610" s="243"/>
      <c r="P1610" s="246"/>
      <c r="Q1610" s="246"/>
      <c r="R1610" s="246"/>
      <c r="S1610" s="246"/>
      <c r="T1610" s="246"/>
      <c r="U1610" s="246"/>
      <c r="V1610" s="246"/>
      <c r="W1610" s="246"/>
      <c r="X1610" s="246"/>
      <c r="Y1610" s="246"/>
      <c r="Z1610" s="246"/>
      <c r="AA1610" s="246"/>
      <c r="AB1610" s="246"/>
      <c r="AC1610" s="246"/>
      <c r="AD1610" s="246"/>
      <c r="AE1610" s="246"/>
      <c r="AF1610" s="246"/>
      <c r="AG1610" s="246"/>
      <c r="AH1610" s="246"/>
      <c r="AI1610" s="246"/>
      <c r="AJ1610" s="246"/>
      <c r="AK1610" s="246"/>
      <c r="AL1610" s="246"/>
    </row>
    <row r="1611" spans="3:38" s="47" customFormat="1" ht="38.25" customHeight="1" x14ac:dyDescent="0.25">
      <c r="C1611" s="243"/>
      <c r="H1611" s="243"/>
      <c r="L1611" s="282"/>
      <c r="M1611" s="243"/>
      <c r="O1611" s="243"/>
      <c r="P1611" s="246"/>
      <c r="Q1611" s="246"/>
      <c r="R1611" s="246"/>
      <c r="S1611" s="246"/>
      <c r="T1611" s="246"/>
      <c r="U1611" s="246"/>
      <c r="V1611" s="246"/>
      <c r="W1611" s="246"/>
      <c r="X1611" s="246"/>
      <c r="Y1611" s="246"/>
      <c r="Z1611" s="246"/>
      <c r="AA1611" s="246"/>
      <c r="AB1611" s="246"/>
      <c r="AC1611" s="246"/>
      <c r="AD1611" s="246"/>
      <c r="AE1611" s="246"/>
      <c r="AF1611" s="246"/>
      <c r="AG1611" s="246"/>
      <c r="AH1611" s="246"/>
      <c r="AI1611" s="246"/>
      <c r="AJ1611" s="246"/>
      <c r="AK1611" s="246"/>
      <c r="AL1611" s="246"/>
    </row>
    <row r="1612" spans="3:38" s="47" customFormat="1" ht="38.25" customHeight="1" x14ac:dyDescent="0.25">
      <c r="C1612" s="243"/>
      <c r="H1612" s="243"/>
      <c r="L1612" s="282"/>
      <c r="M1612" s="243"/>
      <c r="O1612" s="243"/>
      <c r="P1612" s="246"/>
      <c r="Q1612" s="246"/>
      <c r="R1612" s="246"/>
      <c r="S1612" s="246"/>
      <c r="T1612" s="246"/>
      <c r="U1612" s="246"/>
      <c r="V1612" s="246"/>
      <c r="W1612" s="246"/>
      <c r="X1612" s="246"/>
      <c r="Y1612" s="246"/>
      <c r="Z1612" s="246"/>
      <c r="AA1612" s="246"/>
      <c r="AB1612" s="246"/>
      <c r="AC1612" s="246"/>
      <c r="AD1612" s="246"/>
      <c r="AE1612" s="246"/>
      <c r="AF1612" s="246"/>
      <c r="AG1612" s="246"/>
      <c r="AH1612" s="246"/>
      <c r="AI1612" s="246"/>
      <c r="AJ1612" s="246"/>
      <c r="AK1612" s="246"/>
      <c r="AL1612" s="246"/>
    </row>
    <row r="1613" spans="3:38" s="47" customFormat="1" ht="38.25" customHeight="1" x14ac:dyDescent="0.25">
      <c r="C1613" s="243"/>
      <c r="H1613" s="243"/>
      <c r="L1613" s="282"/>
      <c r="M1613" s="243"/>
      <c r="O1613" s="243"/>
      <c r="P1613" s="246"/>
      <c r="Q1613" s="246"/>
      <c r="R1613" s="246"/>
      <c r="S1613" s="246"/>
      <c r="T1613" s="246"/>
      <c r="U1613" s="246"/>
      <c r="V1613" s="246"/>
      <c r="W1613" s="246"/>
      <c r="X1613" s="246"/>
      <c r="Y1613" s="246"/>
      <c r="Z1613" s="246"/>
      <c r="AA1613" s="246"/>
      <c r="AB1613" s="246"/>
      <c r="AC1613" s="246"/>
      <c r="AD1613" s="246"/>
      <c r="AE1613" s="246"/>
      <c r="AF1613" s="246"/>
      <c r="AG1613" s="246"/>
      <c r="AH1613" s="246"/>
      <c r="AI1613" s="246"/>
      <c r="AJ1613" s="246"/>
      <c r="AK1613" s="246"/>
      <c r="AL1613" s="246"/>
    </row>
    <row r="1614" spans="3:38" s="47" customFormat="1" ht="38.25" customHeight="1" x14ac:dyDescent="0.25">
      <c r="C1614" s="243"/>
      <c r="H1614" s="243"/>
      <c r="L1614" s="282"/>
      <c r="M1614" s="243"/>
      <c r="O1614" s="243"/>
      <c r="P1614" s="246"/>
      <c r="Q1614" s="246"/>
      <c r="R1614" s="246"/>
      <c r="S1614" s="246"/>
      <c r="T1614" s="246"/>
      <c r="U1614" s="246"/>
      <c r="V1614" s="246"/>
      <c r="W1614" s="246"/>
      <c r="X1614" s="246"/>
      <c r="Y1614" s="246"/>
      <c r="Z1614" s="246"/>
      <c r="AA1614" s="246"/>
      <c r="AB1614" s="246"/>
      <c r="AC1614" s="246"/>
      <c r="AD1614" s="246"/>
      <c r="AE1614" s="246"/>
      <c r="AF1614" s="246"/>
      <c r="AG1614" s="246"/>
      <c r="AH1614" s="246"/>
      <c r="AI1614" s="246"/>
      <c r="AJ1614" s="246"/>
      <c r="AK1614" s="246"/>
      <c r="AL1614" s="246"/>
    </row>
    <row r="1615" spans="3:38" s="47" customFormat="1" ht="38.25" customHeight="1" x14ac:dyDescent="0.25">
      <c r="C1615" s="243"/>
      <c r="H1615" s="243"/>
      <c r="L1615" s="282"/>
      <c r="M1615" s="243"/>
      <c r="O1615" s="243"/>
      <c r="P1615" s="246"/>
      <c r="Q1615" s="246"/>
      <c r="R1615" s="246"/>
      <c r="S1615" s="246"/>
      <c r="T1615" s="246"/>
      <c r="U1615" s="246"/>
      <c r="V1615" s="246"/>
      <c r="W1615" s="246"/>
      <c r="X1615" s="246"/>
      <c r="Y1615" s="246"/>
      <c r="Z1615" s="246"/>
      <c r="AA1615" s="246"/>
      <c r="AB1615" s="246"/>
      <c r="AC1615" s="246"/>
      <c r="AD1615" s="246"/>
      <c r="AE1615" s="246"/>
      <c r="AF1615" s="246"/>
      <c r="AG1615" s="246"/>
      <c r="AH1615" s="246"/>
      <c r="AI1615" s="246"/>
      <c r="AJ1615" s="246"/>
      <c r="AK1615" s="246"/>
      <c r="AL1615" s="246"/>
    </row>
    <row r="1616" spans="3:38" s="47" customFormat="1" ht="38.25" customHeight="1" x14ac:dyDescent="0.25">
      <c r="C1616" s="243"/>
      <c r="H1616" s="243"/>
      <c r="L1616" s="282"/>
      <c r="M1616" s="243"/>
      <c r="O1616" s="243"/>
      <c r="P1616" s="246"/>
      <c r="Q1616" s="246"/>
      <c r="R1616" s="246"/>
      <c r="S1616" s="246"/>
      <c r="T1616" s="246"/>
      <c r="U1616" s="246"/>
      <c r="V1616" s="246"/>
      <c r="W1616" s="246"/>
      <c r="X1616" s="246"/>
      <c r="Y1616" s="246"/>
      <c r="Z1616" s="246"/>
      <c r="AA1616" s="246"/>
      <c r="AB1616" s="246"/>
      <c r="AC1616" s="246"/>
      <c r="AD1616" s="246"/>
      <c r="AE1616" s="246"/>
      <c r="AF1616" s="246"/>
      <c r="AG1616" s="246"/>
      <c r="AH1616" s="246"/>
      <c r="AI1616" s="246"/>
      <c r="AJ1616" s="246"/>
      <c r="AK1616" s="246"/>
      <c r="AL1616" s="246"/>
    </row>
    <row r="1617" spans="3:38" s="47" customFormat="1" ht="38.25" customHeight="1" x14ac:dyDescent="0.25">
      <c r="C1617" s="243"/>
      <c r="H1617" s="243"/>
      <c r="L1617" s="282"/>
      <c r="M1617" s="243"/>
      <c r="O1617" s="243"/>
      <c r="P1617" s="246"/>
      <c r="Q1617" s="246"/>
      <c r="R1617" s="246"/>
      <c r="S1617" s="246"/>
      <c r="T1617" s="246"/>
      <c r="U1617" s="246"/>
      <c r="V1617" s="246"/>
      <c r="W1617" s="246"/>
      <c r="X1617" s="246"/>
      <c r="Y1617" s="246"/>
      <c r="Z1617" s="246"/>
      <c r="AA1617" s="246"/>
      <c r="AB1617" s="246"/>
      <c r="AC1617" s="246"/>
      <c r="AD1617" s="246"/>
      <c r="AE1617" s="246"/>
      <c r="AF1617" s="246"/>
      <c r="AG1617" s="246"/>
      <c r="AH1617" s="246"/>
      <c r="AI1617" s="246"/>
      <c r="AJ1617" s="246"/>
      <c r="AK1617" s="246"/>
      <c r="AL1617" s="246"/>
    </row>
    <row r="1618" spans="3:38" s="47" customFormat="1" ht="38.25" customHeight="1" x14ac:dyDescent="0.25">
      <c r="C1618" s="243"/>
      <c r="H1618" s="243"/>
      <c r="L1618" s="282"/>
      <c r="M1618" s="243"/>
      <c r="O1618" s="243"/>
      <c r="P1618" s="246"/>
      <c r="Q1618" s="246"/>
      <c r="R1618" s="246"/>
      <c r="S1618" s="246"/>
      <c r="T1618" s="246"/>
      <c r="U1618" s="246"/>
      <c r="V1618" s="246"/>
      <c r="W1618" s="246"/>
      <c r="X1618" s="246"/>
      <c r="Y1618" s="246"/>
      <c r="Z1618" s="246"/>
      <c r="AA1618" s="246"/>
      <c r="AB1618" s="246"/>
      <c r="AC1618" s="246"/>
      <c r="AD1618" s="246"/>
      <c r="AE1618" s="246"/>
      <c r="AF1618" s="246"/>
      <c r="AG1618" s="246"/>
      <c r="AH1618" s="246"/>
      <c r="AI1618" s="246"/>
      <c r="AJ1618" s="246"/>
      <c r="AK1618" s="246"/>
      <c r="AL1618" s="246"/>
    </row>
    <row r="1619" spans="3:38" s="47" customFormat="1" ht="38.25" customHeight="1" x14ac:dyDescent="0.25">
      <c r="C1619" s="243"/>
      <c r="H1619" s="243"/>
      <c r="L1619" s="282"/>
      <c r="M1619" s="243"/>
      <c r="O1619" s="243"/>
      <c r="P1619" s="246"/>
      <c r="Q1619" s="246"/>
      <c r="R1619" s="246"/>
      <c r="S1619" s="246"/>
      <c r="T1619" s="246"/>
      <c r="U1619" s="246"/>
      <c r="V1619" s="246"/>
      <c r="W1619" s="246"/>
      <c r="X1619" s="246"/>
      <c r="Y1619" s="246"/>
      <c r="Z1619" s="246"/>
      <c r="AA1619" s="246"/>
      <c r="AB1619" s="246"/>
      <c r="AC1619" s="246"/>
      <c r="AD1619" s="246"/>
      <c r="AE1619" s="246"/>
      <c r="AF1619" s="246"/>
      <c r="AG1619" s="246"/>
      <c r="AH1619" s="246"/>
      <c r="AI1619" s="246"/>
      <c r="AJ1619" s="246"/>
      <c r="AK1619" s="246"/>
      <c r="AL1619" s="246"/>
    </row>
    <row r="1620" spans="3:38" s="47" customFormat="1" ht="38.25" customHeight="1" x14ac:dyDescent="0.25">
      <c r="C1620" s="243"/>
      <c r="H1620" s="243"/>
      <c r="L1620" s="282"/>
      <c r="M1620" s="243"/>
      <c r="O1620" s="243"/>
      <c r="P1620" s="246"/>
      <c r="Q1620" s="246"/>
      <c r="R1620" s="246"/>
      <c r="S1620" s="246"/>
      <c r="T1620" s="246"/>
      <c r="U1620" s="246"/>
      <c r="V1620" s="246"/>
      <c r="W1620" s="246"/>
      <c r="X1620" s="246"/>
      <c r="Y1620" s="246"/>
      <c r="Z1620" s="246"/>
      <c r="AA1620" s="246"/>
      <c r="AB1620" s="246"/>
      <c r="AC1620" s="246"/>
      <c r="AD1620" s="246"/>
      <c r="AE1620" s="246"/>
      <c r="AF1620" s="246"/>
      <c r="AG1620" s="246"/>
      <c r="AH1620" s="246"/>
      <c r="AI1620" s="246"/>
      <c r="AJ1620" s="246"/>
      <c r="AK1620" s="246"/>
      <c r="AL1620" s="246"/>
    </row>
    <row r="1621" spans="3:38" s="47" customFormat="1" ht="38.25" customHeight="1" x14ac:dyDescent="0.25">
      <c r="C1621" s="243"/>
      <c r="H1621" s="243"/>
      <c r="L1621" s="282"/>
      <c r="M1621" s="243"/>
      <c r="O1621" s="243"/>
      <c r="P1621" s="246"/>
      <c r="Q1621" s="246"/>
      <c r="R1621" s="246"/>
      <c r="S1621" s="246"/>
      <c r="T1621" s="246"/>
      <c r="U1621" s="246"/>
      <c r="V1621" s="246"/>
      <c r="W1621" s="246"/>
      <c r="X1621" s="246"/>
      <c r="Y1621" s="246"/>
      <c r="Z1621" s="246"/>
      <c r="AA1621" s="246"/>
      <c r="AB1621" s="246"/>
      <c r="AC1621" s="246"/>
      <c r="AD1621" s="246"/>
      <c r="AE1621" s="246"/>
      <c r="AF1621" s="246"/>
      <c r="AG1621" s="246"/>
      <c r="AH1621" s="246"/>
      <c r="AI1621" s="246"/>
      <c r="AJ1621" s="246"/>
      <c r="AK1621" s="246"/>
      <c r="AL1621" s="246"/>
    </row>
    <row r="1622" spans="3:38" s="47" customFormat="1" ht="38.25" customHeight="1" x14ac:dyDescent="0.25">
      <c r="C1622" s="243"/>
      <c r="H1622" s="243"/>
      <c r="L1622" s="282"/>
      <c r="M1622" s="243"/>
      <c r="O1622" s="243"/>
      <c r="P1622" s="246"/>
      <c r="Q1622" s="246"/>
      <c r="R1622" s="246"/>
      <c r="S1622" s="246"/>
      <c r="T1622" s="246"/>
      <c r="U1622" s="246"/>
      <c r="V1622" s="246"/>
      <c r="W1622" s="246"/>
      <c r="X1622" s="246"/>
      <c r="Y1622" s="246"/>
      <c r="Z1622" s="246"/>
      <c r="AA1622" s="246"/>
      <c r="AB1622" s="246"/>
      <c r="AC1622" s="246"/>
      <c r="AD1622" s="246"/>
      <c r="AE1622" s="246"/>
      <c r="AF1622" s="246"/>
      <c r="AG1622" s="246"/>
      <c r="AH1622" s="246"/>
      <c r="AI1622" s="246"/>
      <c r="AJ1622" s="246"/>
      <c r="AK1622" s="246"/>
      <c r="AL1622" s="246"/>
    </row>
    <row r="1623" spans="3:38" s="47" customFormat="1" ht="38.25" customHeight="1" x14ac:dyDescent="0.25">
      <c r="C1623" s="243"/>
      <c r="H1623" s="243"/>
      <c r="L1623" s="282"/>
      <c r="M1623" s="243"/>
      <c r="O1623" s="243"/>
      <c r="P1623" s="246"/>
      <c r="Q1623" s="246"/>
      <c r="R1623" s="246"/>
      <c r="S1623" s="246"/>
      <c r="T1623" s="246"/>
      <c r="U1623" s="246"/>
      <c r="V1623" s="246"/>
      <c r="W1623" s="246"/>
      <c r="X1623" s="246"/>
      <c r="Y1623" s="246"/>
      <c r="Z1623" s="246"/>
      <c r="AA1623" s="246"/>
      <c r="AB1623" s="246"/>
      <c r="AC1623" s="246"/>
      <c r="AD1623" s="246"/>
      <c r="AE1623" s="246"/>
      <c r="AF1623" s="246"/>
      <c r="AG1623" s="246"/>
      <c r="AH1623" s="246"/>
      <c r="AI1623" s="246"/>
      <c r="AJ1623" s="246"/>
      <c r="AK1623" s="246"/>
      <c r="AL1623" s="246"/>
    </row>
    <row r="1624" spans="3:38" s="47" customFormat="1" ht="38.25" customHeight="1" x14ac:dyDescent="0.25">
      <c r="C1624" s="243"/>
      <c r="H1624" s="243"/>
      <c r="L1624" s="282"/>
      <c r="M1624" s="243"/>
      <c r="O1624" s="243"/>
      <c r="P1624" s="246"/>
      <c r="Q1624" s="246"/>
      <c r="R1624" s="246"/>
      <c r="S1624" s="246"/>
      <c r="T1624" s="246"/>
      <c r="U1624" s="246"/>
      <c r="V1624" s="246"/>
      <c r="W1624" s="246"/>
      <c r="X1624" s="246"/>
      <c r="Y1624" s="246"/>
      <c r="Z1624" s="246"/>
      <c r="AA1624" s="246"/>
      <c r="AB1624" s="246"/>
      <c r="AC1624" s="246"/>
      <c r="AD1624" s="246"/>
      <c r="AE1624" s="246"/>
      <c r="AF1624" s="246"/>
      <c r="AG1624" s="246"/>
      <c r="AH1624" s="246"/>
      <c r="AI1624" s="246"/>
      <c r="AJ1624" s="246"/>
      <c r="AK1624" s="246"/>
      <c r="AL1624" s="246"/>
    </row>
    <row r="1625" spans="3:38" s="47" customFormat="1" ht="38.25" customHeight="1" x14ac:dyDescent="0.25">
      <c r="C1625" s="243"/>
      <c r="H1625" s="243"/>
      <c r="L1625" s="282"/>
      <c r="M1625" s="243"/>
      <c r="O1625" s="243"/>
      <c r="P1625" s="246"/>
      <c r="Q1625" s="246"/>
      <c r="R1625" s="246"/>
      <c r="S1625" s="246"/>
      <c r="T1625" s="246"/>
      <c r="U1625" s="246"/>
      <c r="V1625" s="246"/>
      <c r="W1625" s="246"/>
      <c r="X1625" s="246"/>
      <c r="Y1625" s="246"/>
      <c r="Z1625" s="246"/>
      <c r="AA1625" s="246"/>
      <c r="AB1625" s="246"/>
      <c r="AC1625" s="246"/>
      <c r="AD1625" s="246"/>
      <c r="AE1625" s="246"/>
      <c r="AF1625" s="246"/>
      <c r="AG1625" s="246"/>
      <c r="AH1625" s="246"/>
      <c r="AI1625" s="246"/>
      <c r="AJ1625" s="246"/>
      <c r="AK1625" s="246"/>
      <c r="AL1625" s="246"/>
    </row>
    <row r="1626" spans="3:38" s="47" customFormat="1" ht="38.25" customHeight="1" x14ac:dyDescent="0.25">
      <c r="C1626" s="243"/>
      <c r="H1626" s="243"/>
      <c r="L1626" s="282"/>
      <c r="M1626" s="243"/>
      <c r="O1626" s="243"/>
      <c r="P1626" s="246"/>
      <c r="Q1626" s="246"/>
      <c r="R1626" s="246"/>
      <c r="S1626" s="246"/>
      <c r="T1626" s="246"/>
      <c r="U1626" s="246"/>
      <c r="V1626" s="246"/>
      <c r="W1626" s="246"/>
      <c r="X1626" s="246"/>
      <c r="Y1626" s="246"/>
      <c r="Z1626" s="246"/>
      <c r="AA1626" s="246"/>
      <c r="AB1626" s="246"/>
      <c r="AC1626" s="246"/>
      <c r="AD1626" s="246"/>
      <c r="AE1626" s="246"/>
      <c r="AF1626" s="246"/>
      <c r="AG1626" s="246"/>
      <c r="AH1626" s="246"/>
      <c r="AI1626" s="246"/>
      <c r="AJ1626" s="246"/>
      <c r="AK1626" s="246"/>
      <c r="AL1626" s="246"/>
    </row>
    <row r="1627" spans="3:38" s="47" customFormat="1" ht="38.25" customHeight="1" x14ac:dyDescent="0.25">
      <c r="C1627" s="243"/>
      <c r="H1627" s="243"/>
      <c r="L1627" s="282"/>
      <c r="M1627" s="243"/>
      <c r="O1627" s="243"/>
      <c r="P1627" s="246"/>
      <c r="Q1627" s="246"/>
      <c r="R1627" s="246"/>
      <c r="S1627" s="246"/>
      <c r="T1627" s="246"/>
      <c r="U1627" s="246"/>
      <c r="V1627" s="246"/>
      <c r="W1627" s="246"/>
      <c r="X1627" s="246"/>
      <c r="Y1627" s="246"/>
      <c r="Z1627" s="246"/>
      <c r="AA1627" s="246"/>
      <c r="AB1627" s="246"/>
      <c r="AC1627" s="246"/>
      <c r="AD1627" s="246"/>
      <c r="AE1627" s="246"/>
      <c r="AF1627" s="246"/>
      <c r="AG1627" s="246"/>
      <c r="AH1627" s="246"/>
      <c r="AI1627" s="246"/>
      <c r="AJ1627" s="246"/>
      <c r="AK1627" s="246"/>
      <c r="AL1627" s="246"/>
    </row>
    <row r="1628" spans="3:38" s="47" customFormat="1" ht="38.25" customHeight="1" x14ac:dyDescent="0.25">
      <c r="C1628" s="243"/>
      <c r="H1628" s="243"/>
      <c r="L1628" s="282"/>
      <c r="M1628" s="243"/>
      <c r="O1628" s="243"/>
      <c r="P1628" s="246"/>
      <c r="Q1628" s="246"/>
      <c r="R1628" s="246"/>
      <c r="S1628" s="246"/>
      <c r="T1628" s="246"/>
      <c r="U1628" s="246"/>
      <c r="V1628" s="246"/>
      <c r="W1628" s="246"/>
      <c r="X1628" s="246"/>
      <c r="Y1628" s="246"/>
      <c r="Z1628" s="246"/>
      <c r="AA1628" s="246"/>
      <c r="AB1628" s="246"/>
      <c r="AC1628" s="246"/>
      <c r="AD1628" s="246"/>
      <c r="AE1628" s="246"/>
      <c r="AF1628" s="246"/>
      <c r="AG1628" s="246"/>
      <c r="AH1628" s="246"/>
      <c r="AI1628" s="246"/>
      <c r="AJ1628" s="246"/>
      <c r="AK1628" s="246"/>
      <c r="AL1628" s="246"/>
    </row>
    <row r="1629" spans="3:38" s="47" customFormat="1" ht="38.25" customHeight="1" x14ac:dyDescent="0.25">
      <c r="C1629" s="243"/>
      <c r="H1629" s="243"/>
      <c r="L1629" s="282"/>
      <c r="M1629" s="243"/>
      <c r="O1629" s="243"/>
      <c r="P1629" s="246"/>
      <c r="Q1629" s="246"/>
      <c r="R1629" s="246"/>
      <c r="S1629" s="246"/>
      <c r="T1629" s="246"/>
      <c r="U1629" s="246"/>
      <c r="V1629" s="246"/>
      <c r="W1629" s="246"/>
      <c r="X1629" s="246"/>
      <c r="Y1629" s="246"/>
      <c r="Z1629" s="246"/>
      <c r="AA1629" s="246"/>
      <c r="AB1629" s="246"/>
      <c r="AC1629" s="246"/>
      <c r="AD1629" s="246"/>
      <c r="AE1629" s="246"/>
      <c r="AF1629" s="246"/>
      <c r="AG1629" s="246"/>
      <c r="AH1629" s="246"/>
      <c r="AI1629" s="246"/>
      <c r="AJ1629" s="246"/>
      <c r="AK1629" s="246"/>
      <c r="AL1629" s="246"/>
    </row>
    <row r="1630" spans="3:38" s="47" customFormat="1" ht="38.25" customHeight="1" x14ac:dyDescent="0.25">
      <c r="C1630" s="243"/>
      <c r="H1630" s="243"/>
      <c r="L1630" s="282"/>
      <c r="M1630" s="243"/>
      <c r="O1630" s="243"/>
      <c r="P1630" s="246"/>
      <c r="Q1630" s="246"/>
      <c r="R1630" s="246"/>
      <c r="S1630" s="246"/>
      <c r="T1630" s="246"/>
      <c r="U1630" s="246"/>
      <c r="V1630" s="246"/>
      <c r="W1630" s="246"/>
      <c r="X1630" s="246"/>
      <c r="Y1630" s="246"/>
      <c r="Z1630" s="246"/>
      <c r="AA1630" s="246"/>
      <c r="AB1630" s="246"/>
      <c r="AC1630" s="246"/>
      <c r="AD1630" s="246"/>
      <c r="AE1630" s="246"/>
      <c r="AF1630" s="246"/>
      <c r="AG1630" s="246"/>
      <c r="AH1630" s="246"/>
      <c r="AI1630" s="246"/>
      <c r="AJ1630" s="246"/>
      <c r="AK1630" s="246"/>
      <c r="AL1630" s="246"/>
    </row>
    <row r="1631" spans="3:38" s="47" customFormat="1" ht="38.25" customHeight="1" x14ac:dyDescent="0.25">
      <c r="C1631" s="243"/>
      <c r="H1631" s="243"/>
      <c r="L1631" s="282"/>
      <c r="M1631" s="243"/>
      <c r="O1631" s="243"/>
      <c r="P1631" s="246"/>
      <c r="Q1631" s="246"/>
      <c r="R1631" s="246"/>
      <c r="S1631" s="246"/>
      <c r="T1631" s="246"/>
      <c r="U1631" s="246"/>
      <c r="V1631" s="246"/>
      <c r="W1631" s="246"/>
      <c r="X1631" s="246"/>
      <c r="Y1631" s="246"/>
      <c r="Z1631" s="246"/>
      <c r="AA1631" s="246"/>
      <c r="AB1631" s="246"/>
      <c r="AC1631" s="246"/>
      <c r="AD1631" s="246"/>
      <c r="AE1631" s="246"/>
      <c r="AF1631" s="246"/>
      <c r="AG1631" s="246"/>
      <c r="AH1631" s="246"/>
      <c r="AI1631" s="246"/>
      <c r="AJ1631" s="246"/>
      <c r="AK1631" s="246"/>
      <c r="AL1631" s="246"/>
    </row>
    <row r="1632" spans="3:38" s="47" customFormat="1" ht="38.25" customHeight="1" x14ac:dyDescent="0.25">
      <c r="C1632" s="243"/>
      <c r="H1632" s="243"/>
      <c r="L1632" s="282"/>
      <c r="M1632" s="243"/>
      <c r="O1632" s="243"/>
      <c r="P1632" s="246"/>
      <c r="Q1632" s="246"/>
      <c r="R1632" s="246"/>
      <c r="S1632" s="246"/>
      <c r="T1632" s="246"/>
      <c r="U1632" s="246"/>
      <c r="V1632" s="246"/>
      <c r="W1632" s="246"/>
      <c r="X1632" s="246"/>
      <c r="Y1632" s="246"/>
      <c r="Z1632" s="246"/>
      <c r="AA1632" s="246"/>
      <c r="AB1632" s="246"/>
      <c r="AC1632" s="246"/>
      <c r="AD1632" s="246"/>
      <c r="AE1632" s="246"/>
      <c r="AF1632" s="246"/>
      <c r="AG1632" s="246"/>
      <c r="AH1632" s="246"/>
      <c r="AI1632" s="246"/>
      <c r="AJ1632" s="246"/>
      <c r="AK1632" s="246"/>
      <c r="AL1632" s="246"/>
    </row>
    <row r="1633" spans="3:38" s="47" customFormat="1" ht="38.25" customHeight="1" x14ac:dyDescent="0.25">
      <c r="C1633" s="243"/>
      <c r="H1633" s="243"/>
      <c r="L1633" s="282"/>
      <c r="M1633" s="243"/>
      <c r="O1633" s="243"/>
      <c r="P1633" s="246"/>
      <c r="Q1633" s="246"/>
      <c r="R1633" s="246"/>
      <c r="S1633" s="246"/>
      <c r="T1633" s="246"/>
      <c r="U1633" s="246"/>
      <c r="V1633" s="246"/>
      <c r="W1633" s="246"/>
      <c r="X1633" s="246"/>
      <c r="Y1633" s="246"/>
      <c r="Z1633" s="246"/>
      <c r="AA1633" s="246"/>
      <c r="AB1633" s="246"/>
      <c r="AC1633" s="246"/>
      <c r="AD1633" s="246"/>
      <c r="AE1633" s="246"/>
      <c r="AF1633" s="246"/>
      <c r="AG1633" s="246"/>
      <c r="AH1633" s="246"/>
      <c r="AI1633" s="246"/>
      <c r="AJ1633" s="246"/>
      <c r="AK1633" s="246"/>
      <c r="AL1633" s="246"/>
    </row>
    <row r="1634" spans="3:38" s="47" customFormat="1" ht="38.25" customHeight="1" x14ac:dyDescent="0.25">
      <c r="C1634" s="243"/>
      <c r="H1634" s="243"/>
      <c r="L1634" s="282"/>
      <c r="M1634" s="243"/>
      <c r="O1634" s="243"/>
      <c r="P1634" s="246"/>
      <c r="Q1634" s="246"/>
      <c r="R1634" s="246"/>
      <c r="S1634" s="246"/>
      <c r="T1634" s="246"/>
      <c r="U1634" s="246"/>
      <c r="V1634" s="246"/>
      <c r="W1634" s="246"/>
      <c r="X1634" s="246"/>
      <c r="Y1634" s="246"/>
      <c r="Z1634" s="246"/>
      <c r="AA1634" s="246"/>
      <c r="AB1634" s="246"/>
      <c r="AC1634" s="246"/>
      <c r="AD1634" s="246"/>
      <c r="AE1634" s="246"/>
      <c r="AF1634" s="246"/>
      <c r="AG1634" s="246"/>
      <c r="AH1634" s="246"/>
      <c r="AI1634" s="246"/>
      <c r="AJ1634" s="246"/>
      <c r="AK1634" s="246"/>
      <c r="AL1634" s="246"/>
    </row>
    <row r="1635" spans="3:38" s="47" customFormat="1" ht="38.25" customHeight="1" x14ac:dyDescent="0.25">
      <c r="C1635" s="243"/>
      <c r="H1635" s="243"/>
      <c r="L1635" s="282"/>
      <c r="M1635" s="243"/>
      <c r="O1635" s="243"/>
      <c r="P1635" s="246"/>
      <c r="Q1635" s="246"/>
      <c r="R1635" s="246"/>
      <c r="S1635" s="246"/>
      <c r="T1635" s="246"/>
      <c r="U1635" s="246"/>
      <c r="V1635" s="246"/>
      <c r="W1635" s="246"/>
      <c r="X1635" s="246"/>
      <c r="Y1635" s="246"/>
      <c r="Z1635" s="246"/>
      <c r="AA1635" s="246"/>
      <c r="AB1635" s="246"/>
      <c r="AC1635" s="246"/>
      <c r="AD1635" s="246"/>
      <c r="AE1635" s="246"/>
      <c r="AF1635" s="246"/>
      <c r="AG1635" s="246"/>
      <c r="AH1635" s="246"/>
      <c r="AI1635" s="246"/>
      <c r="AJ1635" s="246"/>
      <c r="AK1635" s="246"/>
      <c r="AL1635" s="246"/>
    </row>
    <row r="1636" spans="3:38" s="47" customFormat="1" ht="38.25" customHeight="1" x14ac:dyDescent="0.25">
      <c r="C1636" s="243"/>
      <c r="H1636" s="243"/>
      <c r="L1636" s="282"/>
      <c r="M1636" s="243"/>
      <c r="O1636" s="243"/>
      <c r="P1636" s="246"/>
      <c r="Q1636" s="246"/>
      <c r="R1636" s="246"/>
      <c r="S1636" s="246"/>
      <c r="T1636" s="246"/>
      <c r="U1636" s="246"/>
      <c r="V1636" s="246"/>
      <c r="W1636" s="246"/>
      <c r="X1636" s="246"/>
      <c r="Y1636" s="246"/>
      <c r="Z1636" s="246"/>
      <c r="AA1636" s="246"/>
      <c r="AB1636" s="246"/>
      <c r="AC1636" s="246"/>
      <c r="AD1636" s="246"/>
      <c r="AE1636" s="246"/>
      <c r="AF1636" s="246"/>
      <c r="AG1636" s="246"/>
      <c r="AH1636" s="246"/>
      <c r="AI1636" s="246"/>
      <c r="AJ1636" s="246"/>
      <c r="AK1636" s="246"/>
      <c r="AL1636" s="246"/>
    </row>
    <row r="1637" spans="3:38" s="47" customFormat="1" ht="38.25" customHeight="1" x14ac:dyDescent="0.25">
      <c r="C1637" s="243"/>
      <c r="H1637" s="243"/>
      <c r="L1637" s="282"/>
      <c r="M1637" s="243"/>
      <c r="O1637" s="243"/>
      <c r="P1637" s="246"/>
      <c r="Q1637" s="246"/>
      <c r="R1637" s="246"/>
      <c r="S1637" s="246"/>
      <c r="T1637" s="246"/>
      <c r="U1637" s="246"/>
      <c r="V1637" s="246"/>
      <c r="W1637" s="246"/>
      <c r="X1637" s="246"/>
      <c r="Y1637" s="246"/>
      <c r="Z1637" s="246"/>
      <c r="AA1637" s="246"/>
      <c r="AB1637" s="246"/>
      <c r="AC1637" s="246"/>
      <c r="AD1637" s="246"/>
      <c r="AE1637" s="246"/>
      <c r="AF1637" s="246"/>
      <c r="AG1637" s="246"/>
      <c r="AH1637" s="246"/>
      <c r="AI1637" s="246"/>
      <c r="AJ1637" s="246"/>
      <c r="AK1637" s="246"/>
      <c r="AL1637" s="246"/>
    </row>
    <row r="1638" spans="3:38" s="47" customFormat="1" ht="38.25" customHeight="1" x14ac:dyDescent="0.25">
      <c r="C1638" s="243"/>
      <c r="H1638" s="243"/>
      <c r="L1638" s="282"/>
      <c r="M1638" s="243"/>
      <c r="O1638" s="243"/>
      <c r="P1638" s="246"/>
      <c r="Q1638" s="246"/>
      <c r="R1638" s="246"/>
      <c r="S1638" s="246"/>
      <c r="T1638" s="246"/>
      <c r="U1638" s="246"/>
      <c r="V1638" s="246"/>
      <c r="W1638" s="246"/>
      <c r="X1638" s="246"/>
      <c r="Y1638" s="246"/>
      <c r="Z1638" s="246"/>
      <c r="AA1638" s="246"/>
      <c r="AB1638" s="246"/>
      <c r="AC1638" s="246"/>
      <c r="AD1638" s="246"/>
      <c r="AE1638" s="246"/>
      <c r="AF1638" s="246"/>
      <c r="AG1638" s="246"/>
      <c r="AH1638" s="246"/>
      <c r="AI1638" s="246"/>
      <c r="AJ1638" s="246"/>
      <c r="AK1638" s="246"/>
      <c r="AL1638" s="246"/>
    </row>
    <row r="1639" spans="3:38" s="47" customFormat="1" ht="38.25" customHeight="1" x14ac:dyDescent="0.25">
      <c r="C1639" s="243"/>
      <c r="H1639" s="243"/>
      <c r="L1639" s="282"/>
      <c r="M1639" s="243"/>
      <c r="O1639" s="243"/>
      <c r="P1639" s="246"/>
      <c r="Q1639" s="246"/>
      <c r="R1639" s="246"/>
      <c r="S1639" s="246"/>
      <c r="T1639" s="246"/>
      <c r="U1639" s="246"/>
      <c r="V1639" s="246"/>
      <c r="W1639" s="246"/>
      <c r="X1639" s="246"/>
      <c r="Y1639" s="246"/>
      <c r="Z1639" s="246"/>
      <c r="AA1639" s="246"/>
      <c r="AB1639" s="246"/>
      <c r="AC1639" s="246"/>
      <c r="AD1639" s="246"/>
      <c r="AE1639" s="246"/>
      <c r="AF1639" s="246"/>
      <c r="AG1639" s="246"/>
      <c r="AH1639" s="246"/>
      <c r="AI1639" s="246"/>
      <c r="AJ1639" s="246"/>
      <c r="AK1639" s="246"/>
      <c r="AL1639" s="246"/>
    </row>
    <row r="1640" spans="3:38" s="47" customFormat="1" ht="38.25" customHeight="1" x14ac:dyDescent="0.25">
      <c r="C1640" s="243"/>
      <c r="H1640" s="243"/>
      <c r="L1640" s="282"/>
      <c r="M1640" s="243"/>
      <c r="O1640" s="243"/>
      <c r="P1640" s="246"/>
      <c r="Q1640" s="246"/>
      <c r="R1640" s="246"/>
      <c r="S1640" s="246"/>
      <c r="T1640" s="246"/>
      <c r="U1640" s="246"/>
      <c r="V1640" s="246"/>
      <c r="W1640" s="246"/>
      <c r="X1640" s="246"/>
      <c r="Y1640" s="246"/>
      <c r="Z1640" s="246"/>
      <c r="AA1640" s="246"/>
      <c r="AB1640" s="246"/>
      <c r="AC1640" s="246"/>
      <c r="AD1640" s="246"/>
      <c r="AE1640" s="246"/>
      <c r="AF1640" s="246"/>
      <c r="AG1640" s="246"/>
      <c r="AH1640" s="246"/>
      <c r="AI1640" s="246"/>
      <c r="AJ1640" s="246"/>
      <c r="AK1640" s="246"/>
      <c r="AL1640" s="246"/>
    </row>
    <row r="1641" spans="3:38" s="47" customFormat="1" ht="38.25" customHeight="1" x14ac:dyDescent="0.25">
      <c r="C1641" s="243"/>
      <c r="H1641" s="243"/>
      <c r="L1641" s="282"/>
      <c r="M1641" s="243"/>
      <c r="O1641" s="243"/>
      <c r="P1641" s="246"/>
      <c r="Q1641" s="246"/>
      <c r="R1641" s="246"/>
      <c r="S1641" s="246"/>
      <c r="T1641" s="246"/>
      <c r="U1641" s="246"/>
      <c r="V1641" s="246"/>
      <c r="W1641" s="246"/>
      <c r="X1641" s="246"/>
      <c r="Y1641" s="246"/>
      <c r="Z1641" s="246"/>
      <c r="AA1641" s="246"/>
      <c r="AB1641" s="246"/>
      <c r="AC1641" s="246"/>
      <c r="AD1641" s="246"/>
      <c r="AE1641" s="246"/>
      <c r="AF1641" s="246"/>
      <c r="AG1641" s="246"/>
      <c r="AH1641" s="246"/>
      <c r="AI1641" s="246"/>
      <c r="AJ1641" s="246"/>
      <c r="AK1641" s="246"/>
      <c r="AL1641" s="246"/>
    </row>
    <row r="1642" spans="3:38" s="47" customFormat="1" ht="38.25" customHeight="1" x14ac:dyDescent="0.25">
      <c r="C1642" s="243"/>
      <c r="H1642" s="243"/>
      <c r="L1642" s="282"/>
      <c r="M1642" s="243"/>
      <c r="O1642" s="243"/>
      <c r="P1642" s="246"/>
      <c r="Q1642" s="246"/>
      <c r="R1642" s="246"/>
      <c r="S1642" s="246"/>
      <c r="T1642" s="246"/>
      <c r="U1642" s="246"/>
      <c r="V1642" s="246"/>
      <c r="W1642" s="246"/>
      <c r="X1642" s="246"/>
      <c r="Y1642" s="246"/>
      <c r="Z1642" s="246"/>
      <c r="AA1642" s="246"/>
      <c r="AB1642" s="246"/>
      <c r="AC1642" s="246"/>
      <c r="AD1642" s="246"/>
      <c r="AE1642" s="246"/>
      <c r="AF1642" s="246"/>
      <c r="AG1642" s="246"/>
      <c r="AH1642" s="246"/>
      <c r="AI1642" s="246"/>
      <c r="AJ1642" s="246"/>
      <c r="AK1642" s="246"/>
      <c r="AL1642" s="246"/>
    </row>
    <row r="1643" spans="3:38" s="47" customFormat="1" ht="38.25" customHeight="1" x14ac:dyDescent="0.25">
      <c r="C1643" s="243"/>
      <c r="H1643" s="243"/>
      <c r="L1643" s="282"/>
      <c r="M1643" s="243"/>
      <c r="O1643" s="243"/>
      <c r="P1643" s="246"/>
      <c r="Q1643" s="246"/>
      <c r="R1643" s="246"/>
      <c r="S1643" s="246"/>
      <c r="T1643" s="246"/>
      <c r="U1643" s="246"/>
      <c r="V1643" s="246"/>
      <c r="W1643" s="246"/>
      <c r="X1643" s="246"/>
      <c r="Y1643" s="246"/>
      <c r="Z1643" s="246"/>
      <c r="AA1643" s="246"/>
      <c r="AB1643" s="246"/>
      <c r="AC1643" s="246"/>
      <c r="AD1643" s="246"/>
      <c r="AE1643" s="246"/>
      <c r="AF1643" s="246"/>
      <c r="AG1643" s="246"/>
      <c r="AH1643" s="246"/>
      <c r="AI1643" s="246"/>
      <c r="AJ1643" s="246"/>
      <c r="AK1643" s="246"/>
      <c r="AL1643" s="246"/>
    </row>
    <row r="1644" spans="3:38" s="47" customFormat="1" ht="38.25" customHeight="1" x14ac:dyDescent="0.25">
      <c r="C1644" s="243"/>
      <c r="H1644" s="243"/>
      <c r="L1644" s="282"/>
      <c r="M1644" s="243"/>
      <c r="O1644" s="243"/>
      <c r="P1644" s="246"/>
      <c r="Q1644" s="246"/>
      <c r="R1644" s="246"/>
      <c r="S1644" s="246"/>
      <c r="T1644" s="246"/>
      <c r="U1644" s="246"/>
      <c r="V1644" s="246"/>
      <c r="W1644" s="246"/>
      <c r="X1644" s="246"/>
      <c r="Y1644" s="246"/>
      <c r="Z1644" s="246"/>
      <c r="AA1644" s="246"/>
      <c r="AB1644" s="246"/>
      <c r="AC1644" s="246"/>
      <c r="AD1644" s="246"/>
      <c r="AE1644" s="246"/>
      <c r="AF1644" s="246"/>
      <c r="AG1644" s="246"/>
      <c r="AH1644" s="246"/>
      <c r="AI1644" s="246"/>
      <c r="AJ1644" s="246"/>
      <c r="AK1644" s="246"/>
      <c r="AL1644" s="246"/>
    </row>
    <row r="1645" spans="3:38" s="47" customFormat="1" ht="38.25" customHeight="1" x14ac:dyDescent="0.25">
      <c r="C1645" s="243"/>
      <c r="H1645" s="243"/>
      <c r="L1645" s="282"/>
      <c r="M1645" s="243"/>
      <c r="O1645" s="243"/>
      <c r="P1645" s="246"/>
      <c r="Q1645" s="246"/>
      <c r="R1645" s="246"/>
      <c r="S1645" s="246"/>
      <c r="T1645" s="246"/>
      <c r="U1645" s="246"/>
      <c r="V1645" s="246"/>
      <c r="W1645" s="246"/>
      <c r="X1645" s="246"/>
      <c r="Y1645" s="246"/>
      <c r="Z1645" s="246"/>
      <c r="AA1645" s="246"/>
      <c r="AB1645" s="246"/>
      <c r="AC1645" s="246"/>
      <c r="AD1645" s="246"/>
      <c r="AE1645" s="246"/>
      <c r="AF1645" s="246"/>
      <c r="AG1645" s="246"/>
      <c r="AH1645" s="246"/>
      <c r="AI1645" s="246"/>
      <c r="AJ1645" s="246"/>
      <c r="AK1645" s="246"/>
      <c r="AL1645" s="246"/>
    </row>
    <row r="1646" spans="3:38" s="47" customFormat="1" ht="38.25" customHeight="1" x14ac:dyDescent="0.25">
      <c r="C1646" s="243"/>
      <c r="H1646" s="243"/>
      <c r="L1646" s="282"/>
      <c r="M1646" s="243"/>
      <c r="O1646" s="243"/>
      <c r="P1646" s="246"/>
      <c r="Q1646" s="246"/>
      <c r="R1646" s="246"/>
      <c r="S1646" s="246"/>
      <c r="T1646" s="246"/>
      <c r="U1646" s="246"/>
      <c r="V1646" s="246"/>
      <c r="W1646" s="246"/>
      <c r="X1646" s="246"/>
      <c r="Y1646" s="246"/>
      <c r="Z1646" s="246"/>
      <c r="AA1646" s="246"/>
      <c r="AB1646" s="246"/>
      <c r="AC1646" s="246"/>
      <c r="AD1646" s="246"/>
      <c r="AE1646" s="246"/>
      <c r="AF1646" s="246"/>
      <c r="AG1646" s="246"/>
      <c r="AH1646" s="246"/>
      <c r="AI1646" s="246"/>
      <c r="AJ1646" s="246"/>
      <c r="AK1646" s="246"/>
      <c r="AL1646" s="246"/>
    </row>
    <row r="1647" spans="3:38" s="47" customFormat="1" ht="38.25" customHeight="1" x14ac:dyDescent="0.25">
      <c r="C1647" s="243"/>
      <c r="H1647" s="243"/>
      <c r="L1647" s="282"/>
      <c r="M1647" s="243"/>
      <c r="O1647" s="243"/>
      <c r="P1647" s="246"/>
      <c r="Q1647" s="246"/>
      <c r="R1647" s="246"/>
      <c r="S1647" s="246"/>
      <c r="T1647" s="246"/>
      <c r="U1647" s="246"/>
      <c r="V1647" s="246"/>
      <c r="W1647" s="246"/>
      <c r="X1647" s="246"/>
      <c r="Y1647" s="246"/>
      <c r="Z1647" s="246"/>
      <c r="AA1647" s="246"/>
      <c r="AB1647" s="246"/>
      <c r="AC1647" s="246"/>
      <c r="AD1647" s="246"/>
      <c r="AE1647" s="246"/>
      <c r="AF1647" s="246"/>
      <c r="AG1647" s="246"/>
      <c r="AH1647" s="246"/>
      <c r="AI1647" s="246"/>
      <c r="AJ1647" s="246"/>
      <c r="AK1647" s="246"/>
      <c r="AL1647" s="246"/>
    </row>
    <row r="1648" spans="3:38" s="47" customFormat="1" ht="38.25" customHeight="1" x14ac:dyDescent="0.25">
      <c r="C1648" s="243"/>
      <c r="H1648" s="243"/>
      <c r="L1648" s="282"/>
      <c r="M1648" s="243"/>
      <c r="O1648" s="243"/>
      <c r="P1648" s="246"/>
      <c r="Q1648" s="246"/>
      <c r="R1648" s="246"/>
      <c r="S1648" s="246"/>
      <c r="T1648" s="246"/>
      <c r="U1648" s="246"/>
      <c r="V1648" s="246"/>
      <c r="W1648" s="246"/>
      <c r="X1648" s="246"/>
      <c r="Y1648" s="246"/>
      <c r="Z1648" s="246"/>
      <c r="AA1648" s="246"/>
      <c r="AB1648" s="246"/>
      <c r="AC1648" s="246"/>
      <c r="AD1648" s="246"/>
      <c r="AE1648" s="246"/>
      <c r="AF1648" s="246"/>
      <c r="AG1648" s="246"/>
      <c r="AH1648" s="246"/>
      <c r="AI1648" s="246"/>
      <c r="AJ1648" s="246"/>
      <c r="AK1648" s="246"/>
      <c r="AL1648" s="246"/>
    </row>
    <row r="1649" spans="3:38" s="47" customFormat="1" ht="38.25" customHeight="1" x14ac:dyDescent="0.25">
      <c r="C1649" s="243"/>
      <c r="H1649" s="243"/>
      <c r="L1649" s="282"/>
      <c r="M1649" s="243"/>
      <c r="O1649" s="243"/>
      <c r="P1649" s="246"/>
      <c r="Q1649" s="246"/>
      <c r="R1649" s="246"/>
      <c r="S1649" s="246"/>
      <c r="T1649" s="246"/>
      <c r="U1649" s="246"/>
      <c r="V1649" s="246"/>
      <c r="W1649" s="246"/>
      <c r="X1649" s="246"/>
      <c r="Y1649" s="246"/>
      <c r="Z1649" s="246"/>
      <c r="AA1649" s="246"/>
      <c r="AB1649" s="246"/>
      <c r="AC1649" s="246"/>
      <c r="AD1649" s="246"/>
      <c r="AE1649" s="246"/>
      <c r="AF1649" s="246"/>
      <c r="AG1649" s="246"/>
      <c r="AH1649" s="246"/>
      <c r="AI1649" s="246"/>
      <c r="AJ1649" s="246"/>
      <c r="AK1649" s="246"/>
      <c r="AL1649" s="246"/>
    </row>
    <row r="1650" spans="3:38" s="47" customFormat="1" ht="38.25" customHeight="1" x14ac:dyDescent="0.25">
      <c r="C1650" s="243"/>
      <c r="H1650" s="243"/>
      <c r="L1650" s="282"/>
      <c r="M1650" s="243"/>
      <c r="O1650" s="243"/>
      <c r="P1650" s="246"/>
      <c r="Q1650" s="246"/>
      <c r="R1650" s="246"/>
      <c r="S1650" s="246"/>
      <c r="T1650" s="246"/>
      <c r="U1650" s="246"/>
      <c r="V1650" s="246"/>
      <c r="W1650" s="246"/>
      <c r="X1650" s="246"/>
      <c r="Y1650" s="246"/>
      <c r="Z1650" s="246"/>
      <c r="AA1650" s="246"/>
      <c r="AB1650" s="246"/>
      <c r="AC1650" s="246"/>
      <c r="AD1650" s="246"/>
      <c r="AE1650" s="246"/>
      <c r="AF1650" s="246"/>
      <c r="AG1650" s="246"/>
      <c r="AH1650" s="246"/>
      <c r="AI1650" s="246"/>
      <c r="AJ1650" s="246"/>
      <c r="AK1650" s="246"/>
      <c r="AL1650" s="246"/>
    </row>
    <row r="1651" spans="3:38" s="47" customFormat="1" ht="38.25" customHeight="1" x14ac:dyDescent="0.25">
      <c r="C1651" s="243"/>
      <c r="H1651" s="243"/>
      <c r="L1651" s="282"/>
      <c r="M1651" s="243"/>
      <c r="O1651" s="243"/>
      <c r="P1651" s="246"/>
      <c r="Q1651" s="246"/>
      <c r="R1651" s="246"/>
      <c r="S1651" s="246"/>
      <c r="T1651" s="246"/>
      <c r="U1651" s="246"/>
      <c r="V1651" s="246"/>
      <c r="W1651" s="246"/>
      <c r="X1651" s="246"/>
      <c r="Y1651" s="246"/>
      <c r="Z1651" s="246"/>
      <c r="AA1651" s="246"/>
      <c r="AB1651" s="246"/>
      <c r="AC1651" s="246"/>
      <c r="AD1651" s="246"/>
      <c r="AE1651" s="246"/>
      <c r="AF1651" s="246"/>
      <c r="AG1651" s="246"/>
      <c r="AH1651" s="246"/>
      <c r="AI1651" s="246"/>
      <c r="AJ1651" s="246"/>
      <c r="AK1651" s="246"/>
      <c r="AL1651" s="246"/>
    </row>
    <row r="1652" spans="3:38" s="47" customFormat="1" ht="38.25" customHeight="1" x14ac:dyDescent="0.25">
      <c r="C1652" s="243"/>
      <c r="H1652" s="243"/>
      <c r="L1652" s="282"/>
      <c r="M1652" s="243"/>
      <c r="O1652" s="243"/>
      <c r="P1652" s="246"/>
      <c r="Q1652" s="246"/>
      <c r="R1652" s="246"/>
      <c r="S1652" s="246"/>
      <c r="T1652" s="246"/>
      <c r="U1652" s="246"/>
      <c r="V1652" s="246"/>
      <c r="W1652" s="246"/>
      <c r="X1652" s="246"/>
      <c r="Y1652" s="246"/>
      <c r="Z1652" s="246"/>
      <c r="AA1652" s="246"/>
      <c r="AB1652" s="246"/>
      <c r="AC1652" s="246"/>
      <c r="AD1652" s="246"/>
      <c r="AE1652" s="246"/>
      <c r="AF1652" s="246"/>
      <c r="AG1652" s="246"/>
      <c r="AH1652" s="246"/>
      <c r="AI1652" s="246"/>
      <c r="AJ1652" s="246"/>
      <c r="AK1652" s="246"/>
      <c r="AL1652" s="246"/>
    </row>
    <row r="1653" spans="3:38" s="47" customFormat="1" ht="38.25" customHeight="1" x14ac:dyDescent="0.25">
      <c r="C1653" s="243"/>
      <c r="H1653" s="243"/>
      <c r="L1653" s="282"/>
      <c r="M1653" s="243"/>
      <c r="O1653" s="243"/>
      <c r="P1653" s="246"/>
      <c r="Q1653" s="246"/>
      <c r="R1653" s="246"/>
      <c r="S1653" s="246"/>
      <c r="T1653" s="246"/>
      <c r="U1653" s="246"/>
      <c r="V1653" s="246"/>
      <c r="W1653" s="246"/>
      <c r="X1653" s="246"/>
      <c r="Y1653" s="246"/>
      <c r="Z1653" s="246"/>
      <c r="AA1653" s="246"/>
      <c r="AB1653" s="246"/>
      <c r="AC1653" s="246"/>
      <c r="AD1653" s="246"/>
      <c r="AE1653" s="246"/>
      <c r="AF1653" s="246"/>
      <c r="AG1653" s="246"/>
      <c r="AH1653" s="246"/>
      <c r="AI1653" s="246"/>
      <c r="AJ1653" s="246"/>
      <c r="AK1653" s="246"/>
      <c r="AL1653" s="246"/>
    </row>
    <row r="1654" spans="3:38" s="47" customFormat="1" ht="38.25" customHeight="1" x14ac:dyDescent="0.25">
      <c r="C1654" s="243"/>
      <c r="H1654" s="243"/>
      <c r="L1654" s="282"/>
      <c r="M1654" s="243"/>
      <c r="O1654" s="243"/>
      <c r="P1654" s="246"/>
      <c r="Q1654" s="246"/>
      <c r="R1654" s="246"/>
      <c r="S1654" s="246"/>
      <c r="T1654" s="246"/>
      <c r="U1654" s="246"/>
      <c r="V1654" s="246"/>
      <c r="W1654" s="246"/>
      <c r="X1654" s="246"/>
      <c r="Y1654" s="246"/>
      <c r="Z1654" s="246"/>
      <c r="AA1654" s="246"/>
      <c r="AB1654" s="246"/>
      <c r="AC1654" s="246"/>
      <c r="AD1654" s="246"/>
      <c r="AE1654" s="246"/>
      <c r="AF1654" s="246"/>
      <c r="AG1654" s="246"/>
      <c r="AH1654" s="246"/>
      <c r="AI1654" s="246"/>
      <c r="AJ1654" s="246"/>
      <c r="AK1654" s="246"/>
      <c r="AL1654" s="246"/>
    </row>
    <row r="1655" spans="3:38" s="47" customFormat="1" ht="38.25" customHeight="1" x14ac:dyDescent="0.25">
      <c r="C1655" s="243"/>
      <c r="H1655" s="243"/>
      <c r="L1655" s="282"/>
      <c r="M1655" s="243"/>
      <c r="O1655" s="243"/>
      <c r="P1655" s="246"/>
      <c r="Q1655" s="246"/>
      <c r="R1655" s="246"/>
      <c r="S1655" s="246"/>
      <c r="T1655" s="246"/>
      <c r="U1655" s="246"/>
      <c r="V1655" s="246"/>
      <c r="W1655" s="246"/>
      <c r="X1655" s="246"/>
      <c r="Y1655" s="246"/>
      <c r="Z1655" s="246"/>
      <c r="AA1655" s="246"/>
      <c r="AB1655" s="246"/>
      <c r="AC1655" s="246"/>
      <c r="AD1655" s="246"/>
      <c r="AE1655" s="246"/>
      <c r="AF1655" s="246"/>
      <c r="AG1655" s="246"/>
      <c r="AH1655" s="246"/>
      <c r="AI1655" s="246"/>
      <c r="AJ1655" s="246"/>
      <c r="AK1655" s="246"/>
      <c r="AL1655" s="246"/>
    </row>
    <row r="1656" spans="3:38" s="47" customFormat="1" ht="38.25" customHeight="1" x14ac:dyDescent="0.25">
      <c r="C1656" s="243"/>
      <c r="H1656" s="243"/>
      <c r="L1656" s="282"/>
      <c r="M1656" s="243"/>
      <c r="O1656" s="243"/>
      <c r="P1656" s="246"/>
      <c r="Q1656" s="246"/>
      <c r="R1656" s="246"/>
      <c r="S1656" s="246"/>
      <c r="T1656" s="246"/>
      <c r="U1656" s="246"/>
      <c r="V1656" s="246"/>
      <c r="W1656" s="246"/>
      <c r="X1656" s="246"/>
      <c r="Y1656" s="246"/>
      <c r="Z1656" s="246"/>
      <c r="AA1656" s="246"/>
      <c r="AB1656" s="246"/>
      <c r="AC1656" s="246"/>
      <c r="AD1656" s="246"/>
      <c r="AE1656" s="246"/>
      <c r="AF1656" s="246"/>
      <c r="AG1656" s="246"/>
      <c r="AH1656" s="246"/>
      <c r="AI1656" s="246"/>
      <c r="AJ1656" s="246"/>
      <c r="AK1656" s="246"/>
      <c r="AL1656" s="246"/>
    </row>
    <row r="1657" spans="3:38" s="47" customFormat="1" ht="38.25" customHeight="1" x14ac:dyDescent="0.25">
      <c r="C1657" s="243"/>
      <c r="H1657" s="243"/>
      <c r="L1657" s="282"/>
      <c r="M1657" s="243"/>
      <c r="O1657" s="243"/>
      <c r="P1657" s="246"/>
      <c r="Q1657" s="246"/>
      <c r="R1657" s="246"/>
      <c r="S1657" s="246"/>
      <c r="T1657" s="246"/>
      <c r="U1657" s="246"/>
      <c r="V1657" s="246"/>
      <c r="W1657" s="246"/>
      <c r="X1657" s="246"/>
      <c r="Y1657" s="246"/>
      <c r="Z1657" s="246"/>
      <c r="AA1657" s="246"/>
      <c r="AB1657" s="246"/>
      <c r="AC1657" s="246"/>
      <c r="AD1657" s="246"/>
      <c r="AE1657" s="246"/>
      <c r="AF1657" s="246"/>
      <c r="AG1657" s="246"/>
      <c r="AH1657" s="246"/>
      <c r="AI1657" s="246"/>
      <c r="AJ1657" s="246"/>
      <c r="AK1657" s="246"/>
      <c r="AL1657" s="246"/>
    </row>
    <row r="1658" spans="3:38" s="47" customFormat="1" ht="38.25" customHeight="1" x14ac:dyDescent="0.25">
      <c r="C1658" s="243"/>
      <c r="H1658" s="243"/>
      <c r="L1658" s="282"/>
      <c r="M1658" s="243"/>
      <c r="O1658" s="243"/>
      <c r="P1658" s="246"/>
      <c r="Q1658" s="246"/>
      <c r="R1658" s="246"/>
      <c r="S1658" s="246"/>
      <c r="T1658" s="246"/>
      <c r="U1658" s="246"/>
      <c r="V1658" s="246"/>
      <c r="W1658" s="246"/>
      <c r="X1658" s="246"/>
      <c r="Y1658" s="246"/>
      <c r="Z1658" s="246"/>
      <c r="AA1658" s="246"/>
      <c r="AB1658" s="246"/>
      <c r="AC1658" s="246"/>
      <c r="AD1658" s="246"/>
      <c r="AE1658" s="246"/>
      <c r="AF1658" s="246"/>
      <c r="AG1658" s="246"/>
      <c r="AH1658" s="246"/>
      <c r="AI1658" s="246"/>
      <c r="AJ1658" s="246"/>
      <c r="AK1658" s="246"/>
      <c r="AL1658" s="246"/>
    </row>
    <row r="1659" spans="3:38" s="47" customFormat="1" ht="38.25" customHeight="1" x14ac:dyDescent="0.25">
      <c r="C1659" s="243"/>
      <c r="H1659" s="243"/>
      <c r="L1659" s="282"/>
      <c r="M1659" s="243"/>
      <c r="O1659" s="243"/>
      <c r="P1659" s="246"/>
      <c r="Q1659" s="246"/>
      <c r="R1659" s="246"/>
      <c r="S1659" s="246"/>
      <c r="T1659" s="246"/>
      <c r="U1659" s="246"/>
      <c r="V1659" s="246"/>
      <c r="W1659" s="246"/>
      <c r="X1659" s="246"/>
      <c r="Y1659" s="246"/>
      <c r="Z1659" s="246"/>
      <c r="AA1659" s="246"/>
      <c r="AB1659" s="246"/>
      <c r="AC1659" s="246"/>
      <c r="AD1659" s="246"/>
      <c r="AE1659" s="246"/>
      <c r="AF1659" s="246"/>
      <c r="AG1659" s="246"/>
      <c r="AH1659" s="246"/>
      <c r="AI1659" s="246"/>
      <c r="AJ1659" s="246"/>
      <c r="AK1659" s="246"/>
      <c r="AL1659" s="246"/>
    </row>
    <row r="1660" spans="3:38" s="47" customFormat="1" ht="38.25" customHeight="1" x14ac:dyDescent="0.25">
      <c r="C1660" s="243"/>
      <c r="H1660" s="243"/>
      <c r="L1660" s="282"/>
      <c r="M1660" s="243"/>
      <c r="O1660" s="243"/>
      <c r="P1660" s="246"/>
      <c r="Q1660" s="246"/>
      <c r="R1660" s="246"/>
      <c r="S1660" s="246"/>
      <c r="T1660" s="246"/>
      <c r="U1660" s="246"/>
      <c r="V1660" s="246"/>
      <c r="W1660" s="246"/>
      <c r="X1660" s="246"/>
      <c r="Y1660" s="246"/>
      <c r="Z1660" s="246"/>
      <c r="AA1660" s="246"/>
      <c r="AB1660" s="246"/>
      <c r="AC1660" s="246"/>
      <c r="AD1660" s="246"/>
      <c r="AE1660" s="246"/>
      <c r="AF1660" s="246"/>
      <c r="AG1660" s="246"/>
      <c r="AH1660" s="246"/>
      <c r="AI1660" s="246"/>
      <c r="AJ1660" s="246"/>
      <c r="AK1660" s="246"/>
      <c r="AL1660" s="246"/>
    </row>
    <row r="1661" spans="3:38" s="47" customFormat="1" ht="38.25" customHeight="1" x14ac:dyDescent="0.25">
      <c r="C1661" s="243"/>
      <c r="H1661" s="243"/>
      <c r="L1661" s="282"/>
      <c r="M1661" s="243"/>
      <c r="O1661" s="243"/>
      <c r="P1661" s="246"/>
      <c r="Q1661" s="246"/>
      <c r="R1661" s="246"/>
      <c r="S1661" s="246"/>
      <c r="T1661" s="246"/>
      <c r="U1661" s="246"/>
      <c r="V1661" s="246"/>
      <c r="W1661" s="246"/>
      <c r="X1661" s="246"/>
      <c r="Y1661" s="246"/>
      <c r="Z1661" s="246"/>
      <c r="AA1661" s="246"/>
      <c r="AB1661" s="246"/>
      <c r="AC1661" s="246"/>
      <c r="AD1661" s="246"/>
      <c r="AE1661" s="246"/>
      <c r="AF1661" s="246"/>
      <c r="AG1661" s="246"/>
      <c r="AH1661" s="246"/>
      <c r="AI1661" s="246"/>
      <c r="AJ1661" s="246"/>
      <c r="AK1661" s="246"/>
      <c r="AL1661" s="246"/>
    </row>
    <row r="1662" spans="3:38" s="47" customFormat="1" ht="38.25" customHeight="1" x14ac:dyDescent="0.25">
      <c r="C1662" s="243"/>
      <c r="H1662" s="243"/>
      <c r="L1662" s="282"/>
      <c r="M1662" s="243"/>
      <c r="O1662" s="243"/>
      <c r="P1662" s="246"/>
      <c r="Q1662" s="246"/>
      <c r="R1662" s="246"/>
      <c r="S1662" s="246"/>
      <c r="T1662" s="246"/>
      <c r="U1662" s="246"/>
      <c r="V1662" s="246"/>
      <c r="W1662" s="246"/>
      <c r="X1662" s="246"/>
      <c r="Y1662" s="246"/>
      <c r="Z1662" s="246"/>
      <c r="AA1662" s="246"/>
      <c r="AB1662" s="246"/>
      <c r="AC1662" s="246"/>
      <c r="AD1662" s="246"/>
      <c r="AE1662" s="246"/>
      <c r="AF1662" s="246"/>
      <c r="AG1662" s="246"/>
      <c r="AH1662" s="246"/>
      <c r="AI1662" s="246"/>
      <c r="AJ1662" s="246"/>
      <c r="AK1662" s="246"/>
      <c r="AL1662" s="246"/>
    </row>
    <row r="1663" spans="3:38" s="47" customFormat="1" ht="38.25" customHeight="1" x14ac:dyDescent="0.25">
      <c r="C1663" s="243"/>
      <c r="H1663" s="243"/>
      <c r="L1663" s="282"/>
      <c r="M1663" s="243"/>
      <c r="O1663" s="243"/>
      <c r="P1663" s="246"/>
      <c r="Q1663" s="246"/>
      <c r="R1663" s="246"/>
      <c r="S1663" s="246"/>
      <c r="T1663" s="246"/>
      <c r="U1663" s="246"/>
      <c r="V1663" s="246"/>
      <c r="W1663" s="246"/>
      <c r="X1663" s="246"/>
      <c r="Y1663" s="246"/>
      <c r="Z1663" s="246"/>
      <c r="AA1663" s="246"/>
      <c r="AB1663" s="246"/>
      <c r="AC1663" s="246"/>
      <c r="AD1663" s="246"/>
      <c r="AE1663" s="246"/>
      <c r="AF1663" s="246"/>
      <c r="AG1663" s="246"/>
      <c r="AH1663" s="246"/>
      <c r="AI1663" s="246"/>
      <c r="AJ1663" s="246"/>
      <c r="AK1663" s="246"/>
      <c r="AL1663" s="246"/>
    </row>
    <row r="1664" spans="3:38" s="47" customFormat="1" ht="38.25" customHeight="1" x14ac:dyDescent="0.25">
      <c r="C1664" s="243"/>
      <c r="H1664" s="243"/>
      <c r="L1664" s="282"/>
      <c r="M1664" s="243"/>
      <c r="O1664" s="243"/>
      <c r="P1664" s="246"/>
      <c r="Q1664" s="246"/>
      <c r="R1664" s="246"/>
      <c r="S1664" s="246"/>
      <c r="T1664" s="246"/>
      <c r="U1664" s="246"/>
      <c r="V1664" s="246"/>
      <c r="W1664" s="246"/>
      <c r="X1664" s="246"/>
      <c r="Y1664" s="246"/>
      <c r="Z1664" s="246"/>
      <c r="AA1664" s="246"/>
      <c r="AB1664" s="246"/>
      <c r="AC1664" s="246"/>
      <c r="AD1664" s="246"/>
      <c r="AE1664" s="246"/>
      <c r="AF1664" s="246"/>
      <c r="AG1664" s="246"/>
      <c r="AH1664" s="246"/>
      <c r="AI1664" s="246"/>
      <c r="AJ1664" s="246"/>
      <c r="AK1664" s="246"/>
      <c r="AL1664" s="246"/>
    </row>
    <row r="1665" spans="3:38" s="47" customFormat="1" ht="38.25" customHeight="1" x14ac:dyDescent="0.25">
      <c r="C1665" s="243"/>
      <c r="H1665" s="243"/>
      <c r="L1665" s="282"/>
      <c r="M1665" s="243"/>
      <c r="O1665" s="243"/>
      <c r="P1665" s="246"/>
      <c r="Q1665" s="246"/>
      <c r="R1665" s="246"/>
      <c r="S1665" s="246"/>
      <c r="T1665" s="246"/>
      <c r="U1665" s="246"/>
      <c r="V1665" s="246"/>
      <c r="W1665" s="246"/>
      <c r="X1665" s="246"/>
      <c r="Y1665" s="246"/>
      <c r="Z1665" s="246"/>
      <c r="AA1665" s="246"/>
      <c r="AB1665" s="246"/>
      <c r="AC1665" s="246"/>
      <c r="AD1665" s="246"/>
      <c r="AE1665" s="246"/>
      <c r="AF1665" s="246"/>
      <c r="AG1665" s="246"/>
      <c r="AH1665" s="246"/>
      <c r="AI1665" s="246"/>
      <c r="AJ1665" s="246"/>
      <c r="AK1665" s="246"/>
      <c r="AL1665" s="246"/>
    </row>
    <row r="1666" spans="3:38" s="47" customFormat="1" ht="38.25" customHeight="1" x14ac:dyDescent="0.25">
      <c r="C1666" s="243"/>
      <c r="H1666" s="243"/>
      <c r="L1666" s="282"/>
      <c r="M1666" s="243"/>
      <c r="O1666" s="243"/>
      <c r="P1666" s="246"/>
      <c r="Q1666" s="246"/>
      <c r="R1666" s="246"/>
      <c r="S1666" s="246"/>
      <c r="T1666" s="246"/>
      <c r="U1666" s="246"/>
      <c r="V1666" s="246"/>
      <c r="W1666" s="246"/>
      <c r="X1666" s="246"/>
      <c r="Y1666" s="246"/>
      <c r="Z1666" s="246"/>
      <c r="AA1666" s="246"/>
      <c r="AB1666" s="246"/>
      <c r="AC1666" s="246"/>
      <c r="AD1666" s="246"/>
      <c r="AE1666" s="246"/>
      <c r="AF1666" s="246"/>
      <c r="AG1666" s="246"/>
      <c r="AH1666" s="246"/>
      <c r="AI1666" s="246"/>
      <c r="AJ1666" s="246"/>
      <c r="AK1666" s="246"/>
      <c r="AL1666" s="246"/>
    </row>
    <row r="1667" spans="3:38" s="47" customFormat="1" ht="38.25" customHeight="1" x14ac:dyDescent="0.25">
      <c r="C1667" s="243"/>
      <c r="H1667" s="243"/>
      <c r="L1667" s="282"/>
      <c r="M1667" s="243"/>
      <c r="O1667" s="243"/>
      <c r="P1667" s="246"/>
      <c r="Q1667" s="246"/>
      <c r="R1667" s="246"/>
      <c r="S1667" s="246"/>
      <c r="T1667" s="246"/>
      <c r="U1667" s="246"/>
      <c r="V1667" s="246"/>
      <c r="W1667" s="246"/>
      <c r="X1667" s="246"/>
      <c r="Y1667" s="246"/>
      <c r="Z1667" s="246"/>
      <c r="AA1667" s="246"/>
      <c r="AB1667" s="246"/>
      <c r="AC1667" s="246"/>
      <c r="AD1667" s="246"/>
      <c r="AE1667" s="246"/>
      <c r="AF1667" s="246"/>
      <c r="AG1667" s="246"/>
      <c r="AH1667" s="246"/>
      <c r="AI1667" s="246"/>
      <c r="AJ1667" s="246"/>
      <c r="AK1667" s="246"/>
      <c r="AL1667" s="246"/>
    </row>
    <row r="1668" spans="3:38" s="47" customFormat="1" ht="38.25" customHeight="1" x14ac:dyDescent="0.25">
      <c r="C1668" s="243"/>
      <c r="H1668" s="243"/>
      <c r="L1668" s="282"/>
      <c r="M1668" s="243"/>
      <c r="O1668" s="243"/>
      <c r="P1668" s="246"/>
      <c r="Q1668" s="246"/>
      <c r="R1668" s="246"/>
      <c r="S1668" s="246"/>
      <c r="T1668" s="246"/>
      <c r="U1668" s="246"/>
      <c r="V1668" s="246"/>
      <c r="W1668" s="246"/>
      <c r="X1668" s="246"/>
      <c r="Y1668" s="246"/>
      <c r="Z1668" s="246"/>
      <c r="AA1668" s="246"/>
      <c r="AB1668" s="246"/>
      <c r="AC1668" s="246"/>
      <c r="AD1668" s="246"/>
      <c r="AE1668" s="246"/>
      <c r="AF1668" s="246"/>
      <c r="AG1668" s="246"/>
      <c r="AH1668" s="246"/>
      <c r="AI1668" s="246"/>
      <c r="AJ1668" s="246"/>
      <c r="AK1668" s="246"/>
      <c r="AL1668" s="246"/>
    </row>
    <row r="1669" spans="3:38" s="47" customFormat="1" ht="38.25" customHeight="1" x14ac:dyDescent="0.25">
      <c r="C1669" s="243"/>
      <c r="H1669" s="243"/>
      <c r="L1669" s="282"/>
      <c r="M1669" s="243"/>
      <c r="O1669" s="243"/>
      <c r="P1669" s="246"/>
      <c r="Q1669" s="246"/>
      <c r="R1669" s="246"/>
      <c r="S1669" s="246"/>
      <c r="T1669" s="246"/>
      <c r="U1669" s="246"/>
      <c r="V1669" s="246"/>
      <c r="W1669" s="246"/>
      <c r="X1669" s="246"/>
      <c r="Y1669" s="246"/>
      <c r="Z1669" s="246"/>
      <c r="AA1669" s="246"/>
      <c r="AB1669" s="246"/>
      <c r="AC1669" s="246"/>
      <c r="AD1669" s="246"/>
      <c r="AE1669" s="246"/>
      <c r="AF1669" s="246"/>
      <c r="AG1669" s="246"/>
      <c r="AH1669" s="246"/>
      <c r="AI1669" s="246"/>
      <c r="AJ1669" s="246"/>
      <c r="AK1669" s="246"/>
      <c r="AL1669" s="246"/>
    </row>
    <row r="1670" spans="3:38" s="47" customFormat="1" ht="38.25" customHeight="1" x14ac:dyDescent="0.25">
      <c r="C1670" s="243"/>
      <c r="H1670" s="243"/>
      <c r="L1670" s="282"/>
      <c r="M1670" s="243"/>
      <c r="O1670" s="243"/>
      <c r="P1670" s="246"/>
      <c r="Q1670" s="246"/>
      <c r="R1670" s="246"/>
      <c r="S1670" s="246"/>
      <c r="T1670" s="246"/>
      <c r="U1670" s="246"/>
      <c r="V1670" s="246"/>
      <c r="W1670" s="246"/>
      <c r="X1670" s="246"/>
      <c r="Y1670" s="246"/>
      <c r="Z1670" s="246"/>
      <c r="AA1670" s="246"/>
      <c r="AB1670" s="246"/>
      <c r="AC1670" s="246"/>
      <c r="AD1670" s="246"/>
      <c r="AE1670" s="246"/>
      <c r="AF1670" s="246"/>
      <c r="AG1670" s="246"/>
      <c r="AH1670" s="246"/>
      <c r="AI1670" s="246"/>
      <c r="AJ1670" s="246"/>
      <c r="AK1670" s="246"/>
      <c r="AL1670" s="246"/>
    </row>
    <row r="1671" spans="3:38" s="47" customFormat="1" ht="38.25" customHeight="1" x14ac:dyDescent="0.25">
      <c r="C1671" s="243"/>
      <c r="H1671" s="243"/>
      <c r="L1671" s="282"/>
      <c r="M1671" s="243"/>
      <c r="O1671" s="243"/>
      <c r="P1671" s="246"/>
      <c r="Q1671" s="246"/>
      <c r="R1671" s="246"/>
      <c r="S1671" s="246"/>
      <c r="T1671" s="246"/>
      <c r="U1671" s="246"/>
      <c r="V1671" s="246"/>
      <c r="W1671" s="246"/>
      <c r="X1671" s="246"/>
      <c r="Y1671" s="246"/>
      <c r="Z1671" s="246"/>
      <c r="AA1671" s="246"/>
      <c r="AB1671" s="246"/>
      <c r="AC1671" s="246"/>
      <c r="AD1671" s="246"/>
      <c r="AE1671" s="246"/>
      <c r="AF1671" s="246"/>
      <c r="AG1671" s="246"/>
      <c r="AH1671" s="246"/>
      <c r="AI1671" s="246"/>
      <c r="AJ1671" s="246"/>
      <c r="AK1671" s="246"/>
      <c r="AL1671" s="246"/>
    </row>
    <row r="1672" spans="3:38" s="47" customFormat="1" ht="38.25" customHeight="1" x14ac:dyDescent="0.25">
      <c r="C1672" s="243"/>
      <c r="H1672" s="243"/>
      <c r="L1672" s="282"/>
      <c r="M1672" s="243"/>
      <c r="O1672" s="243"/>
      <c r="P1672" s="246"/>
      <c r="Q1672" s="246"/>
      <c r="R1672" s="246"/>
      <c r="S1672" s="246"/>
      <c r="T1672" s="246"/>
      <c r="U1672" s="246"/>
      <c r="V1672" s="246"/>
      <c r="W1672" s="246"/>
      <c r="X1672" s="246"/>
      <c r="Y1672" s="246"/>
      <c r="Z1672" s="246"/>
      <c r="AA1672" s="246"/>
      <c r="AB1672" s="246"/>
      <c r="AC1672" s="246"/>
      <c r="AD1672" s="246"/>
      <c r="AE1672" s="246"/>
      <c r="AF1672" s="246"/>
      <c r="AG1672" s="246"/>
      <c r="AH1672" s="246"/>
      <c r="AI1672" s="246"/>
      <c r="AJ1672" s="246"/>
      <c r="AK1672" s="246"/>
      <c r="AL1672" s="246"/>
    </row>
    <row r="1673" spans="3:38" s="47" customFormat="1" ht="38.25" customHeight="1" x14ac:dyDescent="0.25">
      <c r="C1673" s="243"/>
      <c r="H1673" s="243"/>
      <c r="L1673" s="282"/>
      <c r="M1673" s="243"/>
      <c r="O1673" s="243"/>
      <c r="P1673" s="246"/>
      <c r="Q1673" s="246"/>
      <c r="R1673" s="246"/>
      <c r="S1673" s="246"/>
      <c r="T1673" s="246"/>
      <c r="U1673" s="246"/>
      <c r="V1673" s="246"/>
      <c r="W1673" s="246"/>
      <c r="X1673" s="246"/>
      <c r="Y1673" s="246"/>
      <c r="Z1673" s="246"/>
      <c r="AA1673" s="246"/>
      <c r="AB1673" s="246"/>
      <c r="AC1673" s="246"/>
      <c r="AD1673" s="246"/>
      <c r="AE1673" s="246"/>
      <c r="AF1673" s="246"/>
      <c r="AG1673" s="246"/>
      <c r="AH1673" s="246"/>
      <c r="AI1673" s="246"/>
      <c r="AJ1673" s="246"/>
      <c r="AK1673" s="246"/>
      <c r="AL1673" s="246"/>
    </row>
    <row r="1674" spans="3:38" s="47" customFormat="1" ht="38.25" customHeight="1" x14ac:dyDescent="0.25">
      <c r="C1674" s="243"/>
      <c r="H1674" s="243"/>
      <c r="L1674" s="282"/>
      <c r="M1674" s="243"/>
      <c r="O1674" s="243"/>
      <c r="P1674" s="246"/>
      <c r="Q1674" s="246"/>
      <c r="R1674" s="246"/>
      <c r="S1674" s="246"/>
      <c r="T1674" s="246"/>
      <c r="U1674" s="246"/>
      <c r="V1674" s="246"/>
      <c r="W1674" s="246"/>
      <c r="X1674" s="246"/>
      <c r="Y1674" s="246"/>
      <c r="Z1674" s="246"/>
      <c r="AA1674" s="246"/>
      <c r="AB1674" s="246"/>
      <c r="AC1674" s="246"/>
      <c r="AD1674" s="246"/>
      <c r="AE1674" s="246"/>
      <c r="AF1674" s="246"/>
      <c r="AG1674" s="246"/>
      <c r="AH1674" s="246"/>
      <c r="AI1674" s="246"/>
      <c r="AJ1674" s="246"/>
      <c r="AK1674" s="246"/>
      <c r="AL1674" s="246"/>
    </row>
    <row r="1675" spans="3:38" s="47" customFormat="1" ht="38.25" customHeight="1" x14ac:dyDescent="0.25">
      <c r="C1675" s="243"/>
      <c r="H1675" s="243"/>
      <c r="L1675" s="282"/>
      <c r="M1675" s="243"/>
      <c r="O1675" s="243"/>
      <c r="P1675" s="246"/>
      <c r="Q1675" s="246"/>
      <c r="R1675" s="246"/>
      <c r="S1675" s="246"/>
      <c r="T1675" s="246"/>
      <c r="U1675" s="246"/>
      <c r="V1675" s="246"/>
      <c r="W1675" s="246"/>
      <c r="X1675" s="246"/>
      <c r="Y1675" s="246"/>
      <c r="Z1675" s="246"/>
      <c r="AA1675" s="246"/>
      <c r="AB1675" s="246"/>
      <c r="AC1675" s="246"/>
      <c r="AD1675" s="246"/>
      <c r="AE1675" s="246"/>
      <c r="AF1675" s="246"/>
      <c r="AG1675" s="246"/>
      <c r="AH1675" s="246"/>
      <c r="AI1675" s="246"/>
      <c r="AJ1675" s="246"/>
      <c r="AK1675" s="246"/>
      <c r="AL1675" s="246"/>
    </row>
    <row r="1676" spans="3:38" s="47" customFormat="1" ht="38.25" customHeight="1" x14ac:dyDescent="0.25">
      <c r="C1676" s="243"/>
      <c r="H1676" s="243"/>
      <c r="L1676" s="282"/>
      <c r="M1676" s="243"/>
      <c r="O1676" s="243"/>
      <c r="P1676" s="246"/>
      <c r="Q1676" s="246"/>
      <c r="R1676" s="246"/>
      <c r="S1676" s="246"/>
      <c r="T1676" s="246"/>
      <c r="U1676" s="246"/>
      <c r="V1676" s="246"/>
      <c r="W1676" s="246"/>
      <c r="X1676" s="246"/>
      <c r="Y1676" s="246"/>
      <c r="Z1676" s="246"/>
      <c r="AA1676" s="246"/>
      <c r="AB1676" s="246"/>
      <c r="AC1676" s="246"/>
      <c r="AD1676" s="246"/>
      <c r="AE1676" s="246"/>
      <c r="AF1676" s="246"/>
      <c r="AG1676" s="246"/>
      <c r="AH1676" s="246"/>
      <c r="AI1676" s="246"/>
      <c r="AJ1676" s="246"/>
      <c r="AK1676" s="246"/>
      <c r="AL1676" s="246"/>
    </row>
    <row r="1677" spans="3:38" s="47" customFormat="1" ht="38.25" customHeight="1" x14ac:dyDescent="0.25">
      <c r="C1677" s="243"/>
      <c r="H1677" s="243"/>
      <c r="L1677" s="282"/>
      <c r="M1677" s="243"/>
      <c r="O1677" s="243"/>
      <c r="P1677" s="246"/>
      <c r="Q1677" s="246"/>
      <c r="R1677" s="246"/>
      <c r="S1677" s="246"/>
      <c r="T1677" s="246"/>
      <c r="U1677" s="246"/>
      <c r="V1677" s="246"/>
      <c r="W1677" s="246"/>
      <c r="X1677" s="246"/>
      <c r="Y1677" s="246"/>
      <c r="Z1677" s="246"/>
      <c r="AA1677" s="246"/>
      <c r="AB1677" s="246"/>
      <c r="AC1677" s="246"/>
      <c r="AD1677" s="246"/>
      <c r="AE1677" s="246"/>
      <c r="AF1677" s="246"/>
      <c r="AG1677" s="246"/>
      <c r="AH1677" s="246"/>
      <c r="AI1677" s="246"/>
      <c r="AJ1677" s="246"/>
      <c r="AK1677" s="246"/>
      <c r="AL1677" s="246"/>
    </row>
    <row r="1678" spans="3:38" s="47" customFormat="1" ht="38.25" customHeight="1" x14ac:dyDescent="0.25">
      <c r="C1678" s="243"/>
      <c r="H1678" s="243"/>
      <c r="L1678" s="282"/>
      <c r="M1678" s="243"/>
      <c r="O1678" s="243"/>
      <c r="P1678" s="246"/>
      <c r="Q1678" s="246"/>
      <c r="R1678" s="246"/>
      <c r="S1678" s="246"/>
      <c r="T1678" s="246"/>
      <c r="U1678" s="246"/>
      <c r="V1678" s="246"/>
      <c r="W1678" s="246"/>
      <c r="X1678" s="246"/>
      <c r="Y1678" s="246"/>
      <c r="Z1678" s="246"/>
      <c r="AA1678" s="246"/>
      <c r="AB1678" s="246"/>
      <c r="AC1678" s="246"/>
      <c r="AD1678" s="246"/>
      <c r="AE1678" s="246"/>
      <c r="AF1678" s="246"/>
      <c r="AG1678" s="246"/>
      <c r="AH1678" s="246"/>
      <c r="AI1678" s="246"/>
      <c r="AJ1678" s="246"/>
      <c r="AK1678" s="246"/>
      <c r="AL1678" s="246"/>
    </row>
    <row r="1679" spans="3:38" s="47" customFormat="1" ht="38.25" customHeight="1" x14ac:dyDescent="0.25">
      <c r="C1679" s="243"/>
      <c r="H1679" s="243"/>
      <c r="L1679" s="282"/>
      <c r="M1679" s="243"/>
      <c r="O1679" s="243"/>
      <c r="P1679" s="246"/>
      <c r="Q1679" s="246"/>
      <c r="R1679" s="246"/>
      <c r="S1679" s="246"/>
      <c r="T1679" s="246"/>
      <c r="U1679" s="246"/>
      <c r="V1679" s="246"/>
      <c r="W1679" s="246"/>
      <c r="X1679" s="246"/>
      <c r="Y1679" s="246"/>
      <c r="Z1679" s="246"/>
      <c r="AA1679" s="246"/>
      <c r="AB1679" s="246"/>
      <c r="AC1679" s="246"/>
      <c r="AD1679" s="246"/>
      <c r="AE1679" s="246"/>
      <c r="AF1679" s="246"/>
      <c r="AG1679" s="246"/>
      <c r="AH1679" s="246"/>
      <c r="AI1679" s="246"/>
      <c r="AJ1679" s="246"/>
      <c r="AK1679" s="246"/>
      <c r="AL1679" s="246"/>
    </row>
    <row r="1680" spans="3:38" s="47" customFormat="1" ht="38.25" customHeight="1" x14ac:dyDescent="0.25">
      <c r="C1680" s="243"/>
      <c r="H1680" s="243"/>
      <c r="L1680" s="282"/>
      <c r="M1680" s="243"/>
      <c r="O1680" s="243"/>
      <c r="P1680" s="246"/>
      <c r="Q1680" s="246"/>
      <c r="R1680" s="246"/>
      <c r="S1680" s="246"/>
      <c r="T1680" s="246"/>
      <c r="U1680" s="246"/>
      <c r="V1680" s="246"/>
      <c r="W1680" s="246"/>
      <c r="X1680" s="246"/>
      <c r="Y1680" s="246"/>
      <c r="Z1680" s="246"/>
      <c r="AA1680" s="246"/>
      <c r="AB1680" s="246"/>
      <c r="AC1680" s="246"/>
      <c r="AD1680" s="246"/>
      <c r="AE1680" s="246"/>
      <c r="AF1680" s="246"/>
      <c r="AG1680" s="246"/>
      <c r="AH1680" s="246"/>
      <c r="AI1680" s="246"/>
      <c r="AJ1680" s="246"/>
      <c r="AK1680" s="246"/>
      <c r="AL1680" s="246"/>
    </row>
    <row r="1681" spans="3:38" s="47" customFormat="1" ht="38.25" customHeight="1" x14ac:dyDescent="0.25">
      <c r="C1681" s="243"/>
      <c r="H1681" s="243"/>
      <c r="L1681" s="282"/>
      <c r="M1681" s="243"/>
      <c r="O1681" s="243"/>
      <c r="P1681" s="246"/>
      <c r="Q1681" s="246"/>
      <c r="R1681" s="246"/>
      <c r="S1681" s="246"/>
      <c r="T1681" s="246"/>
      <c r="U1681" s="246"/>
      <c r="V1681" s="246"/>
      <c r="W1681" s="246"/>
      <c r="X1681" s="246"/>
      <c r="Y1681" s="246"/>
      <c r="Z1681" s="246"/>
      <c r="AA1681" s="246"/>
      <c r="AB1681" s="246"/>
      <c r="AC1681" s="246"/>
      <c r="AD1681" s="246"/>
      <c r="AE1681" s="246"/>
      <c r="AF1681" s="246"/>
      <c r="AG1681" s="246"/>
      <c r="AH1681" s="246"/>
      <c r="AI1681" s="246"/>
      <c r="AJ1681" s="246"/>
      <c r="AK1681" s="246"/>
      <c r="AL1681" s="246"/>
    </row>
    <row r="1682" spans="3:38" s="47" customFormat="1" ht="38.25" customHeight="1" x14ac:dyDescent="0.25">
      <c r="C1682" s="243"/>
      <c r="H1682" s="243"/>
      <c r="L1682" s="282"/>
      <c r="M1682" s="243"/>
      <c r="O1682" s="243"/>
      <c r="P1682" s="246"/>
      <c r="Q1682" s="246"/>
      <c r="R1682" s="246"/>
      <c r="S1682" s="246"/>
      <c r="T1682" s="246"/>
      <c r="U1682" s="246"/>
      <c r="V1682" s="246"/>
      <c r="W1682" s="246"/>
      <c r="X1682" s="246"/>
      <c r="Y1682" s="246"/>
      <c r="Z1682" s="246"/>
      <c r="AA1682" s="246"/>
      <c r="AB1682" s="246"/>
      <c r="AC1682" s="246"/>
      <c r="AD1682" s="246"/>
      <c r="AE1682" s="246"/>
      <c r="AF1682" s="246"/>
      <c r="AG1682" s="246"/>
      <c r="AH1682" s="246"/>
      <c r="AI1682" s="246"/>
      <c r="AJ1682" s="246"/>
      <c r="AK1682" s="246"/>
      <c r="AL1682" s="246"/>
    </row>
    <row r="1683" spans="3:38" s="47" customFormat="1" ht="38.25" customHeight="1" x14ac:dyDescent="0.25">
      <c r="C1683" s="243"/>
      <c r="H1683" s="243"/>
      <c r="L1683" s="282"/>
      <c r="M1683" s="243"/>
      <c r="O1683" s="243"/>
      <c r="P1683" s="246"/>
      <c r="Q1683" s="246"/>
      <c r="R1683" s="246"/>
      <c r="S1683" s="246"/>
      <c r="T1683" s="246"/>
      <c r="U1683" s="246"/>
      <c r="V1683" s="246"/>
      <c r="W1683" s="246"/>
      <c r="X1683" s="246"/>
      <c r="Y1683" s="246"/>
      <c r="Z1683" s="246"/>
      <c r="AA1683" s="246"/>
      <c r="AB1683" s="246"/>
      <c r="AC1683" s="246"/>
      <c r="AD1683" s="246"/>
      <c r="AE1683" s="246"/>
      <c r="AF1683" s="246"/>
      <c r="AG1683" s="246"/>
      <c r="AH1683" s="246"/>
      <c r="AI1683" s="246"/>
      <c r="AJ1683" s="246"/>
      <c r="AK1683" s="246"/>
      <c r="AL1683" s="246"/>
    </row>
    <row r="1684" spans="3:38" s="47" customFormat="1" ht="38.25" customHeight="1" x14ac:dyDescent="0.25">
      <c r="C1684" s="243"/>
      <c r="H1684" s="243"/>
      <c r="L1684" s="282"/>
      <c r="M1684" s="243"/>
      <c r="O1684" s="243"/>
      <c r="P1684" s="246"/>
      <c r="Q1684" s="246"/>
      <c r="R1684" s="246"/>
      <c r="S1684" s="246"/>
      <c r="T1684" s="246"/>
      <c r="U1684" s="246"/>
      <c r="V1684" s="246"/>
      <c r="W1684" s="246"/>
      <c r="X1684" s="246"/>
      <c r="Y1684" s="246"/>
      <c r="Z1684" s="246"/>
      <c r="AA1684" s="246"/>
      <c r="AB1684" s="246"/>
      <c r="AC1684" s="246"/>
      <c r="AD1684" s="246"/>
      <c r="AE1684" s="246"/>
      <c r="AF1684" s="246"/>
      <c r="AG1684" s="246"/>
      <c r="AH1684" s="246"/>
      <c r="AI1684" s="246"/>
      <c r="AJ1684" s="246"/>
      <c r="AK1684" s="246"/>
      <c r="AL1684" s="246"/>
    </row>
    <row r="1685" spans="3:38" s="47" customFormat="1" ht="38.25" customHeight="1" x14ac:dyDescent="0.25">
      <c r="C1685" s="243"/>
      <c r="H1685" s="243"/>
      <c r="L1685" s="282"/>
      <c r="M1685" s="243"/>
      <c r="O1685" s="243"/>
      <c r="P1685" s="246"/>
      <c r="Q1685" s="246"/>
      <c r="R1685" s="246"/>
      <c r="S1685" s="246"/>
      <c r="T1685" s="246"/>
      <c r="U1685" s="246"/>
      <c r="V1685" s="246"/>
      <c r="W1685" s="246"/>
      <c r="X1685" s="246"/>
      <c r="Y1685" s="246"/>
      <c r="Z1685" s="246"/>
      <c r="AA1685" s="246"/>
      <c r="AB1685" s="246"/>
      <c r="AC1685" s="246"/>
      <c r="AD1685" s="246"/>
      <c r="AE1685" s="246"/>
      <c r="AF1685" s="246"/>
      <c r="AG1685" s="246"/>
      <c r="AH1685" s="246"/>
      <c r="AI1685" s="246"/>
      <c r="AJ1685" s="246"/>
      <c r="AK1685" s="246"/>
      <c r="AL1685" s="246"/>
    </row>
    <row r="1686" spans="3:38" s="47" customFormat="1" ht="38.25" customHeight="1" x14ac:dyDescent="0.25">
      <c r="C1686" s="243"/>
      <c r="H1686" s="243"/>
      <c r="L1686" s="282"/>
      <c r="M1686" s="243"/>
      <c r="O1686" s="243"/>
      <c r="P1686" s="246"/>
      <c r="Q1686" s="246"/>
      <c r="R1686" s="246"/>
      <c r="S1686" s="246"/>
      <c r="T1686" s="246"/>
      <c r="U1686" s="246"/>
      <c r="V1686" s="246"/>
      <c r="W1686" s="246"/>
      <c r="X1686" s="246"/>
      <c r="Y1686" s="246"/>
      <c r="Z1686" s="246"/>
      <c r="AA1686" s="246"/>
      <c r="AB1686" s="246"/>
      <c r="AC1686" s="246"/>
      <c r="AD1686" s="246"/>
      <c r="AE1686" s="246"/>
      <c r="AF1686" s="246"/>
      <c r="AG1686" s="246"/>
      <c r="AH1686" s="246"/>
      <c r="AI1686" s="246"/>
      <c r="AJ1686" s="246"/>
      <c r="AK1686" s="246"/>
      <c r="AL1686" s="246"/>
    </row>
    <row r="1687" spans="3:38" s="47" customFormat="1" ht="38.25" customHeight="1" x14ac:dyDescent="0.25">
      <c r="C1687" s="243"/>
      <c r="H1687" s="243"/>
      <c r="L1687" s="282"/>
      <c r="M1687" s="243"/>
      <c r="O1687" s="243"/>
      <c r="P1687" s="246"/>
      <c r="Q1687" s="246"/>
      <c r="R1687" s="246"/>
      <c r="S1687" s="246"/>
      <c r="T1687" s="246"/>
      <c r="U1687" s="246"/>
      <c r="V1687" s="246"/>
      <c r="W1687" s="246"/>
      <c r="X1687" s="246"/>
      <c r="Y1687" s="246"/>
      <c r="Z1687" s="246"/>
      <c r="AA1687" s="246"/>
      <c r="AB1687" s="246"/>
      <c r="AC1687" s="246"/>
      <c r="AD1687" s="246"/>
      <c r="AE1687" s="246"/>
      <c r="AF1687" s="246"/>
      <c r="AG1687" s="246"/>
      <c r="AH1687" s="246"/>
      <c r="AI1687" s="246"/>
      <c r="AJ1687" s="246"/>
      <c r="AK1687" s="246"/>
      <c r="AL1687" s="246"/>
    </row>
    <row r="1688" spans="3:38" s="47" customFormat="1" ht="38.25" customHeight="1" x14ac:dyDescent="0.25">
      <c r="C1688" s="243"/>
      <c r="H1688" s="243"/>
      <c r="L1688" s="282"/>
      <c r="M1688" s="243"/>
      <c r="O1688" s="243"/>
      <c r="P1688" s="246"/>
      <c r="Q1688" s="246"/>
      <c r="R1688" s="246"/>
      <c r="S1688" s="246"/>
      <c r="T1688" s="246"/>
      <c r="U1688" s="246"/>
      <c r="V1688" s="246"/>
      <c r="W1688" s="246"/>
      <c r="X1688" s="246"/>
      <c r="Y1688" s="246"/>
      <c r="Z1688" s="246"/>
      <c r="AA1688" s="246"/>
      <c r="AB1688" s="246"/>
      <c r="AC1688" s="246"/>
      <c r="AD1688" s="246"/>
      <c r="AE1688" s="246"/>
      <c r="AF1688" s="246"/>
      <c r="AG1688" s="246"/>
      <c r="AH1688" s="246"/>
      <c r="AI1688" s="246"/>
      <c r="AJ1688" s="246"/>
      <c r="AK1688" s="246"/>
      <c r="AL1688" s="246"/>
    </row>
    <row r="1689" spans="3:38" s="47" customFormat="1" ht="38.25" customHeight="1" x14ac:dyDescent="0.25">
      <c r="C1689" s="243"/>
      <c r="H1689" s="243"/>
      <c r="L1689" s="282"/>
      <c r="M1689" s="243"/>
      <c r="O1689" s="243"/>
      <c r="P1689" s="246"/>
      <c r="Q1689" s="246"/>
      <c r="R1689" s="246"/>
      <c r="S1689" s="246"/>
      <c r="T1689" s="246"/>
      <c r="U1689" s="246"/>
      <c r="V1689" s="246"/>
      <c r="W1689" s="246"/>
      <c r="X1689" s="246"/>
      <c r="Y1689" s="246"/>
      <c r="Z1689" s="246"/>
      <c r="AA1689" s="246"/>
      <c r="AB1689" s="246"/>
      <c r="AC1689" s="246"/>
      <c r="AD1689" s="246"/>
      <c r="AE1689" s="246"/>
      <c r="AF1689" s="246"/>
      <c r="AG1689" s="246"/>
      <c r="AH1689" s="246"/>
      <c r="AI1689" s="246"/>
      <c r="AJ1689" s="246"/>
      <c r="AK1689" s="246"/>
      <c r="AL1689" s="246"/>
    </row>
    <row r="1690" spans="3:38" s="47" customFormat="1" ht="38.25" customHeight="1" x14ac:dyDescent="0.25">
      <c r="C1690" s="243"/>
      <c r="H1690" s="243"/>
      <c r="L1690" s="282"/>
      <c r="M1690" s="243"/>
      <c r="O1690" s="243"/>
      <c r="P1690" s="246"/>
      <c r="Q1690" s="246"/>
      <c r="R1690" s="246"/>
      <c r="S1690" s="246"/>
      <c r="T1690" s="246"/>
      <c r="U1690" s="246"/>
      <c r="V1690" s="246"/>
      <c r="W1690" s="246"/>
      <c r="X1690" s="246"/>
      <c r="Y1690" s="246"/>
      <c r="Z1690" s="246"/>
      <c r="AA1690" s="246"/>
      <c r="AB1690" s="246"/>
      <c r="AC1690" s="246"/>
      <c r="AD1690" s="246"/>
      <c r="AE1690" s="246"/>
      <c r="AF1690" s="246"/>
      <c r="AG1690" s="246"/>
      <c r="AH1690" s="246"/>
      <c r="AI1690" s="246"/>
      <c r="AJ1690" s="246"/>
      <c r="AK1690" s="246"/>
      <c r="AL1690" s="246"/>
    </row>
    <row r="1691" spans="3:38" s="47" customFormat="1" ht="38.25" customHeight="1" x14ac:dyDescent="0.25">
      <c r="C1691" s="243"/>
      <c r="H1691" s="243"/>
      <c r="L1691" s="282"/>
      <c r="M1691" s="243"/>
      <c r="O1691" s="243"/>
      <c r="P1691" s="246"/>
      <c r="Q1691" s="246"/>
      <c r="R1691" s="246"/>
      <c r="S1691" s="246"/>
      <c r="T1691" s="246"/>
      <c r="U1691" s="246"/>
      <c r="V1691" s="246"/>
      <c r="W1691" s="246"/>
      <c r="X1691" s="246"/>
      <c r="Y1691" s="246"/>
      <c r="Z1691" s="246"/>
      <c r="AA1691" s="246"/>
      <c r="AB1691" s="246"/>
      <c r="AC1691" s="246"/>
      <c r="AD1691" s="246"/>
      <c r="AE1691" s="246"/>
      <c r="AF1691" s="246"/>
      <c r="AG1691" s="246"/>
      <c r="AH1691" s="246"/>
      <c r="AI1691" s="246"/>
      <c r="AJ1691" s="246"/>
      <c r="AK1691" s="246"/>
      <c r="AL1691" s="246"/>
    </row>
    <row r="1692" spans="3:38" s="47" customFormat="1" ht="38.25" customHeight="1" x14ac:dyDescent="0.25">
      <c r="C1692" s="243"/>
      <c r="H1692" s="243"/>
      <c r="L1692" s="282"/>
      <c r="M1692" s="243"/>
      <c r="O1692" s="243"/>
      <c r="P1692" s="246"/>
      <c r="Q1692" s="246"/>
      <c r="R1692" s="246"/>
      <c r="S1692" s="246"/>
      <c r="T1692" s="246"/>
      <c r="U1692" s="246"/>
      <c r="V1692" s="246"/>
      <c r="W1692" s="246"/>
      <c r="X1692" s="246"/>
      <c r="Y1692" s="246"/>
      <c r="Z1692" s="246"/>
      <c r="AA1692" s="246"/>
      <c r="AB1692" s="246"/>
      <c r="AC1692" s="246"/>
      <c r="AD1692" s="246"/>
      <c r="AE1692" s="246"/>
      <c r="AF1692" s="246"/>
      <c r="AG1692" s="246"/>
      <c r="AH1692" s="246"/>
      <c r="AI1692" s="246"/>
      <c r="AJ1692" s="246"/>
      <c r="AK1692" s="246"/>
      <c r="AL1692" s="246"/>
    </row>
    <row r="1693" spans="3:38" s="47" customFormat="1" ht="38.25" customHeight="1" x14ac:dyDescent="0.25">
      <c r="C1693" s="243"/>
      <c r="H1693" s="243"/>
      <c r="L1693" s="282"/>
      <c r="M1693" s="243"/>
      <c r="O1693" s="243"/>
      <c r="P1693" s="246"/>
      <c r="Q1693" s="246"/>
      <c r="R1693" s="246"/>
      <c r="S1693" s="246"/>
      <c r="T1693" s="246"/>
      <c r="U1693" s="246"/>
      <c r="V1693" s="246"/>
      <c r="W1693" s="246"/>
      <c r="X1693" s="246"/>
      <c r="Y1693" s="246"/>
      <c r="Z1693" s="246"/>
      <c r="AA1693" s="246"/>
      <c r="AB1693" s="246"/>
      <c r="AC1693" s="246"/>
      <c r="AD1693" s="246"/>
      <c r="AE1693" s="246"/>
      <c r="AF1693" s="246"/>
      <c r="AG1693" s="246"/>
      <c r="AH1693" s="246"/>
      <c r="AI1693" s="246"/>
      <c r="AJ1693" s="246"/>
      <c r="AK1693" s="246"/>
      <c r="AL1693" s="246"/>
    </row>
    <row r="1694" spans="3:38" s="47" customFormat="1" ht="38.25" customHeight="1" x14ac:dyDescent="0.25">
      <c r="C1694" s="243"/>
      <c r="H1694" s="243"/>
      <c r="L1694" s="282"/>
      <c r="M1694" s="243"/>
      <c r="O1694" s="243"/>
      <c r="P1694" s="246"/>
      <c r="Q1694" s="246"/>
      <c r="R1694" s="246"/>
      <c r="S1694" s="246"/>
      <c r="T1694" s="246"/>
      <c r="U1694" s="246"/>
      <c r="V1694" s="246"/>
      <c r="W1694" s="246"/>
      <c r="X1694" s="246"/>
      <c r="Y1694" s="246"/>
      <c r="Z1694" s="246"/>
      <c r="AA1694" s="246"/>
      <c r="AB1694" s="246"/>
      <c r="AC1694" s="246"/>
      <c r="AD1694" s="246"/>
      <c r="AE1694" s="246"/>
      <c r="AF1694" s="246"/>
      <c r="AG1694" s="246"/>
      <c r="AH1694" s="246"/>
      <c r="AI1694" s="246"/>
      <c r="AJ1694" s="246"/>
      <c r="AK1694" s="246"/>
      <c r="AL1694" s="246"/>
    </row>
    <row r="1695" spans="3:38" s="47" customFormat="1" ht="38.25" customHeight="1" x14ac:dyDescent="0.25">
      <c r="C1695" s="243"/>
      <c r="H1695" s="243"/>
      <c r="L1695" s="282"/>
      <c r="M1695" s="243"/>
      <c r="O1695" s="243"/>
      <c r="P1695" s="246"/>
      <c r="Q1695" s="246"/>
      <c r="R1695" s="246"/>
      <c r="S1695" s="246"/>
      <c r="T1695" s="246"/>
      <c r="U1695" s="246"/>
      <c r="V1695" s="246"/>
      <c r="W1695" s="246"/>
      <c r="X1695" s="246"/>
      <c r="Y1695" s="246"/>
      <c r="Z1695" s="246"/>
      <c r="AA1695" s="246"/>
      <c r="AB1695" s="246"/>
      <c r="AC1695" s="246"/>
      <c r="AD1695" s="246"/>
      <c r="AE1695" s="246"/>
      <c r="AF1695" s="246"/>
      <c r="AG1695" s="246"/>
      <c r="AH1695" s="246"/>
      <c r="AI1695" s="246"/>
      <c r="AJ1695" s="246"/>
      <c r="AK1695" s="246"/>
      <c r="AL1695" s="246"/>
    </row>
    <row r="1696" spans="3:38" s="47" customFormat="1" ht="38.25" customHeight="1" x14ac:dyDescent="0.25">
      <c r="C1696" s="243"/>
      <c r="H1696" s="243"/>
      <c r="L1696" s="282"/>
      <c r="M1696" s="243"/>
      <c r="O1696" s="243"/>
      <c r="P1696" s="246"/>
      <c r="Q1696" s="246"/>
      <c r="R1696" s="246"/>
      <c r="S1696" s="246"/>
      <c r="T1696" s="246"/>
      <c r="U1696" s="246"/>
      <c r="V1696" s="246"/>
      <c r="W1696" s="246"/>
      <c r="X1696" s="246"/>
      <c r="Y1696" s="246"/>
      <c r="Z1696" s="246"/>
      <c r="AA1696" s="246"/>
      <c r="AB1696" s="246"/>
      <c r="AC1696" s="246"/>
      <c r="AD1696" s="246"/>
      <c r="AE1696" s="246"/>
      <c r="AF1696" s="246"/>
      <c r="AG1696" s="246"/>
      <c r="AH1696" s="246"/>
      <c r="AI1696" s="246"/>
      <c r="AJ1696" s="246"/>
      <c r="AK1696" s="246"/>
      <c r="AL1696" s="246"/>
    </row>
    <row r="1697" spans="3:38" s="47" customFormat="1" ht="38.25" customHeight="1" x14ac:dyDescent="0.25">
      <c r="C1697" s="243"/>
      <c r="H1697" s="243"/>
      <c r="L1697" s="282"/>
      <c r="M1697" s="243"/>
      <c r="O1697" s="243"/>
      <c r="P1697" s="246"/>
      <c r="Q1697" s="246"/>
      <c r="R1697" s="246"/>
      <c r="S1697" s="246"/>
      <c r="T1697" s="246"/>
      <c r="U1697" s="246"/>
      <c r="V1697" s="246"/>
      <c r="W1697" s="246"/>
      <c r="X1697" s="246"/>
      <c r="Y1697" s="246"/>
      <c r="Z1697" s="246"/>
      <c r="AA1697" s="246"/>
      <c r="AB1697" s="246"/>
      <c r="AC1697" s="246"/>
      <c r="AD1697" s="246"/>
      <c r="AE1697" s="246"/>
      <c r="AF1697" s="246"/>
      <c r="AG1697" s="246"/>
      <c r="AH1697" s="246"/>
      <c r="AI1697" s="246"/>
      <c r="AJ1697" s="246"/>
      <c r="AK1697" s="246"/>
      <c r="AL1697" s="246"/>
    </row>
    <row r="1698" spans="3:38" s="47" customFormat="1" ht="38.25" customHeight="1" x14ac:dyDescent="0.25">
      <c r="C1698" s="243"/>
      <c r="H1698" s="243"/>
      <c r="L1698" s="282"/>
      <c r="M1698" s="243"/>
      <c r="O1698" s="243"/>
      <c r="P1698" s="246"/>
      <c r="Q1698" s="246"/>
      <c r="R1698" s="246"/>
      <c r="S1698" s="246"/>
      <c r="T1698" s="246"/>
      <c r="U1698" s="246"/>
      <c r="V1698" s="246"/>
      <c r="W1698" s="246"/>
      <c r="X1698" s="246"/>
      <c r="Y1698" s="246"/>
      <c r="Z1698" s="246"/>
      <c r="AA1698" s="246"/>
      <c r="AB1698" s="246"/>
      <c r="AC1698" s="246"/>
      <c r="AD1698" s="246"/>
      <c r="AE1698" s="246"/>
      <c r="AF1698" s="246"/>
      <c r="AG1698" s="246"/>
      <c r="AH1698" s="246"/>
      <c r="AI1698" s="246"/>
      <c r="AJ1698" s="246"/>
      <c r="AK1698" s="246"/>
      <c r="AL1698" s="246"/>
    </row>
    <row r="1699" spans="3:38" s="47" customFormat="1" ht="38.25" customHeight="1" x14ac:dyDescent="0.25">
      <c r="C1699" s="243"/>
      <c r="H1699" s="243"/>
      <c r="L1699" s="282"/>
      <c r="M1699" s="243"/>
      <c r="O1699" s="243"/>
      <c r="P1699" s="246"/>
      <c r="Q1699" s="246"/>
      <c r="R1699" s="246"/>
      <c r="S1699" s="246"/>
      <c r="T1699" s="246"/>
      <c r="U1699" s="246"/>
      <c r="V1699" s="246"/>
      <c r="W1699" s="246"/>
      <c r="X1699" s="246"/>
      <c r="Y1699" s="246"/>
      <c r="Z1699" s="246"/>
      <c r="AA1699" s="246"/>
      <c r="AB1699" s="246"/>
      <c r="AC1699" s="246"/>
      <c r="AD1699" s="246"/>
      <c r="AE1699" s="246"/>
      <c r="AF1699" s="246"/>
      <c r="AG1699" s="246"/>
      <c r="AH1699" s="246"/>
      <c r="AI1699" s="246"/>
      <c r="AJ1699" s="246"/>
      <c r="AK1699" s="246"/>
      <c r="AL1699" s="246"/>
    </row>
    <row r="1700" spans="3:38" s="47" customFormat="1" ht="38.25" customHeight="1" x14ac:dyDescent="0.25">
      <c r="C1700" s="243"/>
      <c r="H1700" s="243"/>
      <c r="L1700" s="282"/>
      <c r="M1700" s="243"/>
      <c r="O1700" s="243"/>
      <c r="P1700" s="246"/>
      <c r="Q1700" s="246"/>
      <c r="R1700" s="246"/>
      <c r="S1700" s="246"/>
      <c r="T1700" s="246"/>
      <c r="U1700" s="246"/>
      <c r="V1700" s="246"/>
      <c r="W1700" s="246"/>
      <c r="X1700" s="246"/>
      <c r="Y1700" s="246"/>
      <c r="Z1700" s="246"/>
      <c r="AA1700" s="246"/>
      <c r="AB1700" s="246"/>
      <c r="AC1700" s="246"/>
      <c r="AD1700" s="246"/>
      <c r="AE1700" s="246"/>
      <c r="AF1700" s="246"/>
      <c r="AG1700" s="246"/>
      <c r="AH1700" s="246"/>
      <c r="AI1700" s="246"/>
      <c r="AJ1700" s="246"/>
      <c r="AK1700" s="246"/>
      <c r="AL1700" s="246"/>
    </row>
    <row r="1701" spans="3:38" s="47" customFormat="1" ht="38.25" customHeight="1" x14ac:dyDescent="0.25">
      <c r="C1701" s="243"/>
      <c r="H1701" s="243"/>
      <c r="L1701" s="282"/>
      <c r="M1701" s="243"/>
      <c r="O1701" s="243"/>
      <c r="P1701" s="246"/>
      <c r="Q1701" s="246"/>
      <c r="R1701" s="246"/>
      <c r="S1701" s="246"/>
      <c r="T1701" s="246"/>
      <c r="U1701" s="246"/>
      <c r="V1701" s="246"/>
      <c r="W1701" s="246"/>
      <c r="X1701" s="246"/>
      <c r="Y1701" s="246"/>
      <c r="Z1701" s="246"/>
      <c r="AA1701" s="246"/>
      <c r="AB1701" s="246"/>
      <c r="AC1701" s="246"/>
      <c r="AD1701" s="246"/>
      <c r="AE1701" s="246"/>
      <c r="AF1701" s="246"/>
      <c r="AG1701" s="246"/>
      <c r="AH1701" s="246"/>
      <c r="AI1701" s="246"/>
      <c r="AJ1701" s="246"/>
      <c r="AK1701" s="246"/>
      <c r="AL1701" s="246"/>
    </row>
    <row r="1702" spans="3:38" s="47" customFormat="1" ht="38.25" customHeight="1" x14ac:dyDescent="0.25">
      <c r="C1702" s="243"/>
      <c r="H1702" s="243"/>
      <c r="L1702" s="282"/>
      <c r="M1702" s="243"/>
      <c r="O1702" s="243"/>
      <c r="P1702" s="246"/>
      <c r="Q1702" s="246"/>
      <c r="R1702" s="246"/>
      <c r="S1702" s="246"/>
      <c r="T1702" s="246"/>
      <c r="U1702" s="246"/>
      <c r="V1702" s="246"/>
      <c r="W1702" s="246"/>
      <c r="X1702" s="246"/>
      <c r="Y1702" s="246"/>
      <c r="Z1702" s="246"/>
      <c r="AA1702" s="246"/>
      <c r="AB1702" s="246"/>
      <c r="AC1702" s="246"/>
      <c r="AD1702" s="246"/>
      <c r="AE1702" s="246"/>
      <c r="AF1702" s="246"/>
      <c r="AG1702" s="246"/>
      <c r="AH1702" s="246"/>
      <c r="AI1702" s="246"/>
      <c r="AJ1702" s="246"/>
      <c r="AK1702" s="246"/>
      <c r="AL1702" s="246"/>
    </row>
    <row r="1703" spans="3:38" s="47" customFormat="1" ht="38.25" customHeight="1" x14ac:dyDescent="0.25">
      <c r="C1703" s="243"/>
      <c r="H1703" s="243"/>
      <c r="L1703" s="282"/>
      <c r="M1703" s="243"/>
      <c r="O1703" s="243"/>
      <c r="P1703" s="246"/>
      <c r="Q1703" s="246"/>
      <c r="R1703" s="246"/>
      <c r="S1703" s="246"/>
      <c r="T1703" s="246"/>
      <c r="U1703" s="246"/>
      <c r="V1703" s="246"/>
      <c r="W1703" s="246"/>
      <c r="X1703" s="246"/>
      <c r="Y1703" s="246"/>
      <c r="Z1703" s="246"/>
      <c r="AA1703" s="246"/>
      <c r="AB1703" s="246"/>
      <c r="AC1703" s="246"/>
      <c r="AD1703" s="246"/>
      <c r="AE1703" s="246"/>
      <c r="AF1703" s="246"/>
      <c r="AG1703" s="246"/>
      <c r="AH1703" s="246"/>
      <c r="AI1703" s="246"/>
      <c r="AJ1703" s="246"/>
      <c r="AK1703" s="246"/>
      <c r="AL1703" s="246"/>
    </row>
    <row r="1704" spans="3:38" s="47" customFormat="1" ht="38.25" customHeight="1" x14ac:dyDescent="0.25">
      <c r="C1704" s="243"/>
      <c r="H1704" s="243"/>
      <c r="L1704" s="282"/>
      <c r="M1704" s="243"/>
      <c r="O1704" s="243"/>
      <c r="P1704" s="246"/>
      <c r="Q1704" s="246"/>
      <c r="R1704" s="246"/>
      <c r="S1704" s="246"/>
      <c r="T1704" s="246"/>
      <c r="U1704" s="246"/>
      <c r="V1704" s="246"/>
      <c r="W1704" s="246"/>
      <c r="X1704" s="246"/>
      <c r="Y1704" s="246"/>
      <c r="Z1704" s="246"/>
      <c r="AA1704" s="246"/>
      <c r="AB1704" s="246"/>
      <c r="AC1704" s="246"/>
      <c r="AD1704" s="246"/>
      <c r="AE1704" s="246"/>
      <c r="AF1704" s="246"/>
      <c r="AG1704" s="246"/>
      <c r="AH1704" s="246"/>
      <c r="AI1704" s="246"/>
      <c r="AJ1704" s="246"/>
      <c r="AK1704" s="246"/>
      <c r="AL1704" s="246"/>
    </row>
    <row r="1705" spans="3:38" s="47" customFormat="1" ht="38.25" customHeight="1" x14ac:dyDescent="0.25">
      <c r="C1705" s="243"/>
      <c r="H1705" s="243"/>
      <c r="L1705" s="282"/>
      <c r="M1705" s="243"/>
      <c r="O1705" s="243"/>
      <c r="P1705" s="246"/>
      <c r="Q1705" s="246"/>
      <c r="R1705" s="246"/>
      <c r="S1705" s="246"/>
      <c r="T1705" s="246"/>
      <c r="U1705" s="246"/>
      <c r="V1705" s="246"/>
      <c r="W1705" s="246"/>
      <c r="X1705" s="246"/>
      <c r="Y1705" s="246"/>
      <c r="Z1705" s="246"/>
      <c r="AA1705" s="246"/>
      <c r="AB1705" s="246"/>
      <c r="AC1705" s="246"/>
      <c r="AD1705" s="246"/>
      <c r="AE1705" s="246"/>
      <c r="AF1705" s="246"/>
      <c r="AG1705" s="246"/>
      <c r="AH1705" s="246"/>
      <c r="AI1705" s="246"/>
      <c r="AJ1705" s="246"/>
      <c r="AK1705" s="246"/>
      <c r="AL1705" s="246"/>
    </row>
    <row r="1706" spans="3:38" s="47" customFormat="1" ht="38.25" customHeight="1" x14ac:dyDescent="0.25">
      <c r="C1706" s="243"/>
      <c r="H1706" s="243"/>
      <c r="L1706" s="282"/>
      <c r="M1706" s="243"/>
      <c r="O1706" s="243"/>
      <c r="P1706" s="246"/>
      <c r="Q1706" s="246"/>
      <c r="R1706" s="246"/>
      <c r="S1706" s="246"/>
      <c r="T1706" s="246"/>
      <c r="U1706" s="246"/>
      <c r="V1706" s="246"/>
      <c r="W1706" s="246"/>
      <c r="X1706" s="246"/>
      <c r="Y1706" s="246"/>
      <c r="Z1706" s="246"/>
      <c r="AA1706" s="246"/>
      <c r="AB1706" s="246"/>
      <c r="AC1706" s="246"/>
      <c r="AD1706" s="246"/>
      <c r="AE1706" s="246"/>
      <c r="AF1706" s="246"/>
      <c r="AG1706" s="246"/>
      <c r="AH1706" s="246"/>
      <c r="AI1706" s="246"/>
      <c r="AJ1706" s="246"/>
      <c r="AK1706" s="246"/>
      <c r="AL1706" s="246"/>
    </row>
    <row r="1707" spans="3:38" s="47" customFormat="1" ht="38.25" customHeight="1" x14ac:dyDescent="0.25">
      <c r="C1707" s="243"/>
      <c r="H1707" s="243"/>
      <c r="L1707" s="282"/>
      <c r="M1707" s="243"/>
      <c r="O1707" s="243"/>
      <c r="P1707" s="246"/>
      <c r="Q1707" s="246"/>
      <c r="R1707" s="246"/>
      <c r="S1707" s="246"/>
      <c r="T1707" s="246"/>
      <c r="U1707" s="246"/>
      <c r="V1707" s="246"/>
      <c r="W1707" s="246"/>
      <c r="X1707" s="246"/>
      <c r="Y1707" s="246"/>
      <c r="Z1707" s="246"/>
      <c r="AA1707" s="246"/>
      <c r="AB1707" s="246"/>
      <c r="AC1707" s="246"/>
      <c r="AD1707" s="246"/>
      <c r="AE1707" s="246"/>
      <c r="AF1707" s="246"/>
      <c r="AG1707" s="246"/>
      <c r="AH1707" s="246"/>
      <c r="AI1707" s="246"/>
      <c r="AJ1707" s="246"/>
      <c r="AK1707" s="246"/>
      <c r="AL1707" s="246"/>
    </row>
    <row r="1708" spans="3:38" s="47" customFormat="1" ht="38.25" customHeight="1" x14ac:dyDescent="0.25">
      <c r="C1708" s="243"/>
      <c r="H1708" s="243"/>
      <c r="L1708" s="282"/>
      <c r="M1708" s="243"/>
      <c r="O1708" s="243"/>
      <c r="P1708" s="246"/>
      <c r="Q1708" s="246"/>
      <c r="R1708" s="246"/>
      <c r="S1708" s="246"/>
      <c r="T1708" s="246"/>
      <c r="U1708" s="246"/>
      <c r="V1708" s="246"/>
      <c r="W1708" s="246"/>
      <c r="X1708" s="246"/>
      <c r="Y1708" s="246"/>
      <c r="Z1708" s="246"/>
      <c r="AA1708" s="246"/>
      <c r="AB1708" s="246"/>
      <c r="AC1708" s="246"/>
      <c r="AD1708" s="246"/>
      <c r="AE1708" s="246"/>
      <c r="AF1708" s="246"/>
      <c r="AG1708" s="246"/>
      <c r="AH1708" s="246"/>
      <c r="AI1708" s="246"/>
      <c r="AJ1708" s="246"/>
      <c r="AK1708" s="246"/>
      <c r="AL1708" s="246"/>
    </row>
    <row r="1709" spans="3:38" s="47" customFormat="1" ht="38.25" customHeight="1" x14ac:dyDescent="0.25">
      <c r="C1709" s="243"/>
      <c r="H1709" s="243"/>
      <c r="L1709" s="282"/>
      <c r="M1709" s="243"/>
      <c r="O1709" s="243"/>
      <c r="P1709" s="246"/>
      <c r="Q1709" s="246"/>
      <c r="R1709" s="246"/>
      <c r="S1709" s="246"/>
      <c r="T1709" s="246"/>
      <c r="U1709" s="246"/>
      <c r="V1709" s="246"/>
      <c r="W1709" s="246"/>
      <c r="X1709" s="246"/>
      <c r="Y1709" s="246"/>
      <c r="Z1709" s="246"/>
      <c r="AA1709" s="246"/>
      <c r="AB1709" s="246"/>
      <c r="AC1709" s="246"/>
      <c r="AD1709" s="246"/>
      <c r="AE1709" s="246"/>
      <c r="AF1709" s="246"/>
      <c r="AG1709" s="246"/>
      <c r="AH1709" s="246"/>
      <c r="AI1709" s="246"/>
      <c r="AJ1709" s="246"/>
      <c r="AK1709" s="246"/>
      <c r="AL1709" s="246"/>
    </row>
    <row r="1710" spans="3:38" s="47" customFormat="1" ht="38.25" customHeight="1" x14ac:dyDescent="0.25">
      <c r="C1710" s="243"/>
      <c r="H1710" s="243"/>
      <c r="L1710" s="282"/>
      <c r="M1710" s="243"/>
      <c r="O1710" s="243"/>
      <c r="P1710" s="246"/>
      <c r="Q1710" s="246"/>
      <c r="R1710" s="246"/>
      <c r="S1710" s="246"/>
      <c r="T1710" s="246"/>
      <c r="U1710" s="246"/>
      <c r="V1710" s="246"/>
      <c r="W1710" s="246"/>
      <c r="X1710" s="246"/>
      <c r="Y1710" s="246"/>
      <c r="Z1710" s="246"/>
      <c r="AA1710" s="246"/>
      <c r="AB1710" s="246"/>
      <c r="AC1710" s="246"/>
      <c r="AD1710" s="246"/>
      <c r="AE1710" s="246"/>
      <c r="AF1710" s="246"/>
      <c r="AG1710" s="246"/>
      <c r="AH1710" s="246"/>
      <c r="AI1710" s="246"/>
      <c r="AJ1710" s="246"/>
      <c r="AK1710" s="246"/>
      <c r="AL1710" s="246"/>
    </row>
    <row r="1711" spans="3:38" s="47" customFormat="1" ht="38.25" customHeight="1" x14ac:dyDescent="0.25">
      <c r="C1711" s="243"/>
      <c r="H1711" s="243"/>
      <c r="L1711" s="282"/>
      <c r="M1711" s="243"/>
      <c r="O1711" s="243"/>
      <c r="P1711" s="246"/>
      <c r="Q1711" s="246"/>
      <c r="R1711" s="246"/>
      <c r="S1711" s="246"/>
      <c r="T1711" s="246"/>
      <c r="U1711" s="246"/>
      <c r="V1711" s="246"/>
      <c r="W1711" s="246"/>
      <c r="X1711" s="246"/>
      <c r="Y1711" s="246"/>
      <c r="Z1711" s="246"/>
      <c r="AA1711" s="246"/>
      <c r="AB1711" s="246"/>
      <c r="AC1711" s="246"/>
      <c r="AD1711" s="246"/>
      <c r="AE1711" s="246"/>
      <c r="AF1711" s="246"/>
      <c r="AG1711" s="246"/>
      <c r="AH1711" s="246"/>
      <c r="AI1711" s="246"/>
      <c r="AJ1711" s="246"/>
      <c r="AK1711" s="246"/>
      <c r="AL1711" s="246"/>
    </row>
    <row r="1712" spans="3:38" s="47" customFormat="1" ht="38.25" customHeight="1" x14ac:dyDescent="0.25">
      <c r="C1712" s="243"/>
      <c r="H1712" s="243"/>
      <c r="L1712" s="282"/>
      <c r="M1712" s="243"/>
      <c r="O1712" s="243"/>
      <c r="P1712" s="246"/>
      <c r="Q1712" s="246"/>
      <c r="R1712" s="246"/>
      <c r="S1712" s="246"/>
      <c r="T1712" s="246"/>
      <c r="U1712" s="246"/>
      <c r="V1712" s="246"/>
      <c r="W1712" s="246"/>
      <c r="X1712" s="246"/>
      <c r="Y1712" s="246"/>
      <c r="Z1712" s="246"/>
      <c r="AA1712" s="246"/>
      <c r="AB1712" s="246"/>
      <c r="AC1712" s="246"/>
      <c r="AD1712" s="246"/>
      <c r="AE1712" s="246"/>
      <c r="AF1712" s="246"/>
      <c r="AG1712" s="246"/>
      <c r="AH1712" s="246"/>
      <c r="AI1712" s="246"/>
      <c r="AJ1712" s="246"/>
      <c r="AK1712" s="246"/>
      <c r="AL1712" s="246"/>
    </row>
    <row r="1713" spans="3:38" s="47" customFormat="1" ht="38.25" customHeight="1" x14ac:dyDescent="0.25">
      <c r="C1713" s="243"/>
      <c r="H1713" s="243"/>
      <c r="L1713" s="282"/>
      <c r="M1713" s="243"/>
      <c r="O1713" s="243"/>
      <c r="P1713" s="246"/>
      <c r="Q1713" s="246"/>
      <c r="R1713" s="246"/>
      <c r="S1713" s="246"/>
      <c r="T1713" s="246"/>
      <c r="U1713" s="246"/>
      <c r="V1713" s="246"/>
      <c r="W1713" s="246"/>
      <c r="X1713" s="246"/>
      <c r="Y1713" s="246"/>
      <c r="Z1713" s="246"/>
      <c r="AA1713" s="246"/>
      <c r="AB1713" s="246"/>
      <c r="AC1713" s="246"/>
      <c r="AD1713" s="246"/>
      <c r="AE1713" s="246"/>
      <c r="AF1713" s="246"/>
      <c r="AG1713" s="246"/>
      <c r="AH1713" s="246"/>
      <c r="AI1713" s="246"/>
      <c r="AJ1713" s="246"/>
      <c r="AK1713" s="246"/>
      <c r="AL1713" s="246"/>
    </row>
    <row r="1714" spans="3:38" s="47" customFormat="1" ht="38.25" customHeight="1" x14ac:dyDescent="0.25">
      <c r="C1714" s="243"/>
      <c r="H1714" s="243"/>
      <c r="L1714" s="282"/>
      <c r="M1714" s="243"/>
      <c r="O1714" s="243"/>
      <c r="P1714" s="246"/>
      <c r="Q1714" s="246"/>
      <c r="R1714" s="246"/>
      <c r="S1714" s="246"/>
      <c r="T1714" s="246"/>
      <c r="U1714" s="246"/>
      <c r="V1714" s="246"/>
      <c r="W1714" s="246"/>
      <c r="X1714" s="246"/>
      <c r="Y1714" s="246"/>
      <c r="Z1714" s="246"/>
      <c r="AA1714" s="246"/>
      <c r="AB1714" s="246"/>
      <c r="AC1714" s="246"/>
      <c r="AD1714" s="246"/>
      <c r="AE1714" s="246"/>
      <c r="AF1714" s="246"/>
      <c r="AG1714" s="246"/>
      <c r="AH1714" s="246"/>
      <c r="AI1714" s="246"/>
      <c r="AJ1714" s="246"/>
      <c r="AK1714" s="246"/>
      <c r="AL1714" s="246"/>
    </row>
    <row r="1715" spans="3:38" s="47" customFormat="1" ht="38.25" customHeight="1" x14ac:dyDescent="0.25">
      <c r="C1715" s="243"/>
      <c r="H1715" s="243"/>
      <c r="L1715" s="282"/>
      <c r="M1715" s="243"/>
      <c r="O1715" s="243"/>
      <c r="P1715" s="246"/>
      <c r="Q1715" s="246"/>
      <c r="R1715" s="246"/>
      <c r="S1715" s="246"/>
      <c r="T1715" s="246"/>
      <c r="U1715" s="246"/>
      <c r="V1715" s="246"/>
      <c r="W1715" s="246"/>
      <c r="X1715" s="246"/>
      <c r="Y1715" s="246"/>
      <c r="Z1715" s="246"/>
      <c r="AA1715" s="246"/>
      <c r="AB1715" s="246"/>
      <c r="AC1715" s="246"/>
      <c r="AD1715" s="246"/>
      <c r="AE1715" s="246"/>
      <c r="AF1715" s="246"/>
      <c r="AG1715" s="246"/>
      <c r="AH1715" s="246"/>
      <c r="AI1715" s="246"/>
      <c r="AJ1715" s="246"/>
      <c r="AK1715" s="246"/>
      <c r="AL1715" s="246"/>
    </row>
    <row r="1716" spans="3:38" s="47" customFormat="1" ht="38.25" customHeight="1" x14ac:dyDescent="0.25">
      <c r="C1716" s="243"/>
      <c r="H1716" s="243"/>
      <c r="L1716" s="282"/>
      <c r="M1716" s="243"/>
      <c r="O1716" s="243"/>
      <c r="P1716" s="246"/>
      <c r="Q1716" s="246"/>
      <c r="R1716" s="246"/>
      <c r="S1716" s="246"/>
      <c r="T1716" s="246"/>
      <c r="U1716" s="246"/>
      <c r="V1716" s="246"/>
      <c r="W1716" s="246"/>
      <c r="X1716" s="246"/>
      <c r="Y1716" s="246"/>
      <c r="Z1716" s="246"/>
      <c r="AA1716" s="246"/>
      <c r="AB1716" s="246"/>
      <c r="AC1716" s="246"/>
      <c r="AD1716" s="246"/>
      <c r="AE1716" s="246"/>
      <c r="AF1716" s="246"/>
      <c r="AG1716" s="246"/>
      <c r="AH1716" s="246"/>
      <c r="AI1716" s="246"/>
      <c r="AJ1716" s="246"/>
      <c r="AK1716" s="246"/>
      <c r="AL1716" s="246"/>
    </row>
    <row r="1717" spans="3:38" s="47" customFormat="1" ht="38.25" customHeight="1" x14ac:dyDescent="0.25">
      <c r="C1717" s="243"/>
      <c r="H1717" s="243"/>
      <c r="L1717" s="282"/>
      <c r="M1717" s="243"/>
      <c r="O1717" s="243"/>
      <c r="P1717" s="246"/>
      <c r="Q1717" s="246"/>
      <c r="R1717" s="246"/>
      <c r="S1717" s="246"/>
      <c r="T1717" s="246"/>
      <c r="U1717" s="246"/>
      <c r="V1717" s="246"/>
      <c r="W1717" s="246"/>
      <c r="X1717" s="246"/>
      <c r="Y1717" s="246"/>
      <c r="Z1717" s="246"/>
      <c r="AA1717" s="246"/>
      <c r="AB1717" s="246"/>
      <c r="AC1717" s="246"/>
      <c r="AD1717" s="246"/>
      <c r="AE1717" s="246"/>
      <c r="AF1717" s="246"/>
      <c r="AG1717" s="246"/>
      <c r="AH1717" s="246"/>
      <c r="AI1717" s="246"/>
      <c r="AJ1717" s="246"/>
      <c r="AK1717" s="246"/>
      <c r="AL1717" s="246"/>
    </row>
    <row r="1718" spans="3:38" s="47" customFormat="1" ht="38.25" customHeight="1" x14ac:dyDescent="0.25">
      <c r="C1718" s="243"/>
      <c r="H1718" s="243"/>
      <c r="L1718" s="282"/>
      <c r="M1718" s="243"/>
      <c r="O1718" s="243"/>
      <c r="P1718" s="246"/>
      <c r="Q1718" s="246"/>
      <c r="R1718" s="246"/>
      <c r="S1718" s="246"/>
      <c r="T1718" s="246"/>
      <c r="U1718" s="246"/>
      <c r="V1718" s="246"/>
      <c r="W1718" s="246"/>
      <c r="X1718" s="246"/>
      <c r="Y1718" s="246"/>
      <c r="Z1718" s="246"/>
      <c r="AA1718" s="246"/>
      <c r="AB1718" s="246"/>
      <c r="AC1718" s="246"/>
      <c r="AD1718" s="246"/>
      <c r="AE1718" s="246"/>
      <c r="AF1718" s="246"/>
      <c r="AG1718" s="246"/>
      <c r="AH1718" s="246"/>
      <c r="AI1718" s="246"/>
      <c r="AJ1718" s="246"/>
      <c r="AK1718" s="246"/>
      <c r="AL1718" s="246"/>
    </row>
    <row r="1719" spans="3:38" s="47" customFormat="1" ht="38.25" customHeight="1" x14ac:dyDescent="0.25">
      <c r="C1719" s="243"/>
      <c r="H1719" s="243"/>
      <c r="L1719" s="282"/>
      <c r="M1719" s="243"/>
      <c r="O1719" s="243"/>
      <c r="P1719" s="246"/>
      <c r="Q1719" s="246"/>
      <c r="R1719" s="246"/>
      <c r="S1719" s="246"/>
      <c r="T1719" s="246"/>
      <c r="U1719" s="246"/>
      <c r="V1719" s="246"/>
      <c r="W1719" s="246"/>
      <c r="X1719" s="246"/>
      <c r="Y1719" s="246"/>
      <c r="Z1719" s="246"/>
      <c r="AA1719" s="246"/>
      <c r="AB1719" s="246"/>
      <c r="AC1719" s="246"/>
      <c r="AD1719" s="246"/>
      <c r="AE1719" s="246"/>
      <c r="AF1719" s="246"/>
      <c r="AG1719" s="246"/>
      <c r="AH1719" s="246"/>
      <c r="AI1719" s="246"/>
      <c r="AJ1719" s="246"/>
      <c r="AK1719" s="246"/>
      <c r="AL1719" s="246"/>
    </row>
    <row r="1720" spans="3:38" s="47" customFormat="1" ht="38.25" customHeight="1" x14ac:dyDescent="0.25">
      <c r="C1720" s="243"/>
      <c r="H1720" s="243"/>
      <c r="L1720" s="282"/>
      <c r="M1720" s="243"/>
      <c r="O1720" s="243"/>
      <c r="P1720" s="246"/>
      <c r="Q1720" s="246"/>
      <c r="R1720" s="246"/>
      <c r="S1720" s="246"/>
      <c r="T1720" s="246"/>
      <c r="U1720" s="246"/>
      <c r="V1720" s="246"/>
      <c r="W1720" s="246"/>
      <c r="X1720" s="246"/>
      <c r="Y1720" s="246"/>
      <c r="Z1720" s="246"/>
      <c r="AA1720" s="246"/>
      <c r="AB1720" s="246"/>
      <c r="AC1720" s="246"/>
      <c r="AD1720" s="246"/>
      <c r="AE1720" s="246"/>
      <c r="AF1720" s="246"/>
      <c r="AG1720" s="246"/>
      <c r="AH1720" s="246"/>
      <c r="AI1720" s="246"/>
      <c r="AJ1720" s="246"/>
      <c r="AK1720" s="246"/>
      <c r="AL1720" s="246"/>
    </row>
    <row r="1721" spans="3:38" s="47" customFormat="1" ht="38.25" customHeight="1" x14ac:dyDescent="0.25">
      <c r="C1721" s="243"/>
      <c r="H1721" s="243"/>
      <c r="L1721" s="282"/>
      <c r="M1721" s="243"/>
      <c r="O1721" s="243"/>
      <c r="P1721" s="246"/>
      <c r="Q1721" s="246"/>
      <c r="R1721" s="246"/>
      <c r="S1721" s="246"/>
      <c r="T1721" s="246"/>
      <c r="U1721" s="246"/>
      <c r="V1721" s="246"/>
      <c r="W1721" s="246"/>
      <c r="X1721" s="246"/>
      <c r="Y1721" s="246"/>
      <c r="Z1721" s="246"/>
      <c r="AA1721" s="246"/>
      <c r="AB1721" s="246"/>
      <c r="AC1721" s="246"/>
      <c r="AD1721" s="246"/>
      <c r="AE1721" s="246"/>
      <c r="AF1721" s="246"/>
      <c r="AG1721" s="246"/>
      <c r="AH1721" s="246"/>
      <c r="AI1721" s="246"/>
      <c r="AJ1721" s="246"/>
      <c r="AK1721" s="246"/>
      <c r="AL1721" s="246"/>
    </row>
    <row r="1722" spans="3:38" s="47" customFormat="1" ht="38.25" customHeight="1" x14ac:dyDescent="0.25">
      <c r="C1722" s="243"/>
      <c r="H1722" s="243"/>
      <c r="L1722" s="282"/>
      <c r="M1722" s="243"/>
      <c r="O1722" s="243"/>
      <c r="P1722" s="246"/>
      <c r="Q1722" s="246"/>
      <c r="R1722" s="246"/>
      <c r="S1722" s="246"/>
      <c r="T1722" s="246"/>
      <c r="U1722" s="246"/>
      <c r="V1722" s="246"/>
      <c r="W1722" s="246"/>
      <c r="X1722" s="246"/>
      <c r="Y1722" s="246"/>
      <c r="Z1722" s="246"/>
      <c r="AA1722" s="246"/>
      <c r="AB1722" s="246"/>
      <c r="AC1722" s="246"/>
      <c r="AD1722" s="246"/>
      <c r="AE1722" s="246"/>
      <c r="AF1722" s="246"/>
      <c r="AG1722" s="246"/>
      <c r="AH1722" s="246"/>
      <c r="AI1722" s="246"/>
      <c r="AJ1722" s="246"/>
      <c r="AK1722" s="246"/>
      <c r="AL1722" s="246"/>
    </row>
    <row r="1723" spans="3:38" s="47" customFormat="1" ht="38.25" customHeight="1" x14ac:dyDescent="0.25">
      <c r="C1723" s="243"/>
      <c r="H1723" s="243"/>
      <c r="L1723" s="282"/>
      <c r="M1723" s="243"/>
      <c r="O1723" s="243"/>
      <c r="P1723" s="246"/>
      <c r="Q1723" s="246"/>
      <c r="R1723" s="246"/>
      <c r="S1723" s="246"/>
      <c r="T1723" s="246"/>
      <c r="U1723" s="246"/>
      <c r="V1723" s="246"/>
      <c r="W1723" s="246"/>
      <c r="X1723" s="246"/>
      <c r="Y1723" s="246"/>
      <c r="Z1723" s="246"/>
      <c r="AA1723" s="246"/>
      <c r="AB1723" s="246"/>
      <c r="AC1723" s="246"/>
      <c r="AD1723" s="246"/>
      <c r="AE1723" s="246"/>
      <c r="AF1723" s="246"/>
      <c r="AG1723" s="246"/>
      <c r="AH1723" s="246"/>
      <c r="AI1723" s="246"/>
      <c r="AJ1723" s="246"/>
      <c r="AK1723" s="246"/>
      <c r="AL1723" s="246"/>
    </row>
    <row r="1724" spans="3:38" s="47" customFormat="1" ht="38.25" customHeight="1" x14ac:dyDescent="0.25">
      <c r="C1724" s="243"/>
      <c r="H1724" s="243"/>
      <c r="L1724" s="282"/>
      <c r="M1724" s="243"/>
      <c r="O1724" s="243"/>
      <c r="P1724" s="246"/>
      <c r="Q1724" s="246"/>
      <c r="R1724" s="246"/>
      <c r="S1724" s="246"/>
      <c r="T1724" s="246"/>
      <c r="U1724" s="246"/>
      <c r="V1724" s="246"/>
      <c r="W1724" s="246"/>
      <c r="X1724" s="246"/>
      <c r="Y1724" s="246"/>
      <c r="Z1724" s="246"/>
      <c r="AA1724" s="246"/>
      <c r="AB1724" s="246"/>
      <c r="AC1724" s="246"/>
      <c r="AD1724" s="246"/>
      <c r="AE1724" s="246"/>
      <c r="AF1724" s="246"/>
      <c r="AG1724" s="246"/>
      <c r="AH1724" s="246"/>
      <c r="AI1724" s="246"/>
      <c r="AJ1724" s="246"/>
      <c r="AK1724" s="246"/>
      <c r="AL1724" s="246"/>
    </row>
    <row r="1725" spans="3:38" s="47" customFormat="1" ht="38.25" customHeight="1" x14ac:dyDescent="0.25">
      <c r="C1725" s="243"/>
      <c r="H1725" s="243"/>
      <c r="L1725" s="282"/>
      <c r="M1725" s="243"/>
      <c r="O1725" s="243"/>
      <c r="P1725" s="246"/>
      <c r="Q1725" s="246"/>
      <c r="R1725" s="246"/>
      <c r="S1725" s="246"/>
      <c r="T1725" s="246"/>
      <c r="U1725" s="246"/>
      <c r="V1725" s="246"/>
      <c r="W1725" s="246"/>
      <c r="X1725" s="246"/>
      <c r="Y1725" s="246"/>
      <c r="Z1725" s="246"/>
      <c r="AA1725" s="246"/>
      <c r="AB1725" s="246"/>
      <c r="AC1725" s="246"/>
      <c r="AD1725" s="246"/>
      <c r="AE1725" s="246"/>
      <c r="AF1725" s="246"/>
      <c r="AG1725" s="246"/>
      <c r="AH1725" s="246"/>
      <c r="AI1725" s="246"/>
      <c r="AJ1725" s="246"/>
      <c r="AK1725" s="246"/>
      <c r="AL1725" s="246"/>
    </row>
    <row r="1726" spans="3:38" s="47" customFormat="1" ht="38.25" customHeight="1" x14ac:dyDescent="0.25">
      <c r="C1726" s="243"/>
      <c r="H1726" s="243"/>
      <c r="L1726" s="282"/>
      <c r="M1726" s="243"/>
      <c r="O1726" s="243"/>
      <c r="P1726" s="246"/>
      <c r="Q1726" s="246"/>
      <c r="R1726" s="246"/>
      <c r="S1726" s="246"/>
      <c r="T1726" s="246"/>
      <c r="U1726" s="246"/>
      <c r="V1726" s="246"/>
      <c r="W1726" s="246"/>
      <c r="X1726" s="246"/>
      <c r="Y1726" s="246"/>
      <c r="Z1726" s="246"/>
      <c r="AA1726" s="246"/>
      <c r="AB1726" s="246"/>
      <c r="AC1726" s="246"/>
      <c r="AD1726" s="246"/>
      <c r="AE1726" s="246"/>
      <c r="AF1726" s="246"/>
      <c r="AG1726" s="246"/>
      <c r="AH1726" s="246"/>
      <c r="AI1726" s="246"/>
      <c r="AJ1726" s="246"/>
      <c r="AK1726" s="246"/>
      <c r="AL1726" s="246"/>
    </row>
    <row r="1727" spans="3:38" s="47" customFormat="1" ht="38.25" customHeight="1" x14ac:dyDescent="0.25">
      <c r="C1727" s="243"/>
      <c r="H1727" s="243"/>
      <c r="L1727" s="282"/>
      <c r="M1727" s="243"/>
      <c r="O1727" s="243"/>
      <c r="P1727" s="246"/>
      <c r="Q1727" s="246"/>
      <c r="R1727" s="246"/>
      <c r="S1727" s="246"/>
      <c r="T1727" s="246"/>
      <c r="U1727" s="246"/>
      <c r="V1727" s="246"/>
      <c r="W1727" s="246"/>
      <c r="X1727" s="246"/>
      <c r="Y1727" s="246"/>
      <c r="Z1727" s="246"/>
      <c r="AA1727" s="246"/>
      <c r="AB1727" s="246"/>
      <c r="AC1727" s="246"/>
      <c r="AD1727" s="246"/>
      <c r="AE1727" s="246"/>
      <c r="AF1727" s="246"/>
      <c r="AG1727" s="246"/>
      <c r="AH1727" s="246"/>
      <c r="AI1727" s="246"/>
      <c r="AJ1727" s="246"/>
      <c r="AK1727" s="246"/>
      <c r="AL1727" s="246"/>
    </row>
    <row r="1728" spans="3:38" s="47" customFormat="1" ht="38.25" customHeight="1" x14ac:dyDescent="0.25">
      <c r="C1728" s="243"/>
      <c r="H1728" s="243"/>
      <c r="L1728" s="282"/>
      <c r="M1728" s="243"/>
      <c r="O1728" s="243"/>
      <c r="P1728" s="246"/>
      <c r="Q1728" s="246"/>
      <c r="R1728" s="246"/>
      <c r="S1728" s="246"/>
      <c r="T1728" s="246"/>
      <c r="U1728" s="246"/>
      <c r="V1728" s="246"/>
      <c r="W1728" s="246"/>
      <c r="X1728" s="246"/>
      <c r="Y1728" s="246"/>
      <c r="Z1728" s="246"/>
      <c r="AA1728" s="246"/>
      <c r="AB1728" s="246"/>
      <c r="AC1728" s="246"/>
      <c r="AD1728" s="246"/>
      <c r="AE1728" s="246"/>
      <c r="AF1728" s="246"/>
      <c r="AG1728" s="246"/>
      <c r="AH1728" s="246"/>
      <c r="AI1728" s="246"/>
      <c r="AJ1728" s="246"/>
      <c r="AK1728" s="246"/>
      <c r="AL1728" s="246"/>
    </row>
    <row r="1729" spans="3:38" s="47" customFormat="1" ht="38.25" customHeight="1" x14ac:dyDescent="0.25">
      <c r="C1729" s="243"/>
      <c r="H1729" s="243"/>
      <c r="L1729" s="282"/>
      <c r="M1729" s="243"/>
      <c r="O1729" s="243"/>
      <c r="P1729" s="246"/>
      <c r="Q1729" s="246"/>
      <c r="R1729" s="246"/>
      <c r="S1729" s="246"/>
      <c r="T1729" s="246"/>
      <c r="U1729" s="246"/>
      <c r="V1729" s="246"/>
      <c r="W1729" s="246"/>
      <c r="X1729" s="246"/>
      <c r="Y1729" s="246"/>
      <c r="Z1729" s="246"/>
      <c r="AA1729" s="246"/>
      <c r="AB1729" s="246"/>
      <c r="AC1729" s="246"/>
      <c r="AD1729" s="246"/>
      <c r="AE1729" s="246"/>
      <c r="AF1729" s="246"/>
      <c r="AG1729" s="246"/>
      <c r="AH1729" s="246"/>
      <c r="AI1729" s="246"/>
      <c r="AJ1729" s="246"/>
      <c r="AK1729" s="246"/>
      <c r="AL1729" s="246"/>
    </row>
    <row r="1730" spans="3:38" s="47" customFormat="1" ht="38.25" customHeight="1" x14ac:dyDescent="0.25">
      <c r="C1730" s="243"/>
      <c r="H1730" s="243"/>
      <c r="L1730" s="282"/>
      <c r="M1730" s="243"/>
      <c r="O1730" s="243"/>
      <c r="P1730" s="246"/>
      <c r="Q1730" s="246"/>
      <c r="R1730" s="246"/>
      <c r="S1730" s="246"/>
      <c r="T1730" s="246"/>
      <c r="U1730" s="246"/>
      <c r="V1730" s="246"/>
      <c r="W1730" s="246"/>
      <c r="X1730" s="246"/>
      <c r="Y1730" s="246"/>
      <c r="Z1730" s="246"/>
      <c r="AA1730" s="246"/>
      <c r="AB1730" s="246"/>
      <c r="AC1730" s="246"/>
      <c r="AD1730" s="246"/>
      <c r="AE1730" s="246"/>
      <c r="AF1730" s="246"/>
      <c r="AG1730" s="246"/>
      <c r="AH1730" s="246"/>
      <c r="AI1730" s="246"/>
      <c r="AJ1730" s="246"/>
      <c r="AK1730" s="246"/>
      <c r="AL1730" s="246"/>
    </row>
    <row r="1731" spans="3:38" s="47" customFormat="1" ht="38.25" customHeight="1" x14ac:dyDescent="0.25">
      <c r="C1731" s="243"/>
      <c r="H1731" s="243"/>
      <c r="L1731" s="282"/>
      <c r="M1731" s="243"/>
      <c r="O1731" s="243"/>
      <c r="P1731" s="246"/>
      <c r="Q1731" s="246"/>
      <c r="R1731" s="246"/>
      <c r="S1731" s="246"/>
      <c r="T1731" s="246"/>
      <c r="U1731" s="246"/>
      <c r="V1731" s="246"/>
      <c r="W1731" s="246"/>
      <c r="X1731" s="246"/>
      <c r="Y1731" s="246"/>
      <c r="Z1731" s="246"/>
      <c r="AA1731" s="246"/>
      <c r="AB1731" s="246"/>
      <c r="AC1731" s="246"/>
      <c r="AD1731" s="246"/>
      <c r="AE1731" s="246"/>
      <c r="AF1731" s="246"/>
      <c r="AG1731" s="246"/>
      <c r="AH1731" s="246"/>
      <c r="AI1731" s="246"/>
      <c r="AJ1731" s="246"/>
      <c r="AK1731" s="246"/>
      <c r="AL1731" s="246"/>
    </row>
    <row r="1732" spans="3:38" s="47" customFormat="1" ht="38.25" customHeight="1" x14ac:dyDescent="0.25">
      <c r="C1732" s="243"/>
      <c r="H1732" s="243"/>
      <c r="L1732" s="282"/>
      <c r="M1732" s="243"/>
      <c r="O1732" s="243"/>
      <c r="P1732" s="246"/>
      <c r="Q1732" s="246"/>
      <c r="R1732" s="246"/>
      <c r="S1732" s="246"/>
      <c r="T1732" s="246"/>
      <c r="U1732" s="246"/>
      <c r="V1732" s="246"/>
      <c r="W1732" s="246"/>
      <c r="X1732" s="246"/>
      <c r="Y1732" s="246"/>
      <c r="Z1732" s="246"/>
      <c r="AA1732" s="246"/>
      <c r="AB1732" s="246"/>
      <c r="AC1732" s="246"/>
      <c r="AD1732" s="246"/>
      <c r="AE1732" s="246"/>
      <c r="AF1732" s="246"/>
      <c r="AG1732" s="246"/>
      <c r="AH1732" s="246"/>
      <c r="AI1732" s="246"/>
      <c r="AJ1732" s="246"/>
      <c r="AK1732" s="246"/>
      <c r="AL1732" s="246"/>
    </row>
    <row r="1733" spans="3:38" s="47" customFormat="1" ht="38.25" customHeight="1" x14ac:dyDescent="0.25">
      <c r="C1733" s="243"/>
      <c r="H1733" s="243"/>
      <c r="L1733" s="282"/>
      <c r="M1733" s="243"/>
      <c r="O1733" s="243"/>
      <c r="P1733" s="246"/>
      <c r="Q1733" s="246"/>
      <c r="R1733" s="246"/>
      <c r="S1733" s="246"/>
      <c r="T1733" s="246"/>
      <c r="U1733" s="246"/>
      <c r="V1733" s="246"/>
      <c r="W1733" s="246"/>
      <c r="X1733" s="246"/>
      <c r="Y1733" s="246"/>
      <c r="Z1733" s="246"/>
      <c r="AA1733" s="246"/>
      <c r="AB1733" s="246"/>
      <c r="AC1733" s="246"/>
      <c r="AD1733" s="246"/>
      <c r="AE1733" s="246"/>
      <c r="AF1733" s="246"/>
      <c r="AG1733" s="246"/>
      <c r="AH1733" s="246"/>
      <c r="AI1733" s="246"/>
      <c r="AJ1733" s="246"/>
      <c r="AK1733" s="246"/>
      <c r="AL1733" s="246"/>
    </row>
    <row r="1734" spans="3:38" s="47" customFormat="1" ht="38.25" customHeight="1" x14ac:dyDescent="0.25">
      <c r="C1734" s="243"/>
      <c r="H1734" s="243"/>
      <c r="L1734" s="282"/>
      <c r="M1734" s="243"/>
      <c r="O1734" s="243"/>
      <c r="P1734" s="246"/>
      <c r="Q1734" s="246"/>
      <c r="R1734" s="246"/>
      <c r="S1734" s="246"/>
      <c r="T1734" s="246"/>
      <c r="U1734" s="246"/>
      <c r="V1734" s="246"/>
      <c r="W1734" s="246"/>
      <c r="X1734" s="246"/>
      <c r="Y1734" s="246"/>
      <c r="Z1734" s="246"/>
      <c r="AA1734" s="246"/>
      <c r="AB1734" s="246"/>
      <c r="AC1734" s="246"/>
      <c r="AD1734" s="246"/>
      <c r="AE1734" s="246"/>
      <c r="AF1734" s="246"/>
      <c r="AG1734" s="246"/>
      <c r="AH1734" s="246"/>
      <c r="AI1734" s="246"/>
      <c r="AJ1734" s="246"/>
      <c r="AK1734" s="246"/>
      <c r="AL1734" s="246"/>
    </row>
    <row r="1735" spans="3:38" s="47" customFormat="1" ht="38.25" customHeight="1" x14ac:dyDescent="0.25">
      <c r="C1735" s="243"/>
      <c r="H1735" s="243"/>
      <c r="L1735" s="282"/>
      <c r="M1735" s="243"/>
      <c r="O1735" s="243"/>
      <c r="P1735" s="246"/>
      <c r="Q1735" s="246"/>
      <c r="R1735" s="246"/>
      <c r="S1735" s="246"/>
      <c r="T1735" s="246"/>
      <c r="U1735" s="246"/>
      <c r="V1735" s="246"/>
      <c r="W1735" s="246"/>
      <c r="X1735" s="246"/>
      <c r="Y1735" s="246"/>
      <c r="Z1735" s="246"/>
      <c r="AA1735" s="246"/>
      <c r="AB1735" s="246"/>
      <c r="AC1735" s="246"/>
      <c r="AD1735" s="246"/>
      <c r="AE1735" s="246"/>
      <c r="AF1735" s="246"/>
      <c r="AG1735" s="246"/>
      <c r="AH1735" s="246"/>
      <c r="AI1735" s="246"/>
      <c r="AJ1735" s="246"/>
      <c r="AK1735" s="246"/>
      <c r="AL1735" s="246"/>
    </row>
    <row r="1736" spans="3:38" s="47" customFormat="1" ht="38.25" customHeight="1" x14ac:dyDescent="0.25">
      <c r="C1736" s="243"/>
      <c r="H1736" s="243"/>
      <c r="L1736" s="282"/>
      <c r="M1736" s="243"/>
      <c r="O1736" s="243"/>
      <c r="P1736" s="246"/>
      <c r="Q1736" s="246"/>
      <c r="R1736" s="246"/>
      <c r="S1736" s="246"/>
      <c r="T1736" s="246"/>
      <c r="U1736" s="246"/>
      <c r="V1736" s="246"/>
      <c r="W1736" s="246"/>
      <c r="X1736" s="246"/>
      <c r="Y1736" s="246"/>
      <c r="Z1736" s="246"/>
      <c r="AA1736" s="246"/>
      <c r="AB1736" s="246"/>
      <c r="AC1736" s="246"/>
      <c r="AD1736" s="246"/>
      <c r="AE1736" s="246"/>
      <c r="AF1736" s="246"/>
      <c r="AG1736" s="246"/>
      <c r="AH1736" s="246"/>
      <c r="AI1736" s="246"/>
      <c r="AJ1736" s="246"/>
      <c r="AK1736" s="246"/>
      <c r="AL1736" s="246"/>
    </row>
    <row r="1737" spans="3:38" s="47" customFormat="1" ht="38.25" customHeight="1" x14ac:dyDescent="0.25">
      <c r="C1737" s="243"/>
      <c r="H1737" s="243"/>
      <c r="L1737" s="282"/>
      <c r="M1737" s="243"/>
      <c r="O1737" s="243"/>
      <c r="P1737" s="246"/>
      <c r="Q1737" s="246"/>
      <c r="R1737" s="246"/>
      <c r="S1737" s="246"/>
      <c r="T1737" s="246"/>
      <c r="U1737" s="246"/>
      <c r="V1737" s="246"/>
      <c r="W1737" s="246"/>
      <c r="X1737" s="246"/>
      <c r="Y1737" s="246"/>
      <c r="Z1737" s="246"/>
      <c r="AA1737" s="246"/>
      <c r="AB1737" s="246"/>
      <c r="AC1737" s="246"/>
      <c r="AD1737" s="246"/>
      <c r="AE1737" s="246"/>
      <c r="AF1737" s="246"/>
      <c r="AG1737" s="246"/>
      <c r="AH1737" s="246"/>
      <c r="AI1737" s="246"/>
      <c r="AJ1737" s="246"/>
      <c r="AK1737" s="246"/>
      <c r="AL1737" s="246"/>
    </row>
    <row r="1738" spans="3:38" s="47" customFormat="1" ht="38.25" customHeight="1" x14ac:dyDescent="0.25">
      <c r="C1738" s="243"/>
      <c r="H1738" s="243"/>
      <c r="L1738" s="282"/>
      <c r="M1738" s="243"/>
      <c r="O1738" s="243"/>
      <c r="P1738" s="246"/>
      <c r="Q1738" s="246"/>
      <c r="R1738" s="246"/>
      <c r="S1738" s="246"/>
      <c r="T1738" s="246"/>
      <c r="U1738" s="246"/>
      <c r="V1738" s="246"/>
      <c r="W1738" s="246"/>
      <c r="X1738" s="246"/>
      <c r="Y1738" s="246"/>
      <c r="Z1738" s="246"/>
      <c r="AA1738" s="246"/>
      <c r="AB1738" s="246"/>
      <c r="AC1738" s="246"/>
      <c r="AD1738" s="246"/>
      <c r="AE1738" s="246"/>
      <c r="AF1738" s="246"/>
      <c r="AG1738" s="246"/>
      <c r="AH1738" s="246"/>
      <c r="AI1738" s="246"/>
      <c r="AJ1738" s="246"/>
      <c r="AK1738" s="246"/>
      <c r="AL1738" s="246"/>
    </row>
    <row r="1739" spans="3:38" s="47" customFormat="1" ht="38.25" customHeight="1" x14ac:dyDescent="0.25">
      <c r="C1739" s="243"/>
      <c r="H1739" s="243"/>
      <c r="L1739" s="282"/>
      <c r="M1739" s="243"/>
      <c r="O1739" s="243"/>
      <c r="P1739" s="246"/>
      <c r="Q1739" s="246"/>
      <c r="R1739" s="246"/>
      <c r="S1739" s="246"/>
      <c r="T1739" s="246"/>
      <c r="U1739" s="246"/>
      <c r="V1739" s="246"/>
      <c r="W1739" s="246"/>
      <c r="X1739" s="246"/>
      <c r="Y1739" s="246"/>
      <c r="Z1739" s="246"/>
      <c r="AA1739" s="246"/>
      <c r="AB1739" s="246"/>
      <c r="AC1739" s="246"/>
      <c r="AD1739" s="246"/>
      <c r="AE1739" s="246"/>
      <c r="AF1739" s="246"/>
      <c r="AG1739" s="246"/>
      <c r="AH1739" s="246"/>
      <c r="AI1739" s="246"/>
      <c r="AJ1739" s="246"/>
      <c r="AK1739" s="246"/>
      <c r="AL1739" s="246"/>
    </row>
    <row r="1740" spans="3:38" s="47" customFormat="1" ht="38.25" customHeight="1" x14ac:dyDescent="0.25">
      <c r="C1740" s="243"/>
      <c r="H1740" s="243"/>
      <c r="L1740" s="282"/>
      <c r="M1740" s="243"/>
      <c r="O1740" s="243"/>
      <c r="P1740" s="246"/>
      <c r="Q1740" s="246"/>
      <c r="R1740" s="246"/>
      <c r="S1740" s="246"/>
      <c r="T1740" s="246"/>
      <c r="U1740" s="246"/>
      <c r="V1740" s="246"/>
      <c r="W1740" s="246"/>
      <c r="X1740" s="246"/>
      <c r="Y1740" s="246"/>
      <c r="Z1740" s="246"/>
      <c r="AA1740" s="246"/>
      <c r="AB1740" s="246"/>
      <c r="AC1740" s="246"/>
      <c r="AD1740" s="246"/>
      <c r="AE1740" s="246"/>
      <c r="AF1740" s="246"/>
      <c r="AG1740" s="246"/>
      <c r="AH1740" s="246"/>
      <c r="AI1740" s="246"/>
      <c r="AJ1740" s="246"/>
      <c r="AK1740" s="246"/>
      <c r="AL1740" s="246"/>
    </row>
    <row r="1741" spans="3:38" s="47" customFormat="1" ht="38.25" customHeight="1" x14ac:dyDescent="0.25">
      <c r="C1741" s="243"/>
      <c r="H1741" s="243"/>
      <c r="L1741" s="282"/>
      <c r="M1741" s="243"/>
      <c r="O1741" s="243"/>
      <c r="P1741" s="246"/>
      <c r="Q1741" s="246"/>
      <c r="R1741" s="246"/>
      <c r="S1741" s="246"/>
      <c r="T1741" s="246"/>
      <c r="U1741" s="246"/>
      <c r="V1741" s="246"/>
      <c r="W1741" s="246"/>
      <c r="X1741" s="246"/>
      <c r="Y1741" s="246"/>
      <c r="Z1741" s="246"/>
      <c r="AA1741" s="246"/>
      <c r="AB1741" s="246"/>
      <c r="AC1741" s="246"/>
      <c r="AD1741" s="246"/>
      <c r="AE1741" s="246"/>
      <c r="AF1741" s="246"/>
      <c r="AG1741" s="246"/>
      <c r="AH1741" s="246"/>
      <c r="AI1741" s="246"/>
      <c r="AJ1741" s="246"/>
      <c r="AK1741" s="246"/>
      <c r="AL1741" s="246"/>
    </row>
    <row r="1742" spans="3:38" s="47" customFormat="1" ht="38.25" customHeight="1" x14ac:dyDescent="0.25">
      <c r="C1742" s="243"/>
      <c r="H1742" s="243"/>
      <c r="L1742" s="282"/>
      <c r="M1742" s="243"/>
      <c r="O1742" s="243"/>
      <c r="P1742" s="246"/>
      <c r="Q1742" s="246"/>
      <c r="R1742" s="246"/>
      <c r="S1742" s="246"/>
      <c r="T1742" s="246"/>
      <c r="U1742" s="246"/>
      <c r="V1742" s="246"/>
      <c r="W1742" s="246"/>
      <c r="X1742" s="246"/>
      <c r="Y1742" s="246"/>
      <c r="Z1742" s="246"/>
      <c r="AA1742" s="246"/>
      <c r="AB1742" s="246"/>
      <c r="AC1742" s="246"/>
      <c r="AD1742" s="246"/>
      <c r="AE1742" s="246"/>
      <c r="AF1742" s="246"/>
      <c r="AG1742" s="246"/>
      <c r="AH1742" s="246"/>
      <c r="AI1742" s="246"/>
      <c r="AJ1742" s="246"/>
      <c r="AK1742" s="246"/>
      <c r="AL1742" s="246"/>
    </row>
    <row r="1743" spans="3:38" s="47" customFormat="1" ht="38.25" customHeight="1" x14ac:dyDescent="0.25">
      <c r="C1743" s="243"/>
      <c r="H1743" s="243"/>
      <c r="L1743" s="282"/>
      <c r="M1743" s="243"/>
      <c r="O1743" s="243"/>
      <c r="P1743" s="246"/>
      <c r="Q1743" s="246"/>
      <c r="R1743" s="246"/>
      <c r="S1743" s="246"/>
      <c r="T1743" s="246"/>
      <c r="U1743" s="246"/>
      <c r="V1743" s="246"/>
      <c r="W1743" s="246"/>
      <c r="X1743" s="246"/>
      <c r="Y1743" s="246"/>
      <c r="Z1743" s="246"/>
      <c r="AA1743" s="246"/>
      <c r="AB1743" s="246"/>
      <c r="AC1743" s="246"/>
      <c r="AD1743" s="246"/>
      <c r="AE1743" s="246"/>
      <c r="AF1743" s="246"/>
      <c r="AG1743" s="246"/>
      <c r="AH1743" s="246"/>
      <c r="AI1743" s="246"/>
      <c r="AJ1743" s="246"/>
      <c r="AK1743" s="246"/>
      <c r="AL1743" s="246"/>
    </row>
    <row r="1744" spans="3:38" s="47" customFormat="1" ht="38.25" customHeight="1" x14ac:dyDescent="0.25">
      <c r="C1744" s="243"/>
      <c r="H1744" s="243"/>
      <c r="L1744" s="282"/>
      <c r="M1744" s="243"/>
      <c r="O1744" s="243"/>
      <c r="P1744" s="246"/>
      <c r="Q1744" s="246"/>
      <c r="R1744" s="246"/>
      <c r="S1744" s="246"/>
      <c r="T1744" s="246"/>
      <c r="U1744" s="246"/>
      <c r="V1744" s="246"/>
      <c r="W1744" s="246"/>
      <c r="X1744" s="246"/>
      <c r="Y1744" s="246"/>
      <c r="Z1744" s="246"/>
      <c r="AA1744" s="246"/>
      <c r="AB1744" s="246"/>
      <c r="AC1744" s="246"/>
      <c r="AD1744" s="246"/>
      <c r="AE1744" s="246"/>
      <c r="AF1744" s="246"/>
      <c r="AG1744" s="246"/>
      <c r="AH1744" s="246"/>
      <c r="AI1744" s="246"/>
      <c r="AJ1744" s="246"/>
      <c r="AK1744" s="246"/>
      <c r="AL1744" s="246"/>
    </row>
    <row r="1745" spans="3:38" s="47" customFormat="1" ht="38.25" customHeight="1" x14ac:dyDescent="0.25">
      <c r="C1745" s="243"/>
      <c r="H1745" s="243"/>
      <c r="L1745" s="282"/>
      <c r="M1745" s="243"/>
      <c r="O1745" s="243"/>
      <c r="P1745" s="246"/>
      <c r="Q1745" s="246"/>
      <c r="R1745" s="246"/>
      <c r="S1745" s="246"/>
      <c r="T1745" s="246"/>
      <c r="U1745" s="246"/>
      <c r="V1745" s="246"/>
      <c r="W1745" s="246"/>
      <c r="X1745" s="246"/>
      <c r="Y1745" s="246"/>
      <c r="Z1745" s="246"/>
      <c r="AA1745" s="246"/>
      <c r="AB1745" s="246"/>
      <c r="AC1745" s="246"/>
      <c r="AD1745" s="246"/>
      <c r="AE1745" s="246"/>
      <c r="AF1745" s="246"/>
      <c r="AG1745" s="246"/>
      <c r="AH1745" s="246"/>
      <c r="AI1745" s="246"/>
      <c r="AJ1745" s="246"/>
      <c r="AK1745" s="246"/>
      <c r="AL1745" s="246"/>
    </row>
    <row r="1746" spans="3:38" s="47" customFormat="1" ht="38.25" customHeight="1" x14ac:dyDescent="0.25">
      <c r="C1746" s="243"/>
      <c r="H1746" s="243"/>
      <c r="L1746" s="282"/>
      <c r="M1746" s="243"/>
      <c r="O1746" s="243"/>
      <c r="P1746" s="246"/>
      <c r="Q1746" s="246"/>
      <c r="R1746" s="246"/>
      <c r="S1746" s="246"/>
      <c r="T1746" s="246"/>
      <c r="U1746" s="246"/>
      <c r="V1746" s="246"/>
      <c r="W1746" s="246"/>
      <c r="X1746" s="246"/>
      <c r="Y1746" s="246"/>
      <c r="Z1746" s="246"/>
      <c r="AA1746" s="246"/>
      <c r="AB1746" s="246"/>
      <c r="AC1746" s="246"/>
      <c r="AD1746" s="246"/>
      <c r="AE1746" s="246"/>
      <c r="AF1746" s="246"/>
      <c r="AG1746" s="246"/>
      <c r="AH1746" s="246"/>
      <c r="AI1746" s="246"/>
      <c r="AJ1746" s="246"/>
      <c r="AK1746" s="246"/>
      <c r="AL1746" s="246"/>
    </row>
    <row r="1747" spans="3:38" s="47" customFormat="1" ht="38.25" customHeight="1" x14ac:dyDescent="0.25">
      <c r="C1747" s="243"/>
      <c r="H1747" s="243"/>
      <c r="L1747" s="282"/>
      <c r="M1747" s="243"/>
      <c r="O1747" s="243"/>
      <c r="P1747" s="246"/>
      <c r="Q1747" s="246"/>
      <c r="R1747" s="246"/>
      <c r="S1747" s="246"/>
      <c r="T1747" s="246"/>
      <c r="U1747" s="246"/>
      <c r="V1747" s="246"/>
      <c r="W1747" s="246"/>
      <c r="X1747" s="246"/>
      <c r="Y1747" s="246"/>
      <c r="Z1747" s="246"/>
      <c r="AA1747" s="246"/>
      <c r="AB1747" s="246"/>
      <c r="AC1747" s="246"/>
      <c r="AD1747" s="246"/>
      <c r="AE1747" s="246"/>
      <c r="AF1747" s="246"/>
      <c r="AG1747" s="246"/>
      <c r="AH1747" s="246"/>
      <c r="AI1747" s="246"/>
      <c r="AJ1747" s="246"/>
      <c r="AK1747" s="246"/>
      <c r="AL1747" s="246"/>
    </row>
    <row r="1748" spans="3:38" s="47" customFormat="1" ht="38.25" customHeight="1" x14ac:dyDescent="0.25">
      <c r="C1748" s="243"/>
      <c r="H1748" s="243"/>
      <c r="L1748" s="282"/>
      <c r="M1748" s="243"/>
      <c r="O1748" s="243"/>
      <c r="P1748" s="246"/>
      <c r="Q1748" s="246"/>
      <c r="R1748" s="246"/>
      <c r="S1748" s="246"/>
      <c r="T1748" s="246"/>
      <c r="U1748" s="246"/>
      <c r="V1748" s="246"/>
      <c r="W1748" s="246"/>
      <c r="X1748" s="246"/>
      <c r="Y1748" s="246"/>
      <c r="Z1748" s="246"/>
      <c r="AA1748" s="246"/>
      <c r="AB1748" s="246"/>
      <c r="AC1748" s="246"/>
      <c r="AD1748" s="246"/>
      <c r="AE1748" s="246"/>
      <c r="AF1748" s="246"/>
      <c r="AG1748" s="246"/>
      <c r="AH1748" s="246"/>
      <c r="AI1748" s="246"/>
      <c r="AJ1748" s="246"/>
      <c r="AK1748" s="246"/>
      <c r="AL1748" s="246"/>
    </row>
    <row r="1749" spans="3:38" s="47" customFormat="1" ht="38.25" customHeight="1" x14ac:dyDescent="0.25">
      <c r="C1749" s="243"/>
      <c r="H1749" s="243"/>
      <c r="L1749" s="282"/>
      <c r="M1749" s="243"/>
      <c r="O1749" s="243"/>
      <c r="P1749" s="246"/>
      <c r="Q1749" s="246"/>
      <c r="R1749" s="246"/>
      <c r="S1749" s="246"/>
      <c r="T1749" s="246"/>
      <c r="U1749" s="246"/>
      <c r="V1749" s="246"/>
      <c r="W1749" s="246"/>
      <c r="X1749" s="246"/>
      <c r="Y1749" s="246"/>
      <c r="Z1749" s="246"/>
      <c r="AA1749" s="246"/>
      <c r="AB1749" s="246"/>
      <c r="AC1749" s="246"/>
      <c r="AD1749" s="246"/>
      <c r="AE1749" s="246"/>
      <c r="AF1749" s="246"/>
      <c r="AG1749" s="246"/>
      <c r="AH1749" s="246"/>
      <c r="AI1749" s="246"/>
      <c r="AJ1749" s="246"/>
      <c r="AK1749" s="246"/>
      <c r="AL1749" s="246"/>
    </row>
    <row r="1750" spans="3:38" s="47" customFormat="1" ht="38.25" customHeight="1" x14ac:dyDescent="0.25">
      <c r="C1750" s="243"/>
      <c r="H1750" s="243"/>
      <c r="L1750" s="282"/>
      <c r="M1750" s="243"/>
      <c r="O1750" s="243"/>
      <c r="P1750" s="246"/>
      <c r="Q1750" s="246"/>
      <c r="R1750" s="246"/>
      <c r="S1750" s="246"/>
      <c r="T1750" s="246"/>
      <c r="U1750" s="246"/>
      <c r="V1750" s="246"/>
      <c r="W1750" s="246"/>
      <c r="X1750" s="246"/>
      <c r="Y1750" s="246"/>
      <c r="Z1750" s="246"/>
      <c r="AA1750" s="246"/>
      <c r="AB1750" s="246"/>
      <c r="AC1750" s="246"/>
      <c r="AD1750" s="246"/>
      <c r="AE1750" s="246"/>
      <c r="AF1750" s="246"/>
      <c r="AG1750" s="246"/>
      <c r="AH1750" s="246"/>
      <c r="AI1750" s="246"/>
      <c r="AJ1750" s="246"/>
      <c r="AK1750" s="246"/>
      <c r="AL1750" s="246"/>
    </row>
    <row r="1751" spans="3:38" s="47" customFormat="1" ht="38.25" customHeight="1" x14ac:dyDescent="0.25">
      <c r="C1751" s="243"/>
      <c r="H1751" s="243"/>
      <c r="L1751" s="282"/>
      <c r="M1751" s="243"/>
      <c r="O1751" s="243"/>
      <c r="P1751" s="246"/>
      <c r="Q1751" s="246"/>
      <c r="R1751" s="246"/>
      <c r="S1751" s="246"/>
      <c r="T1751" s="246"/>
      <c r="U1751" s="246"/>
      <c r="V1751" s="246"/>
      <c r="W1751" s="246"/>
      <c r="X1751" s="246"/>
      <c r="Y1751" s="246"/>
      <c r="Z1751" s="246"/>
      <c r="AA1751" s="246"/>
      <c r="AB1751" s="246"/>
      <c r="AC1751" s="246"/>
      <c r="AD1751" s="246"/>
      <c r="AE1751" s="246"/>
      <c r="AF1751" s="246"/>
      <c r="AG1751" s="246"/>
      <c r="AH1751" s="246"/>
      <c r="AI1751" s="246"/>
      <c r="AJ1751" s="246"/>
      <c r="AK1751" s="246"/>
      <c r="AL1751" s="246"/>
    </row>
    <row r="1752" spans="3:38" s="47" customFormat="1" ht="38.25" customHeight="1" x14ac:dyDescent="0.25">
      <c r="C1752" s="243"/>
      <c r="H1752" s="243"/>
      <c r="L1752" s="282"/>
      <c r="M1752" s="243"/>
      <c r="O1752" s="243"/>
      <c r="P1752" s="246"/>
      <c r="Q1752" s="246"/>
      <c r="R1752" s="246"/>
      <c r="S1752" s="246"/>
      <c r="T1752" s="246"/>
      <c r="U1752" s="246"/>
      <c r="V1752" s="246"/>
      <c r="W1752" s="246"/>
      <c r="X1752" s="246"/>
      <c r="Y1752" s="246"/>
      <c r="Z1752" s="246"/>
      <c r="AA1752" s="246"/>
      <c r="AB1752" s="246"/>
      <c r="AC1752" s="246"/>
      <c r="AD1752" s="246"/>
      <c r="AE1752" s="246"/>
      <c r="AF1752" s="246"/>
      <c r="AG1752" s="246"/>
      <c r="AH1752" s="246"/>
      <c r="AI1752" s="246"/>
      <c r="AJ1752" s="246"/>
      <c r="AK1752" s="246"/>
      <c r="AL1752" s="246"/>
    </row>
    <row r="1753" spans="3:38" s="47" customFormat="1" ht="38.25" customHeight="1" x14ac:dyDescent="0.25">
      <c r="C1753" s="243"/>
      <c r="H1753" s="243"/>
      <c r="L1753" s="282"/>
      <c r="M1753" s="243"/>
      <c r="O1753" s="243"/>
      <c r="P1753" s="246"/>
      <c r="Q1753" s="246"/>
      <c r="R1753" s="246"/>
      <c r="S1753" s="246"/>
      <c r="T1753" s="246"/>
      <c r="U1753" s="246"/>
      <c r="V1753" s="246"/>
      <c r="W1753" s="246"/>
      <c r="X1753" s="246"/>
      <c r="Y1753" s="246"/>
      <c r="Z1753" s="246"/>
      <c r="AA1753" s="246"/>
      <c r="AB1753" s="246"/>
      <c r="AC1753" s="246"/>
      <c r="AD1753" s="246"/>
      <c r="AE1753" s="246"/>
      <c r="AF1753" s="246"/>
      <c r="AG1753" s="246"/>
      <c r="AH1753" s="246"/>
      <c r="AI1753" s="246"/>
      <c r="AJ1753" s="246"/>
      <c r="AK1753" s="246"/>
      <c r="AL1753" s="246"/>
    </row>
    <row r="1754" spans="3:38" s="47" customFormat="1" ht="38.25" customHeight="1" x14ac:dyDescent="0.25">
      <c r="C1754" s="243"/>
      <c r="H1754" s="243"/>
      <c r="L1754" s="282"/>
      <c r="M1754" s="243"/>
      <c r="O1754" s="243"/>
      <c r="P1754" s="246"/>
      <c r="Q1754" s="246"/>
      <c r="R1754" s="246"/>
      <c r="S1754" s="246"/>
      <c r="T1754" s="246"/>
      <c r="U1754" s="246"/>
      <c r="V1754" s="246"/>
      <c r="W1754" s="246"/>
      <c r="X1754" s="246"/>
      <c r="Y1754" s="246"/>
      <c r="Z1754" s="246"/>
      <c r="AA1754" s="246"/>
      <c r="AB1754" s="246"/>
      <c r="AC1754" s="246"/>
      <c r="AD1754" s="246"/>
      <c r="AE1754" s="246"/>
      <c r="AF1754" s="246"/>
      <c r="AG1754" s="246"/>
      <c r="AH1754" s="246"/>
      <c r="AI1754" s="246"/>
      <c r="AJ1754" s="246"/>
      <c r="AK1754" s="246"/>
      <c r="AL1754" s="246"/>
    </row>
    <row r="1755" spans="3:38" s="47" customFormat="1" ht="38.25" customHeight="1" x14ac:dyDescent="0.25">
      <c r="C1755" s="243"/>
      <c r="H1755" s="243"/>
      <c r="L1755" s="282"/>
      <c r="M1755" s="243"/>
      <c r="O1755" s="243"/>
      <c r="P1755" s="246"/>
      <c r="Q1755" s="246"/>
      <c r="R1755" s="246"/>
      <c r="S1755" s="246"/>
      <c r="T1755" s="246"/>
      <c r="U1755" s="246"/>
      <c r="V1755" s="246"/>
      <c r="W1755" s="246"/>
      <c r="X1755" s="246"/>
      <c r="Y1755" s="246"/>
      <c r="Z1755" s="246"/>
      <c r="AA1755" s="246"/>
      <c r="AB1755" s="246"/>
      <c r="AC1755" s="246"/>
      <c r="AD1755" s="246"/>
      <c r="AE1755" s="246"/>
      <c r="AF1755" s="246"/>
      <c r="AG1755" s="246"/>
      <c r="AH1755" s="246"/>
      <c r="AI1755" s="246"/>
      <c r="AJ1755" s="246"/>
      <c r="AK1755" s="246"/>
      <c r="AL1755" s="246"/>
    </row>
    <row r="1756" spans="3:38" s="47" customFormat="1" ht="38.25" customHeight="1" x14ac:dyDescent="0.25">
      <c r="C1756" s="243"/>
      <c r="H1756" s="243"/>
      <c r="L1756" s="282"/>
      <c r="M1756" s="243"/>
      <c r="O1756" s="243"/>
      <c r="P1756" s="246"/>
      <c r="Q1756" s="246"/>
      <c r="R1756" s="246"/>
      <c r="S1756" s="246"/>
      <c r="T1756" s="246"/>
      <c r="U1756" s="246"/>
      <c r="V1756" s="246"/>
      <c r="W1756" s="246"/>
      <c r="X1756" s="246"/>
      <c r="Y1756" s="246"/>
      <c r="Z1756" s="246"/>
      <c r="AA1756" s="246"/>
      <c r="AB1756" s="246"/>
      <c r="AC1756" s="246"/>
      <c r="AD1756" s="246"/>
      <c r="AE1756" s="246"/>
      <c r="AF1756" s="246"/>
      <c r="AG1756" s="246"/>
      <c r="AH1756" s="246"/>
      <c r="AI1756" s="246"/>
      <c r="AJ1756" s="246"/>
      <c r="AK1756" s="246"/>
      <c r="AL1756" s="246"/>
    </row>
    <row r="1757" spans="3:38" s="47" customFormat="1" ht="38.25" customHeight="1" x14ac:dyDescent="0.25">
      <c r="C1757" s="243"/>
      <c r="H1757" s="243"/>
      <c r="L1757" s="282"/>
      <c r="M1757" s="243"/>
      <c r="O1757" s="243"/>
      <c r="P1757" s="246"/>
      <c r="Q1757" s="246"/>
      <c r="R1757" s="246"/>
      <c r="S1757" s="246"/>
      <c r="T1757" s="246"/>
      <c r="U1757" s="246"/>
      <c r="V1757" s="246"/>
      <c r="W1757" s="246"/>
      <c r="X1757" s="246"/>
      <c r="Y1757" s="246"/>
      <c r="Z1757" s="246"/>
      <c r="AA1757" s="246"/>
      <c r="AB1757" s="246"/>
      <c r="AC1757" s="246"/>
      <c r="AD1757" s="246"/>
      <c r="AE1757" s="246"/>
      <c r="AF1757" s="246"/>
      <c r="AG1757" s="246"/>
      <c r="AH1757" s="246"/>
      <c r="AI1757" s="246"/>
      <c r="AJ1757" s="246"/>
      <c r="AK1757" s="246"/>
      <c r="AL1757" s="246"/>
    </row>
    <row r="1758" spans="3:38" s="47" customFormat="1" ht="38.25" customHeight="1" x14ac:dyDescent="0.25">
      <c r="C1758" s="243"/>
      <c r="H1758" s="243"/>
      <c r="L1758" s="282"/>
      <c r="M1758" s="243"/>
      <c r="O1758" s="243"/>
      <c r="P1758" s="246"/>
      <c r="Q1758" s="246"/>
      <c r="R1758" s="246"/>
      <c r="S1758" s="246"/>
      <c r="T1758" s="246"/>
      <c r="U1758" s="246"/>
      <c r="V1758" s="246"/>
      <c r="W1758" s="246"/>
      <c r="X1758" s="246"/>
      <c r="Y1758" s="246"/>
      <c r="Z1758" s="246"/>
      <c r="AA1758" s="246"/>
      <c r="AB1758" s="246"/>
      <c r="AC1758" s="246"/>
      <c r="AD1758" s="246"/>
      <c r="AE1758" s="246"/>
      <c r="AF1758" s="246"/>
      <c r="AG1758" s="246"/>
      <c r="AH1758" s="246"/>
      <c r="AI1758" s="246"/>
      <c r="AJ1758" s="246"/>
      <c r="AK1758" s="246"/>
      <c r="AL1758" s="246"/>
    </row>
    <row r="1759" spans="3:38" s="47" customFormat="1" ht="38.25" customHeight="1" x14ac:dyDescent="0.25">
      <c r="C1759" s="243"/>
      <c r="H1759" s="243"/>
      <c r="L1759" s="282"/>
      <c r="M1759" s="243"/>
      <c r="O1759" s="243"/>
      <c r="P1759" s="246"/>
      <c r="Q1759" s="246"/>
      <c r="R1759" s="246"/>
      <c r="S1759" s="246"/>
      <c r="T1759" s="246"/>
      <c r="U1759" s="246"/>
      <c r="V1759" s="246"/>
      <c r="W1759" s="246"/>
      <c r="X1759" s="246"/>
      <c r="Y1759" s="246"/>
      <c r="Z1759" s="246"/>
      <c r="AA1759" s="246"/>
      <c r="AB1759" s="246"/>
      <c r="AC1759" s="246"/>
      <c r="AD1759" s="246"/>
      <c r="AE1759" s="246"/>
      <c r="AF1759" s="246"/>
      <c r="AG1759" s="246"/>
      <c r="AH1759" s="246"/>
      <c r="AI1759" s="246"/>
      <c r="AJ1759" s="246"/>
      <c r="AK1759" s="246"/>
      <c r="AL1759" s="246"/>
    </row>
    <row r="1760" spans="3:38" s="47" customFormat="1" ht="38.25" customHeight="1" x14ac:dyDescent="0.25">
      <c r="C1760" s="243"/>
      <c r="H1760" s="243"/>
      <c r="L1760" s="282"/>
      <c r="M1760" s="243"/>
      <c r="O1760" s="243"/>
      <c r="P1760" s="246"/>
      <c r="Q1760" s="246"/>
      <c r="R1760" s="246"/>
      <c r="S1760" s="246"/>
      <c r="T1760" s="246"/>
      <c r="U1760" s="246"/>
      <c r="V1760" s="246"/>
      <c r="W1760" s="246"/>
      <c r="X1760" s="246"/>
      <c r="Y1760" s="246"/>
      <c r="Z1760" s="246"/>
      <c r="AA1760" s="246"/>
      <c r="AB1760" s="246"/>
      <c r="AC1760" s="246"/>
      <c r="AD1760" s="246"/>
      <c r="AE1760" s="246"/>
      <c r="AF1760" s="246"/>
      <c r="AG1760" s="246"/>
      <c r="AH1760" s="246"/>
      <c r="AI1760" s="246"/>
      <c r="AJ1760" s="246"/>
      <c r="AK1760" s="246"/>
      <c r="AL1760" s="246"/>
    </row>
    <row r="1761" spans="3:38" s="47" customFormat="1" ht="38.25" customHeight="1" x14ac:dyDescent="0.25">
      <c r="C1761" s="243"/>
      <c r="H1761" s="243"/>
      <c r="L1761" s="282"/>
      <c r="M1761" s="243"/>
      <c r="O1761" s="243"/>
      <c r="P1761" s="246"/>
      <c r="Q1761" s="246"/>
      <c r="R1761" s="246"/>
      <c r="S1761" s="246"/>
      <c r="T1761" s="246"/>
      <c r="U1761" s="246"/>
      <c r="V1761" s="246"/>
      <c r="W1761" s="246"/>
      <c r="X1761" s="246"/>
      <c r="Y1761" s="246"/>
      <c r="Z1761" s="246"/>
      <c r="AA1761" s="246"/>
      <c r="AB1761" s="246"/>
      <c r="AC1761" s="246"/>
      <c r="AD1761" s="246"/>
      <c r="AE1761" s="246"/>
      <c r="AF1761" s="246"/>
      <c r="AG1761" s="246"/>
      <c r="AH1761" s="246"/>
      <c r="AI1761" s="246"/>
      <c r="AJ1761" s="246"/>
      <c r="AK1761" s="246"/>
      <c r="AL1761" s="246"/>
    </row>
    <row r="1762" spans="3:38" s="47" customFormat="1" ht="38.25" customHeight="1" x14ac:dyDescent="0.25">
      <c r="C1762" s="243"/>
      <c r="H1762" s="243"/>
      <c r="L1762" s="282"/>
      <c r="M1762" s="243"/>
      <c r="O1762" s="243"/>
      <c r="P1762" s="246"/>
      <c r="Q1762" s="246"/>
      <c r="R1762" s="246"/>
      <c r="S1762" s="246"/>
      <c r="T1762" s="246"/>
      <c r="U1762" s="246"/>
      <c r="V1762" s="246"/>
      <c r="W1762" s="246"/>
      <c r="X1762" s="246"/>
      <c r="Y1762" s="246"/>
      <c r="Z1762" s="246"/>
      <c r="AA1762" s="246"/>
      <c r="AB1762" s="246"/>
      <c r="AC1762" s="246"/>
      <c r="AD1762" s="246"/>
      <c r="AE1762" s="246"/>
      <c r="AF1762" s="246"/>
      <c r="AG1762" s="246"/>
      <c r="AH1762" s="246"/>
      <c r="AI1762" s="246"/>
      <c r="AJ1762" s="246"/>
      <c r="AK1762" s="246"/>
      <c r="AL1762" s="246"/>
    </row>
    <row r="1763" spans="3:38" s="47" customFormat="1" ht="38.25" customHeight="1" x14ac:dyDescent="0.25">
      <c r="C1763" s="243"/>
      <c r="H1763" s="243"/>
      <c r="L1763" s="282"/>
      <c r="M1763" s="243"/>
      <c r="O1763" s="243"/>
      <c r="P1763" s="246"/>
      <c r="Q1763" s="246"/>
      <c r="R1763" s="246"/>
      <c r="S1763" s="246"/>
      <c r="T1763" s="246"/>
      <c r="U1763" s="246"/>
      <c r="V1763" s="246"/>
      <c r="W1763" s="246"/>
      <c r="X1763" s="246"/>
      <c r="Y1763" s="246"/>
      <c r="Z1763" s="246"/>
      <c r="AA1763" s="246"/>
      <c r="AB1763" s="246"/>
      <c r="AC1763" s="246"/>
      <c r="AD1763" s="246"/>
      <c r="AE1763" s="246"/>
      <c r="AF1763" s="246"/>
      <c r="AG1763" s="246"/>
      <c r="AH1763" s="246"/>
      <c r="AI1763" s="246"/>
      <c r="AJ1763" s="246"/>
      <c r="AK1763" s="246"/>
      <c r="AL1763" s="246"/>
    </row>
    <row r="1764" spans="3:38" s="47" customFormat="1" ht="38.25" customHeight="1" x14ac:dyDescent="0.25">
      <c r="C1764" s="243"/>
      <c r="H1764" s="243"/>
      <c r="L1764" s="282"/>
      <c r="M1764" s="243"/>
      <c r="O1764" s="243"/>
      <c r="P1764" s="246"/>
      <c r="Q1764" s="246"/>
      <c r="R1764" s="246"/>
      <c r="S1764" s="246"/>
      <c r="T1764" s="246"/>
      <c r="U1764" s="246"/>
      <c r="V1764" s="246"/>
      <c r="W1764" s="246"/>
      <c r="X1764" s="246"/>
      <c r="Y1764" s="246"/>
      <c r="Z1764" s="246"/>
      <c r="AA1764" s="246"/>
      <c r="AB1764" s="246"/>
      <c r="AC1764" s="246"/>
      <c r="AD1764" s="246"/>
      <c r="AE1764" s="246"/>
      <c r="AF1764" s="246"/>
      <c r="AG1764" s="246"/>
      <c r="AH1764" s="246"/>
      <c r="AI1764" s="246"/>
      <c r="AJ1764" s="246"/>
      <c r="AK1764" s="246"/>
      <c r="AL1764" s="246"/>
    </row>
    <row r="1765" spans="3:38" s="47" customFormat="1" ht="38.25" customHeight="1" x14ac:dyDescent="0.25">
      <c r="C1765" s="243"/>
      <c r="H1765" s="243"/>
      <c r="L1765" s="282"/>
      <c r="M1765" s="243"/>
      <c r="O1765" s="243"/>
      <c r="P1765" s="246"/>
      <c r="Q1765" s="246"/>
      <c r="R1765" s="246"/>
      <c r="S1765" s="246"/>
      <c r="T1765" s="246"/>
      <c r="U1765" s="246"/>
      <c r="V1765" s="246"/>
      <c r="W1765" s="246"/>
      <c r="X1765" s="246"/>
      <c r="Y1765" s="246"/>
      <c r="Z1765" s="246"/>
      <c r="AA1765" s="246"/>
      <c r="AB1765" s="246"/>
      <c r="AC1765" s="246"/>
      <c r="AD1765" s="246"/>
      <c r="AE1765" s="246"/>
      <c r="AF1765" s="246"/>
      <c r="AG1765" s="246"/>
      <c r="AH1765" s="246"/>
      <c r="AI1765" s="246"/>
      <c r="AJ1765" s="246"/>
      <c r="AK1765" s="246"/>
      <c r="AL1765" s="246"/>
    </row>
    <row r="1766" spans="3:38" s="47" customFormat="1" ht="38.25" customHeight="1" x14ac:dyDescent="0.25">
      <c r="C1766" s="243"/>
      <c r="H1766" s="243"/>
      <c r="L1766" s="282"/>
      <c r="M1766" s="243"/>
      <c r="O1766" s="243"/>
      <c r="P1766" s="246"/>
      <c r="Q1766" s="246"/>
      <c r="R1766" s="246"/>
      <c r="S1766" s="246"/>
      <c r="T1766" s="246"/>
      <c r="U1766" s="246"/>
      <c r="V1766" s="246"/>
      <c r="W1766" s="246"/>
      <c r="X1766" s="246"/>
      <c r="Y1766" s="246"/>
      <c r="Z1766" s="246"/>
      <c r="AA1766" s="246"/>
      <c r="AB1766" s="246"/>
      <c r="AC1766" s="246"/>
      <c r="AD1766" s="246"/>
      <c r="AE1766" s="246"/>
      <c r="AF1766" s="246"/>
      <c r="AG1766" s="246"/>
      <c r="AH1766" s="246"/>
      <c r="AI1766" s="246"/>
      <c r="AJ1766" s="246"/>
      <c r="AK1766" s="246"/>
      <c r="AL1766" s="246"/>
    </row>
    <row r="1767" spans="3:38" s="47" customFormat="1" ht="38.25" customHeight="1" x14ac:dyDescent="0.25">
      <c r="C1767" s="243"/>
      <c r="H1767" s="243"/>
      <c r="L1767" s="282"/>
      <c r="M1767" s="243"/>
      <c r="O1767" s="243"/>
      <c r="P1767" s="246"/>
      <c r="Q1767" s="246"/>
      <c r="R1767" s="246"/>
      <c r="S1767" s="246"/>
      <c r="T1767" s="246"/>
      <c r="U1767" s="246"/>
      <c r="V1767" s="246"/>
      <c r="W1767" s="246"/>
      <c r="X1767" s="246"/>
      <c r="Y1767" s="246"/>
      <c r="Z1767" s="246"/>
      <c r="AA1767" s="246"/>
      <c r="AB1767" s="246"/>
      <c r="AC1767" s="246"/>
      <c r="AD1767" s="246"/>
      <c r="AE1767" s="246"/>
      <c r="AF1767" s="246"/>
      <c r="AG1767" s="246"/>
      <c r="AH1767" s="246"/>
      <c r="AI1767" s="246"/>
      <c r="AJ1767" s="246"/>
      <c r="AK1767" s="246"/>
      <c r="AL1767" s="246"/>
    </row>
    <row r="1768" spans="3:38" s="47" customFormat="1" ht="38.25" customHeight="1" x14ac:dyDescent="0.25">
      <c r="C1768" s="243"/>
      <c r="H1768" s="243"/>
      <c r="L1768" s="282"/>
      <c r="M1768" s="243"/>
      <c r="O1768" s="243"/>
      <c r="P1768" s="246"/>
      <c r="Q1768" s="246"/>
      <c r="R1768" s="246"/>
      <c r="S1768" s="246"/>
      <c r="T1768" s="246"/>
      <c r="U1768" s="246"/>
      <c r="V1768" s="246"/>
      <c r="W1768" s="246"/>
      <c r="X1768" s="246"/>
      <c r="Y1768" s="246"/>
      <c r="Z1768" s="246"/>
      <c r="AA1768" s="246"/>
      <c r="AB1768" s="246"/>
      <c r="AC1768" s="246"/>
      <c r="AD1768" s="246"/>
      <c r="AE1768" s="246"/>
      <c r="AF1768" s="246"/>
      <c r="AG1768" s="246"/>
      <c r="AH1768" s="246"/>
      <c r="AI1768" s="246"/>
      <c r="AJ1768" s="246"/>
      <c r="AK1768" s="246"/>
      <c r="AL1768" s="246"/>
    </row>
    <row r="1769" spans="3:38" s="47" customFormat="1" ht="38.25" customHeight="1" x14ac:dyDescent="0.25">
      <c r="C1769" s="243"/>
      <c r="H1769" s="243"/>
      <c r="L1769" s="282"/>
      <c r="M1769" s="243"/>
      <c r="O1769" s="243"/>
      <c r="P1769" s="246"/>
      <c r="Q1769" s="246"/>
      <c r="R1769" s="246"/>
      <c r="S1769" s="246"/>
      <c r="T1769" s="246"/>
      <c r="U1769" s="246"/>
      <c r="V1769" s="246"/>
      <c r="W1769" s="246"/>
      <c r="X1769" s="246"/>
      <c r="Y1769" s="246"/>
      <c r="Z1769" s="246"/>
      <c r="AA1769" s="246"/>
      <c r="AB1769" s="246"/>
      <c r="AC1769" s="246"/>
      <c r="AD1769" s="246"/>
      <c r="AE1769" s="246"/>
      <c r="AF1769" s="246"/>
      <c r="AG1769" s="246"/>
      <c r="AH1769" s="246"/>
      <c r="AI1769" s="246"/>
      <c r="AJ1769" s="246"/>
      <c r="AK1769" s="246"/>
      <c r="AL1769" s="246"/>
    </row>
    <row r="1770" spans="3:38" s="47" customFormat="1" ht="38.25" customHeight="1" x14ac:dyDescent="0.25">
      <c r="C1770" s="243"/>
      <c r="H1770" s="243"/>
      <c r="L1770" s="282"/>
      <c r="M1770" s="243"/>
      <c r="O1770" s="243"/>
      <c r="P1770" s="246"/>
      <c r="Q1770" s="246"/>
      <c r="R1770" s="246"/>
      <c r="S1770" s="246"/>
      <c r="T1770" s="246"/>
      <c r="U1770" s="246"/>
      <c r="V1770" s="246"/>
      <c r="W1770" s="246"/>
      <c r="X1770" s="246"/>
      <c r="Y1770" s="246"/>
      <c r="Z1770" s="246"/>
      <c r="AA1770" s="246"/>
      <c r="AB1770" s="246"/>
      <c r="AC1770" s="246"/>
      <c r="AD1770" s="246"/>
      <c r="AE1770" s="246"/>
      <c r="AF1770" s="246"/>
      <c r="AG1770" s="246"/>
      <c r="AH1770" s="246"/>
      <c r="AI1770" s="246"/>
      <c r="AJ1770" s="246"/>
      <c r="AK1770" s="246"/>
      <c r="AL1770" s="246"/>
    </row>
    <row r="1771" spans="3:38" s="47" customFormat="1" ht="38.25" customHeight="1" x14ac:dyDescent="0.25">
      <c r="C1771" s="243"/>
      <c r="H1771" s="243"/>
      <c r="L1771" s="282"/>
      <c r="M1771" s="243"/>
      <c r="O1771" s="243"/>
      <c r="P1771" s="246"/>
      <c r="Q1771" s="246"/>
      <c r="R1771" s="246"/>
      <c r="S1771" s="246"/>
      <c r="T1771" s="246"/>
      <c r="U1771" s="246"/>
      <c r="V1771" s="246"/>
      <c r="W1771" s="246"/>
      <c r="X1771" s="246"/>
      <c r="Y1771" s="246"/>
      <c r="Z1771" s="246"/>
      <c r="AA1771" s="246"/>
      <c r="AB1771" s="246"/>
      <c r="AC1771" s="246"/>
      <c r="AD1771" s="246"/>
      <c r="AE1771" s="246"/>
      <c r="AF1771" s="246"/>
      <c r="AG1771" s="246"/>
      <c r="AH1771" s="246"/>
      <c r="AI1771" s="246"/>
      <c r="AJ1771" s="246"/>
      <c r="AK1771" s="246"/>
      <c r="AL1771" s="246"/>
    </row>
    <row r="1772" spans="3:38" s="47" customFormat="1" ht="38.25" customHeight="1" x14ac:dyDescent="0.25">
      <c r="C1772" s="243"/>
      <c r="H1772" s="243"/>
      <c r="L1772" s="282"/>
      <c r="M1772" s="243"/>
      <c r="O1772" s="243"/>
      <c r="P1772" s="246"/>
      <c r="Q1772" s="246"/>
      <c r="R1772" s="246"/>
      <c r="S1772" s="246"/>
      <c r="T1772" s="246"/>
      <c r="U1772" s="246"/>
      <c r="V1772" s="246"/>
      <c r="W1772" s="246"/>
      <c r="X1772" s="246"/>
      <c r="Y1772" s="246"/>
      <c r="Z1772" s="246"/>
      <c r="AA1772" s="246"/>
      <c r="AB1772" s="246"/>
      <c r="AC1772" s="246"/>
      <c r="AD1772" s="246"/>
      <c r="AE1772" s="246"/>
      <c r="AF1772" s="246"/>
      <c r="AG1772" s="246"/>
      <c r="AH1772" s="246"/>
      <c r="AI1772" s="246"/>
      <c r="AJ1772" s="246"/>
      <c r="AK1772" s="246"/>
      <c r="AL1772" s="246"/>
    </row>
    <row r="1773" spans="3:38" s="47" customFormat="1" ht="38.25" customHeight="1" x14ac:dyDescent="0.25">
      <c r="C1773" s="243"/>
      <c r="H1773" s="243"/>
      <c r="L1773" s="282"/>
      <c r="M1773" s="243"/>
      <c r="O1773" s="243"/>
      <c r="P1773" s="246"/>
      <c r="Q1773" s="246"/>
      <c r="R1773" s="246"/>
      <c r="S1773" s="246"/>
      <c r="T1773" s="246"/>
      <c r="U1773" s="246"/>
      <c r="V1773" s="246"/>
      <c r="W1773" s="246"/>
      <c r="X1773" s="246"/>
      <c r="Y1773" s="246"/>
      <c r="Z1773" s="246"/>
      <c r="AA1773" s="246"/>
      <c r="AB1773" s="246"/>
      <c r="AC1773" s="246"/>
      <c r="AD1773" s="246"/>
      <c r="AE1773" s="246"/>
      <c r="AF1773" s="246"/>
      <c r="AG1773" s="246"/>
      <c r="AH1773" s="246"/>
      <c r="AI1773" s="246"/>
      <c r="AJ1773" s="246"/>
      <c r="AK1773" s="246"/>
      <c r="AL1773" s="246"/>
    </row>
    <row r="1774" spans="3:38" s="47" customFormat="1" ht="38.25" customHeight="1" x14ac:dyDescent="0.25">
      <c r="C1774" s="243"/>
      <c r="H1774" s="243"/>
      <c r="L1774" s="282"/>
      <c r="M1774" s="243"/>
      <c r="O1774" s="243"/>
      <c r="P1774" s="246"/>
      <c r="Q1774" s="246"/>
      <c r="R1774" s="246"/>
      <c r="S1774" s="246"/>
      <c r="T1774" s="246"/>
      <c r="U1774" s="246"/>
      <c r="V1774" s="246"/>
      <c r="W1774" s="246"/>
      <c r="X1774" s="246"/>
      <c r="Y1774" s="246"/>
      <c r="Z1774" s="246"/>
      <c r="AA1774" s="246"/>
      <c r="AB1774" s="246"/>
      <c r="AC1774" s="246"/>
      <c r="AD1774" s="246"/>
      <c r="AE1774" s="246"/>
      <c r="AF1774" s="246"/>
      <c r="AG1774" s="246"/>
      <c r="AH1774" s="246"/>
      <c r="AI1774" s="246"/>
      <c r="AJ1774" s="246"/>
      <c r="AK1774" s="246"/>
      <c r="AL1774" s="246"/>
    </row>
    <row r="1775" spans="3:38" s="47" customFormat="1" ht="38.25" customHeight="1" x14ac:dyDescent="0.25">
      <c r="C1775" s="243"/>
      <c r="H1775" s="243"/>
      <c r="L1775" s="282"/>
      <c r="M1775" s="243"/>
      <c r="O1775" s="243"/>
      <c r="P1775" s="246"/>
      <c r="Q1775" s="246"/>
      <c r="R1775" s="246"/>
      <c r="S1775" s="246"/>
      <c r="T1775" s="246"/>
      <c r="U1775" s="246"/>
      <c r="V1775" s="246"/>
      <c r="W1775" s="246"/>
      <c r="X1775" s="246"/>
      <c r="Y1775" s="246"/>
      <c r="Z1775" s="246"/>
      <c r="AA1775" s="246"/>
      <c r="AB1775" s="246"/>
      <c r="AC1775" s="246"/>
      <c r="AD1775" s="246"/>
      <c r="AE1775" s="246"/>
      <c r="AF1775" s="246"/>
      <c r="AG1775" s="246"/>
      <c r="AH1775" s="246"/>
      <c r="AI1775" s="246"/>
      <c r="AJ1775" s="246"/>
      <c r="AK1775" s="246"/>
      <c r="AL1775" s="246"/>
    </row>
    <row r="1776" spans="3:38" s="47" customFormat="1" ht="38.25" customHeight="1" x14ac:dyDescent="0.25">
      <c r="C1776" s="243"/>
      <c r="H1776" s="243"/>
      <c r="L1776" s="282"/>
      <c r="M1776" s="243"/>
      <c r="O1776" s="243"/>
      <c r="P1776" s="246"/>
      <c r="Q1776" s="246"/>
      <c r="R1776" s="246"/>
      <c r="S1776" s="246"/>
      <c r="T1776" s="246"/>
      <c r="U1776" s="246"/>
      <c r="V1776" s="246"/>
      <c r="W1776" s="246"/>
      <c r="X1776" s="246"/>
      <c r="Y1776" s="246"/>
      <c r="Z1776" s="246"/>
      <c r="AA1776" s="246"/>
      <c r="AB1776" s="246"/>
      <c r="AC1776" s="246"/>
      <c r="AD1776" s="246"/>
      <c r="AE1776" s="246"/>
      <c r="AF1776" s="246"/>
      <c r="AG1776" s="246"/>
      <c r="AH1776" s="246"/>
      <c r="AI1776" s="246"/>
      <c r="AJ1776" s="246"/>
      <c r="AK1776" s="246"/>
      <c r="AL1776" s="246"/>
    </row>
    <row r="1777" spans="3:38" s="47" customFormat="1" ht="38.25" customHeight="1" x14ac:dyDescent="0.25">
      <c r="C1777" s="243"/>
      <c r="H1777" s="243"/>
      <c r="L1777" s="282"/>
      <c r="M1777" s="243"/>
      <c r="O1777" s="243"/>
      <c r="P1777" s="246"/>
      <c r="Q1777" s="246"/>
      <c r="R1777" s="246"/>
      <c r="S1777" s="246"/>
      <c r="T1777" s="246"/>
      <c r="U1777" s="246"/>
      <c r="V1777" s="246"/>
      <c r="W1777" s="246"/>
      <c r="X1777" s="246"/>
      <c r="Y1777" s="246"/>
      <c r="Z1777" s="246"/>
      <c r="AA1777" s="246"/>
      <c r="AB1777" s="246"/>
      <c r="AC1777" s="246"/>
      <c r="AD1777" s="246"/>
      <c r="AE1777" s="246"/>
      <c r="AF1777" s="246"/>
      <c r="AG1777" s="246"/>
      <c r="AH1777" s="246"/>
      <c r="AI1777" s="246"/>
      <c r="AJ1777" s="246"/>
      <c r="AK1777" s="246"/>
      <c r="AL1777" s="246"/>
    </row>
    <row r="1778" spans="3:38" s="47" customFormat="1" ht="38.25" customHeight="1" x14ac:dyDescent="0.25">
      <c r="C1778" s="243"/>
      <c r="H1778" s="243"/>
      <c r="L1778" s="282"/>
      <c r="M1778" s="243"/>
      <c r="O1778" s="243"/>
      <c r="P1778" s="246"/>
      <c r="Q1778" s="246"/>
      <c r="R1778" s="246"/>
      <c r="S1778" s="246"/>
      <c r="T1778" s="246"/>
      <c r="U1778" s="246"/>
      <c r="V1778" s="246"/>
      <c r="W1778" s="246"/>
      <c r="X1778" s="246"/>
      <c r="Y1778" s="246"/>
      <c r="Z1778" s="246"/>
      <c r="AA1778" s="246"/>
      <c r="AB1778" s="246"/>
      <c r="AC1778" s="246"/>
      <c r="AD1778" s="246"/>
      <c r="AE1778" s="246"/>
      <c r="AF1778" s="246"/>
      <c r="AG1778" s="246"/>
      <c r="AH1778" s="246"/>
      <c r="AI1778" s="246"/>
      <c r="AJ1778" s="246"/>
      <c r="AK1778" s="246"/>
      <c r="AL1778" s="246"/>
    </row>
    <row r="1779" spans="3:38" s="47" customFormat="1" ht="38.25" customHeight="1" x14ac:dyDescent="0.25">
      <c r="C1779" s="243"/>
      <c r="H1779" s="243"/>
      <c r="L1779" s="282"/>
      <c r="M1779" s="243"/>
      <c r="O1779" s="243"/>
      <c r="P1779" s="246"/>
      <c r="Q1779" s="246"/>
      <c r="R1779" s="246"/>
      <c r="S1779" s="246"/>
      <c r="T1779" s="246"/>
      <c r="U1779" s="246"/>
      <c r="V1779" s="246"/>
      <c r="W1779" s="246"/>
      <c r="X1779" s="246"/>
      <c r="Y1779" s="246"/>
      <c r="Z1779" s="246"/>
      <c r="AA1779" s="246"/>
      <c r="AB1779" s="246"/>
      <c r="AC1779" s="246"/>
      <c r="AD1779" s="246"/>
      <c r="AE1779" s="246"/>
      <c r="AF1779" s="246"/>
      <c r="AG1779" s="246"/>
      <c r="AH1779" s="246"/>
      <c r="AI1779" s="246"/>
      <c r="AJ1779" s="246"/>
      <c r="AK1779" s="246"/>
      <c r="AL1779" s="246"/>
    </row>
    <row r="1780" spans="3:38" s="47" customFormat="1" ht="38.25" customHeight="1" x14ac:dyDescent="0.25">
      <c r="C1780" s="243"/>
      <c r="H1780" s="243"/>
      <c r="L1780" s="282"/>
      <c r="M1780" s="243"/>
      <c r="O1780" s="243"/>
      <c r="P1780" s="246"/>
      <c r="Q1780" s="246"/>
      <c r="R1780" s="246"/>
      <c r="S1780" s="246"/>
      <c r="T1780" s="246"/>
      <c r="U1780" s="246"/>
      <c r="V1780" s="246"/>
      <c r="W1780" s="246"/>
      <c r="X1780" s="246"/>
      <c r="Y1780" s="246"/>
      <c r="Z1780" s="246"/>
      <c r="AA1780" s="246"/>
      <c r="AB1780" s="246"/>
      <c r="AC1780" s="246"/>
      <c r="AD1780" s="246"/>
      <c r="AE1780" s="246"/>
      <c r="AF1780" s="246"/>
      <c r="AG1780" s="246"/>
      <c r="AH1780" s="246"/>
      <c r="AI1780" s="246"/>
      <c r="AJ1780" s="246"/>
      <c r="AK1780" s="246"/>
      <c r="AL1780" s="246"/>
    </row>
    <row r="1781" spans="3:38" s="47" customFormat="1" ht="38.25" customHeight="1" x14ac:dyDescent="0.25">
      <c r="C1781" s="243"/>
      <c r="H1781" s="243"/>
      <c r="L1781" s="282"/>
      <c r="M1781" s="243"/>
      <c r="O1781" s="243"/>
      <c r="P1781" s="246"/>
      <c r="Q1781" s="246"/>
      <c r="R1781" s="246"/>
      <c r="S1781" s="246"/>
      <c r="T1781" s="246"/>
      <c r="U1781" s="246"/>
      <c r="V1781" s="246"/>
      <c r="W1781" s="246"/>
      <c r="X1781" s="246"/>
      <c r="Y1781" s="246"/>
      <c r="Z1781" s="246"/>
      <c r="AA1781" s="246"/>
      <c r="AB1781" s="246"/>
      <c r="AC1781" s="246"/>
      <c r="AD1781" s="246"/>
      <c r="AE1781" s="246"/>
      <c r="AF1781" s="246"/>
      <c r="AG1781" s="246"/>
      <c r="AH1781" s="246"/>
      <c r="AI1781" s="246"/>
      <c r="AJ1781" s="246"/>
      <c r="AK1781" s="246"/>
      <c r="AL1781" s="246"/>
    </row>
    <row r="1782" spans="3:38" s="47" customFormat="1" ht="38.25" customHeight="1" x14ac:dyDescent="0.25">
      <c r="C1782" s="243"/>
      <c r="H1782" s="243"/>
      <c r="L1782" s="282"/>
      <c r="M1782" s="243"/>
      <c r="O1782" s="243"/>
      <c r="P1782" s="246"/>
      <c r="Q1782" s="246"/>
      <c r="R1782" s="246"/>
      <c r="S1782" s="246"/>
      <c r="T1782" s="246"/>
      <c r="U1782" s="246"/>
      <c r="V1782" s="246"/>
      <c r="W1782" s="246"/>
      <c r="X1782" s="246"/>
      <c r="Y1782" s="246"/>
      <c r="Z1782" s="246"/>
      <c r="AA1782" s="246"/>
      <c r="AB1782" s="246"/>
      <c r="AC1782" s="246"/>
      <c r="AD1782" s="246"/>
      <c r="AE1782" s="246"/>
      <c r="AF1782" s="246"/>
      <c r="AG1782" s="246"/>
      <c r="AH1782" s="246"/>
      <c r="AI1782" s="246"/>
      <c r="AJ1782" s="246"/>
      <c r="AK1782" s="246"/>
      <c r="AL1782" s="246"/>
    </row>
    <row r="1783" spans="3:38" s="47" customFormat="1" ht="38.25" customHeight="1" x14ac:dyDescent="0.25">
      <c r="C1783" s="243"/>
      <c r="H1783" s="243"/>
      <c r="L1783" s="282"/>
      <c r="M1783" s="243"/>
      <c r="O1783" s="243"/>
      <c r="P1783" s="246"/>
      <c r="Q1783" s="246"/>
      <c r="R1783" s="246"/>
      <c r="S1783" s="246"/>
      <c r="T1783" s="246"/>
      <c r="U1783" s="246"/>
      <c r="V1783" s="246"/>
      <c r="W1783" s="246"/>
      <c r="X1783" s="246"/>
      <c r="Y1783" s="246"/>
      <c r="Z1783" s="246"/>
      <c r="AA1783" s="246"/>
      <c r="AB1783" s="246"/>
      <c r="AC1783" s="246"/>
      <c r="AD1783" s="246"/>
      <c r="AE1783" s="246"/>
      <c r="AF1783" s="246"/>
      <c r="AG1783" s="246"/>
      <c r="AH1783" s="246"/>
      <c r="AI1783" s="246"/>
      <c r="AJ1783" s="246"/>
      <c r="AK1783" s="246"/>
      <c r="AL1783" s="246"/>
    </row>
    <row r="1784" spans="3:38" s="47" customFormat="1" ht="38.25" customHeight="1" x14ac:dyDescent="0.25">
      <c r="C1784" s="243"/>
      <c r="H1784" s="243"/>
      <c r="L1784" s="282"/>
      <c r="M1784" s="243"/>
      <c r="O1784" s="243"/>
      <c r="P1784" s="246"/>
      <c r="Q1784" s="246"/>
      <c r="R1784" s="246"/>
      <c r="S1784" s="246"/>
      <c r="T1784" s="246"/>
      <c r="U1784" s="246"/>
      <c r="V1784" s="246"/>
      <c r="W1784" s="246"/>
      <c r="X1784" s="246"/>
      <c r="Y1784" s="246"/>
      <c r="Z1784" s="246"/>
      <c r="AA1784" s="246"/>
      <c r="AB1784" s="246"/>
      <c r="AC1784" s="246"/>
      <c r="AD1784" s="246"/>
      <c r="AE1784" s="246"/>
      <c r="AF1784" s="246"/>
      <c r="AG1784" s="246"/>
      <c r="AH1784" s="246"/>
      <c r="AI1784" s="246"/>
      <c r="AJ1784" s="246"/>
      <c r="AK1784" s="246"/>
      <c r="AL1784" s="246"/>
    </row>
    <row r="1785" spans="3:38" s="47" customFormat="1" ht="38.25" customHeight="1" x14ac:dyDescent="0.25">
      <c r="C1785" s="243"/>
      <c r="H1785" s="243"/>
      <c r="L1785" s="282"/>
      <c r="M1785" s="243"/>
      <c r="O1785" s="243"/>
      <c r="P1785" s="246"/>
      <c r="Q1785" s="246"/>
      <c r="R1785" s="246"/>
      <c r="S1785" s="246"/>
      <c r="T1785" s="246"/>
      <c r="U1785" s="246"/>
      <c r="V1785" s="246"/>
      <c r="W1785" s="246"/>
      <c r="X1785" s="246"/>
      <c r="Y1785" s="246"/>
      <c r="Z1785" s="246"/>
      <c r="AA1785" s="246"/>
      <c r="AB1785" s="246"/>
      <c r="AC1785" s="246"/>
      <c r="AD1785" s="246"/>
      <c r="AE1785" s="246"/>
      <c r="AF1785" s="246"/>
      <c r="AG1785" s="246"/>
      <c r="AH1785" s="246"/>
      <c r="AI1785" s="246"/>
      <c r="AJ1785" s="246"/>
      <c r="AK1785" s="246"/>
      <c r="AL1785" s="246"/>
    </row>
    <row r="1786" spans="3:38" s="47" customFormat="1" ht="38.25" customHeight="1" x14ac:dyDescent="0.25">
      <c r="C1786" s="243"/>
      <c r="H1786" s="243"/>
      <c r="L1786" s="282"/>
      <c r="M1786" s="243"/>
      <c r="O1786" s="243"/>
      <c r="P1786" s="246"/>
      <c r="Q1786" s="246"/>
      <c r="R1786" s="246"/>
      <c r="S1786" s="246"/>
      <c r="T1786" s="246"/>
      <c r="U1786" s="246"/>
      <c r="V1786" s="246"/>
      <c r="W1786" s="246"/>
      <c r="X1786" s="246"/>
      <c r="Y1786" s="246"/>
      <c r="Z1786" s="246"/>
      <c r="AA1786" s="246"/>
      <c r="AB1786" s="246"/>
      <c r="AC1786" s="246"/>
      <c r="AD1786" s="246"/>
      <c r="AE1786" s="246"/>
      <c r="AF1786" s="246"/>
      <c r="AG1786" s="246"/>
      <c r="AH1786" s="246"/>
      <c r="AI1786" s="246"/>
      <c r="AJ1786" s="246"/>
      <c r="AK1786" s="246"/>
      <c r="AL1786" s="246"/>
    </row>
    <row r="1787" spans="3:38" s="47" customFormat="1" ht="38.25" customHeight="1" x14ac:dyDescent="0.25">
      <c r="C1787" s="243"/>
      <c r="H1787" s="243"/>
      <c r="L1787" s="282"/>
      <c r="M1787" s="243"/>
      <c r="O1787" s="243"/>
      <c r="P1787" s="246"/>
      <c r="Q1787" s="246"/>
      <c r="R1787" s="246"/>
      <c r="S1787" s="246"/>
      <c r="T1787" s="246"/>
      <c r="U1787" s="246"/>
      <c r="V1787" s="246"/>
      <c r="W1787" s="246"/>
      <c r="X1787" s="246"/>
      <c r="Y1787" s="246"/>
      <c r="Z1787" s="246"/>
      <c r="AA1787" s="246"/>
      <c r="AB1787" s="246"/>
      <c r="AC1787" s="246"/>
      <c r="AD1787" s="246"/>
      <c r="AE1787" s="246"/>
      <c r="AF1787" s="246"/>
      <c r="AG1787" s="246"/>
      <c r="AH1787" s="246"/>
      <c r="AI1787" s="246"/>
      <c r="AJ1787" s="246"/>
      <c r="AK1787" s="246"/>
      <c r="AL1787" s="246"/>
    </row>
    <row r="1788" spans="3:38" s="47" customFormat="1" ht="38.25" customHeight="1" x14ac:dyDescent="0.25">
      <c r="C1788" s="243"/>
      <c r="H1788" s="243"/>
      <c r="L1788" s="282"/>
      <c r="M1788" s="243"/>
      <c r="O1788" s="243"/>
      <c r="P1788" s="246"/>
      <c r="Q1788" s="246"/>
      <c r="R1788" s="246"/>
      <c r="S1788" s="246"/>
      <c r="T1788" s="246"/>
      <c r="U1788" s="246"/>
      <c r="V1788" s="246"/>
      <c r="W1788" s="246"/>
      <c r="X1788" s="246"/>
      <c r="Y1788" s="246"/>
      <c r="Z1788" s="246"/>
      <c r="AA1788" s="246"/>
      <c r="AB1788" s="246"/>
      <c r="AC1788" s="246"/>
      <c r="AD1788" s="246"/>
      <c r="AE1788" s="246"/>
      <c r="AF1788" s="246"/>
      <c r="AG1788" s="246"/>
      <c r="AH1788" s="246"/>
      <c r="AI1788" s="246"/>
      <c r="AJ1788" s="246"/>
      <c r="AK1788" s="246"/>
      <c r="AL1788" s="246"/>
    </row>
    <row r="1789" spans="3:38" s="47" customFormat="1" ht="38.25" customHeight="1" x14ac:dyDescent="0.25">
      <c r="C1789" s="243"/>
      <c r="H1789" s="243"/>
      <c r="L1789" s="282"/>
      <c r="M1789" s="243"/>
      <c r="O1789" s="243"/>
      <c r="P1789" s="246"/>
      <c r="Q1789" s="246"/>
      <c r="R1789" s="246"/>
      <c r="S1789" s="246"/>
      <c r="T1789" s="246"/>
      <c r="U1789" s="246"/>
      <c r="V1789" s="246"/>
      <c r="W1789" s="246"/>
      <c r="X1789" s="246"/>
      <c r="Y1789" s="246"/>
      <c r="Z1789" s="246"/>
      <c r="AA1789" s="246"/>
      <c r="AB1789" s="246"/>
      <c r="AC1789" s="246"/>
      <c r="AD1789" s="246"/>
      <c r="AE1789" s="246"/>
      <c r="AF1789" s="246"/>
      <c r="AG1789" s="246"/>
      <c r="AH1789" s="246"/>
      <c r="AI1789" s="246"/>
      <c r="AJ1789" s="246"/>
      <c r="AK1789" s="246"/>
      <c r="AL1789" s="246"/>
    </row>
    <row r="1790" spans="3:38" s="47" customFormat="1" ht="38.25" customHeight="1" x14ac:dyDescent="0.25">
      <c r="C1790" s="243"/>
      <c r="H1790" s="243"/>
      <c r="L1790" s="282"/>
      <c r="M1790" s="243"/>
      <c r="O1790" s="243"/>
      <c r="P1790" s="246"/>
      <c r="Q1790" s="246"/>
      <c r="R1790" s="246"/>
      <c r="S1790" s="246"/>
      <c r="T1790" s="246"/>
      <c r="U1790" s="246"/>
      <c r="V1790" s="246"/>
      <c r="W1790" s="246"/>
      <c r="X1790" s="246"/>
      <c r="Y1790" s="246"/>
      <c r="Z1790" s="246"/>
      <c r="AA1790" s="246"/>
      <c r="AB1790" s="246"/>
      <c r="AC1790" s="246"/>
      <c r="AD1790" s="246"/>
      <c r="AE1790" s="246"/>
      <c r="AF1790" s="246"/>
      <c r="AG1790" s="246"/>
      <c r="AH1790" s="246"/>
      <c r="AI1790" s="246"/>
      <c r="AJ1790" s="246"/>
      <c r="AK1790" s="246"/>
      <c r="AL1790" s="246"/>
    </row>
    <row r="1791" spans="3:38" s="47" customFormat="1" ht="38.25" customHeight="1" x14ac:dyDescent="0.25">
      <c r="C1791" s="243"/>
      <c r="H1791" s="243"/>
      <c r="L1791" s="282"/>
      <c r="M1791" s="243"/>
      <c r="O1791" s="243"/>
      <c r="P1791" s="246"/>
      <c r="Q1791" s="246"/>
      <c r="R1791" s="246"/>
      <c r="S1791" s="246"/>
      <c r="T1791" s="246"/>
      <c r="U1791" s="246"/>
      <c r="V1791" s="246"/>
      <c r="W1791" s="246"/>
      <c r="X1791" s="246"/>
      <c r="Y1791" s="246"/>
      <c r="Z1791" s="246"/>
      <c r="AA1791" s="246"/>
      <c r="AB1791" s="246"/>
      <c r="AC1791" s="246"/>
      <c r="AD1791" s="246"/>
      <c r="AE1791" s="246"/>
      <c r="AF1791" s="246"/>
      <c r="AG1791" s="246"/>
      <c r="AH1791" s="246"/>
      <c r="AI1791" s="246"/>
      <c r="AJ1791" s="246"/>
      <c r="AK1791" s="246"/>
      <c r="AL1791" s="246"/>
    </row>
    <row r="1792" spans="3:38" s="47" customFormat="1" ht="38.25" customHeight="1" x14ac:dyDescent="0.25">
      <c r="C1792" s="243"/>
      <c r="H1792" s="243"/>
      <c r="L1792" s="282"/>
      <c r="M1792" s="243"/>
      <c r="O1792" s="243"/>
      <c r="P1792" s="246"/>
      <c r="Q1792" s="246"/>
      <c r="R1792" s="246"/>
      <c r="S1792" s="246"/>
      <c r="T1792" s="246"/>
      <c r="U1792" s="246"/>
      <c r="V1792" s="246"/>
      <c r="W1792" s="246"/>
      <c r="X1792" s="246"/>
      <c r="Y1792" s="246"/>
      <c r="Z1792" s="246"/>
      <c r="AA1792" s="246"/>
      <c r="AB1792" s="246"/>
      <c r="AC1792" s="246"/>
      <c r="AD1792" s="246"/>
      <c r="AE1792" s="246"/>
      <c r="AF1792" s="246"/>
      <c r="AG1792" s="246"/>
      <c r="AH1792" s="246"/>
      <c r="AI1792" s="246"/>
      <c r="AJ1792" s="246"/>
      <c r="AK1792" s="246"/>
      <c r="AL1792" s="246"/>
    </row>
    <row r="1793" spans="3:38" s="47" customFormat="1" ht="38.25" customHeight="1" x14ac:dyDescent="0.25">
      <c r="C1793" s="243"/>
      <c r="H1793" s="243"/>
      <c r="L1793" s="282"/>
      <c r="M1793" s="243"/>
      <c r="O1793" s="243"/>
      <c r="P1793" s="246"/>
      <c r="Q1793" s="246"/>
      <c r="R1793" s="246"/>
      <c r="S1793" s="246"/>
      <c r="T1793" s="246"/>
      <c r="U1793" s="246"/>
      <c r="V1793" s="246"/>
      <c r="W1793" s="246"/>
      <c r="X1793" s="246"/>
      <c r="Y1793" s="246"/>
      <c r="Z1793" s="246"/>
      <c r="AA1793" s="246"/>
      <c r="AB1793" s="246"/>
      <c r="AC1793" s="246"/>
      <c r="AD1793" s="246"/>
      <c r="AE1793" s="246"/>
      <c r="AF1793" s="246"/>
      <c r="AG1793" s="246"/>
      <c r="AH1793" s="246"/>
      <c r="AI1793" s="246"/>
      <c r="AJ1793" s="246"/>
      <c r="AK1793" s="246"/>
      <c r="AL1793" s="246"/>
    </row>
    <row r="1794" spans="3:38" s="47" customFormat="1" ht="38.25" customHeight="1" x14ac:dyDescent="0.25">
      <c r="C1794" s="243"/>
      <c r="H1794" s="243"/>
      <c r="L1794" s="282"/>
      <c r="M1794" s="243"/>
      <c r="O1794" s="243"/>
      <c r="P1794" s="246"/>
      <c r="Q1794" s="246"/>
      <c r="R1794" s="246"/>
      <c r="S1794" s="246"/>
      <c r="T1794" s="246"/>
      <c r="U1794" s="246"/>
      <c r="V1794" s="246"/>
      <c r="W1794" s="246"/>
      <c r="X1794" s="246"/>
      <c r="Y1794" s="246"/>
      <c r="Z1794" s="246"/>
      <c r="AA1794" s="246"/>
      <c r="AB1794" s="246"/>
      <c r="AC1794" s="246"/>
      <c r="AD1794" s="246"/>
      <c r="AE1794" s="246"/>
      <c r="AF1794" s="246"/>
      <c r="AG1794" s="246"/>
      <c r="AH1794" s="246"/>
      <c r="AI1794" s="246"/>
      <c r="AJ1794" s="246"/>
      <c r="AK1794" s="246"/>
      <c r="AL1794" s="246"/>
    </row>
    <row r="1795" spans="3:38" s="47" customFormat="1" ht="38.25" customHeight="1" x14ac:dyDescent="0.25">
      <c r="C1795" s="243"/>
      <c r="H1795" s="243"/>
      <c r="L1795" s="282"/>
      <c r="M1795" s="243"/>
      <c r="O1795" s="243"/>
      <c r="P1795" s="246"/>
      <c r="Q1795" s="246"/>
      <c r="R1795" s="246"/>
      <c r="S1795" s="246"/>
      <c r="T1795" s="246"/>
      <c r="U1795" s="246"/>
      <c r="V1795" s="246"/>
      <c r="W1795" s="246"/>
      <c r="X1795" s="246"/>
      <c r="Y1795" s="246"/>
      <c r="Z1795" s="246"/>
      <c r="AA1795" s="246"/>
      <c r="AB1795" s="246"/>
      <c r="AC1795" s="246"/>
      <c r="AD1795" s="246"/>
      <c r="AE1795" s="246"/>
      <c r="AF1795" s="246"/>
      <c r="AG1795" s="246"/>
      <c r="AH1795" s="246"/>
      <c r="AI1795" s="246"/>
      <c r="AJ1795" s="246"/>
      <c r="AK1795" s="246"/>
      <c r="AL1795" s="246"/>
    </row>
    <row r="1796" spans="3:38" s="47" customFormat="1" ht="38.25" customHeight="1" x14ac:dyDescent="0.25">
      <c r="C1796" s="243"/>
      <c r="H1796" s="243"/>
      <c r="L1796" s="282"/>
      <c r="M1796" s="243"/>
      <c r="O1796" s="243"/>
      <c r="P1796" s="246"/>
      <c r="Q1796" s="246"/>
      <c r="R1796" s="246"/>
      <c r="S1796" s="246"/>
      <c r="T1796" s="246"/>
      <c r="U1796" s="246"/>
      <c r="V1796" s="246"/>
      <c r="W1796" s="246"/>
      <c r="X1796" s="246"/>
      <c r="Y1796" s="246"/>
      <c r="Z1796" s="246"/>
      <c r="AA1796" s="246"/>
      <c r="AB1796" s="246"/>
      <c r="AC1796" s="246"/>
      <c r="AD1796" s="246"/>
      <c r="AE1796" s="246"/>
      <c r="AF1796" s="246"/>
      <c r="AG1796" s="246"/>
      <c r="AH1796" s="246"/>
      <c r="AI1796" s="246"/>
      <c r="AJ1796" s="246"/>
      <c r="AK1796" s="246"/>
      <c r="AL1796" s="246"/>
    </row>
    <row r="1797" spans="3:38" s="47" customFormat="1" ht="38.25" customHeight="1" x14ac:dyDescent="0.25">
      <c r="C1797" s="243"/>
      <c r="H1797" s="243"/>
      <c r="L1797" s="282"/>
      <c r="M1797" s="243"/>
      <c r="O1797" s="243"/>
      <c r="P1797" s="246"/>
      <c r="Q1797" s="246"/>
      <c r="R1797" s="246"/>
      <c r="S1797" s="246"/>
      <c r="T1797" s="246"/>
      <c r="U1797" s="246"/>
      <c r="V1797" s="246"/>
      <c r="W1797" s="246"/>
      <c r="X1797" s="246"/>
      <c r="Y1797" s="246"/>
      <c r="Z1797" s="246"/>
      <c r="AA1797" s="246"/>
      <c r="AB1797" s="246"/>
      <c r="AC1797" s="246"/>
      <c r="AD1797" s="246"/>
      <c r="AE1797" s="246"/>
      <c r="AF1797" s="246"/>
      <c r="AG1797" s="246"/>
      <c r="AH1797" s="246"/>
      <c r="AI1797" s="246"/>
      <c r="AJ1797" s="246"/>
      <c r="AK1797" s="246"/>
      <c r="AL1797" s="246"/>
    </row>
    <row r="1798" spans="3:38" s="47" customFormat="1" ht="38.25" customHeight="1" x14ac:dyDescent="0.25">
      <c r="C1798" s="243"/>
      <c r="H1798" s="243"/>
      <c r="L1798" s="282"/>
      <c r="M1798" s="243"/>
      <c r="O1798" s="243"/>
      <c r="P1798" s="246"/>
      <c r="Q1798" s="246"/>
      <c r="R1798" s="246"/>
      <c r="S1798" s="246"/>
      <c r="T1798" s="246"/>
      <c r="U1798" s="246"/>
      <c r="V1798" s="246"/>
      <c r="W1798" s="246"/>
      <c r="X1798" s="246"/>
      <c r="Y1798" s="246"/>
      <c r="Z1798" s="246"/>
      <c r="AA1798" s="246"/>
      <c r="AB1798" s="246"/>
      <c r="AC1798" s="246"/>
      <c r="AD1798" s="246"/>
      <c r="AE1798" s="246"/>
      <c r="AF1798" s="246"/>
      <c r="AG1798" s="246"/>
      <c r="AH1798" s="246"/>
      <c r="AI1798" s="246"/>
      <c r="AJ1798" s="246"/>
      <c r="AK1798" s="246"/>
      <c r="AL1798" s="246"/>
    </row>
    <row r="1799" spans="3:38" s="47" customFormat="1" ht="38.25" customHeight="1" x14ac:dyDescent="0.25">
      <c r="C1799" s="243"/>
      <c r="H1799" s="243"/>
      <c r="L1799" s="282"/>
      <c r="M1799" s="243"/>
      <c r="O1799" s="243"/>
      <c r="P1799" s="246"/>
      <c r="Q1799" s="246"/>
      <c r="R1799" s="246"/>
      <c r="S1799" s="246"/>
      <c r="T1799" s="246"/>
      <c r="U1799" s="246"/>
      <c r="V1799" s="246"/>
      <c r="W1799" s="246"/>
      <c r="X1799" s="246"/>
      <c r="Y1799" s="246"/>
      <c r="Z1799" s="246"/>
      <c r="AA1799" s="246"/>
      <c r="AB1799" s="246"/>
      <c r="AC1799" s="246"/>
      <c r="AD1799" s="246"/>
      <c r="AE1799" s="246"/>
      <c r="AF1799" s="246"/>
      <c r="AG1799" s="246"/>
      <c r="AH1799" s="246"/>
      <c r="AI1799" s="246"/>
      <c r="AJ1799" s="246"/>
      <c r="AK1799" s="246"/>
      <c r="AL1799" s="246"/>
    </row>
    <row r="1800" spans="3:38" s="47" customFormat="1" ht="38.25" customHeight="1" x14ac:dyDescent="0.25">
      <c r="C1800" s="243"/>
      <c r="H1800" s="243"/>
      <c r="L1800" s="282"/>
      <c r="M1800" s="243"/>
      <c r="O1800" s="243"/>
      <c r="P1800" s="246"/>
      <c r="Q1800" s="246"/>
      <c r="R1800" s="246"/>
      <c r="S1800" s="246"/>
      <c r="T1800" s="246"/>
      <c r="U1800" s="246"/>
      <c r="V1800" s="246"/>
      <c r="W1800" s="246"/>
      <c r="X1800" s="246"/>
      <c r="Y1800" s="246"/>
      <c r="Z1800" s="246"/>
      <c r="AA1800" s="246"/>
      <c r="AB1800" s="246"/>
      <c r="AC1800" s="246"/>
      <c r="AD1800" s="246"/>
      <c r="AE1800" s="246"/>
      <c r="AF1800" s="246"/>
      <c r="AG1800" s="246"/>
      <c r="AH1800" s="246"/>
      <c r="AI1800" s="246"/>
      <c r="AJ1800" s="246"/>
      <c r="AK1800" s="246"/>
      <c r="AL1800" s="246"/>
    </row>
    <row r="1801" spans="3:38" s="47" customFormat="1" ht="38.25" customHeight="1" x14ac:dyDescent="0.25">
      <c r="C1801" s="243"/>
      <c r="H1801" s="243"/>
      <c r="L1801" s="282"/>
      <c r="M1801" s="243"/>
      <c r="O1801" s="243"/>
      <c r="P1801" s="246"/>
      <c r="Q1801" s="246"/>
      <c r="R1801" s="246"/>
      <c r="S1801" s="246"/>
      <c r="T1801" s="246"/>
      <c r="U1801" s="246"/>
      <c r="V1801" s="246"/>
      <c r="W1801" s="246"/>
      <c r="X1801" s="246"/>
      <c r="Y1801" s="246"/>
      <c r="Z1801" s="246"/>
      <c r="AA1801" s="246"/>
      <c r="AB1801" s="246"/>
      <c r="AC1801" s="246"/>
      <c r="AD1801" s="246"/>
      <c r="AE1801" s="246"/>
      <c r="AF1801" s="246"/>
      <c r="AG1801" s="246"/>
      <c r="AH1801" s="246"/>
      <c r="AI1801" s="246"/>
      <c r="AJ1801" s="246"/>
      <c r="AK1801" s="246"/>
      <c r="AL1801" s="246"/>
    </row>
    <row r="1802" spans="3:38" s="47" customFormat="1" ht="38.25" customHeight="1" x14ac:dyDescent="0.25">
      <c r="C1802" s="243"/>
      <c r="H1802" s="243"/>
      <c r="L1802" s="282"/>
      <c r="M1802" s="243"/>
      <c r="O1802" s="243"/>
      <c r="P1802" s="246"/>
      <c r="Q1802" s="246"/>
      <c r="R1802" s="246"/>
      <c r="S1802" s="246"/>
      <c r="T1802" s="246"/>
      <c r="U1802" s="246"/>
      <c r="V1802" s="246"/>
      <c r="W1802" s="246"/>
      <c r="X1802" s="246"/>
      <c r="Y1802" s="246"/>
      <c r="Z1802" s="246"/>
      <c r="AA1802" s="246"/>
      <c r="AB1802" s="246"/>
      <c r="AC1802" s="246"/>
      <c r="AD1802" s="246"/>
      <c r="AE1802" s="246"/>
      <c r="AF1802" s="246"/>
      <c r="AG1802" s="246"/>
      <c r="AH1802" s="246"/>
      <c r="AI1802" s="246"/>
      <c r="AJ1802" s="246"/>
      <c r="AK1802" s="246"/>
      <c r="AL1802" s="246"/>
    </row>
    <row r="1803" spans="3:38" s="47" customFormat="1" ht="38.25" customHeight="1" x14ac:dyDescent="0.25">
      <c r="C1803" s="243"/>
      <c r="H1803" s="243"/>
      <c r="L1803" s="282"/>
      <c r="M1803" s="243"/>
      <c r="O1803" s="243"/>
      <c r="P1803" s="246"/>
      <c r="Q1803" s="246"/>
      <c r="R1803" s="246"/>
      <c r="S1803" s="246"/>
      <c r="T1803" s="246"/>
      <c r="U1803" s="246"/>
      <c r="V1803" s="246"/>
      <c r="W1803" s="246"/>
      <c r="X1803" s="246"/>
      <c r="Y1803" s="246"/>
      <c r="Z1803" s="246"/>
      <c r="AA1803" s="246"/>
      <c r="AB1803" s="246"/>
      <c r="AC1803" s="246"/>
      <c r="AD1803" s="246"/>
      <c r="AE1803" s="246"/>
      <c r="AF1803" s="246"/>
      <c r="AG1803" s="246"/>
      <c r="AH1803" s="246"/>
      <c r="AI1803" s="246"/>
      <c r="AJ1803" s="246"/>
      <c r="AK1803" s="246"/>
      <c r="AL1803" s="246"/>
    </row>
    <row r="1804" spans="3:38" s="47" customFormat="1" ht="38.25" customHeight="1" x14ac:dyDescent="0.25">
      <c r="C1804" s="243"/>
      <c r="H1804" s="243"/>
      <c r="L1804" s="282"/>
      <c r="M1804" s="243"/>
      <c r="O1804" s="243"/>
      <c r="P1804" s="246"/>
      <c r="Q1804" s="246"/>
      <c r="R1804" s="246"/>
      <c r="S1804" s="246"/>
      <c r="T1804" s="246"/>
      <c r="U1804" s="246"/>
      <c r="V1804" s="246"/>
      <c r="W1804" s="246"/>
      <c r="X1804" s="246"/>
      <c r="Y1804" s="246"/>
      <c r="Z1804" s="246"/>
      <c r="AA1804" s="246"/>
      <c r="AB1804" s="246"/>
      <c r="AC1804" s="246"/>
      <c r="AD1804" s="246"/>
      <c r="AE1804" s="246"/>
      <c r="AF1804" s="246"/>
      <c r="AG1804" s="246"/>
      <c r="AH1804" s="246"/>
      <c r="AI1804" s="246"/>
      <c r="AJ1804" s="246"/>
      <c r="AK1804" s="246"/>
      <c r="AL1804" s="246"/>
    </row>
    <row r="1805" spans="3:38" s="47" customFormat="1" ht="38.25" customHeight="1" x14ac:dyDescent="0.25">
      <c r="C1805" s="243"/>
      <c r="H1805" s="243"/>
      <c r="L1805" s="282"/>
      <c r="M1805" s="243"/>
      <c r="O1805" s="243"/>
      <c r="P1805" s="246"/>
      <c r="Q1805" s="246"/>
      <c r="R1805" s="246"/>
      <c r="S1805" s="246"/>
      <c r="T1805" s="246"/>
      <c r="U1805" s="246"/>
      <c r="V1805" s="246"/>
      <c r="W1805" s="246"/>
      <c r="X1805" s="246"/>
      <c r="Y1805" s="246"/>
      <c r="Z1805" s="246"/>
      <c r="AA1805" s="246"/>
      <c r="AB1805" s="246"/>
      <c r="AC1805" s="246"/>
      <c r="AD1805" s="246"/>
      <c r="AE1805" s="246"/>
      <c r="AF1805" s="246"/>
      <c r="AG1805" s="246"/>
      <c r="AH1805" s="246"/>
      <c r="AI1805" s="246"/>
      <c r="AJ1805" s="246"/>
      <c r="AK1805" s="246"/>
      <c r="AL1805" s="246"/>
    </row>
    <row r="1806" spans="3:38" s="47" customFormat="1" ht="38.25" customHeight="1" x14ac:dyDescent="0.25">
      <c r="C1806" s="243"/>
      <c r="H1806" s="243"/>
      <c r="L1806" s="282"/>
      <c r="M1806" s="243"/>
      <c r="O1806" s="243"/>
      <c r="P1806" s="246"/>
      <c r="Q1806" s="246"/>
      <c r="R1806" s="246"/>
      <c r="S1806" s="246"/>
      <c r="T1806" s="246"/>
      <c r="U1806" s="246"/>
      <c r="V1806" s="246"/>
      <c r="W1806" s="246"/>
      <c r="X1806" s="246"/>
      <c r="Y1806" s="246"/>
      <c r="Z1806" s="246"/>
      <c r="AA1806" s="246"/>
      <c r="AB1806" s="246"/>
      <c r="AC1806" s="246"/>
      <c r="AD1806" s="246"/>
      <c r="AE1806" s="246"/>
      <c r="AF1806" s="246"/>
      <c r="AG1806" s="246"/>
      <c r="AH1806" s="246"/>
      <c r="AI1806" s="246"/>
      <c r="AJ1806" s="246"/>
      <c r="AK1806" s="246"/>
      <c r="AL1806" s="246"/>
    </row>
    <row r="1807" spans="3:38" s="47" customFormat="1" ht="38.25" customHeight="1" x14ac:dyDescent="0.25">
      <c r="C1807" s="243"/>
      <c r="H1807" s="243"/>
      <c r="L1807" s="282"/>
      <c r="M1807" s="243"/>
      <c r="O1807" s="243"/>
      <c r="P1807" s="246"/>
      <c r="Q1807" s="246"/>
      <c r="R1807" s="246"/>
      <c r="S1807" s="246"/>
      <c r="T1807" s="246"/>
      <c r="U1807" s="246"/>
      <c r="V1807" s="246"/>
      <c r="W1807" s="246"/>
      <c r="X1807" s="246"/>
      <c r="Y1807" s="246"/>
      <c r="Z1807" s="246"/>
      <c r="AA1807" s="246"/>
      <c r="AB1807" s="246"/>
      <c r="AC1807" s="246"/>
      <c r="AD1807" s="246"/>
      <c r="AE1807" s="246"/>
      <c r="AF1807" s="246"/>
      <c r="AG1807" s="246"/>
      <c r="AH1807" s="246"/>
      <c r="AI1807" s="246"/>
      <c r="AJ1807" s="246"/>
      <c r="AK1807" s="246"/>
      <c r="AL1807" s="246"/>
    </row>
    <row r="1808" spans="3:38" s="47" customFormat="1" ht="38.25" customHeight="1" x14ac:dyDescent="0.25">
      <c r="C1808" s="243"/>
      <c r="H1808" s="243"/>
      <c r="L1808" s="282"/>
      <c r="M1808" s="243"/>
      <c r="O1808" s="243"/>
      <c r="P1808" s="246"/>
      <c r="Q1808" s="246"/>
      <c r="R1808" s="246"/>
      <c r="S1808" s="246"/>
      <c r="T1808" s="246"/>
      <c r="U1808" s="246"/>
      <c r="V1808" s="246"/>
      <c r="W1808" s="246"/>
      <c r="X1808" s="246"/>
      <c r="Y1808" s="246"/>
      <c r="Z1808" s="246"/>
      <c r="AA1808" s="246"/>
      <c r="AB1808" s="246"/>
      <c r="AC1808" s="246"/>
      <c r="AD1808" s="246"/>
      <c r="AE1808" s="246"/>
      <c r="AF1808" s="246"/>
      <c r="AG1808" s="246"/>
      <c r="AH1808" s="246"/>
      <c r="AI1808" s="246"/>
      <c r="AJ1808" s="246"/>
      <c r="AK1808" s="246"/>
      <c r="AL1808" s="246"/>
    </row>
    <row r="1809" spans="3:38" s="47" customFormat="1" ht="38.25" customHeight="1" x14ac:dyDescent="0.25">
      <c r="C1809" s="243"/>
      <c r="H1809" s="243"/>
      <c r="L1809" s="282"/>
      <c r="M1809" s="243"/>
      <c r="O1809" s="243"/>
      <c r="P1809" s="246"/>
      <c r="Q1809" s="246"/>
      <c r="R1809" s="246"/>
      <c r="S1809" s="246"/>
      <c r="T1809" s="246"/>
      <c r="U1809" s="246"/>
      <c r="V1809" s="246"/>
      <c r="W1809" s="246"/>
      <c r="X1809" s="246"/>
      <c r="Y1809" s="246"/>
      <c r="Z1809" s="246"/>
      <c r="AA1809" s="246"/>
      <c r="AB1809" s="246"/>
      <c r="AC1809" s="246"/>
      <c r="AD1809" s="246"/>
      <c r="AE1809" s="246"/>
      <c r="AF1809" s="246"/>
      <c r="AG1809" s="246"/>
      <c r="AH1809" s="246"/>
      <c r="AI1809" s="246"/>
      <c r="AJ1809" s="246"/>
      <c r="AK1809" s="246"/>
      <c r="AL1809" s="246"/>
    </row>
    <row r="1810" spans="3:38" s="47" customFormat="1" ht="38.25" customHeight="1" x14ac:dyDescent="0.25">
      <c r="C1810" s="243"/>
      <c r="H1810" s="243"/>
      <c r="L1810" s="282"/>
      <c r="M1810" s="243"/>
      <c r="O1810" s="243"/>
      <c r="P1810" s="246"/>
      <c r="Q1810" s="246"/>
      <c r="R1810" s="246"/>
      <c r="S1810" s="246"/>
      <c r="T1810" s="246"/>
      <c r="U1810" s="246"/>
      <c r="V1810" s="246"/>
      <c r="W1810" s="246"/>
      <c r="X1810" s="246"/>
      <c r="Y1810" s="246"/>
      <c r="Z1810" s="246"/>
      <c r="AA1810" s="246"/>
      <c r="AB1810" s="246"/>
      <c r="AC1810" s="246"/>
      <c r="AD1810" s="246"/>
      <c r="AE1810" s="246"/>
      <c r="AF1810" s="246"/>
      <c r="AG1810" s="246"/>
      <c r="AH1810" s="246"/>
      <c r="AI1810" s="246"/>
      <c r="AJ1810" s="246"/>
      <c r="AK1810" s="246"/>
      <c r="AL1810" s="246"/>
    </row>
    <row r="1811" spans="3:38" s="47" customFormat="1" ht="38.25" customHeight="1" x14ac:dyDescent="0.25">
      <c r="C1811" s="243"/>
      <c r="H1811" s="243"/>
      <c r="L1811" s="282"/>
      <c r="M1811" s="243"/>
      <c r="O1811" s="243"/>
      <c r="P1811" s="246"/>
      <c r="Q1811" s="246"/>
      <c r="R1811" s="246"/>
      <c r="S1811" s="246"/>
      <c r="T1811" s="246"/>
      <c r="U1811" s="246"/>
      <c r="V1811" s="246"/>
      <c r="W1811" s="246"/>
      <c r="X1811" s="246"/>
      <c r="Y1811" s="246"/>
      <c r="Z1811" s="246"/>
      <c r="AA1811" s="246"/>
      <c r="AB1811" s="246"/>
      <c r="AC1811" s="246"/>
      <c r="AD1811" s="246"/>
      <c r="AE1811" s="246"/>
      <c r="AF1811" s="246"/>
      <c r="AG1811" s="246"/>
      <c r="AH1811" s="246"/>
      <c r="AI1811" s="246"/>
      <c r="AJ1811" s="246"/>
      <c r="AK1811" s="246"/>
      <c r="AL1811" s="246"/>
    </row>
    <row r="1812" spans="3:38" s="47" customFormat="1" ht="38.25" customHeight="1" x14ac:dyDescent="0.25">
      <c r="C1812" s="243"/>
      <c r="H1812" s="243"/>
      <c r="L1812" s="282"/>
      <c r="M1812" s="243"/>
      <c r="O1812" s="243"/>
      <c r="P1812" s="246"/>
      <c r="Q1812" s="246"/>
      <c r="R1812" s="246"/>
      <c r="S1812" s="246"/>
      <c r="T1812" s="246"/>
      <c r="U1812" s="246"/>
      <c r="V1812" s="246"/>
      <c r="W1812" s="246"/>
      <c r="X1812" s="246"/>
      <c r="Y1812" s="246"/>
      <c r="Z1812" s="246"/>
      <c r="AA1812" s="246"/>
      <c r="AB1812" s="246"/>
      <c r="AC1812" s="246"/>
      <c r="AD1812" s="246"/>
      <c r="AE1812" s="246"/>
      <c r="AF1812" s="246"/>
      <c r="AG1812" s="246"/>
      <c r="AH1812" s="246"/>
      <c r="AI1812" s="246"/>
      <c r="AJ1812" s="246"/>
      <c r="AK1812" s="246"/>
      <c r="AL1812" s="246"/>
    </row>
    <row r="1813" spans="3:38" s="47" customFormat="1" ht="38.25" customHeight="1" x14ac:dyDescent="0.25">
      <c r="C1813" s="243"/>
      <c r="H1813" s="243"/>
      <c r="L1813" s="282"/>
      <c r="M1813" s="243"/>
      <c r="O1813" s="243"/>
      <c r="P1813" s="246"/>
      <c r="Q1813" s="246"/>
      <c r="R1813" s="246"/>
      <c r="S1813" s="246"/>
      <c r="T1813" s="246"/>
      <c r="U1813" s="246"/>
      <c r="V1813" s="246"/>
      <c r="W1813" s="246"/>
      <c r="X1813" s="246"/>
      <c r="Y1813" s="246"/>
      <c r="Z1813" s="246"/>
      <c r="AA1813" s="246"/>
      <c r="AB1813" s="246"/>
      <c r="AC1813" s="246"/>
      <c r="AD1813" s="246"/>
      <c r="AE1813" s="246"/>
      <c r="AF1813" s="246"/>
      <c r="AG1813" s="246"/>
      <c r="AH1813" s="246"/>
      <c r="AI1813" s="246"/>
      <c r="AJ1813" s="246"/>
      <c r="AK1813" s="246"/>
      <c r="AL1813" s="246"/>
    </row>
    <row r="1814" spans="3:38" s="47" customFormat="1" ht="38.25" customHeight="1" x14ac:dyDescent="0.25">
      <c r="C1814" s="243"/>
      <c r="H1814" s="243"/>
      <c r="L1814" s="282"/>
      <c r="M1814" s="243"/>
      <c r="O1814" s="243"/>
      <c r="P1814" s="246"/>
      <c r="Q1814" s="246"/>
      <c r="R1814" s="246"/>
      <c r="S1814" s="246"/>
      <c r="T1814" s="246"/>
      <c r="U1814" s="246"/>
      <c r="V1814" s="246"/>
      <c r="W1814" s="246"/>
      <c r="X1814" s="246"/>
      <c r="Y1814" s="246"/>
      <c r="Z1814" s="246"/>
      <c r="AA1814" s="246"/>
      <c r="AB1814" s="246"/>
      <c r="AC1814" s="246"/>
      <c r="AD1814" s="246"/>
      <c r="AE1814" s="246"/>
      <c r="AF1814" s="246"/>
      <c r="AG1814" s="246"/>
      <c r="AH1814" s="246"/>
      <c r="AI1814" s="246"/>
      <c r="AJ1814" s="246"/>
      <c r="AK1814" s="246"/>
      <c r="AL1814" s="246"/>
    </row>
    <row r="1815" spans="3:38" s="47" customFormat="1" ht="38.25" customHeight="1" x14ac:dyDescent="0.25">
      <c r="C1815" s="243"/>
      <c r="H1815" s="243"/>
      <c r="L1815" s="282"/>
      <c r="M1815" s="243"/>
      <c r="O1815" s="243"/>
      <c r="P1815" s="246"/>
      <c r="Q1815" s="246"/>
      <c r="R1815" s="246"/>
      <c r="S1815" s="246"/>
      <c r="T1815" s="246"/>
      <c r="U1815" s="246"/>
      <c r="V1815" s="246"/>
      <c r="W1815" s="246"/>
      <c r="X1815" s="246"/>
      <c r="Y1815" s="246"/>
      <c r="Z1815" s="246"/>
      <c r="AA1815" s="246"/>
      <c r="AB1815" s="246"/>
      <c r="AC1815" s="246"/>
      <c r="AD1815" s="246"/>
      <c r="AE1815" s="246"/>
      <c r="AF1815" s="246"/>
      <c r="AG1815" s="246"/>
      <c r="AH1815" s="246"/>
      <c r="AI1815" s="246"/>
      <c r="AJ1815" s="246"/>
      <c r="AK1815" s="246"/>
      <c r="AL1815" s="246"/>
    </row>
    <row r="1816" spans="3:38" s="47" customFormat="1" ht="38.25" customHeight="1" x14ac:dyDescent="0.25">
      <c r="C1816" s="243"/>
      <c r="H1816" s="243"/>
      <c r="L1816" s="282"/>
      <c r="M1816" s="243"/>
      <c r="O1816" s="243"/>
      <c r="P1816" s="246"/>
      <c r="Q1816" s="246"/>
      <c r="R1816" s="246"/>
      <c r="S1816" s="246"/>
      <c r="T1816" s="246"/>
      <c r="U1816" s="246"/>
      <c r="V1816" s="246"/>
      <c r="W1816" s="246"/>
      <c r="X1816" s="246"/>
      <c r="Y1816" s="246"/>
      <c r="Z1816" s="246"/>
      <c r="AA1816" s="246"/>
      <c r="AB1816" s="246"/>
      <c r="AC1816" s="246"/>
      <c r="AD1816" s="246"/>
      <c r="AE1816" s="246"/>
      <c r="AF1816" s="246"/>
      <c r="AG1816" s="246"/>
      <c r="AH1816" s="246"/>
      <c r="AI1816" s="246"/>
      <c r="AJ1816" s="246"/>
      <c r="AK1816" s="246"/>
      <c r="AL1816" s="246"/>
    </row>
    <row r="1817" spans="3:38" s="47" customFormat="1" ht="38.25" customHeight="1" x14ac:dyDescent="0.25">
      <c r="C1817" s="243"/>
      <c r="H1817" s="243"/>
      <c r="L1817" s="282"/>
      <c r="M1817" s="243"/>
      <c r="O1817" s="243"/>
      <c r="P1817" s="246"/>
      <c r="Q1817" s="246"/>
      <c r="R1817" s="246"/>
      <c r="S1817" s="246"/>
      <c r="T1817" s="246"/>
      <c r="U1817" s="246"/>
      <c r="V1817" s="246"/>
      <c r="W1817" s="246"/>
      <c r="X1817" s="246"/>
      <c r="Y1817" s="246"/>
      <c r="Z1817" s="246"/>
      <c r="AA1817" s="246"/>
      <c r="AB1817" s="246"/>
      <c r="AC1817" s="246"/>
      <c r="AD1817" s="246"/>
      <c r="AE1817" s="246"/>
      <c r="AF1817" s="246"/>
      <c r="AG1817" s="246"/>
      <c r="AH1817" s="246"/>
      <c r="AI1817" s="246"/>
      <c r="AJ1817" s="246"/>
      <c r="AK1817" s="246"/>
      <c r="AL1817" s="246"/>
    </row>
    <row r="1818" spans="3:38" s="47" customFormat="1" ht="38.25" customHeight="1" x14ac:dyDescent="0.25">
      <c r="C1818" s="243"/>
      <c r="H1818" s="243"/>
      <c r="L1818" s="282"/>
      <c r="M1818" s="243"/>
      <c r="O1818" s="243"/>
      <c r="P1818" s="246"/>
      <c r="Q1818" s="246"/>
      <c r="R1818" s="246"/>
      <c r="S1818" s="246"/>
      <c r="T1818" s="246"/>
      <c r="U1818" s="246"/>
      <c r="V1818" s="246"/>
      <c r="W1818" s="246"/>
      <c r="X1818" s="246"/>
      <c r="Y1818" s="246"/>
      <c r="Z1818" s="246"/>
      <c r="AA1818" s="246"/>
      <c r="AB1818" s="246"/>
      <c r="AC1818" s="246"/>
      <c r="AD1818" s="246"/>
      <c r="AE1818" s="246"/>
      <c r="AF1818" s="246"/>
      <c r="AG1818" s="246"/>
      <c r="AH1818" s="246"/>
      <c r="AI1818" s="246"/>
      <c r="AJ1818" s="246"/>
      <c r="AK1818" s="246"/>
      <c r="AL1818" s="246"/>
    </row>
    <row r="1819" spans="3:38" s="47" customFormat="1" ht="38.25" customHeight="1" x14ac:dyDescent="0.25">
      <c r="C1819" s="243"/>
      <c r="H1819" s="243"/>
      <c r="L1819" s="282"/>
      <c r="M1819" s="243"/>
      <c r="O1819" s="243"/>
      <c r="P1819" s="246"/>
      <c r="Q1819" s="246"/>
      <c r="R1819" s="246"/>
      <c r="S1819" s="246"/>
      <c r="T1819" s="246"/>
      <c r="U1819" s="246"/>
      <c r="V1819" s="246"/>
      <c r="W1819" s="246"/>
      <c r="X1819" s="246"/>
      <c r="Y1819" s="246"/>
      <c r="Z1819" s="246"/>
      <c r="AA1819" s="246"/>
      <c r="AB1819" s="246"/>
      <c r="AC1819" s="246"/>
      <c r="AD1819" s="246"/>
      <c r="AE1819" s="246"/>
      <c r="AF1819" s="246"/>
      <c r="AG1819" s="246"/>
      <c r="AH1819" s="246"/>
      <c r="AI1819" s="246"/>
      <c r="AJ1819" s="246"/>
      <c r="AK1819" s="246"/>
      <c r="AL1819" s="246"/>
    </row>
    <row r="1820" spans="3:38" s="47" customFormat="1" ht="38.25" customHeight="1" x14ac:dyDescent="0.25">
      <c r="C1820" s="243"/>
      <c r="H1820" s="243"/>
      <c r="L1820" s="282"/>
      <c r="M1820" s="243"/>
      <c r="O1820" s="243"/>
      <c r="P1820" s="246"/>
      <c r="Q1820" s="246"/>
      <c r="R1820" s="246"/>
      <c r="S1820" s="246"/>
      <c r="T1820" s="246"/>
      <c r="U1820" s="246"/>
      <c r="V1820" s="246"/>
      <c r="W1820" s="246"/>
      <c r="X1820" s="246"/>
      <c r="Y1820" s="246"/>
      <c r="Z1820" s="246"/>
      <c r="AA1820" s="246"/>
      <c r="AB1820" s="246"/>
      <c r="AC1820" s="246"/>
      <c r="AD1820" s="246"/>
      <c r="AE1820" s="246"/>
      <c r="AF1820" s="246"/>
      <c r="AG1820" s="246"/>
      <c r="AH1820" s="246"/>
      <c r="AI1820" s="246"/>
      <c r="AJ1820" s="246"/>
      <c r="AK1820" s="246"/>
      <c r="AL1820" s="246"/>
    </row>
    <row r="1821" spans="3:38" s="47" customFormat="1" ht="38.25" customHeight="1" x14ac:dyDescent="0.25">
      <c r="C1821" s="243"/>
      <c r="H1821" s="243"/>
      <c r="L1821" s="282"/>
      <c r="M1821" s="243"/>
      <c r="O1821" s="243"/>
      <c r="P1821" s="246"/>
      <c r="Q1821" s="246"/>
      <c r="R1821" s="246"/>
      <c r="S1821" s="246"/>
      <c r="T1821" s="246"/>
      <c r="U1821" s="246"/>
      <c r="V1821" s="246"/>
      <c r="W1821" s="246"/>
      <c r="X1821" s="246"/>
      <c r="Y1821" s="246"/>
      <c r="Z1821" s="246"/>
      <c r="AA1821" s="246"/>
      <c r="AB1821" s="246"/>
      <c r="AC1821" s="246"/>
      <c r="AD1821" s="246"/>
      <c r="AE1821" s="246"/>
      <c r="AF1821" s="246"/>
      <c r="AG1821" s="246"/>
      <c r="AH1821" s="246"/>
      <c r="AI1821" s="246"/>
      <c r="AJ1821" s="246"/>
      <c r="AK1821" s="246"/>
      <c r="AL1821" s="246"/>
    </row>
    <row r="1822" spans="3:38" s="47" customFormat="1" ht="38.25" customHeight="1" x14ac:dyDescent="0.25">
      <c r="C1822" s="243"/>
      <c r="H1822" s="243"/>
      <c r="L1822" s="282"/>
      <c r="M1822" s="243"/>
      <c r="O1822" s="243"/>
      <c r="P1822" s="246"/>
      <c r="Q1822" s="246"/>
      <c r="R1822" s="246"/>
      <c r="S1822" s="246"/>
      <c r="T1822" s="246"/>
      <c r="U1822" s="246"/>
      <c r="V1822" s="246"/>
      <c r="W1822" s="246"/>
      <c r="X1822" s="246"/>
      <c r="Y1822" s="246"/>
      <c r="Z1822" s="246"/>
      <c r="AA1822" s="246"/>
      <c r="AB1822" s="246"/>
      <c r="AC1822" s="246"/>
      <c r="AD1822" s="246"/>
      <c r="AE1822" s="246"/>
      <c r="AF1822" s="246"/>
      <c r="AG1822" s="246"/>
      <c r="AH1822" s="246"/>
      <c r="AI1822" s="246"/>
      <c r="AJ1822" s="246"/>
      <c r="AK1822" s="246"/>
      <c r="AL1822" s="246"/>
    </row>
    <row r="1823" spans="3:38" s="47" customFormat="1" ht="38.25" customHeight="1" x14ac:dyDescent="0.25">
      <c r="C1823" s="243"/>
      <c r="H1823" s="243"/>
      <c r="L1823" s="282"/>
      <c r="M1823" s="243"/>
      <c r="O1823" s="243"/>
      <c r="P1823" s="246"/>
      <c r="Q1823" s="246"/>
      <c r="R1823" s="246"/>
      <c r="S1823" s="246"/>
      <c r="T1823" s="246"/>
      <c r="U1823" s="246"/>
      <c r="V1823" s="246"/>
      <c r="W1823" s="246"/>
      <c r="X1823" s="246"/>
      <c r="Y1823" s="246"/>
      <c r="Z1823" s="246"/>
      <c r="AA1823" s="246"/>
      <c r="AB1823" s="246"/>
      <c r="AC1823" s="246"/>
      <c r="AD1823" s="246"/>
      <c r="AE1823" s="246"/>
      <c r="AF1823" s="246"/>
      <c r="AG1823" s="246"/>
      <c r="AH1823" s="246"/>
      <c r="AI1823" s="246"/>
      <c r="AJ1823" s="246"/>
      <c r="AK1823" s="246"/>
      <c r="AL1823" s="246"/>
    </row>
    <row r="1824" spans="3:38" s="47" customFormat="1" ht="38.25" customHeight="1" x14ac:dyDescent="0.25">
      <c r="C1824" s="243"/>
      <c r="H1824" s="243"/>
      <c r="L1824" s="282"/>
      <c r="M1824" s="243"/>
      <c r="O1824" s="243"/>
      <c r="P1824" s="246"/>
      <c r="Q1824" s="246"/>
      <c r="R1824" s="246"/>
      <c r="S1824" s="246"/>
      <c r="T1824" s="246"/>
      <c r="U1824" s="246"/>
      <c r="V1824" s="246"/>
      <c r="W1824" s="246"/>
      <c r="X1824" s="246"/>
      <c r="Y1824" s="246"/>
      <c r="Z1824" s="246"/>
      <c r="AA1824" s="246"/>
      <c r="AB1824" s="246"/>
      <c r="AC1824" s="246"/>
      <c r="AD1824" s="246"/>
      <c r="AE1824" s="246"/>
      <c r="AF1824" s="246"/>
      <c r="AG1824" s="246"/>
      <c r="AH1824" s="246"/>
      <c r="AI1824" s="246"/>
      <c r="AJ1824" s="246"/>
      <c r="AK1824" s="246"/>
      <c r="AL1824" s="246"/>
    </row>
    <row r="1825" spans="3:38" s="47" customFormat="1" ht="38.25" customHeight="1" x14ac:dyDescent="0.25">
      <c r="C1825" s="243"/>
      <c r="H1825" s="243"/>
      <c r="L1825" s="282"/>
      <c r="M1825" s="243"/>
      <c r="O1825" s="243"/>
      <c r="P1825" s="246"/>
      <c r="Q1825" s="246"/>
      <c r="R1825" s="246"/>
      <c r="S1825" s="246"/>
      <c r="T1825" s="246"/>
      <c r="U1825" s="246"/>
      <c r="V1825" s="246"/>
      <c r="W1825" s="246"/>
      <c r="X1825" s="246"/>
      <c r="Y1825" s="246"/>
      <c r="Z1825" s="246"/>
      <c r="AA1825" s="246"/>
      <c r="AB1825" s="246"/>
      <c r="AC1825" s="246"/>
      <c r="AD1825" s="246"/>
      <c r="AE1825" s="246"/>
      <c r="AF1825" s="246"/>
      <c r="AG1825" s="246"/>
      <c r="AH1825" s="246"/>
      <c r="AI1825" s="246"/>
      <c r="AJ1825" s="246"/>
      <c r="AK1825" s="246"/>
      <c r="AL1825" s="246"/>
    </row>
    <row r="1826" spans="3:38" s="47" customFormat="1" ht="38.25" customHeight="1" x14ac:dyDescent="0.25">
      <c r="C1826" s="243"/>
      <c r="H1826" s="243"/>
      <c r="L1826" s="282"/>
      <c r="M1826" s="243"/>
      <c r="O1826" s="243"/>
      <c r="P1826" s="246"/>
      <c r="Q1826" s="246"/>
      <c r="R1826" s="246"/>
      <c r="S1826" s="246"/>
      <c r="T1826" s="246"/>
      <c r="U1826" s="246"/>
      <c r="V1826" s="246"/>
      <c r="W1826" s="246"/>
      <c r="X1826" s="246"/>
      <c r="Y1826" s="246"/>
      <c r="Z1826" s="246"/>
      <c r="AA1826" s="246"/>
      <c r="AB1826" s="246"/>
      <c r="AC1826" s="246"/>
      <c r="AD1826" s="246"/>
      <c r="AE1826" s="246"/>
      <c r="AF1826" s="246"/>
      <c r="AG1826" s="246"/>
      <c r="AH1826" s="246"/>
      <c r="AI1826" s="246"/>
      <c r="AJ1826" s="246"/>
      <c r="AK1826" s="246"/>
      <c r="AL1826" s="246"/>
    </row>
    <row r="1827" spans="3:38" s="47" customFormat="1" ht="38.25" customHeight="1" x14ac:dyDescent="0.25">
      <c r="C1827" s="243"/>
      <c r="H1827" s="243"/>
      <c r="L1827" s="282"/>
      <c r="M1827" s="243"/>
      <c r="O1827" s="243"/>
      <c r="P1827" s="246"/>
      <c r="Q1827" s="246"/>
      <c r="R1827" s="246"/>
      <c r="S1827" s="246"/>
      <c r="T1827" s="246"/>
      <c r="U1827" s="246"/>
      <c r="V1827" s="246"/>
      <c r="W1827" s="246"/>
      <c r="X1827" s="246"/>
      <c r="Y1827" s="246"/>
      <c r="Z1827" s="246"/>
      <c r="AA1827" s="246"/>
      <c r="AB1827" s="246"/>
      <c r="AC1827" s="246"/>
      <c r="AD1827" s="246"/>
      <c r="AE1827" s="246"/>
      <c r="AF1827" s="246"/>
      <c r="AG1827" s="246"/>
      <c r="AH1827" s="246"/>
      <c r="AI1827" s="246"/>
      <c r="AJ1827" s="246"/>
      <c r="AK1827" s="246"/>
      <c r="AL1827" s="246"/>
    </row>
    <row r="1828" spans="3:38" s="47" customFormat="1" ht="38.25" customHeight="1" x14ac:dyDescent="0.25">
      <c r="C1828" s="243"/>
      <c r="H1828" s="243"/>
      <c r="L1828" s="282"/>
      <c r="M1828" s="243"/>
      <c r="O1828" s="243"/>
      <c r="P1828" s="246"/>
      <c r="Q1828" s="246"/>
      <c r="R1828" s="246"/>
      <c r="S1828" s="246"/>
      <c r="T1828" s="246"/>
      <c r="U1828" s="246"/>
      <c r="V1828" s="246"/>
      <c r="W1828" s="246"/>
      <c r="X1828" s="246"/>
      <c r="Y1828" s="246"/>
      <c r="Z1828" s="246"/>
      <c r="AA1828" s="246"/>
      <c r="AB1828" s="246"/>
      <c r="AC1828" s="246"/>
      <c r="AD1828" s="246"/>
      <c r="AE1828" s="246"/>
      <c r="AF1828" s="246"/>
      <c r="AG1828" s="246"/>
      <c r="AH1828" s="246"/>
      <c r="AI1828" s="246"/>
      <c r="AJ1828" s="246"/>
      <c r="AK1828" s="246"/>
      <c r="AL1828" s="246"/>
    </row>
    <row r="1829" spans="3:38" s="47" customFormat="1" ht="38.25" customHeight="1" x14ac:dyDescent="0.25">
      <c r="C1829" s="243"/>
      <c r="H1829" s="243"/>
      <c r="L1829" s="282"/>
      <c r="M1829" s="243"/>
      <c r="O1829" s="243"/>
      <c r="P1829" s="246"/>
      <c r="Q1829" s="246"/>
      <c r="R1829" s="246"/>
      <c r="S1829" s="246"/>
      <c r="T1829" s="246"/>
      <c r="U1829" s="246"/>
      <c r="V1829" s="246"/>
      <c r="W1829" s="246"/>
      <c r="X1829" s="246"/>
      <c r="Y1829" s="246"/>
      <c r="Z1829" s="246"/>
      <c r="AA1829" s="246"/>
      <c r="AB1829" s="246"/>
      <c r="AC1829" s="246"/>
      <c r="AD1829" s="246"/>
      <c r="AE1829" s="246"/>
      <c r="AF1829" s="246"/>
      <c r="AG1829" s="246"/>
      <c r="AH1829" s="246"/>
      <c r="AI1829" s="246"/>
      <c r="AJ1829" s="246"/>
      <c r="AK1829" s="246"/>
      <c r="AL1829" s="246"/>
    </row>
    <row r="1830" spans="3:38" s="47" customFormat="1" ht="38.25" customHeight="1" x14ac:dyDescent="0.25">
      <c r="C1830" s="243"/>
      <c r="H1830" s="243"/>
      <c r="L1830" s="282"/>
      <c r="M1830" s="243"/>
      <c r="O1830" s="243"/>
      <c r="P1830" s="246"/>
      <c r="Q1830" s="246"/>
      <c r="R1830" s="246"/>
      <c r="S1830" s="246"/>
      <c r="T1830" s="246"/>
      <c r="U1830" s="246"/>
      <c r="V1830" s="246"/>
      <c r="W1830" s="246"/>
      <c r="X1830" s="246"/>
      <c r="Y1830" s="246"/>
      <c r="Z1830" s="246"/>
      <c r="AA1830" s="246"/>
      <c r="AB1830" s="246"/>
      <c r="AC1830" s="246"/>
      <c r="AD1830" s="246"/>
      <c r="AE1830" s="246"/>
      <c r="AF1830" s="246"/>
      <c r="AG1830" s="246"/>
      <c r="AH1830" s="246"/>
      <c r="AI1830" s="246"/>
      <c r="AJ1830" s="246"/>
      <c r="AK1830" s="246"/>
      <c r="AL1830" s="246"/>
    </row>
    <row r="1831" spans="3:38" s="47" customFormat="1" ht="38.25" customHeight="1" x14ac:dyDescent="0.25">
      <c r="C1831" s="243"/>
      <c r="H1831" s="243"/>
      <c r="L1831" s="282"/>
      <c r="M1831" s="243"/>
      <c r="O1831" s="243"/>
      <c r="P1831" s="246"/>
      <c r="Q1831" s="246"/>
      <c r="R1831" s="246"/>
      <c r="S1831" s="246"/>
      <c r="T1831" s="246"/>
      <c r="U1831" s="246"/>
      <c r="V1831" s="246"/>
      <c r="W1831" s="246"/>
      <c r="X1831" s="246"/>
      <c r="Y1831" s="246"/>
      <c r="Z1831" s="246"/>
      <c r="AA1831" s="246"/>
      <c r="AB1831" s="246"/>
      <c r="AC1831" s="246"/>
      <c r="AD1831" s="246"/>
      <c r="AE1831" s="246"/>
      <c r="AF1831" s="246"/>
      <c r="AG1831" s="246"/>
      <c r="AH1831" s="246"/>
      <c r="AI1831" s="246"/>
      <c r="AJ1831" s="246"/>
      <c r="AK1831" s="246"/>
      <c r="AL1831" s="246"/>
    </row>
    <row r="1832" spans="3:38" s="47" customFormat="1" ht="38.25" customHeight="1" x14ac:dyDescent="0.25">
      <c r="C1832" s="243"/>
      <c r="H1832" s="243"/>
      <c r="L1832" s="282"/>
      <c r="M1832" s="243"/>
      <c r="O1832" s="243"/>
      <c r="P1832" s="246"/>
      <c r="Q1832" s="246"/>
      <c r="R1832" s="246"/>
      <c r="S1832" s="246"/>
      <c r="T1832" s="246"/>
      <c r="U1832" s="246"/>
      <c r="V1832" s="246"/>
      <c r="W1832" s="246"/>
      <c r="X1832" s="246"/>
      <c r="Y1832" s="246"/>
      <c r="Z1832" s="246"/>
      <c r="AA1832" s="246"/>
      <c r="AB1832" s="246"/>
      <c r="AC1832" s="246"/>
      <c r="AD1832" s="246"/>
      <c r="AE1832" s="246"/>
      <c r="AF1832" s="246"/>
      <c r="AG1832" s="246"/>
      <c r="AH1832" s="246"/>
      <c r="AI1832" s="246"/>
      <c r="AJ1832" s="246"/>
      <c r="AK1832" s="246"/>
      <c r="AL1832" s="246"/>
    </row>
    <row r="1833" spans="3:38" s="47" customFormat="1" ht="38.25" customHeight="1" x14ac:dyDescent="0.25">
      <c r="C1833" s="243"/>
      <c r="H1833" s="243"/>
      <c r="L1833" s="282"/>
      <c r="M1833" s="243"/>
      <c r="O1833" s="243"/>
      <c r="P1833" s="246"/>
      <c r="Q1833" s="246"/>
      <c r="R1833" s="246"/>
      <c r="S1833" s="246"/>
      <c r="T1833" s="246"/>
      <c r="U1833" s="246"/>
      <c r="V1833" s="246"/>
      <c r="W1833" s="246"/>
      <c r="X1833" s="246"/>
      <c r="Y1833" s="246"/>
      <c r="Z1833" s="246"/>
      <c r="AA1833" s="246"/>
      <c r="AB1833" s="246"/>
      <c r="AC1833" s="246"/>
      <c r="AD1833" s="246"/>
      <c r="AE1833" s="246"/>
      <c r="AF1833" s="246"/>
      <c r="AG1833" s="246"/>
      <c r="AH1833" s="246"/>
      <c r="AI1833" s="246"/>
      <c r="AJ1833" s="246"/>
      <c r="AK1833" s="246"/>
      <c r="AL1833" s="246"/>
    </row>
    <row r="1834" spans="3:38" s="47" customFormat="1" ht="38.25" customHeight="1" x14ac:dyDescent="0.25">
      <c r="C1834" s="243"/>
      <c r="H1834" s="243"/>
      <c r="L1834" s="282"/>
      <c r="M1834" s="243"/>
      <c r="O1834" s="243"/>
      <c r="P1834" s="246"/>
      <c r="Q1834" s="246"/>
      <c r="R1834" s="246"/>
      <c r="S1834" s="246"/>
      <c r="T1834" s="246"/>
      <c r="U1834" s="246"/>
      <c r="V1834" s="246"/>
      <c r="W1834" s="246"/>
      <c r="X1834" s="246"/>
      <c r="Y1834" s="246"/>
      <c r="Z1834" s="246"/>
      <c r="AA1834" s="246"/>
      <c r="AB1834" s="246"/>
      <c r="AC1834" s="246"/>
      <c r="AD1834" s="246"/>
      <c r="AE1834" s="246"/>
      <c r="AF1834" s="246"/>
      <c r="AG1834" s="246"/>
      <c r="AH1834" s="246"/>
      <c r="AI1834" s="246"/>
      <c r="AJ1834" s="246"/>
      <c r="AK1834" s="246"/>
      <c r="AL1834" s="246"/>
    </row>
    <row r="1835" spans="3:38" s="47" customFormat="1" ht="38.25" customHeight="1" x14ac:dyDescent="0.25">
      <c r="C1835" s="243"/>
      <c r="H1835" s="243"/>
      <c r="L1835" s="282"/>
      <c r="M1835" s="243"/>
      <c r="O1835" s="243"/>
      <c r="P1835" s="246"/>
      <c r="Q1835" s="246"/>
      <c r="R1835" s="246"/>
      <c r="S1835" s="246"/>
      <c r="T1835" s="246"/>
      <c r="U1835" s="246"/>
      <c r="V1835" s="246"/>
      <c r="W1835" s="246"/>
      <c r="X1835" s="246"/>
      <c r="Y1835" s="246"/>
      <c r="Z1835" s="246"/>
      <c r="AA1835" s="246"/>
      <c r="AB1835" s="246"/>
      <c r="AC1835" s="246"/>
      <c r="AD1835" s="246"/>
      <c r="AE1835" s="246"/>
      <c r="AF1835" s="246"/>
      <c r="AG1835" s="246"/>
      <c r="AH1835" s="246"/>
      <c r="AI1835" s="246"/>
      <c r="AJ1835" s="246"/>
      <c r="AK1835" s="246"/>
      <c r="AL1835" s="246"/>
    </row>
    <row r="1836" spans="3:38" s="47" customFormat="1" ht="38.25" customHeight="1" x14ac:dyDescent="0.25">
      <c r="C1836" s="243"/>
      <c r="H1836" s="243"/>
      <c r="L1836" s="282"/>
      <c r="M1836" s="243"/>
      <c r="O1836" s="243"/>
      <c r="P1836" s="246"/>
      <c r="Q1836" s="246"/>
      <c r="R1836" s="246"/>
      <c r="S1836" s="246"/>
      <c r="T1836" s="246"/>
      <c r="U1836" s="246"/>
      <c r="V1836" s="246"/>
      <c r="W1836" s="246"/>
      <c r="X1836" s="246"/>
      <c r="Y1836" s="246"/>
      <c r="Z1836" s="246"/>
      <c r="AA1836" s="246"/>
      <c r="AB1836" s="246"/>
      <c r="AC1836" s="246"/>
      <c r="AD1836" s="246"/>
      <c r="AE1836" s="246"/>
      <c r="AF1836" s="246"/>
      <c r="AG1836" s="246"/>
      <c r="AH1836" s="246"/>
      <c r="AI1836" s="246"/>
      <c r="AJ1836" s="246"/>
      <c r="AK1836" s="246"/>
      <c r="AL1836" s="246"/>
    </row>
    <row r="1837" spans="3:38" s="47" customFormat="1" ht="38.25" customHeight="1" x14ac:dyDescent="0.25">
      <c r="C1837" s="243"/>
      <c r="H1837" s="243"/>
      <c r="L1837" s="282"/>
      <c r="M1837" s="243"/>
      <c r="O1837" s="243"/>
      <c r="P1837" s="246"/>
      <c r="Q1837" s="246"/>
      <c r="R1837" s="246"/>
      <c r="S1837" s="246"/>
      <c r="T1837" s="246"/>
      <c r="U1837" s="246"/>
      <c r="V1837" s="246"/>
      <c r="W1837" s="246"/>
      <c r="X1837" s="246"/>
      <c r="Y1837" s="246"/>
      <c r="Z1837" s="246"/>
      <c r="AA1837" s="246"/>
      <c r="AB1837" s="246"/>
      <c r="AC1837" s="246"/>
      <c r="AD1837" s="246"/>
      <c r="AE1837" s="246"/>
      <c r="AF1837" s="246"/>
      <c r="AG1837" s="246"/>
      <c r="AH1837" s="246"/>
      <c r="AI1837" s="246"/>
      <c r="AJ1837" s="246"/>
      <c r="AK1837" s="246"/>
      <c r="AL1837" s="246"/>
    </row>
    <row r="1838" spans="3:38" s="47" customFormat="1" ht="38.25" customHeight="1" x14ac:dyDescent="0.25">
      <c r="C1838" s="243"/>
      <c r="H1838" s="243"/>
      <c r="L1838" s="282"/>
      <c r="M1838" s="243"/>
      <c r="O1838" s="243"/>
      <c r="P1838" s="246"/>
      <c r="Q1838" s="246"/>
      <c r="R1838" s="246"/>
      <c r="S1838" s="246"/>
      <c r="T1838" s="246"/>
      <c r="U1838" s="246"/>
      <c r="V1838" s="246"/>
      <c r="W1838" s="246"/>
      <c r="X1838" s="246"/>
      <c r="Y1838" s="246"/>
      <c r="Z1838" s="246"/>
      <c r="AA1838" s="246"/>
      <c r="AB1838" s="246"/>
      <c r="AC1838" s="246"/>
      <c r="AD1838" s="246"/>
      <c r="AE1838" s="246"/>
      <c r="AF1838" s="246"/>
      <c r="AG1838" s="246"/>
      <c r="AH1838" s="246"/>
      <c r="AI1838" s="246"/>
      <c r="AJ1838" s="246"/>
      <c r="AK1838" s="246"/>
      <c r="AL1838" s="246"/>
    </row>
    <row r="1839" spans="3:38" s="47" customFormat="1" ht="38.25" customHeight="1" x14ac:dyDescent="0.25">
      <c r="C1839" s="243"/>
      <c r="H1839" s="243"/>
      <c r="L1839" s="282"/>
      <c r="M1839" s="243"/>
      <c r="O1839" s="243"/>
      <c r="P1839" s="246"/>
      <c r="Q1839" s="246"/>
      <c r="R1839" s="246"/>
      <c r="S1839" s="246"/>
      <c r="T1839" s="246"/>
      <c r="U1839" s="246"/>
      <c r="V1839" s="246"/>
      <c r="W1839" s="246"/>
      <c r="X1839" s="246"/>
      <c r="Y1839" s="246"/>
      <c r="Z1839" s="246"/>
      <c r="AA1839" s="246"/>
      <c r="AB1839" s="246"/>
      <c r="AC1839" s="246"/>
      <c r="AD1839" s="246"/>
      <c r="AE1839" s="246"/>
      <c r="AF1839" s="246"/>
      <c r="AG1839" s="246"/>
      <c r="AH1839" s="246"/>
      <c r="AI1839" s="246"/>
      <c r="AJ1839" s="246"/>
      <c r="AK1839" s="246"/>
      <c r="AL1839" s="246"/>
    </row>
    <row r="1840" spans="3:38" s="47" customFormat="1" ht="38.25" customHeight="1" x14ac:dyDescent="0.25">
      <c r="C1840" s="243"/>
      <c r="H1840" s="243"/>
      <c r="L1840" s="282"/>
      <c r="M1840" s="243"/>
      <c r="O1840" s="243"/>
      <c r="P1840" s="246"/>
      <c r="Q1840" s="246"/>
      <c r="R1840" s="246"/>
      <c r="S1840" s="246"/>
      <c r="T1840" s="246"/>
      <c r="U1840" s="246"/>
      <c r="V1840" s="246"/>
      <c r="W1840" s="246"/>
      <c r="X1840" s="246"/>
      <c r="Y1840" s="246"/>
      <c r="Z1840" s="246"/>
      <c r="AA1840" s="246"/>
      <c r="AB1840" s="246"/>
      <c r="AC1840" s="246"/>
      <c r="AD1840" s="246"/>
      <c r="AE1840" s="246"/>
      <c r="AF1840" s="246"/>
      <c r="AG1840" s="246"/>
      <c r="AH1840" s="246"/>
      <c r="AI1840" s="246"/>
      <c r="AJ1840" s="246"/>
      <c r="AK1840" s="246"/>
      <c r="AL1840" s="246"/>
    </row>
    <row r="1841" spans="3:38" s="47" customFormat="1" ht="38.25" customHeight="1" x14ac:dyDescent="0.25">
      <c r="C1841" s="243"/>
      <c r="H1841" s="243"/>
      <c r="L1841" s="282"/>
      <c r="M1841" s="243"/>
      <c r="O1841" s="243"/>
      <c r="P1841" s="246"/>
      <c r="Q1841" s="246"/>
      <c r="R1841" s="246"/>
      <c r="S1841" s="246"/>
      <c r="T1841" s="246"/>
      <c r="U1841" s="246"/>
      <c r="V1841" s="246"/>
      <c r="W1841" s="246"/>
      <c r="X1841" s="246"/>
      <c r="Y1841" s="246"/>
      <c r="Z1841" s="246"/>
      <c r="AA1841" s="246"/>
      <c r="AB1841" s="246"/>
      <c r="AC1841" s="246"/>
      <c r="AD1841" s="246"/>
      <c r="AE1841" s="246"/>
      <c r="AF1841" s="246"/>
      <c r="AG1841" s="246"/>
      <c r="AH1841" s="246"/>
      <c r="AI1841" s="246"/>
      <c r="AJ1841" s="246"/>
      <c r="AK1841" s="246"/>
      <c r="AL1841" s="246"/>
    </row>
    <row r="1842" spans="3:38" s="47" customFormat="1" ht="38.25" customHeight="1" x14ac:dyDescent="0.25">
      <c r="C1842" s="243"/>
      <c r="H1842" s="243"/>
      <c r="L1842" s="282"/>
      <c r="M1842" s="243"/>
      <c r="O1842" s="243"/>
      <c r="P1842" s="246"/>
      <c r="Q1842" s="246"/>
      <c r="R1842" s="246"/>
      <c r="S1842" s="246"/>
      <c r="T1842" s="246"/>
      <c r="U1842" s="246"/>
      <c r="V1842" s="246"/>
      <c r="W1842" s="246"/>
      <c r="X1842" s="246"/>
      <c r="Y1842" s="246"/>
      <c r="Z1842" s="246"/>
      <c r="AA1842" s="246"/>
      <c r="AB1842" s="246"/>
      <c r="AC1842" s="246"/>
      <c r="AD1842" s="246"/>
      <c r="AE1842" s="246"/>
      <c r="AF1842" s="246"/>
      <c r="AG1842" s="246"/>
      <c r="AH1842" s="246"/>
      <c r="AI1842" s="246"/>
      <c r="AJ1842" s="246"/>
      <c r="AK1842" s="246"/>
      <c r="AL1842" s="246"/>
    </row>
    <row r="1843" spans="3:38" s="47" customFormat="1" ht="38.25" customHeight="1" x14ac:dyDescent="0.25">
      <c r="C1843" s="243"/>
      <c r="H1843" s="243"/>
      <c r="L1843" s="282"/>
      <c r="M1843" s="243"/>
      <c r="O1843" s="243"/>
      <c r="P1843" s="246"/>
      <c r="Q1843" s="246"/>
      <c r="R1843" s="246"/>
      <c r="S1843" s="246"/>
      <c r="T1843" s="246"/>
      <c r="U1843" s="246"/>
      <c r="V1843" s="246"/>
      <c r="W1843" s="246"/>
      <c r="X1843" s="246"/>
      <c r="Y1843" s="246"/>
      <c r="Z1843" s="246"/>
      <c r="AA1843" s="246"/>
      <c r="AB1843" s="246"/>
      <c r="AC1843" s="246"/>
      <c r="AD1843" s="246"/>
      <c r="AE1843" s="246"/>
      <c r="AF1843" s="246"/>
      <c r="AG1843" s="246"/>
      <c r="AH1843" s="246"/>
      <c r="AI1843" s="246"/>
      <c r="AJ1843" s="246"/>
      <c r="AK1843" s="246"/>
      <c r="AL1843" s="246"/>
    </row>
    <row r="1844" spans="3:38" s="47" customFormat="1" ht="38.25" customHeight="1" x14ac:dyDescent="0.25">
      <c r="C1844" s="243"/>
      <c r="H1844" s="243"/>
      <c r="L1844" s="282"/>
      <c r="M1844" s="243"/>
      <c r="O1844" s="243"/>
      <c r="P1844" s="246"/>
      <c r="Q1844" s="246"/>
      <c r="R1844" s="246"/>
      <c r="S1844" s="246"/>
      <c r="T1844" s="246"/>
      <c r="U1844" s="246"/>
      <c r="V1844" s="246"/>
      <c r="W1844" s="246"/>
      <c r="X1844" s="246"/>
      <c r="Y1844" s="246"/>
      <c r="Z1844" s="246"/>
      <c r="AA1844" s="246"/>
      <c r="AB1844" s="246"/>
      <c r="AC1844" s="246"/>
      <c r="AD1844" s="246"/>
      <c r="AE1844" s="246"/>
      <c r="AF1844" s="246"/>
      <c r="AG1844" s="246"/>
      <c r="AH1844" s="246"/>
      <c r="AI1844" s="246"/>
      <c r="AJ1844" s="246"/>
      <c r="AK1844" s="246"/>
      <c r="AL1844" s="246"/>
    </row>
    <row r="1845" spans="3:38" s="47" customFormat="1" ht="38.25" customHeight="1" x14ac:dyDescent="0.25">
      <c r="C1845" s="243"/>
      <c r="H1845" s="243"/>
      <c r="L1845" s="282"/>
      <c r="M1845" s="243"/>
      <c r="O1845" s="243"/>
      <c r="P1845" s="246"/>
      <c r="Q1845" s="246"/>
      <c r="R1845" s="246"/>
      <c r="S1845" s="246"/>
      <c r="T1845" s="246"/>
      <c r="U1845" s="246"/>
      <c r="V1845" s="246"/>
      <c r="W1845" s="246"/>
      <c r="X1845" s="246"/>
      <c r="Y1845" s="246"/>
      <c r="Z1845" s="246"/>
      <c r="AA1845" s="246"/>
      <c r="AB1845" s="246"/>
      <c r="AC1845" s="246"/>
      <c r="AD1845" s="246"/>
      <c r="AE1845" s="246"/>
      <c r="AF1845" s="246"/>
      <c r="AG1845" s="246"/>
      <c r="AH1845" s="246"/>
      <c r="AI1845" s="246"/>
      <c r="AJ1845" s="246"/>
      <c r="AK1845" s="246"/>
      <c r="AL1845" s="246"/>
    </row>
    <row r="1846" spans="3:38" s="47" customFormat="1" ht="38.25" customHeight="1" x14ac:dyDescent="0.25">
      <c r="C1846" s="243"/>
      <c r="H1846" s="243"/>
      <c r="L1846" s="282"/>
      <c r="M1846" s="243"/>
      <c r="O1846" s="243"/>
      <c r="P1846" s="246"/>
      <c r="Q1846" s="246"/>
      <c r="R1846" s="246"/>
      <c r="S1846" s="246"/>
      <c r="T1846" s="246"/>
      <c r="U1846" s="246"/>
      <c r="V1846" s="246"/>
      <c r="W1846" s="246"/>
      <c r="X1846" s="246"/>
      <c r="Y1846" s="246"/>
      <c r="Z1846" s="246"/>
      <c r="AA1846" s="246"/>
      <c r="AB1846" s="246"/>
      <c r="AC1846" s="246"/>
      <c r="AD1846" s="246"/>
      <c r="AE1846" s="246"/>
      <c r="AF1846" s="246"/>
      <c r="AG1846" s="246"/>
      <c r="AH1846" s="246"/>
      <c r="AI1846" s="246"/>
      <c r="AJ1846" s="246"/>
      <c r="AK1846" s="246"/>
      <c r="AL1846" s="246"/>
    </row>
    <row r="1847" spans="3:38" s="47" customFormat="1" ht="38.25" customHeight="1" x14ac:dyDescent="0.25">
      <c r="C1847" s="243"/>
      <c r="H1847" s="243"/>
      <c r="L1847" s="282"/>
      <c r="M1847" s="243"/>
      <c r="O1847" s="243"/>
      <c r="P1847" s="246"/>
      <c r="Q1847" s="246"/>
      <c r="R1847" s="246"/>
      <c r="S1847" s="246"/>
      <c r="T1847" s="246"/>
      <c r="U1847" s="246"/>
      <c r="V1847" s="246"/>
      <c r="W1847" s="246"/>
      <c r="X1847" s="246"/>
      <c r="Y1847" s="246"/>
      <c r="Z1847" s="246"/>
      <c r="AA1847" s="246"/>
      <c r="AB1847" s="246"/>
      <c r="AC1847" s="246"/>
      <c r="AD1847" s="246"/>
      <c r="AE1847" s="246"/>
      <c r="AF1847" s="246"/>
      <c r="AG1847" s="246"/>
      <c r="AH1847" s="246"/>
      <c r="AI1847" s="246"/>
      <c r="AJ1847" s="246"/>
      <c r="AK1847" s="246"/>
      <c r="AL1847" s="246"/>
    </row>
    <row r="1848" spans="3:38" s="47" customFormat="1" ht="38.25" customHeight="1" x14ac:dyDescent="0.25">
      <c r="C1848" s="243"/>
      <c r="H1848" s="243"/>
      <c r="L1848" s="282"/>
      <c r="M1848" s="243"/>
      <c r="O1848" s="243"/>
      <c r="P1848" s="246"/>
      <c r="Q1848" s="246"/>
      <c r="R1848" s="246"/>
      <c r="S1848" s="246"/>
      <c r="T1848" s="246"/>
      <c r="U1848" s="246"/>
      <c r="V1848" s="246"/>
      <c r="W1848" s="246"/>
      <c r="X1848" s="246"/>
      <c r="Y1848" s="246"/>
      <c r="Z1848" s="246"/>
      <c r="AA1848" s="246"/>
      <c r="AB1848" s="246"/>
      <c r="AC1848" s="246"/>
      <c r="AD1848" s="246"/>
      <c r="AE1848" s="246"/>
      <c r="AF1848" s="246"/>
      <c r="AG1848" s="246"/>
      <c r="AH1848" s="246"/>
      <c r="AI1848" s="246"/>
      <c r="AJ1848" s="246"/>
      <c r="AK1848" s="246"/>
      <c r="AL1848" s="246"/>
    </row>
    <row r="1849" spans="3:38" s="47" customFormat="1" ht="38.25" customHeight="1" x14ac:dyDescent="0.25">
      <c r="C1849" s="243"/>
      <c r="H1849" s="243"/>
      <c r="L1849" s="282"/>
      <c r="M1849" s="243"/>
      <c r="O1849" s="243"/>
      <c r="P1849" s="246"/>
      <c r="Q1849" s="246"/>
      <c r="R1849" s="246"/>
      <c r="S1849" s="246"/>
      <c r="T1849" s="246"/>
      <c r="U1849" s="246"/>
      <c r="V1849" s="246"/>
      <c r="W1849" s="246"/>
      <c r="X1849" s="246"/>
      <c r="Y1849" s="246"/>
      <c r="Z1849" s="246"/>
      <c r="AA1849" s="246"/>
      <c r="AB1849" s="246"/>
      <c r="AC1849" s="246"/>
      <c r="AD1849" s="246"/>
      <c r="AE1849" s="246"/>
      <c r="AF1849" s="246"/>
      <c r="AG1849" s="246"/>
      <c r="AH1849" s="246"/>
      <c r="AI1849" s="246"/>
      <c r="AJ1849" s="246"/>
      <c r="AK1849" s="246"/>
      <c r="AL1849" s="246"/>
    </row>
    <row r="1850" spans="3:38" s="47" customFormat="1" ht="38.25" customHeight="1" x14ac:dyDescent="0.25">
      <c r="C1850" s="243"/>
      <c r="H1850" s="243"/>
      <c r="L1850" s="282"/>
      <c r="M1850" s="243"/>
      <c r="O1850" s="243"/>
      <c r="P1850" s="246"/>
      <c r="Q1850" s="246"/>
      <c r="R1850" s="246"/>
      <c r="S1850" s="246"/>
      <c r="T1850" s="246"/>
      <c r="U1850" s="246"/>
      <c r="V1850" s="246"/>
      <c r="W1850" s="246"/>
      <c r="X1850" s="246"/>
      <c r="Y1850" s="246"/>
      <c r="Z1850" s="246"/>
      <c r="AA1850" s="246"/>
      <c r="AB1850" s="246"/>
      <c r="AC1850" s="246"/>
      <c r="AD1850" s="246"/>
      <c r="AE1850" s="246"/>
      <c r="AF1850" s="246"/>
      <c r="AG1850" s="246"/>
      <c r="AH1850" s="246"/>
      <c r="AI1850" s="246"/>
      <c r="AJ1850" s="246"/>
      <c r="AK1850" s="246"/>
      <c r="AL1850" s="246"/>
    </row>
    <row r="1851" spans="3:38" s="47" customFormat="1" ht="38.25" customHeight="1" x14ac:dyDescent="0.25">
      <c r="C1851" s="243"/>
      <c r="H1851" s="243"/>
      <c r="L1851" s="282"/>
      <c r="M1851" s="243"/>
      <c r="O1851" s="243"/>
      <c r="P1851" s="246"/>
      <c r="Q1851" s="246"/>
      <c r="R1851" s="246"/>
      <c r="S1851" s="246"/>
      <c r="T1851" s="246"/>
      <c r="U1851" s="246"/>
      <c r="V1851" s="246"/>
      <c r="W1851" s="246"/>
      <c r="X1851" s="246"/>
      <c r="Y1851" s="246"/>
      <c r="Z1851" s="246"/>
      <c r="AA1851" s="246"/>
      <c r="AB1851" s="246"/>
      <c r="AC1851" s="246"/>
      <c r="AD1851" s="246"/>
      <c r="AE1851" s="246"/>
      <c r="AF1851" s="246"/>
      <c r="AG1851" s="246"/>
      <c r="AH1851" s="246"/>
      <c r="AI1851" s="246"/>
      <c r="AJ1851" s="246"/>
      <c r="AK1851" s="246"/>
      <c r="AL1851" s="246"/>
    </row>
    <row r="1852" spans="3:38" s="47" customFormat="1" ht="38.25" customHeight="1" x14ac:dyDescent="0.25">
      <c r="C1852" s="243"/>
      <c r="H1852" s="243"/>
      <c r="L1852" s="282"/>
      <c r="M1852" s="243"/>
      <c r="O1852" s="243"/>
      <c r="P1852" s="246"/>
      <c r="Q1852" s="246"/>
      <c r="R1852" s="246"/>
      <c r="S1852" s="246"/>
      <c r="T1852" s="246"/>
      <c r="U1852" s="246"/>
      <c r="V1852" s="246"/>
      <c r="W1852" s="246"/>
      <c r="X1852" s="246"/>
      <c r="Y1852" s="246"/>
      <c r="Z1852" s="246"/>
      <c r="AA1852" s="246"/>
      <c r="AB1852" s="246"/>
      <c r="AC1852" s="246"/>
      <c r="AD1852" s="246"/>
      <c r="AE1852" s="246"/>
      <c r="AF1852" s="246"/>
      <c r="AG1852" s="246"/>
      <c r="AH1852" s="246"/>
      <c r="AI1852" s="246"/>
      <c r="AJ1852" s="246"/>
      <c r="AK1852" s="246"/>
      <c r="AL1852" s="246"/>
    </row>
    <row r="1853" spans="3:38" s="47" customFormat="1" ht="38.25" customHeight="1" x14ac:dyDescent="0.25">
      <c r="C1853" s="243"/>
      <c r="H1853" s="243"/>
      <c r="L1853" s="282"/>
      <c r="M1853" s="243"/>
      <c r="O1853" s="243"/>
      <c r="P1853" s="246"/>
      <c r="Q1853" s="246"/>
      <c r="R1853" s="246"/>
      <c r="S1853" s="246"/>
      <c r="T1853" s="246"/>
      <c r="U1853" s="246"/>
      <c r="V1853" s="246"/>
      <c r="W1853" s="246"/>
      <c r="X1853" s="246"/>
      <c r="Y1853" s="246"/>
      <c r="Z1853" s="246"/>
      <c r="AA1853" s="246"/>
      <c r="AB1853" s="246"/>
      <c r="AC1853" s="246"/>
      <c r="AD1853" s="246"/>
      <c r="AE1853" s="246"/>
      <c r="AF1853" s="246"/>
      <c r="AG1853" s="246"/>
      <c r="AH1853" s="246"/>
      <c r="AI1853" s="246"/>
      <c r="AJ1853" s="246"/>
      <c r="AK1853" s="246"/>
      <c r="AL1853" s="246"/>
    </row>
    <row r="1854" spans="3:38" s="47" customFormat="1" ht="38.25" customHeight="1" x14ac:dyDescent="0.25">
      <c r="C1854" s="243"/>
      <c r="H1854" s="243"/>
      <c r="L1854" s="282"/>
      <c r="M1854" s="243"/>
      <c r="O1854" s="243"/>
      <c r="P1854" s="246"/>
      <c r="Q1854" s="246"/>
      <c r="R1854" s="246"/>
      <c r="S1854" s="246"/>
      <c r="T1854" s="246"/>
      <c r="U1854" s="246"/>
      <c r="V1854" s="246"/>
      <c r="W1854" s="246"/>
      <c r="X1854" s="246"/>
      <c r="Y1854" s="246"/>
      <c r="Z1854" s="246"/>
      <c r="AA1854" s="246"/>
      <c r="AB1854" s="246"/>
      <c r="AC1854" s="246"/>
      <c r="AD1854" s="246"/>
      <c r="AE1854" s="246"/>
      <c r="AF1854" s="246"/>
      <c r="AG1854" s="246"/>
      <c r="AH1854" s="246"/>
      <c r="AI1854" s="246"/>
      <c r="AJ1854" s="246"/>
      <c r="AK1854" s="246"/>
      <c r="AL1854" s="246"/>
    </row>
    <row r="1855" spans="3:38" s="47" customFormat="1" ht="38.25" customHeight="1" x14ac:dyDescent="0.25">
      <c r="C1855" s="243"/>
      <c r="H1855" s="243"/>
      <c r="L1855" s="282"/>
      <c r="M1855" s="243"/>
      <c r="O1855" s="243"/>
      <c r="P1855" s="246"/>
      <c r="Q1855" s="246"/>
      <c r="R1855" s="246"/>
      <c r="S1855" s="246"/>
      <c r="T1855" s="246"/>
      <c r="U1855" s="246"/>
      <c r="V1855" s="246"/>
      <c r="W1855" s="246"/>
      <c r="X1855" s="246"/>
      <c r="Y1855" s="246"/>
      <c r="Z1855" s="246"/>
      <c r="AA1855" s="246"/>
      <c r="AB1855" s="246"/>
      <c r="AC1855" s="246"/>
      <c r="AD1855" s="246"/>
      <c r="AE1855" s="246"/>
      <c r="AF1855" s="246"/>
      <c r="AG1855" s="246"/>
      <c r="AH1855" s="246"/>
      <c r="AI1855" s="246"/>
      <c r="AJ1855" s="246"/>
      <c r="AK1855" s="246"/>
      <c r="AL1855" s="246"/>
    </row>
    <row r="1856" spans="3:38" s="47" customFormat="1" ht="38.25" customHeight="1" x14ac:dyDescent="0.25">
      <c r="C1856" s="243"/>
      <c r="H1856" s="243"/>
      <c r="L1856" s="282"/>
      <c r="M1856" s="243"/>
      <c r="O1856" s="243"/>
      <c r="P1856" s="246"/>
      <c r="Q1856" s="246"/>
      <c r="R1856" s="246"/>
      <c r="S1856" s="246"/>
      <c r="T1856" s="246"/>
      <c r="U1856" s="246"/>
      <c r="V1856" s="246"/>
      <c r="W1856" s="246"/>
      <c r="X1856" s="246"/>
      <c r="Y1856" s="246"/>
      <c r="Z1856" s="246"/>
      <c r="AA1856" s="246"/>
      <c r="AB1856" s="246"/>
      <c r="AC1856" s="246"/>
      <c r="AD1856" s="246"/>
      <c r="AE1856" s="246"/>
      <c r="AF1856" s="246"/>
      <c r="AG1856" s="246"/>
      <c r="AH1856" s="246"/>
      <c r="AI1856" s="246"/>
      <c r="AJ1856" s="246"/>
      <c r="AK1856" s="246"/>
      <c r="AL1856" s="246"/>
    </row>
    <row r="1857" spans="3:38" s="47" customFormat="1" ht="38.25" customHeight="1" x14ac:dyDescent="0.25">
      <c r="C1857" s="243"/>
      <c r="H1857" s="243"/>
      <c r="L1857" s="282"/>
      <c r="M1857" s="243"/>
      <c r="O1857" s="243"/>
      <c r="P1857" s="246"/>
      <c r="Q1857" s="246"/>
      <c r="R1857" s="246"/>
      <c r="S1857" s="246"/>
      <c r="T1857" s="246"/>
      <c r="U1857" s="246"/>
      <c r="V1857" s="246"/>
      <c r="W1857" s="246"/>
      <c r="X1857" s="246"/>
      <c r="Y1857" s="246"/>
      <c r="Z1857" s="246"/>
      <c r="AA1857" s="246"/>
      <c r="AB1857" s="246"/>
      <c r="AC1857" s="246"/>
      <c r="AD1857" s="246"/>
      <c r="AE1857" s="246"/>
      <c r="AF1857" s="246"/>
      <c r="AG1857" s="246"/>
      <c r="AH1857" s="246"/>
      <c r="AI1857" s="246"/>
      <c r="AJ1857" s="246"/>
      <c r="AK1857" s="246"/>
      <c r="AL1857" s="246"/>
    </row>
    <row r="1858" spans="3:38" s="47" customFormat="1" ht="38.25" customHeight="1" x14ac:dyDescent="0.25">
      <c r="C1858" s="243"/>
      <c r="H1858" s="243"/>
      <c r="L1858" s="282"/>
      <c r="M1858" s="243"/>
      <c r="O1858" s="243"/>
      <c r="P1858" s="246"/>
      <c r="Q1858" s="246"/>
      <c r="R1858" s="246"/>
      <c r="S1858" s="246"/>
      <c r="T1858" s="246"/>
      <c r="U1858" s="246"/>
      <c r="V1858" s="246"/>
      <c r="W1858" s="246"/>
      <c r="X1858" s="246"/>
      <c r="Y1858" s="246"/>
      <c r="Z1858" s="246"/>
      <c r="AA1858" s="246"/>
      <c r="AB1858" s="246"/>
      <c r="AC1858" s="246"/>
      <c r="AD1858" s="246"/>
      <c r="AE1858" s="246"/>
      <c r="AF1858" s="246"/>
      <c r="AG1858" s="246"/>
      <c r="AH1858" s="246"/>
      <c r="AI1858" s="246"/>
      <c r="AJ1858" s="246"/>
      <c r="AK1858" s="246"/>
      <c r="AL1858" s="246"/>
    </row>
    <row r="1859" spans="3:38" s="47" customFormat="1" ht="38.25" customHeight="1" x14ac:dyDescent="0.25">
      <c r="C1859" s="243"/>
      <c r="H1859" s="243"/>
      <c r="L1859" s="282"/>
      <c r="M1859" s="243"/>
      <c r="O1859" s="243"/>
      <c r="P1859" s="246"/>
      <c r="Q1859" s="246"/>
      <c r="R1859" s="246"/>
      <c r="S1859" s="246"/>
      <c r="T1859" s="246"/>
      <c r="U1859" s="246"/>
      <c r="V1859" s="246"/>
      <c r="W1859" s="246"/>
      <c r="X1859" s="246"/>
      <c r="Y1859" s="246"/>
      <c r="Z1859" s="246"/>
      <c r="AA1859" s="246"/>
      <c r="AB1859" s="246"/>
      <c r="AC1859" s="246"/>
      <c r="AD1859" s="246"/>
      <c r="AE1859" s="246"/>
      <c r="AF1859" s="246"/>
      <c r="AG1859" s="246"/>
      <c r="AH1859" s="246"/>
      <c r="AI1859" s="246"/>
      <c r="AJ1859" s="246"/>
      <c r="AK1859" s="246"/>
      <c r="AL1859" s="246"/>
    </row>
    <row r="1860" spans="3:38" s="47" customFormat="1" ht="38.25" customHeight="1" x14ac:dyDescent="0.25">
      <c r="C1860" s="243"/>
      <c r="H1860" s="243"/>
      <c r="L1860" s="282"/>
      <c r="M1860" s="243"/>
      <c r="O1860" s="243"/>
      <c r="P1860" s="246"/>
      <c r="Q1860" s="246"/>
      <c r="R1860" s="246"/>
      <c r="S1860" s="246"/>
      <c r="T1860" s="246"/>
      <c r="U1860" s="246"/>
      <c r="V1860" s="246"/>
      <c r="W1860" s="246"/>
      <c r="X1860" s="246"/>
      <c r="Y1860" s="246"/>
      <c r="Z1860" s="246"/>
      <c r="AA1860" s="246"/>
      <c r="AB1860" s="246"/>
      <c r="AC1860" s="246"/>
      <c r="AD1860" s="246"/>
      <c r="AE1860" s="246"/>
      <c r="AF1860" s="246"/>
      <c r="AG1860" s="246"/>
      <c r="AH1860" s="246"/>
      <c r="AI1860" s="246"/>
      <c r="AJ1860" s="246"/>
      <c r="AK1860" s="246"/>
      <c r="AL1860" s="246"/>
    </row>
    <row r="1861" spans="3:38" s="47" customFormat="1" ht="38.25" customHeight="1" x14ac:dyDescent="0.25">
      <c r="C1861" s="243"/>
      <c r="H1861" s="243"/>
      <c r="L1861" s="282"/>
      <c r="M1861" s="243"/>
      <c r="O1861" s="243"/>
      <c r="P1861" s="246"/>
      <c r="Q1861" s="246"/>
      <c r="R1861" s="246"/>
      <c r="S1861" s="246"/>
      <c r="T1861" s="246"/>
      <c r="U1861" s="246"/>
      <c r="V1861" s="246"/>
      <c r="W1861" s="246"/>
      <c r="X1861" s="246"/>
      <c r="Y1861" s="246"/>
      <c r="Z1861" s="246"/>
      <c r="AA1861" s="246"/>
      <c r="AB1861" s="246"/>
      <c r="AC1861" s="246"/>
      <c r="AD1861" s="246"/>
      <c r="AE1861" s="246"/>
      <c r="AF1861" s="246"/>
      <c r="AG1861" s="246"/>
      <c r="AH1861" s="246"/>
      <c r="AI1861" s="246"/>
      <c r="AJ1861" s="246"/>
      <c r="AK1861" s="246"/>
      <c r="AL1861" s="246"/>
    </row>
    <row r="1862" spans="3:38" s="47" customFormat="1" ht="38.25" customHeight="1" x14ac:dyDescent="0.25">
      <c r="C1862" s="243"/>
      <c r="H1862" s="243"/>
      <c r="L1862" s="282"/>
      <c r="M1862" s="243"/>
      <c r="O1862" s="243"/>
      <c r="P1862" s="246"/>
      <c r="Q1862" s="246"/>
      <c r="R1862" s="246"/>
      <c r="S1862" s="246"/>
      <c r="T1862" s="246"/>
      <c r="U1862" s="246"/>
      <c r="V1862" s="246"/>
      <c r="W1862" s="246"/>
      <c r="X1862" s="246"/>
      <c r="Y1862" s="246"/>
      <c r="Z1862" s="246"/>
      <c r="AA1862" s="246"/>
      <c r="AB1862" s="246"/>
      <c r="AC1862" s="246"/>
      <c r="AD1862" s="246"/>
      <c r="AE1862" s="246"/>
      <c r="AF1862" s="246"/>
      <c r="AG1862" s="246"/>
      <c r="AH1862" s="246"/>
      <c r="AI1862" s="246"/>
      <c r="AJ1862" s="246"/>
      <c r="AK1862" s="246"/>
      <c r="AL1862" s="246"/>
    </row>
    <row r="1863" spans="3:38" s="47" customFormat="1" ht="38.25" customHeight="1" x14ac:dyDescent="0.25">
      <c r="C1863" s="243"/>
      <c r="H1863" s="243"/>
      <c r="L1863" s="282"/>
      <c r="M1863" s="243"/>
      <c r="O1863" s="243"/>
      <c r="P1863" s="246"/>
      <c r="Q1863" s="246"/>
      <c r="R1863" s="246"/>
      <c r="S1863" s="246"/>
      <c r="T1863" s="246"/>
      <c r="U1863" s="246"/>
      <c r="V1863" s="246"/>
      <c r="W1863" s="246"/>
      <c r="X1863" s="246"/>
      <c r="Y1863" s="246"/>
      <c r="Z1863" s="246"/>
      <c r="AA1863" s="246"/>
      <c r="AB1863" s="246"/>
      <c r="AC1863" s="246"/>
      <c r="AD1863" s="246"/>
      <c r="AE1863" s="246"/>
      <c r="AF1863" s="246"/>
      <c r="AG1863" s="246"/>
      <c r="AH1863" s="246"/>
      <c r="AI1863" s="246"/>
      <c r="AJ1863" s="246"/>
      <c r="AK1863" s="246"/>
      <c r="AL1863" s="246"/>
    </row>
    <row r="1864" spans="3:38" s="47" customFormat="1" ht="38.25" customHeight="1" x14ac:dyDescent="0.25">
      <c r="C1864" s="243"/>
      <c r="H1864" s="243"/>
      <c r="L1864" s="282"/>
      <c r="M1864" s="243"/>
      <c r="O1864" s="243"/>
      <c r="P1864" s="246"/>
      <c r="Q1864" s="246"/>
      <c r="R1864" s="246"/>
      <c r="S1864" s="246"/>
      <c r="T1864" s="246"/>
      <c r="U1864" s="246"/>
      <c r="V1864" s="246"/>
      <c r="W1864" s="246"/>
      <c r="X1864" s="246"/>
      <c r="Y1864" s="246"/>
      <c r="Z1864" s="246"/>
      <c r="AA1864" s="246"/>
      <c r="AB1864" s="246"/>
      <c r="AC1864" s="246"/>
      <c r="AD1864" s="246"/>
      <c r="AE1864" s="246"/>
      <c r="AF1864" s="246"/>
      <c r="AG1864" s="246"/>
      <c r="AH1864" s="246"/>
      <c r="AI1864" s="246"/>
      <c r="AJ1864" s="246"/>
      <c r="AK1864" s="246"/>
      <c r="AL1864" s="246"/>
    </row>
    <row r="1865" spans="3:38" s="47" customFormat="1" ht="38.25" customHeight="1" x14ac:dyDescent="0.25">
      <c r="C1865" s="243"/>
      <c r="H1865" s="243"/>
      <c r="L1865" s="282"/>
      <c r="M1865" s="243"/>
      <c r="O1865" s="243"/>
      <c r="P1865" s="246"/>
      <c r="Q1865" s="246"/>
      <c r="R1865" s="246"/>
      <c r="S1865" s="246"/>
      <c r="T1865" s="246"/>
      <c r="U1865" s="246"/>
      <c r="V1865" s="246"/>
      <c r="W1865" s="246"/>
      <c r="X1865" s="246"/>
      <c r="Y1865" s="246"/>
      <c r="Z1865" s="246"/>
      <c r="AA1865" s="246"/>
      <c r="AB1865" s="246"/>
      <c r="AC1865" s="246"/>
      <c r="AD1865" s="246"/>
      <c r="AE1865" s="246"/>
      <c r="AF1865" s="246"/>
      <c r="AG1865" s="246"/>
      <c r="AH1865" s="246"/>
      <c r="AI1865" s="246"/>
      <c r="AJ1865" s="246"/>
      <c r="AK1865" s="246"/>
      <c r="AL1865" s="246"/>
    </row>
    <row r="1866" spans="3:38" s="47" customFormat="1" ht="38.25" customHeight="1" x14ac:dyDescent="0.25">
      <c r="C1866" s="243"/>
      <c r="H1866" s="243"/>
      <c r="L1866" s="282"/>
      <c r="M1866" s="243"/>
      <c r="O1866" s="243"/>
      <c r="P1866" s="246"/>
      <c r="Q1866" s="246"/>
      <c r="R1866" s="246"/>
      <c r="S1866" s="246"/>
      <c r="T1866" s="246"/>
      <c r="U1866" s="246"/>
      <c r="V1866" s="246"/>
      <c r="W1866" s="246"/>
      <c r="X1866" s="246"/>
      <c r="Y1866" s="246"/>
      <c r="Z1866" s="246"/>
      <c r="AA1866" s="246"/>
      <c r="AB1866" s="246"/>
      <c r="AC1866" s="246"/>
      <c r="AD1866" s="246"/>
      <c r="AE1866" s="246"/>
      <c r="AF1866" s="246"/>
      <c r="AG1866" s="246"/>
      <c r="AH1866" s="246"/>
      <c r="AI1866" s="246"/>
      <c r="AJ1866" s="246"/>
      <c r="AK1866" s="246"/>
      <c r="AL1866" s="246"/>
    </row>
    <row r="1867" spans="3:38" s="47" customFormat="1" ht="38.25" customHeight="1" x14ac:dyDescent="0.25">
      <c r="C1867" s="243"/>
      <c r="H1867" s="243"/>
      <c r="L1867" s="282"/>
      <c r="M1867" s="243"/>
      <c r="O1867" s="243"/>
      <c r="P1867" s="246"/>
      <c r="Q1867" s="246"/>
      <c r="R1867" s="246"/>
      <c r="S1867" s="246"/>
      <c r="T1867" s="246"/>
      <c r="U1867" s="246"/>
      <c r="V1867" s="246"/>
      <c r="W1867" s="246"/>
      <c r="X1867" s="246"/>
      <c r="Y1867" s="246"/>
      <c r="Z1867" s="246"/>
      <c r="AA1867" s="246"/>
      <c r="AB1867" s="246"/>
      <c r="AC1867" s="246"/>
      <c r="AD1867" s="246"/>
      <c r="AE1867" s="246"/>
      <c r="AF1867" s="246"/>
      <c r="AG1867" s="246"/>
      <c r="AH1867" s="246"/>
      <c r="AI1867" s="246"/>
      <c r="AJ1867" s="246"/>
      <c r="AK1867" s="246"/>
      <c r="AL1867" s="246"/>
    </row>
    <row r="1868" spans="3:38" s="47" customFormat="1" ht="38.25" customHeight="1" x14ac:dyDescent="0.25">
      <c r="C1868" s="243"/>
      <c r="H1868" s="243"/>
      <c r="L1868" s="282"/>
      <c r="M1868" s="243"/>
      <c r="O1868" s="243"/>
      <c r="P1868" s="246"/>
      <c r="Q1868" s="246"/>
      <c r="R1868" s="246"/>
      <c r="S1868" s="246"/>
      <c r="T1868" s="246"/>
      <c r="U1868" s="246"/>
      <c r="V1868" s="246"/>
      <c r="W1868" s="246"/>
      <c r="X1868" s="246"/>
      <c r="Y1868" s="246"/>
      <c r="Z1868" s="246"/>
      <c r="AA1868" s="246"/>
      <c r="AB1868" s="246"/>
      <c r="AC1868" s="246"/>
      <c r="AD1868" s="246"/>
      <c r="AE1868" s="246"/>
      <c r="AF1868" s="246"/>
      <c r="AG1868" s="246"/>
      <c r="AH1868" s="246"/>
      <c r="AI1868" s="246"/>
      <c r="AJ1868" s="246"/>
      <c r="AK1868" s="246"/>
      <c r="AL1868" s="246"/>
    </row>
    <row r="1869" spans="3:38" s="47" customFormat="1" ht="38.25" customHeight="1" x14ac:dyDescent="0.25">
      <c r="C1869" s="243"/>
      <c r="H1869" s="243"/>
      <c r="L1869" s="282"/>
      <c r="M1869" s="243"/>
      <c r="O1869" s="243"/>
      <c r="P1869" s="246"/>
      <c r="Q1869" s="246"/>
      <c r="R1869" s="246"/>
      <c r="S1869" s="246"/>
      <c r="T1869" s="246"/>
      <c r="U1869" s="246"/>
      <c r="V1869" s="246"/>
      <c r="W1869" s="246"/>
      <c r="X1869" s="246"/>
      <c r="Y1869" s="246"/>
      <c r="Z1869" s="246"/>
      <c r="AA1869" s="246"/>
      <c r="AB1869" s="246"/>
      <c r="AC1869" s="246"/>
      <c r="AD1869" s="246"/>
      <c r="AE1869" s="246"/>
      <c r="AF1869" s="246"/>
      <c r="AG1869" s="246"/>
      <c r="AH1869" s="246"/>
      <c r="AI1869" s="246"/>
      <c r="AJ1869" s="246"/>
      <c r="AK1869" s="246"/>
      <c r="AL1869" s="246"/>
    </row>
    <row r="1870" spans="3:38" s="47" customFormat="1" ht="38.25" customHeight="1" x14ac:dyDescent="0.25">
      <c r="C1870" s="243"/>
      <c r="H1870" s="243"/>
      <c r="L1870" s="282"/>
      <c r="M1870" s="243"/>
      <c r="O1870" s="243"/>
      <c r="P1870" s="246"/>
      <c r="Q1870" s="246"/>
      <c r="R1870" s="246"/>
      <c r="S1870" s="246"/>
      <c r="T1870" s="246"/>
      <c r="U1870" s="246"/>
      <c r="V1870" s="246"/>
      <c r="W1870" s="246"/>
      <c r="X1870" s="246"/>
      <c r="Y1870" s="246"/>
      <c r="Z1870" s="246"/>
      <c r="AA1870" s="246"/>
      <c r="AB1870" s="246"/>
      <c r="AC1870" s="246"/>
      <c r="AD1870" s="246"/>
      <c r="AE1870" s="246"/>
      <c r="AF1870" s="246"/>
      <c r="AG1870" s="246"/>
      <c r="AH1870" s="246"/>
      <c r="AI1870" s="246"/>
      <c r="AJ1870" s="246"/>
      <c r="AK1870" s="246"/>
      <c r="AL1870" s="246"/>
    </row>
    <row r="1871" spans="3:38" s="47" customFormat="1" ht="38.25" customHeight="1" x14ac:dyDescent="0.25">
      <c r="C1871" s="243"/>
      <c r="H1871" s="243"/>
      <c r="L1871" s="282"/>
      <c r="M1871" s="243"/>
      <c r="O1871" s="243"/>
      <c r="P1871" s="246"/>
      <c r="Q1871" s="246"/>
      <c r="R1871" s="246"/>
      <c r="S1871" s="246"/>
      <c r="T1871" s="246"/>
      <c r="U1871" s="246"/>
      <c r="V1871" s="246"/>
      <c r="W1871" s="246"/>
      <c r="X1871" s="246"/>
      <c r="Y1871" s="246"/>
      <c r="Z1871" s="246"/>
      <c r="AA1871" s="246"/>
      <c r="AB1871" s="246"/>
      <c r="AC1871" s="246"/>
      <c r="AD1871" s="246"/>
      <c r="AE1871" s="246"/>
      <c r="AF1871" s="246"/>
      <c r="AG1871" s="246"/>
      <c r="AH1871" s="246"/>
      <c r="AI1871" s="246"/>
      <c r="AJ1871" s="246"/>
      <c r="AK1871" s="246"/>
      <c r="AL1871" s="246"/>
    </row>
    <row r="1872" spans="3:38" s="47" customFormat="1" ht="38.25" customHeight="1" x14ac:dyDescent="0.25">
      <c r="C1872" s="243"/>
      <c r="H1872" s="243"/>
      <c r="L1872" s="282"/>
      <c r="M1872" s="243"/>
      <c r="O1872" s="243"/>
      <c r="P1872" s="246"/>
      <c r="Q1872" s="246"/>
      <c r="R1872" s="246"/>
      <c r="S1872" s="246"/>
      <c r="T1872" s="246"/>
      <c r="U1872" s="246"/>
      <c r="V1872" s="246"/>
      <c r="W1872" s="246"/>
      <c r="X1872" s="246"/>
      <c r="Y1872" s="246"/>
      <c r="Z1872" s="246"/>
      <c r="AA1872" s="246"/>
      <c r="AB1872" s="246"/>
      <c r="AC1872" s="246"/>
      <c r="AD1872" s="246"/>
      <c r="AE1872" s="246"/>
      <c r="AF1872" s="246"/>
      <c r="AG1872" s="246"/>
      <c r="AH1872" s="246"/>
      <c r="AI1872" s="246"/>
      <c r="AJ1872" s="246"/>
      <c r="AK1872" s="246"/>
      <c r="AL1872" s="246"/>
    </row>
    <row r="1873" spans="3:38" s="47" customFormat="1" ht="38.25" customHeight="1" x14ac:dyDescent="0.25">
      <c r="C1873" s="243"/>
      <c r="H1873" s="243"/>
      <c r="L1873" s="282"/>
      <c r="M1873" s="243"/>
      <c r="O1873" s="243"/>
      <c r="P1873" s="246"/>
      <c r="Q1873" s="246"/>
      <c r="R1873" s="246"/>
      <c r="S1873" s="246"/>
      <c r="T1873" s="246"/>
      <c r="U1873" s="246"/>
      <c r="V1873" s="246"/>
      <c r="W1873" s="246"/>
      <c r="X1873" s="246"/>
      <c r="Y1873" s="246"/>
      <c r="Z1873" s="246"/>
      <c r="AA1873" s="246"/>
      <c r="AB1873" s="246"/>
      <c r="AC1873" s="246"/>
      <c r="AD1873" s="246"/>
      <c r="AE1873" s="246"/>
      <c r="AF1873" s="246"/>
      <c r="AG1873" s="246"/>
      <c r="AH1873" s="246"/>
      <c r="AI1873" s="246"/>
      <c r="AJ1873" s="246"/>
      <c r="AK1873" s="246"/>
      <c r="AL1873" s="246"/>
    </row>
    <row r="1874" spans="3:38" s="47" customFormat="1" ht="38.25" customHeight="1" x14ac:dyDescent="0.25">
      <c r="C1874" s="243"/>
      <c r="H1874" s="243"/>
      <c r="L1874" s="282"/>
      <c r="M1874" s="243"/>
      <c r="O1874" s="243"/>
      <c r="P1874" s="246"/>
      <c r="Q1874" s="246"/>
      <c r="R1874" s="246"/>
      <c r="S1874" s="246"/>
      <c r="T1874" s="246"/>
      <c r="U1874" s="246"/>
      <c r="V1874" s="246"/>
      <c r="W1874" s="246"/>
      <c r="X1874" s="246"/>
      <c r="Y1874" s="246"/>
      <c r="Z1874" s="246"/>
      <c r="AA1874" s="246"/>
      <c r="AB1874" s="246"/>
      <c r="AC1874" s="246"/>
      <c r="AD1874" s="246"/>
      <c r="AE1874" s="246"/>
      <c r="AF1874" s="246"/>
      <c r="AG1874" s="246"/>
      <c r="AH1874" s="246"/>
      <c r="AI1874" s="246"/>
      <c r="AJ1874" s="246"/>
      <c r="AK1874" s="246"/>
      <c r="AL1874" s="246"/>
    </row>
    <row r="1875" spans="3:38" s="47" customFormat="1" ht="38.25" customHeight="1" x14ac:dyDescent="0.25">
      <c r="C1875" s="243"/>
      <c r="H1875" s="243"/>
      <c r="L1875" s="282"/>
      <c r="M1875" s="243"/>
      <c r="O1875" s="243"/>
      <c r="P1875" s="246"/>
      <c r="Q1875" s="246"/>
      <c r="R1875" s="246"/>
      <c r="S1875" s="246"/>
      <c r="T1875" s="246"/>
      <c r="U1875" s="246"/>
      <c r="V1875" s="246"/>
      <c r="W1875" s="246"/>
      <c r="X1875" s="246"/>
      <c r="Y1875" s="246"/>
      <c r="Z1875" s="246"/>
      <c r="AA1875" s="246"/>
      <c r="AB1875" s="246"/>
      <c r="AC1875" s="246"/>
      <c r="AD1875" s="246"/>
      <c r="AE1875" s="246"/>
      <c r="AF1875" s="246"/>
      <c r="AG1875" s="246"/>
      <c r="AH1875" s="246"/>
      <c r="AI1875" s="246"/>
      <c r="AJ1875" s="246"/>
      <c r="AK1875" s="246"/>
      <c r="AL1875" s="246"/>
    </row>
    <row r="1876" spans="3:38" s="47" customFormat="1" ht="38.25" customHeight="1" x14ac:dyDescent="0.25">
      <c r="C1876" s="243"/>
      <c r="H1876" s="243"/>
      <c r="L1876" s="282"/>
      <c r="M1876" s="243"/>
      <c r="O1876" s="243"/>
      <c r="P1876" s="246"/>
      <c r="Q1876" s="246"/>
      <c r="R1876" s="246"/>
      <c r="S1876" s="246"/>
      <c r="T1876" s="246"/>
      <c r="U1876" s="246"/>
      <c r="V1876" s="246"/>
      <c r="W1876" s="246"/>
      <c r="X1876" s="246"/>
      <c r="Y1876" s="246"/>
      <c r="Z1876" s="246"/>
      <c r="AA1876" s="246"/>
      <c r="AB1876" s="246"/>
      <c r="AC1876" s="246"/>
      <c r="AD1876" s="246"/>
      <c r="AE1876" s="246"/>
      <c r="AF1876" s="246"/>
      <c r="AG1876" s="246"/>
      <c r="AH1876" s="246"/>
      <c r="AI1876" s="246"/>
      <c r="AJ1876" s="246"/>
      <c r="AK1876" s="246"/>
      <c r="AL1876" s="246"/>
    </row>
    <row r="1877" spans="3:38" s="47" customFormat="1" ht="38.25" customHeight="1" x14ac:dyDescent="0.25">
      <c r="C1877" s="243"/>
      <c r="H1877" s="243"/>
      <c r="L1877" s="282"/>
      <c r="M1877" s="243"/>
      <c r="O1877" s="243"/>
      <c r="P1877" s="246"/>
      <c r="Q1877" s="246"/>
      <c r="R1877" s="246"/>
      <c r="S1877" s="246"/>
      <c r="T1877" s="246"/>
      <c r="U1877" s="246"/>
      <c r="V1877" s="246"/>
      <c r="W1877" s="246"/>
      <c r="X1877" s="246"/>
      <c r="Y1877" s="246"/>
      <c r="Z1877" s="246"/>
      <c r="AA1877" s="246"/>
      <c r="AB1877" s="246"/>
      <c r="AC1877" s="246"/>
      <c r="AD1877" s="246"/>
      <c r="AE1877" s="246"/>
      <c r="AF1877" s="246"/>
      <c r="AG1877" s="246"/>
      <c r="AH1877" s="246"/>
      <c r="AI1877" s="246"/>
      <c r="AJ1877" s="246"/>
      <c r="AK1877" s="246"/>
      <c r="AL1877" s="246"/>
    </row>
    <row r="1878" spans="3:38" s="47" customFormat="1" ht="38.25" customHeight="1" x14ac:dyDescent="0.25">
      <c r="C1878" s="243"/>
      <c r="H1878" s="243"/>
      <c r="L1878" s="282"/>
      <c r="M1878" s="243"/>
      <c r="O1878" s="243"/>
      <c r="P1878" s="246"/>
      <c r="Q1878" s="246"/>
      <c r="R1878" s="246"/>
      <c r="S1878" s="246"/>
      <c r="T1878" s="246"/>
      <c r="U1878" s="246"/>
      <c r="V1878" s="246"/>
      <c r="W1878" s="246"/>
      <c r="X1878" s="246"/>
      <c r="Y1878" s="246"/>
      <c r="Z1878" s="246"/>
      <c r="AA1878" s="246"/>
      <c r="AB1878" s="246"/>
      <c r="AC1878" s="246"/>
      <c r="AD1878" s="246"/>
      <c r="AE1878" s="246"/>
      <c r="AF1878" s="246"/>
      <c r="AG1878" s="246"/>
      <c r="AH1878" s="246"/>
      <c r="AI1878" s="246"/>
      <c r="AJ1878" s="246"/>
      <c r="AK1878" s="246"/>
      <c r="AL1878" s="246"/>
    </row>
    <row r="1879" spans="3:38" s="47" customFormat="1" ht="38.25" customHeight="1" x14ac:dyDescent="0.25">
      <c r="C1879" s="243"/>
      <c r="H1879" s="243"/>
      <c r="L1879" s="282"/>
      <c r="M1879" s="243"/>
      <c r="O1879" s="243"/>
      <c r="P1879" s="246"/>
      <c r="Q1879" s="246"/>
      <c r="R1879" s="246"/>
      <c r="S1879" s="246"/>
      <c r="T1879" s="246"/>
      <c r="U1879" s="246"/>
      <c r="V1879" s="246"/>
      <c r="W1879" s="246"/>
      <c r="X1879" s="246"/>
      <c r="Y1879" s="246"/>
      <c r="Z1879" s="246"/>
      <c r="AA1879" s="246"/>
      <c r="AB1879" s="246"/>
      <c r="AC1879" s="246"/>
      <c r="AD1879" s="246"/>
      <c r="AE1879" s="246"/>
      <c r="AF1879" s="246"/>
      <c r="AG1879" s="246"/>
      <c r="AH1879" s="246"/>
      <c r="AI1879" s="246"/>
      <c r="AJ1879" s="246"/>
      <c r="AK1879" s="246"/>
      <c r="AL1879" s="246"/>
    </row>
    <row r="1880" spans="3:38" s="47" customFormat="1" ht="38.25" customHeight="1" x14ac:dyDescent="0.25">
      <c r="C1880" s="243"/>
      <c r="H1880" s="243"/>
      <c r="L1880" s="282"/>
      <c r="M1880" s="243"/>
      <c r="O1880" s="243"/>
      <c r="P1880" s="246"/>
      <c r="Q1880" s="246"/>
      <c r="R1880" s="246"/>
      <c r="S1880" s="246"/>
      <c r="T1880" s="246"/>
      <c r="U1880" s="246"/>
      <c r="V1880" s="246"/>
      <c r="W1880" s="246"/>
      <c r="X1880" s="246"/>
      <c r="Y1880" s="246"/>
      <c r="Z1880" s="246"/>
      <c r="AA1880" s="246"/>
      <c r="AB1880" s="246"/>
      <c r="AC1880" s="246"/>
      <c r="AD1880" s="246"/>
      <c r="AE1880" s="246"/>
      <c r="AF1880" s="246"/>
      <c r="AG1880" s="246"/>
      <c r="AH1880" s="246"/>
      <c r="AI1880" s="246"/>
      <c r="AJ1880" s="246"/>
      <c r="AK1880" s="246"/>
      <c r="AL1880" s="246"/>
    </row>
    <row r="1881" spans="3:38" s="47" customFormat="1" ht="38.25" customHeight="1" x14ac:dyDescent="0.25">
      <c r="C1881" s="243"/>
      <c r="H1881" s="243"/>
      <c r="L1881" s="282"/>
      <c r="M1881" s="243"/>
      <c r="O1881" s="243"/>
      <c r="P1881" s="246"/>
      <c r="Q1881" s="246"/>
      <c r="R1881" s="246"/>
      <c r="S1881" s="246"/>
      <c r="T1881" s="246"/>
      <c r="U1881" s="246"/>
      <c r="V1881" s="246"/>
      <c r="W1881" s="246"/>
      <c r="X1881" s="246"/>
      <c r="Y1881" s="246"/>
      <c r="Z1881" s="246"/>
      <c r="AA1881" s="246"/>
      <c r="AB1881" s="246"/>
      <c r="AC1881" s="246"/>
      <c r="AD1881" s="246"/>
      <c r="AE1881" s="246"/>
      <c r="AF1881" s="246"/>
      <c r="AG1881" s="246"/>
      <c r="AH1881" s="246"/>
      <c r="AI1881" s="246"/>
      <c r="AJ1881" s="246"/>
      <c r="AK1881" s="246"/>
      <c r="AL1881" s="246"/>
    </row>
    <row r="1882" spans="3:38" s="47" customFormat="1" ht="38.25" customHeight="1" x14ac:dyDescent="0.25">
      <c r="C1882" s="243"/>
      <c r="H1882" s="243"/>
      <c r="L1882" s="282"/>
      <c r="M1882" s="243"/>
      <c r="O1882" s="243"/>
      <c r="P1882" s="246"/>
      <c r="Q1882" s="246"/>
      <c r="R1882" s="246"/>
      <c r="S1882" s="246"/>
      <c r="T1882" s="246"/>
      <c r="U1882" s="246"/>
      <c r="V1882" s="246"/>
      <c r="W1882" s="246"/>
      <c r="X1882" s="246"/>
      <c r="Y1882" s="246"/>
      <c r="Z1882" s="246"/>
      <c r="AA1882" s="246"/>
      <c r="AB1882" s="246"/>
      <c r="AC1882" s="246"/>
      <c r="AD1882" s="246"/>
      <c r="AE1882" s="246"/>
      <c r="AF1882" s="246"/>
      <c r="AG1882" s="246"/>
      <c r="AH1882" s="246"/>
      <c r="AI1882" s="246"/>
      <c r="AJ1882" s="246"/>
      <c r="AK1882" s="246"/>
      <c r="AL1882" s="246"/>
    </row>
    <row r="1883" spans="3:38" s="47" customFormat="1" ht="38.25" customHeight="1" x14ac:dyDescent="0.25">
      <c r="C1883" s="243"/>
      <c r="H1883" s="243"/>
      <c r="L1883" s="282"/>
      <c r="M1883" s="243"/>
      <c r="O1883" s="243"/>
      <c r="P1883" s="246"/>
      <c r="Q1883" s="246"/>
      <c r="R1883" s="246"/>
      <c r="S1883" s="246"/>
      <c r="T1883" s="246"/>
      <c r="U1883" s="246"/>
      <c r="V1883" s="246"/>
      <c r="W1883" s="246"/>
      <c r="X1883" s="246"/>
      <c r="Y1883" s="246"/>
      <c r="Z1883" s="246"/>
      <c r="AA1883" s="246"/>
      <c r="AB1883" s="246"/>
      <c r="AC1883" s="246"/>
      <c r="AD1883" s="246"/>
      <c r="AE1883" s="246"/>
      <c r="AF1883" s="246"/>
      <c r="AG1883" s="246"/>
      <c r="AH1883" s="246"/>
      <c r="AI1883" s="246"/>
      <c r="AJ1883" s="246"/>
      <c r="AK1883" s="246"/>
      <c r="AL1883" s="246"/>
    </row>
    <row r="1884" spans="3:38" s="47" customFormat="1" ht="38.25" customHeight="1" x14ac:dyDescent="0.25">
      <c r="C1884" s="243"/>
      <c r="H1884" s="243"/>
      <c r="L1884" s="282"/>
      <c r="M1884" s="243"/>
      <c r="O1884" s="243"/>
      <c r="P1884" s="246"/>
      <c r="Q1884" s="246"/>
      <c r="R1884" s="246"/>
      <c r="S1884" s="246"/>
      <c r="T1884" s="246"/>
      <c r="U1884" s="246"/>
      <c r="V1884" s="246"/>
      <c r="W1884" s="246"/>
      <c r="X1884" s="246"/>
      <c r="Y1884" s="246"/>
      <c r="Z1884" s="246"/>
      <c r="AA1884" s="246"/>
      <c r="AB1884" s="246"/>
      <c r="AC1884" s="246"/>
      <c r="AD1884" s="246"/>
      <c r="AE1884" s="246"/>
      <c r="AF1884" s="246"/>
      <c r="AG1884" s="246"/>
      <c r="AH1884" s="246"/>
      <c r="AI1884" s="246"/>
      <c r="AJ1884" s="246"/>
      <c r="AK1884" s="246"/>
      <c r="AL1884" s="246"/>
    </row>
    <row r="1885" spans="3:38" s="47" customFormat="1" ht="38.25" customHeight="1" x14ac:dyDescent="0.25">
      <c r="C1885" s="243"/>
      <c r="H1885" s="243"/>
      <c r="L1885" s="282"/>
      <c r="M1885" s="243"/>
      <c r="O1885" s="243"/>
      <c r="P1885" s="246"/>
      <c r="Q1885" s="246"/>
      <c r="R1885" s="246"/>
      <c r="S1885" s="246"/>
      <c r="T1885" s="246"/>
      <c r="U1885" s="246"/>
      <c r="V1885" s="246"/>
      <c r="W1885" s="246"/>
      <c r="X1885" s="246"/>
      <c r="Y1885" s="246"/>
      <c r="Z1885" s="246"/>
      <c r="AA1885" s="246"/>
      <c r="AB1885" s="246"/>
      <c r="AC1885" s="246"/>
      <c r="AD1885" s="246"/>
      <c r="AE1885" s="246"/>
      <c r="AF1885" s="246"/>
      <c r="AG1885" s="246"/>
      <c r="AH1885" s="246"/>
      <c r="AI1885" s="246"/>
      <c r="AJ1885" s="246"/>
      <c r="AK1885" s="246"/>
      <c r="AL1885" s="246"/>
    </row>
    <row r="1886" spans="3:38" s="47" customFormat="1" ht="38.25" customHeight="1" x14ac:dyDescent="0.25">
      <c r="C1886" s="243"/>
      <c r="H1886" s="243"/>
      <c r="L1886" s="282"/>
      <c r="M1886" s="243"/>
      <c r="O1886" s="243"/>
      <c r="P1886" s="246"/>
      <c r="Q1886" s="246"/>
      <c r="R1886" s="246"/>
      <c r="S1886" s="246"/>
      <c r="T1886" s="246"/>
      <c r="U1886" s="246"/>
      <c r="V1886" s="246"/>
      <c r="W1886" s="246"/>
      <c r="X1886" s="246"/>
      <c r="Y1886" s="246"/>
      <c r="Z1886" s="246"/>
      <c r="AA1886" s="246"/>
      <c r="AB1886" s="246"/>
      <c r="AC1886" s="246"/>
      <c r="AD1886" s="246"/>
      <c r="AE1886" s="246"/>
      <c r="AF1886" s="246"/>
      <c r="AG1886" s="246"/>
      <c r="AH1886" s="246"/>
      <c r="AI1886" s="246"/>
      <c r="AJ1886" s="246"/>
      <c r="AK1886" s="246"/>
      <c r="AL1886" s="246"/>
    </row>
    <row r="1887" spans="3:38" s="47" customFormat="1" ht="38.25" customHeight="1" x14ac:dyDescent="0.25">
      <c r="C1887" s="243"/>
      <c r="H1887" s="243"/>
      <c r="L1887" s="282"/>
      <c r="M1887" s="243"/>
      <c r="O1887" s="243"/>
      <c r="P1887" s="246"/>
      <c r="Q1887" s="246"/>
      <c r="R1887" s="246"/>
      <c r="S1887" s="246"/>
      <c r="T1887" s="246"/>
      <c r="U1887" s="246"/>
      <c r="V1887" s="246"/>
      <c r="W1887" s="246"/>
      <c r="X1887" s="246"/>
      <c r="Y1887" s="246"/>
      <c r="Z1887" s="246"/>
      <c r="AA1887" s="246"/>
      <c r="AB1887" s="246"/>
      <c r="AC1887" s="246"/>
      <c r="AD1887" s="246"/>
      <c r="AE1887" s="246"/>
      <c r="AF1887" s="246"/>
      <c r="AG1887" s="246"/>
      <c r="AH1887" s="246"/>
      <c r="AI1887" s="246"/>
      <c r="AJ1887" s="246"/>
      <c r="AK1887" s="246"/>
      <c r="AL1887" s="246"/>
    </row>
    <row r="1888" spans="3:38" s="47" customFormat="1" ht="38.25" customHeight="1" x14ac:dyDescent="0.25">
      <c r="C1888" s="243"/>
      <c r="H1888" s="243"/>
      <c r="L1888" s="282"/>
      <c r="M1888" s="243"/>
      <c r="O1888" s="243"/>
      <c r="P1888" s="246"/>
      <c r="Q1888" s="246"/>
      <c r="R1888" s="246"/>
      <c r="S1888" s="246"/>
      <c r="T1888" s="246"/>
      <c r="U1888" s="246"/>
      <c r="V1888" s="246"/>
      <c r="W1888" s="246"/>
      <c r="X1888" s="246"/>
      <c r="Y1888" s="246"/>
      <c r="Z1888" s="246"/>
      <c r="AA1888" s="246"/>
      <c r="AB1888" s="246"/>
      <c r="AC1888" s="246"/>
      <c r="AD1888" s="246"/>
      <c r="AE1888" s="246"/>
      <c r="AF1888" s="246"/>
      <c r="AG1888" s="246"/>
      <c r="AH1888" s="246"/>
      <c r="AI1888" s="246"/>
      <c r="AJ1888" s="246"/>
      <c r="AK1888" s="246"/>
      <c r="AL1888" s="246"/>
    </row>
    <row r="1889" spans="3:38" s="47" customFormat="1" ht="38.25" customHeight="1" x14ac:dyDescent="0.25">
      <c r="C1889" s="243"/>
      <c r="H1889" s="243"/>
      <c r="L1889" s="282"/>
      <c r="M1889" s="243"/>
      <c r="O1889" s="243"/>
      <c r="P1889" s="246"/>
      <c r="Q1889" s="246"/>
      <c r="R1889" s="246"/>
      <c r="S1889" s="246"/>
      <c r="T1889" s="246"/>
      <c r="U1889" s="246"/>
      <c r="V1889" s="246"/>
      <c r="W1889" s="246"/>
      <c r="X1889" s="246"/>
      <c r="Y1889" s="246"/>
      <c r="Z1889" s="246"/>
      <c r="AA1889" s="246"/>
      <c r="AB1889" s="246"/>
      <c r="AC1889" s="246"/>
      <c r="AD1889" s="246"/>
      <c r="AE1889" s="246"/>
      <c r="AF1889" s="246"/>
      <c r="AG1889" s="246"/>
      <c r="AH1889" s="246"/>
      <c r="AI1889" s="246"/>
      <c r="AJ1889" s="246"/>
      <c r="AK1889" s="246"/>
      <c r="AL1889" s="246"/>
    </row>
    <row r="1890" spans="3:38" s="47" customFormat="1" ht="38.25" customHeight="1" x14ac:dyDescent="0.25">
      <c r="C1890" s="243"/>
      <c r="H1890" s="243"/>
      <c r="L1890" s="282"/>
      <c r="M1890" s="243"/>
      <c r="O1890" s="243"/>
      <c r="P1890" s="246"/>
      <c r="Q1890" s="246"/>
      <c r="R1890" s="246"/>
      <c r="S1890" s="246"/>
      <c r="T1890" s="246"/>
      <c r="U1890" s="246"/>
      <c r="V1890" s="246"/>
      <c r="W1890" s="246"/>
      <c r="X1890" s="246"/>
      <c r="Y1890" s="246"/>
      <c r="Z1890" s="246"/>
      <c r="AA1890" s="246"/>
      <c r="AB1890" s="246"/>
      <c r="AC1890" s="246"/>
      <c r="AD1890" s="246"/>
      <c r="AE1890" s="246"/>
      <c r="AF1890" s="246"/>
      <c r="AG1890" s="246"/>
      <c r="AH1890" s="246"/>
      <c r="AI1890" s="246"/>
      <c r="AJ1890" s="246"/>
      <c r="AK1890" s="246"/>
      <c r="AL1890" s="246"/>
    </row>
    <row r="1891" spans="3:38" s="47" customFormat="1" ht="38.25" customHeight="1" x14ac:dyDescent="0.25">
      <c r="C1891" s="243"/>
      <c r="H1891" s="243"/>
      <c r="L1891" s="282"/>
      <c r="M1891" s="243"/>
      <c r="O1891" s="243"/>
      <c r="P1891" s="246"/>
      <c r="Q1891" s="246"/>
      <c r="R1891" s="246"/>
      <c r="S1891" s="246"/>
      <c r="T1891" s="246"/>
      <c r="U1891" s="246"/>
      <c r="V1891" s="246"/>
      <c r="W1891" s="246"/>
      <c r="X1891" s="246"/>
      <c r="Y1891" s="246"/>
      <c r="Z1891" s="246"/>
      <c r="AA1891" s="246"/>
      <c r="AB1891" s="246"/>
      <c r="AC1891" s="246"/>
      <c r="AD1891" s="246"/>
      <c r="AE1891" s="246"/>
      <c r="AF1891" s="246"/>
      <c r="AG1891" s="246"/>
      <c r="AH1891" s="246"/>
      <c r="AI1891" s="246"/>
      <c r="AJ1891" s="246"/>
      <c r="AK1891" s="246"/>
      <c r="AL1891" s="246"/>
    </row>
    <row r="1892" spans="3:38" s="47" customFormat="1" ht="38.25" customHeight="1" x14ac:dyDescent="0.25">
      <c r="C1892" s="243"/>
      <c r="H1892" s="243"/>
      <c r="L1892" s="282"/>
      <c r="M1892" s="243"/>
      <c r="O1892" s="243"/>
      <c r="P1892" s="246"/>
      <c r="Q1892" s="246"/>
      <c r="R1892" s="246"/>
      <c r="S1892" s="246"/>
      <c r="T1892" s="246"/>
      <c r="U1892" s="246"/>
      <c r="V1892" s="246"/>
      <c r="W1892" s="246"/>
      <c r="X1892" s="246"/>
      <c r="Y1892" s="246"/>
      <c r="Z1892" s="246"/>
      <c r="AA1892" s="246"/>
      <c r="AB1892" s="246"/>
      <c r="AC1892" s="246"/>
      <c r="AD1892" s="246"/>
      <c r="AE1892" s="246"/>
      <c r="AF1892" s="246"/>
      <c r="AG1892" s="246"/>
      <c r="AH1892" s="246"/>
      <c r="AI1892" s="246"/>
      <c r="AJ1892" s="246"/>
      <c r="AK1892" s="246"/>
      <c r="AL1892" s="246"/>
    </row>
    <row r="1893" spans="3:38" s="47" customFormat="1" ht="38.25" customHeight="1" x14ac:dyDescent="0.25">
      <c r="C1893" s="243"/>
      <c r="H1893" s="243"/>
      <c r="L1893" s="282"/>
      <c r="M1893" s="243"/>
      <c r="O1893" s="243"/>
      <c r="P1893" s="246"/>
      <c r="Q1893" s="246"/>
      <c r="R1893" s="246"/>
      <c r="S1893" s="246"/>
      <c r="T1893" s="246"/>
      <c r="U1893" s="246"/>
      <c r="V1893" s="246"/>
      <c r="W1893" s="246"/>
      <c r="X1893" s="246"/>
      <c r="Y1893" s="246"/>
      <c r="Z1893" s="246"/>
      <c r="AA1893" s="246"/>
      <c r="AB1893" s="246"/>
      <c r="AC1893" s="246"/>
      <c r="AD1893" s="246"/>
      <c r="AE1893" s="246"/>
      <c r="AF1893" s="246"/>
      <c r="AG1893" s="246"/>
      <c r="AH1893" s="246"/>
      <c r="AI1893" s="246"/>
      <c r="AJ1893" s="246"/>
      <c r="AK1893" s="246"/>
      <c r="AL1893" s="246"/>
    </row>
    <row r="1894" spans="3:38" s="47" customFormat="1" ht="38.25" customHeight="1" x14ac:dyDescent="0.25">
      <c r="C1894" s="243"/>
      <c r="H1894" s="243"/>
      <c r="L1894" s="282"/>
      <c r="M1894" s="243"/>
      <c r="O1894" s="243"/>
      <c r="P1894" s="246"/>
      <c r="Q1894" s="246"/>
      <c r="R1894" s="246"/>
      <c r="S1894" s="246"/>
      <c r="T1894" s="246"/>
      <c r="U1894" s="246"/>
      <c r="V1894" s="246"/>
      <c r="W1894" s="246"/>
      <c r="X1894" s="246"/>
      <c r="Y1894" s="246"/>
      <c r="Z1894" s="246"/>
      <c r="AA1894" s="246"/>
      <c r="AB1894" s="246"/>
      <c r="AC1894" s="246"/>
      <c r="AD1894" s="246"/>
      <c r="AE1894" s="246"/>
      <c r="AF1894" s="246"/>
      <c r="AG1894" s="246"/>
      <c r="AH1894" s="246"/>
      <c r="AI1894" s="246"/>
      <c r="AJ1894" s="246"/>
      <c r="AK1894" s="246"/>
      <c r="AL1894" s="246"/>
    </row>
    <row r="1895" spans="3:38" s="47" customFormat="1" ht="38.25" customHeight="1" x14ac:dyDescent="0.25">
      <c r="C1895" s="243"/>
      <c r="H1895" s="243"/>
      <c r="L1895" s="282"/>
      <c r="M1895" s="243"/>
      <c r="O1895" s="243"/>
      <c r="P1895" s="246"/>
      <c r="Q1895" s="246"/>
      <c r="R1895" s="246"/>
      <c r="S1895" s="246"/>
      <c r="T1895" s="246"/>
      <c r="U1895" s="246"/>
      <c r="V1895" s="246"/>
      <c r="W1895" s="246"/>
      <c r="X1895" s="246"/>
      <c r="Y1895" s="246"/>
      <c r="Z1895" s="246"/>
      <c r="AA1895" s="246"/>
      <c r="AB1895" s="246"/>
      <c r="AC1895" s="246"/>
      <c r="AD1895" s="246"/>
      <c r="AE1895" s="246"/>
      <c r="AF1895" s="246"/>
      <c r="AG1895" s="246"/>
      <c r="AH1895" s="246"/>
      <c r="AI1895" s="246"/>
      <c r="AJ1895" s="246"/>
      <c r="AK1895" s="246"/>
      <c r="AL1895" s="246"/>
    </row>
    <row r="1896" spans="3:38" s="47" customFormat="1" ht="38.25" customHeight="1" x14ac:dyDescent="0.25">
      <c r="C1896" s="243"/>
      <c r="H1896" s="243"/>
      <c r="L1896" s="282"/>
      <c r="M1896" s="243"/>
      <c r="O1896" s="243"/>
      <c r="P1896" s="246"/>
      <c r="Q1896" s="246"/>
      <c r="R1896" s="246"/>
      <c r="S1896" s="246"/>
      <c r="T1896" s="246"/>
      <c r="U1896" s="246"/>
      <c r="V1896" s="246"/>
      <c r="W1896" s="246"/>
      <c r="X1896" s="246"/>
      <c r="Y1896" s="246"/>
      <c r="Z1896" s="246"/>
      <c r="AA1896" s="246"/>
      <c r="AB1896" s="246"/>
      <c r="AC1896" s="246"/>
      <c r="AD1896" s="246"/>
      <c r="AE1896" s="246"/>
      <c r="AF1896" s="246"/>
      <c r="AG1896" s="246"/>
      <c r="AH1896" s="246"/>
      <c r="AI1896" s="246"/>
      <c r="AJ1896" s="246"/>
      <c r="AK1896" s="246"/>
      <c r="AL1896" s="246"/>
    </row>
    <row r="1897" spans="3:38" s="47" customFormat="1" ht="38.25" customHeight="1" x14ac:dyDescent="0.25">
      <c r="C1897" s="243"/>
      <c r="H1897" s="243"/>
      <c r="L1897" s="282"/>
      <c r="M1897" s="243"/>
      <c r="O1897" s="243"/>
      <c r="P1897" s="246"/>
      <c r="Q1897" s="246"/>
      <c r="R1897" s="246"/>
      <c r="S1897" s="246"/>
      <c r="T1897" s="246"/>
      <c r="U1897" s="246"/>
      <c r="V1897" s="246"/>
      <c r="W1897" s="246"/>
      <c r="X1897" s="246"/>
      <c r="Y1897" s="246"/>
      <c r="Z1897" s="246"/>
      <c r="AA1897" s="246"/>
      <c r="AB1897" s="246"/>
      <c r="AC1897" s="246"/>
      <c r="AD1897" s="246"/>
      <c r="AE1897" s="246"/>
      <c r="AF1897" s="246"/>
      <c r="AG1897" s="246"/>
      <c r="AH1897" s="246"/>
      <c r="AI1897" s="246"/>
      <c r="AJ1897" s="246"/>
      <c r="AK1897" s="246"/>
      <c r="AL1897" s="246"/>
    </row>
    <row r="1898" spans="3:38" s="47" customFormat="1" ht="38.25" customHeight="1" x14ac:dyDescent="0.25">
      <c r="C1898" s="243"/>
      <c r="H1898" s="243"/>
      <c r="L1898" s="282"/>
      <c r="M1898" s="243"/>
      <c r="O1898" s="243"/>
      <c r="P1898" s="246"/>
      <c r="Q1898" s="246"/>
      <c r="R1898" s="246"/>
      <c r="S1898" s="246"/>
      <c r="T1898" s="246"/>
      <c r="U1898" s="246"/>
      <c r="V1898" s="246"/>
      <c r="W1898" s="246"/>
      <c r="X1898" s="246"/>
      <c r="Y1898" s="246"/>
      <c r="Z1898" s="246"/>
      <c r="AA1898" s="246"/>
      <c r="AB1898" s="246"/>
      <c r="AC1898" s="246"/>
      <c r="AD1898" s="246"/>
      <c r="AE1898" s="246"/>
      <c r="AF1898" s="246"/>
      <c r="AG1898" s="246"/>
      <c r="AH1898" s="246"/>
      <c r="AI1898" s="246"/>
      <c r="AJ1898" s="246"/>
      <c r="AK1898" s="246"/>
      <c r="AL1898" s="246"/>
    </row>
    <row r="1899" spans="3:38" s="47" customFormat="1" ht="38.25" customHeight="1" x14ac:dyDescent="0.25">
      <c r="C1899" s="243"/>
      <c r="H1899" s="243"/>
      <c r="L1899" s="282"/>
      <c r="M1899" s="243"/>
      <c r="O1899" s="243"/>
      <c r="P1899" s="246"/>
      <c r="Q1899" s="246"/>
      <c r="R1899" s="246"/>
      <c r="S1899" s="246"/>
      <c r="T1899" s="246"/>
      <c r="U1899" s="246"/>
      <c r="V1899" s="246"/>
      <c r="W1899" s="246"/>
      <c r="X1899" s="246"/>
      <c r="Y1899" s="246"/>
      <c r="Z1899" s="246"/>
      <c r="AA1899" s="246"/>
      <c r="AB1899" s="246"/>
      <c r="AC1899" s="246"/>
      <c r="AD1899" s="246"/>
      <c r="AE1899" s="246"/>
      <c r="AF1899" s="246"/>
      <c r="AG1899" s="246"/>
      <c r="AH1899" s="246"/>
      <c r="AI1899" s="246"/>
      <c r="AJ1899" s="246"/>
      <c r="AK1899" s="246"/>
      <c r="AL1899" s="246"/>
    </row>
    <row r="1900" spans="3:38" s="47" customFormat="1" ht="38.25" customHeight="1" x14ac:dyDescent="0.25">
      <c r="C1900" s="243"/>
      <c r="H1900" s="243"/>
      <c r="L1900" s="282"/>
      <c r="M1900" s="243"/>
      <c r="O1900" s="243"/>
      <c r="P1900" s="246"/>
      <c r="Q1900" s="246"/>
      <c r="R1900" s="246"/>
      <c r="S1900" s="246"/>
      <c r="T1900" s="246"/>
      <c r="U1900" s="246"/>
      <c r="V1900" s="246"/>
      <c r="W1900" s="246"/>
      <c r="X1900" s="246"/>
      <c r="Y1900" s="246"/>
      <c r="Z1900" s="246"/>
      <c r="AA1900" s="246"/>
      <c r="AB1900" s="246"/>
      <c r="AC1900" s="246"/>
      <c r="AD1900" s="246"/>
      <c r="AE1900" s="246"/>
      <c r="AF1900" s="246"/>
      <c r="AG1900" s="246"/>
      <c r="AH1900" s="246"/>
      <c r="AI1900" s="246"/>
      <c r="AJ1900" s="246"/>
      <c r="AK1900" s="246"/>
      <c r="AL1900" s="246"/>
    </row>
    <row r="1901" spans="3:38" s="47" customFormat="1" ht="38.25" customHeight="1" x14ac:dyDescent="0.25">
      <c r="C1901" s="243"/>
      <c r="H1901" s="243"/>
      <c r="L1901" s="282"/>
      <c r="M1901" s="243"/>
      <c r="O1901" s="243"/>
      <c r="P1901" s="246"/>
      <c r="Q1901" s="246"/>
      <c r="R1901" s="246"/>
      <c r="S1901" s="246"/>
      <c r="T1901" s="246"/>
      <c r="U1901" s="246"/>
      <c r="V1901" s="246"/>
      <c r="W1901" s="246"/>
      <c r="X1901" s="246"/>
      <c r="Y1901" s="246"/>
      <c r="Z1901" s="246"/>
      <c r="AA1901" s="246"/>
      <c r="AB1901" s="246"/>
      <c r="AC1901" s="246"/>
      <c r="AD1901" s="246"/>
      <c r="AE1901" s="246"/>
      <c r="AF1901" s="246"/>
      <c r="AG1901" s="246"/>
      <c r="AH1901" s="246"/>
      <c r="AI1901" s="246"/>
      <c r="AJ1901" s="246"/>
      <c r="AK1901" s="246"/>
      <c r="AL1901" s="246"/>
    </row>
    <row r="1902" spans="3:38" s="47" customFormat="1" ht="38.25" customHeight="1" x14ac:dyDescent="0.25">
      <c r="C1902" s="243"/>
      <c r="H1902" s="243"/>
      <c r="L1902" s="282"/>
      <c r="M1902" s="243"/>
      <c r="O1902" s="243"/>
      <c r="P1902" s="246"/>
      <c r="Q1902" s="246"/>
      <c r="R1902" s="246"/>
      <c r="S1902" s="246"/>
      <c r="T1902" s="246"/>
      <c r="U1902" s="246"/>
      <c r="V1902" s="246"/>
      <c r="W1902" s="246"/>
      <c r="X1902" s="246"/>
      <c r="Y1902" s="246"/>
      <c r="Z1902" s="246"/>
      <c r="AA1902" s="246"/>
      <c r="AB1902" s="246"/>
      <c r="AC1902" s="246"/>
      <c r="AD1902" s="246"/>
      <c r="AE1902" s="246"/>
      <c r="AF1902" s="246"/>
      <c r="AG1902" s="246"/>
      <c r="AH1902" s="246"/>
      <c r="AI1902" s="246"/>
      <c r="AJ1902" s="246"/>
      <c r="AK1902" s="246"/>
      <c r="AL1902" s="246"/>
    </row>
    <row r="1903" spans="3:38" s="47" customFormat="1" ht="38.25" customHeight="1" x14ac:dyDescent="0.25">
      <c r="C1903" s="243"/>
      <c r="H1903" s="243"/>
      <c r="L1903" s="282"/>
      <c r="M1903" s="243"/>
      <c r="O1903" s="243"/>
      <c r="P1903" s="246"/>
      <c r="Q1903" s="246"/>
      <c r="R1903" s="246"/>
      <c r="S1903" s="246"/>
      <c r="T1903" s="246"/>
      <c r="U1903" s="246"/>
      <c r="V1903" s="246"/>
      <c r="W1903" s="246"/>
      <c r="X1903" s="246"/>
      <c r="Y1903" s="246"/>
      <c r="Z1903" s="246"/>
      <c r="AA1903" s="246"/>
      <c r="AB1903" s="246"/>
      <c r="AC1903" s="246"/>
      <c r="AD1903" s="246"/>
      <c r="AE1903" s="246"/>
      <c r="AF1903" s="246"/>
      <c r="AG1903" s="246"/>
      <c r="AH1903" s="246"/>
      <c r="AI1903" s="246"/>
      <c r="AJ1903" s="246"/>
      <c r="AK1903" s="246"/>
      <c r="AL1903" s="246"/>
    </row>
    <row r="1904" spans="3:38" s="47" customFormat="1" ht="38.25" customHeight="1" x14ac:dyDescent="0.25">
      <c r="C1904" s="243"/>
      <c r="H1904" s="243"/>
      <c r="L1904" s="282"/>
      <c r="M1904" s="243"/>
      <c r="O1904" s="243"/>
      <c r="P1904" s="246"/>
      <c r="Q1904" s="246"/>
      <c r="R1904" s="246"/>
      <c r="S1904" s="246"/>
      <c r="T1904" s="246"/>
      <c r="U1904" s="246"/>
      <c r="V1904" s="246"/>
      <c r="W1904" s="246"/>
      <c r="X1904" s="246"/>
      <c r="Y1904" s="246"/>
      <c r="Z1904" s="246"/>
      <c r="AA1904" s="246"/>
      <c r="AB1904" s="246"/>
      <c r="AC1904" s="246"/>
      <c r="AD1904" s="246"/>
      <c r="AE1904" s="246"/>
      <c r="AF1904" s="246"/>
      <c r="AG1904" s="246"/>
      <c r="AH1904" s="246"/>
      <c r="AI1904" s="246"/>
      <c r="AJ1904" s="246"/>
      <c r="AK1904" s="246"/>
      <c r="AL1904" s="246"/>
    </row>
    <row r="1905" spans="3:38" s="47" customFormat="1" ht="38.25" customHeight="1" x14ac:dyDescent="0.25">
      <c r="C1905" s="243"/>
      <c r="H1905" s="243"/>
      <c r="L1905" s="282"/>
      <c r="M1905" s="243"/>
      <c r="O1905" s="243"/>
      <c r="P1905" s="246"/>
      <c r="Q1905" s="246"/>
      <c r="R1905" s="246"/>
      <c r="S1905" s="246"/>
      <c r="T1905" s="246"/>
      <c r="U1905" s="246"/>
      <c r="V1905" s="246"/>
      <c r="W1905" s="246"/>
      <c r="X1905" s="246"/>
      <c r="Y1905" s="246"/>
      <c r="Z1905" s="246"/>
      <c r="AA1905" s="246"/>
      <c r="AB1905" s="246"/>
      <c r="AC1905" s="246"/>
      <c r="AD1905" s="246"/>
      <c r="AE1905" s="246"/>
      <c r="AF1905" s="246"/>
      <c r="AG1905" s="246"/>
      <c r="AH1905" s="246"/>
      <c r="AI1905" s="246"/>
      <c r="AJ1905" s="246"/>
      <c r="AK1905" s="246"/>
      <c r="AL1905" s="246"/>
    </row>
    <row r="1906" spans="3:38" s="47" customFormat="1" ht="38.25" customHeight="1" x14ac:dyDescent="0.25">
      <c r="C1906" s="243"/>
      <c r="H1906" s="243"/>
      <c r="L1906" s="282"/>
      <c r="M1906" s="243"/>
      <c r="O1906" s="243"/>
      <c r="P1906" s="246"/>
      <c r="Q1906" s="246"/>
      <c r="R1906" s="246"/>
      <c r="S1906" s="246"/>
      <c r="T1906" s="246"/>
      <c r="U1906" s="246"/>
      <c r="V1906" s="246"/>
      <c r="W1906" s="246"/>
      <c r="X1906" s="246"/>
      <c r="Y1906" s="246"/>
      <c r="Z1906" s="246"/>
      <c r="AA1906" s="246"/>
      <c r="AB1906" s="246"/>
      <c r="AC1906" s="246"/>
      <c r="AD1906" s="246"/>
      <c r="AE1906" s="246"/>
      <c r="AF1906" s="246"/>
      <c r="AG1906" s="246"/>
      <c r="AH1906" s="246"/>
      <c r="AI1906" s="246"/>
      <c r="AJ1906" s="246"/>
      <c r="AK1906" s="246"/>
      <c r="AL1906" s="246"/>
    </row>
    <row r="1907" spans="3:38" s="47" customFormat="1" ht="38.25" customHeight="1" x14ac:dyDescent="0.25">
      <c r="C1907" s="243"/>
      <c r="H1907" s="243"/>
      <c r="L1907" s="282"/>
      <c r="M1907" s="243"/>
      <c r="O1907" s="243"/>
      <c r="P1907" s="246"/>
      <c r="Q1907" s="246"/>
      <c r="R1907" s="246"/>
      <c r="S1907" s="246"/>
      <c r="T1907" s="246"/>
      <c r="U1907" s="246"/>
      <c r="V1907" s="246"/>
      <c r="W1907" s="246"/>
      <c r="X1907" s="246"/>
      <c r="Y1907" s="246"/>
      <c r="Z1907" s="246"/>
      <c r="AA1907" s="246"/>
      <c r="AB1907" s="246"/>
      <c r="AC1907" s="246"/>
      <c r="AD1907" s="246"/>
      <c r="AE1907" s="246"/>
      <c r="AF1907" s="246"/>
      <c r="AG1907" s="246"/>
      <c r="AH1907" s="246"/>
      <c r="AI1907" s="246"/>
      <c r="AJ1907" s="246"/>
      <c r="AK1907" s="246"/>
      <c r="AL1907" s="246"/>
    </row>
    <row r="1908" spans="3:38" s="47" customFormat="1" ht="38.25" customHeight="1" x14ac:dyDescent="0.25">
      <c r="C1908" s="243"/>
      <c r="H1908" s="243"/>
      <c r="L1908" s="282"/>
      <c r="M1908" s="243"/>
      <c r="O1908" s="243"/>
      <c r="P1908" s="246"/>
      <c r="Q1908" s="246"/>
      <c r="R1908" s="246"/>
      <c r="S1908" s="246"/>
      <c r="T1908" s="246"/>
      <c r="U1908" s="246"/>
      <c r="V1908" s="246"/>
      <c r="W1908" s="246"/>
      <c r="X1908" s="246"/>
      <c r="Y1908" s="246"/>
      <c r="Z1908" s="246"/>
      <c r="AA1908" s="246"/>
      <c r="AB1908" s="246"/>
      <c r="AC1908" s="246"/>
      <c r="AD1908" s="246"/>
      <c r="AE1908" s="246"/>
      <c r="AF1908" s="246"/>
      <c r="AG1908" s="246"/>
      <c r="AH1908" s="246"/>
      <c r="AI1908" s="246"/>
      <c r="AJ1908" s="246"/>
      <c r="AK1908" s="246"/>
      <c r="AL1908" s="246"/>
    </row>
    <row r="1909" spans="3:38" s="47" customFormat="1" ht="38.25" customHeight="1" x14ac:dyDescent="0.25">
      <c r="C1909" s="243"/>
      <c r="H1909" s="243"/>
      <c r="L1909" s="282"/>
      <c r="M1909" s="243"/>
      <c r="O1909" s="243"/>
      <c r="P1909" s="246"/>
      <c r="Q1909" s="246"/>
      <c r="R1909" s="246"/>
      <c r="S1909" s="246"/>
      <c r="T1909" s="246"/>
      <c r="U1909" s="246"/>
      <c r="V1909" s="246"/>
      <c r="W1909" s="246"/>
      <c r="X1909" s="246"/>
      <c r="Y1909" s="246"/>
      <c r="Z1909" s="246"/>
      <c r="AA1909" s="246"/>
      <c r="AB1909" s="246"/>
      <c r="AC1909" s="246"/>
      <c r="AD1909" s="246"/>
      <c r="AE1909" s="246"/>
      <c r="AF1909" s="246"/>
      <c r="AG1909" s="246"/>
      <c r="AH1909" s="246"/>
      <c r="AI1909" s="246"/>
      <c r="AJ1909" s="246"/>
      <c r="AK1909" s="246"/>
      <c r="AL1909" s="246"/>
    </row>
    <row r="1910" spans="3:38" s="47" customFormat="1" ht="38.25" customHeight="1" x14ac:dyDescent="0.25">
      <c r="C1910" s="243"/>
      <c r="H1910" s="243"/>
      <c r="L1910" s="282"/>
      <c r="M1910" s="243"/>
      <c r="O1910" s="243"/>
      <c r="P1910" s="246"/>
      <c r="Q1910" s="246"/>
      <c r="R1910" s="246"/>
      <c r="S1910" s="246"/>
      <c r="T1910" s="246"/>
      <c r="U1910" s="246"/>
      <c r="V1910" s="246"/>
      <c r="W1910" s="246"/>
      <c r="X1910" s="246"/>
      <c r="Y1910" s="246"/>
      <c r="Z1910" s="246"/>
      <c r="AA1910" s="246"/>
      <c r="AB1910" s="246"/>
      <c r="AC1910" s="246"/>
      <c r="AD1910" s="246"/>
      <c r="AE1910" s="246"/>
      <c r="AF1910" s="246"/>
      <c r="AG1910" s="246"/>
      <c r="AH1910" s="246"/>
      <c r="AI1910" s="246"/>
      <c r="AJ1910" s="246"/>
      <c r="AK1910" s="246"/>
      <c r="AL1910" s="246"/>
    </row>
    <row r="1911" spans="3:38" s="47" customFormat="1" ht="38.25" customHeight="1" x14ac:dyDescent="0.25">
      <c r="C1911" s="243"/>
      <c r="H1911" s="243"/>
      <c r="L1911" s="282"/>
      <c r="M1911" s="243"/>
      <c r="O1911" s="243"/>
      <c r="P1911" s="246"/>
      <c r="Q1911" s="246"/>
      <c r="R1911" s="246"/>
      <c r="S1911" s="246"/>
      <c r="T1911" s="246"/>
      <c r="U1911" s="246"/>
      <c r="V1911" s="246"/>
      <c r="W1911" s="246"/>
      <c r="X1911" s="246"/>
      <c r="Y1911" s="246"/>
      <c r="Z1911" s="246"/>
      <c r="AA1911" s="246"/>
      <c r="AB1911" s="246"/>
      <c r="AC1911" s="246"/>
      <c r="AD1911" s="246"/>
      <c r="AE1911" s="246"/>
      <c r="AF1911" s="246"/>
      <c r="AG1911" s="246"/>
      <c r="AH1911" s="246"/>
      <c r="AI1911" s="246"/>
      <c r="AJ1911" s="246"/>
      <c r="AK1911" s="246"/>
      <c r="AL1911" s="246"/>
    </row>
    <row r="1912" spans="3:38" s="47" customFormat="1" ht="38.25" customHeight="1" x14ac:dyDescent="0.25">
      <c r="C1912" s="243"/>
      <c r="H1912" s="243"/>
      <c r="L1912" s="282"/>
      <c r="M1912" s="243"/>
      <c r="O1912" s="243"/>
      <c r="P1912" s="246"/>
      <c r="Q1912" s="246"/>
      <c r="R1912" s="246"/>
      <c r="S1912" s="246"/>
      <c r="T1912" s="246"/>
      <c r="U1912" s="246"/>
      <c r="V1912" s="246"/>
      <c r="W1912" s="246"/>
      <c r="X1912" s="246"/>
      <c r="Y1912" s="246"/>
      <c r="Z1912" s="246"/>
      <c r="AA1912" s="246"/>
      <c r="AB1912" s="246"/>
      <c r="AC1912" s="246"/>
      <c r="AD1912" s="246"/>
      <c r="AE1912" s="246"/>
      <c r="AF1912" s="246"/>
      <c r="AG1912" s="246"/>
      <c r="AH1912" s="246"/>
      <c r="AI1912" s="246"/>
      <c r="AJ1912" s="246"/>
      <c r="AK1912" s="246"/>
      <c r="AL1912" s="246"/>
    </row>
    <row r="1913" spans="3:38" s="47" customFormat="1" ht="38.25" customHeight="1" x14ac:dyDescent="0.25">
      <c r="C1913" s="243"/>
      <c r="H1913" s="243"/>
      <c r="L1913" s="282"/>
      <c r="M1913" s="243"/>
      <c r="O1913" s="243"/>
      <c r="P1913" s="246"/>
      <c r="Q1913" s="246"/>
      <c r="R1913" s="246"/>
      <c r="S1913" s="246"/>
      <c r="T1913" s="246"/>
      <c r="U1913" s="246"/>
      <c r="V1913" s="246"/>
      <c r="W1913" s="246"/>
      <c r="X1913" s="246"/>
      <c r="Y1913" s="246"/>
      <c r="Z1913" s="246"/>
      <c r="AA1913" s="246"/>
      <c r="AB1913" s="246"/>
      <c r="AC1913" s="246"/>
      <c r="AD1913" s="246"/>
      <c r="AE1913" s="246"/>
      <c r="AF1913" s="246"/>
      <c r="AG1913" s="246"/>
      <c r="AH1913" s="246"/>
      <c r="AI1913" s="246"/>
      <c r="AJ1913" s="246"/>
      <c r="AK1913" s="246"/>
      <c r="AL1913" s="246"/>
    </row>
    <row r="1914" spans="3:38" s="47" customFormat="1" ht="38.25" customHeight="1" x14ac:dyDescent="0.25">
      <c r="C1914" s="243"/>
      <c r="H1914" s="243"/>
      <c r="L1914" s="282"/>
      <c r="M1914" s="243"/>
      <c r="O1914" s="243"/>
      <c r="P1914" s="246"/>
      <c r="Q1914" s="246"/>
      <c r="R1914" s="246"/>
      <c r="S1914" s="246"/>
      <c r="T1914" s="246"/>
      <c r="U1914" s="246"/>
      <c r="V1914" s="246"/>
      <c r="W1914" s="246"/>
      <c r="X1914" s="246"/>
      <c r="Y1914" s="246"/>
      <c r="Z1914" s="246"/>
      <c r="AA1914" s="246"/>
      <c r="AB1914" s="246"/>
      <c r="AC1914" s="246"/>
      <c r="AD1914" s="246"/>
      <c r="AE1914" s="246"/>
      <c r="AF1914" s="246"/>
      <c r="AG1914" s="246"/>
      <c r="AH1914" s="246"/>
      <c r="AI1914" s="246"/>
      <c r="AJ1914" s="246"/>
      <c r="AK1914" s="246"/>
      <c r="AL1914" s="246"/>
    </row>
    <row r="1915" spans="3:38" s="47" customFormat="1" ht="38.25" customHeight="1" x14ac:dyDescent="0.25">
      <c r="C1915" s="243"/>
      <c r="H1915" s="243"/>
      <c r="L1915" s="282"/>
      <c r="M1915" s="243"/>
      <c r="O1915" s="243"/>
      <c r="P1915" s="246"/>
      <c r="Q1915" s="246"/>
      <c r="R1915" s="246"/>
      <c r="S1915" s="246"/>
      <c r="T1915" s="246"/>
      <c r="U1915" s="246"/>
      <c r="V1915" s="246"/>
      <c r="W1915" s="246"/>
      <c r="X1915" s="246"/>
      <c r="Y1915" s="246"/>
      <c r="Z1915" s="246"/>
      <c r="AA1915" s="246"/>
      <c r="AB1915" s="246"/>
      <c r="AC1915" s="246"/>
      <c r="AD1915" s="246"/>
      <c r="AE1915" s="246"/>
      <c r="AF1915" s="246"/>
      <c r="AG1915" s="246"/>
      <c r="AH1915" s="246"/>
      <c r="AI1915" s="246"/>
      <c r="AJ1915" s="246"/>
      <c r="AK1915" s="246"/>
      <c r="AL1915" s="246"/>
    </row>
    <row r="1916" spans="3:38" s="47" customFormat="1" ht="38.25" customHeight="1" x14ac:dyDescent="0.25">
      <c r="C1916" s="243"/>
      <c r="H1916" s="243"/>
      <c r="L1916" s="282"/>
      <c r="M1916" s="243"/>
      <c r="O1916" s="243"/>
      <c r="P1916" s="246"/>
      <c r="Q1916" s="246"/>
      <c r="R1916" s="246"/>
      <c r="S1916" s="246"/>
      <c r="T1916" s="246"/>
      <c r="U1916" s="246"/>
      <c r="V1916" s="246"/>
      <c r="W1916" s="246"/>
      <c r="X1916" s="246"/>
      <c r="Y1916" s="246"/>
      <c r="Z1916" s="246"/>
      <c r="AA1916" s="246"/>
      <c r="AB1916" s="246"/>
      <c r="AC1916" s="246"/>
      <c r="AD1916" s="246"/>
      <c r="AE1916" s="246"/>
      <c r="AF1916" s="246"/>
      <c r="AG1916" s="246"/>
      <c r="AH1916" s="246"/>
      <c r="AI1916" s="246"/>
      <c r="AJ1916" s="246"/>
      <c r="AK1916" s="246"/>
      <c r="AL1916" s="246"/>
    </row>
    <row r="1917" spans="3:38" s="47" customFormat="1" ht="38.25" customHeight="1" x14ac:dyDescent="0.25">
      <c r="C1917" s="243"/>
      <c r="H1917" s="243"/>
      <c r="L1917" s="282"/>
      <c r="M1917" s="243"/>
      <c r="O1917" s="243"/>
      <c r="P1917" s="246"/>
      <c r="Q1917" s="246"/>
      <c r="R1917" s="246"/>
      <c r="S1917" s="246"/>
      <c r="T1917" s="246"/>
      <c r="U1917" s="246"/>
      <c r="V1917" s="246"/>
      <c r="W1917" s="246"/>
      <c r="X1917" s="246"/>
      <c r="Y1917" s="246"/>
      <c r="Z1917" s="246"/>
      <c r="AA1917" s="246"/>
      <c r="AB1917" s="246"/>
      <c r="AC1917" s="246"/>
      <c r="AD1917" s="246"/>
      <c r="AE1917" s="246"/>
      <c r="AF1917" s="246"/>
      <c r="AG1917" s="246"/>
      <c r="AH1917" s="246"/>
      <c r="AI1917" s="246"/>
      <c r="AJ1917" s="246"/>
      <c r="AK1917" s="246"/>
      <c r="AL1917" s="246"/>
    </row>
    <row r="1918" spans="3:38" s="47" customFormat="1" ht="38.25" customHeight="1" x14ac:dyDescent="0.25">
      <c r="C1918" s="243"/>
      <c r="H1918" s="243"/>
      <c r="L1918" s="282"/>
      <c r="M1918" s="243"/>
      <c r="O1918" s="243"/>
      <c r="P1918" s="246"/>
      <c r="Q1918" s="246"/>
      <c r="R1918" s="246"/>
      <c r="S1918" s="246"/>
      <c r="T1918" s="246"/>
      <c r="U1918" s="246"/>
      <c r="V1918" s="246"/>
      <c r="W1918" s="246"/>
      <c r="X1918" s="246"/>
      <c r="Y1918" s="246"/>
      <c r="Z1918" s="246"/>
      <c r="AA1918" s="246"/>
      <c r="AB1918" s="246"/>
      <c r="AC1918" s="246"/>
      <c r="AD1918" s="246"/>
      <c r="AE1918" s="246"/>
      <c r="AF1918" s="246"/>
      <c r="AG1918" s="246"/>
      <c r="AH1918" s="246"/>
      <c r="AI1918" s="246"/>
      <c r="AJ1918" s="246"/>
      <c r="AK1918" s="246"/>
      <c r="AL1918" s="246"/>
    </row>
    <row r="1919" spans="3:38" s="47" customFormat="1" ht="38.25" customHeight="1" x14ac:dyDescent="0.25">
      <c r="C1919" s="243"/>
      <c r="H1919" s="243"/>
      <c r="L1919" s="282"/>
      <c r="M1919" s="243"/>
      <c r="O1919" s="243"/>
      <c r="P1919" s="246"/>
      <c r="Q1919" s="246"/>
      <c r="R1919" s="246"/>
      <c r="S1919" s="246"/>
      <c r="T1919" s="246"/>
      <c r="U1919" s="246"/>
      <c r="V1919" s="246"/>
      <c r="W1919" s="246"/>
      <c r="X1919" s="246"/>
      <c r="Y1919" s="246"/>
      <c r="Z1919" s="246"/>
      <c r="AA1919" s="246"/>
      <c r="AB1919" s="246"/>
      <c r="AC1919" s="246"/>
      <c r="AD1919" s="246"/>
      <c r="AE1919" s="246"/>
      <c r="AF1919" s="246"/>
      <c r="AG1919" s="246"/>
      <c r="AH1919" s="246"/>
      <c r="AI1919" s="246"/>
      <c r="AJ1919" s="246"/>
      <c r="AK1919" s="246"/>
      <c r="AL1919" s="246"/>
    </row>
    <row r="1920" spans="3:38" s="47" customFormat="1" ht="38.25" customHeight="1" x14ac:dyDescent="0.25">
      <c r="C1920" s="243"/>
      <c r="H1920" s="243"/>
      <c r="L1920" s="282"/>
      <c r="M1920" s="243"/>
      <c r="O1920" s="243"/>
      <c r="P1920" s="246"/>
      <c r="Q1920" s="246"/>
      <c r="R1920" s="246"/>
      <c r="S1920" s="246"/>
      <c r="T1920" s="246"/>
      <c r="U1920" s="246"/>
      <c r="V1920" s="246"/>
      <c r="W1920" s="246"/>
      <c r="X1920" s="246"/>
      <c r="Y1920" s="246"/>
      <c r="Z1920" s="246"/>
      <c r="AA1920" s="246"/>
      <c r="AB1920" s="246"/>
      <c r="AC1920" s="246"/>
      <c r="AD1920" s="246"/>
      <c r="AE1920" s="246"/>
      <c r="AF1920" s="246"/>
      <c r="AG1920" s="246"/>
      <c r="AH1920" s="246"/>
      <c r="AI1920" s="246"/>
      <c r="AJ1920" s="246"/>
      <c r="AK1920" s="246"/>
      <c r="AL1920" s="246"/>
    </row>
    <row r="1921" spans="3:38" s="47" customFormat="1" ht="38.25" customHeight="1" x14ac:dyDescent="0.25">
      <c r="C1921" s="243"/>
      <c r="H1921" s="243"/>
      <c r="L1921" s="282"/>
      <c r="M1921" s="243"/>
      <c r="O1921" s="243"/>
      <c r="P1921" s="246"/>
      <c r="Q1921" s="246"/>
      <c r="R1921" s="246"/>
      <c r="S1921" s="246"/>
      <c r="T1921" s="246"/>
      <c r="U1921" s="246"/>
      <c r="V1921" s="246"/>
      <c r="W1921" s="246"/>
      <c r="X1921" s="246"/>
      <c r="Y1921" s="246"/>
      <c r="Z1921" s="246"/>
      <c r="AA1921" s="246"/>
      <c r="AB1921" s="246"/>
      <c r="AC1921" s="246"/>
      <c r="AD1921" s="246"/>
      <c r="AE1921" s="246"/>
      <c r="AF1921" s="246"/>
      <c r="AG1921" s="246"/>
      <c r="AH1921" s="246"/>
      <c r="AI1921" s="246"/>
      <c r="AJ1921" s="246"/>
      <c r="AK1921" s="246"/>
      <c r="AL1921" s="246"/>
    </row>
    <row r="1922" spans="3:38" s="47" customFormat="1" ht="38.25" customHeight="1" x14ac:dyDescent="0.25">
      <c r="C1922" s="243"/>
      <c r="H1922" s="243"/>
      <c r="L1922" s="282"/>
      <c r="M1922" s="243"/>
      <c r="O1922" s="243"/>
      <c r="P1922" s="246"/>
      <c r="Q1922" s="246"/>
      <c r="R1922" s="246"/>
      <c r="S1922" s="246"/>
      <c r="T1922" s="246"/>
      <c r="U1922" s="246"/>
      <c r="V1922" s="246"/>
      <c r="W1922" s="246"/>
      <c r="X1922" s="246"/>
      <c r="Y1922" s="246"/>
      <c r="Z1922" s="246"/>
      <c r="AA1922" s="246"/>
      <c r="AB1922" s="246"/>
      <c r="AC1922" s="246"/>
      <c r="AD1922" s="246"/>
      <c r="AE1922" s="246"/>
      <c r="AF1922" s="246"/>
      <c r="AG1922" s="246"/>
      <c r="AH1922" s="246"/>
      <c r="AI1922" s="246"/>
      <c r="AJ1922" s="246"/>
      <c r="AK1922" s="246"/>
      <c r="AL1922" s="246"/>
    </row>
    <row r="1923" spans="3:38" s="47" customFormat="1" ht="38.25" customHeight="1" x14ac:dyDescent="0.25">
      <c r="C1923" s="243"/>
      <c r="H1923" s="243"/>
      <c r="L1923" s="282"/>
      <c r="M1923" s="243"/>
      <c r="O1923" s="243"/>
      <c r="P1923" s="246"/>
      <c r="Q1923" s="246"/>
      <c r="R1923" s="246"/>
      <c r="S1923" s="246"/>
      <c r="T1923" s="246"/>
      <c r="U1923" s="246"/>
      <c r="V1923" s="246"/>
      <c r="W1923" s="246"/>
      <c r="X1923" s="246"/>
      <c r="Y1923" s="246"/>
      <c r="Z1923" s="246"/>
      <c r="AA1923" s="246"/>
      <c r="AB1923" s="246"/>
      <c r="AC1923" s="246"/>
      <c r="AD1923" s="246"/>
      <c r="AE1923" s="246"/>
      <c r="AF1923" s="246"/>
      <c r="AG1923" s="246"/>
      <c r="AH1923" s="246"/>
      <c r="AI1923" s="246"/>
      <c r="AJ1923" s="246"/>
      <c r="AK1923" s="246"/>
      <c r="AL1923" s="246"/>
    </row>
    <row r="1924" spans="3:38" s="47" customFormat="1" ht="38.25" customHeight="1" x14ac:dyDescent="0.25">
      <c r="C1924" s="243"/>
      <c r="H1924" s="243"/>
      <c r="L1924" s="282"/>
      <c r="M1924" s="243"/>
      <c r="O1924" s="243"/>
      <c r="P1924" s="246"/>
      <c r="Q1924" s="246"/>
      <c r="R1924" s="246"/>
      <c r="S1924" s="246"/>
      <c r="T1924" s="246"/>
      <c r="U1924" s="246"/>
      <c r="V1924" s="246"/>
      <c r="W1924" s="246"/>
      <c r="X1924" s="246"/>
      <c r="Y1924" s="246"/>
      <c r="Z1924" s="246"/>
      <c r="AA1924" s="246"/>
      <c r="AB1924" s="246"/>
      <c r="AC1924" s="246"/>
      <c r="AD1924" s="246"/>
      <c r="AE1924" s="246"/>
      <c r="AF1924" s="246"/>
      <c r="AG1924" s="246"/>
      <c r="AH1924" s="246"/>
      <c r="AI1924" s="246"/>
      <c r="AJ1924" s="246"/>
      <c r="AK1924" s="246"/>
      <c r="AL1924" s="246"/>
    </row>
    <row r="1925" spans="3:38" s="47" customFormat="1" ht="38.25" customHeight="1" x14ac:dyDescent="0.25">
      <c r="C1925" s="243"/>
      <c r="H1925" s="243"/>
      <c r="L1925" s="282"/>
      <c r="M1925" s="243"/>
      <c r="O1925" s="243"/>
      <c r="P1925" s="246"/>
      <c r="Q1925" s="246"/>
      <c r="R1925" s="246"/>
      <c r="S1925" s="246"/>
      <c r="T1925" s="246"/>
      <c r="U1925" s="246"/>
      <c r="V1925" s="246"/>
      <c r="W1925" s="246"/>
      <c r="X1925" s="246"/>
      <c r="Y1925" s="246"/>
      <c r="Z1925" s="246"/>
      <c r="AA1925" s="246"/>
      <c r="AB1925" s="246"/>
      <c r="AC1925" s="246"/>
      <c r="AD1925" s="246"/>
      <c r="AE1925" s="246"/>
      <c r="AF1925" s="246"/>
      <c r="AG1925" s="246"/>
      <c r="AH1925" s="246"/>
      <c r="AI1925" s="246"/>
      <c r="AJ1925" s="246"/>
      <c r="AK1925" s="246"/>
      <c r="AL1925" s="246"/>
    </row>
    <row r="1926" spans="3:38" s="47" customFormat="1" ht="38.25" customHeight="1" x14ac:dyDescent="0.25">
      <c r="C1926" s="243"/>
      <c r="H1926" s="243"/>
      <c r="L1926" s="282"/>
      <c r="M1926" s="243"/>
      <c r="O1926" s="243"/>
      <c r="P1926" s="246"/>
      <c r="Q1926" s="246"/>
      <c r="R1926" s="246"/>
      <c r="S1926" s="246"/>
      <c r="T1926" s="246"/>
      <c r="U1926" s="246"/>
      <c r="V1926" s="246"/>
      <c r="W1926" s="246"/>
      <c r="X1926" s="246"/>
      <c r="Y1926" s="246"/>
      <c r="Z1926" s="246"/>
      <c r="AA1926" s="246"/>
      <c r="AB1926" s="246"/>
      <c r="AC1926" s="246"/>
      <c r="AD1926" s="246"/>
      <c r="AE1926" s="246"/>
      <c r="AF1926" s="246"/>
      <c r="AG1926" s="246"/>
      <c r="AH1926" s="246"/>
      <c r="AI1926" s="246"/>
      <c r="AJ1926" s="246"/>
      <c r="AK1926" s="246"/>
      <c r="AL1926" s="246"/>
    </row>
    <row r="1927" spans="3:38" s="47" customFormat="1" ht="38.25" customHeight="1" x14ac:dyDescent="0.25">
      <c r="C1927" s="243"/>
      <c r="H1927" s="243"/>
      <c r="L1927" s="282"/>
      <c r="M1927" s="243"/>
      <c r="O1927" s="243"/>
      <c r="P1927" s="246"/>
      <c r="Q1927" s="246"/>
      <c r="R1927" s="246"/>
      <c r="S1927" s="246"/>
      <c r="T1927" s="246"/>
      <c r="U1927" s="246"/>
      <c r="V1927" s="246"/>
      <c r="W1927" s="246"/>
      <c r="X1927" s="246"/>
      <c r="Y1927" s="246"/>
      <c r="Z1927" s="246"/>
      <c r="AA1927" s="246"/>
      <c r="AB1927" s="246"/>
      <c r="AC1927" s="246"/>
      <c r="AD1927" s="246"/>
      <c r="AE1927" s="246"/>
      <c r="AF1927" s="246"/>
      <c r="AG1927" s="246"/>
      <c r="AH1927" s="246"/>
      <c r="AI1927" s="246"/>
      <c r="AJ1927" s="246"/>
      <c r="AK1927" s="246"/>
      <c r="AL1927" s="246"/>
    </row>
    <row r="1928" spans="3:38" s="47" customFormat="1" ht="38.25" customHeight="1" x14ac:dyDescent="0.25">
      <c r="C1928" s="243"/>
      <c r="H1928" s="243"/>
      <c r="L1928" s="282"/>
      <c r="M1928" s="243"/>
      <c r="O1928" s="243"/>
      <c r="P1928" s="246"/>
      <c r="Q1928" s="246"/>
      <c r="R1928" s="246"/>
      <c r="S1928" s="246"/>
      <c r="T1928" s="246"/>
      <c r="U1928" s="246"/>
      <c r="V1928" s="246"/>
      <c r="W1928" s="246"/>
      <c r="X1928" s="246"/>
      <c r="Y1928" s="246"/>
      <c r="Z1928" s="246"/>
      <c r="AA1928" s="246"/>
      <c r="AB1928" s="246"/>
      <c r="AC1928" s="246"/>
      <c r="AD1928" s="246"/>
      <c r="AE1928" s="246"/>
      <c r="AF1928" s="246"/>
      <c r="AG1928" s="246"/>
      <c r="AH1928" s="246"/>
      <c r="AI1928" s="246"/>
      <c r="AJ1928" s="246"/>
      <c r="AK1928" s="246"/>
      <c r="AL1928" s="246"/>
    </row>
    <row r="1929" spans="3:38" s="47" customFormat="1" ht="38.25" customHeight="1" x14ac:dyDescent="0.25">
      <c r="C1929" s="243"/>
      <c r="H1929" s="243"/>
      <c r="L1929" s="282"/>
      <c r="M1929" s="243"/>
      <c r="O1929" s="243"/>
      <c r="P1929" s="246"/>
      <c r="Q1929" s="246"/>
      <c r="R1929" s="246"/>
      <c r="S1929" s="246"/>
      <c r="T1929" s="246"/>
      <c r="U1929" s="246"/>
      <c r="V1929" s="246"/>
      <c r="W1929" s="246"/>
      <c r="X1929" s="246"/>
      <c r="Y1929" s="246"/>
      <c r="Z1929" s="246"/>
      <c r="AA1929" s="246"/>
      <c r="AB1929" s="246"/>
      <c r="AC1929" s="246"/>
      <c r="AD1929" s="246"/>
      <c r="AE1929" s="246"/>
      <c r="AF1929" s="246"/>
      <c r="AG1929" s="246"/>
      <c r="AH1929" s="246"/>
      <c r="AI1929" s="246"/>
      <c r="AJ1929" s="246"/>
      <c r="AK1929" s="246"/>
      <c r="AL1929" s="246"/>
    </row>
    <row r="1930" spans="3:38" s="47" customFormat="1" ht="38.25" customHeight="1" x14ac:dyDescent="0.25">
      <c r="C1930" s="243"/>
      <c r="H1930" s="243"/>
      <c r="L1930" s="282"/>
      <c r="M1930" s="243"/>
      <c r="O1930" s="243"/>
      <c r="P1930" s="246"/>
      <c r="Q1930" s="246"/>
      <c r="R1930" s="246"/>
      <c r="S1930" s="246"/>
      <c r="T1930" s="246"/>
      <c r="U1930" s="246"/>
      <c r="V1930" s="246"/>
      <c r="W1930" s="246"/>
      <c r="X1930" s="246"/>
      <c r="Y1930" s="246"/>
      <c r="Z1930" s="246"/>
      <c r="AA1930" s="246"/>
      <c r="AB1930" s="246"/>
      <c r="AC1930" s="246"/>
      <c r="AD1930" s="246"/>
      <c r="AE1930" s="246"/>
      <c r="AF1930" s="246"/>
      <c r="AG1930" s="246"/>
      <c r="AH1930" s="246"/>
      <c r="AI1930" s="246"/>
      <c r="AJ1930" s="246"/>
      <c r="AK1930" s="246"/>
      <c r="AL1930" s="246"/>
    </row>
    <row r="1931" spans="3:38" s="47" customFormat="1" ht="38.25" customHeight="1" x14ac:dyDescent="0.25">
      <c r="C1931" s="243"/>
      <c r="H1931" s="243"/>
      <c r="L1931" s="282"/>
      <c r="M1931" s="243"/>
      <c r="O1931" s="243"/>
      <c r="P1931" s="246"/>
      <c r="Q1931" s="246"/>
      <c r="R1931" s="246"/>
      <c r="S1931" s="246"/>
      <c r="T1931" s="246"/>
      <c r="U1931" s="246"/>
      <c r="V1931" s="246"/>
      <c r="W1931" s="246"/>
      <c r="X1931" s="246"/>
      <c r="Y1931" s="246"/>
      <c r="Z1931" s="246"/>
      <c r="AA1931" s="246"/>
      <c r="AB1931" s="246"/>
      <c r="AC1931" s="246"/>
      <c r="AD1931" s="246"/>
      <c r="AE1931" s="246"/>
      <c r="AF1931" s="246"/>
      <c r="AG1931" s="246"/>
      <c r="AH1931" s="246"/>
      <c r="AI1931" s="246"/>
      <c r="AJ1931" s="246"/>
      <c r="AK1931" s="246"/>
      <c r="AL1931" s="246"/>
    </row>
    <row r="1932" spans="3:38" s="47" customFormat="1" ht="38.25" customHeight="1" x14ac:dyDescent="0.25">
      <c r="C1932" s="243"/>
      <c r="H1932" s="243"/>
      <c r="L1932" s="282"/>
      <c r="M1932" s="243"/>
      <c r="O1932" s="243"/>
      <c r="P1932" s="246"/>
      <c r="Q1932" s="246"/>
      <c r="R1932" s="246"/>
      <c r="S1932" s="246"/>
      <c r="T1932" s="246"/>
      <c r="U1932" s="246"/>
      <c r="V1932" s="246"/>
      <c r="W1932" s="246"/>
      <c r="X1932" s="246"/>
      <c r="Y1932" s="246"/>
      <c r="Z1932" s="246"/>
      <c r="AA1932" s="246"/>
      <c r="AB1932" s="246"/>
      <c r="AC1932" s="246"/>
      <c r="AD1932" s="246"/>
      <c r="AE1932" s="246"/>
      <c r="AF1932" s="246"/>
      <c r="AG1932" s="246"/>
      <c r="AH1932" s="246"/>
      <c r="AI1932" s="246"/>
      <c r="AJ1932" s="246"/>
      <c r="AK1932" s="246"/>
      <c r="AL1932" s="246"/>
    </row>
    <row r="1933" spans="3:38" s="47" customFormat="1" ht="38.25" customHeight="1" x14ac:dyDescent="0.25">
      <c r="C1933" s="243"/>
      <c r="H1933" s="243"/>
      <c r="L1933" s="282"/>
      <c r="M1933" s="243"/>
      <c r="O1933" s="243"/>
      <c r="P1933" s="246"/>
      <c r="Q1933" s="246"/>
      <c r="R1933" s="246"/>
      <c r="S1933" s="246"/>
      <c r="T1933" s="246"/>
      <c r="U1933" s="246"/>
      <c r="V1933" s="246"/>
      <c r="W1933" s="246"/>
      <c r="X1933" s="246"/>
      <c r="Y1933" s="246"/>
      <c r="Z1933" s="246"/>
      <c r="AA1933" s="246"/>
      <c r="AB1933" s="246"/>
      <c r="AC1933" s="246"/>
      <c r="AD1933" s="246"/>
      <c r="AE1933" s="246"/>
      <c r="AF1933" s="246"/>
      <c r="AG1933" s="246"/>
      <c r="AH1933" s="246"/>
      <c r="AI1933" s="246"/>
      <c r="AJ1933" s="246"/>
      <c r="AK1933" s="246"/>
      <c r="AL1933" s="246"/>
    </row>
    <row r="1934" spans="3:38" s="47" customFormat="1" ht="38.25" customHeight="1" x14ac:dyDescent="0.25">
      <c r="C1934" s="243"/>
      <c r="H1934" s="243"/>
      <c r="L1934" s="282"/>
      <c r="M1934" s="243"/>
      <c r="O1934" s="243"/>
      <c r="P1934" s="246"/>
      <c r="Q1934" s="246"/>
      <c r="R1934" s="246"/>
      <c r="S1934" s="246"/>
      <c r="T1934" s="246"/>
      <c r="U1934" s="246"/>
      <c r="V1934" s="246"/>
      <c r="W1934" s="246"/>
      <c r="X1934" s="246"/>
      <c r="Y1934" s="246"/>
      <c r="Z1934" s="246"/>
      <c r="AA1934" s="246"/>
      <c r="AB1934" s="246"/>
      <c r="AC1934" s="246"/>
      <c r="AD1934" s="246"/>
      <c r="AE1934" s="246"/>
      <c r="AF1934" s="246"/>
      <c r="AG1934" s="246"/>
      <c r="AH1934" s="246"/>
      <c r="AI1934" s="246"/>
      <c r="AJ1934" s="246"/>
      <c r="AK1934" s="246"/>
      <c r="AL1934" s="246"/>
    </row>
    <row r="1935" spans="3:38" s="47" customFormat="1" ht="38.25" customHeight="1" x14ac:dyDescent="0.25">
      <c r="C1935" s="243"/>
      <c r="H1935" s="243"/>
      <c r="L1935" s="282"/>
      <c r="M1935" s="243"/>
      <c r="O1935" s="243"/>
      <c r="P1935" s="246"/>
      <c r="Q1935" s="246"/>
      <c r="R1935" s="246"/>
      <c r="S1935" s="246"/>
      <c r="T1935" s="246"/>
      <c r="U1935" s="246"/>
      <c r="V1935" s="246"/>
      <c r="W1935" s="246"/>
      <c r="X1935" s="246"/>
      <c r="Y1935" s="246"/>
      <c r="Z1935" s="246"/>
      <c r="AA1935" s="246"/>
      <c r="AB1935" s="246"/>
      <c r="AC1935" s="246"/>
      <c r="AD1935" s="246"/>
      <c r="AE1935" s="246"/>
      <c r="AF1935" s="246"/>
      <c r="AG1935" s="246"/>
      <c r="AH1935" s="246"/>
      <c r="AI1935" s="246"/>
      <c r="AJ1935" s="246"/>
      <c r="AK1935" s="246"/>
      <c r="AL1935" s="246"/>
    </row>
    <row r="1936" spans="3:38" s="47" customFormat="1" ht="38.25" customHeight="1" x14ac:dyDescent="0.25">
      <c r="C1936" s="243"/>
      <c r="H1936" s="243"/>
      <c r="L1936" s="282"/>
      <c r="M1936" s="243"/>
      <c r="O1936" s="243"/>
      <c r="P1936" s="246"/>
      <c r="Q1936" s="246"/>
      <c r="R1936" s="246"/>
      <c r="S1936" s="246"/>
      <c r="T1936" s="246"/>
      <c r="U1936" s="246"/>
      <c r="V1936" s="246"/>
      <c r="W1936" s="246"/>
      <c r="X1936" s="246"/>
      <c r="Y1936" s="246"/>
      <c r="Z1936" s="246"/>
      <c r="AA1936" s="246"/>
      <c r="AB1936" s="246"/>
      <c r="AC1936" s="246"/>
      <c r="AD1936" s="246"/>
      <c r="AE1936" s="246"/>
      <c r="AF1936" s="246"/>
      <c r="AG1936" s="246"/>
      <c r="AH1936" s="246"/>
      <c r="AI1936" s="246"/>
      <c r="AJ1936" s="246"/>
      <c r="AK1936" s="246"/>
      <c r="AL1936" s="246"/>
    </row>
    <row r="1937" spans="3:38" s="47" customFormat="1" ht="38.25" customHeight="1" x14ac:dyDescent="0.25">
      <c r="C1937" s="243"/>
      <c r="H1937" s="243"/>
      <c r="L1937" s="282"/>
      <c r="M1937" s="243"/>
      <c r="O1937" s="243"/>
      <c r="P1937" s="246"/>
      <c r="Q1937" s="246"/>
      <c r="R1937" s="246"/>
      <c r="S1937" s="246"/>
      <c r="T1937" s="246"/>
      <c r="U1937" s="246"/>
      <c r="V1937" s="246"/>
      <c r="W1937" s="246"/>
      <c r="X1937" s="246"/>
      <c r="Y1937" s="246"/>
      <c r="Z1937" s="246"/>
      <c r="AA1937" s="246"/>
      <c r="AB1937" s="246"/>
      <c r="AC1937" s="246"/>
      <c r="AD1937" s="246"/>
      <c r="AE1937" s="246"/>
      <c r="AF1937" s="246"/>
      <c r="AG1937" s="246"/>
      <c r="AH1937" s="246"/>
      <c r="AI1937" s="246"/>
      <c r="AJ1937" s="246"/>
      <c r="AK1937" s="246"/>
      <c r="AL1937" s="246"/>
    </row>
    <row r="1938" spans="3:38" s="47" customFormat="1" ht="38.25" customHeight="1" x14ac:dyDescent="0.25">
      <c r="C1938" s="243"/>
      <c r="H1938" s="243"/>
      <c r="L1938" s="282"/>
      <c r="M1938" s="243"/>
      <c r="O1938" s="243"/>
      <c r="P1938" s="246"/>
      <c r="Q1938" s="246"/>
      <c r="R1938" s="246"/>
      <c r="S1938" s="246"/>
      <c r="T1938" s="246"/>
      <c r="U1938" s="246"/>
      <c r="V1938" s="246"/>
      <c r="W1938" s="246"/>
      <c r="X1938" s="246"/>
      <c r="Y1938" s="246"/>
      <c r="Z1938" s="246"/>
      <c r="AA1938" s="246"/>
      <c r="AB1938" s="246"/>
      <c r="AC1938" s="246"/>
      <c r="AD1938" s="246"/>
      <c r="AE1938" s="246"/>
      <c r="AF1938" s="246"/>
      <c r="AG1938" s="246"/>
      <c r="AH1938" s="246"/>
      <c r="AI1938" s="246"/>
      <c r="AJ1938" s="246"/>
      <c r="AK1938" s="246"/>
      <c r="AL1938" s="246"/>
    </row>
    <row r="1939" spans="3:38" s="47" customFormat="1" ht="38.25" customHeight="1" x14ac:dyDescent="0.25">
      <c r="C1939" s="243"/>
      <c r="H1939" s="243"/>
      <c r="L1939" s="282"/>
      <c r="M1939" s="243"/>
      <c r="O1939" s="243"/>
      <c r="P1939" s="246"/>
      <c r="Q1939" s="246"/>
      <c r="R1939" s="246"/>
      <c r="S1939" s="246"/>
      <c r="T1939" s="246"/>
      <c r="U1939" s="246"/>
      <c r="V1939" s="246"/>
      <c r="W1939" s="246"/>
      <c r="X1939" s="246"/>
      <c r="Y1939" s="246"/>
      <c r="Z1939" s="246"/>
      <c r="AA1939" s="246"/>
      <c r="AB1939" s="246"/>
      <c r="AC1939" s="246"/>
      <c r="AD1939" s="246"/>
      <c r="AE1939" s="246"/>
      <c r="AF1939" s="246"/>
      <c r="AG1939" s="246"/>
      <c r="AH1939" s="246"/>
      <c r="AI1939" s="246"/>
      <c r="AJ1939" s="246"/>
      <c r="AK1939" s="246"/>
      <c r="AL1939" s="246"/>
    </row>
    <row r="1940" spans="3:38" s="47" customFormat="1" ht="38.25" customHeight="1" x14ac:dyDescent="0.25">
      <c r="C1940" s="243"/>
      <c r="H1940" s="243"/>
      <c r="L1940" s="282"/>
      <c r="M1940" s="243"/>
      <c r="O1940" s="243"/>
      <c r="P1940" s="246"/>
      <c r="Q1940" s="246"/>
      <c r="R1940" s="246"/>
      <c r="S1940" s="246"/>
      <c r="T1940" s="246"/>
      <c r="U1940" s="246"/>
      <c r="V1940" s="246"/>
      <c r="W1940" s="246"/>
      <c r="X1940" s="246"/>
      <c r="Y1940" s="246"/>
      <c r="Z1940" s="246"/>
      <c r="AA1940" s="246"/>
      <c r="AB1940" s="246"/>
      <c r="AC1940" s="246"/>
      <c r="AD1940" s="246"/>
      <c r="AE1940" s="246"/>
      <c r="AF1940" s="246"/>
      <c r="AG1940" s="246"/>
      <c r="AH1940" s="246"/>
      <c r="AI1940" s="246"/>
      <c r="AJ1940" s="246"/>
      <c r="AK1940" s="246"/>
      <c r="AL1940" s="246"/>
    </row>
    <row r="1941" spans="3:38" s="47" customFormat="1" ht="38.25" customHeight="1" x14ac:dyDescent="0.25">
      <c r="C1941" s="243"/>
      <c r="H1941" s="243"/>
      <c r="L1941" s="282"/>
      <c r="M1941" s="243"/>
      <c r="O1941" s="243"/>
      <c r="P1941" s="246"/>
      <c r="Q1941" s="246"/>
      <c r="R1941" s="246"/>
      <c r="S1941" s="246"/>
      <c r="T1941" s="246"/>
      <c r="U1941" s="246"/>
      <c r="V1941" s="246"/>
      <c r="W1941" s="246"/>
      <c r="X1941" s="246"/>
      <c r="Y1941" s="246"/>
      <c r="Z1941" s="246"/>
      <c r="AA1941" s="246"/>
      <c r="AB1941" s="246"/>
      <c r="AC1941" s="246"/>
      <c r="AD1941" s="246"/>
      <c r="AE1941" s="246"/>
      <c r="AF1941" s="246"/>
      <c r="AG1941" s="246"/>
      <c r="AH1941" s="246"/>
      <c r="AI1941" s="246"/>
      <c r="AJ1941" s="246"/>
      <c r="AK1941" s="246"/>
      <c r="AL1941" s="246"/>
    </row>
    <row r="1942" spans="3:38" s="47" customFormat="1" ht="38.25" customHeight="1" x14ac:dyDescent="0.25">
      <c r="C1942" s="243"/>
      <c r="H1942" s="243"/>
      <c r="L1942" s="282"/>
      <c r="M1942" s="243"/>
      <c r="O1942" s="243"/>
      <c r="P1942" s="246"/>
      <c r="Q1942" s="246"/>
      <c r="R1942" s="246"/>
      <c r="S1942" s="246"/>
      <c r="T1942" s="246"/>
      <c r="U1942" s="246"/>
      <c r="V1942" s="246"/>
      <c r="W1942" s="246"/>
      <c r="X1942" s="246"/>
      <c r="Y1942" s="246"/>
      <c r="Z1942" s="246"/>
      <c r="AA1942" s="246"/>
      <c r="AB1942" s="246"/>
      <c r="AC1942" s="246"/>
      <c r="AD1942" s="246"/>
      <c r="AE1942" s="246"/>
      <c r="AF1942" s="246"/>
      <c r="AG1942" s="246"/>
      <c r="AH1942" s="246"/>
      <c r="AI1942" s="246"/>
      <c r="AJ1942" s="246"/>
      <c r="AK1942" s="246"/>
      <c r="AL1942" s="246"/>
    </row>
    <row r="1943" spans="3:38" s="47" customFormat="1" ht="38.25" customHeight="1" x14ac:dyDescent="0.25">
      <c r="C1943" s="243"/>
      <c r="H1943" s="243"/>
      <c r="L1943" s="282"/>
      <c r="M1943" s="243"/>
      <c r="O1943" s="243"/>
      <c r="P1943" s="246"/>
      <c r="Q1943" s="246"/>
      <c r="R1943" s="246"/>
      <c r="S1943" s="246"/>
      <c r="T1943" s="246"/>
      <c r="U1943" s="246"/>
      <c r="V1943" s="246"/>
      <c r="W1943" s="246"/>
      <c r="X1943" s="246"/>
      <c r="Y1943" s="246"/>
      <c r="Z1943" s="246"/>
      <c r="AA1943" s="246"/>
      <c r="AB1943" s="246"/>
      <c r="AC1943" s="246"/>
      <c r="AD1943" s="246"/>
      <c r="AE1943" s="246"/>
      <c r="AF1943" s="246"/>
      <c r="AG1943" s="246"/>
      <c r="AH1943" s="246"/>
      <c r="AI1943" s="246"/>
      <c r="AJ1943" s="246"/>
      <c r="AK1943" s="246"/>
      <c r="AL1943" s="246"/>
    </row>
    <row r="1944" spans="3:38" s="47" customFormat="1" ht="38.25" customHeight="1" x14ac:dyDescent="0.25">
      <c r="C1944" s="243"/>
      <c r="H1944" s="243"/>
      <c r="L1944" s="282"/>
      <c r="M1944" s="243"/>
      <c r="O1944" s="243"/>
      <c r="P1944" s="246"/>
      <c r="Q1944" s="246"/>
      <c r="R1944" s="246"/>
      <c r="S1944" s="246"/>
      <c r="T1944" s="246"/>
      <c r="U1944" s="246"/>
      <c r="V1944" s="246"/>
      <c r="W1944" s="246"/>
      <c r="X1944" s="246"/>
      <c r="Y1944" s="246"/>
      <c r="Z1944" s="246"/>
      <c r="AA1944" s="246"/>
      <c r="AB1944" s="246"/>
      <c r="AC1944" s="246"/>
      <c r="AD1944" s="246"/>
      <c r="AE1944" s="246"/>
      <c r="AF1944" s="246"/>
      <c r="AG1944" s="246"/>
      <c r="AH1944" s="246"/>
      <c r="AI1944" s="246"/>
      <c r="AJ1944" s="246"/>
      <c r="AK1944" s="246"/>
      <c r="AL1944" s="246"/>
    </row>
    <row r="1945" spans="3:38" s="47" customFormat="1" ht="38.25" customHeight="1" x14ac:dyDescent="0.25">
      <c r="C1945" s="243"/>
      <c r="H1945" s="243"/>
      <c r="L1945" s="282"/>
      <c r="M1945" s="243"/>
      <c r="O1945" s="243"/>
      <c r="P1945" s="246"/>
      <c r="Q1945" s="246"/>
      <c r="R1945" s="246"/>
      <c r="S1945" s="246"/>
      <c r="T1945" s="246"/>
      <c r="U1945" s="246"/>
      <c r="V1945" s="246"/>
      <c r="W1945" s="246"/>
      <c r="X1945" s="246"/>
      <c r="Y1945" s="246"/>
      <c r="Z1945" s="246"/>
      <c r="AA1945" s="246"/>
      <c r="AB1945" s="246"/>
      <c r="AC1945" s="246"/>
      <c r="AD1945" s="246"/>
      <c r="AE1945" s="246"/>
      <c r="AF1945" s="246"/>
      <c r="AG1945" s="246"/>
      <c r="AH1945" s="246"/>
      <c r="AI1945" s="246"/>
      <c r="AJ1945" s="246"/>
      <c r="AK1945" s="246"/>
      <c r="AL1945" s="246"/>
    </row>
    <row r="1946" spans="3:38" s="47" customFormat="1" ht="38.25" customHeight="1" x14ac:dyDescent="0.25">
      <c r="C1946" s="243"/>
      <c r="H1946" s="243"/>
      <c r="L1946" s="282"/>
      <c r="M1946" s="243"/>
      <c r="O1946" s="243"/>
      <c r="P1946" s="246"/>
      <c r="Q1946" s="246"/>
      <c r="R1946" s="246"/>
      <c r="S1946" s="246"/>
      <c r="T1946" s="246"/>
      <c r="U1946" s="246"/>
      <c r="V1946" s="246"/>
      <c r="W1946" s="246"/>
      <c r="X1946" s="246"/>
      <c r="Y1946" s="246"/>
      <c r="Z1946" s="246"/>
      <c r="AA1946" s="246"/>
      <c r="AB1946" s="246"/>
      <c r="AC1946" s="246"/>
      <c r="AD1946" s="246"/>
      <c r="AE1946" s="246"/>
      <c r="AF1946" s="246"/>
      <c r="AG1946" s="246"/>
      <c r="AH1946" s="246"/>
      <c r="AI1946" s="246"/>
      <c r="AJ1946" s="246"/>
      <c r="AK1946" s="246"/>
      <c r="AL1946" s="246"/>
    </row>
    <row r="1947" spans="3:38" s="47" customFormat="1" ht="38.25" customHeight="1" x14ac:dyDescent="0.25">
      <c r="C1947" s="243"/>
      <c r="H1947" s="243"/>
      <c r="L1947" s="282"/>
      <c r="M1947" s="243"/>
      <c r="O1947" s="243"/>
      <c r="P1947" s="246"/>
      <c r="Q1947" s="246"/>
      <c r="R1947" s="246"/>
      <c r="S1947" s="246"/>
      <c r="T1947" s="246"/>
      <c r="U1947" s="246"/>
      <c r="V1947" s="246"/>
      <c r="W1947" s="246"/>
      <c r="X1947" s="246"/>
      <c r="Y1947" s="246"/>
      <c r="Z1947" s="246"/>
      <c r="AA1947" s="246"/>
      <c r="AB1947" s="246"/>
      <c r="AC1947" s="246"/>
      <c r="AD1947" s="246"/>
      <c r="AE1947" s="246"/>
      <c r="AF1947" s="246"/>
      <c r="AG1947" s="246"/>
      <c r="AH1947" s="246"/>
      <c r="AI1947" s="246"/>
      <c r="AJ1947" s="246"/>
      <c r="AK1947" s="246"/>
      <c r="AL1947" s="246"/>
    </row>
    <row r="1948" spans="3:38" s="47" customFormat="1" ht="38.25" customHeight="1" x14ac:dyDescent="0.25">
      <c r="C1948" s="243"/>
      <c r="H1948" s="243"/>
      <c r="L1948" s="282"/>
      <c r="M1948" s="243"/>
      <c r="O1948" s="243"/>
      <c r="P1948" s="246"/>
      <c r="Q1948" s="246"/>
      <c r="R1948" s="246"/>
      <c r="S1948" s="246"/>
      <c r="T1948" s="246"/>
      <c r="U1948" s="246"/>
      <c r="V1948" s="246"/>
      <c r="W1948" s="246"/>
      <c r="X1948" s="246"/>
      <c r="Y1948" s="246"/>
      <c r="Z1948" s="246"/>
      <c r="AA1948" s="246"/>
      <c r="AB1948" s="246"/>
      <c r="AC1948" s="246"/>
      <c r="AD1948" s="246"/>
      <c r="AE1948" s="246"/>
      <c r="AF1948" s="246"/>
      <c r="AG1948" s="246"/>
      <c r="AH1948" s="246"/>
      <c r="AI1948" s="246"/>
      <c r="AJ1948" s="246"/>
      <c r="AK1948" s="246"/>
      <c r="AL1948" s="246"/>
    </row>
    <row r="1949" spans="3:38" s="47" customFormat="1" ht="38.25" customHeight="1" x14ac:dyDescent="0.25">
      <c r="C1949" s="243"/>
      <c r="H1949" s="243"/>
      <c r="L1949" s="282"/>
      <c r="M1949" s="243"/>
      <c r="O1949" s="243"/>
      <c r="P1949" s="246"/>
      <c r="Q1949" s="246"/>
      <c r="R1949" s="246"/>
      <c r="S1949" s="246"/>
      <c r="T1949" s="246"/>
      <c r="U1949" s="246"/>
      <c r="V1949" s="246"/>
      <c r="W1949" s="246"/>
      <c r="X1949" s="246"/>
      <c r="Y1949" s="246"/>
      <c r="Z1949" s="246"/>
      <c r="AA1949" s="246"/>
      <c r="AB1949" s="246"/>
      <c r="AC1949" s="246"/>
      <c r="AD1949" s="246"/>
      <c r="AE1949" s="246"/>
      <c r="AF1949" s="246"/>
      <c r="AG1949" s="246"/>
      <c r="AH1949" s="246"/>
      <c r="AI1949" s="246"/>
      <c r="AJ1949" s="246"/>
      <c r="AK1949" s="246"/>
      <c r="AL1949" s="246"/>
    </row>
    <row r="1950" spans="3:38" s="47" customFormat="1" ht="38.25" customHeight="1" x14ac:dyDescent="0.25">
      <c r="C1950" s="243"/>
      <c r="H1950" s="243"/>
      <c r="L1950" s="282"/>
      <c r="M1950" s="243"/>
      <c r="O1950" s="243"/>
      <c r="P1950" s="246"/>
      <c r="Q1950" s="246"/>
      <c r="R1950" s="246"/>
      <c r="S1950" s="246"/>
      <c r="T1950" s="246"/>
      <c r="U1950" s="246"/>
      <c r="V1950" s="246"/>
      <c r="W1950" s="246"/>
      <c r="X1950" s="246"/>
      <c r="Y1950" s="246"/>
      <c r="Z1950" s="246"/>
      <c r="AA1950" s="246"/>
      <c r="AB1950" s="246"/>
      <c r="AC1950" s="246"/>
      <c r="AD1950" s="246"/>
      <c r="AE1950" s="246"/>
      <c r="AF1950" s="246"/>
      <c r="AG1950" s="246"/>
      <c r="AH1950" s="246"/>
      <c r="AI1950" s="246"/>
      <c r="AJ1950" s="246"/>
      <c r="AK1950" s="246"/>
      <c r="AL1950" s="246"/>
    </row>
    <row r="1951" spans="3:38" s="47" customFormat="1" ht="38.25" customHeight="1" x14ac:dyDescent="0.25">
      <c r="C1951" s="243"/>
      <c r="H1951" s="243"/>
      <c r="L1951" s="282"/>
      <c r="M1951" s="243"/>
      <c r="O1951" s="243"/>
      <c r="P1951" s="246"/>
      <c r="Q1951" s="246"/>
      <c r="R1951" s="246"/>
      <c r="S1951" s="246"/>
      <c r="T1951" s="246"/>
      <c r="U1951" s="246"/>
      <c r="V1951" s="246"/>
      <c r="W1951" s="246"/>
      <c r="X1951" s="246"/>
      <c r="Y1951" s="246"/>
      <c r="Z1951" s="246"/>
      <c r="AA1951" s="246"/>
      <c r="AB1951" s="246"/>
      <c r="AC1951" s="246"/>
      <c r="AD1951" s="246"/>
      <c r="AE1951" s="246"/>
      <c r="AF1951" s="246"/>
      <c r="AG1951" s="246"/>
      <c r="AH1951" s="246"/>
      <c r="AI1951" s="246"/>
      <c r="AJ1951" s="246"/>
      <c r="AK1951" s="246"/>
      <c r="AL1951" s="246"/>
    </row>
    <row r="1952" spans="3:38" s="47" customFormat="1" ht="38.25" customHeight="1" x14ac:dyDescent="0.25">
      <c r="C1952" s="243"/>
      <c r="H1952" s="243"/>
      <c r="L1952" s="282"/>
      <c r="M1952" s="243"/>
      <c r="O1952" s="243"/>
      <c r="P1952" s="246"/>
      <c r="Q1952" s="246"/>
      <c r="R1952" s="246"/>
      <c r="S1952" s="246"/>
      <c r="T1952" s="246"/>
      <c r="U1952" s="246"/>
      <c r="V1952" s="246"/>
      <c r="W1952" s="246"/>
      <c r="X1952" s="246"/>
      <c r="Y1952" s="246"/>
      <c r="Z1952" s="246"/>
      <c r="AA1952" s="246"/>
      <c r="AB1952" s="246"/>
      <c r="AC1952" s="246"/>
      <c r="AD1952" s="246"/>
      <c r="AE1952" s="246"/>
      <c r="AF1952" s="246"/>
      <c r="AG1952" s="246"/>
      <c r="AH1952" s="246"/>
      <c r="AI1952" s="246"/>
      <c r="AJ1952" s="246"/>
      <c r="AK1952" s="246"/>
      <c r="AL1952" s="246"/>
    </row>
    <row r="1953" spans="3:38" s="47" customFormat="1" ht="38.25" customHeight="1" x14ac:dyDescent="0.25">
      <c r="C1953" s="243"/>
      <c r="H1953" s="243"/>
      <c r="L1953" s="282"/>
      <c r="M1953" s="243"/>
      <c r="O1953" s="243"/>
      <c r="P1953" s="246"/>
      <c r="Q1953" s="246"/>
      <c r="R1953" s="246"/>
      <c r="S1953" s="246"/>
      <c r="T1953" s="246"/>
      <c r="U1953" s="246"/>
      <c r="V1953" s="246"/>
      <c r="W1953" s="246"/>
      <c r="X1953" s="246"/>
      <c r="Y1953" s="246"/>
      <c r="Z1953" s="246"/>
      <c r="AA1953" s="246"/>
      <c r="AB1953" s="246"/>
      <c r="AC1953" s="246"/>
      <c r="AD1953" s="246"/>
      <c r="AE1953" s="246"/>
      <c r="AF1953" s="246"/>
      <c r="AG1953" s="246"/>
      <c r="AH1953" s="246"/>
      <c r="AI1953" s="246"/>
      <c r="AJ1953" s="246"/>
      <c r="AK1953" s="246"/>
      <c r="AL1953" s="246"/>
    </row>
    <row r="1954" spans="3:38" s="47" customFormat="1" ht="38.25" customHeight="1" x14ac:dyDescent="0.25">
      <c r="C1954" s="243"/>
      <c r="H1954" s="243"/>
      <c r="L1954" s="282"/>
      <c r="M1954" s="243"/>
      <c r="O1954" s="243"/>
      <c r="P1954" s="246"/>
      <c r="Q1954" s="246"/>
      <c r="R1954" s="246"/>
      <c r="S1954" s="246"/>
      <c r="T1954" s="246"/>
      <c r="U1954" s="246"/>
      <c r="V1954" s="246"/>
      <c r="W1954" s="246"/>
      <c r="X1954" s="246"/>
      <c r="Y1954" s="246"/>
      <c r="Z1954" s="246"/>
      <c r="AA1954" s="246"/>
      <c r="AB1954" s="246"/>
      <c r="AC1954" s="246"/>
      <c r="AD1954" s="246"/>
      <c r="AE1954" s="246"/>
      <c r="AF1954" s="246"/>
      <c r="AG1954" s="246"/>
      <c r="AH1954" s="246"/>
      <c r="AI1954" s="246"/>
      <c r="AJ1954" s="246"/>
      <c r="AK1954" s="246"/>
      <c r="AL1954" s="246"/>
    </row>
    <row r="1955" spans="3:38" s="47" customFormat="1" ht="38.25" customHeight="1" x14ac:dyDescent="0.25">
      <c r="C1955" s="243"/>
      <c r="H1955" s="243"/>
      <c r="L1955" s="282"/>
      <c r="M1955" s="243"/>
      <c r="O1955" s="243"/>
      <c r="P1955" s="246"/>
      <c r="Q1955" s="246"/>
      <c r="R1955" s="246"/>
      <c r="S1955" s="246"/>
      <c r="T1955" s="246"/>
      <c r="U1955" s="246"/>
      <c r="V1955" s="246"/>
      <c r="W1955" s="246"/>
      <c r="X1955" s="246"/>
      <c r="Y1955" s="246"/>
      <c r="Z1955" s="246"/>
      <c r="AA1955" s="246"/>
      <c r="AB1955" s="246"/>
      <c r="AC1955" s="246"/>
      <c r="AD1955" s="246"/>
      <c r="AE1955" s="246"/>
      <c r="AF1955" s="246"/>
      <c r="AG1955" s="246"/>
      <c r="AH1955" s="246"/>
      <c r="AI1955" s="246"/>
      <c r="AJ1955" s="246"/>
      <c r="AK1955" s="246"/>
      <c r="AL1955" s="246"/>
    </row>
    <row r="1956" spans="3:38" s="47" customFormat="1" ht="38.25" customHeight="1" x14ac:dyDescent="0.25">
      <c r="C1956" s="243"/>
      <c r="H1956" s="243"/>
      <c r="L1956" s="282"/>
      <c r="M1956" s="243"/>
      <c r="O1956" s="243"/>
      <c r="P1956" s="246"/>
      <c r="Q1956" s="246"/>
      <c r="R1956" s="246"/>
      <c r="S1956" s="246"/>
      <c r="T1956" s="246"/>
      <c r="U1956" s="246"/>
      <c r="V1956" s="246"/>
      <c r="W1956" s="246"/>
      <c r="X1956" s="246"/>
      <c r="Y1956" s="246"/>
      <c r="Z1956" s="246"/>
      <c r="AA1956" s="246"/>
      <c r="AB1956" s="246"/>
      <c r="AC1956" s="246"/>
      <c r="AD1956" s="246"/>
      <c r="AE1956" s="246"/>
      <c r="AF1956" s="246"/>
      <c r="AG1956" s="246"/>
      <c r="AH1956" s="246"/>
      <c r="AI1956" s="246"/>
      <c r="AJ1956" s="246"/>
      <c r="AK1956" s="246"/>
      <c r="AL1956" s="246"/>
    </row>
    <row r="1957" spans="3:38" s="47" customFormat="1" ht="38.25" customHeight="1" x14ac:dyDescent="0.25">
      <c r="C1957" s="243"/>
      <c r="H1957" s="243"/>
      <c r="L1957" s="282"/>
      <c r="M1957" s="243"/>
      <c r="O1957" s="243"/>
      <c r="P1957" s="246"/>
      <c r="Q1957" s="246"/>
      <c r="R1957" s="246"/>
      <c r="S1957" s="246"/>
      <c r="T1957" s="246"/>
      <c r="U1957" s="246"/>
      <c r="V1957" s="246"/>
      <c r="W1957" s="246"/>
      <c r="X1957" s="246"/>
      <c r="Y1957" s="246"/>
      <c r="Z1957" s="246"/>
      <c r="AA1957" s="246"/>
      <c r="AB1957" s="246"/>
      <c r="AC1957" s="246"/>
      <c r="AD1957" s="246"/>
      <c r="AE1957" s="246"/>
      <c r="AF1957" s="246"/>
      <c r="AG1957" s="246"/>
      <c r="AH1957" s="246"/>
      <c r="AI1957" s="246"/>
      <c r="AJ1957" s="246"/>
      <c r="AK1957" s="246"/>
      <c r="AL1957" s="246"/>
    </row>
    <row r="1958" spans="3:38" s="47" customFormat="1" ht="38.25" customHeight="1" x14ac:dyDescent="0.25">
      <c r="C1958" s="243"/>
      <c r="H1958" s="243"/>
      <c r="L1958" s="282"/>
      <c r="M1958" s="243"/>
      <c r="O1958" s="243"/>
      <c r="P1958" s="246"/>
      <c r="Q1958" s="246"/>
      <c r="R1958" s="246"/>
      <c r="S1958" s="246"/>
      <c r="T1958" s="246"/>
      <c r="U1958" s="246"/>
      <c r="V1958" s="246"/>
      <c r="W1958" s="246"/>
      <c r="X1958" s="246"/>
      <c r="Y1958" s="246"/>
      <c r="Z1958" s="246"/>
      <c r="AA1958" s="246"/>
      <c r="AB1958" s="246"/>
      <c r="AC1958" s="246"/>
      <c r="AD1958" s="246"/>
      <c r="AE1958" s="246"/>
      <c r="AF1958" s="246"/>
      <c r="AG1958" s="246"/>
      <c r="AH1958" s="246"/>
      <c r="AI1958" s="246"/>
      <c r="AJ1958" s="246"/>
      <c r="AK1958" s="246"/>
      <c r="AL1958" s="246"/>
    </row>
    <row r="1959" spans="3:38" s="47" customFormat="1" ht="38.25" customHeight="1" x14ac:dyDescent="0.25">
      <c r="C1959" s="243"/>
      <c r="H1959" s="243"/>
      <c r="L1959" s="282"/>
      <c r="M1959" s="243"/>
      <c r="O1959" s="243"/>
      <c r="P1959" s="246"/>
      <c r="Q1959" s="246"/>
      <c r="R1959" s="246"/>
      <c r="S1959" s="246"/>
      <c r="T1959" s="246"/>
      <c r="U1959" s="246"/>
      <c r="V1959" s="246"/>
      <c r="W1959" s="246"/>
      <c r="X1959" s="246"/>
      <c r="Y1959" s="246"/>
      <c r="Z1959" s="246"/>
      <c r="AA1959" s="246"/>
      <c r="AB1959" s="246"/>
      <c r="AC1959" s="246"/>
      <c r="AD1959" s="246"/>
      <c r="AE1959" s="246"/>
      <c r="AF1959" s="246"/>
      <c r="AG1959" s="246"/>
      <c r="AH1959" s="246"/>
      <c r="AI1959" s="246"/>
      <c r="AJ1959" s="246"/>
      <c r="AK1959" s="246"/>
      <c r="AL1959" s="246"/>
    </row>
    <row r="1960" spans="3:38" s="47" customFormat="1" ht="38.25" customHeight="1" x14ac:dyDescent="0.25">
      <c r="C1960" s="243"/>
      <c r="H1960" s="243"/>
      <c r="L1960" s="282"/>
      <c r="M1960" s="243"/>
      <c r="O1960" s="243"/>
      <c r="P1960" s="246"/>
      <c r="Q1960" s="246"/>
      <c r="R1960" s="246"/>
      <c r="S1960" s="246"/>
      <c r="T1960" s="246"/>
      <c r="U1960" s="246"/>
      <c r="V1960" s="246"/>
      <c r="W1960" s="246"/>
      <c r="X1960" s="246"/>
      <c r="Y1960" s="246"/>
      <c r="Z1960" s="246"/>
      <c r="AA1960" s="246"/>
      <c r="AB1960" s="246"/>
      <c r="AC1960" s="246"/>
      <c r="AD1960" s="246"/>
      <c r="AE1960" s="246"/>
      <c r="AF1960" s="246"/>
      <c r="AG1960" s="246"/>
      <c r="AH1960" s="246"/>
      <c r="AI1960" s="246"/>
      <c r="AJ1960" s="246"/>
      <c r="AK1960" s="246"/>
      <c r="AL1960" s="246"/>
    </row>
    <row r="1961" spans="3:38" s="47" customFormat="1" ht="38.25" customHeight="1" x14ac:dyDescent="0.25">
      <c r="C1961" s="243"/>
      <c r="H1961" s="243"/>
      <c r="L1961" s="282"/>
      <c r="M1961" s="243"/>
      <c r="O1961" s="243"/>
      <c r="P1961" s="246"/>
      <c r="Q1961" s="246"/>
      <c r="R1961" s="246"/>
      <c r="S1961" s="246"/>
      <c r="T1961" s="246"/>
      <c r="U1961" s="246"/>
      <c r="V1961" s="246"/>
      <c r="W1961" s="246"/>
      <c r="X1961" s="246"/>
      <c r="Y1961" s="246"/>
      <c r="Z1961" s="246"/>
      <c r="AA1961" s="246"/>
      <c r="AB1961" s="246"/>
      <c r="AC1961" s="246"/>
      <c r="AD1961" s="246"/>
      <c r="AE1961" s="246"/>
      <c r="AF1961" s="246"/>
      <c r="AG1961" s="246"/>
      <c r="AH1961" s="246"/>
      <c r="AI1961" s="246"/>
      <c r="AJ1961" s="246"/>
      <c r="AK1961" s="246"/>
      <c r="AL1961" s="246"/>
    </row>
    <row r="1962" spans="3:38" s="47" customFormat="1" ht="38.25" customHeight="1" x14ac:dyDescent="0.25">
      <c r="C1962" s="243"/>
      <c r="H1962" s="243"/>
      <c r="L1962" s="282"/>
      <c r="M1962" s="243"/>
      <c r="O1962" s="243"/>
      <c r="P1962" s="246"/>
      <c r="Q1962" s="246"/>
      <c r="R1962" s="246"/>
      <c r="S1962" s="246"/>
      <c r="T1962" s="246"/>
      <c r="U1962" s="246"/>
      <c r="V1962" s="246"/>
      <c r="W1962" s="246"/>
      <c r="X1962" s="246"/>
      <c r="Y1962" s="246"/>
      <c r="Z1962" s="246"/>
      <c r="AA1962" s="246"/>
      <c r="AB1962" s="246"/>
      <c r="AC1962" s="246"/>
      <c r="AD1962" s="246"/>
      <c r="AE1962" s="246"/>
      <c r="AF1962" s="246"/>
      <c r="AG1962" s="246"/>
      <c r="AH1962" s="246"/>
      <c r="AI1962" s="246"/>
      <c r="AJ1962" s="246"/>
      <c r="AK1962" s="246"/>
      <c r="AL1962" s="246"/>
    </row>
    <row r="1963" spans="3:38" s="47" customFormat="1" ht="38.25" customHeight="1" x14ac:dyDescent="0.25">
      <c r="C1963" s="243"/>
      <c r="H1963" s="243"/>
      <c r="L1963" s="282"/>
      <c r="M1963" s="243"/>
      <c r="O1963" s="243"/>
      <c r="P1963" s="246"/>
      <c r="Q1963" s="246"/>
      <c r="R1963" s="246"/>
      <c r="S1963" s="246"/>
      <c r="T1963" s="246"/>
      <c r="U1963" s="246"/>
      <c r="V1963" s="246"/>
      <c r="W1963" s="246"/>
      <c r="X1963" s="246"/>
      <c r="Y1963" s="246"/>
      <c r="Z1963" s="246"/>
      <c r="AA1963" s="246"/>
      <c r="AB1963" s="246"/>
      <c r="AC1963" s="246"/>
      <c r="AD1963" s="246"/>
      <c r="AE1963" s="246"/>
      <c r="AF1963" s="246"/>
      <c r="AG1963" s="246"/>
      <c r="AH1963" s="246"/>
      <c r="AI1963" s="246"/>
      <c r="AJ1963" s="246"/>
      <c r="AK1963" s="246"/>
      <c r="AL1963" s="246"/>
    </row>
    <row r="1964" spans="3:38" s="47" customFormat="1" ht="38.25" customHeight="1" x14ac:dyDescent="0.25">
      <c r="C1964" s="243"/>
      <c r="H1964" s="243"/>
      <c r="L1964" s="282"/>
      <c r="M1964" s="243"/>
      <c r="O1964" s="243"/>
      <c r="P1964" s="246"/>
      <c r="Q1964" s="246"/>
      <c r="R1964" s="246"/>
      <c r="S1964" s="246"/>
      <c r="T1964" s="246"/>
      <c r="U1964" s="246"/>
      <c r="V1964" s="246"/>
      <c r="W1964" s="246"/>
      <c r="X1964" s="246"/>
      <c r="Y1964" s="246"/>
      <c r="Z1964" s="246"/>
      <c r="AA1964" s="246"/>
      <c r="AB1964" s="246"/>
      <c r="AC1964" s="246"/>
      <c r="AD1964" s="246"/>
      <c r="AE1964" s="246"/>
      <c r="AF1964" s="246"/>
      <c r="AG1964" s="246"/>
      <c r="AH1964" s="246"/>
      <c r="AI1964" s="246"/>
      <c r="AJ1964" s="246"/>
      <c r="AK1964" s="246"/>
      <c r="AL1964" s="246"/>
    </row>
    <row r="1965" spans="3:38" s="47" customFormat="1" ht="38.25" customHeight="1" x14ac:dyDescent="0.25">
      <c r="C1965" s="243"/>
      <c r="H1965" s="243"/>
      <c r="L1965" s="282"/>
      <c r="M1965" s="243"/>
      <c r="O1965" s="243"/>
      <c r="P1965" s="246"/>
      <c r="Q1965" s="246"/>
      <c r="R1965" s="246"/>
      <c r="S1965" s="246"/>
      <c r="T1965" s="246"/>
      <c r="U1965" s="246"/>
      <c r="V1965" s="246"/>
      <c r="W1965" s="246"/>
      <c r="X1965" s="246"/>
      <c r="Y1965" s="246"/>
      <c r="Z1965" s="246"/>
      <c r="AA1965" s="246"/>
      <c r="AB1965" s="246"/>
      <c r="AC1965" s="246"/>
      <c r="AD1965" s="246"/>
      <c r="AE1965" s="246"/>
      <c r="AF1965" s="246"/>
      <c r="AG1965" s="246"/>
      <c r="AH1965" s="246"/>
      <c r="AI1965" s="246"/>
      <c r="AJ1965" s="246"/>
      <c r="AK1965" s="246"/>
      <c r="AL1965" s="246"/>
    </row>
    <row r="1966" spans="3:38" s="47" customFormat="1" ht="38.25" customHeight="1" x14ac:dyDescent="0.25">
      <c r="C1966" s="243"/>
      <c r="H1966" s="243"/>
      <c r="L1966" s="282"/>
      <c r="M1966" s="243"/>
      <c r="O1966" s="243"/>
      <c r="P1966" s="246"/>
      <c r="Q1966" s="246"/>
      <c r="R1966" s="246"/>
      <c r="S1966" s="246"/>
      <c r="T1966" s="246"/>
      <c r="U1966" s="246"/>
      <c r="V1966" s="246"/>
      <c r="W1966" s="246"/>
      <c r="X1966" s="246"/>
      <c r="Y1966" s="246"/>
      <c r="Z1966" s="246"/>
      <c r="AA1966" s="246"/>
      <c r="AB1966" s="246"/>
      <c r="AC1966" s="246"/>
      <c r="AD1966" s="246"/>
      <c r="AE1966" s="246"/>
      <c r="AF1966" s="246"/>
      <c r="AG1966" s="246"/>
      <c r="AH1966" s="246"/>
      <c r="AI1966" s="246"/>
      <c r="AJ1966" s="246"/>
      <c r="AK1966" s="246"/>
      <c r="AL1966" s="246"/>
    </row>
    <row r="1967" spans="3:38" s="47" customFormat="1" ht="38.25" customHeight="1" x14ac:dyDescent="0.25">
      <c r="C1967" s="243"/>
      <c r="H1967" s="243"/>
      <c r="L1967" s="282"/>
      <c r="M1967" s="243"/>
      <c r="O1967" s="243"/>
      <c r="P1967" s="246"/>
      <c r="Q1967" s="246"/>
      <c r="R1967" s="246"/>
      <c r="S1967" s="246"/>
      <c r="T1967" s="246"/>
      <c r="U1967" s="246"/>
      <c r="V1967" s="246"/>
      <c r="W1967" s="246"/>
      <c r="X1967" s="246"/>
      <c r="Y1967" s="246"/>
      <c r="Z1967" s="246"/>
      <c r="AA1967" s="246"/>
      <c r="AB1967" s="246"/>
      <c r="AC1967" s="246"/>
      <c r="AD1967" s="246"/>
      <c r="AE1967" s="246"/>
      <c r="AF1967" s="246"/>
      <c r="AG1967" s="246"/>
      <c r="AH1967" s="246"/>
      <c r="AI1967" s="246"/>
      <c r="AJ1967" s="246"/>
      <c r="AK1967" s="246"/>
      <c r="AL1967" s="246"/>
    </row>
    <row r="1968" spans="3:38" s="47" customFormat="1" ht="38.25" customHeight="1" x14ac:dyDescent="0.25">
      <c r="C1968" s="243"/>
      <c r="H1968" s="243"/>
      <c r="L1968" s="282"/>
      <c r="M1968" s="243"/>
      <c r="O1968" s="243"/>
      <c r="P1968" s="246"/>
      <c r="Q1968" s="246"/>
      <c r="R1968" s="246"/>
      <c r="S1968" s="246"/>
      <c r="T1968" s="246"/>
      <c r="U1968" s="246"/>
      <c r="V1968" s="246"/>
      <c r="W1968" s="246"/>
      <c r="X1968" s="246"/>
      <c r="Y1968" s="246"/>
      <c r="Z1968" s="246"/>
      <c r="AA1968" s="246"/>
      <c r="AB1968" s="246"/>
      <c r="AC1968" s="246"/>
      <c r="AD1968" s="246"/>
      <c r="AE1968" s="246"/>
      <c r="AF1968" s="246"/>
      <c r="AG1968" s="246"/>
      <c r="AH1968" s="246"/>
      <c r="AI1968" s="246"/>
      <c r="AJ1968" s="246"/>
      <c r="AK1968" s="246"/>
      <c r="AL1968" s="246"/>
    </row>
    <row r="1969" spans="3:38" s="47" customFormat="1" ht="38.25" customHeight="1" x14ac:dyDescent="0.25">
      <c r="C1969" s="243"/>
      <c r="H1969" s="243"/>
      <c r="L1969" s="282"/>
      <c r="M1969" s="243"/>
      <c r="O1969" s="243"/>
      <c r="P1969" s="246"/>
      <c r="Q1969" s="246"/>
      <c r="R1969" s="246"/>
      <c r="S1969" s="246"/>
      <c r="T1969" s="246"/>
      <c r="U1969" s="246"/>
      <c r="V1969" s="246"/>
      <c r="W1969" s="246"/>
      <c r="X1969" s="246"/>
      <c r="Y1969" s="246"/>
      <c r="Z1969" s="246"/>
      <c r="AA1969" s="246"/>
      <c r="AB1969" s="246"/>
      <c r="AC1969" s="246"/>
      <c r="AD1969" s="246"/>
      <c r="AE1969" s="246"/>
      <c r="AF1969" s="246"/>
      <c r="AG1969" s="246"/>
      <c r="AH1969" s="246"/>
      <c r="AI1969" s="246"/>
      <c r="AJ1969" s="246"/>
      <c r="AK1969" s="246"/>
      <c r="AL1969" s="246"/>
    </row>
    <row r="1970" spans="3:38" s="47" customFormat="1" ht="38.25" customHeight="1" x14ac:dyDescent="0.25">
      <c r="C1970" s="243"/>
      <c r="H1970" s="243"/>
      <c r="L1970" s="282"/>
      <c r="M1970" s="243"/>
      <c r="O1970" s="243"/>
      <c r="P1970" s="246"/>
      <c r="Q1970" s="246"/>
      <c r="R1970" s="246"/>
      <c r="S1970" s="246"/>
      <c r="T1970" s="246"/>
      <c r="U1970" s="246"/>
      <c r="V1970" s="246"/>
      <c r="W1970" s="246"/>
      <c r="X1970" s="246"/>
      <c r="Y1970" s="246"/>
      <c r="Z1970" s="246"/>
      <c r="AA1970" s="246"/>
      <c r="AB1970" s="246"/>
      <c r="AC1970" s="246"/>
      <c r="AD1970" s="246"/>
      <c r="AE1970" s="246"/>
      <c r="AF1970" s="246"/>
      <c r="AG1970" s="246"/>
      <c r="AH1970" s="246"/>
      <c r="AI1970" s="246"/>
      <c r="AJ1970" s="246"/>
      <c r="AK1970" s="246"/>
      <c r="AL1970" s="246"/>
    </row>
    <row r="1971" spans="3:38" s="47" customFormat="1" ht="38.25" customHeight="1" x14ac:dyDescent="0.25">
      <c r="C1971" s="243"/>
      <c r="H1971" s="243"/>
      <c r="L1971" s="282"/>
      <c r="M1971" s="243"/>
      <c r="O1971" s="243"/>
      <c r="P1971" s="246"/>
      <c r="Q1971" s="246"/>
      <c r="R1971" s="246"/>
      <c r="S1971" s="246"/>
      <c r="T1971" s="246"/>
      <c r="U1971" s="246"/>
      <c r="V1971" s="246"/>
      <c r="W1971" s="246"/>
      <c r="X1971" s="246"/>
      <c r="Y1971" s="246"/>
      <c r="Z1971" s="246"/>
      <c r="AA1971" s="246"/>
      <c r="AB1971" s="246"/>
      <c r="AC1971" s="246"/>
      <c r="AD1971" s="246"/>
      <c r="AE1971" s="246"/>
      <c r="AF1971" s="246"/>
      <c r="AG1971" s="246"/>
      <c r="AH1971" s="246"/>
      <c r="AI1971" s="246"/>
      <c r="AJ1971" s="246"/>
      <c r="AK1971" s="246"/>
      <c r="AL1971" s="246"/>
    </row>
    <row r="1972" spans="3:38" s="47" customFormat="1" ht="38.25" customHeight="1" x14ac:dyDescent="0.25">
      <c r="C1972" s="243"/>
      <c r="H1972" s="243"/>
      <c r="L1972" s="282"/>
      <c r="M1972" s="243"/>
      <c r="O1972" s="243"/>
      <c r="P1972" s="246"/>
      <c r="Q1972" s="246"/>
      <c r="R1972" s="246"/>
      <c r="S1972" s="246"/>
      <c r="T1972" s="246"/>
      <c r="U1972" s="246"/>
      <c r="V1972" s="246"/>
      <c r="W1972" s="246"/>
      <c r="X1972" s="246"/>
      <c r="Y1972" s="246"/>
      <c r="Z1972" s="246"/>
      <c r="AA1972" s="246"/>
      <c r="AB1972" s="246"/>
      <c r="AC1972" s="246"/>
      <c r="AD1972" s="246"/>
      <c r="AE1972" s="246"/>
      <c r="AF1972" s="246"/>
      <c r="AG1972" s="246"/>
      <c r="AH1972" s="246"/>
      <c r="AI1972" s="246"/>
      <c r="AJ1972" s="246"/>
      <c r="AK1972" s="246"/>
      <c r="AL1972" s="246"/>
    </row>
    <row r="1973" spans="3:38" s="47" customFormat="1" ht="38.25" customHeight="1" x14ac:dyDescent="0.25">
      <c r="C1973" s="243"/>
      <c r="H1973" s="243"/>
      <c r="L1973" s="282"/>
      <c r="M1973" s="243"/>
      <c r="O1973" s="243"/>
      <c r="P1973" s="246"/>
      <c r="Q1973" s="246"/>
      <c r="R1973" s="246"/>
      <c r="S1973" s="246"/>
      <c r="T1973" s="246"/>
      <c r="U1973" s="246"/>
      <c r="V1973" s="246"/>
      <c r="W1973" s="246"/>
      <c r="X1973" s="246"/>
      <c r="Y1973" s="246"/>
      <c r="Z1973" s="246"/>
      <c r="AA1973" s="246"/>
      <c r="AB1973" s="246"/>
      <c r="AC1973" s="246"/>
      <c r="AD1973" s="246"/>
      <c r="AE1973" s="246"/>
      <c r="AF1973" s="246"/>
      <c r="AG1973" s="246"/>
      <c r="AH1973" s="246"/>
      <c r="AI1973" s="246"/>
      <c r="AJ1973" s="246"/>
      <c r="AK1973" s="246"/>
      <c r="AL1973" s="246"/>
    </row>
    <row r="1974" spans="3:38" s="47" customFormat="1" ht="38.25" customHeight="1" x14ac:dyDescent="0.25">
      <c r="C1974" s="243"/>
      <c r="H1974" s="243"/>
      <c r="L1974" s="282"/>
      <c r="M1974" s="243"/>
      <c r="O1974" s="243"/>
      <c r="P1974" s="246"/>
      <c r="Q1974" s="246"/>
      <c r="R1974" s="246"/>
      <c r="S1974" s="246"/>
      <c r="T1974" s="246"/>
      <c r="U1974" s="246"/>
      <c r="V1974" s="246"/>
      <c r="W1974" s="246"/>
      <c r="X1974" s="246"/>
      <c r="Y1974" s="246"/>
      <c r="Z1974" s="246"/>
      <c r="AA1974" s="246"/>
      <c r="AB1974" s="246"/>
      <c r="AC1974" s="246"/>
      <c r="AD1974" s="246"/>
      <c r="AE1974" s="246"/>
      <c r="AF1974" s="246"/>
      <c r="AG1974" s="246"/>
      <c r="AH1974" s="246"/>
      <c r="AI1974" s="246"/>
      <c r="AJ1974" s="246"/>
      <c r="AK1974" s="246"/>
      <c r="AL1974" s="246"/>
    </row>
    <row r="1975" spans="3:38" s="47" customFormat="1" ht="38.25" customHeight="1" x14ac:dyDescent="0.25">
      <c r="C1975" s="243"/>
      <c r="H1975" s="243"/>
      <c r="L1975" s="282"/>
      <c r="M1975" s="243"/>
      <c r="O1975" s="243"/>
      <c r="P1975" s="246"/>
      <c r="Q1975" s="246"/>
      <c r="R1975" s="246"/>
      <c r="S1975" s="246"/>
      <c r="T1975" s="246"/>
      <c r="U1975" s="246"/>
      <c r="V1975" s="246"/>
      <c r="W1975" s="246"/>
      <c r="X1975" s="246"/>
      <c r="Y1975" s="246"/>
      <c r="Z1975" s="246"/>
      <c r="AA1975" s="246"/>
      <c r="AB1975" s="246"/>
      <c r="AC1975" s="246"/>
      <c r="AD1975" s="246"/>
      <c r="AE1975" s="246"/>
      <c r="AF1975" s="246"/>
      <c r="AG1975" s="246"/>
      <c r="AH1975" s="246"/>
      <c r="AI1975" s="246"/>
      <c r="AJ1975" s="246"/>
      <c r="AK1975" s="246"/>
      <c r="AL1975" s="246"/>
    </row>
    <row r="1976" spans="3:38" s="47" customFormat="1" ht="38.25" customHeight="1" x14ac:dyDescent="0.25">
      <c r="C1976" s="243"/>
      <c r="H1976" s="243"/>
      <c r="L1976" s="282"/>
      <c r="M1976" s="243"/>
      <c r="O1976" s="243"/>
      <c r="P1976" s="246"/>
      <c r="Q1976" s="246"/>
      <c r="R1976" s="246"/>
      <c r="S1976" s="246"/>
      <c r="T1976" s="246"/>
      <c r="U1976" s="246"/>
      <c r="V1976" s="246"/>
      <c r="W1976" s="246"/>
      <c r="X1976" s="246"/>
      <c r="Y1976" s="246"/>
      <c r="Z1976" s="246"/>
      <c r="AA1976" s="246"/>
      <c r="AB1976" s="246"/>
      <c r="AC1976" s="246"/>
      <c r="AD1976" s="246"/>
      <c r="AE1976" s="246"/>
      <c r="AF1976" s="246"/>
      <c r="AG1976" s="246"/>
      <c r="AH1976" s="246"/>
      <c r="AI1976" s="246"/>
      <c r="AJ1976" s="246"/>
      <c r="AK1976" s="246"/>
      <c r="AL1976" s="246"/>
    </row>
    <row r="1977" spans="3:38" s="47" customFormat="1" ht="38.25" customHeight="1" x14ac:dyDescent="0.25">
      <c r="C1977" s="243"/>
      <c r="H1977" s="243"/>
      <c r="L1977" s="282"/>
      <c r="M1977" s="243"/>
      <c r="O1977" s="243"/>
      <c r="P1977" s="246"/>
      <c r="Q1977" s="246"/>
      <c r="R1977" s="246"/>
      <c r="S1977" s="246"/>
      <c r="T1977" s="246"/>
      <c r="U1977" s="246"/>
      <c r="V1977" s="246"/>
      <c r="W1977" s="246"/>
      <c r="X1977" s="246"/>
      <c r="Y1977" s="246"/>
      <c r="Z1977" s="246"/>
      <c r="AA1977" s="246"/>
      <c r="AB1977" s="246"/>
      <c r="AC1977" s="246"/>
      <c r="AD1977" s="246"/>
      <c r="AE1977" s="246"/>
      <c r="AF1977" s="246"/>
      <c r="AG1977" s="246"/>
      <c r="AH1977" s="246"/>
      <c r="AI1977" s="246"/>
      <c r="AJ1977" s="246"/>
      <c r="AK1977" s="246"/>
      <c r="AL1977" s="246"/>
    </row>
    <row r="1978" spans="3:38" s="47" customFormat="1" ht="38.25" customHeight="1" x14ac:dyDescent="0.25">
      <c r="C1978" s="243"/>
      <c r="H1978" s="243"/>
      <c r="L1978" s="282"/>
      <c r="M1978" s="243"/>
      <c r="O1978" s="243"/>
      <c r="P1978" s="246"/>
      <c r="Q1978" s="246"/>
      <c r="R1978" s="246"/>
      <c r="S1978" s="246"/>
      <c r="T1978" s="246"/>
      <c r="U1978" s="246"/>
      <c r="V1978" s="246"/>
      <c r="W1978" s="246"/>
      <c r="X1978" s="246"/>
      <c r="Y1978" s="246"/>
      <c r="Z1978" s="246"/>
      <c r="AA1978" s="246"/>
      <c r="AB1978" s="246"/>
      <c r="AC1978" s="246"/>
      <c r="AD1978" s="246"/>
      <c r="AE1978" s="246"/>
      <c r="AF1978" s="246"/>
      <c r="AG1978" s="246"/>
      <c r="AH1978" s="246"/>
      <c r="AI1978" s="246"/>
      <c r="AJ1978" s="246"/>
      <c r="AK1978" s="246"/>
      <c r="AL1978" s="246"/>
    </row>
    <row r="1979" spans="3:38" s="47" customFormat="1" ht="38.25" customHeight="1" x14ac:dyDescent="0.25">
      <c r="C1979" s="243"/>
      <c r="H1979" s="243"/>
      <c r="L1979" s="282"/>
      <c r="M1979" s="243"/>
      <c r="O1979" s="243"/>
      <c r="P1979" s="246"/>
      <c r="Q1979" s="246"/>
      <c r="R1979" s="246"/>
      <c r="S1979" s="246"/>
      <c r="T1979" s="246"/>
      <c r="U1979" s="246"/>
      <c r="V1979" s="246"/>
      <c r="W1979" s="246"/>
      <c r="X1979" s="246"/>
      <c r="Y1979" s="246"/>
      <c r="Z1979" s="246"/>
      <c r="AA1979" s="246"/>
      <c r="AB1979" s="246"/>
      <c r="AC1979" s="246"/>
      <c r="AD1979" s="246"/>
      <c r="AE1979" s="246"/>
      <c r="AF1979" s="246"/>
      <c r="AG1979" s="246"/>
      <c r="AH1979" s="246"/>
      <c r="AI1979" s="246"/>
      <c r="AJ1979" s="246"/>
      <c r="AK1979" s="246"/>
      <c r="AL1979" s="246"/>
    </row>
    <row r="1980" spans="3:38" s="47" customFormat="1" ht="38.25" customHeight="1" x14ac:dyDescent="0.25">
      <c r="C1980" s="243"/>
      <c r="H1980" s="243"/>
      <c r="L1980" s="282"/>
      <c r="M1980" s="243"/>
      <c r="O1980" s="243"/>
      <c r="P1980" s="246"/>
      <c r="Q1980" s="246"/>
      <c r="R1980" s="246"/>
      <c r="S1980" s="246"/>
      <c r="T1980" s="246"/>
      <c r="U1980" s="246"/>
      <c r="V1980" s="246"/>
      <c r="W1980" s="246"/>
      <c r="X1980" s="246"/>
      <c r="Y1980" s="246"/>
      <c r="Z1980" s="246"/>
      <c r="AA1980" s="246"/>
      <c r="AB1980" s="246"/>
      <c r="AC1980" s="246"/>
      <c r="AD1980" s="246"/>
      <c r="AE1980" s="246"/>
      <c r="AF1980" s="246"/>
      <c r="AG1980" s="246"/>
      <c r="AH1980" s="246"/>
      <c r="AI1980" s="246"/>
      <c r="AJ1980" s="246"/>
      <c r="AK1980" s="246"/>
      <c r="AL1980" s="246"/>
    </row>
    <row r="1981" spans="3:38" s="47" customFormat="1" ht="38.25" customHeight="1" x14ac:dyDescent="0.25">
      <c r="C1981" s="243"/>
      <c r="H1981" s="243"/>
      <c r="L1981" s="282"/>
      <c r="M1981" s="243"/>
      <c r="O1981" s="243"/>
      <c r="P1981" s="246"/>
      <c r="Q1981" s="246"/>
      <c r="R1981" s="246"/>
      <c r="S1981" s="246"/>
      <c r="T1981" s="246"/>
      <c r="U1981" s="246"/>
      <c r="V1981" s="246"/>
      <c r="W1981" s="246"/>
      <c r="X1981" s="246"/>
      <c r="Y1981" s="246"/>
      <c r="Z1981" s="246"/>
      <c r="AA1981" s="246"/>
      <c r="AB1981" s="246"/>
      <c r="AC1981" s="246"/>
      <c r="AD1981" s="246"/>
      <c r="AE1981" s="246"/>
      <c r="AF1981" s="246"/>
      <c r="AG1981" s="246"/>
      <c r="AH1981" s="246"/>
      <c r="AI1981" s="246"/>
      <c r="AJ1981" s="246"/>
      <c r="AK1981" s="246"/>
      <c r="AL1981" s="246"/>
    </row>
    <row r="1982" spans="3:38" s="47" customFormat="1" ht="38.25" customHeight="1" x14ac:dyDescent="0.25">
      <c r="C1982" s="243"/>
      <c r="H1982" s="243"/>
      <c r="L1982" s="282"/>
      <c r="M1982" s="243"/>
      <c r="O1982" s="243"/>
      <c r="P1982" s="246"/>
      <c r="Q1982" s="246"/>
      <c r="R1982" s="246"/>
      <c r="S1982" s="246"/>
      <c r="T1982" s="246"/>
      <c r="U1982" s="246"/>
      <c r="V1982" s="246"/>
      <c r="W1982" s="246"/>
      <c r="X1982" s="246"/>
      <c r="Y1982" s="246"/>
      <c r="Z1982" s="246"/>
      <c r="AA1982" s="246"/>
      <c r="AB1982" s="246"/>
      <c r="AC1982" s="246"/>
      <c r="AD1982" s="246"/>
      <c r="AE1982" s="246"/>
      <c r="AF1982" s="246"/>
      <c r="AG1982" s="246"/>
      <c r="AH1982" s="246"/>
      <c r="AI1982" s="246"/>
      <c r="AJ1982" s="246"/>
      <c r="AK1982" s="246"/>
      <c r="AL1982" s="246"/>
    </row>
    <row r="1983" spans="3:38" s="47" customFormat="1" ht="38.25" customHeight="1" x14ac:dyDescent="0.25">
      <c r="C1983" s="243"/>
      <c r="H1983" s="243"/>
      <c r="L1983" s="282"/>
      <c r="M1983" s="243"/>
      <c r="O1983" s="243"/>
      <c r="P1983" s="246"/>
      <c r="Q1983" s="246"/>
      <c r="R1983" s="246"/>
      <c r="S1983" s="246"/>
      <c r="T1983" s="246"/>
      <c r="U1983" s="246"/>
      <c r="V1983" s="246"/>
      <c r="W1983" s="246"/>
      <c r="X1983" s="246"/>
      <c r="Y1983" s="246"/>
      <c r="Z1983" s="246"/>
      <c r="AA1983" s="246"/>
      <c r="AB1983" s="246"/>
      <c r="AC1983" s="246"/>
      <c r="AD1983" s="246"/>
      <c r="AE1983" s="246"/>
      <c r="AF1983" s="246"/>
      <c r="AG1983" s="246"/>
      <c r="AH1983" s="246"/>
      <c r="AI1983" s="246"/>
      <c r="AJ1983" s="246"/>
      <c r="AK1983" s="246"/>
      <c r="AL1983" s="246"/>
    </row>
    <row r="1984" spans="3:38" s="47" customFormat="1" ht="38.25" customHeight="1" x14ac:dyDescent="0.25">
      <c r="C1984" s="243"/>
      <c r="H1984" s="243"/>
      <c r="L1984" s="282"/>
      <c r="M1984" s="243"/>
      <c r="O1984" s="243"/>
      <c r="P1984" s="246"/>
      <c r="Q1984" s="246"/>
      <c r="R1984" s="246"/>
      <c r="S1984" s="246"/>
      <c r="T1984" s="246"/>
      <c r="U1984" s="246"/>
      <c r="V1984" s="246"/>
      <c r="W1984" s="246"/>
      <c r="X1984" s="246"/>
      <c r="Y1984" s="246"/>
      <c r="Z1984" s="246"/>
      <c r="AA1984" s="246"/>
      <c r="AB1984" s="246"/>
      <c r="AC1984" s="246"/>
      <c r="AD1984" s="246"/>
      <c r="AE1984" s="246"/>
      <c r="AF1984" s="246"/>
      <c r="AG1984" s="246"/>
      <c r="AH1984" s="246"/>
      <c r="AI1984" s="246"/>
      <c r="AJ1984" s="246"/>
      <c r="AK1984" s="246"/>
      <c r="AL1984" s="246"/>
    </row>
    <row r="1985" spans="3:38" s="47" customFormat="1" ht="38.25" customHeight="1" x14ac:dyDescent="0.25">
      <c r="C1985" s="243"/>
      <c r="H1985" s="243"/>
      <c r="L1985" s="282"/>
      <c r="M1985" s="243"/>
      <c r="O1985" s="243"/>
      <c r="P1985" s="246"/>
      <c r="Q1985" s="246"/>
      <c r="R1985" s="246"/>
      <c r="S1985" s="246"/>
      <c r="T1985" s="246"/>
      <c r="U1985" s="246"/>
      <c r="V1985" s="246"/>
      <c r="W1985" s="246"/>
      <c r="X1985" s="246"/>
      <c r="Y1985" s="246"/>
      <c r="Z1985" s="246"/>
      <c r="AA1985" s="246"/>
      <c r="AB1985" s="246"/>
      <c r="AC1985" s="246"/>
      <c r="AD1985" s="246"/>
      <c r="AE1985" s="246"/>
      <c r="AF1985" s="246"/>
      <c r="AG1985" s="246"/>
      <c r="AH1985" s="246"/>
      <c r="AI1985" s="246"/>
      <c r="AJ1985" s="246"/>
      <c r="AK1985" s="246"/>
      <c r="AL1985" s="246"/>
    </row>
    <row r="1986" spans="3:38" s="47" customFormat="1" ht="38.25" customHeight="1" x14ac:dyDescent="0.25">
      <c r="C1986" s="243"/>
      <c r="H1986" s="243"/>
      <c r="L1986" s="282"/>
      <c r="M1986" s="243"/>
      <c r="O1986" s="243"/>
      <c r="P1986" s="246"/>
      <c r="Q1986" s="246"/>
      <c r="R1986" s="246"/>
      <c r="S1986" s="246"/>
      <c r="T1986" s="246"/>
      <c r="U1986" s="246"/>
      <c r="V1986" s="246"/>
      <c r="W1986" s="246"/>
      <c r="X1986" s="246"/>
      <c r="Y1986" s="246"/>
      <c r="Z1986" s="246"/>
      <c r="AA1986" s="246"/>
      <c r="AB1986" s="246"/>
      <c r="AC1986" s="246"/>
      <c r="AD1986" s="246"/>
      <c r="AE1986" s="246"/>
      <c r="AF1986" s="246"/>
      <c r="AG1986" s="246"/>
      <c r="AH1986" s="246"/>
      <c r="AI1986" s="246"/>
      <c r="AJ1986" s="246"/>
      <c r="AK1986" s="246"/>
      <c r="AL1986" s="246"/>
    </row>
    <row r="1987" spans="3:38" s="47" customFormat="1" ht="38.25" customHeight="1" x14ac:dyDescent="0.25">
      <c r="C1987" s="243"/>
      <c r="H1987" s="243"/>
      <c r="L1987" s="282"/>
      <c r="M1987" s="243"/>
      <c r="O1987" s="243"/>
      <c r="P1987" s="246"/>
      <c r="Q1987" s="246"/>
      <c r="R1987" s="246"/>
      <c r="S1987" s="246"/>
      <c r="T1987" s="246"/>
      <c r="U1987" s="246"/>
      <c r="V1987" s="246"/>
      <c r="W1987" s="246"/>
      <c r="X1987" s="246"/>
      <c r="Y1987" s="246"/>
      <c r="Z1987" s="246"/>
      <c r="AA1987" s="246"/>
      <c r="AB1987" s="246"/>
      <c r="AC1987" s="246"/>
      <c r="AD1987" s="246"/>
      <c r="AE1987" s="246"/>
      <c r="AF1987" s="246"/>
      <c r="AG1987" s="246"/>
      <c r="AH1987" s="246"/>
      <c r="AI1987" s="246"/>
      <c r="AJ1987" s="246"/>
      <c r="AK1987" s="246"/>
      <c r="AL1987" s="246"/>
    </row>
    <row r="1988" spans="3:38" s="47" customFormat="1" ht="38.25" customHeight="1" x14ac:dyDescent="0.25">
      <c r="C1988" s="243"/>
      <c r="H1988" s="243"/>
      <c r="L1988" s="282"/>
      <c r="M1988" s="243"/>
      <c r="O1988" s="243"/>
      <c r="P1988" s="246"/>
      <c r="Q1988" s="246"/>
      <c r="R1988" s="246"/>
      <c r="S1988" s="246"/>
      <c r="T1988" s="246"/>
      <c r="U1988" s="246"/>
      <c r="V1988" s="246"/>
      <c r="W1988" s="246"/>
      <c r="X1988" s="246"/>
      <c r="Y1988" s="246"/>
      <c r="Z1988" s="246"/>
      <c r="AA1988" s="246"/>
      <c r="AB1988" s="246"/>
      <c r="AC1988" s="246"/>
      <c r="AD1988" s="246"/>
      <c r="AE1988" s="246"/>
      <c r="AF1988" s="246"/>
      <c r="AG1988" s="246"/>
      <c r="AH1988" s="246"/>
      <c r="AI1988" s="246"/>
      <c r="AJ1988" s="246"/>
      <c r="AK1988" s="246"/>
      <c r="AL1988" s="246"/>
    </row>
    <row r="1989" spans="3:38" s="47" customFormat="1" ht="38.25" customHeight="1" x14ac:dyDescent="0.25">
      <c r="C1989" s="243"/>
      <c r="H1989" s="243"/>
      <c r="L1989" s="282"/>
      <c r="M1989" s="243"/>
      <c r="O1989" s="243"/>
      <c r="P1989" s="246"/>
      <c r="Q1989" s="246"/>
      <c r="R1989" s="246"/>
      <c r="S1989" s="246"/>
      <c r="T1989" s="246"/>
      <c r="U1989" s="246"/>
      <c r="V1989" s="246"/>
      <c r="W1989" s="246"/>
      <c r="X1989" s="246"/>
      <c r="Y1989" s="246"/>
      <c r="Z1989" s="246"/>
      <c r="AA1989" s="246"/>
      <c r="AB1989" s="246"/>
      <c r="AC1989" s="246"/>
      <c r="AD1989" s="246"/>
      <c r="AE1989" s="246"/>
      <c r="AF1989" s="246"/>
      <c r="AG1989" s="246"/>
      <c r="AH1989" s="246"/>
      <c r="AI1989" s="246"/>
      <c r="AJ1989" s="246"/>
      <c r="AK1989" s="246"/>
      <c r="AL1989" s="246"/>
    </row>
    <row r="1990" spans="3:38" s="47" customFormat="1" ht="38.25" customHeight="1" x14ac:dyDescent="0.25">
      <c r="C1990" s="243"/>
      <c r="H1990" s="243"/>
      <c r="L1990" s="282"/>
      <c r="M1990" s="243"/>
      <c r="O1990" s="243"/>
      <c r="P1990" s="246"/>
      <c r="Q1990" s="246"/>
      <c r="R1990" s="246"/>
      <c r="S1990" s="246"/>
      <c r="T1990" s="246"/>
      <c r="U1990" s="246"/>
      <c r="V1990" s="246"/>
      <c r="W1990" s="246"/>
      <c r="X1990" s="246"/>
      <c r="Y1990" s="246"/>
      <c r="Z1990" s="246"/>
      <c r="AA1990" s="246"/>
      <c r="AB1990" s="246"/>
      <c r="AC1990" s="246"/>
      <c r="AD1990" s="246"/>
      <c r="AE1990" s="246"/>
      <c r="AF1990" s="246"/>
      <c r="AG1990" s="246"/>
      <c r="AH1990" s="246"/>
      <c r="AI1990" s="246"/>
      <c r="AJ1990" s="246"/>
      <c r="AK1990" s="246"/>
      <c r="AL1990" s="246"/>
    </row>
    <row r="1991" spans="3:38" s="47" customFormat="1" ht="38.25" customHeight="1" x14ac:dyDescent="0.25">
      <c r="C1991" s="243"/>
      <c r="H1991" s="243"/>
      <c r="L1991" s="282"/>
      <c r="M1991" s="243"/>
      <c r="O1991" s="243"/>
      <c r="P1991" s="246"/>
      <c r="Q1991" s="246"/>
      <c r="R1991" s="246"/>
      <c r="S1991" s="246"/>
      <c r="T1991" s="246"/>
      <c r="U1991" s="246"/>
      <c r="V1991" s="246"/>
      <c r="W1991" s="246"/>
      <c r="X1991" s="246"/>
      <c r="Y1991" s="246"/>
      <c r="Z1991" s="246"/>
      <c r="AA1991" s="246"/>
      <c r="AB1991" s="246"/>
      <c r="AC1991" s="246"/>
      <c r="AD1991" s="246"/>
      <c r="AE1991" s="246"/>
      <c r="AF1991" s="246"/>
      <c r="AG1991" s="246"/>
      <c r="AH1991" s="246"/>
      <c r="AI1991" s="246"/>
      <c r="AJ1991" s="246"/>
      <c r="AK1991" s="246"/>
      <c r="AL1991" s="246"/>
    </row>
    <row r="1992" spans="3:38" s="47" customFormat="1" ht="38.25" customHeight="1" x14ac:dyDescent="0.25">
      <c r="C1992" s="243"/>
      <c r="H1992" s="243"/>
      <c r="L1992" s="282"/>
      <c r="M1992" s="243"/>
      <c r="O1992" s="243"/>
      <c r="P1992" s="246"/>
      <c r="Q1992" s="246"/>
      <c r="R1992" s="246"/>
      <c r="S1992" s="246"/>
      <c r="T1992" s="246"/>
      <c r="U1992" s="246"/>
      <c r="V1992" s="246"/>
      <c r="W1992" s="246"/>
      <c r="X1992" s="246"/>
      <c r="Y1992" s="246"/>
      <c r="Z1992" s="246"/>
      <c r="AA1992" s="246"/>
      <c r="AB1992" s="246"/>
      <c r="AC1992" s="246"/>
      <c r="AD1992" s="246"/>
      <c r="AE1992" s="246"/>
      <c r="AF1992" s="246"/>
      <c r="AG1992" s="246"/>
      <c r="AH1992" s="246"/>
      <c r="AI1992" s="246"/>
      <c r="AJ1992" s="246"/>
      <c r="AK1992" s="246"/>
      <c r="AL1992" s="246"/>
    </row>
    <row r="1993" spans="3:38" s="47" customFormat="1" ht="38.25" customHeight="1" x14ac:dyDescent="0.25">
      <c r="C1993" s="243"/>
      <c r="H1993" s="243"/>
      <c r="L1993" s="282"/>
      <c r="M1993" s="243"/>
      <c r="O1993" s="243"/>
      <c r="P1993" s="246"/>
      <c r="Q1993" s="246"/>
      <c r="R1993" s="246"/>
      <c r="S1993" s="246"/>
      <c r="T1993" s="246"/>
      <c r="U1993" s="246"/>
      <c r="V1993" s="246"/>
      <c r="W1993" s="246"/>
      <c r="X1993" s="246"/>
      <c r="Y1993" s="246"/>
      <c r="Z1993" s="246"/>
      <c r="AA1993" s="246"/>
      <c r="AB1993" s="246"/>
      <c r="AC1993" s="246"/>
      <c r="AD1993" s="246"/>
      <c r="AE1993" s="246"/>
      <c r="AF1993" s="246"/>
      <c r="AG1993" s="246"/>
      <c r="AH1993" s="246"/>
      <c r="AI1993" s="246"/>
      <c r="AJ1993" s="246"/>
      <c r="AK1993" s="246"/>
      <c r="AL1993" s="246"/>
    </row>
    <row r="1994" spans="3:38" s="47" customFormat="1" ht="38.25" customHeight="1" x14ac:dyDescent="0.25">
      <c r="C1994" s="243"/>
      <c r="H1994" s="243"/>
      <c r="L1994" s="282"/>
      <c r="M1994" s="243"/>
      <c r="O1994" s="243"/>
      <c r="P1994" s="246"/>
      <c r="Q1994" s="246"/>
      <c r="R1994" s="246"/>
      <c r="S1994" s="246"/>
      <c r="T1994" s="246"/>
      <c r="U1994" s="246"/>
      <c r="V1994" s="246"/>
      <c r="W1994" s="246"/>
      <c r="X1994" s="246"/>
      <c r="Y1994" s="246"/>
      <c r="Z1994" s="246"/>
      <c r="AA1994" s="246"/>
      <c r="AB1994" s="246"/>
      <c r="AC1994" s="246"/>
      <c r="AD1994" s="246"/>
      <c r="AE1994" s="246"/>
      <c r="AF1994" s="246"/>
      <c r="AG1994" s="246"/>
      <c r="AH1994" s="246"/>
      <c r="AI1994" s="246"/>
      <c r="AJ1994" s="246"/>
      <c r="AK1994" s="246"/>
      <c r="AL1994" s="246"/>
    </row>
    <row r="1995" spans="3:38" s="47" customFormat="1" ht="38.25" customHeight="1" x14ac:dyDescent="0.25">
      <c r="C1995" s="243"/>
      <c r="H1995" s="243"/>
      <c r="L1995" s="282"/>
      <c r="M1995" s="243"/>
      <c r="O1995" s="243"/>
      <c r="P1995" s="246"/>
      <c r="Q1995" s="246"/>
      <c r="R1995" s="246"/>
      <c r="S1995" s="246"/>
      <c r="T1995" s="246"/>
      <c r="U1995" s="246"/>
      <c r="V1995" s="246"/>
      <c r="W1995" s="246"/>
      <c r="X1995" s="246"/>
      <c r="Y1995" s="246"/>
      <c r="Z1995" s="246"/>
      <c r="AA1995" s="246"/>
      <c r="AB1995" s="246"/>
      <c r="AC1995" s="246"/>
      <c r="AD1995" s="246"/>
      <c r="AE1995" s="246"/>
      <c r="AF1995" s="246"/>
      <c r="AG1995" s="246"/>
      <c r="AH1995" s="246"/>
      <c r="AI1995" s="246"/>
      <c r="AJ1995" s="246"/>
      <c r="AK1995" s="246"/>
      <c r="AL1995" s="246"/>
    </row>
    <row r="1996" spans="3:38" s="47" customFormat="1" ht="38.25" customHeight="1" x14ac:dyDescent="0.25">
      <c r="C1996" s="243"/>
      <c r="H1996" s="243"/>
      <c r="L1996" s="282"/>
      <c r="M1996" s="243"/>
      <c r="O1996" s="243"/>
      <c r="P1996" s="246"/>
      <c r="Q1996" s="246"/>
      <c r="R1996" s="246"/>
      <c r="S1996" s="246"/>
      <c r="T1996" s="246"/>
      <c r="U1996" s="246"/>
      <c r="V1996" s="246"/>
      <c r="W1996" s="246"/>
      <c r="X1996" s="246"/>
      <c r="Y1996" s="246"/>
      <c r="Z1996" s="246"/>
      <c r="AA1996" s="246"/>
      <c r="AB1996" s="246"/>
      <c r="AC1996" s="246"/>
      <c r="AD1996" s="246"/>
      <c r="AE1996" s="246"/>
      <c r="AF1996" s="246"/>
      <c r="AG1996" s="246"/>
      <c r="AH1996" s="246"/>
      <c r="AI1996" s="246"/>
      <c r="AJ1996" s="246"/>
      <c r="AK1996" s="246"/>
      <c r="AL1996" s="246"/>
    </row>
    <row r="1997" spans="3:38" s="47" customFormat="1" ht="38.25" customHeight="1" x14ac:dyDescent="0.25">
      <c r="C1997" s="243"/>
      <c r="H1997" s="243"/>
      <c r="L1997" s="282"/>
      <c r="M1997" s="243"/>
      <c r="O1997" s="243"/>
      <c r="P1997" s="246"/>
      <c r="Q1997" s="246"/>
      <c r="R1997" s="246"/>
      <c r="S1997" s="246"/>
      <c r="T1997" s="246"/>
      <c r="U1997" s="246"/>
      <c r="V1997" s="246"/>
      <c r="W1997" s="246"/>
      <c r="X1997" s="246"/>
      <c r="Y1997" s="246"/>
      <c r="Z1997" s="246"/>
      <c r="AA1997" s="246"/>
      <c r="AB1997" s="246"/>
      <c r="AC1997" s="246"/>
      <c r="AD1997" s="246"/>
      <c r="AE1997" s="246"/>
      <c r="AF1997" s="246"/>
      <c r="AG1997" s="246"/>
      <c r="AH1997" s="246"/>
      <c r="AI1997" s="246"/>
      <c r="AJ1997" s="246"/>
      <c r="AK1997" s="246"/>
      <c r="AL1997" s="246"/>
    </row>
    <row r="1998" spans="3:38" s="47" customFormat="1" ht="38.25" customHeight="1" x14ac:dyDescent="0.25">
      <c r="C1998" s="243"/>
      <c r="H1998" s="243"/>
      <c r="L1998" s="282"/>
      <c r="M1998" s="243"/>
      <c r="O1998" s="243"/>
      <c r="P1998" s="246"/>
      <c r="Q1998" s="246"/>
      <c r="R1998" s="246"/>
      <c r="S1998" s="246"/>
      <c r="T1998" s="246"/>
      <c r="U1998" s="246"/>
      <c r="V1998" s="246"/>
      <c r="W1998" s="246"/>
      <c r="X1998" s="246"/>
      <c r="Y1998" s="246"/>
      <c r="Z1998" s="246"/>
      <c r="AA1998" s="246"/>
      <c r="AB1998" s="246"/>
      <c r="AC1998" s="246"/>
      <c r="AD1998" s="246"/>
      <c r="AE1998" s="246"/>
      <c r="AF1998" s="246"/>
      <c r="AG1998" s="246"/>
      <c r="AH1998" s="246"/>
      <c r="AI1998" s="246"/>
      <c r="AJ1998" s="246"/>
      <c r="AK1998" s="246"/>
      <c r="AL1998" s="246"/>
    </row>
    <row r="1999" spans="3:38" s="47" customFormat="1" ht="38.25" customHeight="1" x14ac:dyDescent="0.25">
      <c r="C1999" s="243"/>
      <c r="H1999" s="243"/>
      <c r="L1999" s="282"/>
      <c r="M1999" s="243"/>
      <c r="O1999" s="243"/>
      <c r="P1999" s="246"/>
      <c r="Q1999" s="246"/>
      <c r="R1999" s="246"/>
      <c r="S1999" s="246"/>
      <c r="T1999" s="246"/>
      <c r="U1999" s="246"/>
      <c r="V1999" s="246"/>
      <c r="W1999" s="246"/>
      <c r="X1999" s="246"/>
      <c r="Y1999" s="246"/>
      <c r="Z1999" s="246"/>
      <c r="AA1999" s="246"/>
      <c r="AB1999" s="246"/>
      <c r="AC1999" s="246"/>
      <c r="AD1999" s="246"/>
      <c r="AE1999" s="246"/>
      <c r="AF1999" s="246"/>
      <c r="AG1999" s="246"/>
      <c r="AH1999" s="246"/>
      <c r="AI1999" s="246"/>
      <c r="AJ1999" s="246"/>
      <c r="AK1999" s="246"/>
      <c r="AL1999" s="246"/>
    </row>
    <row r="2000" spans="3:38" s="47" customFormat="1" ht="38.25" customHeight="1" x14ac:dyDescent="0.25">
      <c r="C2000" s="243"/>
      <c r="H2000" s="243"/>
      <c r="L2000" s="282"/>
      <c r="M2000" s="243"/>
      <c r="O2000" s="243"/>
      <c r="P2000" s="246"/>
      <c r="Q2000" s="246"/>
      <c r="R2000" s="246"/>
      <c r="S2000" s="246"/>
      <c r="T2000" s="246"/>
      <c r="U2000" s="246"/>
      <c r="V2000" s="246"/>
      <c r="W2000" s="246"/>
      <c r="X2000" s="246"/>
      <c r="Y2000" s="246"/>
      <c r="Z2000" s="246"/>
      <c r="AA2000" s="246"/>
      <c r="AB2000" s="246"/>
      <c r="AC2000" s="246"/>
      <c r="AD2000" s="246"/>
      <c r="AE2000" s="246"/>
      <c r="AF2000" s="246"/>
      <c r="AG2000" s="246"/>
      <c r="AH2000" s="246"/>
      <c r="AI2000" s="246"/>
      <c r="AJ2000" s="246"/>
      <c r="AK2000" s="246"/>
      <c r="AL2000" s="246"/>
    </row>
    <row r="2001" spans="3:38" s="47" customFormat="1" ht="38.25" customHeight="1" x14ac:dyDescent="0.25">
      <c r="C2001" s="243"/>
      <c r="H2001" s="243"/>
      <c r="L2001" s="282"/>
      <c r="M2001" s="243"/>
      <c r="O2001" s="243"/>
      <c r="P2001" s="246"/>
      <c r="Q2001" s="246"/>
      <c r="R2001" s="246"/>
      <c r="S2001" s="246"/>
      <c r="T2001" s="246"/>
      <c r="U2001" s="246"/>
      <c r="V2001" s="246"/>
      <c r="W2001" s="246"/>
      <c r="X2001" s="246"/>
      <c r="Y2001" s="246"/>
      <c r="Z2001" s="246"/>
      <c r="AA2001" s="246"/>
      <c r="AB2001" s="246"/>
      <c r="AC2001" s="246"/>
      <c r="AD2001" s="246"/>
      <c r="AE2001" s="246"/>
      <c r="AF2001" s="246"/>
      <c r="AG2001" s="246"/>
      <c r="AH2001" s="246"/>
      <c r="AI2001" s="246"/>
      <c r="AJ2001" s="246"/>
      <c r="AK2001" s="246"/>
      <c r="AL2001" s="246"/>
    </row>
    <row r="2002" spans="3:38" s="47" customFormat="1" ht="38.25" customHeight="1" x14ac:dyDescent="0.25">
      <c r="C2002" s="243"/>
      <c r="H2002" s="243"/>
      <c r="L2002" s="282"/>
      <c r="M2002" s="243"/>
      <c r="O2002" s="243"/>
      <c r="P2002" s="246"/>
      <c r="Q2002" s="246"/>
      <c r="R2002" s="246"/>
      <c r="S2002" s="246"/>
      <c r="T2002" s="246"/>
      <c r="U2002" s="246"/>
      <c r="V2002" s="246"/>
      <c r="W2002" s="246"/>
      <c r="X2002" s="246"/>
      <c r="Y2002" s="246"/>
      <c r="Z2002" s="246"/>
      <c r="AA2002" s="246"/>
      <c r="AB2002" s="246"/>
      <c r="AC2002" s="246"/>
      <c r="AD2002" s="246"/>
      <c r="AE2002" s="246"/>
      <c r="AF2002" s="246"/>
      <c r="AG2002" s="246"/>
      <c r="AH2002" s="246"/>
      <c r="AI2002" s="246"/>
      <c r="AJ2002" s="246"/>
      <c r="AK2002" s="246"/>
      <c r="AL2002" s="246"/>
    </row>
    <row r="2003" spans="3:38" s="47" customFormat="1" ht="38.25" customHeight="1" x14ac:dyDescent="0.25">
      <c r="C2003" s="243"/>
      <c r="H2003" s="243"/>
      <c r="L2003" s="282"/>
      <c r="M2003" s="243"/>
      <c r="O2003" s="243"/>
      <c r="P2003" s="246"/>
      <c r="Q2003" s="246"/>
      <c r="R2003" s="246"/>
      <c r="S2003" s="246"/>
      <c r="T2003" s="246"/>
      <c r="U2003" s="246"/>
      <c r="V2003" s="246"/>
      <c r="W2003" s="246"/>
      <c r="X2003" s="246"/>
      <c r="Y2003" s="246"/>
      <c r="Z2003" s="246"/>
      <c r="AA2003" s="246"/>
      <c r="AB2003" s="246"/>
      <c r="AC2003" s="246"/>
      <c r="AD2003" s="246"/>
      <c r="AE2003" s="246"/>
      <c r="AF2003" s="246"/>
      <c r="AG2003" s="246"/>
      <c r="AH2003" s="246"/>
      <c r="AI2003" s="246"/>
      <c r="AJ2003" s="246"/>
      <c r="AK2003" s="246"/>
      <c r="AL2003" s="246"/>
    </row>
    <row r="2004" spans="3:38" s="47" customFormat="1" ht="38.25" customHeight="1" x14ac:dyDescent="0.25">
      <c r="C2004" s="243"/>
      <c r="H2004" s="243"/>
      <c r="L2004" s="282"/>
      <c r="M2004" s="243"/>
      <c r="O2004" s="243"/>
      <c r="P2004" s="246"/>
      <c r="Q2004" s="246"/>
      <c r="R2004" s="246"/>
      <c r="S2004" s="246"/>
      <c r="T2004" s="246"/>
      <c r="U2004" s="246"/>
      <c r="V2004" s="246"/>
      <c r="W2004" s="246"/>
      <c r="X2004" s="246"/>
      <c r="Y2004" s="246"/>
      <c r="Z2004" s="246"/>
      <c r="AA2004" s="246"/>
      <c r="AB2004" s="246"/>
      <c r="AC2004" s="246"/>
      <c r="AD2004" s="246"/>
      <c r="AE2004" s="246"/>
      <c r="AF2004" s="246"/>
      <c r="AG2004" s="246"/>
      <c r="AH2004" s="246"/>
      <c r="AI2004" s="246"/>
      <c r="AJ2004" s="246"/>
      <c r="AK2004" s="246"/>
      <c r="AL2004" s="246"/>
    </row>
    <row r="2005" spans="3:38" s="47" customFormat="1" ht="38.25" customHeight="1" x14ac:dyDescent="0.25">
      <c r="C2005" s="243"/>
      <c r="H2005" s="243"/>
      <c r="L2005" s="282"/>
      <c r="M2005" s="243"/>
      <c r="O2005" s="243"/>
      <c r="P2005" s="246"/>
      <c r="Q2005" s="246"/>
      <c r="R2005" s="246"/>
      <c r="S2005" s="246"/>
      <c r="T2005" s="246"/>
      <c r="U2005" s="246"/>
      <c r="V2005" s="246"/>
      <c r="W2005" s="246"/>
      <c r="X2005" s="246"/>
      <c r="Y2005" s="246"/>
      <c r="Z2005" s="246"/>
      <c r="AA2005" s="246"/>
      <c r="AB2005" s="246"/>
      <c r="AC2005" s="246"/>
      <c r="AD2005" s="246"/>
      <c r="AE2005" s="246"/>
      <c r="AF2005" s="246"/>
      <c r="AG2005" s="246"/>
      <c r="AH2005" s="246"/>
      <c r="AI2005" s="246"/>
      <c r="AJ2005" s="246"/>
      <c r="AK2005" s="246"/>
      <c r="AL2005" s="246"/>
    </row>
    <row r="2006" spans="3:38" s="47" customFormat="1" ht="38.25" customHeight="1" x14ac:dyDescent="0.25">
      <c r="C2006" s="243"/>
      <c r="H2006" s="243"/>
      <c r="L2006" s="282"/>
      <c r="M2006" s="243"/>
      <c r="O2006" s="243"/>
      <c r="P2006" s="246"/>
      <c r="Q2006" s="246"/>
      <c r="R2006" s="246"/>
      <c r="S2006" s="246"/>
      <c r="T2006" s="246"/>
      <c r="U2006" s="246"/>
      <c r="V2006" s="246"/>
      <c r="W2006" s="246"/>
      <c r="X2006" s="246"/>
      <c r="Y2006" s="246"/>
      <c r="Z2006" s="246"/>
      <c r="AA2006" s="246"/>
      <c r="AB2006" s="246"/>
      <c r="AC2006" s="246"/>
      <c r="AD2006" s="246"/>
      <c r="AE2006" s="246"/>
      <c r="AF2006" s="246"/>
      <c r="AG2006" s="246"/>
      <c r="AH2006" s="246"/>
      <c r="AI2006" s="246"/>
      <c r="AJ2006" s="246"/>
      <c r="AK2006" s="246"/>
      <c r="AL2006" s="246"/>
    </row>
    <row r="2007" spans="3:38" s="47" customFormat="1" ht="38.25" customHeight="1" x14ac:dyDescent="0.25">
      <c r="C2007" s="243"/>
      <c r="H2007" s="243"/>
      <c r="L2007" s="282"/>
      <c r="M2007" s="243"/>
      <c r="O2007" s="243"/>
      <c r="P2007" s="246"/>
      <c r="Q2007" s="246"/>
      <c r="R2007" s="246"/>
      <c r="S2007" s="246"/>
      <c r="T2007" s="246"/>
      <c r="U2007" s="246"/>
      <c r="V2007" s="246"/>
      <c r="W2007" s="246"/>
      <c r="X2007" s="246"/>
      <c r="Y2007" s="246"/>
      <c r="Z2007" s="246"/>
      <c r="AA2007" s="246"/>
      <c r="AB2007" s="246"/>
      <c r="AC2007" s="246"/>
      <c r="AD2007" s="246"/>
      <c r="AE2007" s="246"/>
      <c r="AF2007" s="246"/>
      <c r="AG2007" s="246"/>
      <c r="AH2007" s="246"/>
      <c r="AI2007" s="246"/>
      <c r="AJ2007" s="246"/>
      <c r="AK2007" s="246"/>
      <c r="AL2007" s="246"/>
    </row>
    <row r="2008" spans="3:38" s="47" customFormat="1" ht="38.25" customHeight="1" x14ac:dyDescent="0.25">
      <c r="C2008" s="243"/>
      <c r="H2008" s="243"/>
      <c r="L2008" s="282"/>
      <c r="M2008" s="243"/>
      <c r="O2008" s="243"/>
      <c r="P2008" s="246"/>
      <c r="Q2008" s="246"/>
      <c r="R2008" s="246"/>
      <c r="S2008" s="246"/>
      <c r="T2008" s="246"/>
      <c r="U2008" s="246"/>
      <c r="V2008" s="246"/>
      <c r="W2008" s="246"/>
      <c r="X2008" s="246"/>
      <c r="Y2008" s="246"/>
      <c r="Z2008" s="246"/>
      <c r="AA2008" s="246"/>
      <c r="AB2008" s="246"/>
      <c r="AC2008" s="246"/>
      <c r="AD2008" s="246"/>
      <c r="AE2008" s="246"/>
      <c r="AF2008" s="246"/>
      <c r="AG2008" s="246"/>
      <c r="AH2008" s="246"/>
      <c r="AI2008" s="246"/>
      <c r="AJ2008" s="246"/>
      <c r="AK2008" s="246"/>
      <c r="AL2008" s="246"/>
    </row>
    <row r="2009" spans="3:38" s="47" customFormat="1" ht="38.25" customHeight="1" x14ac:dyDescent="0.25">
      <c r="C2009" s="243"/>
      <c r="H2009" s="243"/>
      <c r="L2009" s="282"/>
      <c r="M2009" s="243"/>
      <c r="O2009" s="243"/>
      <c r="P2009" s="246"/>
      <c r="Q2009" s="246"/>
      <c r="R2009" s="246"/>
      <c r="S2009" s="246"/>
      <c r="T2009" s="246"/>
      <c r="U2009" s="246"/>
      <c r="V2009" s="246"/>
      <c r="W2009" s="246"/>
      <c r="X2009" s="246"/>
      <c r="Y2009" s="246"/>
      <c r="Z2009" s="246"/>
      <c r="AA2009" s="246"/>
      <c r="AB2009" s="246"/>
      <c r="AC2009" s="246"/>
      <c r="AD2009" s="246"/>
      <c r="AE2009" s="246"/>
      <c r="AF2009" s="246"/>
      <c r="AG2009" s="246"/>
      <c r="AH2009" s="246"/>
      <c r="AI2009" s="246"/>
      <c r="AJ2009" s="246"/>
      <c r="AK2009" s="246"/>
      <c r="AL2009" s="246"/>
    </row>
    <row r="2010" spans="3:38" s="47" customFormat="1" ht="38.25" customHeight="1" x14ac:dyDescent="0.25">
      <c r="C2010" s="243"/>
      <c r="H2010" s="243"/>
      <c r="L2010" s="282"/>
      <c r="M2010" s="243"/>
      <c r="O2010" s="243"/>
      <c r="P2010" s="246"/>
      <c r="Q2010" s="246"/>
      <c r="R2010" s="246"/>
      <c r="S2010" s="246"/>
      <c r="T2010" s="246"/>
      <c r="U2010" s="246"/>
      <c r="V2010" s="246"/>
      <c r="W2010" s="246"/>
      <c r="X2010" s="246"/>
      <c r="Y2010" s="246"/>
      <c r="Z2010" s="246"/>
      <c r="AA2010" s="246"/>
      <c r="AB2010" s="246"/>
      <c r="AC2010" s="246"/>
      <c r="AD2010" s="246"/>
      <c r="AE2010" s="246"/>
      <c r="AF2010" s="246"/>
      <c r="AG2010" s="246"/>
      <c r="AH2010" s="246"/>
      <c r="AI2010" s="246"/>
      <c r="AJ2010" s="246"/>
      <c r="AK2010" s="246"/>
      <c r="AL2010" s="246"/>
    </row>
    <row r="2011" spans="3:38" s="47" customFormat="1" ht="38.25" customHeight="1" x14ac:dyDescent="0.25">
      <c r="C2011" s="243"/>
      <c r="H2011" s="243"/>
      <c r="L2011" s="282"/>
      <c r="M2011" s="243"/>
      <c r="O2011" s="243"/>
      <c r="P2011" s="246"/>
      <c r="Q2011" s="246"/>
      <c r="R2011" s="246"/>
      <c r="S2011" s="246"/>
      <c r="T2011" s="246"/>
      <c r="U2011" s="246"/>
      <c r="V2011" s="246"/>
      <c r="W2011" s="246"/>
      <c r="X2011" s="246"/>
      <c r="Y2011" s="246"/>
      <c r="Z2011" s="246"/>
      <c r="AA2011" s="246"/>
      <c r="AB2011" s="246"/>
      <c r="AC2011" s="246"/>
      <c r="AD2011" s="246"/>
      <c r="AE2011" s="246"/>
      <c r="AF2011" s="246"/>
      <c r="AG2011" s="246"/>
      <c r="AH2011" s="246"/>
      <c r="AI2011" s="246"/>
      <c r="AJ2011" s="246"/>
      <c r="AK2011" s="246"/>
      <c r="AL2011" s="246"/>
    </row>
    <row r="2012" spans="3:38" s="47" customFormat="1" ht="38.25" customHeight="1" x14ac:dyDescent="0.25">
      <c r="C2012" s="243"/>
      <c r="H2012" s="243"/>
      <c r="L2012" s="282"/>
      <c r="M2012" s="243"/>
      <c r="O2012" s="243"/>
      <c r="P2012" s="246"/>
      <c r="Q2012" s="246"/>
      <c r="R2012" s="246"/>
      <c r="S2012" s="246"/>
      <c r="T2012" s="246"/>
      <c r="U2012" s="246"/>
      <c r="V2012" s="246"/>
      <c r="W2012" s="246"/>
      <c r="X2012" s="246"/>
      <c r="Y2012" s="246"/>
      <c r="Z2012" s="246"/>
      <c r="AA2012" s="246"/>
      <c r="AB2012" s="246"/>
      <c r="AC2012" s="246"/>
      <c r="AD2012" s="246"/>
      <c r="AE2012" s="246"/>
      <c r="AF2012" s="246"/>
      <c r="AG2012" s="246"/>
      <c r="AH2012" s="246"/>
      <c r="AI2012" s="246"/>
      <c r="AJ2012" s="246"/>
      <c r="AK2012" s="246"/>
      <c r="AL2012" s="246"/>
    </row>
    <row r="2013" spans="3:38" s="47" customFormat="1" ht="38.25" customHeight="1" x14ac:dyDescent="0.25">
      <c r="C2013" s="243"/>
      <c r="H2013" s="243"/>
      <c r="L2013" s="282"/>
      <c r="M2013" s="243"/>
      <c r="O2013" s="243"/>
      <c r="P2013" s="246"/>
      <c r="Q2013" s="246"/>
      <c r="R2013" s="246"/>
      <c r="S2013" s="246"/>
      <c r="T2013" s="246"/>
      <c r="U2013" s="246"/>
      <c r="V2013" s="246"/>
      <c r="W2013" s="246"/>
      <c r="X2013" s="246"/>
      <c r="Y2013" s="246"/>
      <c r="Z2013" s="246"/>
      <c r="AA2013" s="246"/>
      <c r="AB2013" s="246"/>
      <c r="AC2013" s="246"/>
      <c r="AD2013" s="246"/>
      <c r="AE2013" s="246"/>
      <c r="AF2013" s="246"/>
      <c r="AG2013" s="246"/>
      <c r="AH2013" s="246"/>
      <c r="AI2013" s="246"/>
      <c r="AJ2013" s="246"/>
      <c r="AK2013" s="246"/>
      <c r="AL2013" s="246"/>
    </row>
    <row r="2014" spans="3:38" s="47" customFormat="1" ht="38.25" customHeight="1" x14ac:dyDescent="0.25">
      <c r="C2014" s="243"/>
      <c r="H2014" s="243"/>
      <c r="L2014" s="282"/>
      <c r="M2014" s="243"/>
      <c r="O2014" s="243"/>
      <c r="P2014" s="246"/>
      <c r="Q2014" s="246"/>
      <c r="R2014" s="246"/>
      <c r="S2014" s="246"/>
      <c r="T2014" s="246"/>
      <c r="U2014" s="246"/>
      <c r="V2014" s="246"/>
      <c r="W2014" s="246"/>
      <c r="X2014" s="246"/>
      <c r="Y2014" s="246"/>
      <c r="Z2014" s="246"/>
      <c r="AA2014" s="246"/>
      <c r="AB2014" s="246"/>
      <c r="AC2014" s="246"/>
      <c r="AD2014" s="246"/>
      <c r="AE2014" s="246"/>
      <c r="AF2014" s="246"/>
      <c r="AG2014" s="246"/>
      <c r="AH2014" s="246"/>
      <c r="AI2014" s="246"/>
      <c r="AJ2014" s="246"/>
      <c r="AK2014" s="246"/>
      <c r="AL2014" s="246"/>
    </row>
    <row r="2015" spans="3:38" s="47" customFormat="1" ht="38.25" customHeight="1" x14ac:dyDescent="0.25">
      <c r="C2015" s="243"/>
      <c r="H2015" s="243"/>
      <c r="L2015" s="282"/>
      <c r="M2015" s="243"/>
      <c r="O2015" s="243"/>
      <c r="P2015" s="246"/>
      <c r="Q2015" s="246"/>
      <c r="R2015" s="246"/>
      <c r="S2015" s="246"/>
      <c r="T2015" s="246"/>
      <c r="U2015" s="246"/>
      <c r="V2015" s="246"/>
      <c r="W2015" s="246"/>
      <c r="X2015" s="246"/>
      <c r="Y2015" s="246"/>
      <c r="Z2015" s="246"/>
      <c r="AA2015" s="246"/>
      <c r="AB2015" s="246"/>
      <c r="AC2015" s="246"/>
      <c r="AD2015" s="246"/>
      <c r="AE2015" s="246"/>
      <c r="AF2015" s="246"/>
      <c r="AG2015" s="246"/>
      <c r="AH2015" s="246"/>
      <c r="AI2015" s="246"/>
      <c r="AJ2015" s="246"/>
      <c r="AK2015" s="246"/>
      <c r="AL2015" s="246"/>
    </row>
    <row r="2016" spans="3:38" s="47" customFormat="1" ht="38.25" customHeight="1" x14ac:dyDescent="0.25">
      <c r="C2016" s="243"/>
      <c r="H2016" s="243"/>
      <c r="L2016" s="282"/>
      <c r="M2016" s="243"/>
      <c r="O2016" s="243"/>
      <c r="P2016" s="246"/>
      <c r="Q2016" s="246"/>
      <c r="R2016" s="246"/>
      <c r="S2016" s="246"/>
      <c r="T2016" s="246"/>
      <c r="U2016" s="246"/>
      <c r="V2016" s="246"/>
      <c r="W2016" s="246"/>
      <c r="X2016" s="246"/>
      <c r="Y2016" s="246"/>
      <c r="Z2016" s="246"/>
      <c r="AA2016" s="246"/>
      <c r="AB2016" s="246"/>
      <c r="AC2016" s="246"/>
      <c r="AD2016" s="246"/>
      <c r="AE2016" s="246"/>
      <c r="AF2016" s="246"/>
      <c r="AG2016" s="246"/>
      <c r="AH2016" s="246"/>
      <c r="AI2016" s="246"/>
      <c r="AJ2016" s="246"/>
      <c r="AK2016" s="246"/>
      <c r="AL2016" s="246"/>
    </row>
    <row r="2017" spans="3:38" s="47" customFormat="1" ht="38.25" customHeight="1" x14ac:dyDescent="0.25">
      <c r="C2017" s="243"/>
      <c r="H2017" s="243"/>
      <c r="L2017" s="282"/>
      <c r="M2017" s="243"/>
      <c r="O2017" s="243"/>
      <c r="P2017" s="246"/>
      <c r="Q2017" s="246"/>
      <c r="R2017" s="246"/>
      <c r="S2017" s="246"/>
      <c r="T2017" s="246"/>
      <c r="U2017" s="246"/>
      <c r="V2017" s="246"/>
      <c r="W2017" s="246"/>
      <c r="X2017" s="246"/>
      <c r="Y2017" s="246"/>
      <c r="Z2017" s="246"/>
      <c r="AA2017" s="246"/>
      <c r="AB2017" s="246"/>
      <c r="AC2017" s="246"/>
      <c r="AD2017" s="246"/>
      <c r="AE2017" s="246"/>
      <c r="AF2017" s="246"/>
      <c r="AG2017" s="246"/>
      <c r="AH2017" s="246"/>
      <c r="AI2017" s="246"/>
      <c r="AJ2017" s="246"/>
      <c r="AK2017" s="246"/>
      <c r="AL2017" s="246"/>
    </row>
    <row r="2018" spans="3:38" s="47" customFormat="1" ht="38.25" customHeight="1" x14ac:dyDescent="0.25">
      <c r="C2018" s="243"/>
      <c r="H2018" s="243"/>
      <c r="L2018" s="282"/>
      <c r="M2018" s="243"/>
      <c r="O2018" s="243"/>
      <c r="P2018" s="246"/>
      <c r="Q2018" s="246"/>
      <c r="R2018" s="246"/>
      <c r="S2018" s="246"/>
      <c r="T2018" s="246"/>
      <c r="U2018" s="246"/>
      <c r="V2018" s="246"/>
      <c r="W2018" s="246"/>
      <c r="X2018" s="246"/>
      <c r="Y2018" s="246"/>
      <c r="Z2018" s="246"/>
      <c r="AA2018" s="246"/>
      <c r="AB2018" s="246"/>
      <c r="AC2018" s="246"/>
      <c r="AD2018" s="246"/>
      <c r="AE2018" s="246"/>
      <c r="AF2018" s="246"/>
      <c r="AG2018" s="246"/>
      <c r="AH2018" s="246"/>
      <c r="AI2018" s="246"/>
      <c r="AJ2018" s="246"/>
      <c r="AK2018" s="246"/>
      <c r="AL2018" s="246"/>
    </row>
    <row r="2019" spans="3:38" s="47" customFormat="1" ht="38.25" customHeight="1" x14ac:dyDescent="0.25">
      <c r="C2019" s="243"/>
      <c r="H2019" s="243"/>
      <c r="L2019" s="282"/>
      <c r="M2019" s="243"/>
      <c r="O2019" s="243"/>
      <c r="P2019" s="246"/>
      <c r="Q2019" s="246"/>
      <c r="R2019" s="246"/>
      <c r="S2019" s="246"/>
      <c r="T2019" s="246"/>
      <c r="U2019" s="246"/>
      <c r="V2019" s="246"/>
      <c r="W2019" s="246"/>
      <c r="X2019" s="246"/>
      <c r="Y2019" s="246"/>
      <c r="Z2019" s="246"/>
      <c r="AA2019" s="246"/>
      <c r="AB2019" s="246"/>
      <c r="AC2019" s="246"/>
      <c r="AD2019" s="246"/>
      <c r="AE2019" s="246"/>
      <c r="AF2019" s="246"/>
      <c r="AG2019" s="246"/>
      <c r="AH2019" s="246"/>
      <c r="AI2019" s="246"/>
      <c r="AJ2019" s="246"/>
      <c r="AK2019" s="246"/>
      <c r="AL2019" s="246"/>
    </row>
    <row r="2020" spans="3:38" s="47" customFormat="1" ht="38.25" customHeight="1" x14ac:dyDescent="0.25">
      <c r="C2020" s="243"/>
      <c r="H2020" s="243"/>
      <c r="L2020" s="282"/>
      <c r="M2020" s="243"/>
      <c r="O2020" s="243"/>
      <c r="P2020" s="246"/>
      <c r="Q2020" s="246"/>
      <c r="R2020" s="246"/>
      <c r="S2020" s="246"/>
      <c r="T2020" s="246"/>
      <c r="U2020" s="246"/>
      <c r="V2020" s="246"/>
      <c r="W2020" s="246"/>
      <c r="X2020" s="246"/>
      <c r="Y2020" s="246"/>
      <c r="Z2020" s="246"/>
      <c r="AA2020" s="246"/>
      <c r="AB2020" s="246"/>
      <c r="AC2020" s="246"/>
      <c r="AD2020" s="246"/>
      <c r="AE2020" s="246"/>
      <c r="AF2020" s="246"/>
      <c r="AG2020" s="246"/>
      <c r="AH2020" s="246"/>
      <c r="AI2020" s="246"/>
      <c r="AJ2020" s="246"/>
      <c r="AK2020" s="246"/>
      <c r="AL2020" s="246"/>
    </row>
    <row r="2021" spans="3:38" s="47" customFormat="1" ht="38.25" customHeight="1" x14ac:dyDescent="0.25">
      <c r="C2021" s="243"/>
      <c r="H2021" s="243"/>
      <c r="L2021" s="282"/>
      <c r="M2021" s="243"/>
      <c r="O2021" s="243"/>
      <c r="P2021" s="246"/>
      <c r="Q2021" s="246"/>
      <c r="R2021" s="246"/>
      <c r="S2021" s="246"/>
      <c r="T2021" s="246"/>
      <c r="U2021" s="246"/>
      <c r="V2021" s="246"/>
      <c r="W2021" s="246"/>
      <c r="X2021" s="246"/>
      <c r="Y2021" s="246"/>
      <c r="Z2021" s="246"/>
      <c r="AA2021" s="246"/>
      <c r="AB2021" s="246"/>
      <c r="AC2021" s="246"/>
      <c r="AD2021" s="246"/>
      <c r="AE2021" s="246"/>
      <c r="AF2021" s="246"/>
      <c r="AG2021" s="246"/>
      <c r="AH2021" s="246"/>
      <c r="AI2021" s="246"/>
      <c r="AJ2021" s="246"/>
      <c r="AK2021" s="246"/>
      <c r="AL2021" s="246"/>
    </row>
    <row r="2022" spans="3:38" s="47" customFormat="1" ht="38.25" customHeight="1" x14ac:dyDescent="0.25">
      <c r="C2022" s="243"/>
      <c r="H2022" s="243"/>
      <c r="L2022" s="282"/>
      <c r="M2022" s="243"/>
      <c r="O2022" s="243"/>
      <c r="P2022" s="246"/>
      <c r="Q2022" s="246"/>
      <c r="R2022" s="246"/>
      <c r="S2022" s="246"/>
      <c r="T2022" s="246"/>
      <c r="U2022" s="246"/>
      <c r="V2022" s="246"/>
      <c r="W2022" s="246"/>
      <c r="X2022" s="246"/>
      <c r="Y2022" s="246"/>
      <c r="Z2022" s="246"/>
      <c r="AA2022" s="246"/>
      <c r="AB2022" s="246"/>
      <c r="AC2022" s="246"/>
      <c r="AD2022" s="246"/>
      <c r="AE2022" s="246"/>
      <c r="AF2022" s="246"/>
      <c r="AG2022" s="246"/>
      <c r="AH2022" s="246"/>
      <c r="AI2022" s="246"/>
      <c r="AJ2022" s="246"/>
      <c r="AK2022" s="246"/>
      <c r="AL2022" s="246"/>
    </row>
    <row r="2023" spans="3:38" s="47" customFormat="1" ht="38.25" customHeight="1" x14ac:dyDescent="0.25">
      <c r="C2023" s="243"/>
      <c r="H2023" s="243"/>
      <c r="L2023" s="282"/>
      <c r="M2023" s="243"/>
      <c r="O2023" s="243"/>
      <c r="P2023" s="246"/>
      <c r="Q2023" s="246"/>
      <c r="R2023" s="246"/>
      <c r="S2023" s="246"/>
      <c r="T2023" s="246"/>
      <c r="U2023" s="246"/>
      <c r="V2023" s="246"/>
      <c r="W2023" s="246"/>
      <c r="X2023" s="246"/>
      <c r="Y2023" s="246"/>
      <c r="Z2023" s="246"/>
      <c r="AA2023" s="246"/>
      <c r="AB2023" s="246"/>
      <c r="AC2023" s="246"/>
      <c r="AD2023" s="246"/>
      <c r="AE2023" s="246"/>
      <c r="AF2023" s="246"/>
      <c r="AG2023" s="246"/>
      <c r="AH2023" s="246"/>
      <c r="AI2023" s="246"/>
      <c r="AJ2023" s="246"/>
      <c r="AK2023" s="246"/>
      <c r="AL2023" s="246"/>
    </row>
    <row r="2024" spans="3:38" s="47" customFormat="1" ht="38.25" customHeight="1" x14ac:dyDescent="0.25">
      <c r="C2024" s="243"/>
      <c r="H2024" s="243"/>
      <c r="L2024" s="282"/>
      <c r="M2024" s="243"/>
      <c r="O2024" s="243"/>
      <c r="P2024" s="246"/>
      <c r="Q2024" s="246"/>
      <c r="R2024" s="246"/>
      <c r="S2024" s="246"/>
      <c r="T2024" s="246"/>
      <c r="U2024" s="246"/>
      <c r="V2024" s="246"/>
      <c r="W2024" s="246"/>
      <c r="X2024" s="246"/>
      <c r="Y2024" s="246"/>
      <c r="Z2024" s="246"/>
      <c r="AA2024" s="246"/>
      <c r="AB2024" s="246"/>
      <c r="AC2024" s="246"/>
      <c r="AD2024" s="246"/>
      <c r="AE2024" s="246"/>
      <c r="AF2024" s="246"/>
      <c r="AG2024" s="246"/>
      <c r="AH2024" s="246"/>
      <c r="AI2024" s="246"/>
      <c r="AJ2024" s="246"/>
      <c r="AK2024" s="246"/>
      <c r="AL2024" s="246"/>
    </row>
    <row r="2025" spans="3:38" s="47" customFormat="1" ht="38.25" customHeight="1" x14ac:dyDescent="0.25">
      <c r="C2025" s="243"/>
      <c r="H2025" s="243"/>
      <c r="L2025" s="282"/>
      <c r="M2025" s="243"/>
      <c r="O2025" s="243"/>
      <c r="P2025" s="246"/>
      <c r="Q2025" s="246"/>
      <c r="R2025" s="246"/>
      <c r="S2025" s="246"/>
      <c r="T2025" s="246"/>
      <c r="U2025" s="246"/>
      <c r="V2025" s="246"/>
      <c r="W2025" s="246"/>
      <c r="X2025" s="246"/>
      <c r="Y2025" s="246"/>
      <c r="Z2025" s="246"/>
      <c r="AA2025" s="246"/>
      <c r="AB2025" s="246"/>
      <c r="AC2025" s="246"/>
      <c r="AD2025" s="246"/>
      <c r="AE2025" s="246"/>
      <c r="AF2025" s="246"/>
      <c r="AG2025" s="246"/>
      <c r="AH2025" s="246"/>
      <c r="AI2025" s="246"/>
      <c r="AJ2025" s="246"/>
      <c r="AK2025" s="246"/>
      <c r="AL2025" s="246"/>
    </row>
    <row r="2026" spans="3:38" s="47" customFormat="1" ht="38.25" customHeight="1" x14ac:dyDescent="0.25">
      <c r="C2026" s="243"/>
      <c r="H2026" s="243"/>
      <c r="L2026" s="282"/>
      <c r="M2026" s="243"/>
      <c r="O2026" s="243"/>
      <c r="P2026" s="246"/>
      <c r="Q2026" s="246"/>
      <c r="R2026" s="246"/>
      <c r="S2026" s="246"/>
      <c r="T2026" s="246"/>
      <c r="U2026" s="246"/>
      <c r="V2026" s="246"/>
      <c r="W2026" s="246"/>
      <c r="X2026" s="246"/>
      <c r="Y2026" s="246"/>
      <c r="Z2026" s="246"/>
      <c r="AA2026" s="246"/>
      <c r="AB2026" s="246"/>
      <c r="AC2026" s="246"/>
      <c r="AD2026" s="246"/>
      <c r="AE2026" s="246"/>
      <c r="AF2026" s="246"/>
      <c r="AG2026" s="246"/>
      <c r="AH2026" s="246"/>
      <c r="AI2026" s="246"/>
      <c r="AJ2026" s="246"/>
      <c r="AK2026" s="246"/>
      <c r="AL2026" s="246"/>
    </row>
    <row r="2027" spans="3:38" s="47" customFormat="1" ht="38.25" customHeight="1" x14ac:dyDescent="0.25">
      <c r="C2027" s="243"/>
      <c r="H2027" s="243"/>
      <c r="L2027" s="282"/>
      <c r="M2027" s="243"/>
      <c r="O2027" s="243"/>
      <c r="P2027" s="246"/>
      <c r="Q2027" s="246"/>
      <c r="R2027" s="246"/>
      <c r="S2027" s="246"/>
      <c r="T2027" s="246"/>
      <c r="U2027" s="246"/>
      <c r="V2027" s="246"/>
      <c r="W2027" s="246"/>
      <c r="X2027" s="246"/>
      <c r="Y2027" s="246"/>
      <c r="Z2027" s="246"/>
      <c r="AA2027" s="246"/>
      <c r="AB2027" s="246"/>
      <c r="AC2027" s="246"/>
      <c r="AD2027" s="246"/>
      <c r="AE2027" s="246"/>
      <c r="AF2027" s="246"/>
      <c r="AG2027" s="246"/>
      <c r="AH2027" s="246"/>
      <c r="AI2027" s="246"/>
      <c r="AJ2027" s="246"/>
      <c r="AK2027" s="246"/>
      <c r="AL2027" s="246"/>
    </row>
    <row r="2028" spans="3:38" s="47" customFormat="1" ht="38.25" customHeight="1" x14ac:dyDescent="0.25">
      <c r="C2028" s="243"/>
      <c r="H2028" s="243"/>
      <c r="L2028" s="282"/>
      <c r="M2028" s="243"/>
      <c r="O2028" s="243"/>
      <c r="P2028" s="246"/>
      <c r="Q2028" s="246"/>
      <c r="R2028" s="246"/>
      <c r="S2028" s="246"/>
      <c r="T2028" s="246"/>
      <c r="U2028" s="246"/>
      <c r="V2028" s="246"/>
      <c r="W2028" s="246"/>
      <c r="X2028" s="246"/>
      <c r="Y2028" s="246"/>
      <c r="Z2028" s="246"/>
      <c r="AA2028" s="246"/>
      <c r="AB2028" s="246"/>
      <c r="AC2028" s="246"/>
      <c r="AD2028" s="246"/>
      <c r="AE2028" s="246"/>
      <c r="AF2028" s="246"/>
      <c r="AG2028" s="246"/>
      <c r="AH2028" s="246"/>
      <c r="AI2028" s="246"/>
      <c r="AJ2028" s="246"/>
      <c r="AK2028" s="246"/>
      <c r="AL2028" s="246"/>
    </row>
    <row r="2029" spans="3:38" s="47" customFormat="1" ht="38.25" customHeight="1" x14ac:dyDescent="0.25">
      <c r="C2029" s="243"/>
      <c r="H2029" s="243"/>
      <c r="L2029" s="282"/>
      <c r="M2029" s="243"/>
      <c r="O2029" s="243"/>
      <c r="P2029" s="246"/>
      <c r="Q2029" s="246"/>
      <c r="R2029" s="246"/>
      <c r="S2029" s="246"/>
      <c r="T2029" s="246"/>
      <c r="U2029" s="246"/>
      <c r="V2029" s="246"/>
      <c r="W2029" s="246"/>
      <c r="X2029" s="246"/>
      <c r="Y2029" s="246"/>
      <c r="Z2029" s="246"/>
      <c r="AA2029" s="246"/>
      <c r="AB2029" s="246"/>
      <c r="AC2029" s="246"/>
      <c r="AD2029" s="246"/>
      <c r="AE2029" s="246"/>
      <c r="AF2029" s="246"/>
      <c r="AG2029" s="246"/>
      <c r="AH2029" s="246"/>
      <c r="AI2029" s="246"/>
      <c r="AJ2029" s="246"/>
      <c r="AK2029" s="246"/>
      <c r="AL2029" s="246"/>
    </row>
    <row r="2030" spans="3:38" s="47" customFormat="1" ht="38.25" customHeight="1" x14ac:dyDescent="0.25">
      <c r="C2030" s="243"/>
      <c r="H2030" s="243"/>
      <c r="L2030" s="282"/>
      <c r="M2030" s="243"/>
      <c r="O2030" s="243"/>
      <c r="P2030" s="246"/>
      <c r="Q2030" s="246"/>
      <c r="R2030" s="246"/>
      <c r="S2030" s="246"/>
      <c r="T2030" s="246"/>
      <c r="U2030" s="246"/>
      <c r="V2030" s="246"/>
      <c r="W2030" s="246"/>
      <c r="X2030" s="246"/>
      <c r="Y2030" s="246"/>
      <c r="Z2030" s="246"/>
      <c r="AA2030" s="246"/>
      <c r="AB2030" s="246"/>
      <c r="AC2030" s="246"/>
      <c r="AD2030" s="246"/>
      <c r="AE2030" s="246"/>
      <c r="AF2030" s="246"/>
      <c r="AG2030" s="246"/>
      <c r="AH2030" s="246"/>
      <c r="AI2030" s="246"/>
      <c r="AJ2030" s="246"/>
      <c r="AK2030" s="246"/>
      <c r="AL2030" s="246"/>
    </row>
    <row r="2031" spans="3:38" s="47" customFormat="1" ht="38.25" customHeight="1" x14ac:dyDescent="0.25">
      <c r="C2031" s="243"/>
      <c r="H2031" s="243"/>
      <c r="L2031" s="282"/>
      <c r="M2031" s="243"/>
      <c r="O2031" s="243"/>
      <c r="P2031" s="246"/>
      <c r="Q2031" s="246"/>
      <c r="R2031" s="246"/>
      <c r="S2031" s="246"/>
      <c r="T2031" s="246"/>
      <c r="U2031" s="246"/>
      <c r="V2031" s="246"/>
      <c r="W2031" s="246"/>
      <c r="X2031" s="246"/>
      <c r="Y2031" s="246"/>
      <c r="Z2031" s="246"/>
      <c r="AA2031" s="246"/>
      <c r="AB2031" s="246"/>
      <c r="AC2031" s="246"/>
      <c r="AD2031" s="246"/>
      <c r="AE2031" s="246"/>
      <c r="AF2031" s="246"/>
      <c r="AG2031" s="246"/>
      <c r="AH2031" s="246"/>
      <c r="AI2031" s="246"/>
      <c r="AJ2031" s="246"/>
      <c r="AK2031" s="246"/>
      <c r="AL2031" s="246"/>
    </row>
    <row r="2032" spans="3:38" s="47" customFormat="1" ht="38.25" customHeight="1" x14ac:dyDescent="0.25">
      <c r="C2032" s="243"/>
      <c r="H2032" s="243"/>
      <c r="L2032" s="282"/>
      <c r="M2032" s="243"/>
      <c r="O2032" s="243"/>
      <c r="P2032" s="246"/>
      <c r="Q2032" s="246"/>
      <c r="R2032" s="246"/>
      <c r="S2032" s="246"/>
      <c r="T2032" s="246"/>
      <c r="U2032" s="246"/>
      <c r="V2032" s="246"/>
      <c r="W2032" s="246"/>
      <c r="X2032" s="246"/>
      <c r="Y2032" s="246"/>
      <c r="Z2032" s="246"/>
      <c r="AA2032" s="246"/>
      <c r="AB2032" s="246"/>
      <c r="AC2032" s="246"/>
      <c r="AD2032" s="246"/>
      <c r="AE2032" s="246"/>
      <c r="AF2032" s="246"/>
      <c r="AG2032" s="246"/>
      <c r="AH2032" s="246"/>
      <c r="AI2032" s="246"/>
      <c r="AJ2032" s="246"/>
      <c r="AK2032" s="246"/>
      <c r="AL2032" s="246"/>
    </row>
    <row r="2033" spans="3:38" s="47" customFormat="1" ht="38.25" customHeight="1" x14ac:dyDescent="0.25">
      <c r="C2033" s="243"/>
      <c r="H2033" s="243"/>
      <c r="L2033" s="282"/>
      <c r="M2033" s="243"/>
      <c r="O2033" s="243"/>
      <c r="P2033" s="246"/>
      <c r="Q2033" s="246"/>
      <c r="R2033" s="246"/>
      <c r="S2033" s="246"/>
      <c r="T2033" s="246"/>
      <c r="U2033" s="246"/>
      <c r="V2033" s="246"/>
      <c r="W2033" s="246"/>
      <c r="X2033" s="246"/>
      <c r="Y2033" s="246"/>
      <c r="Z2033" s="246"/>
      <c r="AA2033" s="246"/>
      <c r="AB2033" s="246"/>
      <c r="AC2033" s="246"/>
      <c r="AD2033" s="246"/>
      <c r="AE2033" s="246"/>
      <c r="AF2033" s="246"/>
      <c r="AG2033" s="246"/>
      <c r="AH2033" s="246"/>
      <c r="AI2033" s="246"/>
      <c r="AJ2033" s="246"/>
      <c r="AK2033" s="246"/>
      <c r="AL2033" s="246"/>
    </row>
    <row r="2034" spans="3:38" s="47" customFormat="1" ht="38.25" customHeight="1" x14ac:dyDescent="0.25">
      <c r="C2034" s="243"/>
      <c r="H2034" s="243"/>
      <c r="L2034" s="282"/>
      <c r="M2034" s="243"/>
      <c r="O2034" s="243"/>
      <c r="P2034" s="246"/>
      <c r="Q2034" s="246"/>
      <c r="R2034" s="246"/>
      <c r="S2034" s="246"/>
      <c r="T2034" s="246"/>
      <c r="U2034" s="246"/>
      <c r="V2034" s="246"/>
      <c r="W2034" s="246"/>
      <c r="X2034" s="246"/>
      <c r="Y2034" s="246"/>
      <c r="Z2034" s="246"/>
      <c r="AA2034" s="246"/>
      <c r="AB2034" s="246"/>
      <c r="AC2034" s="246"/>
      <c r="AD2034" s="246"/>
      <c r="AE2034" s="246"/>
      <c r="AF2034" s="246"/>
      <c r="AG2034" s="246"/>
      <c r="AH2034" s="246"/>
      <c r="AI2034" s="246"/>
      <c r="AJ2034" s="246"/>
      <c r="AK2034" s="246"/>
      <c r="AL2034" s="246"/>
    </row>
    <row r="2035" spans="3:38" s="47" customFormat="1" ht="38.25" customHeight="1" x14ac:dyDescent="0.25">
      <c r="C2035" s="243"/>
      <c r="H2035" s="243"/>
      <c r="L2035" s="282"/>
      <c r="M2035" s="243"/>
      <c r="O2035" s="243"/>
      <c r="P2035" s="246"/>
      <c r="Q2035" s="246"/>
      <c r="R2035" s="246"/>
      <c r="S2035" s="246"/>
      <c r="T2035" s="246"/>
      <c r="U2035" s="246"/>
      <c r="V2035" s="246"/>
      <c r="W2035" s="246"/>
      <c r="X2035" s="246"/>
      <c r="Y2035" s="246"/>
      <c r="Z2035" s="246"/>
      <c r="AA2035" s="246"/>
      <c r="AB2035" s="246"/>
      <c r="AC2035" s="246"/>
      <c r="AD2035" s="246"/>
      <c r="AE2035" s="246"/>
      <c r="AF2035" s="246"/>
      <c r="AG2035" s="246"/>
      <c r="AH2035" s="246"/>
      <c r="AI2035" s="246"/>
      <c r="AJ2035" s="246"/>
      <c r="AK2035" s="246"/>
      <c r="AL2035" s="246"/>
    </row>
    <row r="2036" spans="3:38" s="47" customFormat="1" ht="38.25" customHeight="1" x14ac:dyDescent="0.25">
      <c r="C2036" s="243"/>
      <c r="H2036" s="243"/>
      <c r="L2036" s="282"/>
      <c r="M2036" s="243"/>
      <c r="O2036" s="243"/>
      <c r="P2036" s="246"/>
      <c r="Q2036" s="246"/>
      <c r="R2036" s="246"/>
      <c r="S2036" s="246"/>
      <c r="T2036" s="246"/>
      <c r="U2036" s="246"/>
      <c r="V2036" s="246"/>
      <c r="W2036" s="246"/>
      <c r="X2036" s="246"/>
      <c r="Y2036" s="246"/>
      <c r="Z2036" s="246"/>
      <c r="AA2036" s="246"/>
      <c r="AB2036" s="246"/>
      <c r="AC2036" s="246"/>
      <c r="AD2036" s="246"/>
      <c r="AE2036" s="246"/>
      <c r="AF2036" s="246"/>
      <c r="AG2036" s="246"/>
      <c r="AH2036" s="246"/>
      <c r="AI2036" s="246"/>
      <c r="AJ2036" s="246"/>
      <c r="AK2036" s="246"/>
      <c r="AL2036" s="246"/>
    </row>
    <row r="2037" spans="3:38" s="47" customFormat="1" ht="38.25" customHeight="1" x14ac:dyDescent="0.25">
      <c r="C2037" s="243"/>
      <c r="H2037" s="243"/>
      <c r="L2037" s="282"/>
      <c r="M2037" s="243"/>
      <c r="O2037" s="243"/>
      <c r="P2037" s="246"/>
      <c r="Q2037" s="246"/>
      <c r="R2037" s="246"/>
      <c r="S2037" s="246"/>
      <c r="T2037" s="246"/>
      <c r="U2037" s="246"/>
      <c r="V2037" s="246"/>
      <c r="W2037" s="246"/>
      <c r="X2037" s="246"/>
      <c r="Y2037" s="246"/>
      <c r="Z2037" s="246"/>
      <c r="AA2037" s="246"/>
      <c r="AB2037" s="246"/>
      <c r="AC2037" s="246"/>
      <c r="AD2037" s="246"/>
      <c r="AE2037" s="246"/>
      <c r="AF2037" s="246"/>
      <c r="AG2037" s="246"/>
      <c r="AH2037" s="246"/>
      <c r="AI2037" s="246"/>
      <c r="AJ2037" s="246"/>
      <c r="AK2037" s="246"/>
      <c r="AL2037" s="246"/>
    </row>
    <row r="2038" spans="3:38" s="47" customFormat="1" ht="38.25" customHeight="1" x14ac:dyDescent="0.25">
      <c r="C2038" s="243"/>
      <c r="H2038" s="243"/>
      <c r="L2038" s="282"/>
      <c r="M2038" s="243"/>
      <c r="O2038" s="243"/>
      <c r="P2038" s="246"/>
      <c r="Q2038" s="246"/>
      <c r="R2038" s="246"/>
      <c r="S2038" s="246"/>
      <c r="T2038" s="246"/>
      <c r="U2038" s="246"/>
      <c r="V2038" s="246"/>
      <c r="W2038" s="246"/>
      <c r="X2038" s="246"/>
      <c r="Y2038" s="246"/>
      <c r="Z2038" s="246"/>
      <c r="AA2038" s="246"/>
      <c r="AB2038" s="246"/>
      <c r="AC2038" s="246"/>
      <c r="AD2038" s="246"/>
      <c r="AE2038" s="246"/>
      <c r="AF2038" s="246"/>
      <c r="AG2038" s="246"/>
      <c r="AH2038" s="246"/>
      <c r="AI2038" s="246"/>
      <c r="AJ2038" s="246"/>
      <c r="AK2038" s="246"/>
      <c r="AL2038" s="246"/>
    </row>
    <row r="2039" spans="3:38" s="47" customFormat="1" ht="38.25" customHeight="1" x14ac:dyDescent="0.25">
      <c r="C2039" s="243"/>
      <c r="H2039" s="243"/>
      <c r="L2039" s="282"/>
      <c r="M2039" s="243"/>
      <c r="O2039" s="243"/>
      <c r="P2039" s="246"/>
      <c r="Q2039" s="246"/>
      <c r="R2039" s="246"/>
      <c r="S2039" s="246"/>
      <c r="T2039" s="246"/>
      <c r="U2039" s="246"/>
      <c r="V2039" s="246"/>
      <c r="W2039" s="246"/>
      <c r="X2039" s="246"/>
      <c r="Y2039" s="246"/>
      <c r="Z2039" s="246"/>
      <c r="AA2039" s="246"/>
      <c r="AB2039" s="246"/>
      <c r="AC2039" s="246"/>
      <c r="AD2039" s="246"/>
      <c r="AE2039" s="246"/>
      <c r="AF2039" s="246"/>
      <c r="AG2039" s="246"/>
      <c r="AH2039" s="246"/>
      <c r="AI2039" s="246"/>
      <c r="AJ2039" s="246"/>
      <c r="AK2039" s="246"/>
      <c r="AL2039" s="246"/>
    </row>
    <row r="2040" spans="3:38" s="47" customFormat="1" ht="38.25" customHeight="1" x14ac:dyDescent="0.25">
      <c r="C2040" s="243"/>
      <c r="H2040" s="243"/>
      <c r="L2040" s="282"/>
      <c r="M2040" s="243"/>
      <c r="O2040" s="243"/>
      <c r="P2040" s="246"/>
      <c r="Q2040" s="246"/>
      <c r="R2040" s="246"/>
      <c r="S2040" s="246"/>
      <c r="T2040" s="246"/>
      <c r="U2040" s="246"/>
      <c r="V2040" s="246"/>
      <c r="W2040" s="246"/>
      <c r="X2040" s="246"/>
      <c r="Y2040" s="246"/>
      <c r="Z2040" s="246"/>
      <c r="AA2040" s="246"/>
      <c r="AB2040" s="246"/>
      <c r="AC2040" s="246"/>
      <c r="AD2040" s="246"/>
      <c r="AE2040" s="246"/>
      <c r="AF2040" s="246"/>
      <c r="AG2040" s="246"/>
      <c r="AH2040" s="246"/>
      <c r="AI2040" s="246"/>
      <c r="AJ2040" s="246"/>
      <c r="AK2040" s="246"/>
      <c r="AL2040" s="246"/>
    </row>
    <row r="2041" spans="3:38" s="47" customFormat="1" ht="38.25" customHeight="1" x14ac:dyDescent="0.25">
      <c r="C2041" s="243"/>
      <c r="H2041" s="243"/>
      <c r="L2041" s="282"/>
      <c r="M2041" s="243"/>
      <c r="O2041" s="243"/>
      <c r="P2041" s="246"/>
      <c r="Q2041" s="246"/>
      <c r="R2041" s="246"/>
      <c r="S2041" s="246"/>
      <c r="T2041" s="246"/>
      <c r="U2041" s="246"/>
      <c r="V2041" s="246"/>
      <c r="W2041" s="246"/>
      <c r="X2041" s="246"/>
      <c r="Y2041" s="246"/>
      <c r="Z2041" s="246"/>
      <c r="AA2041" s="246"/>
      <c r="AB2041" s="246"/>
      <c r="AC2041" s="246"/>
      <c r="AD2041" s="246"/>
      <c r="AE2041" s="246"/>
      <c r="AF2041" s="246"/>
      <c r="AG2041" s="246"/>
      <c r="AH2041" s="246"/>
      <c r="AI2041" s="246"/>
      <c r="AJ2041" s="246"/>
      <c r="AK2041" s="246"/>
      <c r="AL2041" s="246"/>
    </row>
    <row r="2042" spans="3:38" s="47" customFormat="1" ht="38.25" customHeight="1" x14ac:dyDescent="0.25">
      <c r="C2042" s="243"/>
      <c r="H2042" s="243"/>
      <c r="L2042" s="282"/>
      <c r="M2042" s="243"/>
      <c r="O2042" s="243"/>
      <c r="P2042" s="246"/>
      <c r="Q2042" s="246"/>
      <c r="R2042" s="246"/>
      <c r="S2042" s="246"/>
      <c r="T2042" s="246"/>
      <c r="U2042" s="246"/>
      <c r="V2042" s="246"/>
      <c r="W2042" s="246"/>
      <c r="X2042" s="246"/>
      <c r="Y2042" s="246"/>
      <c r="Z2042" s="246"/>
      <c r="AA2042" s="246"/>
      <c r="AB2042" s="246"/>
      <c r="AC2042" s="246"/>
      <c r="AD2042" s="246"/>
      <c r="AE2042" s="246"/>
      <c r="AF2042" s="246"/>
      <c r="AG2042" s="246"/>
      <c r="AH2042" s="246"/>
      <c r="AI2042" s="246"/>
      <c r="AJ2042" s="246"/>
      <c r="AK2042" s="246"/>
      <c r="AL2042" s="246"/>
    </row>
    <row r="2043" spans="3:38" s="47" customFormat="1" ht="38.25" customHeight="1" x14ac:dyDescent="0.25">
      <c r="C2043" s="243"/>
      <c r="H2043" s="243"/>
      <c r="L2043" s="282"/>
      <c r="M2043" s="243"/>
      <c r="O2043" s="243"/>
      <c r="P2043" s="246"/>
      <c r="Q2043" s="246"/>
      <c r="R2043" s="246"/>
      <c r="S2043" s="246"/>
      <c r="T2043" s="246"/>
      <c r="U2043" s="246"/>
      <c r="V2043" s="246"/>
      <c r="W2043" s="246"/>
      <c r="X2043" s="246"/>
      <c r="Y2043" s="246"/>
      <c r="Z2043" s="246"/>
      <c r="AA2043" s="246"/>
      <c r="AB2043" s="246"/>
      <c r="AC2043" s="246"/>
      <c r="AD2043" s="246"/>
      <c r="AE2043" s="246"/>
      <c r="AF2043" s="246"/>
      <c r="AG2043" s="246"/>
      <c r="AH2043" s="246"/>
      <c r="AI2043" s="246"/>
      <c r="AJ2043" s="246"/>
      <c r="AK2043" s="246"/>
      <c r="AL2043" s="246"/>
    </row>
    <row r="2044" spans="3:38" s="47" customFormat="1" ht="38.25" customHeight="1" x14ac:dyDescent="0.25">
      <c r="C2044" s="243"/>
      <c r="H2044" s="243"/>
      <c r="L2044" s="282"/>
      <c r="M2044" s="243"/>
      <c r="O2044" s="243"/>
      <c r="P2044" s="246"/>
      <c r="Q2044" s="246"/>
      <c r="R2044" s="246"/>
      <c r="S2044" s="246"/>
      <c r="T2044" s="246"/>
      <c r="U2044" s="246"/>
      <c r="V2044" s="246"/>
      <c r="W2044" s="246"/>
      <c r="X2044" s="246"/>
      <c r="Y2044" s="246"/>
      <c r="Z2044" s="246"/>
      <c r="AA2044" s="246"/>
      <c r="AB2044" s="246"/>
      <c r="AC2044" s="246"/>
      <c r="AD2044" s="246"/>
      <c r="AE2044" s="246"/>
      <c r="AF2044" s="246"/>
      <c r="AG2044" s="246"/>
      <c r="AH2044" s="246"/>
      <c r="AI2044" s="246"/>
      <c r="AJ2044" s="246"/>
      <c r="AK2044" s="246"/>
      <c r="AL2044" s="246"/>
    </row>
    <row r="2045" spans="3:38" s="47" customFormat="1" ht="38.25" customHeight="1" x14ac:dyDescent="0.25">
      <c r="C2045" s="243"/>
      <c r="H2045" s="243"/>
      <c r="L2045" s="282"/>
      <c r="M2045" s="243"/>
      <c r="O2045" s="243"/>
      <c r="P2045" s="246"/>
      <c r="Q2045" s="246"/>
      <c r="R2045" s="246"/>
      <c r="S2045" s="246"/>
      <c r="T2045" s="246"/>
      <c r="U2045" s="246"/>
      <c r="V2045" s="246"/>
      <c r="W2045" s="246"/>
      <c r="X2045" s="246"/>
      <c r="Y2045" s="246"/>
      <c r="Z2045" s="246"/>
      <c r="AA2045" s="246"/>
      <c r="AB2045" s="246"/>
      <c r="AC2045" s="246"/>
      <c r="AD2045" s="246"/>
      <c r="AE2045" s="246"/>
      <c r="AF2045" s="246"/>
      <c r="AG2045" s="246"/>
      <c r="AH2045" s="246"/>
      <c r="AI2045" s="246"/>
      <c r="AJ2045" s="246"/>
      <c r="AK2045" s="246"/>
      <c r="AL2045" s="246"/>
    </row>
    <row r="2046" spans="3:38" s="47" customFormat="1" ht="38.25" customHeight="1" x14ac:dyDescent="0.25">
      <c r="C2046" s="243"/>
      <c r="H2046" s="243"/>
      <c r="L2046" s="282"/>
      <c r="M2046" s="243"/>
      <c r="O2046" s="243"/>
      <c r="P2046" s="246"/>
      <c r="Q2046" s="246"/>
      <c r="R2046" s="246"/>
      <c r="S2046" s="246"/>
      <c r="T2046" s="246"/>
      <c r="U2046" s="246"/>
      <c r="V2046" s="246"/>
      <c r="W2046" s="246"/>
      <c r="X2046" s="246"/>
      <c r="Y2046" s="246"/>
      <c r="Z2046" s="246"/>
      <c r="AA2046" s="246"/>
      <c r="AB2046" s="246"/>
      <c r="AC2046" s="246"/>
      <c r="AD2046" s="246"/>
      <c r="AE2046" s="246"/>
      <c r="AF2046" s="246"/>
      <c r="AG2046" s="246"/>
      <c r="AH2046" s="246"/>
      <c r="AI2046" s="246"/>
      <c r="AJ2046" s="246"/>
      <c r="AK2046" s="246"/>
      <c r="AL2046" s="246"/>
    </row>
    <row r="2047" spans="3:38" s="47" customFormat="1" ht="38.25" customHeight="1" x14ac:dyDescent="0.25">
      <c r="C2047" s="243"/>
      <c r="H2047" s="243"/>
      <c r="L2047" s="282"/>
      <c r="M2047" s="243"/>
      <c r="O2047" s="243"/>
      <c r="P2047" s="246"/>
      <c r="Q2047" s="246"/>
      <c r="R2047" s="246"/>
      <c r="S2047" s="246"/>
      <c r="T2047" s="246"/>
      <c r="U2047" s="246"/>
      <c r="V2047" s="246"/>
      <c r="W2047" s="246"/>
      <c r="X2047" s="246"/>
      <c r="Y2047" s="246"/>
      <c r="Z2047" s="246"/>
      <c r="AA2047" s="246"/>
      <c r="AB2047" s="246"/>
      <c r="AC2047" s="246"/>
      <c r="AD2047" s="246"/>
      <c r="AE2047" s="246"/>
      <c r="AF2047" s="246"/>
      <c r="AG2047" s="246"/>
      <c r="AH2047" s="246"/>
      <c r="AI2047" s="246"/>
      <c r="AJ2047" s="246"/>
      <c r="AK2047" s="246"/>
      <c r="AL2047" s="246"/>
    </row>
    <row r="2048" spans="3:38" s="47" customFormat="1" ht="38.25" customHeight="1" x14ac:dyDescent="0.25">
      <c r="C2048" s="243"/>
      <c r="H2048" s="243"/>
      <c r="L2048" s="282"/>
      <c r="M2048" s="243"/>
      <c r="O2048" s="243"/>
      <c r="P2048" s="246"/>
      <c r="Q2048" s="246"/>
      <c r="R2048" s="246"/>
      <c r="S2048" s="246"/>
      <c r="T2048" s="246"/>
      <c r="U2048" s="246"/>
      <c r="V2048" s="246"/>
      <c r="W2048" s="246"/>
      <c r="X2048" s="246"/>
      <c r="Y2048" s="246"/>
      <c r="Z2048" s="246"/>
      <c r="AA2048" s="246"/>
      <c r="AB2048" s="246"/>
      <c r="AC2048" s="246"/>
      <c r="AD2048" s="246"/>
      <c r="AE2048" s="246"/>
      <c r="AF2048" s="246"/>
      <c r="AG2048" s="246"/>
      <c r="AH2048" s="246"/>
      <c r="AI2048" s="246"/>
      <c r="AJ2048" s="246"/>
      <c r="AK2048" s="246"/>
      <c r="AL2048" s="246"/>
    </row>
    <row r="2049" spans="3:38" s="47" customFormat="1" ht="38.25" customHeight="1" x14ac:dyDescent="0.25">
      <c r="C2049" s="243"/>
      <c r="H2049" s="243"/>
      <c r="L2049" s="282"/>
      <c r="M2049" s="243"/>
      <c r="O2049" s="243"/>
      <c r="P2049" s="246"/>
      <c r="Q2049" s="246"/>
      <c r="R2049" s="246"/>
      <c r="S2049" s="246"/>
      <c r="T2049" s="246"/>
      <c r="U2049" s="246"/>
      <c r="V2049" s="246"/>
      <c r="W2049" s="246"/>
      <c r="X2049" s="246"/>
      <c r="Y2049" s="246"/>
      <c r="Z2049" s="246"/>
      <c r="AA2049" s="246"/>
      <c r="AB2049" s="246"/>
      <c r="AC2049" s="246"/>
      <c r="AD2049" s="246"/>
      <c r="AE2049" s="246"/>
      <c r="AF2049" s="246"/>
      <c r="AG2049" s="246"/>
      <c r="AH2049" s="246"/>
      <c r="AI2049" s="246"/>
      <c r="AJ2049" s="246"/>
      <c r="AK2049" s="246"/>
      <c r="AL2049" s="246"/>
    </row>
    <row r="2050" spans="3:38" s="47" customFormat="1" ht="38.25" customHeight="1" x14ac:dyDescent="0.25">
      <c r="C2050" s="243"/>
      <c r="H2050" s="243"/>
      <c r="L2050" s="282"/>
      <c r="M2050" s="243"/>
      <c r="O2050" s="243"/>
      <c r="P2050" s="246"/>
      <c r="Q2050" s="246"/>
      <c r="R2050" s="246"/>
      <c r="S2050" s="246"/>
      <c r="T2050" s="246"/>
      <c r="U2050" s="246"/>
      <c r="V2050" s="246"/>
      <c r="W2050" s="246"/>
      <c r="X2050" s="246"/>
      <c r="Y2050" s="246"/>
      <c r="Z2050" s="246"/>
      <c r="AA2050" s="246"/>
      <c r="AB2050" s="246"/>
      <c r="AC2050" s="246"/>
      <c r="AD2050" s="246"/>
      <c r="AE2050" s="246"/>
      <c r="AF2050" s="246"/>
      <c r="AG2050" s="246"/>
      <c r="AH2050" s="246"/>
      <c r="AI2050" s="246"/>
      <c r="AJ2050" s="246"/>
      <c r="AK2050" s="246"/>
      <c r="AL2050" s="246"/>
    </row>
    <row r="2051" spans="3:38" s="47" customFormat="1" ht="38.25" customHeight="1" x14ac:dyDescent="0.25">
      <c r="C2051" s="243"/>
      <c r="H2051" s="243"/>
      <c r="L2051" s="282"/>
      <c r="M2051" s="243"/>
      <c r="O2051" s="243"/>
      <c r="P2051" s="246"/>
      <c r="Q2051" s="246"/>
      <c r="R2051" s="246"/>
      <c r="S2051" s="246"/>
      <c r="T2051" s="246"/>
      <c r="U2051" s="246"/>
      <c r="V2051" s="246"/>
      <c r="W2051" s="246"/>
      <c r="X2051" s="246"/>
      <c r="Y2051" s="246"/>
      <c r="Z2051" s="246"/>
      <c r="AA2051" s="246"/>
      <c r="AB2051" s="246"/>
      <c r="AC2051" s="246"/>
      <c r="AD2051" s="246"/>
      <c r="AE2051" s="246"/>
      <c r="AF2051" s="246"/>
      <c r="AG2051" s="246"/>
      <c r="AH2051" s="246"/>
      <c r="AI2051" s="246"/>
      <c r="AJ2051" s="246"/>
      <c r="AK2051" s="246"/>
      <c r="AL2051" s="246"/>
    </row>
    <row r="2052" spans="3:38" s="47" customFormat="1" ht="38.25" customHeight="1" x14ac:dyDescent="0.25">
      <c r="C2052" s="243"/>
      <c r="H2052" s="243"/>
      <c r="L2052" s="282"/>
      <c r="M2052" s="243"/>
      <c r="O2052" s="243"/>
      <c r="P2052" s="246"/>
      <c r="Q2052" s="246"/>
      <c r="R2052" s="246"/>
      <c r="S2052" s="246"/>
      <c r="T2052" s="246"/>
      <c r="U2052" s="246"/>
      <c r="V2052" s="246"/>
      <c r="W2052" s="246"/>
      <c r="X2052" s="246"/>
      <c r="Y2052" s="246"/>
      <c r="Z2052" s="246"/>
      <c r="AA2052" s="246"/>
      <c r="AB2052" s="246"/>
      <c r="AC2052" s="246"/>
      <c r="AD2052" s="246"/>
      <c r="AE2052" s="246"/>
      <c r="AF2052" s="246"/>
      <c r="AG2052" s="246"/>
      <c r="AH2052" s="246"/>
      <c r="AI2052" s="246"/>
      <c r="AJ2052" s="246"/>
      <c r="AK2052" s="246"/>
      <c r="AL2052" s="246"/>
    </row>
    <row r="2053" spans="3:38" s="47" customFormat="1" ht="38.25" customHeight="1" x14ac:dyDescent="0.25">
      <c r="C2053" s="243"/>
      <c r="H2053" s="243"/>
      <c r="L2053" s="282"/>
      <c r="M2053" s="243"/>
      <c r="O2053" s="243"/>
      <c r="P2053" s="246"/>
      <c r="Q2053" s="246"/>
      <c r="R2053" s="246"/>
      <c r="S2053" s="246"/>
      <c r="T2053" s="246"/>
      <c r="U2053" s="246"/>
      <c r="V2053" s="246"/>
      <c r="W2053" s="246"/>
      <c r="X2053" s="246"/>
      <c r="Y2053" s="246"/>
      <c r="Z2053" s="246"/>
      <c r="AA2053" s="246"/>
      <c r="AB2053" s="246"/>
      <c r="AC2053" s="246"/>
      <c r="AD2053" s="246"/>
      <c r="AE2053" s="246"/>
      <c r="AF2053" s="246"/>
      <c r="AG2053" s="246"/>
      <c r="AH2053" s="246"/>
      <c r="AI2053" s="246"/>
      <c r="AJ2053" s="246"/>
      <c r="AK2053" s="246"/>
      <c r="AL2053" s="246"/>
    </row>
    <row r="2054" spans="3:38" s="47" customFormat="1" ht="38.25" customHeight="1" x14ac:dyDescent="0.25">
      <c r="C2054" s="243"/>
      <c r="H2054" s="243"/>
      <c r="L2054" s="282"/>
      <c r="M2054" s="243"/>
      <c r="O2054" s="243"/>
      <c r="P2054" s="246"/>
      <c r="Q2054" s="246"/>
      <c r="R2054" s="246"/>
      <c r="S2054" s="246"/>
      <c r="T2054" s="246"/>
      <c r="U2054" s="246"/>
      <c r="V2054" s="246"/>
      <c r="W2054" s="246"/>
      <c r="X2054" s="246"/>
      <c r="Y2054" s="246"/>
      <c r="Z2054" s="246"/>
      <c r="AA2054" s="246"/>
      <c r="AB2054" s="246"/>
      <c r="AC2054" s="246"/>
      <c r="AD2054" s="246"/>
      <c r="AE2054" s="246"/>
      <c r="AF2054" s="246"/>
      <c r="AG2054" s="246"/>
      <c r="AH2054" s="246"/>
      <c r="AI2054" s="246"/>
      <c r="AJ2054" s="246"/>
      <c r="AK2054" s="246"/>
      <c r="AL2054" s="246"/>
    </row>
    <row r="2055" spans="3:38" s="47" customFormat="1" ht="38.25" customHeight="1" x14ac:dyDescent="0.25">
      <c r="C2055" s="243"/>
      <c r="H2055" s="243"/>
      <c r="L2055" s="282"/>
      <c r="M2055" s="243"/>
      <c r="O2055" s="243"/>
      <c r="P2055" s="246"/>
      <c r="Q2055" s="246"/>
      <c r="R2055" s="246"/>
      <c r="S2055" s="246"/>
      <c r="T2055" s="246"/>
      <c r="U2055" s="246"/>
      <c r="V2055" s="246"/>
      <c r="W2055" s="246"/>
      <c r="X2055" s="246"/>
      <c r="Y2055" s="246"/>
      <c r="Z2055" s="246"/>
      <c r="AA2055" s="246"/>
      <c r="AB2055" s="246"/>
      <c r="AC2055" s="246"/>
      <c r="AD2055" s="246"/>
      <c r="AE2055" s="246"/>
      <c r="AF2055" s="246"/>
      <c r="AG2055" s="246"/>
      <c r="AH2055" s="246"/>
      <c r="AI2055" s="246"/>
      <c r="AJ2055" s="246"/>
      <c r="AK2055" s="246"/>
      <c r="AL2055" s="246"/>
    </row>
    <row r="2056" spans="3:38" s="47" customFormat="1" ht="38.25" customHeight="1" x14ac:dyDescent="0.25">
      <c r="C2056" s="243"/>
      <c r="H2056" s="243"/>
      <c r="L2056" s="282"/>
      <c r="M2056" s="243"/>
      <c r="O2056" s="243"/>
      <c r="P2056" s="246"/>
      <c r="Q2056" s="246"/>
      <c r="R2056" s="246"/>
      <c r="S2056" s="246"/>
      <c r="T2056" s="246"/>
      <c r="U2056" s="246"/>
      <c r="V2056" s="246"/>
      <c r="W2056" s="246"/>
      <c r="X2056" s="246"/>
      <c r="Y2056" s="246"/>
      <c r="Z2056" s="246"/>
      <c r="AA2056" s="246"/>
      <c r="AB2056" s="246"/>
      <c r="AC2056" s="246"/>
      <c r="AD2056" s="246"/>
      <c r="AE2056" s="246"/>
      <c r="AF2056" s="246"/>
      <c r="AG2056" s="246"/>
      <c r="AH2056" s="246"/>
      <c r="AI2056" s="246"/>
      <c r="AJ2056" s="246"/>
      <c r="AK2056" s="246"/>
      <c r="AL2056" s="246"/>
    </row>
    <row r="2057" spans="3:38" s="47" customFormat="1" ht="38.25" customHeight="1" x14ac:dyDescent="0.25">
      <c r="C2057" s="243"/>
      <c r="H2057" s="243"/>
      <c r="L2057" s="282"/>
      <c r="M2057" s="243"/>
      <c r="O2057" s="243"/>
      <c r="P2057" s="246"/>
      <c r="Q2057" s="246"/>
      <c r="R2057" s="246"/>
      <c r="S2057" s="246"/>
      <c r="T2057" s="246"/>
      <c r="U2057" s="246"/>
      <c r="V2057" s="246"/>
      <c r="W2057" s="246"/>
      <c r="X2057" s="246"/>
      <c r="Y2057" s="246"/>
      <c r="Z2057" s="246"/>
      <c r="AA2057" s="246"/>
      <c r="AB2057" s="246"/>
      <c r="AC2057" s="246"/>
      <c r="AD2057" s="246"/>
      <c r="AE2057" s="246"/>
      <c r="AF2057" s="246"/>
      <c r="AG2057" s="246"/>
      <c r="AH2057" s="246"/>
      <c r="AI2057" s="246"/>
      <c r="AJ2057" s="246"/>
      <c r="AK2057" s="246"/>
      <c r="AL2057" s="246"/>
    </row>
    <row r="2058" spans="3:38" s="47" customFormat="1" ht="38.25" customHeight="1" x14ac:dyDescent="0.25">
      <c r="C2058" s="243"/>
      <c r="H2058" s="243"/>
      <c r="L2058" s="282"/>
      <c r="M2058" s="243"/>
      <c r="O2058" s="243"/>
      <c r="P2058" s="246"/>
      <c r="Q2058" s="246"/>
      <c r="R2058" s="246"/>
      <c r="S2058" s="246"/>
      <c r="T2058" s="246"/>
      <c r="U2058" s="246"/>
      <c r="V2058" s="246"/>
      <c r="W2058" s="246"/>
      <c r="X2058" s="246"/>
      <c r="Y2058" s="246"/>
      <c r="Z2058" s="246"/>
      <c r="AA2058" s="246"/>
      <c r="AB2058" s="246"/>
      <c r="AC2058" s="246"/>
      <c r="AD2058" s="246"/>
      <c r="AE2058" s="246"/>
      <c r="AF2058" s="246"/>
      <c r="AG2058" s="246"/>
      <c r="AH2058" s="246"/>
      <c r="AI2058" s="246"/>
      <c r="AJ2058" s="246"/>
      <c r="AK2058" s="246"/>
      <c r="AL2058" s="246"/>
    </row>
    <row r="2059" spans="3:38" s="47" customFormat="1" ht="38.25" customHeight="1" x14ac:dyDescent="0.25">
      <c r="C2059" s="243"/>
      <c r="H2059" s="243"/>
      <c r="L2059" s="282"/>
      <c r="M2059" s="243"/>
      <c r="O2059" s="243"/>
      <c r="P2059" s="246"/>
      <c r="Q2059" s="246"/>
      <c r="R2059" s="246"/>
      <c r="S2059" s="246"/>
      <c r="T2059" s="246"/>
      <c r="U2059" s="246"/>
      <c r="V2059" s="246"/>
      <c r="W2059" s="246"/>
      <c r="X2059" s="246"/>
      <c r="Y2059" s="246"/>
      <c r="Z2059" s="246"/>
      <c r="AA2059" s="246"/>
      <c r="AB2059" s="246"/>
      <c r="AC2059" s="246"/>
      <c r="AD2059" s="246"/>
      <c r="AE2059" s="246"/>
      <c r="AF2059" s="246"/>
      <c r="AG2059" s="246"/>
      <c r="AH2059" s="246"/>
      <c r="AI2059" s="246"/>
      <c r="AJ2059" s="246"/>
      <c r="AK2059" s="246"/>
      <c r="AL2059" s="246"/>
    </row>
    <row r="2060" spans="3:38" s="47" customFormat="1" ht="38.25" customHeight="1" x14ac:dyDescent="0.25">
      <c r="C2060" s="243"/>
      <c r="H2060" s="243"/>
      <c r="L2060" s="282"/>
      <c r="M2060" s="243"/>
      <c r="O2060" s="243"/>
      <c r="P2060" s="246"/>
      <c r="Q2060" s="246"/>
      <c r="R2060" s="246"/>
      <c r="S2060" s="246"/>
      <c r="T2060" s="246"/>
      <c r="U2060" s="246"/>
      <c r="V2060" s="246"/>
      <c r="W2060" s="246"/>
      <c r="X2060" s="246"/>
      <c r="Y2060" s="246"/>
      <c r="Z2060" s="246"/>
      <c r="AA2060" s="246"/>
      <c r="AB2060" s="246"/>
      <c r="AC2060" s="246"/>
      <c r="AD2060" s="246"/>
      <c r="AE2060" s="246"/>
      <c r="AF2060" s="246"/>
      <c r="AG2060" s="246"/>
      <c r="AH2060" s="246"/>
      <c r="AI2060" s="246"/>
      <c r="AJ2060" s="246"/>
      <c r="AK2060" s="246"/>
      <c r="AL2060" s="246"/>
    </row>
    <row r="2061" spans="3:38" s="47" customFormat="1" ht="38.25" customHeight="1" x14ac:dyDescent="0.25">
      <c r="C2061" s="243"/>
      <c r="H2061" s="243"/>
      <c r="L2061" s="282"/>
      <c r="M2061" s="243"/>
      <c r="O2061" s="243"/>
      <c r="P2061" s="246"/>
      <c r="Q2061" s="246"/>
      <c r="R2061" s="246"/>
      <c r="S2061" s="246"/>
      <c r="T2061" s="246"/>
      <c r="U2061" s="246"/>
      <c r="V2061" s="246"/>
      <c r="W2061" s="246"/>
      <c r="X2061" s="246"/>
      <c r="Y2061" s="246"/>
      <c r="Z2061" s="246"/>
      <c r="AA2061" s="246"/>
      <c r="AB2061" s="246"/>
      <c r="AC2061" s="246"/>
      <c r="AD2061" s="246"/>
      <c r="AE2061" s="246"/>
      <c r="AF2061" s="246"/>
      <c r="AG2061" s="246"/>
      <c r="AH2061" s="246"/>
      <c r="AI2061" s="246"/>
      <c r="AJ2061" s="246"/>
      <c r="AK2061" s="246"/>
      <c r="AL2061" s="246"/>
    </row>
    <row r="2062" spans="3:38" s="47" customFormat="1" ht="38.25" customHeight="1" x14ac:dyDescent="0.25">
      <c r="C2062" s="243"/>
      <c r="H2062" s="243"/>
      <c r="L2062" s="282"/>
      <c r="M2062" s="243"/>
      <c r="O2062" s="243"/>
      <c r="P2062" s="246"/>
      <c r="Q2062" s="246"/>
      <c r="R2062" s="246"/>
      <c r="S2062" s="246"/>
      <c r="T2062" s="246"/>
      <c r="U2062" s="246"/>
      <c r="V2062" s="246"/>
      <c r="W2062" s="246"/>
      <c r="X2062" s="246"/>
      <c r="Y2062" s="246"/>
      <c r="Z2062" s="246"/>
      <c r="AA2062" s="246"/>
      <c r="AB2062" s="246"/>
      <c r="AC2062" s="246"/>
      <c r="AD2062" s="246"/>
      <c r="AE2062" s="246"/>
      <c r="AF2062" s="246"/>
      <c r="AG2062" s="246"/>
      <c r="AH2062" s="246"/>
      <c r="AI2062" s="246"/>
      <c r="AJ2062" s="246"/>
      <c r="AK2062" s="246"/>
      <c r="AL2062" s="246"/>
    </row>
    <row r="2063" spans="3:38" s="47" customFormat="1" ht="38.25" customHeight="1" x14ac:dyDescent="0.25">
      <c r="C2063" s="243"/>
      <c r="H2063" s="243"/>
      <c r="L2063" s="282"/>
      <c r="M2063" s="243"/>
      <c r="O2063" s="243"/>
      <c r="P2063" s="246"/>
      <c r="Q2063" s="246"/>
      <c r="R2063" s="246"/>
      <c r="S2063" s="246"/>
      <c r="T2063" s="246"/>
      <c r="U2063" s="246"/>
      <c r="V2063" s="246"/>
      <c r="W2063" s="246"/>
      <c r="X2063" s="246"/>
      <c r="Y2063" s="246"/>
      <c r="Z2063" s="246"/>
      <c r="AA2063" s="246"/>
      <c r="AB2063" s="246"/>
      <c r="AC2063" s="246"/>
      <c r="AD2063" s="246"/>
      <c r="AE2063" s="246"/>
      <c r="AF2063" s="246"/>
      <c r="AG2063" s="246"/>
      <c r="AH2063" s="246"/>
      <c r="AI2063" s="246"/>
      <c r="AJ2063" s="246"/>
      <c r="AK2063" s="246"/>
      <c r="AL2063" s="246"/>
    </row>
    <row r="2064" spans="3:38" s="47" customFormat="1" ht="38.25" customHeight="1" x14ac:dyDescent="0.25">
      <c r="C2064" s="243"/>
      <c r="H2064" s="243"/>
      <c r="L2064" s="282"/>
      <c r="M2064" s="243"/>
      <c r="O2064" s="243"/>
      <c r="P2064" s="246"/>
      <c r="Q2064" s="246"/>
      <c r="R2064" s="246"/>
      <c r="S2064" s="246"/>
      <c r="T2064" s="246"/>
      <c r="U2064" s="246"/>
      <c r="V2064" s="246"/>
      <c r="W2064" s="246"/>
      <c r="X2064" s="246"/>
      <c r="Y2064" s="246"/>
      <c r="Z2064" s="246"/>
      <c r="AA2064" s="246"/>
      <c r="AB2064" s="246"/>
      <c r="AC2064" s="246"/>
      <c r="AD2064" s="246"/>
      <c r="AE2064" s="246"/>
      <c r="AF2064" s="246"/>
      <c r="AG2064" s="246"/>
      <c r="AH2064" s="246"/>
      <c r="AI2064" s="246"/>
      <c r="AJ2064" s="246"/>
      <c r="AK2064" s="246"/>
      <c r="AL2064" s="246"/>
    </row>
    <row r="2065" spans="3:38" s="47" customFormat="1" ht="38.25" customHeight="1" x14ac:dyDescent="0.25">
      <c r="C2065" s="243"/>
      <c r="H2065" s="243"/>
      <c r="L2065" s="282"/>
      <c r="M2065" s="243"/>
      <c r="O2065" s="243"/>
      <c r="P2065" s="246"/>
      <c r="Q2065" s="246"/>
      <c r="R2065" s="246"/>
      <c r="S2065" s="246"/>
      <c r="T2065" s="246"/>
      <c r="U2065" s="246"/>
      <c r="V2065" s="246"/>
      <c r="W2065" s="246"/>
      <c r="X2065" s="246"/>
      <c r="Y2065" s="246"/>
      <c r="Z2065" s="246"/>
      <c r="AA2065" s="246"/>
      <c r="AB2065" s="246"/>
      <c r="AC2065" s="246"/>
      <c r="AD2065" s="246"/>
      <c r="AE2065" s="246"/>
      <c r="AF2065" s="246"/>
      <c r="AG2065" s="246"/>
      <c r="AH2065" s="246"/>
      <c r="AI2065" s="246"/>
      <c r="AJ2065" s="246"/>
      <c r="AK2065" s="246"/>
      <c r="AL2065" s="246"/>
    </row>
    <row r="2066" spans="3:38" s="47" customFormat="1" ht="38.25" customHeight="1" x14ac:dyDescent="0.25">
      <c r="C2066" s="243"/>
      <c r="H2066" s="243"/>
      <c r="L2066" s="282"/>
      <c r="M2066" s="243"/>
      <c r="O2066" s="243"/>
      <c r="P2066" s="246"/>
      <c r="Q2066" s="246"/>
      <c r="R2066" s="246"/>
      <c r="S2066" s="246"/>
      <c r="T2066" s="246"/>
      <c r="U2066" s="246"/>
      <c r="V2066" s="246"/>
      <c r="W2066" s="246"/>
      <c r="X2066" s="246"/>
      <c r="Y2066" s="246"/>
      <c r="Z2066" s="246"/>
      <c r="AA2066" s="246"/>
      <c r="AB2066" s="246"/>
      <c r="AC2066" s="246"/>
      <c r="AD2066" s="246"/>
      <c r="AE2066" s="246"/>
      <c r="AF2066" s="246"/>
      <c r="AG2066" s="246"/>
      <c r="AH2066" s="246"/>
      <c r="AI2066" s="246"/>
      <c r="AJ2066" s="246"/>
      <c r="AK2066" s="246"/>
      <c r="AL2066" s="246"/>
    </row>
    <row r="2067" spans="3:38" s="47" customFormat="1" ht="38.25" customHeight="1" x14ac:dyDescent="0.25">
      <c r="C2067" s="243"/>
      <c r="H2067" s="243"/>
      <c r="L2067" s="282"/>
      <c r="M2067" s="243"/>
      <c r="O2067" s="243"/>
      <c r="P2067" s="246"/>
      <c r="Q2067" s="246"/>
      <c r="R2067" s="246"/>
      <c r="S2067" s="246"/>
      <c r="T2067" s="246"/>
      <c r="U2067" s="246"/>
      <c r="V2067" s="246"/>
      <c r="W2067" s="246"/>
      <c r="X2067" s="246"/>
      <c r="Y2067" s="246"/>
      <c r="Z2067" s="246"/>
      <c r="AA2067" s="246"/>
      <c r="AB2067" s="246"/>
      <c r="AC2067" s="246"/>
      <c r="AD2067" s="246"/>
      <c r="AE2067" s="246"/>
      <c r="AF2067" s="246"/>
      <c r="AG2067" s="246"/>
      <c r="AH2067" s="246"/>
      <c r="AI2067" s="246"/>
      <c r="AJ2067" s="246"/>
      <c r="AK2067" s="246"/>
      <c r="AL2067" s="246"/>
    </row>
    <row r="2068" spans="3:38" s="47" customFormat="1" ht="38.25" customHeight="1" x14ac:dyDescent="0.25">
      <c r="C2068" s="243"/>
      <c r="H2068" s="243"/>
      <c r="L2068" s="282"/>
      <c r="M2068" s="243"/>
      <c r="O2068" s="243"/>
      <c r="P2068" s="246"/>
      <c r="Q2068" s="246"/>
      <c r="R2068" s="246"/>
      <c r="S2068" s="246"/>
      <c r="T2068" s="246"/>
      <c r="U2068" s="246"/>
      <c r="V2068" s="246"/>
      <c r="W2068" s="246"/>
      <c r="X2068" s="246"/>
      <c r="Y2068" s="246"/>
      <c r="Z2068" s="246"/>
      <c r="AA2068" s="246"/>
      <c r="AB2068" s="246"/>
      <c r="AC2068" s="246"/>
      <c r="AD2068" s="246"/>
      <c r="AE2068" s="246"/>
      <c r="AF2068" s="246"/>
      <c r="AG2068" s="246"/>
      <c r="AH2068" s="246"/>
      <c r="AI2068" s="246"/>
      <c r="AJ2068" s="246"/>
      <c r="AK2068" s="246"/>
      <c r="AL2068" s="246"/>
    </row>
    <row r="2069" spans="3:38" s="47" customFormat="1" ht="38.25" customHeight="1" x14ac:dyDescent="0.25">
      <c r="C2069" s="243"/>
      <c r="H2069" s="243"/>
      <c r="L2069" s="282"/>
      <c r="M2069" s="243"/>
      <c r="O2069" s="243"/>
      <c r="P2069" s="246"/>
      <c r="Q2069" s="246"/>
      <c r="R2069" s="246"/>
      <c r="S2069" s="246"/>
      <c r="T2069" s="246"/>
      <c r="U2069" s="246"/>
      <c r="V2069" s="246"/>
      <c r="W2069" s="246"/>
      <c r="X2069" s="246"/>
      <c r="Y2069" s="246"/>
      <c r="Z2069" s="246"/>
      <c r="AA2069" s="246"/>
      <c r="AB2069" s="246"/>
      <c r="AC2069" s="246"/>
      <c r="AD2069" s="246"/>
      <c r="AE2069" s="246"/>
      <c r="AF2069" s="246"/>
      <c r="AG2069" s="246"/>
      <c r="AH2069" s="246"/>
      <c r="AI2069" s="246"/>
      <c r="AJ2069" s="246"/>
      <c r="AK2069" s="246"/>
      <c r="AL2069" s="246"/>
    </row>
    <row r="2070" spans="3:38" s="47" customFormat="1" ht="38.25" customHeight="1" x14ac:dyDescent="0.25">
      <c r="C2070" s="243"/>
      <c r="H2070" s="243"/>
      <c r="L2070" s="282"/>
      <c r="M2070" s="243"/>
      <c r="O2070" s="243"/>
      <c r="P2070" s="246"/>
      <c r="Q2070" s="246"/>
      <c r="R2070" s="246"/>
      <c r="S2070" s="246"/>
      <c r="T2070" s="246"/>
      <c r="U2070" s="246"/>
      <c r="V2070" s="246"/>
      <c r="W2070" s="246"/>
      <c r="X2070" s="246"/>
      <c r="Y2070" s="246"/>
      <c r="Z2070" s="246"/>
      <c r="AA2070" s="246"/>
      <c r="AB2070" s="246"/>
      <c r="AC2070" s="246"/>
      <c r="AD2070" s="246"/>
      <c r="AE2070" s="246"/>
      <c r="AF2070" s="246"/>
      <c r="AG2070" s="246"/>
      <c r="AH2070" s="246"/>
      <c r="AI2070" s="246"/>
      <c r="AJ2070" s="246"/>
      <c r="AK2070" s="246"/>
      <c r="AL2070" s="246"/>
    </row>
    <row r="2071" spans="3:38" s="47" customFormat="1" ht="38.25" customHeight="1" x14ac:dyDescent="0.25">
      <c r="C2071" s="243"/>
      <c r="H2071" s="243"/>
      <c r="L2071" s="282"/>
      <c r="M2071" s="243"/>
      <c r="O2071" s="243"/>
      <c r="P2071" s="246"/>
      <c r="Q2071" s="246"/>
      <c r="R2071" s="246"/>
      <c r="S2071" s="246"/>
      <c r="T2071" s="246"/>
      <c r="U2071" s="246"/>
      <c r="V2071" s="246"/>
      <c r="W2071" s="246"/>
      <c r="X2071" s="246"/>
      <c r="Y2071" s="246"/>
      <c r="Z2071" s="246"/>
      <c r="AA2071" s="246"/>
      <c r="AB2071" s="246"/>
      <c r="AC2071" s="246"/>
      <c r="AD2071" s="246"/>
      <c r="AE2071" s="246"/>
      <c r="AF2071" s="246"/>
      <c r="AG2071" s="246"/>
      <c r="AH2071" s="246"/>
      <c r="AI2071" s="246"/>
      <c r="AJ2071" s="246"/>
      <c r="AK2071" s="246"/>
      <c r="AL2071" s="246"/>
    </row>
    <row r="2072" spans="3:38" s="47" customFormat="1" ht="38.25" customHeight="1" x14ac:dyDescent="0.25">
      <c r="C2072" s="243"/>
      <c r="H2072" s="243"/>
      <c r="L2072" s="282"/>
      <c r="M2072" s="243"/>
      <c r="O2072" s="243"/>
      <c r="P2072" s="246"/>
      <c r="Q2072" s="246"/>
      <c r="R2072" s="246"/>
      <c r="S2072" s="246"/>
      <c r="T2072" s="246"/>
      <c r="U2072" s="246"/>
      <c r="V2072" s="246"/>
      <c r="W2072" s="246"/>
      <c r="X2072" s="246"/>
      <c r="Y2072" s="246"/>
      <c r="Z2072" s="246"/>
      <c r="AA2072" s="246"/>
      <c r="AB2072" s="246"/>
      <c r="AC2072" s="246"/>
      <c r="AD2072" s="246"/>
      <c r="AE2072" s="246"/>
      <c r="AF2072" s="246"/>
      <c r="AG2072" s="246"/>
      <c r="AH2072" s="246"/>
      <c r="AI2072" s="246"/>
      <c r="AJ2072" s="246"/>
      <c r="AK2072" s="246"/>
      <c r="AL2072" s="246"/>
    </row>
    <row r="2073" spans="3:38" s="47" customFormat="1" ht="38.25" customHeight="1" x14ac:dyDescent="0.25">
      <c r="C2073" s="243"/>
      <c r="H2073" s="243"/>
      <c r="L2073" s="282"/>
      <c r="M2073" s="243"/>
      <c r="O2073" s="243"/>
      <c r="P2073" s="246"/>
      <c r="Q2073" s="246"/>
      <c r="R2073" s="246"/>
      <c r="S2073" s="246"/>
      <c r="T2073" s="246"/>
      <c r="U2073" s="246"/>
      <c r="V2073" s="246"/>
      <c r="W2073" s="246"/>
      <c r="X2073" s="246"/>
      <c r="Y2073" s="246"/>
      <c r="Z2073" s="246"/>
      <c r="AA2073" s="246"/>
      <c r="AB2073" s="246"/>
      <c r="AC2073" s="246"/>
      <c r="AD2073" s="246"/>
      <c r="AE2073" s="246"/>
      <c r="AF2073" s="246"/>
      <c r="AG2073" s="246"/>
      <c r="AH2073" s="246"/>
      <c r="AI2073" s="246"/>
      <c r="AJ2073" s="246"/>
      <c r="AK2073" s="246"/>
      <c r="AL2073" s="246"/>
    </row>
    <row r="2074" spans="3:38" s="47" customFormat="1" ht="38.25" customHeight="1" x14ac:dyDescent="0.25">
      <c r="C2074" s="243"/>
      <c r="H2074" s="243"/>
      <c r="L2074" s="282"/>
      <c r="M2074" s="243"/>
      <c r="O2074" s="243"/>
      <c r="P2074" s="246"/>
      <c r="Q2074" s="246"/>
      <c r="R2074" s="246"/>
      <c r="S2074" s="246"/>
      <c r="T2074" s="246"/>
      <c r="U2074" s="246"/>
      <c r="V2074" s="246"/>
      <c r="W2074" s="246"/>
      <c r="X2074" s="246"/>
      <c r="Y2074" s="246"/>
      <c r="Z2074" s="246"/>
      <c r="AA2074" s="246"/>
      <c r="AB2074" s="246"/>
      <c r="AC2074" s="246"/>
      <c r="AD2074" s="246"/>
      <c r="AE2074" s="246"/>
      <c r="AF2074" s="246"/>
      <c r="AG2074" s="246"/>
      <c r="AH2074" s="246"/>
      <c r="AI2074" s="246"/>
      <c r="AJ2074" s="246"/>
      <c r="AK2074" s="246"/>
      <c r="AL2074" s="246"/>
    </row>
    <row r="2075" spans="3:38" s="47" customFormat="1" ht="38.25" customHeight="1" x14ac:dyDescent="0.25">
      <c r="C2075" s="243"/>
      <c r="H2075" s="243"/>
      <c r="L2075" s="282"/>
      <c r="M2075" s="243"/>
      <c r="O2075" s="243"/>
      <c r="P2075" s="246"/>
      <c r="Q2075" s="246"/>
      <c r="R2075" s="246"/>
      <c r="S2075" s="246"/>
      <c r="T2075" s="246"/>
      <c r="U2075" s="246"/>
      <c r="V2075" s="246"/>
      <c r="W2075" s="246"/>
      <c r="X2075" s="246"/>
      <c r="Y2075" s="246"/>
      <c r="Z2075" s="246"/>
      <c r="AA2075" s="246"/>
      <c r="AB2075" s="246"/>
      <c r="AC2075" s="246"/>
      <c r="AD2075" s="246"/>
      <c r="AE2075" s="246"/>
      <c r="AF2075" s="246"/>
      <c r="AG2075" s="246"/>
      <c r="AH2075" s="246"/>
      <c r="AI2075" s="246"/>
      <c r="AJ2075" s="246"/>
      <c r="AK2075" s="246"/>
      <c r="AL2075" s="246"/>
    </row>
    <row r="2076" spans="3:38" s="47" customFormat="1" ht="38.25" customHeight="1" x14ac:dyDescent="0.25">
      <c r="C2076" s="243"/>
      <c r="H2076" s="243"/>
      <c r="L2076" s="282"/>
      <c r="M2076" s="243"/>
      <c r="O2076" s="243"/>
      <c r="P2076" s="246"/>
      <c r="Q2076" s="246"/>
      <c r="R2076" s="246"/>
      <c r="S2076" s="246"/>
      <c r="T2076" s="246"/>
      <c r="U2076" s="246"/>
      <c r="V2076" s="246"/>
      <c r="W2076" s="246"/>
      <c r="X2076" s="246"/>
      <c r="Y2076" s="246"/>
      <c r="Z2076" s="246"/>
      <c r="AA2076" s="246"/>
      <c r="AB2076" s="246"/>
      <c r="AC2076" s="246"/>
      <c r="AD2076" s="246"/>
      <c r="AE2076" s="246"/>
      <c r="AF2076" s="246"/>
      <c r="AG2076" s="246"/>
      <c r="AH2076" s="246"/>
      <c r="AI2076" s="246"/>
      <c r="AJ2076" s="246"/>
      <c r="AK2076" s="246"/>
      <c r="AL2076" s="246"/>
    </row>
    <row r="2077" spans="3:38" s="47" customFormat="1" ht="38.25" customHeight="1" x14ac:dyDescent="0.25">
      <c r="C2077" s="243"/>
      <c r="H2077" s="243"/>
      <c r="L2077" s="282"/>
      <c r="M2077" s="243"/>
      <c r="O2077" s="243"/>
      <c r="P2077" s="246"/>
      <c r="Q2077" s="246"/>
      <c r="R2077" s="246"/>
      <c r="S2077" s="246"/>
      <c r="T2077" s="246"/>
      <c r="U2077" s="246"/>
      <c r="V2077" s="246"/>
      <c r="W2077" s="246"/>
      <c r="X2077" s="246"/>
      <c r="Y2077" s="246"/>
      <c r="Z2077" s="246"/>
      <c r="AA2077" s="246"/>
      <c r="AB2077" s="246"/>
      <c r="AC2077" s="246"/>
      <c r="AD2077" s="246"/>
      <c r="AE2077" s="246"/>
      <c r="AF2077" s="246"/>
      <c r="AG2077" s="246"/>
      <c r="AH2077" s="246"/>
      <c r="AI2077" s="246"/>
      <c r="AJ2077" s="246"/>
      <c r="AK2077" s="246"/>
      <c r="AL2077" s="246"/>
    </row>
    <row r="2078" spans="3:38" s="47" customFormat="1" ht="38.25" customHeight="1" x14ac:dyDescent="0.25">
      <c r="C2078" s="243"/>
      <c r="H2078" s="243"/>
      <c r="L2078" s="282"/>
      <c r="M2078" s="243"/>
      <c r="O2078" s="243"/>
      <c r="P2078" s="246"/>
      <c r="Q2078" s="246"/>
      <c r="R2078" s="246"/>
      <c r="S2078" s="246"/>
      <c r="T2078" s="246"/>
      <c r="U2078" s="246"/>
      <c r="V2078" s="246"/>
      <c r="W2078" s="246"/>
      <c r="X2078" s="246"/>
      <c r="Y2078" s="246"/>
      <c r="Z2078" s="246"/>
      <c r="AA2078" s="246"/>
      <c r="AB2078" s="246"/>
      <c r="AC2078" s="246"/>
      <c r="AD2078" s="246"/>
      <c r="AE2078" s="246"/>
      <c r="AF2078" s="246"/>
      <c r="AG2078" s="246"/>
      <c r="AH2078" s="246"/>
      <c r="AI2078" s="246"/>
      <c r="AJ2078" s="246"/>
      <c r="AK2078" s="246"/>
      <c r="AL2078" s="246"/>
    </row>
    <row r="2079" spans="3:38" s="47" customFormat="1" ht="38.25" customHeight="1" x14ac:dyDescent="0.25">
      <c r="C2079" s="243"/>
      <c r="H2079" s="243"/>
      <c r="L2079" s="282"/>
      <c r="M2079" s="243"/>
      <c r="O2079" s="243"/>
      <c r="P2079" s="246"/>
      <c r="Q2079" s="246"/>
      <c r="R2079" s="246"/>
      <c r="S2079" s="246"/>
      <c r="T2079" s="246"/>
      <c r="U2079" s="246"/>
      <c r="V2079" s="246"/>
      <c r="W2079" s="246"/>
      <c r="X2079" s="246"/>
      <c r="Y2079" s="246"/>
      <c r="Z2079" s="246"/>
      <c r="AA2079" s="246"/>
      <c r="AB2079" s="246"/>
      <c r="AC2079" s="246"/>
      <c r="AD2079" s="246"/>
      <c r="AE2079" s="246"/>
      <c r="AF2079" s="246"/>
      <c r="AG2079" s="246"/>
      <c r="AH2079" s="246"/>
      <c r="AI2079" s="246"/>
      <c r="AJ2079" s="246"/>
      <c r="AK2079" s="246"/>
      <c r="AL2079" s="246"/>
    </row>
    <row r="2080" spans="3:38" s="47" customFormat="1" ht="38.25" customHeight="1" x14ac:dyDescent="0.25">
      <c r="C2080" s="243"/>
      <c r="H2080" s="243"/>
      <c r="L2080" s="282"/>
      <c r="M2080" s="243"/>
      <c r="O2080" s="243"/>
      <c r="P2080" s="246"/>
      <c r="Q2080" s="246"/>
      <c r="R2080" s="246"/>
      <c r="S2080" s="246"/>
      <c r="T2080" s="246"/>
      <c r="U2080" s="246"/>
      <c r="V2080" s="246"/>
      <c r="W2080" s="246"/>
      <c r="X2080" s="246"/>
      <c r="Y2080" s="246"/>
      <c r="Z2080" s="246"/>
      <c r="AA2080" s="246"/>
      <c r="AB2080" s="246"/>
      <c r="AC2080" s="246"/>
      <c r="AD2080" s="246"/>
      <c r="AE2080" s="246"/>
      <c r="AF2080" s="246"/>
      <c r="AG2080" s="246"/>
      <c r="AH2080" s="246"/>
      <c r="AI2080" s="246"/>
      <c r="AJ2080" s="246"/>
      <c r="AK2080" s="246"/>
      <c r="AL2080" s="246"/>
    </row>
    <row r="2081" spans="3:38" s="47" customFormat="1" ht="38.25" customHeight="1" x14ac:dyDescent="0.25">
      <c r="C2081" s="243"/>
      <c r="H2081" s="243"/>
      <c r="L2081" s="282"/>
      <c r="M2081" s="243"/>
      <c r="O2081" s="243"/>
      <c r="P2081" s="246"/>
      <c r="Q2081" s="246"/>
      <c r="R2081" s="246"/>
      <c r="S2081" s="246"/>
      <c r="T2081" s="246"/>
      <c r="U2081" s="246"/>
      <c r="V2081" s="246"/>
      <c r="W2081" s="246"/>
      <c r="X2081" s="246"/>
      <c r="Y2081" s="246"/>
      <c r="Z2081" s="246"/>
      <c r="AA2081" s="246"/>
      <c r="AB2081" s="246"/>
      <c r="AC2081" s="246"/>
      <c r="AD2081" s="246"/>
      <c r="AE2081" s="246"/>
      <c r="AF2081" s="246"/>
      <c r="AG2081" s="246"/>
      <c r="AH2081" s="246"/>
      <c r="AI2081" s="246"/>
      <c r="AJ2081" s="246"/>
      <c r="AK2081" s="246"/>
      <c r="AL2081" s="246"/>
    </row>
    <row r="2082" spans="3:38" s="47" customFormat="1" ht="38.25" customHeight="1" x14ac:dyDescent="0.25">
      <c r="C2082" s="243"/>
      <c r="H2082" s="243"/>
      <c r="L2082" s="282"/>
      <c r="M2082" s="243"/>
      <c r="O2082" s="243"/>
      <c r="P2082" s="246"/>
      <c r="Q2082" s="246"/>
      <c r="R2082" s="246"/>
      <c r="S2082" s="246"/>
      <c r="T2082" s="246"/>
      <c r="U2082" s="246"/>
      <c r="V2082" s="246"/>
      <c r="W2082" s="246"/>
      <c r="X2082" s="246"/>
      <c r="Y2082" s="246"/>
      <c r="Z2082" s="246"/>
      <c r="AA2082" s="246"/>
      <c r="AB2082" s="246"/>
      <c r="AC2082" s="246"/>
      <c r="AD2082" s="246"/>
      <c r="AE2082" s="246"/>
      <c r="AF2082" s="246"/>
      <c r="AG2082" s="246"/>
      <c r="AH2082" s="246"/>
      <c r="AI2082" s="246"/>
      <c r="AJ2082" s="246"/>
      <c r="AK2082" s="246"/>
      <c r="AL2082" s="246"/>
    </row>
    <row r="2083" spans="3:38" s="47" customFormat="1" ht="38.25" customHeight="1" x14ac:dyDescent="0.25">
      <c r="C2083" s="243"/>
      <c r="H2083" s="243"/>
      <c r="L2083" s="282"/>
      <c r="M2083" s="243"/>
      <c r="O2083" s="243"/>
      <c r="P2083" s="246"/>
      <c r="Q2083" s="246"/>
      <c r="R2083" s="246"/>
      <c r="S2083" s="246"/>
      <c r="T2083" s="246"/>
      <c r="U2083" s="246"/>
      <c r="V2083" s="246"/>
      <c r="W2083" s="246"/>
      <c r="X2083" s="246"/>
      <c r="Y2083" s="246"/>
      <c r="Z2083" s="246"/>
      <c r="AA2083" s="246"/>
      <c r="AB2083" s="246"/>
      <c r="AC2083" s="246"/>
      <c r="AD2083" s="246"/>
      <c r="AE2083" s="246"/>
      <c r="AF2083" s="246"/>
      <c r="AG2083" s="246"/>
      <c r="AH2083" s="246"/>
      <c r="AI2083" s="246"/>
      <c r="AJ2083" s="246"/>
      <c r="AK2083" s="246"/>
      <c r="AL2083" s="246"/>
    </row>
    <row r="2084" spans="3:38" s="47" customFormat="1" ht="38.25" customHeight="1" x14ac:dyDescent="0.25">
      <c r="C2084" s="243"/>
      <c r="H2084" s="243"/>
      <c r="L2084" s="282"/>
      <c r="M2084" s="243"/>
      <c r="O2084" s="243"/>
      <c r="P2084" s="246"/>
      <c r="Q2084" s="246"/>
      <c r="R2084" s="246"/>
      <c r="S2084" s="246"/>
      <c r="T2084" s="246"/>
      <c r="U2084" s="246"/>
      <c r="V2084" s="246"/>
      <c r="W2084" s="246"/>
      <c r="X2084" s="246"/>
      <c r="Y2084" s="246"/>
      <c r="Z2084" s="246"/>
      <c r="AA2084" s="246"/>
      <c r="AB2084" s="246"/>
      <c r="AC2084" s="246"/>
      <c r="AD2084" s="246"/>
      <c r="AE2084" s="246"/>
      <c r="AF2084" s="246"/>
      <c r="AG2084" s="246"/>
      <c r="AH2084" s="246"/>
      <c r="AI2084" s="246"/>
      <c r="AJ2084" s="246"/>
      <c r="AK2084" s="246"/>
      <c r="AL2084" s="246"/>
    </row>
    <row r="2085" spans="3:38" s="47" customFormat="1" ht="38.25" customHeight="1" x14ac:dyDescent="0.25">
      <c r="C2085" s="243"/>
      <c r="H2085" s="243"/>
      <c r="L2085" s="282"/>
      <c r="M2085" s="243"/>
      <c r="O2085" s="243"/>
      <c r="P2085" s="246"/>
      <c r="Q2085" s="246"/>
      <c r="R2085" s="246"/>
      <c r="S2085" s="246"/>
      <c r="T2085" s="246"/>
      <c r="U2085" s="246"/>
      <c r="V2085" s="246"/>
      <c r="W2085" s="246"/>
      <c r="X2085" s="246"/>
      <c r="Y2085" s="246"/>
      <c r="Z2085" s="246"/>
      <c r="AA2085" s="246"/>
      <c r="AB2085" s="246"/>
      <c r="AC2085" s="246"/>
      <c r="AD2085" s="246"/>
      <c r="AE2085" s="246"/>
      <c r="AF2085" s="246"/>
      <c r="AG2085" s="246"/>
      <c r="AH2085" s="246"/>
      <c r="AI2085" s="246"/>
      <c r="AJ2085" s="246"/>
      <c r="AK2085" s="246"/>
      <c r="AL2085" s="246"/>
    </row>
    <row r="2086" spans="3:38" s="47" customFormat="1" ht="38.25" customHeight="1" x14ac:dyDescent="0.25">
      <c r="C2086" s="243"/>
      <c r="H2086" s="243"/>
      <c r="L2086" s="282"/>
      <c r="M2086" s="243"/>
      <c r="O2086" s="243"/>
      <c r="P2086" s="246"/>
      <c r="Q2086" s="246"/>
      <c r="R2086" s="246"/>
      <c r="S2086" s="246"/>
      <c r="T2086" s="246"/>
      <c r="U2086" s="246"/>
      <c r="V2086" s="246"/>
      <c r="W2086" s="246"/>
      <c r="X2086" s="246"/>
      <c r="Y2086" s="246"/>
      <c r="Z2086" s="246"/>
      <c r="AA2086" s="246"/>
      <c r="AB2086" s="246"/>
      <c r="AC2086" s="246"/>
      <c r="AD2086" s="246"/>
      <c r="AE2086" s="246"/>
      <c r="AF2086" s="246"/>
      <c r="AG2086" s="246"/>
      <c r="AH2086" s="246"/>
      <c r="AI2086" s="246"/>
      <c r="AJ2086" s="246"/>
      <c r="AK2086" s="246"/>
      <c r="AL2086" s="246"/>
    </row>
    <row r="2087" spans="3:38" s="47" customFormat="1" ht="38.25" customHeight="1" x14ac:dyDescent="0.25">
      <c r="C2087" s="243"/>
      <c r="H2087" s="243"/>
      <c r="L2087" s="282"/>
      <c r="M2087" s="243"/>
      <c r="O2087" s="243"/>
      <c r="P2087" s="246"/>
      <c r="Q2087" s="246"/>
      <c r="R2087" s="246"/>
      <c r="S2087" s="246"/>
      <c r="T2087" s="246"/>
      <c r="U2087" s="246"/>
      <c r="V2087" s="246"/>
      <c r="W2087" s="246"/>
      <c r="X2087" s="246"/>
      <c r="Y2087" s="246"/>
      <c r="Z2087" s="246"/>
      <c r="AA2087" s="246"/>
      <c r="AB2087" s="246"/>
      <c r="AC2087" s="246"/>
      <c r="AD2087" s="246"/>
      <c r="AE2087" s="246"/>
      <c r="AF2087" s="246"/>
      <c r="AG2087" s="246"/>
      <c r="AH2087" s="246"/>
      <c r="AI2087" s="246"/>
      <c r="AJ2087" s="246"/>
      <c r="AK2087" s="246"/>
      <c r="AL2087" s="246"/>
    </row>
    <row r="2088" spans="3:38" s="47" customFormat="1" ht="38.25" customHeight="1" x14ac:dyDescent="0.25">
      <c r="C2088" s="243"/>
      <c r="H2088" s="243"/>
      <c r="L2088" s="282"/>
      <c r="M2088" s="243"/>
      <c r="O2088" s="243"/>
      <c r="P2088" s="246"/>
      <c r="Q2088" s="246"/>
      <c r="R2088" s="246"/>
      <c r="S2088" s="246"/>
      <c r="T2088" s="246"/>
      <c r="U2088" s="246"/>
      <c r="V2088" s="246"/>
      <c r="W2088" s="246"/>
      <c r="X2088" s="246"/>
      <c r="Y2088" s="246"/>
      <c r="Z2088" s="246"/>
      <c r="AA2088" s="246"/>
      <c r="AB2088" s="246"/>
      <c r="AC2088" s="246"/>
      <c r="AD2088" s="246"/>
      <c r="AE2088" s="246"/>
      <c r="AF2088" s="246"/>
      <c r="AG2088" s="246"/>
      <c r="AH2088" s="246"/>
      <c r="AI2088" s="246"/>
      <c r="AJ2088" s="246"/>
      <c r="AK2088" s="246"/>
      <c r="AL2088" s="246"/>
    </row>
    <row r="2089" spans="3:38" s="47" customFormat="1" ht="38.25" customHeight="1" x14ac:dyDescent="0.25">
      <c r="C2089" s="243"/>
      <c r="H2089" s="243"/>
      <c r="L2089" s="282"/>
      <c r="M2089" s="243"/>
      <c r="O2089" s="243"/>
      <c r="P2089" s="246"/>
      <c r="Q2089" s="246"/>
      <c r="R2089" s="246"/>
      <c r="S2089" s="246"/>
      <c r="T2089" s="246"/>
      <c r="U2089" s="246"/>
      <c r="V2089" s="246"/>
      <c r="W2089" s="246"/>
      <c r="X2089" s="246"/>
      <c r="Y2089" s="246"/>
      <c r="Z2089" s="246"/>
      <c r="AA2089" s="246"/>
      <c r="AB2089" s="246"/>
      <c r="AC2089" s="246"/>
      <c r="AD2089" s="246"/>
      <c r="AE2089" s="246"/>
      <c r="AF2089" s="246"/>
      <c r="AG2089" s="246"/>
      <c r="AH2089" s="246"/>
      <c r="AI2089" s="246"/>
      <c r="AJ2089" s="246"/>
      <c r="AK2089" s="246"/>
      <c r="AL2089" s="246"/>
    </row>
    <row r="2090" spans="3:38" s="47" customFormat="1" ht="38.25" customHeight="1" x14ac:dyDescent="0.25">
      <c r="C2090" s="243"/>
      <c r="H2090" s="243"/>
      <c r="L2090" s="282"/>
      <c r="M2090" s="243"/>
      <c r="O2090" s="243"/>
      <c r="P2090" s="246"/>
      <c r="Q2090" s="246"/>
      <c r="R2090" s="246"/>
      <c r="S2090" s="246"/>
      <c r="T2090" s="246"/>
      <c r="U2090" s="246"/>
      <c r="V2090" s="246"/>
      <c r="W2090" s="246"/>
      <c r="X2090" s="246"/>
      <c r="Y2090" s="246"/>
      <c r="Z2090" s="246"/>
      <c r="AA2090" s="246"/>
      <c r="AB2090" s="246"/>
      <c r="AC2090" s="246"/>
      <c r="AD2090" s="246"/>
      <c r="AE2090" s="246"/>
      <c r="AF2090" s="246"/>
      <c r="AG2090" s="246"/>
      <c r="AH2090" s="246"/>
      <c r="AI2090" s="246"/>
      <c r="AJ2090" s="246"/>
      <c r="AK2090" s="246"/>
      <c r="AL2090" s="246"/>
    </row>
    <row r="2091" spans="3:38" s="47" customFormat="1" ht="38.25" customHeight="1" x14ac:dyDescent="0.25">
      <c r="C2091" s="243"/>
      <c r="H2091" s="243"/>
      <c r="L2091" s="282"/>
      <c r="M2091" s="243"/>
      <c r="O2091" s="243"/>
      <c r="P2091" s="246"/>
      <c r="Q2091" s="246"/>
      <c r="R2091" s="246"/>
      <c r="S2091" s="246"/>
      <c r="T2091" s="246"/>
      <c r="U2091" s="246"/>
      <c r="V2091" s="246"/>
      <c r="W2091" s="246"/>
      <c r="X2091" s="246"/>
      <c r="Y2091" s="246"/>
      <c r="Z2091" s="246"/>
      <c r="AA2091" s="246"/>
      <c r="AB2091" s="246"/>
      <c r="AC2091" s="246"/>
      <c r="AD2091" s="246"/>
      <c r="AE2091" s="246"/>
      <c r="AF2091" s="246"/>
      <c r="AG2091" s="246"/>
      <c r="AH2091" s="246"/>
      <c r="AI2091" s="246"/>
      <c r="AJ2091" s="246"/>
      <c r="AK2091" s="246"/>
      <c r="AL2091" s="246"/>
    </row>
    <row r="2092" spans="3:38" s="47" customFormat="1" ht="38.25" customHeight="1" x14ac:dyDescent="0.25">
      <c r="C2092" s="243"/>
      <c r="H2092" s="243"/>
      <c r="L2092" s="282"/>
      <c r="M2092" s="243"/>
      <c r="O2092" s="243"/>
      <c r="P2092" s="246"/>
      <c r="Q2092" s="246"/>
      <c r="R2092" s="246"/>
      <c r="S2092" s="246"/>
      <c r="T2092" s="246"/>
      <c r="U2092" s="246"/>
      <c r="V2092" s="246"/>
      <c r="W2092" s="246"/>
      <c r="X2092" s="246"/>
      <c r="Y2092" s="246"/>
      <c r="Z2092" s="246"/>
      <c r="AA2092" s="246"/>
      <c r="AB2092" s="246"/>
      <c r="AC2092" s="246"/>
      <c r="AD2092" s="246"/>
      <c r="AE2092" s="246"/>
      <c r="AF2092" s="246"/>
      <c r="AG2092" s="246"/>
      <c r="AH2092" s="246"/>
      <c r="AI2092" s="246"/>
      <c r="AJ2092" s="246"/>
      <c r="AK2092" s="246"/>
      <c r="AL2092" s="246"/>
    </row>
    <row r="2093" spans="3:38" s="47" customFormat="1" ht="38.25" customHeight="1" x14ac:dyDescent="0.25">
      <c r="C2093" s="243"/>
      <c r="H2093" s="243"/>
      <c r="L2093" s="282"/>
      <c r="M2093" s="243"/>
      <c r="O2093" s="243"/>
      <c r="P2093" s="246"/>
      <c r="Q2093" s="246"/>
      <c r="R2093" s="246"/>
      <c r="S2093" s="246"/>
      <c r="T2093" s="246"/>
      <c r="U2093" s="246"/>
      <c r="V2093" s="246"/>
      <c r="W2093" s="246"/>
      <c r="X2093" s="246"/>
      <c r="Y2093" s="246"/>
      <c r="Z2093" s="246"/>
      <c r="AA2093" s="246"/>
      <c r="AB2093" s="246"/>
      <c r="AC2093" s="246"/>
      <c r="AD2093" s="246"/>
      <c r="AE2093" s="246"/>
      <c r="AF2093" s="246"/>
      <c r="AG2093" s="246"/>
      <c r="AH2093" s="246"/>
      <c r="AI2093" s="246"/>
      <c r="AJ2093" s="246"/>
      <c r="AK2093" s="246"/>
      <c r="AL2093" s="246"/>
    </row>
    <row r="2094" spans="3:38" s="47" customFormat="1" ht="38.25" customHeight="1" x14ac:dyDescent="0.25">
      <c r="C2094" s="243"/>
      <c r="H2094" s="243"/>
      <c r="L2094" s="282"/>
      <c r="M2094" s="243"/>
      <c r="O2094" s="243"/>
      <c r="P2094" s="246"/>
      <c r="Q2094" s="246"/>
      <c r="R2094" s="246"/>
      <c r="S2094" s="246"/>
      <c r="T2094" s="246"/>
      <c r="U2094" s="246"/>
      <c r="V2094" s="246"/>
      <c r="W2094" s="246"/>
      <c r="X2094" s="246"/>
      <c r="Y2094" s="246"/>
      <c r="Z2094" s="246"/>
      <c r="AA2094" s="246"/>
      <c r="AB2094" s="246"/>
      <c r="AC2094" s="246"/>
      <c r="AD2094" s="246"/>
      <c r="AE2094" s="246"/>
      <c r="AF2094" s="246"/>
      <c r="AG2094" s="246"/>
      <c r="AH2094" s="246"/>
      <c r="AI2094" s="246"/>
      <c r="AJ2094" s="246"/>
      <c r="AK2094" s="246"/>
      <c r="AL2094" s="246"/>
    </row>
    <row r="2095" spans="3:38" s="47" customFormat="1" ht="38.25" customHeight="1" x14ac:dyDescent="0.25">
      <c r="C2095" s="243"/>
      <c r="H2095" s="243"/>
      <c r="L2095" s="282"/>
      <c r="M2095" s="243"/>
      <c r="O2095" s="243"/>
      <c r="P2095" s="246"/>
      <c r="Q2095" s="246"/>
      <c r="R2095" s="246"/>
      <c r="S2095" s="246"/>
      <c r="T2095" s="246"/>
      <c r="U2095" s="246"/>
      <c r="V2095" s="246"/>
      <c r="W2095" s="246"/>
      <c r="X2095" s="246"/>
      <c r="Y2095" s="246"/>
      <c r="Z2095" s="246"/>
      <c r="AA2095" s="246"/>
      <c r="AB2095" s="246"/>
      <c r="AC2095" s="246"/>
      <c r="AD2095" s="246"/>
      <c r="AE2095" s="246"/>
      <c r="AF2095" s="246"/>
      <c r="AG2095" s="246"/>
      <c r="AH2095" s="246"/>
      <c r="AI2095" s="246"/>
      <c r="AJ2095" s="246"/>
      <c r="AK2095" s="246"/>
      <c r="AL2095" s="246"/>
    </row>
    <row r="2096" spans="3:38" s="47" customFormat="1" ht="38.25" customHeight="1" x14ac:dyDescent="0.25">
      <c r="C2096" s="243"/>
      <c r="H2096" s="243"/>
      <c r="L2096" s="282"/>
      <c r="M2096" s="243"/>
      <c r="O2096" s="243"/>
      <c r="P2096" s="246"/>
      <c r="Q2096" s="246"/>
      <c r="R2096" s="246"/>
      <c r="S2096" s="246"/>
      <c r="T2096" s="246"/>
      <c r="U2096" s="246"/>
      <c r="V2096" s="246"/>
      <c r="W2096" s="246"/>
      <c r="X2096" s="246"/>
      <c r="Y2096" s="246"/>
      <c r="Z2096" s="246"/>
      <c r="AA2096" s="246"/>
      <c r="AB2096" s="246"/>
      <c r="AC2096" s="246"/>
      <c r="AD2096" s="246"/>
      <c r="AE2096" s="246"/>
      <c r="AF2096" s="246"/>
      <c r="AG2096" s="246"/>
      <c r="AH2096" s="246"/>
      <c r="AI2096" s="246"/>
      <c r="AJ2096" s="246"/>
      <c r="AK2096" s="246"/>
      <c r="AL2096" s="246"/>
    </row>
    <row r="2097" spans="3:38" s="47" customFormat="1" ht="38.25" customHeight="1" x14ac:dyDescent="0.25">
      <c r="C2097" s="243"/>
      <c r="H2097" s="243"/>
      <c r="L2097" s="282"/>
      <c r="M2097" s="243"/>
      <c r="O2097" s="243"/>
      <c r="P2097" s="246"/>
      <c r="Q2097" s="246"/>
      <c r="R2097" s="246"/>
      <c r="S2097" s="246"/>
      <c r="T2097" s="246"/>
      <c r="U2097" s="246"/>
      <c r="V2097" s="246"/>
      <c r="W2097" s="246"/>
      <c r="X2097" s="246"/>
      <c r="Y2097" s="246"/>
      <c r="Z2097" s="246"/>
      <c r="AA2097" s="246"/>
      <c r="AB2097" s="246"/>
      <c r="AC2097" s="246"/>
      <c r="AD2097" s="246"/>
      <c r="AE2097" s="246"/>
      <c r="AF2097" s="246"/>
      <c r="AG2097" s="246"/>
      <c r="AH2097" s="246"/>
      <c r="AI2097" s="246"/>
      <c r="AJ2097" s="246"/>
      <c r="AK2097" s="246"/>
      <c r="AL2097" s="246"/>
    </row>
    <row r="2098" spans="3:38" s="47" customFormat="1" ht="38.25" customHeight="1" x14ac:dyDescent="0.25">
      <c r="C2098" s="243"/>
      <c r="H2098" s="243"/>
      <c r="L2098" s="282"/>
      <c r="M2098" s="243"/>
      <c r="O2098" s="243"/>
      <c r="P2098" s="246"/>
      <c r="Q2098" s="246"/>
      <c r="R2098" s="246"/>
      <c r="S2098" s="246"/>
      <c r="T2098" s="246"/>
      <c r="U2098" s="246"/>
      <c r="V2098" s="246"/>
      <c r="W2098" s="246"/>
      <c r="X2098" s="246"/>
      <c r="Y2098" s="246"/>
      <c r="Z2098" s="246"/>
      <c r="AA2098" s="246"/>
      <c r="AB2098" s="246"/>
      <c r="AC2098" s="246"/>
      <c r="AD2098" s="246"/>
      <c r="AE2098" s="246"/>
      <c r="AF2098" s="246"/>
      <c r="AG2098" s="246"/>
      <c r="AH2098" s="246"/>
      <c r="AI2098" s="246"/>
      <c r="AJ2098" s="246"/>
      <c r="AK2098" s="246"/>
      <c r="AL2098" s="246"/>
    </row>
    <row r="2099" spans="3:38" s="47" customFormat="1" ht="38.25" customHeight="1" x14ac:dyDescent="0.25">
      <c r="C2099" s="243"/>
      <c r="H2099" s="243"/>
      <c r="L2099" s="282"/>
      <c r="M2099" s="243"/>
      <c r="O2099" s="243"/>
      <c r="P2099" s="246"/>
      <c r="Q2099" s="246"/>
      <c r="R2099" s="246"/>
      <c r="S2099" s="246"/>
      <c r="T2099" s="246"/>
      <c r="U2099" s="246"/>
      <c r="V2099" s="246"/>
      <c r="W2099" s="246"/>
      <c r="X2099" s="246"/>
      <c r="Y2099" s="246"/>
      <c r="Z2099" s="246"/>
      <c r="AA2099" s="246"/>
      <c r="AB2099" s="246"/>
      <c r="AC2099" s="246"/>
      <c r="AD2099" s="246"/>
      <c r="AE2099" s="246"/>
      <c r="AF2099" s="246"/>
      <c r="AG2099" s="246"/>
      <c r="AH2099" s="246"/>
      <c r="AI2099" s="246"/>
      <c r="AJ2099" s="246"/>
      <c r="AK2099" s="246"/>
      <c r="AL2099" s="246"/>
    </row>
    <row r="2100" spans="3:38" s="47" customFormat="1" ht="38.25" customHeight="1" x14ac:dyDescent="0.25">
      <c r="C2100" s="243"/>
      <c r="H2100" s="243"/>
      <c r="L2100" s="282"/>
      <c r="M2100" s="243"/>
      <c r="O2100" s="243"/>
      <c r="P2100" s="246"/>
      <c r="Q2100" s="246"/>
      <c r="R2100" s="246"/>
      <c r="S2100" s="246"/>
      <c r="T2100" s="246"/>
      <c r="U2100" s="246"/>
      <c r="V2100" s="246"/>
      <c r="W2100" s="246"/>
      <c r="X2100" s="246"/>
      <c r="Y2100" s="246"/>
      <c r="Z2100" s="246"/>
      <c r="AA2100" s="246"/>
      <c r="AB2100" s="246"/>
      <c r="AC2100" s="246"/>
      <c r="AD2100" s="246"/>
      <c r="AE2100" s="246"/>
      <c r="AF2100" s="246"/>
      <c r="AG2100" s="246"/>
      <c r="AH2100" s="246"/>
      <c r="AI2100" s="246"/>
      <c r="AJ2100" s="246"/>
      <c r="AK2100" s="246"/>
      <c r="AL2100" s="246"/>
    </row>
    <row r="2101" spans="3:38" s="47" customFormat="1" ht="38.25" customHeight="1" x14ac:dyDescent="0.25">
      <c r="C2101" s="243"/>
      <c r="H2101" s="243"/>
      <c r="L2101" s="282"/>
      <c r="M2101" s="243"/>
      <c r="O2101" s="243"/>
      <c r="P2101" s="246"/>
      <c r="Q2101" s="246"/>
      <c r="R2101" s="246"/>
      <c r="S2101" s="246"/>
      <c r="T2101" s="246"/>
      <c r="U2101" s="246"/>
      <c r="V2101" s="246"/>
      <c r="W2101" s="246"/>
      <c r="X2101" s="246"/>
      <c r="Y2101" s="246"/>
      <c r="Z2101" s="246"/>
      <c r="AA2101" s="246"/>
      <c r="AB2101" s="246"/>
      <c r="AC2101" s="246"/>
      <c r="AD2101" s="246"/>
      <c r="AE2101" s="246"/>
      <c r="AF2101" s="246"/>
      <c r="AG2101" s="246"/>
      <c r="AH2101" s="246"/>
      <c r="AI2101" s="246"/>
      <c r="AJ2101" s="246"/>
      <c r="AK2101" s="246"/>
      <c r="AL2101" s="246"/>
    </row>
    <row r="2102" spans="3:38" s="47" customFormat="1" ht="38.25" customHeight="1" x14ac:dyDescent="0.25">
      <c r="C2102" s="243"/>
      <c r="H2102" s="243"/>
      <c r="L2102" s="282"/>
      <c r="M2102" s="243"/>
      <c r="O2102" s="243"/>
      <c r="P2102" s="246"/>
      <c r="Q2102" s="246"/>
      <c r="R2102" s="246"/>
      <c r="S2102" s="246"/>
      <c r="T2102" s="246"/>
      <c r="U2102" s="246"/>
      <c r="V2102" s="246"/>
      <c r="W2102" s="246"/>
      <c r="X2102" s="246"/>
      <c r="Y2102" s="246"/>
      <c r="Z2102" s="246"/>
      <c r="AA2102" s="246"/>
      <c r="AB2102" s="246"/>
      <c r="AC2102" s="246"/>
      <c r="AD2102" s="246"/>
      <c r="AE2102" s="246"/>
      <c r="AF2102" s="246"/>
      <c r="AG2102" s="246"/>
      <c r="AH2102" s="246"/>
      <c r="AI2102" s="246"/>
      <c r="AJ2102" s="246"/>
      <c r="AK2102" s="246"/>
      <c r="AL2102" s="246"/>
    </row>
    <row r="2103" spans="3:38" s="47" customFormat="1" ht="38.25" customHeight="1" x14ac:dyDescent="0.25">
      <c r="C2103" s="243"/>
      <c r="H2103" s="243"/>
      <c r="L2103" s="282"/>
      <c r="M2103" s="243"/>
      <c r="O2103" s="243"/>
      <c r="P2103" s="246"/>
      <c r="Q2103" s="246"/>
      <c r="R2103" s="246"/>
      <c r="S2103" s="246"/>
      <c r="T2103" s="246"/>
      <c r="U2103" s="246"/>
      <c r="V2103" s="246"/>
      <c r="W2103" s="246"/>
      <c r="X2103" s="246"/>
      <c r="Y2103" s="246"/>
      <c r="Z2103" s="246"/>
      <c r="AA2103" s="246"/>
      <c r="AB2103" s="246"/>
      <c r="AC2103" s="246"/>
      <c r="AD2103" s="246"/>
      <c r="AE2103" s="246"/>
      <c r="AF2103" s="246"/>
      <c r="AG2103" s="246"/>
      <c r="AH2103" s="246"/>
      <c r="AI2103" s="246"/>
      <c r="AJ2103" s="246"/>
      <c r="AK2103" s="246"/>
      <c r="AL2103" s="246"/>
    </row>
    <row r="2104" spans="3:38" s="47" customFormat="1" ht="38.25" customHeight="1" x14ac:dyDescent="0.25">
      <c r="C2104" s="243"/>
      <c r="H2104" s="243"/>
      <c r="L2104" s="282"/>
      <c r="M2104" s="243"/>
      <c r="O2104" s="243"/>
      <c r="P2104" s="246"/>
      <c r="Q2104" s="246"/>
      <c r="R2104" s="246"/>
      <c r="S2104" s="246"/>
      <c r="T2104" s="246"/>
      <c r="U2104" s="246"/>
      <c r="V2104" s="246"/>
      <c r="W2104" s="246"/>
      <c r="X2104" s="246"/>
      <c r="Y2104" s="246"/>
      <c r="Z2104" s="246"/>
      <c r="AA2104" s="246"/>
      <c r="AB2104" s="246"/>
      <c r="AC2104" s="246"/>
      <c r="AD2104" s="246"/>
      <c r="AE2104" s="246"/>
      <c r="AF2104" s="246"/>
      <c r="AG2104" s="246"/>
      <c r="AH2104" s="246"/>
      <c r="AI2104" s="246"/>
      <c r="AJ2104" s="246"/>
      <c r="AK2104" s="246"/>
      <c r="AL2104" s="246"/>
    </row>
    <row r="2105" spans="3:38" s="47" customFormat="1" ht="38.25" customHeight="1" x14ac:dyDescent="0.25">
      <c r="C2105" s="243"/>
      <c r="H2105" s="243"/>
      <c r="L2105" s="282"/>
      <c r="M2105" s="243"/>
      <c r="O2105" s="243"/>
      <c r="P2105" s="246"/>
      <c r="Q2105" s="246"/>
      <c r="R2105" s="246"/>
      <c r="S2105" s="246"/>
      <c r="T2105" s="246"/>
      <c r="U2105" s="246"/>
      <c r="V2105" s="246"/>
      <c r="W2105" s="246"/>
      <c r="X2105" s="246"/>
      <c r="Y2105" s="246"/>
      <c r="Z2105" s="246"/>
      <c r="AA2105" s="246"/>
      <c r="AB2105" s="246"/>
      <c r="AC2105" s="246"/>
      <c r="AD2105" s="246"/>
      <c r="AE2105" s="246"/>
      <c r="AF2105" s="246"/>
      <c r="AG2105" s="246"/>
      <c r="AH2105" s="246"/>
      <c r="AI2105" s="246"/>
      <c r="AJ2105" s="246"/>
      <c r="AK2105" s="246"/>
      <c r="AL2105" s="246"/>
    </row>
    <row r="2106" spans="3:38" s="47" customFormat="1" ht="38.25" customHeight="1" x14ac:dyDescent="0.25">
      <c r="C2106" s="243"/>
      <c r="H2106" s="243"/>
      <c r="L2106" s="282"/>
      <c r="M2106" s="243"/>
      <c r="O2106" s="243"/>
      <c r="P2106" s="246"/>
      <c r="Q2106" s="246"/>
      <c r="R2106" s="246"/>
      <c r="S2106" s="246"/>
      <c r="T2106" s="246"/>
      <c r="U2106" s="246"/>
      <c r="V2106" s="246"/>
      <c r="W2106" s="246"/>
      <c r="X2106" s="246"/>
      <c r="Y2106" s="246"/>
      <c r="Z2106" s="246"/>
      <c r="AA2106" s="246"/>
      <c r="AB2106" s="246"/>
      <c r="AC2106" s="246"/>
      <c r="AD2106" s="246"/>
      <c r="AE2106" s="246"/>
      <c r="AF2106" s="246"/>
      <c r="AG2106" s="246"/>
      <c r="AH2106" s="246"/>
      <c r="AI2106" s="246"/>
      <c r="AJ2106" s="246"/>
      <c r="AK2106" s="246"/>
      <c r="AL2106" s="246"/>
    </row>
    <row r="2107" spans="3:38" s="47" customFormat="1" ht="38.25" customHeight="1" x14ac:dyDescent="0.25">
      <c r="C2107" s="243"/>
      <c r="H2107" s="243"/>
      <c r="L2107" s="282"/>
      <c r="M2107" s="243"/>
      <c r="O2107" s="243"/>
      <c r="P2107" s="246"/>
      <c r="Q2107" s="246"/>
      <c r="R2107" s="246"/>
      <c r="S2107" s="246"/>
      <c r="T2107" s="246"/>
      <c r="U2107" s="246"/>
      <c r="V2107" s="246"/>
      <c r="W2107" s="246"/>
      <c r="X2107" s="246"/>
      <c r="Y2107" s="246"/>
      <c r="Z2107" s="246"/>
      <c r="AA2107" s="246"/>
      <c r="AB2107" s="246"/>
      <c r="AC2107" s="246"/>
      <c r="AD2107" s="246"/>
      <c r="AE2107" s="246"/>
      <c r="AF2107" s="246"/>
      <c r="AG2107" s="246"/>
      <c r="AH2107" s="246"/>
      <c r="AI2107" s="246"/>
      <c r="AJ2107" s="246"/>
      <c r="AK2107" s="246"/>
      <c r="AL2107" s="246"/>
    </row>
    <row r="2108" spans="3:38" s="47" customFormat="1" ht="38.25" customHeight="1" x14ac:dyDescent="0.25">
      <c r="C2108" s="243"/>
      <c r="H2108" s="243"/>
      <c r="L2108" s="282"/>
      <c r="M2108" s="243"/>
      <c r="O2108" s="243"/>
      <c r="P2108" s="246"/>
      <c r="Q2108" s="246"/>
      <c r="R2108" s="246"/>
      <c r="S2108" s="246"/>
      <c r="T2108" s="246"/>
      <c r="U2108" s="246"/>
      <c r="V2108" s="246"/>
      <c r="W2108" s="246"/>
      <c r="X2108" s="246"/>
      <c r="Y2108" s="246"/>
      <c r="Z2108" s="246"/>
      <c r="AA2108" s="246"/>
      <c r="AB2108" s="246"/>
      <c r="AC2108" s="246"/>
      <c r="AD2108" s="246"/>
      <c r="AE2108" s="246"/>
      <c r="AF2108" s="246"/>
      <c r="AG2108" s="246"/>
      <c r="AH2108" s="246"/>
      <c r="AI2108" s="246"/>
      <c r="AJ2108" s="246"/>
      <c r="AK2108" s="246"/>
      <c r="AL2108" s="246"/>
    </row>
    <row r="2109" spans="3:38" s="47" customFormat="1" ht="38.25" customHeight="1" x14ac:dyDescent="0.25">
      <c r="C2109" s="243"/>
      <c r="H2109" s="243"/>
      <c r="L2109" s="282"/>
      <c r="M2109" s="243"/>
      <c r="O2109" s="243"/>
      <c r="P2109" s="246"/>
      <c r="Q2109" s="246"/>
      <c r="R2109" s="246"/>
      <c r="S2109" s="246"/>
      <c r="T2109" s="246"/>
      <c r="U2109" s="246"/>
      <c r="V2109" s="246"/>
      <c r="W2109" s="246"/>
      <c r="X2109" s="246"/>
      <c r="Y2109" s="246"/>
      <c r="Z2109" s="246"/>
      <c r="AA2109" s="246"/>
      <c r="AB2109" s="246"/>
      <c r="AC2109" s="246"/>
      <c r="AD2109" s="246"/>
      <c r="AE2109" s="246"/>
      <c r="AF2109" s="246"/>
      <c r="AG2109" s="246"/>
      <c r="AH2109" s="246"/>
      <c r="AI2109" s="246"/>
      <c r="AJ2109" s="246"/>
      <c r="AK2109" s="246"/>
      <c r="AL2109" s="246"/>
    </row>
    <row r="2110" spans="3:38" s="47" customFormat="1" ht="38.25" customHeight="1" x14ac:dyDescent="0.25">
      <c r="C2110" s="243"/>
      <c r="H2110" s="243"/>
      <c r="L2110" s="282"/>
      <c r="M2110" s="243"/>
      <c r="O2110" s="243"/>
      <c r="P2110" s="246"/>
      <c r="Q2110" s="246"/>
      <c r="R2110" s="246"/>
      <c r="S2110" s="246"/>
      <c r="T2110" s="246"/>
      <c r="U2110" s="246"/>
      <c r="V2110" s="246"/>
      <c r="W2110" s="246"/>
      <c r="X2110" s="246"/>
      <c r="Y2110" s="246"/>
      <c r="Z2110" s="246"/>
      <c r="AA2110" s="246"/>
      <c r="AB2110" s="246"/>
      <c r="AC2110" s="246"/>
      <c r="AD2110" s="246"/>
      <c r="AE2110" s="246"/>
      <c r="AF2110" s="246"/>
      <c r="AG2110" s="246"/>
      <c r="AH2110" s="246"/>
      <c r="AI2110" s="246"/>
      <c r="AJ2110" s="246"/>
      <c r="AK2110" s="246"/>
      <c r="AL2110" s="246"/>
    </row>
    <row r="2111" spans="3:38" s="47" customFormat="1" ht="38.25" customHeight="1" x14ac:dyDescent="0.25">
      <c r="C2111" s="243"/>
      <c r="H2111" s="243"/>
      <c r="L2111" s="282"/>
      <c r="M2111" s="243"/>
      <c r="O2111" s="243"/>
      <c r="P2111" s="246"/>
      <c r="Q2111" s="246"/>
      <c r="R2111" s="246"/>
      <c r="S2111" s="246"/>
      <c r="T2111" s="246"/>
      <c r="U2111" s="246"/>
      <c r="V2111" s="246"/>
      <c r="W2111" s="246"/>
      <c r="X2111" s="246"/>
      <c r="Y2111" s="246"/>
      <c r="Z2111" s="246"/>
      <c r="AA2111" s="246"/>
      <c r="AB2111" s="246"/>
      <c r="AC2111" s="246"/>
      <c r="AD2111" s="246"/>
      <c r="AE2111" s="246"/>
      <c r="AF2111" s="246"/>
      <c r="AG2111" s="246"/>
      <c r="AH2111" s="246"/>
      <c r="AI2111" s="246"/>
      <c r="AJ2111" s="246"/>
      <c r="AK2111" s="246"/>
      <c r="AL2111" s="246"/>
    </row>
    <row r="2112" spans="3:38" s="47" customFormat="1" ht="38.25" customHeight="1" x14ac:dyDescent="0.25">
      <c r="C2112" s="243"/>
      <c r="H2112" s="243"/>
      <c r="L2112" s="282"/>
      <c r="M2112" s="243"/>
      <c r="O2112" s="243"/>
      <c r="P2112" s="246"/>
      <c r="Q2112" s="246"/>
      <c r="R2112" s="246"/>
      <c r="S2112" s="246"/>
      <c r="T2112" s="246"/>
      <c r="U2112" s="246"/>
      <c r="V2112" s="246"/>
      <c r="W2112" s="246"/>
      <c r="X2112" s="246"/>
      <c r="Y2112" s="246"/>
      <c r="Z2112" s="246"/>
      <c r="AA2112" s="246"/>
      <c r="AB2112" s="246"/>
      <c r="AC2112" s="246"/>
      <c r="AD2112" s="246"/>
      <c r="AE2112" s="246"/>
      <c r="AF2112" s="246"/>
      <c r="AG2112" s="246"/>
      <c r="AH2112" s="246"/>
      <c r="AI2112" s="246"/>
      <c r="AJ2112" s="246"/>
      <c r="AK2112" s="246"/>
      <c r="AL2112" s="246"/>
    </row>
    <row r="2113" spans="3:38" s="47" customFormat="1" ht="38.25" customHeight="1" x14ac:dyDescent="0.25">
      <c r="C2113" s="243"/>
      <c r="H2113" s="243"/>
      <c r="L2113" s="282"/>
      <c r="M2113" s="243"/>
      <c r="O2113" s="243"/>
      <c r="P2113" s="246"/>
      <c r="Q2113" s="246"/>
      <c r="R2113" s="246"/>
      <c r="S2113" s="246"/>
      <c r="T2113" s="246"/>
      <c r="U2113" s="246"/>
      <c r="V2113" s="246"/>
      <c r="W2113" s="246"/>
      <c r="X2113" s="246"/>
      <c r="Y2113" s="246"/>
      <c r="Z2113" s="246"/>
      <c r="AA2113" s="246"/>
      <c r="AB2113" s="246"/>
      <c r="AC2113" s="246"/>
      <c r="AD2113" s="246"/>
      <c r="AE2113" s="246"/>
      <c r="AF2113" s="246"/>
      <c r="AG2113" s="246"/>
      <c r="AH2113" s="246"/>
      <c r="AI2113" s="246"/>
      <c r="AJ2113" s="246"/>
      <c r="AK2113" s="246"/>
      <c r="AL2113" s="246"/>
    </row>
    <row r="2114" spans="3:38" s="47" customFormat="1" ht="38.25" customHeight="1" x14ac:dyDescent="0.25">
      <c r="C2114" s="243"/>
      <c r="H2114" s="243"/>
      <c r="L2114" s="282"/>
      <c r="M2114" s="243"/>
      <c r="O2114" s="243"/>
      <c r="P2114" s="246"/>
      <c r="Q2114" s="246"/>
      <c r="R2114" s="246"/>
      <c r="S2114" s="246"/>
      <c r="T2114" s="246"/>
      <c r="U2114" s="246"/>
      <c r="V2114" s="246"/>
      <c r="W2114" s="246"/>
      <c r="X2114" s="246"/>
      <c r="Y2114" s="246"/>
      <c r="Z2114" s="246"/>
      <c r="AA2114" s="246"/>
      <c r="AB2114" s="246"/>
      <c r="AC2114" s="246"/>
      <c r="AD2114" s="246"/>
      <c r="AE2114" s="246"/>
      <c r="AF2114" s="246"/>
      <c r="AG2114" s="246"/>
      <c r="AH2114" s="246"/>
      <c r="AI2114" s="246"/>
      <c r="AJ2114" s="246"/>
      <c r="AK2114" s="246"/>
      <c r="AL2114" s="246"/>
    </row>
    <row r="2115" spans="3:38" s="47" customFormat="1" ht="38.25" customHeight="1" x14ac:dyDescent="0.25">
      <c r="C2115" s="243"/>
      <c r="H2115" s="243"/>
      <c r="L2115" s="282"/>
      <c r="M2115" s="243"/>
      <c r="O2115" s="243"/>
      <c r="P2115" s="246"/>
      <c r="Q2115" s="246"/>
      <c r="R2115" s="246"/>
      <c r="S2115" s="246"/>
      <c r="T2115" s="246"/>
      <c r="U2115" s="246"/>
      <c r="V2115" s="246"/>
      <c r="W2115" s="246"/>
      <c r="X2115" s="246"/>
      <c r="Y2115" s="246"/>
      <c r="Z2115" s="246"/>
      <c r="AA2115" s="246"/>
      <c r="AB2115" s="246"/>
      <c r="AC2115" s="246"/>
      <c r="AD2115" s="246"/>
      <c r="AE2115" s="246"/>
      <c r="AF2115" s="246"/>
      <c r="AG2115" s="246"/>
      <c r="AH2115" s="246"/>
      <c r="AI2115" s="246"/>
      <c r="AJ2115" s="246"/>
      <c r="AK2115" s="246"/>
      <c r="AL2115" s="246"/>
    </row>
    <row r="2116" spans="3:38" s="47" customFormat="1" ht="38.25" customHeight="1" x14ac:dyDescent="0.25">
      <c r="C2116" s="243"/>
      <c r="H2116" s="243"/>
      <c r="L2116" s="282"/>
      <c r="M2116" s="243"/>
      <c r="O2116" s="243"/>
      <c r="P2116" s="246"/>
      <c r="Q2116" s="246"/>
      <c r="R2116" s="246"/>
      <c r="S2116" s="246"/>
      <c r="T2116" s="246"/>
      <c r="U2116" s="246"/>
      <c r="V2116" s="246"/>
      <c r="W2116" s="246"/>
      <c r="X2116" s="246"/>
      <c r="Y2116" s="246"/>
      <c r="Z2116" s="246"/>
      <c r="AA2116" s="246"/>
      <c r="AB2116" s="246"/>
      <c r="AC2116" s="246"/>
      <c r="AD2116" s="246"/>
      <c r="AE2116" s="246"/>
      <c r="AF2116" s="246"/>
      <c r="AG2116" s="246"/>
      <c r="AH2116" s="246"/>
      <c r="AI2116" s="246"/>
      <c r="AJ2116" s="246"/>
      <c r="AK2116" s="246"/>
      <c r="AL2116" s="246"/>
    </row>
    <row r="2117" spans="3:38" s="47" customFormat="1" ht="38.25" customHeight="1" x14ac:dyDescent="0.25">
      <c r="C2117" s="243"/>
      <c r="H2117" s="243"/>
      <c r="L2117" s="282"/>
      <c r="M2117" s="243"/>
      <c r="O2117" s="243"/>
      <c r="P2117" s="246"/>
      <c r="Q2117" s="246"/>
      <c r="R2117" s="246"/>
      <c r="S2117" s="246"/>
      <c r="T2117" s="246"/>
      <c r="U2117" s="246"/>
      <c r="V2117" s="246"/>
      <c r="W2117" s="246"/>
      <c r="X2117" s="246"/>
      <c r="Y2117" s="246"/>
      <c r="Z2117" s="246"/>
      <c r="AA2117" s="246"/>
      <c r="AB2117" s="246"/>
      <c r="AC2117" s="246"/>
      <c r="AD2117" s="246"/>
      <c r="AE2117" s="246"/>
      <c r="AF2117" s="246"/>
      <c r="AG2117" s="246"/>
      <c r="AH2117" s="246"/>
      <c r="AI2117" s="246"/>
      <c r="AJ2117" s="246"/>
      <c r="AK2117" s="246"/>
      <c r="AL2117" s="246"/>
    </row>
    <row r="2118" spans="3:38" s="47" customFormat="1" ht="38.25" customHeight="1" x14ac:dyDescent="0.25">
      <c r="C2118" s="243"/>
      <c r="H2118" s="243"/>
      <c r="L2118" s="282"/>
      <c r="M2118" s="243"/>
      <c r="O2118" s="243"/>
      <c r="P2118" s="246"/>
      <c r="Q2118" s="246"/>
      <c r="R2118" s="246"/>
      <c r="S2118" s="246"/>
      <c r="T2118" s="246"/>
      <c r="U2118" s="246"/>
      <c r="V2118" s="246"/>
      <c r="W2118" s="246"/>
      <c r="X2118" s="246"/>
      <c r="Y2118" s="246"/>
      <c r="Z2118" s="246"/>
      <c r="AA2118" s="246"/>
      <c r="AB2118" s="246"/>
      <c r="AC2118" s="246"/>
      <c r="AD2118" s="246"/>
      <c r="AE2118" s="246"/>
      <c r="AF2118" s="246"/>
      <c r="AG2118" s="246"/>
      <c r="AH2118" s="246"/>
      <c r="AI2118" s="246"/>
      <c r="AJ2118" s="246"/>
      <c r="AK2118" s="246"/>
      <c r="AL2118" s="246"/>
    </row>
    <row r="2119" spans="3:38" s="47" customFormat="1" ht="38.25" customHeight="1" x14ac:dyDescent="0.25">
      <c r="C2119" s="243"/>
      <c r="H2119" s="243"/>
      <c r="L2119" s="282"/>
      <c r="M2119" s="243"/>
      <c r="O2119" s="243"/>
      <c r="P2119" s="246"/>
      <c r="Q2119" s="246"/>
      <c r="R2119" s="246"/>
      <c r="S2119" s="246"/>
      <c r="T2119" s="246"/>
      <c r="U2119" s="246"/>
      <c r="V2119" s="246"/>
      <c r="W2119" s="246"/>
      <c r="X2119" s="246"/>
      <c r="Y2119" s="246"/>
      <c r="Z2119" s="246"/>
      <c r="AA2119" s="246"/>
      <c r="AB2119" s="246"/>
      <c r="AC2119" s="246"/>
      <c r="AD2119" s="246"/>
      <c r="AE2119" s="246"/>
      <c r="AF2119" s="246"/>
      <c r="AG2119" s="246"/>
      <c r="AH2119" s="246"/>
      <c r="AI2119" s="246"/>
      <c r="AJ2119" s="246"/>
      <c r="AK2119" s="246"/>
      <c r="AL2119" s="246"/>
    </row>
    <row r="2120" spans="3:38" s="47" customFormat="1" ht="38.25" customHeight="1" x14ac:dyDescent="0.25">
      <c r="C2120" s="243"/>
      <c r="H2120" s="243"/>
      <c r="L2120" s="282"/>
      <c r="M2120" s="243"/>
      <c r="O2120" s="243"/>
      <c r="P2120" s="246"/>
      <c r="Q2120" s="246"/>
      <c r="R2120" s="246"/>
      <c r="S2120" s="246"/>
      <c r="T2120" s="246"/>
      <c r="U2120" s="246"/>
      <c r="V2120" s="246"/>
      <c r="W2120" s="246"/>
      <c r="X2120" s="246"/>
      <c r="Y2120" s="246"/>
      <c r="Z2120" s="246"/>
      <c r="AA2120" s="246"/>
      <c r="AB2120" s="246"/>
      <c r="AC2120" s="246"/>
      <c r="AD2120" s="246"/>
      <c r="AE2120" s="246"/>
      <c r="AF2120" s="246"/>
      <c r="AG2120" s="246"/>
      <c r="AH2120" s="246"/>
      <c r="AI2120" s="246"/>
      <c r="AJ2120" s="246"/>
      <c r="AK2120" s="246"/>
      <c r="AL2120" s="246"/>
    </row>
    <row r="2121" spans="3:38" s="47" customFormat="1" ht="38.25" customHeight="1" x14ac:dyDescent="0.25">
      <c r="C2121" s="243"/>
      <c r="H2121" s="243"/>
      <c r="L2121" s="282"/>
      <c r="M2121" s="243"/>
      <c r="O2121" s="243"/>
      <c r="P2121" s="246"/>
      <c r="Q2121" s="246"/>
      <c r="R2121" s="246"/>
      <c r="S2121" s="246"/>
      <c r="T2121" s="246"/>
      <c r="U2121" s="246"/>
      <c r="V2121" s="246"/>
      <c r="W2121" s="246"/>
      <c r="X2121" s="246"/>
      <c r="Y2121" s="246"/>
      <c r="Z2121" s="246"/>
      <c r="AA2121" s="246"/>
      <c r="AB2121" s="246"/>
      <c r="AC2121" s="246"/>
      <c r="AD2121" s="246"/>
      <c r="AE2121" s="246"/>
      <c r="AF2121" s="246"/>
      <c r="AG2121" s="246"/>
      <c r="AH2121" s="246"/>
      <c r="AI2121" s="246"/>
      <c r="AJ2121" s="246"/>
      <c r="AK2121" s="246"/>
      <c r="AL2121" s="246"/>
    </row>
    <row r="2122" spans="3:38" s="47" customFormat="1" ht="38.25" customHeight="1" x14ac:dyDescent="0.25">
      <c r="C2122" s="243"/>
      <c r="H2122" s="243"/>
      <c r="L2122" s="282"/>
      <c r="M2122" s="243"/>
      <c r="O2122" s="243"/>
      <c r="P2122" s="246"/>
      <c r="Q2122" s="246"/>
      <c r="R2122" s="246"/>
      <c r="S2122" s="246"/>
      <c r="T2122" s="246"/>
      <c r="U2122" s="246"/>
      <c r="V2122" s="246"/>
      <c r="W2122" s="246"/>
      <c r="X2122" s="246"/>
      <c r="Y2122" s="246"/>
      <c r="Z2122" s="246"/>
      <c r="AA2122" s="246"/>
      <c r="AB2122" s="246"/>
      <c r="AC2122" s="246"/>
      <c r="AD2122" s="246"/>
      <c r="AE2122" s="246"/>
      <c r="AF2122" s="246"/>
      <c r="AG2122" s="246"/>
      <c r="AH2122" s="246"/>
      <c r="AI2122" s="246"/>
      <c r="AJ2122" s="246"/>
      <c r="AK2122" s="246"/>
      <c r="AL2122" s="246"/>
    </row>
    <row r="2123" spans="3:38" s="47" customFormat="1" ht="38.25" customHeight="1" x14ac:dyDescent="0.25">
      <c r="C2123" s="243"/>
      <c r="H2123" s="243"/>
      <c r="L2123" s="282"/>
      <c r="M2123" s="243"/>
      <c r="O2123" s="243"/>
      <c r="P2123" s="246"/>
      <c r="Q2123" s="246"/>
      <c r="R2123" s="246"/>
      <c r="S2123" s="246"/>
      <c r="T2123" s="246"/>
      <c r="U2123" s="246"/>
      <c r="V2123" s="246"/>
      <c r="W2123" s="246"/>
      <c r="X2123" s="246"/>
      <c r="Y2123" s="246"/>
      <c r="Z2123" s="246"/>
      <c r="AA2123" s="246"/>
      <c r="AB2123" s="246"/>
      <c r="AC2123" s="246"/>
      <c r="AD2123" s="246"/>
      <c r="AE2123" s="246"/>
      <c r="AF2123" s="246"/>
      <c r="AG2123" s="246"/>
      <c r="AH2123" s="246"/>
      <c r="AI2123" s="246"/>
      <c r="AJ2123" s="246"/>
      <c r="AK2123" s="246"/>
      <c r="AL2123" s="246"/>
    </row>
    <row r="2124" spans="3:38" s="47" customFormat="1" ht="38.25" customHeight="1" x14ac:dyDescent="0.25">
      <c r="C2124" s="243"/>
      <c r="H2124" s="243"/>
      <c r="L2124" s="282"/>
      <c r="M2124" s="243"/>
      <c r="O2124" s="243"/>
      <c r="P2124" s="246"/>
      <c r="Q2124" s="246"/>
      <c r="R2124" s="246"/>
      <c r="S2124" s="246"/>
      <c r="T2124" s="246"/>
      <c r="U2124" s="246"/>
      <c r="V2124" s="246"/>
      <c r="W2124" s="246"/>
      <c r="X2124" s="246"/>
      <c r="Y2124" s="246"/>
      <c r="Z2124" s="246"/>
      <c r="AA2124" s="246"/>
      <c r="AB2124" s="246"/>
      <c r="AC2124" s="246"/>
      <c r="AD2124" s="246"/>
      <c r="AE2124" s="246"/>
      <c r="AF2124" s="246"/>
      <c r="AG2124" s="246"/>
      <c r="AH2124" s="246"/>
      <c r="AI2124" s="246"/>
      <c r="AJ2124" s="246"/>
      <c r="AK2124" s="246"/>
      <c r="AL2124" s="246"/>
    </row>
    <row r="2125" spans="3:38" s="47" customFormat="1" ht="38.25" customHeight="1" x14ac:dyDescent="0.25">
      <c r="C2125" s="243"/>
      <c r="H2125" s="243"/>
      <c r="L2125" s="282"/>
      <c r="M2125" s="243"/>
      <c r="O2125" s="243"/>
      <c r="P2125" s="246"/>
      <c r="Q2125" s="246"/>
      <c r="R2125" s="246"/>
      <c r="S2125" s="246"/>
      <c r="T2125" s="246"/>
      <c r="U2125" s="246"/>
      <c r="V2125" s="246"/>
      <c r="W2125" s="246"/>
      <c r="X2125" s="246"/>
      <c r="Y2125" s="246"/>
      <c r="Z2125" s="246"/>
      <c r="AA2125" s="246"/>
      <c r="AB2125" s="246"/>
      <c r="AC2125" s="246"/>
      <c r="AD2125" s="246"/>
      <c r="AE2125" s="246"/>
      <c r="AF2125" s="246"/>
      <c r="AG2125" s="246"/>
      <c r="AH2125" s="246"/>
      <c r="AI2125" s="246"/>
      <c r="AJ2125" s="246"/>
      <c r="AK2125" s="246"/>
      <c r="AL2125" s="246"/>
    </row>
    <row r="2126" spans="3:38" s="47" customFormat="1" ht="38.25" customHeight="1" x14ac:dyDescent="0.25">
      <c r="C2126" s="243"/>
      <c r="H2126" s="243"/>
      <c r="L2126" s="282"/>
      <c r="M2126" s="243"/>
      <c r="O2126" s="243"/>
      <c r="P2126" s="246"/>
      <c r="Q2126" s="246"/>
      <c r="R2126" s="246"/>
      <c r="S2126" s="246"/>
      <c r="T2126" s="246"/>
      <c r="U2126" s="246"/>
      <c r="V2126" s="246"/>
      <c r="W2126" s="246"/>
      <c r="X2126" s="246"/>
      <c r="Y2126" s="246"/>
      <c r="Z2126" s="246"/>
      <c r="AA2126" s="246"/>
      <c r="AB2126" s="246"/>
      <c r="AC2126" s="246"/>
      <c r="AD2126" s="246"/>
      <c r="AE2126" s="246"/>
      <c r="AF2126" s="246"/>
      <c r="AG2126" s="246"/>
      <c r="AH2126" s="246"/>
      <c r="AI2126" s="246"/>
      <c r="AJ2126" s="246"/>
      <c r="AK2126" s="246"/>
      <c r="AL2126" s="246"/>
    </row>
    <row r="2127" spans="3:38" s="47" customFormat="1" ht="38.25" customHeight="1" x14ac:dyDescent="0.25">
      <c r="C2127" s="243"/>
      <c r="H2127" s="243"/>
      <c r="L2127" s="282"/>
      <c r="M2127" s="243"/>
      <c r="O2127" s="243"/>
      <c r="P2127" s="246"/>
      <c r="Q2127" s="246"/>
      <c r="R2127" s="246"/>
      <c r="S2127" s="246"/>
      <c r="T2127" s="246"/>
      <c r="U2127" s="246"/>
      <c r="V2127" s="246"/>
      <c r="W2127" s="246"/>
      <c r="X2127" s="246"/>
      <c r="Y2127" s="246"/>
      <c r="Z2127" s="246"/>
      <c r="AA2127" s="246"/>
      <c r="AB2127" s="246"/>
      <c r="AC2127" s="246"/>
      <c r="AD2127" s="246"/>
      <c r="AE2127" s="246"/>
      <c r="AF2127" s="246"/>
      <c r="AG2127" s="246"/>
      <c r="AH2127" s="246"/>
      <c r="AI2127" s="246"/>
      <c r="AJ2127" s="246"/>
      <c r="AK2127" s="246"/>
      <c r="AL2127" s="246"/>
    </row>
    <row r="2128" spans="3:38" s="47" customFormat="1" ht="38.25" customHeight="1" x14ac:dyDescent="0.25">
      <c r="C2128" s="243"/>
      <c r="H2128" s="243"/>
      <c r="L2128" s="282"/>
      <c r="M2128" s="243"/>
      <c r="O2128" s="243"/>
      <c r="P2128" s="246"/>
      <c r="Q2128" s="246"/>
      <c r="R2128" s="246"/>
      <c r="S2128" s="246"/>
      <c r="T2128" s="246"/>
      <c r="U2128" s="246"/>
      <c r="V2128" s="246"/>
      <c r="W2128" s="246"/>
      <c r="X2128" s="246"/>
      <c r="Y2128" s="246"/>
      <c r="Z2128" s="246"/>
      <c r="AA2128" s="246"/>
      <c r="AB2128" s="246"/>
      <c r="AC2128" s="246"/>
      <c r="AD2128" s="246"/>
      <c r="AE2128" s="246"/>
      <c r="AF2128" s="246"/>
      <c r="AG2128" s="246"/>
      <c r="AH2128" s="246"/>
      <c r="AI2128" s="246"/>
      <c r="AJ2128" s="246"/>
      <c r="AK2128" s="246"/>
      <c r="AL2128" s="246"/>
    </row>
    <row r="2129" spans="3:38" s="47" customFormat="1" ht="38.25" customHeight="1" x14ac:dyDescent="0.25">
      <c r="C2129" s="243"/>
      <c r="H2129" s="243"/>
      <c r="L2129" s="282"/>
      <c r="M2129" s="243"/>
      <c r="O2129" s="243"/>
      <c r="P2129" s="246"/>
      <c r="Q2129" s="246"/>
      <c r="R2129" s="246"/>
      <c r="S2129" s="246"/>
      <c r="T2129" s="246"/>
      <c r="U2129" s="246"/>
      <c r="V2129" s="246"/>
      <c r="W2129" s="246"/>
      <c r="X2129" s="246"/>
      <c r="Y2129" s="246"/>
      <c r="Z2129" s="246"/>
      <c r="AA2129" s="246"/>
      <c r="AB2129" s="246"/>
      <c r="AC2129" s="246"/>
      <c r="AD2129" s="246"/>
      <c r="AE2129" s="246"/>
      <c r="AF2129" s="246"/>
      <c r="AG2129" s="246"/>
      <c r="AH2129" s="246"/>
      <c r="AI2129" s="246"/>
      <c r="AJ2129" s="246"/>
      <c r="AK2129" s="246"/>
      <c r="AL2129" s="246"/>
    </row>
    <row r="2130" spans="3:38" s="47" customFormat="1" ht="38.25" customHeight="1" x14ac:dyDescent="0.25">
      <c r="C2130" s="243"/>
      <c r="H2130" s="243"/>
      <c r="L2130" s="282"/>
      <c r="M2130" s="243"/>
      <c r="O2130" s="243"/>
      <c r="P2130" s="246"/>
      <c r="Q2130" s="246"/>
      <c r="R2130" s="246"/>
      <c r="S2130" s="246"/>
      <c r="T2130" s="246"/>
      <c r="U2130" s="246"/>
      <c r="V2130" s="246"/>
      <c r="W2130" s="246"/>
      <c r="X2130" s="246"/>
      <c r="Y2130" s="246"/>
      <c r="Z2130" s="246"/>
      <c r="AA2130" s="246"/>
      <c r="AB2130" s="246"/>
      <c r="AC2130" s="246"/>
      <c r="AD2130" s="246"/>
      <c r="AE2130" s="246"/>
      <c r="AF2130" s="246"/>
      <c r="AG2130" s="246"/>
      <c r="AH2130" s="246"/>
      <c r="AI2130" s="246"/>
      <c r="AJ2130" s="246"/>
      <c r="AK2130" s="246"/>
      <c r="AL2130" s="246"/>
    </row>
    <row r="2131" spans="3:38" s="47" customFormat="1" ht="38.25" customHeight="1" x14ac:dyDescent="0.25">
      <c r="C2131" s="243"/>
      <c r="H2131" s="243"/>
      <c r="L2131" s="282"/>
      <c r="M2131" s="243"/>
      <c r="O2131" s="243"/>
      <c r="P2131" s="246"/>
      <c r="Q2131" s="246"/>
      <c r="R2131" s="246"/>
      <c r="S2131" s="246"/>
      <c r="T2131" s="246"/>
      <c r="U2131" s="246"/>
      <c r="V2131" s="246"/>
      <c r="W2131" s="246"/>
      <c r="X2131" s="246"/>
      <c r="Y2131" s="246"/>
      <c r="Z2131" s="246"/>
      <c r="AA2131" s="246"/>
      <c r="AB2131" s="246"/>
      <c r="AC2131" s="246"/>
      <c r="AD2131" s="246"/>
      <c r="AE2131" s="246"/>
      <c r="AF2131" s="246"/>
      <c r="AG2131" s="246"/>
      <c r="AH2131" s="246"/>
      <c r="AI2131" s="246"/>
      <c r="AJ2131" s="246"/>
      <c r="AK2131" s="246"/>
      <c r="AL2131" s="246"/>
    </row>
    <row r="2132" spans="3:38" s="47" customFormat="1" ht="38.25" customHeight="1" x14ac:dyDescent="0.25">
      <c r="C2132" s="243"/>
      <c r="H2132" s="243"/>
      <c r="L2132" s="282"/>
      <c r="M2132" s="243"/>
      <c r="O2132" s="243"/>
      <c r="P2132" s="246"/>
      <c r="Q2132" s="246"/>
      <c r="R2132" s="246"/>
      <c r="S2132" s="246"/>
      <c r="T2132" s="246"/>
      <c r="U2132" s="246"/>
      <c r="V2132" s="246"/>
      <c r="W2132" s="246"/>
      <c r="X2132" s="246"/>
      <c r="Y2132" s="246"/>
      <c r="Z2132" s="246"/>
      <c r="AA2132" s="246"/>
      <c r="AB2132" s="246"/>
      <c r="AC2132" s="246"/>
      <c r="AD2132" s="246"/>
      <c r="AE2132" s="246"/>
      <c r="AF2132" s="246"/>
      <c r="AG2132" s="246"/>
      <c r="AH2132" s="246"/>
      <c r="AI2132" s="246"/>
      <c r="AJ2132" s="246"/>
      <c r="AK2132" s="246"/>
      <c r="AL2132" s="246"/>
    </row>
    <row r="2133" spans="3:38" s="47" customFormat="1" ht="38.25" customHeight="1" x14ac:dyDescent="0.25">
      <c r="C2133" s="243"/>
      <c r="H2133" s="243"/>
      <c r="L2133" s="282"/>
      <c r="M2133" s="243"/>
      <c r="O2133" s="243"/>
      <c r="P2133" s="246"/>
      <c r="Q2133" s="246"/>
      <c r="R2133" s="246"/>
      <c r="S2133" s="246"/>
      <c r="T2133" s="246"/>
      <c r="U2133" s="246"/>
      <c r="V2133" s="246"/>
      <c r="W2133" s="246"/>
      <c r="X2133" s="246"/>
      <c r="Y2133" s="246"/>
      <c r="Z2133" s="246"/>
      <c r="AA2133" s="246"/>
      <c r="AB2133" s="246"/>
      <c r="AC2133" s="246"/>
      <c r="AD2133" s="246"/>
      <c r="AE2133" s="246"/>
      <c r="AF2133" s="246"/>
      <c r="AG2133" s="246"/>
      <c r="AH2133" s="246"/>
      <c r="AI2133" s="246"/>
      <c r="AJ2133" s="246"/>
      <c r="AK2133" s="246"/>
      <c r="AL2133" s="246"/>
    </row>
    <row r="2134" spans="3:38" s="47" customFormat="1" ht="38.25" customHeight="1" x14ac:dyDescent="0.25">
      <c r="C2134" s="243"/>
      <c r="H2134" s="243"/>
      <c r="L2134" s="282"/>
      <c r="M2134" s="243"/>
      <c r="O2134" s="243"/>
      <c r="P2134" s="246"/>
      <c r="Q2134" s="246"/>
      <c r="R2134" s="246"/>
      <c r="S2134" s="246"/>
      <c r="T2134" s="246"/>
      <c r="U2134" s="246"/>
      <c r="V2134" s="246"/>
      <c r="W2134" s="246"/>
      <c r="X2134" s="246"/>
      <c r="Y2134" s="246"/>
      <c r="Z2134" s="246"/>
      <c r="AA2134" s="246"/>
      <c r="AB2134" s="246"/>
      <c r="AC2134" s="246"/>
      <c r="AD2134" s="246"/>
      <c r="AE2134" s="246"/>
      <c r="AF2134" s="246"/>
      <c r="AG2134" s="246"/>
      <c r="AH2134" s="246"/>
      <c r="AI2134" s="246"/>
      <c r="AJ2134" s="246"/>
      <c r="AK2134" s="246"/>
      <c r="AL2134" s="246"/>
    </row>
    <row r="2135" spans="3:38" s="47" customFormat="1" ht="38.25" customHeight="1" x14ac:dyDescent="0.25">
      <c r="C2135" s="243"/>
      <c r="H2135" s="243"/>
      <c r="L2135" s="282"/>
      <c r="M2135" s="243"/>
      <c r="O2135" s="243"/>
      <c r="P2135" s="246"/>
      <c r="Q2135" s="246"/>
      <c r="R2135" s="246"/>
      <c r="S2135" s="246"/>
      <c r="T2135" s="246"/>
      <c r="U2135" s="246"/>
      <c r="V2135" s="246"/>
      <c r="W2135" s="246"/>
      <c r="X2135" s="246"/>
      <c r="Y2135" s="246"/>
      <c r="Z2135" s="246"/>
      <c r="AA2135" s="246"/>
      <c r="AB2135" s="246"/>
      <c r="AC2135" s="246"/>
      <c r="AD2135" s="246"/>
      <c r="AE2135" s="246"/>
      <c r="AF2135" s="246"/>
      <c r="AG2135" s="246"/>
      <c r="AH2135" s="246"/>
      <c r="AI2135" s="246"/>
      <c r="AJ2135" s="246"/>
      <c r="AK2135" s="246"/>
      <c r="AL2135" s="246"/>
    </row>
    <row r="2136" spans="3:38" s="47" customFormat="1" ht="38.25" customHeight="1" x14ac:dyDescent="0.25">
      <c r="C2136" s="243"/>
      <c r="H2136" s="243"/>
      <c r="L2136" s="282"/>
      <c r="M2136" s="243"/>
      <c r="O2136" s="243"/>
      <c r="P2136" s="246"/>
      <c r="Q2136" s="246"/>
      <c r="R2136" s="246"/>
      <c r="S2136" s="246"/>
      <c r="T2136" s="246"/>
      <c r="U2136" s="246"/>
      <c r="V2136" s="246"/>
      <c r="W2136" s="246"/>
      <c r="X2136" s="246"/>
      <c r="Y2136" s="246"/>
      <c r="Z2136" s="246"/>
      <c r="AA2136" s="246"/>
      <c r="AB2136" s="246"/>
      <c r="AC2136" s="246"/>
      <c r="AD2136" s="246"/>
      <c r="AE2136" s="246"/>
      <c r="AF2136" s="246"/>
      <c r="AG2136" s="246"/>
      <c r="AH2136" s="246"/>
      <c r="AI2136" s="246"/>
      <c r="AJ2136" s="246"/>
      <c r="AK2136" s="246"/>
      <c r="AL2136" s="246"/>
    </row>
    <row r="2137" spans="3:38" s="47" customFormat="1" ht="38.25" customHeight="1" x14ac:dyDescent="0.25">
      <c r="C2137" s="243"/>
      <c r="H2137" s="243"/>
      <c r="L2137" s="282"/>
      <c r="M2137" s="243"/>
      <c r="O2137" s="243"/>
      <c r="P2137" s="246"/>
      <c r="Q2137" s="246"/>
      <c r="R2137" s="246"/>
      <c r="S2137" s="246"/>
      <c r="T2137" s="246"/>
      <c r="U2137" s="246"/>
      <c r="V2137" s="246"/>
      <c r="W2137" s="246"/>
      <c r="X2137" s="246"/>
      <c r="Y2137" s="246"/>
      <c r="Z2137" s="246"/>
      <c r="AA2137" s="246"/>
      <c r="AB2137" s="246"/>
      <c r="AC2137" s="246"/>
      <c r="AD2137" s="246"/>
      <c r="AE2137" s="246"/>
      <c r="AF2137" s="246"/>
      <c r="AG2137" s="246"/>
      <c r="AH2137" s="246"/>
      <c r="AI2137" s="246"/>
      <c r="AJ2137" s="246"/>
      <c r="AK2137" s="246"/>
      <c r="AL2137" s="246"/>
    </row>
    <row r="2138" spans="3:38" s="47" customFormat="1" ht="38.25" customHeight="1" x14ac:dyDescent="0.25">
      <c r="C2138" s="243"/>
      <c r="H2138" s="243"/>
      <c r="L2138" s="282"/>
      <c r="M2138" s="243"/>
      <c r="O2138" s="243"/>
      <c r="P2138" s="246"/>
      <c r="Q2138" s="246"/>
      <c r="R2138" s="246"/>
      <c r="S2138" s="246"/>
      <c r="T2138" s="246"/>
      <c r="U2138" s="246"/>
      <c r="V2138" s="246"/>
      <c r="W2138" s="246"/>
      <c r="X2138" s="246"/>
      <c r="Y2138" s="246"/>
      <c r="Z2138" s="246"/>
      <c r="AA2138" s="246"/>
      <c r="AB2138" s="246"/>
      <c r="AC2138" s="246"/>
      <c r="AD2138" s="246"/>
      <c r="AE2138" s="246"/>
      <c r="AF2138" s="246"/>
      <c r="AG2138" s="246"/>
      <c r="AH2138" s="246"/>
      <c r="AI2138" s="246"/>
      <c r="AJ2138" s="246"/>
      <c r="AK2138" s="246"/>
      <c r="AL2138" s="246"/>
    </row>
    <row r="2139" spans="3:38" s="47" customFormat="1" ht="38.25" customHeight="1" x14ac:dyDescent="0.25">
      <c r="C2139" s="243"/>
      <c r="H2139" s="243"/>
      <c r="L2139" s="282"/>
      <c r="M2139" s="243"/>
      <c r="O2139" s="243"/>
      <c r="P2139" s="246"/>
      <c r="Q2139" s="246"/>
      <c r="R2139" s="246"/>
      <c r="S2139" s="246"/>
      <c r="T2139" s="246"/>
      <c r="U2139" s="246"/>
      <c r="V2139" s="246"/>
      <c r="W2139" s="246"/>
      <c r="X2139" s="246"/>
      <c r="Y2139" s="246"/>
      <c r="Z2139" s="246"/>
      <c r="AA2139" s="246"/>
      <c r="AB2139" s="246"/>
      <c r="AC2139" s="246"/>
      <c r="AD2139" s="246"/>
      <c r="AE2139" s="246"/>
      <c r="AF2139" s="246"/>
      <c r="AG2139" s="246"/>
      <c r="AH2139" s="246"/>
      <c r="AI2139" s="246"/>
      <c r="AJ2139" s="246"/>
      <c r="AK2139" s="246"/>
      <c r="AL2139" s="246"/>
    </row>
    <row r="2140" spans="3:38" s="47" customFormat="1" ht="38.25" customHeight="1" x14ac:dyDescent="0.25">
      <c r="C2140" s="243"/>
      <c r="H2140" s="243"/>
      <c r="L2140" s="282"/>
      <c r="M2140" s="243"/>
      <c r="O2140" s="243"/>
      <c r="P2140" s="246"/>
      <c r="Q2140" s="246"/>
      <c r="R2140" s="246"/>
      <c r="S2140" s="246"/>
      <c r="T2140" s="246"/>
      <c r="U2140" s="246"/>
      <c r="V2140" s="246"/>
      <c r="W2140" s="246"/>
      <c r="X2140" s="246"/>
      <c r="Y2140" s="246"/>
      <c r="Z2140" s="246"/>
      <c r="AA2140" s="246"/>
      <c r="AB2140" s="246"/>
      <c r="AC2140" s="246"/>
      <c r="AD2140" s="246"/>
      <c r="AE2140" s="246"/>
      <c r="AF2140" s="246"/>
      <c r="AG2140" s="246"/>
      <c r="AH2140" s="246"/>
      <c r="AI2140" s="246"/>
      <c r="AJ2140" s="246"/>
      <c r="AK2140" s="246"/>
      <c r="AL2140" s="246"/>
    </row>
    <row r="2141" spans="3:38" s="47" customFormat="1" ht="38.25" customHeight="1" x14ac:dyDescent="0.25">
      <c r="C2141" s="243"/>
      <c r="H2141" s="243"/>
      <c r="L2141" s="282"/>
      <c r="M2141" s="243"/>
      <c r="O2141" s="243"/>
      <c r="P2141" s="246"/>
      <c r="Q2141" s="246"/>
      <c r="R2141" s="246"/>
      <c r="S2141" s="246"/>
      <c r="T2141" s="246"/>
      <c r="U2141" s="246"/>
      <c r="V2141" s="246"/>
      <c r="W2141" s="246"/>
      <c r="X2141" s="246"/>
      <c r="Y2141" s="246"/>
      <c r="Z2141" s="246"/>
      <c r="AA2141" s="246"/>
      <c r="AB2141" s="246"/>
      <c r="AC2141" s="246"/>
      <c r="AD2141" s="246"/>
      <c r="AE2141" s="246"/>
      <c r="AF2141" s="246"/>
      <c r="AG2141" s="246"/>
      <c r="AH2141" s="246"/>
      <c r="AI2141" s="246"/>
      <c r="AJ2141" s="246"/>
      <c r="AK2141" s="246"/>
      <c r="AL2141" s="246"/>
    </row>
    <row r="2142" spans="3:38" s="47" customFormat="1" ht="38.25" customHeight="1" x14ac:dyDescent="0.25">
      <c r="C2142" s="243"/>
      <c r="H2142" s="243"/>
      <c r="L2142" s="282"/>
      <c r="M2142" s="243"/>
      <c r="O2142" s="243"/>
      <c r="P2142" s="246"/>
      <c r="Q2142" s="246"/>
      <c r="R2142" s="246"/>
      <c r="S2142" s="246"/>
      <c r="T2142" s="246"/>
      <c r="U2142" s="246"/>
      <c r="V2142" s="246"/>
      <c r="W2142" s="246"/>
      <c r="X2142" s="246"/>
      <c r="Y2142" s="246"/>
      <c r="Z2142" s="246"/>
      <c r="AA2142" s="246"/>
      <c r="AB2142" s="246"/>
      <c r="AC2142" s="246"/>
      <c r="AD2142" s="246"/>
      <c r="AE2142" s="246"/>
      <c r="AF2142" s="246"/>
      <c r="AG2142" s="246"/>
      <c r="AH2142" s="246"/>
      <c r="AI2142" s="246"/>
      <c r="AJ2142" s="246"/>
      <c r="AK2142" s="246"/>
      <c r="AL2142" s="246"/>
    </row>
    <row r="2143" spans="3:38" s="47" customFormat="1" ht="38.25" customHeight="1" x14ac:dyDescent="0.25">
      <c r="C2143" s="243"/>
      <c r="H2143" s="243"/>
      <c r="L2143" s="282"/>
      <c r="M2143" s="243"/>
      <c r="O2143" s="243"/>
      <c r="P2143" s="246"/>
      <c r="Q2143" s="246"/>
      <c r="R2143" s="246"/>
      <c r="S2143" s="246"/>
      <c r="T2143" s="246"/>
      <c r="U2143" s="246"/>
      <c r="V2143" s="246"/>
      <c r="W2143" s="246"/>
      <c r="X2143" s="246"/>
      <c r="Y2143" s="246"/>
      <c r="Z2143" s="246"/>
      <c r="AA2143" s="246"/>
      <c r="AB2143" s="246"/>
      <c r="AC2143" s="246"/>
      <c r="AD2143" s="246"/>
      <c r="AE2143" s="246"/>
      <c r="AF2143" s="246"/>
      <c r="AG2143" s="246"/>
      <c r="AH2143" s="246"/>
      <c r="AI2143" s="246"/>
      <c r="AJ2143" s="246"/>
      <c r="AK2143" s="246"/>
      <c r="AL2143" s="246"/>
    </row>
    <row r="2144" spans="3:38" s="47" customFormat="1" ht="38.25" customHeight="1" x14ac:dyDescent="0.25">
      <c r="C2144" s="243"/>
      <c r="H2144" s="243"/>
      <c r="L2144" s="282"/>
      <c r="M2144" s="243"/>
      <c r="O2144" s="243"/>
      <c r="P2144" s="246"/>
      <c r="Q2144" s="246"/>
      <c r="R2144" s="246"/>
      <c r="S2144" s="246"/>
      <c r="T2144" s="246"/>
      <c r="U2144" s="246"/>
      <c r="V2144" s="246"/>
      <c r="W2144" s="246"/>
      <c r="X2144" s="246"/>
      <c r="Y2144" s="246"/>
      <c r="Z2144" s="246"/>
      <c r="AA2144" s="246"/>
      <c r="AB2144" s="246"/>
      <c r="AC2144" s="246"/>
      <c r="AD2144" s="246"/>
      <c r="AE2144" s="246"/>
      <c r="AF2144" s="246"/>
      <c r="AG2144" s="246"/>
      <c r="AH2144" s="246"/>
      <c r="AI2144" s="246"/>
      <c r="AJ2144" s="246"/>
      <c r="AK2144" s="246"/>
      <c r="AL2144" s="246"/>
    </row>
    <row r="2145" spans="3:38" s="47" customFormat="1" ht="38.25" customHeight="1" x14ac:dyDescent="0.25">
      <c r="C2145" s="243"/>
      <c r="H2145" s="243"/>
      <c r="L2145" s="282"/>
      <c r="M2145" s="243"/>
      <c r="O2145" s="243"/>
      <c r="P2145" s="246"/>
      <c r="Q2145" s="246"/>
      <c r="R2145" s="246"/>
      <c r="S2145" s="246"/>
      <c r="T2145" s="246"/>
      <c r="U2145" s="246"/>
      <c r="V2145" s="246"/>
      <c r="W2145" s="246"/>
      <c r="X2145" s="246"/>
      <c r="Y2145" s="246"/>
      <c r="Z2145" s="246"/>
      <c r="AA2145" s="246"/>
      <c r="AB2145" s="246"/>
      <c r="AC2145" s="246"/>
      <c r="AD2145" s="246"/>
      <c r="AE2145" s="246"/>
      <c r="AF2145" s="246"/>
      <c r="AG2145" s="246"/>
      <c r="AH2145" s="246"/>
      <c r="AI2145" s="246"/>
      <c r="AJ2145" s="246"/>
      <c r="AK2145" s="246"/>
      <c r="AL2145" s="246"/>
    </row>
    <row r="2146" spans="3:38" s="47" customFormat="1" ht="38.25" customHeight="1" x14ac:dyDescent="0.25">
      <c r="C2146" s="243"/>
      <c r="H2146" s="243"/>
      <c r="L2146" s="282"/>
      <c r="M2146" s="243"/>
      <c r="O2146" s="243"/>
      <c r="P2146" s="246"/>
      <c r="Q2146" s="246"/>
      <c r="R2146" s="246"/>
      <c r="S2146" s="246"/>
      <c r="T2146" s="246"/>
      <c r="U2146" s="246"/>
      <c r="V2146" s="246"/>
      <c r="W2146" s="246"/>
      <c r="X2146" s="246"/>
      <c r="Y2146" s="246"/>
      <c r="Z2146" s="246"/>
      <c r="AA2146" s="246"/>
      <c r="AB2146" s="246"/>
      <c r="AC2146" s="246"/>
      <c r="AD2146" s="246"/>
      <c r="AE2146" s="246"/>
      <c r="AF2146" s="246"/>
      <c r="AG2146" s="246"/>
      <c r="AH2146" s="246"/>
      <c r="AI2146" s="246"/>
      <c r="AJ2146" s="246"/>
      <c r="AK2146" s="246"/>
      <c r="AL2146" s="246"/>
    </row>
    <row r="2147" spans="3:38" s="47" customFormat="1" ht="38.25" customHeight="1" x14ac:dyDescent="0.25">
      <c r="C2147" s="243"/>
      <c r="H2147" s="243"/>
      <c r="L2147" s="282"/>
      <c r="M2147" s="243"/>
      <c r="O2147" s="243"/>
      <c r="P2147" s="246"/>
      <c r="Q2147" s="246"/>
      <c r="R2147" s="246"/>
      <c r="S2147" s="246"/>
      <c r="T2147" s="246"/>
      <c r="U2147" s="246"/>
      <c r="V2147" s="246"/>
      <c r="W2147" s="246"/>
      <c r="X2147" s="246"/>
      <c r="Y2147" s="246"/>
      <c r="Z2147" s="246"/>
      <c r="AA2147" s="246"/>
      <c r="AB2147" s="246"/>
      <c r="AC2147" s="246"/>
      <c r="AD2147" s="246"/>
      <c r="AE2147" s="246"/>
      <c r="AF2147" s="246"/>
      <c r="AG2147" s="246"/>
      <c r="AH2147" s="246"/>
      <c r="AI2147" s="246"/>
      <c r="AJ2147" s="246"/>
      <c r="AK2147" s="246"/>
      <c r="AL2147" s="246"/>
    </row>
    <row r="2148" spans="3:38" s="47" customFormat="1" ht="38.25" customHeight="1" x14ac:dyDescent="0.25">
      <c r="C2148" s="243"/>
      <c r="H2148" s="243"/>
      <c r="L2148" s="282"/>
      <c r="M2148" s="243"/>
      <c r="O2148" s="243"/>
      <c r="P2148" s="246"/>
      <c r="Q2148" s="246"/>
      <c r="R2148" s="246"/>
      <c r="S2148" s="246"/>
      <c r="T2148" s="246"/>
      <c r="U2148" s="246"/>
      <c r="V2148" s="246"/>
      <c r="W2148" s="246"/>
      <c r="X2148" s="246"/>
      <c r="Y2148" s="246"/>
      <c r="Z2148" s="246"/>
      <c r="AA2148" s="246"/>
      <c r="AB2148" s="246"/>
      <c r="AC2148" s="246"/>
      <c r="AD2148" s="246"/>
      <c r="AE2148" s="246"/>
      <c r="AF2148" s="246"/>
      <c r="AG2148" s="246"/>
      <c r="AH2148" s="246"/>
      <c r="AI2148" s="246"/>
      <c r="AJ2148" s="246"/>
      <c r="AK2148" s="246"/>
      <c r="AL2148" s="246"/>
    </row>
    <row r="2149" spans="3:38" s="47" customFormat="1" ht="38.25" customHeight="1" x14ac:dyDescent="0.25">
      <c r="C2149" s="243"/>
      <c r="H2149" s="243"/>
      <c r="L2149" s="282"/>
      <c r="M2149" s="243"/>
      <c r="O2149" s="243"/>
      <c r="P2149" s="246"/>
      <c r="Q2149" s="246"/>
      <c r="R2149" s="246"/>
      <c r="S2149" s="246"/>
      <c r="T2149" s="246"/>
      <c r="U2149" s="246"/>
      <c r="V2149" s="246"/>
      <c r="W2149" s="246"/>
      <c r="X2149" s="246"/>
      <c r="Y2149" s="246"/>
      <c r="Z2149" s="246"/>
      <c r="AA2149" s="246"/>
      <c r="AB2149" s="246"/>
      <c r="AC2149" s="246"/>
      <c r="AD2149" s="246"/>
      <c r="AE2149" s="246"/>
      <c r="AF2149" s="246"/>
      <c r="AG2149" s="246"/>
      <c r="AH2149" s="246"/>
      <c r="AI2149" s="246"/>
      <c r="AJ2149" s="246"/>
      <c r="AK2149" s="246"/>
      <c r="AL2149" s="246"/>
    </row>
    <row r="2150" spans="3:38" s="47" customFormat="1" ht="38.25" customHeight="1" x14ac:dyDescent="0.25">
      <c r="C2150" s="243"/>
      <c r="H2150" s="243"/>
      <c r="L2150" s="282"/>
      <c r="M2150" s="243"/>
      <c r="O2150" s="243"/>
      <c r="P2150" s="246"/>
      <c r="Q2150" s="246"/>
      <c r="R2150" s="246"/>
      <c r="S2150" s="246"/>
      <c r="T2150" s="246"/>
      <c r="U2150" s="246"/>
      <c r="V2150" s="246"/>
      <c r="W2150" s="246"/>
      <c r="X2150" s="246"/>
      <c r="Y2150" s="246"/>
      <c r="Z2150" s="246"/>
      <c r="AA2150" s="246"/>
      <c r="AB2150" s="246"/>
      <c r="AC2150" s="246"/>
      <c r="AD2150" s="246"/>
      <c r="AE2150" s="246"/>
      <c r="AF2150" s="246"/>
      <c r="AG2150" s="246"/>
      <c r="AH2150" s="246"/>
      <c r="AI2150" s="246"/>
      <c r="AJ2150" s="246"/>
      <c r="AK2150" s="246"/>
      <c r="AL2150" s="246"/>
    </row>
    <row r="2151" spans="3:38" s="47" customFormat="1" ht="38.25" customHeight="1" x14ac:dyDescent="0.25">
      <c r="C2151" s="243"/>
      <c r="H2151" s="243"/>
      <c r="L2151" s="282"/>
      <c r="M2151" s="243"/>
      <c r="O2151" s="243"/>
      <c r="P2151" s="246"/>
      <c r="Q2151" s="246"/>
      <c r="R2151" s="246"/>
      <c r="S2151" s="246"/>
      <c r="T2151" s="246"/>
      <c r="U2151" s="246"/>
      <c r="V2151" s="246"/>
      <c r="W2151" s="246"/>
      <c r="X2151" s="246"/>
      <c r="Y2151" s="246"/>
      <c r="Z2151" s="246"/>
      <c r="AA2151" s="246"/>
      <c r="AB2151" s="246"/>
      <c r="AC2151" s="246"/>
      <c r="AD2151" s="246"/>
      <c r="AE2151" s="246"/>
      <c r="AF2151" s="246"/>
      <c r="AG2151" s="246"/>
      <c r="AH2151" s="246"/>
      <c r="AI2151" s="246"/>
      <c r="AJ2151" s="246"/>
      <c r="AK2151" s="246"/>
      <c r="AL2151" s="246"/>
    </row>
    <row r="2152" spans="3:38" s="47" customFormat="1" ht="38.25" customHeight="1" x14ac:dyDescent="0.25">
      <c r="C2152" s="243"/>
      <c r="H2152" s="243"/>
      <c r="L2152" s="282"/>
      <c r="M2152" s="243"/>
      <c r="O2152" s="243"/>
      <c r="P2152" s="246"/>
      <c r="Q2152" s="246"/>
      <c r="R2152" s="246"/>
      <c r="S2152" s="246"/>
      <c r="T2152" s="246"/>
      <c r="U2152" s="246"/>
      <c r="V2152" s="246"/>
      <c r="W2152" s="246"/>
      <c r="X2152" s="246"/>
      <c r="Y2152" s="246"/>
      <c r="Z2152" s="246"/>
      <c r="AA2152" s="246"/>
      <c r="AB2152" s="246"/>
      <c r="AC2152" s="246"/>
      <c r="AD2152" s="246"/>
      <c r="AE2152" s="246"/>
      <c r="AF2152" s="246"/>
      <c r="AG2152" s="246"/>
      <c r="AH2152" s="246"/>
      <c r="AI2152" s="246"/>
      <c r="AJ2152" s="246"/>
      <c r="AK2152" s="246"/>
      <c r="AL2152" s="246"/>
    </row>
    <row r="2153" spans="3:38" s="47" customFormat="1" ht="38.25" customHeight="1" x14ac:dyDescent="0.25">
      <c r="C2153" s="243"/>
      <c r="H2153" s="243"/>
      <c r="L2153" s="282"/>
      <c r="M2153" s="243"/>
      <c r="O2153" s="243"/>
      <c r="P2153" s="246"/>
      <c r="Q2153" s="246"/>
      <c r="R2153" s="246"/>
      <c r="S2153" s="246"/>
      <c r="T2153" s="246"/>
      <c r="U2153" s="246"/>
      <c r="V2153" s="246"/>
      <c r="W2153" s="246"/>
      <c r="X2153" s="246"/>
      <c r="Y2153" s="246"/>
      <c r="Z2153" s="246"/>
      <c r="AA2153" s="246"/>
      <c r="AB2153" s="246"/>
      <c r="AC2153" s="246"/>
      <c r="AD2153" s="246"/>
      <c r="AE2153" s="246"/>
      <c r="AF2153" s="246"/>
      <c r="AG2153" s="246"/>
      <c r="AH2153" s="246"/>
      <c r="AI2153" s="246"/>
      <c r="AJ2153" s="246"/>
      <c r="AK2153" s="246"/>
      <c r="AL2153" s="246"/>
    </row>
    <row r="2154" spans="3:38" s="47" customFormat="1" ht="38.25" customHeight="1" x14ac:dyDescent="0.25">
      <c r="C2154" s="243"/>
      <c r="H2154" s="243"/>
      <c r="L2154" s="282"/>
      <c r="M2154" s="243"/>
      <c r="O2154" s="243"/>
      <c r="P2154" s="246"/>
      <c r="Q2154" s="246"/>
      <c r="R2154" s="246"/>
      <c r="S2154" s="246"/>
      <c r="T2154" s="246"/>
      <c r="U2154" s="246"/>
      <c r="V2154" s="246"/>
      <c r="W2154" s="246"/>
      <c r="X2154" s="246"/>
      <c r="Y2154" s="246"/>
      <c r="Z2154" s="246"/>
      <c r="AA2154" s="246"/>
      <c r="AB2154" s="246"/>
      <c r="AC2154" s="246"/>
      <c r="AD2154" s="246"/>
      <c r="AE2154" s="246"/>
      <c r="AF2154" s="246"/>
      <c r="AG2154" s="246"/>
      <c r="AH2154" s="246"/>
      <c r="AI2154" s="246"/>
      <c r="AJ2154" s="246"/>
      <c r="AK2154" s="246"/>
      <c r="AL2154" s="246"/>
    </row>
    <row r="2155" spans="3:38" s="47" customFormat="1" ht="38.25" customHeight="1" x14ac:dyDescent="0.25">
      <c r="C2155" s="243"/>
      <c r="H2155" s="243"/>
      <c r="L2155" s="282"/>
      <c r="M2155" s="243"/>
      <c r="O2155" s="243"/>
      <c r="P2155" s="246"/>
      <c r="Q2155" s="246"/>
      <c r="R2155" s="246"/>
      <c r="S2155" s="246"/>
      <c r="T2155" s="246"/>
      <c r="U2155" s="246"/>
      <c r="V2155" s="246"/>
      <c r="W2155" s="246"/>
      <c r="X2155" s="246"/>
      <c r="Y2155" s="246"/>
      <c r="Z2155" s="246"/>
      <c r="AA2155" s="246"/>
      <c r="AB2155" s="246"/>
      <c r="AC2155" s="246"/>
      <c r="AD2155" s="246"/>
      <c r="AE2155" s="246"/>
      <c r="AF2155" s="246"/>
      <c r="AG2155" s="246"/>
      <c r="AH2155" s="246"/>
      <c r="AI2155" s="246"/>
      <c r="AJ2155" s="246"/>
      <c r="AK2155" s="246"/>
      <c r="AL2155" s="246"/>
    </row>
    <row r="2156" spans="3:38" s="47" customFormat="1" ht="38.25" customHeight="1" x14ac:dyDescent="0.25">
      <c r="C2156" s="243"/>
      <c r="H2156" s="243"/>
      <c r="L2156" s="282"/>
      <c r="M2156" s="243"/>
      <c r="O2156" s="243"/>
      <c r="P2156" s="246"/>
      <c r="Q2156" s="246"/>
      <c r="R2156" s="246"/>
      <c r="S2156" s="246"/>
      <c r="T2156" s="246"/>
      <c r="U2156" s="246"/>
      <c r="V2156" s="246"/>
      <c r="W2156" s="246"/>
      <c r="X2156" s="246"/>
      <c r="Y2156" s="246"/>
      <c r="Z2156" s="246"/>
      <c r="AA2156" s="246"/>
      <c r="AB2156" s="246"/>
      <c r="AC2156" s="246"/>
      <c r="AD2156" s="246"/>
      <c r="AE2156" s="246"/>
      <c r="AF2156" s="246"/>
      <c r="AG2156" s="246"/>
      <c r="AH2156" s="246"/>
      <c r="AI2156" s="246"/>
      <c r="AJ2156" s="246"/>
      <c r="AK2156" s="246"/>
      <c r="AL2156" s="246"/>
    </row>
    <row r="2157" spans="3:38" s="47" customFormat="1" ht="38.25" customHeight="1" x14ac:dyDescent="0.25">
      <c r="C2157" s="243"/>
      <c r="H2157" s="243"/>
      <c r="L2157" s="282"/>
      <c r="M2157" s="243"/>
      <c r="O2157" s="243"/>
      <c r="P2157" s="246"/>
      <c r="Q2157" s="246"/>
      <c r="R2157" s="246"/>
      <c r="S2157" s="246"/>
      <c r="T2157" s="246"/>
      <c r="U2157" s="246"/>
      <c r="V2157" s="246"/>
      <c r="W2157" s="246"/>
      <c r="X2157" s="246"/>
      <c r="Y2157" s="246"/>
      <c r="Z2157" s="246"/>
      <c r="AA2157" s="246"/>
      <c r="AB2157" s="246"/>
      <c r="AC2157" s="246"/>
      <c r="AD2157" s="246"/>
      <c r="AE2157" s="246"/>
      <c r="AF2157" s="246"/>
      <c r="AG2157" s="246"/>
      <c r="AH2157" s="246"/>
      <c r="AI2157" s="246"/>
      <c r="AJ2157" s="246"/>
      <c r="AK2157" s="246"/>
      <c r="AL2157" s="246"/>
    </row>
    <row r="2158" spans="3:38" s="47" customFormat="1" ht="38.25" customHeight="1" x14ac:dyDescent="0.25">
      <c r="C2158" s="243"/>
      <c r="H2158" s="243"/>
      <c r="L2158" s="282"/>
      <c r="M2158" s="243"/>
      <c r="O2158" s="243"/>
      <c r="P2158" s="246"/>
      <c r="Q2158" s="246"/>
      <c r="R2158" s="246"/>
      <c r="S2158" s="246"/>
      <c r="T2158" s="246"/>
      <c r="U2158" s="246"/>
      <c r="V2158" s="246"/>
      <c r="W2158" s="246"/>
      <c r="X2158" s="246"/>
      <c r="Y2158" s="246"/>
      <c r="Z2158" s="246"/>
      <c r="AA2158" s="246"/>
      <c r="AB2158" s="246"/>
      <c r="AC2158" s="246"/>
      <c r="AD2158" s="246"/>
      <c r="AE2158" s="246"/>
      <c r="AF2158" s="246"/>
      <c r="AG2158" s="246"/>
      <c r="AH2158" s="246"/>
      <c r="AI2158" s="246"/>
      <c r="AJ2158" s="246"/>
      <c r="AK2158" s="246"/>
      <c r="AL2158" s="246"/>
    </row>
    <row r="2159" spans="3:38" s="47" customFormat="1" ht="38.25" customHeight="1" x14ac:dyDescent="0.25">
      <c r="C2159" s="243"/>
      <c r="H2159" s="243"/>
      <c r="L2159" s="282"/>
      <c r="M2159" s="243"/>
      <c r="O2159" s="243"/>
      <c r="P2159" s="246"/>
      <c r="Q2159" s="246"/>
      <c r="R2159" s="246"/>
      <c r="S2159" s="246"/>
      <c r="T2159" s="246"/>
      <c r="U2159" s="246"/>
      <c r="V2159" s="246"/>
      <c r="W2159" s="246"/>
      <c r="X2159" s="246"/>
      <c r="Y2159" s="246"/>
      <c r="Z2159" s="246"/>
      <c r="AA2159" s="246"/>
      <c r="AB2159" s="246"/>
      <c r="AC2159" s="246"/>
      <c r="AD2159" s="246"/>
      <c r="AE2159" s="246"/>
      <c r="AF2159" s="246"/>
      <c r="AG2159" s="246"/>
      <c r="AH2159" s="246"/>
      <c r="AI2159" s="246"/>
      <c r="AJ2159" s="246"/>
      <c r="AK2159" s="246"/>
      <c r="AL2159" s="246"/>
    </row>
    <row r="2160" spans="3:38" s="47" customFormat="1" ht="38.25" customHeight="1" x14ac:dyDescent="0.25">
      <c r="C2160" s="243"/>
      <c r="H2160" s="243"/>
      <c r="L2160" s="282"/>
      <c r="M2160" s="243"/>
      <c r="O2160" s="243"/>
      <c r="P2160" s="246"/>
      <c r="Q2160" s="246"/>
      <c r="R2160" s="246"/>
      <c r="S2160" s="246"/>
      <c r="T2160" s="246"/>
      <c r="U2160" s="246"/>
      <c r="V2160" s="246"/>
      <c r="W2160" s="246"/>
      <c r="X2160" s="246"/>
      <c r="Y2160" s="246"/>
      <c r="Z2160" s="246"/>
      <c r="AA2160" s="246"/>
      <c r="AB2160" s="246"/>
      <c r="AC2160" s="246"/>
      <c r="AD2160" s="246"/>
      <c r="AE2160" s="246"/>
      <c r="AF2160" s="246"/>
      <c r="AG2160" s="246"/>
      <c r="AH2160" s="246"/>
      <c r="AI2160" s="246"/>
      <c r="AJ2160" s="246"/>
      <c r="AK2160" s="246"/>
      <c r="AL2160" s="246"/>
    </row>
    <row r="2161" spans="3:38" s="47" customFormat="1" ht="38.25" customHeight="1" x14ac:dyDescent="0.25">
      <c r="C2161" s="243"/>
      <c r="H2161" s="243"/>
      <c r="L2161" s="282"/>
      <c r="M2161" s="243"/>
      <c r="O2161" s="243"/>
      <c r="P2161" s="246"/>
      <c r="Q2161" s="246"/>
      <c r="R2161" s="246"/>
      <c r="S2161" s="246"/>
      <c r="T2161" s="246"/>
      <c r="U2161" s="246"/>
      <c r="V2161" s="246"/>
      <c r="W2161" s="246"/>
      <c r="X2161" s="246"/>
      <c r="Y2161" s="246"/>
      <c r="Z2161" s="246"/>
      <c r="AA2161" s="246"/>
      <c r="AB2161" s="246"/>
      <c r="AC2161" s="246"/>
      <c r="AD2161" s="246"/>
      <c r="AE2161" s="246"/>
      <c r="AF2161" s="246"/>
      <c r="AG2161" s="246"/>
      <c r="AH2161" s="246"/>
      <c r="AI2161" s="246"/>
      <c r="AJ2161" s="246"/>
      <c r="AK2161" s="246"/>
      <c r="AL2161" s="246"/>
    </row>
    <row r="2162" spans="3:38" s="47" customFormat="1" ht="38.25" customHeight="1" x14ac:dyDescent="0.25">
      <c r="C2162" s="243"/>
      <c r="H2162" s="243"/>
      <c r="L2162" s="282"/>
      <c r="M2162" s="243"/>
      <c r="O2162" s="243"/>
      <c r="P2162" s="246"/>
      <c r="Q2162" s="246"/>
      <c r="R2162" s="246"/>
      <c r="S2162" s="246"/>
      <c r="T2162" s="246"/>
      <c r="U2162" s="246"/>
      <c r="V2162" s="246"/>
      <c r="W2162" s="246"/>
      <c r="X2162" s="246"/>
      <c r="Y2162" s="246"/>
      <c r="Z2162" s="246"/>
      <c r="AA2162" s="246"/>
      <c r="AB2162" s="246"/>
      <c r="AC2162" s="246"/>
      <c r="AD2162" s="246"/>
      <c r="AE2162" s="246"/>
      <c r="AF2162" s="246"/>
      <c r="AG2162" s="246"/>
      <c r="AH2162" s="246"/>
      <c r="AI2162" s="246"/>
      <c r="AJ2162" s="246"/>
      <c r="AK2162" s="246"/>
      <c r="AL2162" s="246"/>
    </row>
    <row r="2163" spans="3:38" s="47" customFormat="1" ht="38.25" customHeight="1" x14ac:dyDescent="0.25">
      <c r="C2163" s="243"/>
      <c r="H2163" s="243"/>
      <c r="L2163" s="282"/>
      <c r="M2163" s="243"/>
      <c r="O2163" s="243"/>
      <c r="P2163" s="246"/>
      <c r="Q2163" s="246"/>
      <c r="R2163" s="246"/>
      <c r="S2163" s="246"/>
      <c r="T2163" s="246"/>
      <c r="U2163" s="246"/>
      <c r="V2163" s="246"/>
      <c r="W2163" s="246"/>
      <c r="X2163" s="246"/>
      <c r="Y2163" s="246"/>
      <c r="Z2163" s="246"/>
      <c r="AA2163" s="246"/>
      <c r="AB2163" s="246"/>
      <c r="AC2163" s="246"/>
      <c r="AD2163" s="246"/>
      <c r="AE2163" s="246"/>
      <c r="AF2163" s="246"/>
      <c r="AG2163" s="246"/>
      <c r="AH2163" s="246"/>
      <c r="AI2163" s="246"/>
      <c r="AJ2163" s="246"/>
      <c r="AK2163" s="246"/>
      <c r="AL2163" s="246"/>
    </row>
    <row r="2164" spans="3:38" s="47" customFormat="1" ht="38.25" customHeight="1" x14ac:dyDescent="0.25">
      <c r="C2164" s="243"/>
      <c r="H2164" s="243"/>
      <c r="L2164" s="282"/>
      <c r="M2164" s="243"/>
      <c r="O2164" s="243"/>
      <c r="P2164" s="246"/>
      <c r="Q2164" s="246"/>
      <c r="R2164" s="246"/>
      <c r="S2164" s="246"/>
      <c r="T2164" s="246"/>
      <c r="U2164" s="246"/>
      <c r="V2164" s="246"/>
      <c r="W2164" s="246"/>
      <c r="X2164" s="246"/>
      <c r="Y2164" s="246"/>
      <c r="Z2164" s="246"/>
      <c r="AA2164" s="246"/>
      <c r="AB2164" s="246"/>
      <c r="AC2164" s="246"/>
      <c r="AD2164" s="246"/>
      <c r="AE2164" s="246"/>
      <c r="AF2164" s="246"/>
      <c r="AG2164" s="246"/>
      <c r="AH2164" s="246"/>
      <c r="AI2164" s="246"/>
      <c r="AJ2164" s="246"/>
      <c r="AK2164" s="246"/>
      <c r="AL2164" s="246"/>
    </row>
    <row r="2165" spans="3:38" s="47" customFormat="1" ht="38.25" customHeight="1" x14ac:dyDescent="0.25">
      <c r="C2165" s="243"/>
      <c r="H2165" s="243"/>
      <c r="L2165" s="282"/>
      <c r="M2165" s="243"/>
      <c r="O2165" s="243"/>
      <c r="P2165" s="246"/>
      <c r="Q2165" s="246"/>
      <c r="R2165" s="246"/>
      <c r="S2165" s="246"/>
      <c r="T2165" s="246"/>
      <c r="U2165" s="246"/>
      <c r="V2165" s="246"/>
      <c r="W2165" s="246"/>
      <c r="X2165" s="246"/>
      <c r="Y2165" s="246"/>
      <c r="Z2165" s="246"/>
      <c r="AA2165" s="246"/>
      <c r="AB2165" s="246"/>
      <c r="AC2165" s="246"/>
      <c r="AD2165" s="246"/>
      <c r="AE2165" s="246"/>
      <c r="AF2165" s="246"/>
      <c r="AG2165" s="246"/>
      <c r="AH2165" s="246"/>
      <c r="AI2165" s="246"/>
      <c r="AJ2165" s="246"/>
      <c r="AK2165" s="246"/>
      <c r="AL2165" s="246"/>
    </row>
    <row r="2166" spans="3:38" s="47" customFormat="1" ht="38.25" customHeight="1" x14ac:dyDescent="0.25">
      <c r="C2166" s="243"/>
      <c r="H2166" s="243"/>
      <c r="L2166" s="282"/>
      <c r="M2166" s="243"/>
      <c r="O2166" s="243"/>
      <c r="P2166" s="246"/>
      <c r="Q2166" s="246"/>
      <c r="R2166" s="246"/>
      <c r="S2166" s="246"/>
      <c r="T2166" s="246"/>
      <c r="U2166" s="246"/>
      <c r="V2166" s="246"/>
      <c r="W2166" s="246"/>
      <c r="X2166" s="246"/>
      <c r="Y2166" s="246"/>
      <c r="Z2166" s="246"/>
      <c r="AA2166" s="246"/>
      <c r="AB2166" s="246"/>
      <c r="AC2166" s="246"/>
      <c r="AD2166" s="246"/>
      <c r="AE2166" s="246"/>
      <c r="AF2166" s="246"/>
      <c r="AG2166" s="246"/>
      <c r="AH2166" s="246"/>
      <c r="AI2166" s="246"/>
      <c r="AJ2166" s="246"/>
      <c r="AK2166" s="246"/>
      <c r="AL2166" s="246"/>
    </row>
    <row r="2167" spans="3:38" s="47" customFormat="1" ht="38.25" customHeight="1" x14ac:dyDescent="0.25">
      <c r="C2167" s="243"/>
      <c r="H2167" s="243"/>
      <c r="L2167" s="282"/>
      <c r="M2167" s="243"/>
      <c r="O2167" s="243"/>
      <c r="P2167" s="246"/>
      <c r="Q2167" s="246"/>
      <c r="R2167" s="246"/>
      <c r="S2167" s="246"/>
      <c r="T2167" s="246"/>
      <c r="U2167" s="246"/>
      <c r="V2167" s="246"/>
      <c r="W2167" s="246"/>
      <c r="X2167" s="246"/>
      <c r="Y2167" s="246"/>
      <c r="Z2167" s="246"/>
      <c r="AA2167" s="246"/>
      <c r="AB2167" s="246"/>
      <c r="AC2167" s="246"/>
      <c r="AD2167" s="246"/>
      <c r="AE2167" s="246"/>
      <c r="AF2167" s="246"/>
      <c r="AG2167" s="246"/>
      <c r="AH2167" s="246"/>
      <c r="AI2167" s="246"/>
      <c r="AJ2167" s="246"/>
      <c r="AK2167" s="246"/>
      <c r="AL2167" s="246"/>
    </row>
    <row r="2168" spans="3:38" s="47" customFormat="1" ht="38.25" customHeight="1" x14ac:dyDescent="0.25">
      <c r="C2168" s="243"/>
      <c r="H2168" s="243"/>
      <c r="L2168" s="282"/>
      <c r="M2168" s="243"/>
      <c r="O2168" s="243"/>
      <c r="P2168" s="246"/>
      <c r="Q2168" s="246"/>
      <c r="R2168" s="246"/>
      <c r="S2168" s="246"/>
      <c r="T2168" s="246"/>
      <c r="U2168" s="246"/>
      <c r="V2168" s="246"/>
      <c r="W2168" s="246"/>
      <c r="X2168" s="246"/>
      <c r="Y2168" s="246"/>
      <c r="Z2168" s="246"/>
      <c r="AA2168" s="246"/>
      <c r="AB2168" s="246"/>
      <c r="AC2168" s="246"/>
      <c r="AD2168" s="246"/>
      <c r="AE2168" s="246"/>
      <c r="AF2168" s="246"/>
      <c r="AG2168" s="246"/>
      <c r="AH2168" s="246"/>
      <c r="AI2168" s="246"/>
      <c r="AJ2168" s="246"/>
      <c r="AK2168" s="246"/>
      <c r="AL2168" s="246"/>
    </row>
    <row r="2169" spans="3:38" s="47" customFormat="1" ht="38.25" customHeight="1" x14ac:dyDescent="0.25">
      <c r="C2169" s="243"/>
      <c r="H2169" s="243"/>
      <c r="L2169" s="282"/>
      <c r="M2169" s="243"/>
      <c r="O2169" s="243"/>
      <c r="P2169" s="246"/>
      <c r="Q2169" s="246"/>
      <c r="R2169" s="246"/>
      <c r="S2169" s="246"/>
      <c r="T2169" s="246"/>
      <c r="U2169" s="246"/>
      <c r="V2169" s="246"/>
      <c r="W2169" s="246"/>
      <c r="X2169" s="246"/>
      <c r="Y2169" s="246"/>
      <c r="Z2169" s="246"/>
      <c r="AA2169" s="246"/>
      <c r="AB2169" s="246"/>
      <c r="AC2169" s="246"/>
      <c r="AD2169" s="246"/>
      <c r="AE2169" s="246"/>
      <c r="AF2169" s="246"/>
      <c r="AG2169" s="246"/>
      <c r="AH2169" s="246"/>
      <c r="AI2169" s="246"/>
      <c r="AJ2169" s="246"/>
      <c r="AK2169" s="246"/>
      <c r="AL2169" s="246"/>
    </row>
    <row r="2170" spans="3:38" s="47" customFormat="1" ht="38.25" customHeight="1" x14ac:dyDescent="0.25">
      <c r="C2170" s="243"/>
      <c r="H2170" s="243"/>
      <c r="L2170" s="282"/>
      <c r="M2170" s="243"/>
      <c r="O2170" s="243"/>
      <c r="P2170" s="246"/>
      <c r="Q2170" s="246"/>
      <c r="R2170" s="246"/>
      <c r="S2170" s="246"/>
      <c r="T2170" s="246"/>
      <c r="U2170" s="246"/>
      <c r="V2170" s="246"/>
      <c r="W2170" s="246"/>
      <c r="X2170" s="246"/>
      <c r="Y2170" s="246"/>
      <c r="Z2170" s="246"/>
      <c r="AA2170" s="246"/>
      <c r="AB2170" s="246"/>
      <c r="AC2170" s="246"/>
      <c r="AD2170" s="246"/>
      <c r="AE2170" s="246"/>
      <c r="AF2170" s="246"/>
      <c r="AG2170" s="246"/>
      <c r="AH2170" s="246"/>
      <c r="AI2170" s="246"/>
      <c r="AJ2170" s="246"/>
      <c r="AK2170" s="246"/>
      <c r="AL2170" s="246"/>
    </row>
    <row r="2171" spans="3:38" s="47" customFormat="1" ht="38.25" customHeight="1" x14ac:dyDescent="0.25">
      <c r="C2171" s="243"/>
      <c r="H2171" s="243"/>
      <c r="L2171" s="282"/>
      <c r="M2171" s="243"/>
      <c r="O2171" s="243"/>
      <c r="P2171" s="246"/>
      <c r="Q2171" s="246"/>
      <c r="R2171" s="246"/>
      <c r="S2171" s="246"/>
      <c r="T2171" s="246"/>
      <c r="U2171" s="246"/>
      <c r="V2171" s="246"/>
      <c r="W2171" s="246"/>
      <c r="X2171" s="246"/>
      <c r="Y2171" s="246"/>
      <c r="Z2171" s="246"/>
      <c r="AA2171" s="246"/>
      <c r="AB2171" s="246"/>
      <c r="AC2171" s="246"/>
      <c r="AD2171" s="246"/>
      <c r="AE2171" s="246"/>
      <c r="AF2171" s="246"/>
      <c r="AG2171" s="246"/>
      <c r="AH2171" s="246"/>
      <c r="AI2171" s="246"/>
      <c r="AJ2171" s="246"/>
      <c r="AK2171" s="246"/>
      <c r="AL2171" s="246"/>
    </row>
    <row r="2172" spans="3:38" s="47" customFormat="1" ht="38.25" customHeight="1" x14ac:dyDescent="0.25">
      <c r="C2172" s="243"/>
      <c r="H2172" s="243"/>
      <c r="L2172" s="282"/>
      <c r="M2172" s="243"/>
      <c r="O2172" s="243"/>
      <c r="P2172" s="246"/>
      <c r="Q2172" s="246"/>
      <c r="R2172" s="246"/>
      <c r="S2172" s="246"/>
      <c r="T2172" s="246"/>
      <c r="U2172" s="246"/>
      <c r="V2172" s="246"/>
      <c r="W2172" s="246"/>
      <c r="X2172" s="246"/>
      <c r="Y2172" s="246"/>
      <c r="Z2172" s="246"/>
      <c r="AA2172" s="246"/>
      <c r="AB2172" s="246"/>
      <c r="AC2172" s="246"/>
      <c r="AD2172" s="246"/>
      <c r="AE2172" s="246"/>
      <c r="AF2172" s="246"/>
      <c r="AG2172" s="246"/>
      <c r="AH2172" s="246"/>
      <c r="AI2172" s="246"/>
      <c r="AJ2172" s="246"/>
      <c r="AK2172" s="246"/>
      <c r="AL2172" s="246"/>
    </row>
    <row r="2173" spans="3:38" s="47" customFormat="1" ht="38.25" customHeight="1" x14ac:dyDescent="0.25">
      <c r="C2173" s="243"/>
      <c r="H2173" s="243"/>
      <c r="L2173" s="282"/>
      <c r="M2173" s="243"/>
      <c r="O2173" s="243"/>
      <c r="P2173" s="246"/>
      <c r="Q2173" s="246"/>
      <c r="R2173" s="246"/>
      <c r="S2173" s="246"/>
      <c r="T2173" s="246"/>
      <c r="U2173" s="246"/>
      <c r="V2173" s="246"/>
      <c r="W2173" s="246"/>
      <c r="X2173" s="246"/>
      <c r="Y2173" s="246"/>
      <c r="Z2173" s="246"/>
      <c r="AA2173" s="246"/>
      <c r="AB2173" s="246"/>
      <c r="AC2173" s="246"/>
      <c r="AD2173" s="246"/>
      <c r="AE2173" s="246"/>
      <c r="AF2173" s="246"/>
      <c r="AG2173" s="246"/>
      <c r="AH2173" s="246"/>
      <c r="AI2173" s="246"/>
      <c r="AJ2173" s="246"/>
      <c r="AK2173" s="246"/>
      <c r="AL2173" s="246"/>
    </row>
    <row r="2174" spans="3:38" s="47" customFormat="1" ht="38.25" customHeight="1" x14ac:dyDescent="0.25">
      <c r="C2174" s="243"/>
      <c r="H2174" s="243"/>
      <c r="L2174" s="282"/>
      <c r="M2174" s="243"/>
      <c r="O2174" s="243"/>
      <c r="P2174" s="246"/>
      <c r="Q2174" s="246"/>
      <c r="R2174" s="246"/>
      <c r="S2174" s="246"/>
      <c r="T2174" s="246"/>
      <c r="U2174" s="246"/>
      <c r="V2174" s="246"/>
      <c r="W2174" s="246"/>
      <c r="X2174" s="246"/>
      <c r="Y2174" s="246"/>
      <c r="Z2174" s="246"/>
      <c r="AA2174" s="246"/>
      <c r="AB2174" s="246"/>
      <c r="AC2174" s="246"/>
      <c r="AD2174" s="246"/>
      <c r="AE2174" s="246"/>
      <c r="AF2174" s="246"/>
      <c r="AG2174" s="246"/>
      <c r="AH2174" s="246"/>
      <c r="AI2174" s="246"/>
      <c r="AJ2174" s="246"/>
      <c r="AK2174" s="246"/>
      <c r="AL2174" s="246"/>
    </row>
    <row r="2175" spans="3:38" s="47" customFormat="1" ht="38.25" customHeight="1" x14ac:dyDescent="0.25">
      <c r="C2175" s="243"/>
      <c r="H2175" s="243"/>
      <c r="L2175" s="282"/>
      <c r="M2175" s="243"/>
      <c r="O2175" s="243"/>
      <c r="P2175" s="246"/>
      <c r="Q2175" s="246"/>
      <c r="R2175" s="246"/>
      <c r="S2175" s="246"/>
      <c r="T2175" s="246"/>
      <c r="U2175" s="246"/>
      <c r="V2175" s="246"/>
      <c r="W2175" s="246"/>
      <c r="X2175" s="246"/>
      <c r="Y2175" s="246"/>
      <c r="Z2175" s="246"/>
      <c r="AA2175" s="246"/>
      <c r="AB2175" s="246"/>
      <c r="AC2175" s="246"/>
      <c r="AD2175" s="246"/>
      <c r="AE2175" s="246"/>
      <c r="AF2175" s="246"/>
      <c r="AG2175" s="246"/>
      <c r="AH2175" s="246"/>
      <c r="AI2175" s="246"/>
      <c r="AJ2175" s="246"/>
      <c r="AK2175" s="246"/>
      <c r="AL2175" s="246"/>
    </row>
    <row r="2176" spans="3:38" s="47" customFormat="1" ht="38.25" customHeight="1" x14ac:dyDescent="0.25">
      <c r="C2176" s="243"/>
      <c r="H2176" s="243"/>
      <c r="L2176" s="282"/>
      <c r="M2176" s="243"/>
      <c r="O2176" s="243"/>
      <c r="P2176" s="246"/>
      <c r="Q2176" s="246"/>
      <c r="R2176" s="246"/>
      <c r="S2176" s="246"/>
      <c r="T2176" s="246"/>
      <c r="U2176" s="246"/>
      <c r="V2176" s="246"/>
      <c r="W2176" s="246"/>
      <c r="X2176" s="246"/>
      <c r="Y2176" s="246"/>
      <c r="Z2176" s="246"/>
      <c r="AA2176" s="246"/>
      <c r="AB2176" s="246"/>
      <c r="AC2176" s="246"/>
      <c r="AD2176" s="246"/>
      <c r="AE2176" s="246"/>
      <c r="AF2176" s="246"/>
      <c r="AG2176" s="246"/>
      <c r="AH2176" s="246"/>
      <c r="AI2176" s="246"/>
      <c r="AJ2176" s="246"/>
      <c r="AK2176" s="246"/>
      <c r="AL2176" s="246"/>
    </row>
    <row r="2177" spans="3:38" s="47" customFormat="1" ht="38.25" customHeight="1" x14ac:dyDescent="0.25">
      <c r="C2177" s="243"/>
      <c r="H2177" s="243"/>
      <c r="L2177" s="282"/>
      <c r="M2177" s="243"/>
      <c r="O2177" s="243"/>
      <c r="P2177" s="246"/>
      <c r="Q2177" s="246"/>
      <c r="R2177" s="246"/>
      <c r="S2177" s="246"/>
      <c r="T2177" s="246"/>
      <c r="U2177" s="246"/>
      <c r="V2177" s="246"/>
      <c r="W2177" s="246"/>
      <c r="X2177" s="246"/>
      <c r="Y2177" s="246"/>
      <c r="Z2177" s="246"/>
      <c r="AA2177" s="246"/>
      <c r="AB2177" s="246"/>
      <c r="AC2177" s="246"/>
      <c r="AD2177" s="246"/>
      <c r="AE2177" s="246"/>
      <c r="AF2177" s="246"/>
      <c r="AG2177" s="246"/>
      <c r="AH2177" s="246"/>
      <c r="AI2177" s="246"/>
      <c r="AJ2177" s="246"/>
      <c r="AK2177" s="246"/>
      <c r="AL2177" s="246"/>
    </row>
    <row r="2178" spans="3:38" s="47" customFormat="1" ht="38.25" customHeight="1" x14ac:dyDescent="0.25">
      <c r="C2178" s="243"/>
      <c r="H2178" s="243"/>
      <c r="L2178" s="282"/>
      <c r="M2178" s="243"/>
      <c r="O2178" s="243"/>
      <c r="P2178" s="246"/>
      <c r="Q2178" s="246"/>
      <c r="R2178" s="246"/>
      <c r="S2178" s="246"/>
      <c r="T2178" s="246"/>
      <c r="U2178" s="246"/>
      <c r="V2178" s="246"/>
      <c r="W2178" s="246"/>
      <c r="X2178" s="246"/>
      <c r="Y2178" s="246"/>
      <c r="Z2178" s="246"/>
      <c r="AA2178" s="246"/>
      <c r="AB2178" s="246"/>
      <c r="AC2178" s="246"/>
      <c r="AD2178" s="246"/>
      <c r="AE2178" s="246"/>
      <c r="AF2178" s="246"/>
      <c r="AG2178" s="246"/>
      <c r="AH2178" s="246"/>
      <c r="AI2178" s="246"/>
      <c r="AJ2178" s="246"/>
      <c r="AK2178" s="246"/>
      <c r="AL2178" s="246"/>
    </row>
    <row r="2179" spans="3:38" s="47" customFormat="1" ht="38.25" customHeight="1" x14ac:dyDescent="0.25">
      <c r="C2179" s="243"/>
      <c r="H2179" s="243"/>
      <c r="L2179" s="282"/>
      <c r="M2179" s="243"/>
      <c r="O2179" s="243"/>
      <c r="P2179" s="246"/>
      <c r="Q2179" s="246"/>
      <c r="R2179" s="246"/>
      <c r="S2179" s="246"/>
      <c r="T2179" s="246"/>
      <c r="U2179" s="246"/>
      <c r="V2179" s="246"/>
      <c r="W2179" s="246"/>
      <c r="X2179" s="246"/>
      <c r="Y2179" s="246"/>
      <c r="Z2179" s="246"/>
      <c r="AA2179" s="246"/>
      <c r="AB2179" s="246"/>
      <c r="AC2179" s="246"/>
      <c r="AD2179" s="246"/>
      <c r="AE2179" s="246"/>
      <c r="AF2179" s="246"/>
      <c r="AG2179" s="246"/>
      <c r="AH2179" s="246"/>
      <c r="AI2179" s="246"/>
      <c r="AJ2179" s="246"/>
      <c r="AK2179" s="246"/>
      <c r="AL2179" s="246"/>
    </row>
    <row r="2180" spans="3:38" s="47" customFormat="1" ht="38.25" customHeight="1" x14ac:dyDescent="0.25">
      <c r="C2180" s="243"/>
      <c r="H2180" s="243"/>
      <c r="L2180" s="282"/>
      <c r="M2180" s="243"/>
      <c r="O2180" s="243"/>
      <c r="P2180" s="246"/>
      <c r="Q2180" s="246"/>
      <c r="R2180" s="246"/>
      <c r="S2180" s="246"/>
      <c r="T2180" s="246"/>
      <c r="U2180" s="246"/>
      <c r="V2180" s="246"/>
      <c r="W2180" s="246"/>
      <c r="X2180" s="246"/>
      <c r="Y2180" s="246"/>
      <c r="Z2180" s="246"/>
      <c r="AA2180" s="246"/>
      <c r="AB2180" s="246"/>
      <c r="AC2180" s="246"/>
      <c r="AD2180" s="246"/>
      <c r="AE2180" s="246"/>
      <c r="AF2180" s="246"/>
      <c r="AG2180" s="246"/>
      <c r="AH2180" s="246"/>
      <c r="AI2180" s="246"/>
      <c r="AJ2180" s="246"/>
      <c r="AK2180" s="246"/>
      <c r="AL2180" s="246"/>
    </row>
    <row r="2181" spans="3:38" s="47" customFormat="1" ht="38.25" customHeight="1" x14ac:dyDescent="0.25">
      <c r="C2181" s="243"/>
      <c r="H2181" s="243"/>
      <c r="L2181" s="282"/>
      <c r="M2181" s="243"/>
      <c r="O2181" s="243"/>
      <c r="P2181" s="246"/>
      <c r="Q2181" s="246"/>
      <c r="R2181" s="246"/>
      <c r="S2181" s="246"/>
      <c r="T2181" s="246"/>
      <c r="U2181" s="246"/>
      <c r="V2181" s="246"/>
      <c r="W2181" s="246"/>
      <c r="X2181" s="246"/>
      <c r="Y2181" s="246"/>
      <c r="Z2181" s="246"/>
      <c r="AA2181" s="246"/>
      <c r="AB2181" s="246"/>
      <c r="AC2181" s="246"/>
      <c r="AD2181" s="246"/>
      <c r="AE2181" s="246"/>
      <c r="AF2181" s="246"/>
      <c r="AG2181" s="246"/>
      <c r="AH2181" s="246"/>
      <c r="AI2181" s="246"/>
      <c r="AJ2181" s="246"/>
      <c r="AK2181" s="246"/>
      <c r="AL2181" s="246"/>
    </row>
    <row r="2182" spans="3:38" s="47" customFormat="1" ht="38.25" customHeight="1" x14ac:dyDescent="0.25">
      <c r="C2182" s="243"/>
      <c r="H2182" s="243"/>
      <c r="L2182" s="282"/>
      <c r="M2182" s="243"/>
      <c r="O2182" s="243"/>
      <c r="P2182" s="246"/>
      <c r="Q2182" s="246"/>
      <c r="R2182" s="246"/>
      <c r="S2182" s="246"/>
      <c r="T2182" s="246"/>
      <c r="U2182" s="246"/>
      <c r="V2182" s="246"/>
      <c r="W2182" s="246"/>
      <c r="X2182" s="246"/>
      <c r="Y2182" s="246"/>
      <c r="Z2182" s="246"/>
      <c r="AA2182" s="246"/>
      <c r="AB2182" s="246"/>
      <c r="AC2182" s="246"/>
      <c r="AD2182" s="246"/>
      <c r="AE2182" s="246"/>
      <c r="AF2182" s="246"/>
      <c r="AG2182" s="246"/>
      <c r="AH2182" s="246"/>
      <c r="AI2182" s="246"/>
      <c r="AJ2182" s="246"/>
      <c r="AK2182" s="246"/>
      <c r="AL2182" s="246"/>
    </row>
    <row r="2183" spans="3:38" s="47" customFormat="1" ht="38.25" customHeight="1" x14ac:dyDescent="0.25">
      <c r="C2183" s="243"/>
      <c r="H2183" s="243"/>
      <c r="L2183" s="282"/>
      <c r="M2183" s="243"/>
      <c r="O2183" s="243"/>
      <c r="P2183" s="246"/>
      <c r="Q2183" s="246"/>
      <c r="R2183" s="246"/>
      <c r="S2183" s="246"/>
      <c r="T2183" s="246"/>
      <c r="U2183" s="246"/>
      <c r="V2183" s="246"/>
      <c r="W2183" s="246"/>
      <c r="X2183" s="246"/>
      <c r="Y2183" s="246"/>
      <c r="Z2183" s="246"/>
      <c r="AA2183" s="246"/>
      <c r="AB2183" s="246"/>
      <c r="AC2183" s="246"/>
      <c r="AD2183" s="246"/>
      <c r="AE2183" s="246"/>
      <c r="AF2183" s="246"/>
      <c r="AG2183" s="246"/>
      <c r="AH2183" s="246"/>
      <c r="AI2183" s="246"/>
      <c r="AJ2183" s="246"/>
      <c r="AK2183" s="246"/>
      <c r="AL2183" s="246"/>
    </row>
    <row r="2184" spans="3:38" s="47" customFormat="1" ht="38.25" customHeight="1" x14ac:dyDescent="0.25">
      <c r="C2184" s="243"/>
      <c r="H2184" s="243"/>
      <c r="L2184" s="282"/>
      <c r="M2184" s="243"/>
      <c r="O2184" s="243"/>
      <c r="P2184" s="246"/>
      <c r="Q2184" s="246"/>
      <c r="R2184" s="246"/>
      <c r="S2184" s="246"/>
      <c r="T2184" s="246"/>
      <c r="U2184" s="246"/>
      <c r="V2184" s="246"/>
      <c r="W2184" s="246"/>
      <c r="X2184" s="246"/>
      <c r="Y2184" s="246"/>
      <c r="Z2184" s="246"/>
      <c r="AA2184" s="246"/>
      <c r="AB2184" s="246"/>
      <c r="AC2184" s="246"/>
      <c r="AD2184" s="246"/>
      <c r="AE2184" s="246"/>
      <c r="AF2184" s="246"/>
      <c r="AG2184" s="246"/>
      <c r="AH2184" s="246"/>
      <c r="AI2184" s="246"/>
      <c r="AJ2184" s="246"/>
      <c r="AK2184" s="246"/>
      <c r="AL2184" s="246"/>
    </row>
    <row r="2185" spans="3:38" s="47" customFormat="1" ht="38.25" customHeight="1" x14ac:dyDescent="0.25">
      <c r="C2185" s="243"/>
      <c r="H2185" s="243"/>
      <c r="L2185" s="282"/>
      <c r="M2185" s="243"/>
      <c r="O2185" s="243"/>
      <c r="P2185" s="246"/>
      <c r="Q2185" s="246"/>
      <c r="R2185" s="246"/>
      <c r="S2185" s="246"/>
      <c r="T2185" s="246"/>
      <c r="U2185" s="246"/>
      <c r="V2185" s="246"/>
      <c r="W2185" s="246"/>
      <c r="X2185" s="246"/>
      <c r="Y2185" s="246"/>
      <c r="Z2185" s="246"/>
      <c r="AA2185" s="246"/>
      <c r="AB2185" s="246"/>
      <c r="AC2185" s="246"/>
      <c r="AD2185" s="246"/>
      <c r="AE2185" s="246"/>
      <c r="AF2185" s="246"/>
      <c r="AG2185" s="246"/>
      <c r="AH2185" s="246"/>
      <c r="AI2185" s="246"/>
      <c r="AJ2185" s="246"/>
      <c r="AK2185" s="246"/>
      <c r="AL2185" s="246"/>
    </row>
    <row r="2186" spans="3:38" s="47" customFormat="1" ht="38.25" customHeight="1" x14ac:dyDescent="0.25">
      <c r="C2186" s="243"/>
      <c r="H2186" s="243"/>
      <c r="L2186" s="282"/>
      <c r="M2186" s="243"/>
      <c r="O2186" s="243"/>
      <c r="P2186" s="246"/>
      <c r="Q2186" s="246"/>
      <c r="R2186" s="246"/>
      <c r="S2186" s="246"/>
      <c r="T2186" s="246"/>
      <c r="U2186" s="246"/>
      <c r="V2186" s="246"/>
      <c r="W2186" s="246"/>
      <c r="X2186" s="246"/>
      <c r="Y2186" s="246"/>
      <c r="Z2186" s="246"/>
      <c r="AA2186" s="246"/>
      <c r="AB2186" s="246"/>
      <c r="AC2186" s="246"/>
      <c r="AD2186" s="246"/>
      <c r="AE2186" s="246"/>
      <c r="AF2186" s="246"/>
      <c r="AG2186" s="246"/>
      <c r="AH2186" s="246"/>
      <c r="AI2186" s="246"/>
      <c r="AJ2186" s="246"/>
      <c r="AK2186" s="246"/>
      <c r="AL2186" s="246"/>
    </row>
    <row r="2187" spans="3:38" s="47" customFormat="1" ht="38.25" customHeight="1" x14ac:dyDescent="0.25">
      <c r="C2187" s="243"/>
      <c r="H2187" s="243"/>
      <c r="L2187" s="282"/>
      <c r="M2187" s="243"/>
      <c r="O2187" s="243"/>
      <c r="P2187" s="246"/>
      <c r="Q2187" s="246"/>
      <c r="R2187" s="246"/>
      <c r="S2187" s="246"/>
      <c r="T2187" s="246"/>
      <c r="U2187" s="246"/>
      <c r="V2187" s="246"/>
      <c r="W2187" s="246"/>
      <c r="X2187" s="246"/>
      <c r="Y2187" s="246"/>
      <c r="Z2187" s="246"/>
      <c r="AA2187" s="246"/>
      <c r="AB2187" s="246"/>
      <c r="AC2187" s="246"/>
      <c r="AD2187" s="246"/>
      <c r="AE2187" s="246"/>
      <c r="AF2187" s="246"/>
      <c r="AG2187" s="246"/>
      <c r="AH2187" s="246"/>
      <c r="AI2187" s="246"/>
      <c r="AJ2187" s="246"/>
      <c r="AK2187" s="246"/>
      <c r="AL2187" s="246"/>
    </row>
    <row r="2188" spans="3:38" s="47" customFormat="1" ht="38.25" customHeight="1" x14ac:dyDescent="0.25">
      <c r="C2188" s="243"/>
      <c r="H2188" s="243"/>
      <c r="L2188" s="282"/>
      <c r="M2188" s="243"/>
      <c r="O2188" s="243"/>
      <c r="P2188" s="246"/>
      <c r="Q2188" s="246"/>
      <c r="R2188" s="246"/>
      <c r="S2188" s="246"/>
      <c r="T2188" s="246"/>
      <c r="U2188" s="246"/>
      <c r="V2188" s="246"/>
      <c r="W2188" s="246"/>
      <c r="X2188" s="246"/>
      <c r="Y2188" s="246"/>
      <c r="Z2188" s="246"/>
      <c r="AA2188" s="246"/>
      <c r="AB2188" s="246"/>
      <c r="AC2188" s="246"/>
      <c r="AD2188" s="246"/>
      <c r="AE2188" s="246"/>
      <c r="AF2188" s="246"/>
      <c r="AG2188" s="246"/>
      <c r="AH2188" s="246"/>
      <c r="AI2188" s="246"/>
      <c r="AJ2188" s="246"/>
      <c r="AK2188" s="246"/>
      <c r="AL2188" s="246"/>
    </row>
    <row r="2189" spans="3:38" s="47" customFormat="1" ht="38.25" customHeight="1" x14ac:dyDescent="0.25">
      <c r="C2189" s="243"/>
      <c r="H2189" s="243"/>
      <c r="L2189" s="282"/>
      <c r="M2189" s="243"/>
      <c r="O2189" s="243"/>
      <c r="P2189" s="246"/>
      <c r="Q2189" s="246"/>
      <c r="R2189" s="246"/>
      <c r="S2189" s="246"/>
      <c r="T2189" s="246"/>
      <c r="U2189" s="246"/>
      <c r="V2189" s="246"/>
      <c r="W2189" s="246"/>
      <c r="X2189" s="246"/>
      <c r="Y2189" s="246"/>
      <c r="Z2189" s="246"/>
      <c r="AA2189" s="246"/>
      <c r="AB2189" s="246"/>
      <c r="AC2189" s="246"/>
      <c r="AD2189" s="246"/>
      <c r="AE2189" s="246"/>
      <c r="AF2189" s="246"/>
      <c r="AG2189" s="246"/>
      <c r="AH2189" s="246"/>
      <c r="AI2189" s="246"/>
      <c r="AJ2189" s="246"/>
      <c r="AK2189" s="246"/>
      <c r="AL2189" s="246"/>
    </row>
    <row r="2190" spans="3:38" s="47" customFormat="1" ht="38.25" customHeight="1" x14ac:dyDescent="0.25">
      <c r="C2190" s="243"/>
      <c r="H2190" s="243"/>
      <c r="L2190" s="282"/>
      <c r="M2190" s="243"/>
      <c r="O2190" s="243"/>
      <c r="P2190" s="246"/>
      <c r="Q2190" s="246"/>
      <c r="R2190" s="246"/>
      <c r="S2190" s="246"/>
      <c r="T2190" s="246"/>
      <c r="U2190" s="246"/>
      <c r="V2190" s="246"/>
      <c r="W2190" s="246"/>
      <c r="X2190" s="246"/>
      <c r="Y2190" s="246"/>
      <c r="Z2190" s="246"/>
      <c r="AA2190" s="246"/>
      <c r="AB2190" s="246"/>
      <c r="AC2190" s="246"/>
      <c r="AD2190" s="246"/>
      <c r="AE2190" s="246"/>
      <c r="AF2190" s="246"/>
      <c r="AG2190" s="246"/>
      <c r="AH2190" s="246"/>
      <c r="AI2190" s="246"/>
      <c r="AJ2190" s="246"/>
      <c r="AK2190" s="246"/>
      <c r="AL2190" s="246"/>
    </row>
    <row r="2191" spans="3:38" s="47" customFormat="1" ht="38.25" customHeight="1" x14ac:dyDescent="0.25">
      <c r="C2191" s="243"/>
      <c r="H2191" s="243"/>
      <c r="L2191" s="282"/>
      <c r="M2191" s="243"/>
      <c r="O2191" s="243"/>
      <c r="P2191" s="246"/>
      <c r="Q2191" s="246"/>
      <c r="R2191" s="246"/>
      <c r="S2191" s="246"/>
      <c r="T2191" s="246"/>
      <c r="U2191" s="246"/>
      <c r="V2191" s="246"/>
      <c r="W2191" s="246"/>
      <c r="X2191" s="246"/>
      <c r="Y2191" s="246"/>
      <c r="Z2191" s="246"/>
      <c r="AA2191" s="246"/>
      <c r="AB2191" s="246"/>
      <c r="AC2191" s="246"/>
      <c r="AD2191" s="246"/>
      <c r="AE2191" s="246"/>
      <c r="AF2191" s="246"/>
      <c r="AG2191" s="246"/>
      <c r="AH2191" s="246"/>
      <c r="AI2191" s="246"/>
      <c r="AJ2191" s="246"/>
      <c r="AK2191" s="246"/>
      <c r="AL2191" s="246"/>
    </row>
    <row r="2192" spans="3:38" s="47" customFormat="1" ht="38.25" customHeight="1" x14ac:dyDescent="0.25">
      <c r="C2192" s="243"/>
      <c r="H2192" s="243"/>
      <c r="L2192" s="282"/>
      <c r="M2192" s="243"/>
      <c r="O2192" s="243"/>
      <c r="P2192" s="246"/>
      <c r="Q2192" s="246"/>
      <c r="R2192" s="246"/>
      <c r="S2192" s="246"/>
      <c r="T2192" s="246"/>
      <c r="U2192" s="246"/>
      <c r="V2192" s="246"/>
      <c r="W2192" s="246"/>
      <c r="X2192" s="246"/>
      <c r="Y2192" s="246"/>
      <c r="Z2192" s="246"/>
      <c r="AA2192" s="246"/>
      <c r="AB2192" s="246"/>
      <c r="AC2192" s="246"/>
      <c r="AD2192" s="246"/>
      <c r="AE2192" s="246"/>
      <c r="AF2192" s="246"/>
      <c r="AG2192" s="246"/>
      <c r="AH2192" s="246"/>
      <c r="AI2192" s="246"/>
      <c r="AJ2192" s="246"/>
      <c r="AK2192" s="246"/>
      <c r="AL2192" s="246"/>
    </row>
    <row r="2193" spans="3:38" s="47" customFormat="1" ht="38.25" customHeight="1" x14ac:dyDescent="0.25">
      <c r="C2193" s="243"/>
      <c r="H2193" s="243"/>
      <c r="L2193" s="282"/>
      <c r="M2193" s="243"/>
      <c r="O2193" s="243"/>
      <c r="P2193" s="246"/>
      <c r="Q2193" s="246"/>
      <c r="R2193" s="246"/>
      <c r="S2193" s="246"/>
      <c r="T2193" s="246"/>
      <c r="U2193" s="246"/>
      <c r="V2193" s="246"/>
      <c r="W2193" s="246"/>
      <c r="X2193" s="246"/>
      <c r="Y2193" s="246"/>
      <c r="Z2193" s="246"/>
      <c r="AA2193" s="246"/>
      <c r="AB2193" s="246"/>
      <c r="AC2193" s="246"/>
      <c r="AD2193" s="246"/>
      <c r="AE2193" s="246"/>
      <c r="AF2193" s="246"/>
      <c r="AG2193" s="246"/>
      <c r="AH2193" s="246"/>
      <c r="AI2193" s="246"/>
      <c r="AJ2193" s="246"/>
      <c r="AK2193" s="246"/>
      <c r="AL2193" s="246"/>
    </row>
    <row r="2194" spans="3:38" s="47" customFormat="1" ht="38.25" customHeight="1" x14ac:dyDescent="0.25">
      <c r="C2194" s="243"/>
      <c r="H2194" s="243"/>
      <c r="L2194" s="282"/>
      <c r="M2194" s="243"/>
      <c r="O2194" s="243"/>
      <c r="P2194" s="246"/>
      <c r="Q2194" s="246"/>
      <c r="R2194" s="246"/>
      <c r="S2194" s="246"/>
      <c r="T2194" s="246"/>
      <c r="U2194" s="246"/>
      <c r="V2194" s="246"/>
      <c r="W2194" s="246"/>
      <c r="X2194" s="246"/>
      <c r="Y2194" s="246"/>
      <c r="Z2194" s="246"/>
      <c r="AA2194" s="246"/>
      <c r="AB2194" s="246"/>
      <c r="AC2194" s="246"/>
      <c r="AD2194" s="246"/>
      <c r="AE2194" s="246"/>
      <c r="AF2194" s="246"/>
      <c r="AG2194" s="246"/>
      <c r="AH2194" s="246"/>
      <c r="AI2194" s="246"/>
      <c r="AJ2194" s="246"/>
      <c r="AK2194" s="246"/>
      <c r="AL2194" s="246"/>
    </row>
    <row r="2195" spans="3:38" s="47" customFormat="1" ht="38.25" customHeight="1" x14ac:dyDescent="0.25">
      <c r="C2195" s="243"/>
      <c r="H2195" s="243"/>
      <c r="L2195" s="282"/>
      <c r="M2195" s="243"/>
      <c r="O2195" s="243"/>
      <c r="P2195" s="246"/>
      <c r="Q2195" s="246"/>
      <c r="R2195" s="246"/>
      <c r="S2195" s="246"/>
      <c r="T2195" s="246"/>
      <c r="U2195" s="246"/>
      <c r="V2195" s="246"/>
      <c r="W2195" s="246"/>
      <c r="X2195" s="246"/>
      <c r="Y2195" s="246"/>
      <c r="Z2195" s="246"/>
      <c r="AA2195" s="246"/>
      <c r="AB2195" s="246"/>
      <c r="AC2195" s="246"/>
      <c r="AD2195" s="246"/>
      <c r="AE2195" s="246"/>
      <c r="AF2195" s="246"/>
      <c r="AG2195" s="246"/>
      <c r="AH2195" s="246"/>
      <c r="AI2195" s="246"/>
      <c r="AJ2195" s="246"/>
      <c r="AK2195" s="246"/>
      <c r="AL2195" s="246"/>
    </row>
    <row r="2196" spans="3:38" s="47" customFormat="1" ht="38.25" customHeight="1" x14ac:dyDescent="0.25">
      <c r="C2196" s="243"/>
      <c r="H2196" s="243"/>
      <c r="L2196" s="282"/>
      <c r="M2196" s="243"/>
      <c r="O2196" s="243"/>
      <c r="P2196" s="246"/>
      <c r="Q2196" s="246"/>
      <c r="R2196" s="246"/>
      <c r="S2196" s="246"/>
      <c r="T2196" s="246"/>
      <c r="U2196" s="246"/>
      <c r="V2196" s="246"/>
      <c r="W2196" s="246"/>
      <c r="X2196" s="246"/>
      <c r="Y2196" s="246"/>
      <c r="Z2196" s="246"/>
      <c r="AA2196" s="246"/>
      <c r="AB2196" s="246"/>
      <c r="AC2196" s="246"/>
      <c r="AD2196" s="246"/>
      <c r="AE2196" s="246"/>
      <c r="AF2196" s="246"/>
      <c r="AG2196" s="246"/>
      <c r="AH2196" s="246"/>
      <c r="AI2196" s="246"/>
      <c r="AJ2196" s="246"/>
      <c r="AK2196" s="246"/>
      <c r="AL2196" s="246"/>
    </row>
    <row r="2197" spans="3:38" s="47" customFormat="1" ht="38.25" customHeight="1" x14ac:dyDescent="0.25">
      <c r="C2197" s="243"/>
      <c r="H2197" s="243"/>
      <c r="L2197" s="282"/>
      <c r="M2197" s="243"/>
      <c r="O2197" s="243"/>
      <c r="P2197" s="246"/>
      <c r="Q2197" s="246"/>
      <c r="R2197" s="246"/>
      <c r="S2197" s="246"/>
      <c r="T2197" s="246"/>
      <c r="U2197" s="246"/>
      <c r="V2197" s="246"/>
      <c r="W2197" s="246"/>
      <c r="X2197" s="246"/>
      <c r="Y2197" s="246"/>
      <c r="Z2197" s="246"/>
      <c r="AA2197" s="246"/>
      <c r="AB2197" s="246"/>
      <c r="AC2197" s="246"/>
      <c r="AD2197" s="246"/>
      <c r="AE2197" s="246"/>
      <c r="AF2197" s="246"/>
      <c r="AG2197" s="246"/>
      <c r="AH2197" s="246"/>
      <c r="AI2197" s="246"/>
      <c r="AJ2197" s="246"/>
      <c r="AK2197" s="246"/>
      <c r="AL2197" s="246"/>
    </row>
    <row r="2198" spans="3:38" s="47" customFormat="1" ht="38.25" customHeight="1" x14ac:dyDescent="0.25">
      <c r="C2198" s="243"/>
      <c r="H2198" s="243"/>
      <c r="L2198" s="282"/>
      <c r="M2198" s="243"/>
      <c r="O2198" s="243"/>
      <c r="P2198" s="246"/>
      <c r="Q2198" s="246"/>
      <c r="R2198" s="246"/>
      <c r="S2198" s="246"/>
      <c r="T2198" s="246"/>
      <c r="U2198" s="246"/>
      <c r="V2198" s="246"/>
      <c r="W2198" s="246"/>
      <c r="X2198" s="246"/>
      <c r="Y2198" s="246"/>
      <c r="Z2198" s="246"/>
      <c r="AA2198" s="246"/>
      <c r="AB2198" s="246"/>
      <c r="AC2198" s="246"/>
      <c r="AD2198" s="246"/>
      <c r="AE2198" s="246"/>
      <c r="AF2198" s="246"/>
      <c r="AG2198" s="246"/>
      <c r="AH2198" s="246"/>
      <c r="AI2198" s="246"/>
      <c r="AJ2198" s="246"/>
      <c r="AK2198" s="246"/>
      <c r="AL2198" s="246"/>
    </row>
    <row r="2199" spans="3:38" s="47" customFormat="1" ht="38.25" customHeight="1" x14ac:dyDescent="0.25">
      <c r="C2199" s="243"/>
      <c r="H2199" s="243"/>
      <c r="L2199" s="282"/>
      <c r="M2199" s="243"/>
      <c r="O2199" s="243"/>
      <c r="P2199" s="246"/>
      <c r="Q2199" s="246"/>
      <c r="R2199" s="246"/>
      <c r="S2199" s="246"/>
      <c r="T2199" s="246"/>
      <c r="U2199" s="246"/>
      <c r="V2199" s="246"/>
      <c r="W2199" s="246"/>
      <c r="X2199" s="246"/>
      <c r="Y2199" s="246"/>
      <c r="Z2199" s="246"/>
      <c r="AA2199" s="246"/>
      <c r="AB2199" s="246"/>
      <c r="AC2199" s="246"/>
      <c r="AD2199" s="246"/>
      <c r="AE2199" s="246"/>
      <c r="AF2199" s="246"/>
      <c r="AG2199" s="246"/>
      <c r="AH2199" s="246"/>
      <c r="AI2199" s="246"/>
      <c r="AJ2199" s="246"/>
      <c r="AK2199" s="246"/>
      <c r="AL2199" s="246"/>
    </row>
    <row r="2200" spans="3:38" s="47" customFormat="1" ht="38.25" customHeight="1" x14ac:dyDescent="0.25">
      <c r="C2200" s="243"/>
      <c r="H2200" s="243"/>
      <c r="L2200" s="282"/>
      <c r="M2200" s="243"/>
      <c r="O2200" s="243"/>
      <c r="P2200" s="246"/>
      <c r="Q2200" s="246"/>
      <c r="R2200" s="246"/>
      <c r="S2200" s="246"/>
      <c r="T2200" s="246"/>
      <c r="U2200" s="246"/>
      <c r="V2200" s="246"/>
      <c r="W2200" s="246"/>
      <c r="X2200" s="246"/>
      <c r="Y2200" s="246"/>
      <c r="Z2200" s="246"/>
      <c r="AA2200" s="246"/>
      <c r="AB2200" s="246"/>
      <c r="AC2200" s="246"/>
      <c r="AD2200" s="246"/>
      <c r="AE2200" s="246"/>
      <c r="AF2200" s="246"/>
      <c r="AG2200" s="246"/>
      <c r="AH2200" s="246"/>
      <c r="AI2200" s="246"/>
      <c r="AJ2200" s="246"/>
      <c r="AK2200" s="246"/>
      <c r="AL2200" s="246"/>
    </row>
    <row r="2201" spans="3:38" s="47" customFormat="1" ht="38.25" customHeight="1" x14ac:dyDescent="0.25">
      <c r="C2201" s="243"/>
      <c r="H2201" s="243"/>
      <c r="L2201" s="282"/>
      <c r="M2201" s="243"/>
      <c r="O2201" s="243"/>
      <c r="P2201" s="246"/>
      <c r="Q2201" s="246"/>
      <c r="R2201" s="246"/>
      <c r="S2201" s="246"/>
      <c r="T2201" s="246"/>
      <c r="U2201" s="246"/>
      <c r="V2201" s="246"/>
      <c r="W2201" s="246"/>
      <c r="X2201" s="246"/>
      <c r="Y2201" s="246"/>
      <c r="Z2201" s="246"/>
      <c r="AA2201" s="246"/>
      <c r="AB2201" s="246"/>
      <c r="AC2201" s="246"/>
      <c r="AD2201" s="246"/>
      <c r="AE2201" s="246"/>
      <c r="AF2201" s="246"/>
      <c r="AG2201" s="246"/>
      <c r="AH2201" s="246"/>
      <c r="AI2201" s="246"/>
      <c r="AJ2201" s="246"/>
      <c r="AK2201" s="246"/>
      <c r="AL2201" s="246"/>
    </row>
    <row r="2202" spans="3:38" s="47" customFormat="1" ht="38.25" customHeight="1" x14ac:dyDescent="0.25">
      <c r="C2202" s="243"/>
      <c r="H2202" s="243"/>
      <c r="L2202" s="282"/>
      <c r="M2202" s="243"/>
      <c r="O2202" s="243"/>
      <c r="P2202" s="246"/>
      <c r="Q2202" s="246"/>
      <c r="R2202" s="246"/>
      <c r="S2202" s="246"/>
      <c r="T2202" s="246"/>
      <c r="U2202" s="246"/>
      <c r="V2202" s="246"/>
      <c r="W2202" s="246"/>
      <c r="X2202" s="246"/>
      <c r="Y2202" s="246"/>
      <c r="Z2202" s="246"/>
      <c r="AA2202" s="246"/>
      <c r="AB2202" s="246"/>
      <c r="AC2202" s="246"/>
      <c r="AD2202" s="246"/>
      <c r="AE2202" s="246"/>
      <c r="AF2202" s="246"/>
      <c r="AG2202" s="246"/>
      <c r="AH2202" s="246"/>
      <c r="AI2202" s="246"/>
      <c r="AJ2202" s="246"/>
      <c r="AK2202" s="246"/>
      <c r="AL2202" s="246"/>
    </row>
    <row r="2203" spans="3:38" s="47" customFormat="1" ht="38.25" customHeight="1" x14ac:dyDescent="0.25">
      <c r="C2203" s="243"/>
      <c r="H2203" s="243"/>
      <c r="L2203" s="282"/>
      <c r="M2203" s="243"/>
      <c r="O2203" s="243"/>
      <c r="P2203" s="246"/>
      <c r="Q2203" s="246"/>
      <c r="R2203" s="246"/>
      <c r="S2203" s="246"/>
      <c r="T2203" s="246"/>
      <c r="U2203" s="246"/>
      <c r="V2203" s="246"/>
      <c r="W2203" s="246"/>
      <c r="X2203" s="246"/>
      <c r="Y2203" s="246"/>
      <c r="Z2203" s="246"/>
      <c r="AA2203" s="246"/>
      <c r="AB2203" s="246"/>
      <c r="AC2203" s="246"/>
      <c r="AD2203" s="246"/>
      <c r="AE2203" s="246"/>
      <c r="AF2203" s="246"/>
      <c r="AG2203" s="246"/>
      <c r="AH2203" s="246"/>
      <c r="AI2203" s="246"/>
      <c r="AJ2203" s="246"/>
      <c r="AK2203" s="246"/>
      <c r="AL2203" s="246"/>
    </row>
    <row r="2204" spans="3:38" s="47" customFormat="1" ht="38.25" customHeight="1" x14ac:dyDescent="0.25">
      <c r="C2204" s="243"/>
      <c r="H2204" s="243"/>
      <c r="L2204" s="282"/>
      <c r="M2204" s="243"/>
      <c r="O2204" s="243"/>
      <c r="P2204" s="246"/>
      <c r="Q2204" s="246"/>
      <c r="R2204" s="246"/>
      <c r="S2204" s="246"/>
      <c r="T2204" s="246"/>
      <c r="U2204" s="246"/>
      <c r="V2204" s="246"/>
      <c r="W2204" s="246"/>
      <c r="X2204" s="246"/>
      <c r="Y2204" s="246"/>
      <c r="Z2204" s="246"/>
      <c r="AA2204" s="246"/>
      <c r="AB2204" s="246"/>
      <c r="AC2204" s="246"/>
      <c r="AD2204" s="246"/>
      <c r="AE2204" s="246"/>
      <c r="AF2204" s="246"/>
      <c r="AG2204" s="246"/>
      <c r="AH2204" s="246"/>
      <c r="AI2204" s="246"/>
      <c r="AJ2204" s="246"/>
      <c r="AK2204" s="246"/>
      <c r="AL2204" s="246"/>
    </row>
    <row r="2205" spans="3:38" s="47" customFormat="1" ht="38.25" customHeight="1" x14ac:dyDescent="0.25">
      <c r="C2205" s="243"/>
      <c r="H2205" s="243"/>
      <c r="L2205" s="282"/>
      <c r="M2205" s="243"/>
      <c r="O2205" s="243"/>
      <c r="P2205" s="246"/>
      <c r="Q2205" s="246"/>
      <c r="R2205" s="246"/>
      <c r="S2205" s="246"/>
      <c r="T2205" s="246"/>
      <c r="U2205" s="246"/>
      <c r="V2205" s="246"/>
      <c r="W2205" s="246"/>
      <c r="X2205" s="246"/>
      <c r="Y2205" s="246"/>
      <c r="Z2205" s="246"/>
      <c r="AA2205" s="246"/>
      <c r="AB2205" s="246"/>
      <c r="AC2205" s="246"/>
      <c r="AD2205" s="246"/>
      <c r="AE2205" s="246"/>
      <c r="AF2205" s="246"/>
      <c r="AG2205" s="246"/>
      <c r="AH2205" s="246"/>
      <c r="AI2205" s="246"/>
      <c r="AJ2205" s="246"/>
      <c r="AK2205" s="246"/>
      <c r="AL2205" s="246"/>
    </row>
    <row r="2206" spans="3:38" s="47" customFormat="1" ht="38.25" customHeight="1" x14ac:dyDescent="0.25">
      <c r="C2206" s="243"/>
      <c r="H2206" s="243"/>
      <c r="L2206" s="282"/>
      <c r="M2206" s="243"/>
      <c r="O2206" s="243"/>
      <c r="P2206" s="246"/>
      <c r="Q2206" s="246"/>
      <c r="R2206" s="246"/>
      <c r="S2206" s="246"/>
      <c r="T2206" s="246"/>
      <c r="U2206" s="246"/>
      <c r="V2206" s="246"/>
      <c r="W2206" s="246"/>
      <c r="X2206" s="246"/>
      <c r="Y2206" s="246"/>
      <c r="Z2206" s="246"/>
      <c r="AA2206" s="246"/>
      <c r="AB2206" s="246"/>
      <c r="AC2206" s="246"/>
      <c r="AD2206" s="246"/>
      <c r="AE2206" s="246"/>
      <c r="AF2206" s="246"/>
      <c r="AG2206" s="246"/>
      <c r="AH2206" s="246"/>
      <c r="AI2206" s="246"/>
      <c r="AJ2206" s="246"/>
      <c r="AK2206" s="246"/>
      <c r="AL2206" s="246"/>
    </row>
    <row r="2207" spans="3:38" s="47" customFormat="1" ht="38.25" customHeight="1" x14ac:dyDescent="0.25">
      <c r="C2207" s="243"/>
      <c r="H2207" s="243"/>
      <c r="L2207" s="282"/>
      <c r="M2207" s="243"/>
      <c r="O2207" s="243"/>
      <c r="P2207" s="246"/>
      <c r="Q2207" s="246"/>
      <c r="R2207" s="246"/>
      <c r="S2207" s="246"/>
      <c r="T2207" s="246"/>
      <c r="U2207" s="246"/>
      <c r="V2207" s="246"/>
      <c r="W2207" s="246"/>
      <c r="X2207" s="246"/>
      <c r="Y2207" s="246"/>
      <c r="Z2207" s="246"/>
      <c r="AA2207" s="246"/>
      <c r="AB2207" s="246"/>
      <c r="AC2207" s="246"/>
      <c r="AD2207" s="246"/>
      <c r="AE2207" s="246"/>
      <c r="AF2207" s="246"/>
      <c r="AG2207" s="246"/>
      <c r="AH2207" s="246"/>
      <c r="AI2207" s="246"/>
      <c r="AJ2207" s="246"/>
      <c r="AK2207" s="246"/>
      <c r="AL2207" s="246"/>
    </row>
    <row r="2208" spans="3:38" s="47" customFormat="1" ht="38.25" customHeight="1" x14ac:dyDescent="0.25">
      <c r="C2208" s="243"/>
      <c r="H2208" s="243"/>
      <c r="L2208" s="282"/>
      <c r="M2208" s="243"/>
      <c r="O2208" s="243"/>
      <c r="P2208" s="246"/>
      <c r="Q2208" s="246"/>
      <c r="R2208" s="246"/>
      <c r="S2208" s="246"/>
      <c r="T2208" s="246"/>
      <c r="U2208" s="246"/>
      <c r="V2208" s="246"/>
      <c r="W2208" s="246"/>
      <c r="X2208" s="246"/>
      <c r="Y2208" s="246"/>
      <c r="Z2208" s="246"/>
      <c r="AA2208" s="246"/>
      <c r="AB2208" s="246"/>
      <c r="AC2208" s="246"/>
      <c r="AD2208" s="246"/>
      <c r="AE2208" s="246"/>
      <c r="AF2208" s="246"/>
      <c r="AG2208" s="246"/>
      <c r="AH2208" s="246"/>
      <c r="AI2208" s="246"/>
      <c r="AJ2208" s="246"/>
      <c r="AK2208" s="246"/>
      <c r="AL2208" s="246"/>
    </row>
    <row r="2209" spans="3:38" s="47" customFormat="1" ht="38.25" customHeight="1" x14ac:dyDescent="0.25">
      <c r="C2209" s="243"/>
      <c r="H2209" s="243"/>
      <c r="L2209" s="282"/>
      <c r="M2209" s="243"/>
      <c r="O2209" s="243"/>
      <c r="P2209" s="246"/>
      <c r="Q2209" s="246"/>
      <c r="R2209" s="246"/>
      <c r="S2209" s="246"/>
      <c r="T2209" s="246"/>
      <c r="U2209" s="246"/>
      <c r="V2209" s="246"/>
      <c r="W2209" s="246"/>
      <c r="X2209" s="246"/>
      <c r="Y2209" s="246"/>
      <c r="Z2209" s="246"/>
      <c r="AA2209" s="246"/>
      <c r="AB2209" s="246"/>
      <c r="AC2209" s="246"/>
      <c r="AD2209" s="246"/>
      <c r="AE2209" s="246"/>
      <c r="AF2209" s="246"/>
      <c r="AG2209" s="246"/>
      <c r="AH2209" s="246"/>
      <c r="AI2209" s="246"/>
      <c r="AJ2209" s="246"/>
      <c r="AK2209" s="246"/>
      <c r="AL2209" s="246"/>
    </row>
    <row r="2210" spans="3:38" s="47" customFormat="1" ht="38.25" customHeight="1" x14ac:dyDescent="0.25">
      <c r="C2210" s="243"/>
      <c r="H2210" s="243"/>
      <c r="L2210" s="282"/>
      <c r="M2210" s="243"/>
      <c r="O2210" s="243"/>
      <c r="P2210" s="246"/>
      <c r="Q2210" s="246"/>
      <c r="R2210" s="246"/>
      <c r="S2210" s="246"/>
      <c r="T2210" s="246"/>
      <c r="U2210" s="246"/>
      <c r="V2210" s="246"/>
      <c r="W2210" s="246"/>
      <c r="X2210" s="246"/>
      <c r="Y2210" s="246"/>
      <c r="Z2210" s="246"/>
      <c r="AA2210" s="246"/>
      <c r="AB2210" s="246"/>
      <c r="AC2210" s="246"/>
      <c r="AD2210" s="246"/>
      <c r="AE2210" s="246"/>
      <c r="AF2210" s="246"/>
      <c r="AG2210" s="246"/>
      <c r="AH2210" s="246"/>
      <c r="AI2210" s="246"/>
      <c r="AJ2210" s="246"/>
      <c r="AK2210" s="246"/>
      <c r="AL2210" s="246"/>
    </row>
    <row r="2211" spans="3:38" s="47" customFormat="1" ht="38.25" customHeight="1" x14ac:dyDescent="0.25">
      <c r="C2211" s="243"/>
      <c r="H2211" s="243"/>
      <c r="L2211" s="282"/>
      <c r="M2211" s="243"/>
      <c r="O2211" s="243"/>
      <c r="P2211" s="246"/>
      <c r="Q2211" s="246"/>
      <c r="R2211" s="246"/>
      <c r="S2211" s="246"/>
      <c r="T2211" s="246"/>
      <c r="U2211" s="246"/>
      <c r="V2211" s="246"/>
      <c r="W2211" s="246"/>
      <c r="X2211" s="246"/>
      <c r="Y2211" s="246"/>
      <c r="Z2211" s="246"/>
      <c r="AA2211" s="246"/>
      <c r="AB2211" s="246"/>
      <c r="AC2211" s="246"/>
      <c r="AD2211" s="246"/>
      <c r="AE2211" s="246"/>
      <c r="AF2211" s="246"/>
      <c r="AG2211" s="246"/>
      <c r="AH2211" s="246"/>
      <c r="AI2211" s="246"/>
      <c r="AJ2211" s="246"/>
      <c r="AK2211" s="246"/>
      <c r="AL2211" s="246"/>
    </row>
    <row r="2212" spans="3:38" s="47" customFormat="1" ht="38.25" customHeight="1" x14ac:dyDescent="0.25">
      <c r="C2212" s="243"/>
      <c r="H2212" s="243"/>
      <c r="L2212" s="282"/>
      <c r="M2212" s="243"/>
      <c r="O2212" s="243"/>
      <c r="P2212" s="246"/>
      <c r="Q2212" s="246"/>
      <c r="R2212" s="246"/>
      <c r="S2212" s="246"/>
      <c r="T2212" s="246"/>
      <c r="U2212" s="246"/>
      <c r="V2212" s="246"/>
      <c r="W2212" s="246"/>
      <c r="X2212" s="246"/>
      <c r="Y2212" s="246"/>
      <c r="Z2212" s="246"/>
      <c r="AA2212" s="246"/>
      <c r="AB2212" s="246"/>
      <c r="AC2212" s="246"/>
      <c r="AD2212" s="246"/>
      <c r="AE2212" s="246"/>
      <c r="AF2212" s="246"/>
      <c r="AG2212" s="246"/>
      <c r="AH2212" s="246"/>
      <c r="AI2212" s="246"/>
      <c r="AJ2212" s="246"/>
      <c r="AK2212" s="246"/>
      <c r="AL2212" s="246"/>
    </row>
    <row r="2213" spans="3:38" s="47" customFormat="1" ht="38.25" customHeight="1" x14ac:dyDescent="0.25">
      <c r="C2213" s="243"/>
      <c r="H2213" s="243"/>
      <c r="L2213" s="282"/>
      <c r="M2213" s="243"/>
      <c r="O2213" s="243"/>
      <c r="P2213" s="246"/>
      <c r="Q2213" s="246"/>
      <c r="R2213" s="246"/>
      <c r="S2213" s="246"/>
      <c r="T2213" s="246"/>
      <c r="U2213" s="246"/>
      <c r="V2213" s="246"/>
      <c r="W2213" s="246"/>
      <c r="X2213" s="246"/>
      <c r="Y2213" s="246"/>
      <c r="Z2213" s="246"/>
      <c r="AA2213" s="246"/>
      <c r="AB2213" s="246"/>
      <c r="AC2213" s="246"/>
      <c r="AD2213" s="246"/>
      <c r="AE2213" s="246"/>
      <c r="AF2213" s="246"/>
      <c r="AG2213" s="246"/>
      <c r="AH2213" s="246"/>
      <c r="AI2213" s="246"/>
      <c r="AJ2213" s="246"/>
      <c r="AK2213" s="246"/>
      <c r="AL2213" s="246"/>
    </row>
    <row r="2214" spans="3:38" s="47" customFormat="1" ht="38.25" customHeight="1" x14ac:dyDescent="0.25">
      <c r="C2214" s="243"/>
      <c r="H2214" s="243"/>
      <c r="L2214" s="282"/>
      <c r="M2214" s="243"/>
      <c r="O2214" s="243"/>
      <c r="P2214" s="246"/>
      <c r="Q2214" s="246"/>
      <c r="R2214" s="246"/>
      <c r="S2214" s="246"/>
      <c r="T2214" s="246"/>
      <c r="U2214" s="246"/>
      <c r="V2214" s="246"/>
      <c r="W2214" s="246"/>
      <c r="X2214" s="246"/>
      <c r="Y2214" s="246"/>
      <c r="Z2214" s="246"/>
      <c r="AA2214" s="246"/>
      <c r="AB2214" s="246"/>
      <c r="AC2214" s="246"/>
      <c r="AD2214" s="246"/>
      <c r="AE2214" s="246"/>
      <c r="AF2214" s="246"/>
      <c r="AG2214" s="246"/>
      <c r="AH2214" s="246"/>
      <c r="AI2214" s="246"/>
      <c r="AJ2214" s="246"/>
      <c r="AK2214" s="246"/>
      <c r="AL2214" s="246"/>
    </row>
    <row r="2215" spans="3:38" s="47" customFormat="1" ht="38.25" customHeight="1" x14ac:dyDescent="0.25">
      <c r="C2215" s="243"/>
      <c r="H2215" s="243"/>
      <c r="L2215" s="282"/>
      <c r="M2215" s="243"/>
      <c r="O2215" s="243"/>
      <c r="P2215" s="246"/>
      <c r="Q2215" s="246"/>
      <c r="R2215" s="246"/>
      <c r="S2215" s="246"/>
      <c r="T2215" s="246"/>
      <c r="U2215" s="246"/>
      <c r="V2215" s="246"/>
      <c r="W2215" s="246"/>
      <c r="X2215" s="246"/>
      <c r="Y2215" s="246"/>
      <c r="Z2215" s="246"/>
      <c r="AA2215" s="246"/>
      <c r="AB2215" s="246"/>
      <c r="AC2215" s="246"/>
      <c r="AD2215" s="246"/>
      <c r="AE2215" s="246"/>
      <c r="AF2215" s="246"/>
      <c r="AG2215" s="246"/>
      <c r="AH2215" s="246"/>
      <c r="AI2215" s="246"/>
      <c r="AJ2215" s="246"/>
      <c r="AK2215" s="246"/>
      <c r="AL2215" s="246"/>
    </row>
    <row r="2216" spans="3:38" s="47" customFormat="1" ht="38.25" customHeight="1" x14ac:dyDescent="0.25">
      <c r="C2216" s="243"/>
      <c r="H2216" s="243"/>
      <c r="L2216" s="282"/>
      <c r="M2216" s="243"/>
      <c r="O2216" s="243"/>
      <c r="P2216" s="246"/>
      <c r="Q2216" s="246"/>
      <c r="R2216" s="246"/>
      <c r="S2216" s="246"/>
      <c r="T2216" s="246"/>
      <c r="U2216" s="246"/>
      <c r="V2216" s="246"/>
      <c r="W2216" s="246"/>
      <c r="X2216" s="246"/>
      <c r="Y2216" s="246"/>
      <c r="Z2216" s="246"/>
      <c r="AA2216" s="246"/>
      <c r="AB2216" s="246"/>
      <c r="AC2216" s="246"/>
      <c r="AD2216" s="246"/>
      <c r="AE2216" s="246"/>
      <c r="AF2216" s="246"/>
      <c r="AG2216" s="246"/>
      <c r="AH2216" s="246"/>
      <c r="AI2216" s="246"/>
      <c r="AJ2216" s="246"/>
      <c r="AK2216" s="246"/>
      <c r="AL2216" s="246"/>
    </row>
    <row r="2217" spans="3:38" s="47" customFormat="1" ht="38.25" customHeight="1" x14ac:dyDescent="0.25">
      <c r="C2217" s="243"/>
      <c r="H2217" s="243"/>
      <c r="L2217" s="282"/>
      <c r="M2217" s="243"/>
      <c r="O2217" s="243"/>
      <c r="P2217" s="246"/>
      <c r="Q2217" s="246"/>
      <c r="R2217" s="246"/>
      <c r="S2217" s="246"/>
      <c r="T2217" s="246"/>
      <c r="U2217" s="246"/>
      <c r="V2217" s="246"/>
      <c r="W2217" s="246"/>
      <c r="X2217" s="246"/>
      <c r="Y2217" s="246"/>
      <c r="Z2217" s="246"/>
      <c r="AA2217" s="246"/>
      <c r="AB2217" s="246"/>
      <c r="AC2217" s="246"/>
      <c r="AD2217" s="246"/>
      <c r="AE2217" s="246"/>
      <c r="AF2217" s="246"/>
      <c r="AG2217" s="246"/>
      <c r="AH2217" s="246"/>
      <c r="AI2217" s="246"/>
      <c r="AJ2217" s="246"/>
      <c r="AK2217" s="246"/>
      <c r="AL2217" s="246"/>
    </row>
    <row r="2218" spans="3:38" s="47" customFormat="1" ht="38.25" customHeight="1" x14ac:dyDescent="0.25">
      <c r="C2218" s="243"/>
      <c r="H2218" s="243"/>
      <c r="L2218" s="282"/>
      <c r="M2218" s="243"/>
      <c r="O2218" s="243"/>
      <c r="P2218" s="246"/>
      <c r="Q2218" s="246"/>
      <c r="R2218" s="246"/>
      <c r="S2218" s="246"/>
      <c r="T2218" s="246"/>
      <c r="U2218" s="246"/>
      <c r="V2218" s="246"/>
      <c r="W2218" s="246"/>
      <c r="X2218" s="246"/>
      <c r="Y2218" s="246"/>
      <c r="Z2218" s="246"/>
      <c r="AA2218" s="246"/>
      <c r="AB2218" s="246"/>
      <c r="AC2218" s="246"/>
      <c r="AD2218" s="246"/>
      <c r="AE2218" s="246"/>
      <c r="AF2218" s="246"/>
      <c r="AG2218" s="246"/>
      <c r="AH2218" s="246"/>
      <c r="AI2218" s="246"/>
      <c r="AJ2218" s="246"/>
      <c r="AK2218" s="246"/>
      <c r="AL2218" s="246"/>
    </row>
    <row r="2219" spans="3:38" s="47" customFormat="1" ht="38.25" customHeight="1" x14ac:dyDescent="0.25">
      <c r="C2219" s="243"/>
      <c r="H2219" s="243"/>
      <c r="L2219" s="282"/>
      <c r="M2219" s="243"/>
      <c r="O2219" s="243"/>
      <c r="P2219" s="246"/>
      <c r="Q2219" s="246"/>
      <c r="R2219" s="246"/>
      <c r="S2219" s="246"/>
      <c r="T2219" s="246"/>
      <c r="U2219" s="246"/>
      <c r="V2219" s="246"/>
      <c r="W2219" s="246"/>
      <c r="X2219" s="246"/>
      <c r="Y2219" s="246"/>
      <c r="Z2219" s="246"/>
      <c r="AA2219" s="246"/>
      <c r="AB2219" s="246"/>
      <c r="AC2219" s="246"/>
      <c r="AD2219" s="246"/>
      <c r="AE2219" s="246"/>
      <c r="AF2219" s="246"/>
      <c r="AG2219" s="246"/>
      <c r="AH2219" s="246"/>
      <c r="AI2219" s="246"/>
      <c r="AJ2219" s="246"/>
      <c r="AK2219" s="246"/>
      <c r="AL2219" s="246"/>
    </row>
    <row r="2220" spans="3:38" s="47" customFormat="1" ht="38.25" customHeight="1" x14ac:dyDescent="0.25">
      <c r="C2220" s="243"/>
      <c r="H2220" s="243"/>
      <c r="L2220" s="282"/>
      <c r="M2220" s="243"/>
      <c r="O2220" s="243"/>
      <c r="P2220" s="246"/>
      <c r="Q2220" s="246"/>
      <c r="R2220" s="246"/>
      <c r="S2220" s="246"/>
      <c r="T2220" s="246"/>
      <c r="U2220" s="246"/>
      <c r="V2220" s="246"/>
      <c r="W2220" s="246"/>
      <c r="X2220" s="246"/>
      <c r="Y2220" s="246"/>
      <c r="Z2220" s="246"/>
      <c r="AA2220" s="246"/>
      <c r="AB2220" s="246"/>
      <c r="AC2220" s="246"/>
      <c r="AD2220" s="246"/>
      <c r="AE2220" s="246"/>
      <c r="AF2220" s="246"/>
      <c r="AG2220" s="246"/>
      <c r="AH2220" s="246"/>
      <c r="AI2220" s="246"/>
      <c r="AJ2220" s="246"/>
      <c r="AK2220" s="246"/>
      <c r="AL2220" s="246"/>
    </row>
    <row r="2221" spans="3:38" s="47" customFormat="1" ht="38.25" customHeight="1" x14ac:dyDescent="0.25">
      <c r="C2221" s="243"/>
      <c r="H2221" s="243"/>
      <c r="L2221" s="282"/>
      <c r="M2221" s="243"/>
      <c r="O2221" s="243"/>
      <c r="P2221" s="246"/>
      <c r="Q2221" s="246"/>
      <c r="R2221" s="246"/>
      <c r="S2221" s="246"/>
      <c r="T2221" s="246"/>
      <c r="U2221" s="246"/>
      <c r="V2221" s="246"/>
      <c r="W2221" s="246"/>
      <c r="X2221" s="246"/>
      <c r="Y2221" s="246"/>
      <c r="Z2221" s="246"/>
      <c r="AA2221" s="246"/>
      <c r="AB2221" s="246"/>
      <c r="AC2221" s="246"/>
      <c r="AD2221" s="246"/>
      <c r="AE2221" s="246"/>
      <c r="AF2221" s="246"/>
      <c r="AG2221" s="246"/>
      <c r="AH2221" s="246"/>
      <c r="AI2221" s="246"/>
      <c r="AJ2221" s="246"/>
      <c r="AK2221" s="246"/>
      <c r="AL2221" s="246"/>
    </row>
    <row r="2222" spans="3:38" s="47" customFormat="1" ht="38.25" customHeight="1" x14ac:dyDescent="0.25">
      <c r="C2222" s="243"/>
      <c r="H2222" s="243"/>
      <c r="L2222" s="282"/>
      <c r="M2222" s="243"/>
      <c r="O2222" s="243"/>
      <c r="P2222" s="246"/>
      <c r="Q2222" s="246"/>
      <c r="R2222" s="246"/>
      <c r="S2222" s="246"/>
      <c r="T2222" s="246"/>
      <c r="U2222" s="246"/>
      <c r="V2222" s="246"/>
      <c r="W2222" s="246"/>
      <c r="X2222" s="246"/>
      <c r="Y2222" s="246"/>
      <c r="Z2222" s="246"/>
      <c r="AA2222" s="246"/>
      <c r="AB2222" s="246"/>
      <c r="AC2222" s="246"/>
      <c r="AD2222" s="246"/>
      <c r="AE2222" s="246"/>
      <c r="AF2222" s="246"/>
      <c r="AG2222" s="246"/>
      <c r="AH2222" s="246"/>
      <c r="AI2222" s="246"/>
      <c r="AJ2222" s="246"/>
      <c r="AK2222" s="246"/>
      <c r="AL2222" s="246"/>
    </row>
    <row r="2223" spans="3:38" s="47" customFormat="1" ht="38.25" customHeight="1" x14ac:dyDescent="0.25">
      <c r="C2223" s="243"/>
      <c r="H2223" s="243"/>
      <c r="L2223" s="282"/>
      <c r="M2223" s="243"/>
      <c r="O2223" s="243"/>
      <c r="P2223" s="246"/>
      <c r="Q2223" s="246"/>
      <c r="R2223" s="246"/>
      <c r="S2223" s="246"/>
      <c r="T2223" s="246"/>
      <c r="U2223" s="246"/>
      <c r="V2223" s="246"/>
      <c r="W2223" s="246"/>
      <c r="X2223" s="246"/>
      <c r="Y2223" s="246"/>
      <c r="Z2223" s="246"/>
      <c r="AA2223" s="246"/>
      <c r="AB2223" s="246"/>
      <c r="AC2223" s="246"/>
      <c r="AD2223" s="246"/>
      <c r="AE2223" s="246"/>
      <c r="AF2223" s="246"/>
      <c r="AG2223" s="246"/>
      <c r="AH2223" s="246"/>
      <c r="AI2223" s="246"/>
      <c r="AJ2223" s="246"/>
      <c r="AK2223" s="246"/>
      <c r="AL2223" s="246"/>
    </row>
    <row r="2224" spans="3:38" s="47" customFormat="1" ht="38.25" customHeight="1" x14ac:dyDescent="0.25">
      <c r="C2224" s="243"/>
      <c r="H2224" s="243"/>
      <c r="L2224" s="282"/>
      <c r="M2224" s="243"/>
      <c r="O2224" s="243"/>
      <c r="P2224" s="246"/>
      <c r="Q2224" s="246"/>
      <c r="R2224" s="246"/>
      <c r="S2224" s="246"/>
      <c r="T2224" s="246"/>
      <c r="U2224" s="246"/>
      <c r="V2224" s="246"/>
      <c r="W2224" s="246"/>
      <c r="X2224" s="246"/>
      <c r="Y2224" s="246"/>
      <c r="Z2224" s="246"/>
      <c r="AA2224" s="246"/>
      <c r="AB2224" s="246"/>
      <c r="AC2224" s="246"/>
      <c r="AD2224" s="246"/>
      <c r="AE2224" s="246"/>
      <c r="AF2224" s="246"/>
      <c r="AG2224" s="246"/>
      <c r="AH2224" s="246"/>
      <c r="AI2224" s="246"/>
      <c r="AJ2224" s="246"/>
      <c r="AK2224" s="246"/>
      <c r="AL2224" s="246"/>
    </row>
    <row r="2225" spans="3:38" s="47" customFormat="1" ht="38.25" customHeight="1" x14ac:dyDescent="0.25">
      <c r="C2225" s="243"/>
      <c r="H2225" s="243"/>
      <c r="L2225" s="282"/>
      <c r="M2225" s="243"/>
      <c r="O2225" s="243"/>
      <c r="P2225" s="246"/>
      <c r="Q2225" s="246"/>
      <c r="R2225" s="246"/>
      <c r="S2225" s="246"/>
      <c r="T2225" s="246"/>
      <c r="U2225" s="246"/>
      <c r="V2225" s="246"/>
      <c r="W2225" s="246"/>
      <c r="X2225" s="246"/>
      <c r="Y2225" s="246"/>
      <c r="Z2225" s="246"/>
      <c r="AA2225" s="246"/>
      <c r="AB2225" s="246"/>
      <c r="AC2225" s="246"/>
      <c r="AD2225" s="246"/>
      <c r="AE2225" s="246"/>
      <c r="AF2225" s="246"/>
      <c r="AG2225" s="246"/>
      <c r="AH2225" s="246"/>
      <c r="AI2225" s="246"/>
      <c r="AJ2225" s="246"/>
      <c r="AK2225" s="246"/>
      <c r="AL2225" s="246"/>
    </row>
    <row r="2226" spans="3:38" s="47" customFormat="1" ht="38.25" customHeight="1" x14ac:dyDescent="0.25">
      <c r="C2226" s="243"/>
      <c r="H2226" s="243"/>
      <c r="L2226" s="282"/>
      <c r="M2226" s="243"/>
      <c r="O2226" s="243"/>
      <c r="P2226" s="246"/>
      <c r="Q2226" s="246"/>
      <c r="R2226" s="246"/>
      <c r="S2226" s="246"/>
      <c r="T2226" s="246"/>
      <c r="U2226" s="246"/>
      <c r="V2226" s="246"/>
      <c r="W2226" s="246"/>
      <c r="X2226" s="246"/>
      <c r="Y2226" s="246"/>
      <c r="Z2226" s="246"/>
      <c r="AA2226" s="246"/>
      <c r="AB2226" s="246"/>
      <c r="AC2226" s="246"/>
      <c r="AD2226" s="246"/>
      <c r="AE2226" s="246"/>
      <c r="AF2226" s="246"/>
      <c r="AG2226" s="246"/>
      <c r="AH2226" s="246"/>
      <c r="AI2226" s="246"/>
      <c r="AJ2226" s="246"/>
      <c r="AK2226" s="246"/>
      <c r="AL2226" s="246"/>
    </row>
    <row r="2227" spans="3:38" s="47" customFormat="1" ht="38.25" customHeight="1" x14ac:dyDescent="0.25">
      <c r="C2227" s="243"/>
      <c r="H2227" s="243"/>
      <c r="L2227" s="282"/>
      <c r="M2227" s="243"/>
      <c r="O2227" s="243"/>
      <c r="P2227" s="246"/>
      <c r="Q2227" s="246"/>
      <c r="R2227" s="246"/>
      <c r="S2227" s="246"/>
      <c r="T2227" s="246"/>
      <c r="U2227" s="246"/>
      <c r="V2227" s="246"/>
      <c r="W2227" s="246"/>
      <c r="X2227" s="246"/>
      <c r="Y2227" s="246"/>
      <c r="Z2227" s="246"/>
      <c r="AA2227" s="246"/>
      <c r="AB2227" s="246"/>
      <c r="AC2227" s="246"/>
      <c r="AD2227" s="246"/>
      <c r="AE2227" s="246"/>
      <c r="AF2227" s="246"/>
      <c r="AG2227" s="246"/>
      <c r="AH2227" s="246"/>
      <c r="AI2227" s="246"/>
      <c r="AJ2227" s="246"/>
      <c r="AK2227" s="246"/>
      <c r="AL2227" s="246"/>
    </row>
    <row r="2228" spans="3:38" s="47" customFormat="1" ht="38.25" customHeight="1" x14ac:dyDescent="0.25">
      <c r="C2228" s="243"/>
      <c r="H2228" s="243"/>
      <c r="L2228" s="282"/>
      <c r="M2228" s="243"/>
      <c r="O2228" s="243"/>
      <c r="P2228" s="246"/>
      <c r="Q2228" s="246"/>
      <c r="R2228" s="246"/>
      <c r="S2228" s="246"/>
      <c r="T2228" s="246"/>
      <c r="U2228" s="246"/>
      <c r="V2228" s="246"/>
      <c r="W2228" s="246"/>
      <c r="X2228" s="246"/>
      <c r="Y2228" s="246"/>
      <c r="Z2228" s="246"/>
      <c r="AA2228" s="246"/>
      <c r="AB2228" s="246"/>
      <c r="AC2228" s="246"/>
      <c r="AD2228" s="246"/>
      <c r="AE2228" s="246"/>
      <c r="AF2228" s="246"/>
      <c r="AG2228" s="246"/>
      <c r="AH2228" s="246"/>
      <c r="AI2228" s="246"/>
      <c r="AJ2228" s="246"/>
      <c r="AK2228" s="246"/>
      <c r="AL2228" s="246"/>
    </row>
    <row r="2229" spans="3:38" s="47" customFormat="1" ht="38.25" customHeight="1" x14ac:dyDescent="0.25">
      <c r="C2229" s="243"/>
      <c r="H2229" s="243"/>
      <c r="L2229" s="282"/>
      <c r="M2229" s="243"/>
      <c r="O2229" s="243"/>
      <c r="P2229" s="246"/>
      <c r="Q2229" s="246"/>
      <c r="R2229" s="246"/>
      <c r="S2229" s="246"/>
      <c r="T2229" s="246"/>
      <c r="U2229" s="246"/>
      <c r="V2229" s="246"/>
      <c r="W2229" s="246"/>
      <c r="X2229" s="246"/>
      <c r="Y2229" s="246"/>
      <c r="Z2229" s="246"/>
      <c r="AA2229" s="246"/>
      <c r="AB2229" s="246"/>
      <c r="AC2229" s="246"/>
      <c r="AD2229" s="246"/>
      <c r="AE2229" s="246"/>
      <c r="AF2229" s="246"/>
      <c r="AG2229" s="246"/>
      <c r="AH2229" s="246"/>
      <c r="AI2229" s="246"/>
      <c r="AJ2229" s="246"/>
      <c r="AK2229" s="246"/>
      <c r="AL2229" s="246"/>
    </row>
    <row r="2230" spans="3:38" s="47" customFormat="1" ht="38.25" customHeight="1" x14ac:dyDescent="0.25">
      <c r="C2230" s="243"/>
      <c r="H2230" s="243"/>
      <c r="L2230" s="282"/>
      <c r="M2230" s="243"/>
      <c r="O2230" s="243"/>
      <c r="P2230" s="246"/>
      <c r="Q2230" s="246"/>
      <c r="R2230" s="246"/>
      <c r="S2230" s="246"/>
      <c r="T2230" s="246"/>
      <c r="U2230" s="246"/>
      <c r="V2230" s="246"/>
      <c r="W2230" s="246"/>
      <c r="X2230" s="246"/>
      <c r="Y2230" s="246"/>
      <c r="Z2230" s="246"/>
      <c r="AA2230" s="246"/>
      <c r="AB2230" s="246"/>
      <c r="AC2230" s="246"/>
      <c r="AD2230" s="246"/>
      <c r="AE2230" s="246"/>
      <c r="AF2230" s="246"/>
      <c r="AG2230" s="246"/>
      <c r="AH2230" s="246"/>
      <c r="AI2230" s="246"/>
      <c r="AJ2230" s="246"/>
      <c r="AK2230" s="246"/>
      <c r="AL2230" s="246"/>
    </row>
    <row r="2231" spans="3:38" s="47" customFormat="1" ht="38.25" customHeight="1" x14ac:dyDescent="0.25">
      <c r="C2231" s="243"/>
      <c r="H2231" s="243"/>
      <c r="L2231" s="282"/>
      <c r="M2231" s="243"/>
      <c r="O2231" s="243"/>
      <c r="P2231" s="246"/>
      <c r="Q2231" s="246"/>
      <c r="R2231" s="246"/>
      <c r="S2231" s="246"/>
      <c r="T2231" s="246"/>
      <c r="U2231" s="246"/>
      <c r="V2231" s="246"/>
      <c r="W2231" s="246"/>
      <c r="X2231" s="246"/>
      <c r="Y2231" s="246"/>
      <c r="Z2231" s="246"/>
      <c r="AA2231" s="246"/>
      <c r="AB2231" s="246"/>
      <c r="AC2231" s="246"/>
      <c r="AD2231" s="246"/>
      <c r="AE2231" s="246"/>
      <c r="AF2231" s="246"/>
      <c r="AG2231" s="246"/>
      <c r="AH2231" s="246"/>
      <c r="AI2231" s="246"/>
      <c r="AJ2231" s="246"/>
      <c r="AK2231" s="246"/>
      <c r="AL2231" s="246"/>
    </row>
    <row r="2232" spans="3:38" s="47" customFormat="1" ht="38.25" customHeight="1" x14ac:dyDescent="0.25">
      <c r="C2232" s="243"/>
      <c r="H2232" s="243"/>
      <c r="L2232" s="282"/>
      <c r="M2232" s="243"/>
      <c r="O2232" s="243"/>
      <c r="P2232" s="246"/>
      <c r="Q2232" s="246"/>
      <c r="R2232" s="246"/>
      <c r="S2232" s="246"/>
      <c r="T2232" s="246"/>
      <c r="U2232" s="246"/>
      <c r="V2232" s="246"/>
      <c r="W2232" s="246"/>
      <c r="X2232" s="246"/>
      <c r="Y2232" s="246"/>
      <c r="Z2232" s="246"/>
      <c r="AA2232" s="246"/>
      <c r="AB2232" s="246"/>
      <c r="AC2232" s="246"/>
      <c r="AD2232" s="246"/>
      <c r="AE2232" s="246"/>
      <c r="AF2232" s="246"/>
      <c r="AG2232" s="246"/>
      <c r="AH2232" s="246"/>
      <c r="AI2232" s="246"/>
      <c r="AJ2232" s="246"/>
      <c r="AK2232" s="246"/>
      <c r="AL2232" s="246"/>
    </row>
    <row r="2233" spans="3:38" s="47" customFormat="1" ht="38.25" customHeight="1" x14ac:dyDescent="0.25">
      <c r="C2233" s="243"/>
      <c r="H2233" s="243"/>
      <c r="L2233" s="282"/>
      <c r="M2233" s="243"/>
      <c r="O2233" s="243"/>
      <c r="P2233" s="246"/>
      <c r="Q2233" s="246"/>
      <c r="R2233" s="246"/>
      <c r="S2233" s="246"/>
      <c r="T2233" s="246"/>
      <c r="U2233" s="246"/>
      <c r="V2233" s="246"/>
      <c r="W2233" s="246"/>
      <c r="X2233" s="246"/>
      <c r="Y2233" s="246"/>
      <c r="Z2233" s="246"/>
      <c r="AA2233" s="246"/>
      <c r="AB2233" s="246"/>
      <c r="AC2233" s="246"/>
      <c r="AD2233" s="246"/>
      <c r="AE2233" s="246"/>
      <c r="AF2233" s="246"/>
      <c r="AG2233" s="246"/>
      <c r="AH2233" s="246"/>
      <c r="AI2233" s="246"/>
      <c r="AJ2233" s="246"/>
      <c r="AK2233" s="246"/>
      <c r="AL2233" s="246"/>
    </row>
    <row r="2234" spans="3:38" s="47" customFormat="1" ht="38.25" customHeight="1" x14ac:dyDescent="0.25">
      <c r="C2234" s="243"/>
      <c r="H2234" s="243"/>
      <c r="L2234" s="282"/>
      <c r="M2234" s="243"/>
      <c r="O2234" s="243"/>
      <c r="P2234" s="246"/>
      <c r="Q2234" s="246"/>
      <c r="R2234" s="246"/>
      <c r="S2234" s="246"/>
      <c r="T2234" s="246"/>
      <c r="U2234" s="246"/>
      <c r="V2234" s="246"/>
      <c r="W2234" s="246"/>
      <c r="X2234" s="246"/>
      <c r="Y2234" s="246"/>
      <c r="Z2234" s="246"/>
      <c r="AA2234" s="246"/>
      <c r="AB2234" s="246"/>
      <c r="AC2234" s="246"/>
      <c r="AD2234" s="246"/>
      <c r="AE2234" s="246"/>
      <c r="AF2234" s="246"/>
      <c r="AG2234" s="246"/>
      <c r="AH2234" s="246"/>
      <c r="AI2234" s="246"/>
      <c r="AJ2234" s="246"/>
      <c r="AK2234" s="246"/>
      <c r="AL2234" s="246"/>
    </row>
    <row r="2235" spans="3:38" s="47" customFormat="1" ht="38.25" customHeight="1" x14ac:dyDescent="0.25">
      <c r="C2235" s="243"/>
      <c r="H2235" s="243"/>
      <c r="L2235" s="282"/>
      <c r="M2235" s="243"/>
      <c r="O2235" s="243"/>
      <c r="P2235" s="246"/>
      <c r="Q2235" s="246"/>
      <c r="R2235" s="246"/>
      <c r="S2235" s="246"/>
      <c r="T2235" s="246"/>
      <c r="U2235" s="246"/>
      <c r="V2235" s="246"/>
      <c r="W2235" s="246"/>
      <c r="X2235" s="246"/>
      <c r="Y2235" s="246"/>
      <c r="Z2235" s="246"/>
      <c r="AA2235" s="246"/>
      <c r="AB2235" s="246"/>
      <c r="AC2235" s="246"/>
      <c r="AD2235" s="246"/>
      <c r="AE2235" s="246"/>
      <c r="AF2235" s="246"/>
      <c r="AG2235" s="246"/>
      <c r="AH2235" s="246"/>
      <c r="AI2235" s="246"/>
      <c r="AJ2235" s="246"/>
      <c r="AK2235" s="246"/>
      <c r="AL2235" s="246"/>
    </row>
    <row r="2236" spans="3:38" s="47" customFormat="1" ht="38.25" customHeight="1" x14ac:dyDescent="0.25">
      <c r="C2236" s="243"/>
      <c r="H2236" s="243"/>
      <c r="L2236" s="282"/>
      <c r="M2236" s="243"/>
      <c r="O2236" s="243"/>
      <c r="P2236" s="246"/>
      <c r="Q2236" s="246"/>
      <c r="R2236" s="246"/>
      <c r="S2236" s="246"/>
      <c r="T2236" s="246"/>
      <c r="U2236" s="246"/>
      <c r="V2236" s="246"/>
      <c r="W2236" s="246"/>
      <c r="X2236" s="246"/>
      <c r="Y2236" s="246"/>
      <c r="Z2236" s="246"/>
      <c r="AA2236" s="246"/>
      <c r="AB2236" s="246"/>
      <c r="AC2236" s="246"/>
      <c r="AD2236" s="246"/>
      <c r="AE2236" s="246"/>
      <c r="AF2236" s="246"/>
      <c r="AG2236" s="246"/>
      <c r="AH2236" s="246"/>
      <c r="AI2236" s="246"/>
      <c r="AJ2236" s="246"/>
      <c r="AK2236" s="246"/>
      <c r="AL2236" s="246"/>
    </row>
    <row r="2237" spans="3:38" s="47" customFormat="1" ht="38.25" customHeight="1" x14ac:dyDescent="0.25">
      <c r="C2237" s="243"/>
      <c r="H2237" s="243"/>
      <c r="L2237" s="282"/>
      <c r="M2237" s="243"/>
      <c r="O2237" s="243"/>
      <c r="P2237" s="246"/>
      <c r="Q2237" s="246"/>
      <c r="R2237" s="246"/>
      <c r="S2237" s="246"/>
      <c r="T2237" s="246"/>
      <c r="U2237" s="246"/>
      <c r="V2237" s="246"/>
      <c r="W2237" s="246"/>
      <c r="X2237" s="246"/>
      <c r="Y2237" s="246"/>
      <c r="Z2237" s="246"/>
      <c r="AA2237" s="246"/>
      <c r="AB2237" s="246"/>
      <c r="AC2237" s="246"/>
      <c r="AD2237" s="246"/>
      <c r="AE2237" s="246"/>
      <c r="AF2237" s="246"/>
      <c r="AG2237" s="246"/>
      <c r="AH2237" s="246"/>
      <c r="AI2237" s="246"/>
      <c r="AJ2237" s="246"/>
      <c r="AK2237" s="246"/>
      <c r="AL2237" s="246"/>
    </row>
    <row r="2238" spans="3:38" s="47" customFormat="1" ht="38.25" customHeight="1" x14ac:dyDescent="0.25">
      <c r="C2238" s="243"/>
      <c r="H2238" s="243"/>
      <c r="L2238" s="282"/>
      <c r="M2238" s="243"/>
      <c r="O2238" s="243"/>
      <c r="P2238" s="246"/>
      <c r="Q2238" s="246"/>
      <c r="R2238" s="246"/>
      <c r="S2238" s="246"/>
      <c r="T2238" s="246"/>
      <c r="U2238" s="246"/>
      <c r="V2238" s="246"/>
      <c r="W2238" s="246"/>
      <c r="X2238" s="246"/>
      <c r="Y2238" s="246"/>
      <c r="Z2238" s="246"/>
      <c r="AA2238" s="246"/>
      <c r="AB2238" s="246"/>
      <c r="AC2238" s="246"/>
      <c r="AD2238" s="246"/>
      <c r="AE2238" s="246"/>
      <c r="AF2238" s="246"/>
      <c r="AG2238" s="246"/>
      <c r="AH2238" s="246"/>
      <c r="AI2238" s="246"/>
      <c r="AJ2238" s="246"/>
      <c r="AK2238" s="246"/>
      <c r="AL2238" s="246"/>
    </row>
    <row r="2239" spans="3:38" s="47" customFormat="1" ht="38.25" customHeight="1" x14ac:dyDescent="0.25">
      <c r="C2239" s="243"/>
      <c r="H2239" s="243"/>
      <c r="L2239" s="282"/>
      <c r="M2239" s="243"/>
      <c r="O2239" s="243"/>
      <c r="P2239" s="246"/>
      <c r="Q2239" s="246"/>
      <c r="R2239" s="246"/>
      <c r="S2239" s="246"/>
      <c r="T2239" s="246"/>
      <c r="U2239" s="246"/>
      <c r="V2239" s="246"/>
      <c r="W2239" s="246"/>
      <c r="X2239" s="246"/>
      <c r="Y2239" s="246"/>
      <c r="Z2239" s="246"/>
      <c r="AA2239" s="246"/>
      <c r="AB2239" s="246"/>
      <c r="AC2239" s="246"/>
      <c r="AD2239" s="246"/>
      <c r="AE2239" s="246"/>
      <c r="AF2239" s="246"/>
      <c r="AG2239" s="246"/>
      <c r="AH2239" s="246"/>
      <c r="AI2239" s="246"/>
      <c r="AJ2239" s="246"/>
      <c r="AK2239" s="246"/>
      <c r="AL2239" s="246"/>
    </row>
    <row r="2240" spans="3:38" s="47" customFormat="1" ht="38.25" customHeight="1" x14ac:dyDescent="0.25">
      <c r="C2240" s="243"/>
      <c r="H2240" s="243"/>
      <c r="L2240" s="282"/>
      <c r="M2240" s="243"/>
      <c r="O2240" s="243"/>
      <c r="P2240" s="246"/>
      <c r="Q2240" s="246"/>
      <c r="R2240" s="246"/>
      <c r="S2240" s="246"/>
      <c r="T2240" s="246"/>
      <c r="U2240" s="246"/>
      <c r="V2240" s="246"/>
      <c r="W2240" s="246"/>
      <c r="X2240" s="246"/>
      <c r="Y2240" s="246"/>
      <c r="Z2240" s="246"/>
      <c r="AA2240" s="246"/>
      <c r="AB2240" s="246"/>
      <c r="AC2240" s="246"/>
      <c r="AD2240" s="246"/>
      <c r="AE2240" s="246"/>
      <c r="AF2240" s="246"/>
      <c r="AG2240" s="246"/>
      <c r="AH2240" s="246"/>
      <c r="AI2240" s="246"/>
      <c r="AJ2240" s="246"/>
      <c r="AK2240" s="246"/>
      <c r="AL2240" s="246"/>
    </row>
    <row r="2241" spans="3:38" s="47" customFormat="1" ht="38.25" customHeight="1" x14ac:dyDescent="0.25">
      <c r="C2241" s="243"/>
      <c r="H2241" s="243"/>
      <c r="L2241" s="282"/>
      <c r="M2241" s="243"/>
      <c r="O2241" s="243"/>
      <c r="P2241" s="246"/>
      <c r="Q2241" s="246"/>
      <c r="R2241" s="246"/>
      <c r="S2241" s="246"/>
      <c r="T2241" s="246"/>
      <c r="U2241" s="246"/>
      <c r="V2241" s="246"/>
      <c r="W2241" s="246"/>
      <c r="X2241" s="246"/>
      <c r="Y2241" s="246"/>
      <c r="Z2241" s="246"/>
      <c r="AA2241" s="246"/>
      <c r="AB2241" s="246"/>
      <c r="AC2241" s="246"/>
      <c r="AD2241" s="246"/>
      <c r="AE2241" s="246"/>
      <c r="AF2241" s="246"/>
      <c r="AG2241" s="246"/>
      <c r="AH2241" s="246"/>
      <c r="AI2241" s="246"/>
      <c r="AJ2241" s="246"/>
      <c r="AK2241" s="246"/>
      <c r="AL2241" s="246"/>
    </row>
    <row r="2242" spans="3:38" s="47" customFormat="1" ht="38.25" customHeight="1" x14ac:dyDescent="0.25">
      <c r="C2242" s="243"/>
      <c r="H2242" s="243"/>
      <c r="L2242" s="282"/>
      <c r="M2242" s="243"/>
      <c r="O2242" s="243"/>
      <c r="P2242" s="246"/>
      <c r="Q2242" s="246"/>
      <c r="R2242" s="246"/>
      <c r="S2242" s="246"/>
      <c r="T2242" s="246"/>
      <c r="U2242" s="246"/>
      <c r="V2242" s="246"/>
      <c r="W2242" s="246"/>
      <c r="X2242" s="246"/>
      <c r="Y2242" s="246"/>
      <c r="Z2242" s="246"/>
      <c r="AA2242" s="246"/>
      <c r="AB2242" s="246"/>
      <c r="AC2242" s="246"/>
      <c r="AD2242" s="246"/>
      <c r="AE2242" s="246"/>
      <c r="AF2242" s="246"/>
      <c r="AG2242" s="246"/>
      <c r="AH2242" s="246"/>
      <c r="AI2242" s="246"/>
      <c r="AJ2242" s="246"/>
      <c r="AK2242" s="246"/>
      <c r="AL2242" s="246"/>
    </row>
    <row r="2243" spans="3:38" s="47" customFormat="1" ht="38.25" customHeight="1" x14ac:dyDescent="0.25">
      <c r="C2243" s="243"/>
      <c r="H2243" s="243"/>
      <c r="L2243" s="282"/>
      <c r="M2243" s="243"/>
      <c r="O2243" s="243"/>
      <c r="P2243" s="246"/>
      <c r="Q2243" s="246"/>
      <c r="R2243" s="246"/>
      <c r="S2243" s="246"/>
      <c r="T2243" s="246"/>
      <c r="U2243" s="246"/>
      <c r="V2243" s="246"/>
      <c r="W2243" s="246"/>
      <c r="X2243" s="246"/>
      <c r="Y2243" s="246"/>
      <c r="Z2243" s="246"/>
      <c r="AA2243" s="246"/>
      <c r="AB2243" s="246"/>
      <c r="AC2243" s="246"/>
      <c r="AD2243" s="246"/>
      <c r="AE2243" s="246"/>
      <c r="AF2243" s="246"/>
      <c r="AG2243" s="246"/>
      <c r="AH2243" s="246"/>
      <c r="AI2243" s="246"/>
      <c r="AJ2243" s="246"/>
      <c r="AK2243" s="246"/>
      <c r="AL2243" s="246"/>
    </row>
    <row r="2244" spans="3:38" s="47" customFormat="1" ht="38.25" customHeight="1" x14ac:dyDescent="0.25">
      <c r="C2244" s="243"/>
      <c r="H2244" s="243"/>
      <c r="L2244" s="282"/>
      <c r="M2244" s="243"/>
      <c r="O2244" s="243"/>
      <c r="P2244" s="246"/>
      <c r="Q2244" s="246"/>
      <c r="R2244" s="246"/>
      <c r="S2244" s="246"/>
      <c r="T2244" s="246"/>
      <c r="U2244" s="246"/>
      <c r="V2244" s="246"/>
      <c r="W2244" s="246"/>
      <c r="X2244" s="246"/>
      <c r="Y2244" s="246"/>
      <c r="Z2244" s="246"/>
      <c r="AA2244" s="246"/>
      <c r="AB2244" s="246"/>
      <c r="AC2244" s="246"/>
      <c r="AD2244" s="246"/>
      <c r="AE2244" s="246"/>
      <c r="AF2244" s="246"/>
      <c r="AG2244" s="246"/>
      <c r="AH2244" s="246"/>
      <c r="AI2244" s="246"/>
      <c r="AJ2244" s="246"/>
      <c r="AK2244" s="246"/>
      <c r="AL2244" s="246"/>
    </row>
    <row r="2245" spans="3:38" s="47" customFormat="1" ht="38.25" customHeight="1" x14ac:dyDescent="0.25">
      <c r="C2245" s="243"/>
      <c r="H2245" s="243"/>
      <c r="L2245" s="282"/>
      <c r="M2245" s="243"/>
      <c r="O2245" s="243"/>
      <c r="P2245" s="246"/>
      <c r="Q2245" s="246"/>
      <c r="R2245" s="246"/>
      <c r="S2245" s="246"/>
      <c r="T2245" s="246"/>
      <c r="U2245" s="246"/>
      <c r="V2245" s="246"/>
      <c r="W2245" s="246"/>
      <c r="X2245" s="246"/>
      <c r="Y2245" s="246"/>
      <c r="Z2245" s="246"/>
      <c r="AA2245" s="246"/>
      <c r="AB2245" s="246"/>
      <c r="AC2245" s="246"/>
      <c r="AD2245" s="246"/>
      <c r="AE2245" s="246"/>
      <c r="AF2245" s="246"/>
      <c r="AG2245" s="246"/>
      <c r="AH2245" s="246"/>
      <c r="AI2245" s="246"/>
      <c r="AJ2245" s="246"/>
      <c r="AK2245" s="246"/>
      <c r="AL2245" s="246"/>
    </row>
    <row r="2246" spans="3:38" s="47" customFormat="1" ht="38.25" customHeight="1" x14ac:dyDescent="0.25">
      <c r="C2246" s="243"/>
      <c r="H2246" s="243"/>
      <c r="L2246" s="282"/>
      <c r="M2246" s="243"/>
      <c r="O2246" s="243"/>
      <c r="P2246" s="246"/>
      <c r="Q2246" s="246"/>
      <c r="R2246" s="246"/>
      <c r="S2246" s="246"/>
      <c r="T2246" s="246"/>
      <c r="U2246" s="246"/>
      <c r="V2246" s="246"/>
      <c r="W2246" s="246"/>
      <c r="X2246" s="246"/>
      <c r="Y2246" s="246"/>
      <c r="Z2246" s="246"/>
      <c r="AA2246" s="246"/>
      <c r="AB2246" s="246"/>
      <c r="AC2246" s="246"/>
      <c r="AD2246" s="246"/>
      <c r="AE2246" s="246"/>
      <c r="AF2246" s="246"/>
      <c r="AG2246" s="246"/>
      <c r="AH2246" s="246"/>
      <c r="AI2246" s="246"/>
      <c r="AJ2246" s="246"/>
      <c r="AK2246" s="246"/>
      <c r="AL2246" s="246"/>
    </row>
    <row r="2247" spans="3:38" s="47" customFormat="1" ht="38.25" customHeight="1" x14ac:dyDescent="0.25">
      <c r="C2247" s="243"/>
      <c r="H2247" s="243"/>
      <c r="L2247" s="282"/>
      <c r="M2247" s="243"/>
      <c r="O2247" s="243"/>
      <c r="P2247" s="246"/>
      <c r="Q2247" s="246"/>
      <c r="R2247" s="246"/>
      <c r="S2247" s="246"/>
      <c r="T2247" s="246"/>
      <c r="U2247" s="246"/>
      <c r="V2247" s="246"/>
      <c r="W2247" s="246"/>
      <c r="X2247" s="246"/>
      <c r="Y2247" s="246"/>
      <c r="Z2247" s="246"/>
      <c r="AA2247" s="246"/>
      <c r="AB2247" s="246"/>
      <c r="AC2247" s="246"/>
      <c r="AD2247" s="246"/>
      <c r="AE2247" s="246"/>
      <c r="AF2247" s="246"/>
      <c r="AG2247" s="246"/>
      <c r="AH2247" s="246"/>
      <c r="AI2247" s="246"/>
      <c r="AJ2247" s="246"/>
      <c r="AK2247" s="246"/>
      <c r="AL2247" s="246"/>
    </row>
    <row r="2248" spans="3:38" s="47" customFormat="1" ht="38.25" customHeight="1" x14ac:dyDescent="0.25">
      <c r="C2248" s="243"/>
      <c r="H2248" s="243"/>
      <c r="L2248" s="282"/>
      <c r="M2248" s="243"/>
      <c r="O2248" s="243"/>
      <c r="P2248" s="246"/>
      <c r="Q2248" s="246"/>
      <c r="R2248" s="246"/>
      <c r="S2248" s="246"/>
      <c r="T2248" s="246"/>
      <c r="U2248" s="246"/>
      <c r="V2248" s="246"/>
      <c r="W2248" s="246"/>
      <c r="X2248" s="246"/>
      <c r="Y2248" s="246"/>
      <c r="Z2248" s="246"/>
      <c r="AA2248" s="246"/>
      <c r="AB2248" s="246"/>
      <c r="AC2248" s="246"/>
      <c r="AD2248" s="246"/>
      <c r="AE2248" s="246"/>
      <c r="AF2248" s="246"/>
      <c r="AG2248" s="246"/>
      <c r="AH2248" s="246"/>
      <c r="AI2248" s="246"/>
      <c r="AJ2248" s="246"/>
      <c r="AK2248" s="246"/>
      <c r="AL2248" s="246"/>
    </row>
    <row r="2249" spans="3:38" s="47" customFormat="1" ht="38.25" customHeight="1" x14ac:dyDescent="0.25">
      <c r="C2249" s="243"/>
      <c r="H2249" s="243"/>
      <c r="L2249" s="282"/>
      <c r="M2249" s="243"/>
      <c r="O2249" s="243"/>
      <c r="P2249" s="246"/>
      <c r="Q2249" s="246"/>
      <c r="R2249" s="246"/>
      <c r="S2249" s="246"/>
      <c r="T2249" s="246"/>
      <c r="U2249" s="246"/>
      <c r="V2249" s="246"/>
      <c r="W2249" s="246"/>
      <c r="X2249" s="246"/>
      <c r="Y2249" s="246"/>
      <c r="Z2249" s="246"/>
      <c r="AA2249" s="246"/>
      <c r="AB2249" s="246"/>
      <c r="AC2249" s="246"/>
      <c r="AD2249" s="246"/>
      <c r="AE2249" s="246"/>
      <c r="AF2249" s="246"/>
      <c r="AG2249" s="246"/>
      <c r="AH2249" s="246"/>
      <c r="AI2249" s="246"/>
      <c r="AJ2249" s="246"/>
      <c r="AK2249" s="246"/>
      <c r="AL2249" s="246"/>
    </row>
    <row r="2250" spans="3:38" s="47" customFormat="1" ht="38.25" customHeight="1" x14ac:dyDescent="0.25">
      <c r="C2250" s="243"/>
      <c r="H2250" s="243"/>
      <c r="L2250" s="282"/>
      <c r="M2250" s="243"/>
      <c r="O2250" s="243"/>
      <c r="P2250" s="246"/>
      <c r="Q2250" s="246"/>
      <c r="R2250" s="246"/>
      <c r="S2250" s="246"/>
      <c r="T2250" s="246"/>
      <c r="U2250" s="246"/>
      <c r="V2250" s="246"/>
      <c r="W2250" s="246"/>
      <c r="X2250" s="246"/>
      <c r="Y2250" s="246"/>
      <c r="Z2250" s="246"/>
      <c r="AA2250" s="246"/>
      <c r="AB2250" s="246"/>
      <c r="AC2250" s="246"/>
      <c r="AD2250" s="246"/>
      <c r="AE2250" s="246"/>
      <c r="AF2250" s="246"/>
      <c r="AG2250" s="246"/>
      <c r="AH2250" s="246"/>
      <c r="AI2250" s="246"/>
      <c r="AJ2250" s="246"/>
      <c r="AK2250" s="246"/>
      <c r="AL2250" s="246"/>
    </row>
    <row r="2251" spans="3:38" s="47" customFormat="1" ht="38.25" customHeight="1" x14ac:dyDescent="0.25">
      <c r="C2251" s="243"/>
      <c r="H2251" s="243"/>
      <c r="L2251" s="282"/>
      <c r="M2251" s="243"/>
      <c r="O2251" s="243"/>
      <c r="P2251" s="246"/>
      <c r="Q2251" s="246"/>
      <c r="R2251" s="246"/>
      <c r="S2251" s="246"/>
      <c r="T2251" s="246"/>
      <c r="U2251" s="246"/>
      <c r="V2251" s="246"/>
      <c r="W2251" s="246"/>
      <c r="X2251" s="246"/>
      <c r="Y2251" s="246"/>
      <c r="Z2251" s="246"/>
      <c r="AA2251" s="246"/>
      <c r="AB2251" s="246"/>
      <c r="AC2251" s="246"/>
      <c r="AD2251" s="246"/>
      <c r="AE2251" s="246"/>
      <c r="AF2251" s="246"/>
      <c r="AG2251" s="246"/>
      <c r="AH2251" s="246"/>
      <c r="AI2251" s="246"/>
      <c r="AJ2251" s="246"/>
      <c r="AK2251" s="246"/>
      <c r="AL2251" s="246"/>
    </row>
    <row r="2252" spans="3:38" s="47" customFormat="1" ht="38.25" customHeight="1" x14ac:dyDescent="0.25">
      <c r="C2252" s="243"/>
      <c r="H2252" s="243"/>
      <c r="L2252" s="282"/>
      <c r="M2252" s="243"/>
      <c r="O2252" s="243"/>
      <c r="P2252" s="246"/>
      <c r="Q2252" s="246"/>
      <c r="R2252" s="246"/>
      <c r="S2252" s="246"/>
      <c r="T2252" s="246"/>
      <c r="U2252" s="246"/>
      <c r="V2252" s="246"/>
      <c r="W2252" s="246"/>
      <c r="X2252" s="246"/>
      <c r="Y2252" s="246"/>
      <c r="Z2252" s="246"/>
      <c r="AA2252" s="246"/>
      <c r="AB2252" s="246"/>
      <c r="AC2252" s="246"/>
      <c r="AD2252" s="246"/>
      <c r="AE2252" s="246"/>
      <c r="AF2252" s="246"/>
      <c r="AG2252" s="246"/>
      <c r="AH2252" s="246"/>
      <c r="AI2252" s="246"/>
      <c r="AJ2252" s="246"/>
      <c r="AK2252" s="246"/>
      <c r="AL2252" s="246"/>
    </row>
    <row r="2253" spans="3:38" s="47" customFormat="1" ht="38.25" customHeight="1" x14ac:dyDescent="0.25">
      <c r="C2253" s="243"/>
      <c r="H2253" s="243"/>
      <c r="L2253" s="282"/>
      <c r="M2253" s="243"/>
      <c r="O2253" s="243"/>
      <c r="P2253" s="246"/>
      <c r="Q2253" s="246"/>
      <c r="R2253" s="246"/>
      <c r="S2253" s="246"/>
      <c r="T2253" s="246"/>
      <c r="U2253" s="246"/>
      <c r="V2253" s="246"/>
      <c r="W2253" s="246"/>
      <c r="X2253" s="246"/>
      <c r="Y2253" s="246"/>
      <c r="Z2253" s="246"/>
      <c r="AA2253" s="246"/>
      <c r="AB2253" s="246"/>
      <c r="AC2253" s="246"/>
      <c r="AD2253" s="246"/>
      <c r="AE2253" s="246"/>
      <c r="AF2253" s="246"/>
      <c r="AG2253" s="246"/>
      <c r="AH2253" s="246"/>
      <c r="AI2253" s="246"/>
      <c r="AJ2253" s="246"/>
      <c r="AK2253" s="246"/>
      <c r="AL2253" s="246"/>
    </row>
    <row r="2254" spans="3:38" s="47" customFormat="1" ht="38.25" customHeight="1" x14ac:dyDescent="0.25">
      <c r="C2254" s="243"/>
      <c r="H2254" s="243"/>
      <c r="L2254" s="282"/>
      <c r="M2254" s="243"/>
      <c r="O2254" s="243"/>
      <c r="P2254" s="246"/>
      <c r="Q2254" s="246"/>
      <c r="R2254" s="246"/>
      <c r="S2254" s="246"/>
      <c r="T2254" s="246"/>
      <c r="U2254" s="246"/>
      <c r="V2254" s="246"/>
      <c r="W2254" s="246"/>
      <c r="X2254" s="246"/>
      <c r="Y2254" s="246"/>
      <c r="Z2254" s="246"/>
      <c r="AA2254" s="246"/>
      <c r="AB2254" s="246"/>
      <c r="AC2254" s="246"/>
      <c r="AD2254" s="246"/>
      <c r="AE2254" s="246"/>
      <c r="AF2254" s="246"/>
      <c r="AG2254" s="246"/>
      <c r="AH2254" s="246"/>
      <c r="AI2254" s="246"/>
      <c r="AJ2254" s="246"/>
      <c r="AK2254" s="246"/>
      <c r="AL2254" s="246"/>
    </row>
    <row r="2255" spans="3:38" s="47" customFormat="1" ht="38.25" customHeight="1" x14ac:dyDescent="0.25">
      <c r="C2255" s="243"/>
      <c r="H2255" s="243"/>
      <c r="L2255" s="282"/>
      <c r="M2255" s="243"/>
      <c r="O2255" s="243"/>
      <c r="P2255" s="246"/>
      <c r="Q2255" s="246"/>
      <c r="R2255" s="246"/>
      <c r="S2255" s="246"/>
      <c r="T2255" s="246"/>
      <c r="U2255" s="246"/>
      <c r="V2255" s="246"/>
      <c r="W2255" s="246"/>
      <c r="X2255" s="246"/>
      <c r="Y2255" s="246"/>
      <c r="Z2255" s="246"/>
      <c r="AA2255" s="246"/>
      <c r="AB2255" s="246"/>
      <c r="AC2255" s="246"/>
      <c r="AD2255" s="246"/>
      <c r="AE2255" s="246"/>
      <c r="AF2255" s="246"/>
      <c r="AG2255" s="246"/>
      <c r="AH2255" s="246"/>
      <c r="AI2255" s="246"/>
      <c r="AJ2255" s="246"/>
      <c r="AK2255" s="246"/>
      <c r="AL2255" s="246"/>
    </row>
    <row r="2256" spans="3:38" s="47" customFormat="1" ht="38.25" customHeight="1" x14ac:dyDescent="0.25">
      <c r="C2256" s="243"/>
      <c r="H2256" s="243"/>
      <c r="L2256" s="282"/>
      <c r="M2256" s="243"/>
      <c r="O2256" s="243"/>
      <c r="P2256" s="246"/>
      <c r="Q2256" s="246"/>
      <c r="R2256" s="246"/>
      <c r="S2256" s="246"/>
      <c r="T2256" s="246"/>
      <c r="U2256" s="246"/>
      <c r="V2256" s="246"/>
      <c r="W2256" s="246"/>
      <c r="X2256" s="246"/>
      <c r="Y2256" s="246"/>
      <c r="Z2256" s="246"/>
      <c r="AA2256" s="246"/>
      <c r="AB2256" s="246"/>
      <c r="AC2256" s="246"/>
      <c r="AD2256" s="246"/>
      <c r="AE2256" s="246"/>
      <c r="AF2256" s="246"/>
      <c r="AG2256" s="246"/>
      <c r="AH2256" s="246"/>
      <c r="AI2256" s="246"/>
      <c r="AJ2256" s="246"/>
      <c r="AK2256" s="246"/>
      <c r="AL2256" s="246"/>
    </row>
    <row r="2257" spans="3:38" s="47" customFormat="1" ht="38.25" customHeight="1" x14ac:dyDescent="0.25">
      <c r="C2257" s="243"/>
      <c r="H2257" s="243"/>
      <c r="L2257" s="282"/>
      <c r="M2257" s="243"/>
      <c r="O2257" s="243"/>
      <c r="P2257" s="246"/>
      <c r="Q2257" s="246"/>
      <c r="R2257" s="246"/>
      <c r="S2257" s="246"/>
      <c r="T2257" s="246"/>
      <c r="U2257" s="246"/>
      <c r="V2257" s="246"/>
      <c r="W2257" s="246"/>
      <c r="X2257" s="246"/>
      <c r="Y2257" s="246"/>
      <c r="Z2257" s="246"/>
      <c r="AA2257" s="246"/>
      <c r="AB2257" s="246"/>
      <c r="AC2257" s="246"/>
      <c r="AD2257" s="246"/>
      <c r="AE2257" s="246"/>
      <c r="AF2257" s="246"/>
      <c r="AG2257" s="246"/>
      <c r="AH2257" s="246"/>
      <c r="AI2257" s="246"/>
      <c r="AJ2257" s="246"/>
      <c r="AK2257" s="246"/>
      <c r="AL2257" s="246"/>
    </row>
    <row r="2258" spans="3:38" s="47" customFormat="1" ht="38.25" customHeight="1" x14ac:dyDescent="0.25">
      <c r="C2258" s="243"/>
      <c r="H2258" s="243"/>
      <c r="L2258" s="282"/>
      <c r="M2258" s="243"/>
      <c r="O2258" s="243"/>
      <c r="P2258" s="246"/>
      <c r="Q2258" s="246"/>
      <c r="R2258" s="246"/>
      <c r="S2258" s="246"/>
      <c r="T2258" s="246"/>
      <c r="U2258" s="246"/>
      <c r="V2258" s="246"/>
      <c r="W2258" s="246"/>
      <c r="X2258" s="246"/>
      <c r="Y2258" s="246"/>
      <c r="Z2258" s="246"/>
      <c r="AA2258" s="246"/>
      <c r="AB2258" s="246"/>
      <c r="AC2258" s="246"/>
      <c r="AD2258" s="246"/>
      <c r="AE2258" s="246"/>
      <c r="AF2258" s="246"/>
      <c r="AG2258" s="246"/>
      <c r="AH2258" s="246"/>
      <c r="AI2258" s="246"/>
      <c r="AJ2258" s="246"/>
      <c r="AK2258" s="246"/>
      <c r="AL2258" s="246"/>
    </row>
    <row r="2259" spans="3:38" s="47" customFormat="1" ht="38.25" customHeight="1" x14ac:dyDescent="0.25">
      <c r="C2259" s="243"/>
      <c r="H2259" s="243"/>
      <c r="L2259" s="282"/>
      <c r="M2259" s="243"/>
      <c r="O2259" s="243"/>
      <c r="P2259" s="246"/>
      <c r="Q2259" s="246"/>
      <c r="R2259" s="246"/>
      <c r="S2259" s="246"/>
      <c r="T2259" s="246"/>
      <c r="U2259" s="246"/>
      <c r="V2259" s="246"/>
      <c r="W2259" s="246"/>
      <c r="X2259" s="246"/>
      <c r="Y2259" s="246"/>
      <c r="Z2259" s="246"/>
      <c r="AA2259" s="246"/>
      <c r="AB2259" s="246"/>
      <c r="AC2259" s="246"/>
      <c r="AD2259" s="246"/>
      <c r="AE2259" s="246"/>
      <c r="AF2259" s="246"/>
      <c r="AG2259" s="246"/>
      <c r="AH2259" s="246"/>
      <c r="AI2259" s="246"/>
      <c r="AJ2259" s="246"/>
      <c r="AK2259" s="246"/>
      <c r="AL2259" s="246"/>
    </row>
    <row r="2260" spans="3:38" s="47" customFormat="1" ht="38.25" customHeight="1" x14ac:dyDescent="0.25">
      <c r="C2260" s="243"/>
      <c r="H2260" s="243"/>
      <c r="L2260" s="282"/>
      <c r="M2260" s="243"/>
      <c r="O2260" s="243"/>
      <c r="P2260" s="246"/>
      <c r="Q2260" s="246"/>
      <c r="R2260" s="246"/>
      <c r="S2260" s="246"/>
      <c r="T2260" s="246"/>
      <c r="U2260" s="246"/>
      <c r="V2260" s="246"/>
      <c r="W2260" s="246"/>
      <c r="X2260" s="246"/>
      <c r="Y2260" s="246"/>
      <c r="Z2260" s="246"/>
      <c r="AA2260" s="246"/>
      <c r="AB2260" s="246"/>
      <c r="AC2260" s="246"/>
      <c r="AD2260" s="246"/>
      <c r="AE2260" s="246"/>
      <c r="AF2260" s="246"/>
      <c r="AG2260" s="246"/>
      <c r="AH2260" s="246"/>
      <c r="AI2260" s="246"/>
      <c r="AJ2260" s="246"/>
      <c r="AK2260" s="246"/>
      <c r="AL2260" s="246"/>
    </row>
    <row r="2261" spans="3:38" s="47" customFormat="1" ht="38.25" customHeight="1" x14ac:dyDescent="0.25">
      <c r="C2261" s="243"/>
      <c r="H2261" s="243"/>
      <c r="L2261" s="282"/>
      <c r="M2261" s="243"/>
      <c r="O2261" s="243"/>
      <c r="P2261" s="246"/>
      <c r="Q2261" s="246"/>
      <c r="R2261" s="246"/>
      <c r="S2261" s="246"/>
      <c r="T2261" s="246"/>
      <c r="U2261" s="246"/>
      <c r="V2261" s="246"/>
      <c r="W2261" s="246"/>
      <c r="X2261" s="246"/>
      <c r="Y2261" s="246"/>
      <c r="Z2261" s="246"/>
      <c r="AA2261" s="246"/>
      <c r="AB2261" s="246"/>
      <c r="AC2261" s="246"/>
      <c r="AD2261" s="246"/>
      <c r="AE2261" s="246"/>
      <c r="AF2261" s="246"/>
      <c r="AG2261" s="246"/>
      <c r="AH2261" s="246"/>
      <c r="AI2261" s="246"/>
      <c r="AJ2261" s="246"/>
      <c r="AK2261" s="246"/>
      <c r="AL2261" s="246"/>
    </row>
    <row r="2262" spans="3:38" s="47" customFormat="1" ht="38.25" customHeight="1" x14ac:dyDescent="0.25">
      <c r="C2262" s="243"/>
      <c r="H2262" s="243"/>
      <c r="L2262" s="282"/>
      <c r="M2262" s="243"/>
      <c r="O2262" s="243"/>
      <c r="P2262" s="246"/>
      <c r="Q2262" s="246"/>
      <c r="R2262" s="246"/>
      <c r="S2262" s="246"/>
      <c r="T2262" s="246"/>
      <c r="U2262" s="246"/>
      <c r="V2262" s="246"/>
      <c r="W2262" s="246"/>
      <c r="X2262" s="246"/>
      <c r="Y2262" s="246"/>
      <c r="Z2262" s="246"/>
      <c r="AA2262" s="246"/>
      <c r="AB2262" s="246"/>
      <c r="AC2262" s="246"/>
      <c r="AD2262" s="246"/>
      <c r="AE2262" s="246"/>
      <c r="AF2262" s="246"/>
      <c r="AG2262" s="246"/>
      <c r="AH2262" s="246"/>
      <c r="AI2262" s="246"/>
      <c r="AJ2262" s="246"/>
      <c r="AK2262" s="246"/>
      <c r="AL2262" s="246"/>
    </row>
    <row r="2263" spans="3:38" s="47" customFormat="1" ht="38.25" customHeight="1" x14ac:dyDescent="0.25">
      <c r="C2263" s="243"/>
      <c r="H2263" s="243"/>
      <c r="L2263" s="282"/>
      <c r="M2263" s="243"/>
      <c r="O2263" s="243"/>
      <c r="P2263" s="246"/>
      <c r="Q2263" s="246"/>
      <c r="R2263" s="246"/>
      <c r="S2263" s="246"/>
      <c r="T2263" s="246"/>
      <c r="U2263" s="246"/>
      <c r="V2263" s="246"/>
      <c r="W2263" s="246"/>
      <c r="X2263" s="246"/>
      <c r="Y2263" s="246"/>
      <c r="Z2263" s="246"/>
      <c r="AA2263" s="246"/>
      <c r="AB2263" s="246"/>
      <c r="AC2263" s="246"/>
      <c r="AD2263" s="246"/>
      <c r="AE2263" s="246"/>
      <c r="AF2263" s="246"/>
      <c r="AG2263" s="246"/>
      <c r="AH2263" s="246"/>
      <c r="AI2263" s="246"/>
      <c r="AJ2263" s="246"/>
      <c r="AK2263" s="246"/>
      <c r="AL2263" s="246"/>
    </row>
    <row r="2264" spans="3:38" s="47" customFormat="1" ht="38.25" customHeight="1" x14ac:dyDescent="0.25">
      <c r="C2264" s="243"/>
      <c r="H2264" s="243"/>
      <c r="L2264" s="282"/>
      <c r="M2264" s="243"/>
      <c r="O2264" s="243"/>
      <c r="P2264" s="246"/>
      <c r="Q2264" s="246"/>
      <c r="R2264" s="246"/>
      <c r="S2264" s="246"/>
      <c r="T2264" s="246"/>
      <c r="U2264" s="246"/>
      <c r="V2264" s="246"/>
      <c r="W2264" s="246"/>
      <c r="X2264" s="246"/>
      <c r="Y2264" s="246"/>
      <c r="Z2264" s="246"/>
      <c r="AA2264" s="246"/>
      <c r="AB2264" s="246"/>
      <c r="AC2264" s="246"/>
      <c r="AD2264" s="246"/>
      <c r="AE2264" s="246"/>
      <c r="AF2264" s="246"/>
      <c r="AG2264" s="246"/>
      <c r="AH2264" s="246"/>
      <c r="AI2264" s="246"/>
      <c r="AJ2264" s="246"/>
      <c r="AK2264" s="246"/>
      <c r="AL2264" s="246"/>
    </row>
    <row r="2265" spans="3:38" s="47" customFormat="1" ht="38.25" customHeight="1" x14ac:dyDescent="0.25">
      <c r="C2265" s="243"/>
      <c r="H2265" s="243"/>
      <c r="L2265" s="282"/>
      <c r="M2265" s="243"/>
      <c r="O2265" s="243"/>
      <c r="P2265" s="246"/>
      <c r="Q2265" s="246"/>
      <c r="R2265" s="246"/>
      <c r="S2265" s="246"/>
      <c r="T2265" s="246"/>
      <c r="U2265" s="246"/>
      <c r="V2265" s="246"/>
      <c r="W2265" s="246"/>
      <c r="X2265" s="246"/>
      <c r="Y2265" s="246"/>
      <c r="Z2265" s="246"/>
      <c r="AA2265" s="246"/>
      <c r="AB2265" s="246"/>
      <c r="AC2265" s="246"/>
      <c r="AD2265" s="246"/>
      <c r="AE2265" s="246"/>
      <c r="AF2265" s="246"/>
      <c r="AG2265" s="246"/>
      <c r="AH2265" s="246"/>
      <c r="AI2265" s="246"/>
      <c r="AJ2265" s="246"/>
      <c r="AK2265" s="246"/>
      <c r="AL2265" s="246"/>
    </row>
    <row r="2266" spans="3:38" s="47" customFormat="1" ht="38.25" customHeight="1" x14ac:dyDescent="0.25">
      <c r="C2266" s="243"/>
      <c r="H2266" s="243"/>
      <c r="L2266" s="282"/>
      <c r="M2266" s="243"/>
      <c r="O2266" s="243"/>
      <c r="P2266" s="246"/>
      <c r="Q2266" s="246"/>
      <c r="R2266" s="246"/>
      <c r="S2266" s="246"/>
      <c r="T2266" s="246"/>
      <c r="U2266" s="246"/>
      <c r="V2266" s="246"/>
      <c r="W2266" s="246"/>
      <c r="X2266" s="246"/>
      <c r="Y2266" s="246"/>
      <c r="Z2266" s="246"/>
      <c r="AA2266" s="246"/>
      <c r="AB2266" s="246"/>
      <c r="AC2266" s="246"/>
      <c r="AD2266" s="246"/>
      <c r="AE2266" s="246"/>
      <c r="AF2266" s="246"/>
      <c r="AG2266" s="246"/>
      <c r="AH2266" s="246"/>
      <c r="AI2266" s="246"/>
      <c r="AJ2266" s="246"/>
      <c r="AK2266" s="246"/>
      <c r="AL2266" s="246"/>
    </row>
    <row r="2267" spans="3:38" s="47" customFormat="1" ht="38.25" customHeight="1" x14ac:dyDescent="0.25">
      <c r="C2267" s="243"/>
      <c r="H2267" s="243"/>
      <c r="L2267" s="282"/>
      <c r="M2267" s="243"/>
      <c r="O2267" s="243"/>
      <c r="P2267" s="246"/>
      <c r="Q2267" s="246"/>
      <c r="R2267" s="246"/>
      <c r="S2267" s="246"/>
      <c r="T2267" s="246"/>
      <c r="U2267" s="246"/>
      <c r="V2267" s="246"/>
      <c r="W2267" s="246"/>
      <c r="X2267" s="246"/>
      <c r="Y2267" s="246"/>
      <c r="Z2267" s="246"/>
      <c r="AA2267" s="246"/>
      <c r="AB2267" s="246"/>
      <c r="AC2267" s="246"/>
      <c r="AD2267" s="246"/>
      <c r="AE2267" s="246"/>
      <c r="AF2267" s="246"/>
      <c r="AG2267" s="246"/>
      <c r="AH2267" s="246"/>
      <c r="AI2267" s="246"/>
      <c r="AJ2267" s="246"/>
      <c r="AK2267" s="246"/>
      <c r="AL2267" s="246"/>
    </row>
    <row r="2268" spans="3:38" s="47" customFormat="1" ht="38.25" customHeight="1" x14ac:dyDescent="0.25">
      <c r="C2268" s="243"/>
      <c r="H2268" s="243"/>
      <c r="L2268" s="282"/>
      <c r="M2268" s="243"/>
      <c r="O2268" s="243"/>
      <c r="P2268" s="246"/>
      <c r="Q2268" s="246"/>
      <c r="R2268" s="246"/>
      <c r="S2268" s="246"/>
      <c r="T2268" s="246"/>
      <c r="U2268" s="246"/>
      <c r="V2268" s="246"/>
      <c r="W2268" s="246"/>
      <c r="X2268" s="246"/>
      <c r="Y2268" s="246"/>
      <c r="Z2268" s="246"/>
      <c r="AA2268" s="246"/>
      <c r="AB2268" s="246"/>
      <c r="AC2268" s="246"/>
      <c r="AD2268" s="246"/>
      <c r="AE2268" s="246"/>
      <c r="AF2268" s="246"/>
      <c r="AG2268" s="246"/>
      <c r="AH2268" s="246"/>
      <c r="AI2268" s="246"/>
      <c r="AJ2268" s="246"/>
      <c r="AK2268" s="246"/>
      <c r="AL2268" s="246"/>
    </row>
    <row r="2269" spans="3:38" s="47" customFormat="1" ht="38.25" customHeight="1" x14ac:dyDescent="0.25">
      <c r="C2269" s="243"/>
      <c r="H2269" s="243"/>
      <c r="L2269" s="282"/>
      <c r="M2269" s="243"/>
      <c r="O2269" s="243"/>
      <c r="P2269" s="246"/>
      <c r="Q2269" s="246"/>
      <c r="R2269" s="246"/>
      <c r="S2269" s="246"/>
      <c r="T2269" s="246"/>
      <c r="U2269" s="246"/>
      <c r="V2269" s="246"/>
      <c r="W2269" s="246"/>
      <c r="X2269" s="246"/>
      <c r="Y2269" s="246"/>
      <c r="Z2269" s="246"/>
      <c r="AA2269" s="246"/>
      <c r="AB2269" s="246"/>
      <c r="AC2269" s="246"/>
      <c r="AD2269" s="246"/>
      <c r="AE2269" s="246"/>
      <c r="AF2269" s="246"/>
      <c r="AG2269" s="246"/>
      <c r="AH2269" s="246"/>
      <c r="AI2269" s="246"/>
      <c r="AJ2269" s="246"/>
      <c r="AK2269" s="246"/>
      <c r="AL2269" s="246"/>
    </row>
    <row r="2270" spans="3:38" s="47" customFormat="1" ht="38.25" customHeight="1" x14ac:dyDescent="0.25">
      <c r="C2270" s="243"/>
      <c r="H2270" s="243"/>
      <c r="L2270" s="282"/>
      <c r="M2270" s="243"/>
      <c r="O2270" s="243"/>
      <c r="P2270" s="246"/>
      <c r="Q2270" s="246"/>
      <c r="R2270" s="246"/>
      <c r="S2270" s="246"/>
      <c r="T2270" s="246"/>
      <c r="U2270" s="246"/>
      <c r="V2270" s="246"/>
      <c r="W2270" s="246"/>
      <c r="X2270" s="246"/>
      <c r="Y2270" s="246"/>
      <c r="Z2270" s="246"/>
      <c r="AA2270" s="246"/>
      <c r="AB2270" s="246"/>
      <c r="AC2270" s="246"/>
      <c r="AD2270" s="246"/>
      <c r="AE2270" s="246"/>
      <c r="AF2270" s="246"/>
      <c r="AG2270" s="246"/>
      <c r="AH2270" s="246"/>
      <c r="AI2270" s="246"/>
      <c r="AJ2270" s="246"/>
      <c r="AK2270" s="246"/>
      <c r="AL2270" s="246"/>
    </row>
    <row r="2271" spans="3:38" s="47" customFormat="1" ht="38.25" customHeight="1" x14ac:dyDescent="0.25">
      <c r="C2271" s="243"/>
      <c r="H2271" s="243"/>
      <c r="L2271" s="282"/>
      <c r="M2271" s="243"/>
      <c r="O2271" s="243"/>
      <c r="P2271" s="246"/>
      <c r="Q2271" s="246"/>
      <c r="R2271" s="246"/>
      <c r="S2271" s="246"/>
      <c r="T2271" s="246"/>
      <c r="U2271" s="246"/>
      <c r="V2271" s="246"/>
      <c r="W2271" s="246"/>
      <c r="X2271" s="246"/>
      <c r="Y2271" s="246"/>
      <c r="Z2271" s="246"/>
      <c r="AA2271" s="246"/>
      <c r="AB2271" s="246"/>
      <c r="AC2271" s="246"/>
      <c r="AD2271" s="246"/>
      <c r="AE2271" s="246"/>
      <c r="AF2271" s="246"/>
      <c r="AG2271" s="246"/>
      <c r="AH2271" s="246"/>
      <c r="AI2271" s="246"/>
      <c r="AJ2271" s="246"/>
      <c r="AK2271" s="246"/>
      <c r="AL2271" s="246"/>
    </row>
    <row r="2272" spans="3:38" s="47" customFormat="1" ht="38.25" customHeight="1" x14ac:dyDescent="0.25">
      <c r="C2272" s="243"/>
      <c r="H2272" s="243"/>
      <c r="L2272" s="282"/>
      <c r="M2272" s="243"/>
      <c r="O2272" s="243"/>
      <c r="P2272" s="246"/>
      <c r="Q2272" s="246"/>
      <c r="R2272" s="246"/>
      <c r="S2272" s="246"/>
      <c r="T2272" s="246"/>
      <c r="U2272" s="246"/>
      <c r="V2272" s="246"/>
      <c r="W2272" s="246"/>
      <c r="X2272" s="246"/>
      <c r="Y2272" s="246"/>
      <c r="Z2272" s="246"/>
      <c r="AA2272" s="246"/>
      <c r="AB2272" s="246"/>
      <c r="AC2272" s="246"/>
      <c r="AD2272" s="246"/>
      <c r="AE2272" s="246"/>
      <c r="AF2272" s="246"/>
      <c r="AG2272" s="246"/>
      <c r="AH2272" s="246"/>
      <c r="AI2272" s="246"/>
      <c r="AJ2272" s="246"/>
      <c r="AK2272" s="246"/>
      <c r="AL2272" s="246"/>
    </row>
    <row r="2273" spans="3:38" s="47" customFormat="1" ht="38.25" customHeight="1" x14ac:dyDescent="0.25">
      <c r="C2273" s="243"/>
      <c r="H2273" s="243"/>
      <c r="L2273" s="282"/>
      <c r="M2273" s="243"/>
      <c r="O2273" s="243"/>
      <c r="P2273" s="246"/>
      <c r="Q2273" s="246"/>
      <c r="R2273" s="246"/>
      <c r="S2273" s="246"/>
      <c r="T2273" s="246"/>
      <c r="U2273" s="246"/>
      <c r="V2273" s="246"/>
      <c r="W2273" s="246"/>
      <c r="X2273" s="246"/>
      <c r="Y2273" s="246"/>
      <c r="Z2273" s="246"/>
      <c r="AA2273" s="246"/>
      <c r="AB2273" s="246"/>
      <c r="AC2273" s="246"/>
      <c r="AD2273" s="246"/>
      <c r="AE2273" s="246"/>
      <c r="AF2273" s="246"/>
      <c r="AG2273" s="246"/>
      <c r="AH2273" s="246"/>
      <c r="AI2273" s="246"/>
      <c r="AJ2273" s="246"/>
      <c r="AK2273" s="246"/>
      <c r="AL2273" s="246"/>
    </row>
    <row r="2274" spans="3:38" s="47" customFormat="1" ht="38.25" customHeight="1" x14ac:dyDescent="0.25">
      <c r="C2274" s="243"/>
      <c r="H2274" s="243"/>
      <c r="L2274" s="282"/>
      <c r="M2274" s="243"/>
      <c r="O2274" s="243"/>
      <c r="P2274" s="246"/>
      <c r="Q2274" s="246"/>
      <c r="R2274" s="246"/>
      <c r="S2274" s="246"/>
      <c r="T2274" s="246"/>
      <c r="U2274" s="246"/>
      <c r="V2274" s="246"/>
      <c r="W2274" s="246"/>
      <c r="X2274" s="246"/>
      <c r="Y2274" s="246"/>
      <c r="Z2274" s="246"/>
      <c r="AA2274" s="246"/>
      <c r="AB2274" s="246"/>
      <c r="AC2274" s="246"/>
      <c r="AD2274" s="246"/>
      <c r="AE2274" s="246"/>
      <c r="AF2274" s="246"/>
      <c r="AG2274" s="246"/>
      <c r="AH2274" s="246"/>
      <c r="AI2274" s="246"/>
      <c r="AJ2274" s="246"/>
      <c r="AK2274" s="246"/>
      <c r="AL2274" s="246"/>
    </row>
    <row r="2275" spans="3:38" s="47" customFormat="1" ht="38.25" customHeight="1" x14ac:dyDescent="0.25">
      <c r="C2275" s="243"/>
      <c r="H2275" s="243"/>
      <c r="L2275" s="282"/>
      <c r="M2275" s="243"/>
      <c r="O2275" s="243"/>
      <c r="P2275" s="246"/>
      <c r="Q2275" s="246"/>
      <c r="R2275" s="246"/>
      <c r="S2275" s="246"/>
      <c r="T2275" s="246"/>
      <c r="U2275" s="246"/>
      <c r="V2275" s="246"/>
      <c r="W2275" s="246"/>
      <c r="X2275" s="246"/>
      <c r="Y2275" s="246"/>
      <c r="Z2275" s="246"/>
      <c r="AA2275" s="246"/>
      <c r="AB2275" s="246"/>
      <c r="AC2275" s="246"/>
      <c r="AD2275" s="246"/>
      <c r="AE2275" s="246"/>
      <c r="AF2275" s="246"/>
      <c r="AG2275" s="246"/>
      <c r="AH2275" s="246"/>
      <c r="AI2275" s="246"/>
      <c r="AJ2275" s="246"/>
      <c r="AK2275" s="246"/>
      <c r="AL2275" s="246"/>
    </row>
    <row r="2276" spans="3:38" s="47" customFormat="1" ht="38.25" customHeight="1" x14ac:dyDescent="0.25">
      <c r="C2276" s="243"/>
      <c r="H2276" s="243"/>
      <c r="L2276" s="282"/>
      <c r="M2276" s="243"/>
      <c r="O2276" s="243"/>
      <c r="P2276" s="246"/>
      <c r="Q2276" s="246"/>
      <c r="R2276" s="246"/>
      <c r="S2276" s="246"/>
      <c r="T2276" s="246"/>
      <c r="U2276" s="246"/>
      <c r="V2276" s="246"/>
      <c r="W2276" s="246"/>
      <c r="X2276" s="246"/>
      <c r="Y2276" s="246"/>
      <c r="Z2276" s="246"/>
      <c r="AA2276" s="246"/>
      <c r="AB2276" s="246"/>
      <c r="AC2276" s="246"/>
      <c r="AD2276" s="246"/>
      <c r="AE2276" s="246"/>
      <c r="AF2276" s="246"/>
      <c r="AG2276" s="246"/>
      <c r="AH2276" s="246"/>
      <c r="AI2276" s="246"/>
      <c r="AJ2276" s="246"/>
      <c r="AK2276" s="246"/>
      <c r="AL2276" s="246"/>
    </row>
    <row r="2277" spans="3:38" s="47" customFormat="1" ht="38.25" customHeight="1" x14ac:dyDescent="0.25">
      <c r="C2277" s="243"/>
      <c r="H2277" s="243"/>
      <c r="L2277" s="282"/>
      <c r="M2277" s="243"/>
      <c r="O2277" s="243"/>
      <c r="P2277" s="246"/>
      <c r="Q2277" s="246"/>
      <c r="R2277" s="246"/>
      <c r="S2277" s="246"/>
      <c r="T2277" s="246"/>
      <c r="U2277" s="246"/>
      <c r="V2277" s="246"/>
      <c r="W2277" s="246"/>
      <c r="X2277" s="246"/>
      <c r="Y2277" s="246"/>
      <c r="Z2277" s="246"/>
      <c r="AA2277" s="246"/>
      <c r="AB2277" s="246"/>
      <c r="AC2277" s="246"/>
      <c r="AD2277" s="246"/>
      <c r="AE2277" s="246"/>
      <c r="AF2277" s="246"/>
      <c r="AG2277" s="246"/>
      <c r="AH2277" s="246"/>
      <c r="AI2277" s="246"/>
      <c r="AJ2277" s="246"/>
      <c r="AK2277" s="246"/>
      <c r="AL2277" s="246"/>
    </row>
    <row r="2278" spans="3:38" s="47" customFormat="1" ht="38.25" customHeight="1" x14ac:dyDescent="0.25">
      <c r="C2278" s="243"/>
      <c r="H2278" s="243"/>
      <c r="L2278" s="282"/>
      <c r="M2278" s="243"/>
      <c r="O2278" s="243"/>
      <c r="P2278" s="246"/>
      <c r="Q2278" s="246"/>
      <c r="R2278" s="246"/>
      <c r="S2278" s="246"/>
      <c r="T2278" s="246"/>
      <c r="U2278" s="246"/>
      <c r="V2278" s="246"/>
      <c r="W2278" s="246"/>
      <c r="X2278" s="246"/>
      <c r="Y2278" s="246"/>
      <c r="Z2278" s="246"/>
      <c r="AA2278" s="246"/>
      <c r="AB2278" s="246"/>
      <c r="AC2278" s="246"/>
      <c r="AD2278" s="246"/>
      <c r="AE2278" s="246"/>
      <c r="AF2278" s="246"/>
      <c r="AG2278" s="246"/>
      <c r="AH2278" s="246"/>
      <c r="AI2278" s="246"/>
      <c r="AJ2278" s="246"/>
      <c r="AK2278" s="246"/>
      <c r="AL2278" s="246"/>
    </row>
    <row r="2279" spans="3:38" s="47" customFormat="1" ht="38.25" customHeight="1" x14ac:dyDescent="0.25">
      <c r="C2279" s="243"/>
      <c r="H2279" s="243"/>
      <c r="L2279" s="282"/>
      <c r="M2279" s="243"/>
      <c r="O2279" s="243"/>
      <c r="P2279" s="246"/>
      <c r="Q2279" s="246"/>
      <c r="R2279" s="246"/>
      <c r="S2279" s="246"/>
      <c r="T2279" s="246"/>
      <c r="U2279" s="246"/>
      <c r="V2279" s="246"/>
      <c r="W2279" s="246"/>
      <c r="X2279" s="246"/>
      <c r="Y2279" s="246"/>
      <c r="Z2279" s="246"/>
      <c r="AA2279" s="246"/>
      <c r="AB2279" s="246"/>
      <c r="AC2279" s="246"/>
      <c r="AD2279" s="246"/>
      <c r="AE2279" s="246"/>
      <c r="AF2279" s="246"/>
      <c r="AG2279" s="246"/>
      <c r="AH2279" s="246"/>
      <c r="AI2279" s="246"/>
      <c r="AJ2279" s="246"/>
      <c r="AK2279" s="246"/>
      <c r="AL2279" s="246"/>
    </row>
    <row r="2280" spans="3:38" s="47" customFormat="1" ht="38.25" customHeight="1" x14ac:dyDescent="0.25">
      <c r="C2280" s="243"/>
      <c r="H2280" s="243"/>
      <c r="L2280" s="282"/>
      <c r="M2280" s="243"/>
      <c r="O2280" s="243"/>
      <c r="P2280" s="246"/>
      <c r="Q2280" s="246"/>
      <c r="R2280" s="246"/>
      <c r="S2280" s="246"/>
      <c r="T2280" s="246"/>
      <c r="U2280" s="246"/>
      <c r="V2280" s="246"/>
      <c r="W2280" s="246"/>
      <c r="X2280" s="246"/>
      <c r="Y2280" s="246"/>
      <c r="Z2280" s="246"/>
      <c r="AA2280" s="246"/>
      <c r="AB2280" s="246"/>
      <c r="AC2280" s="246"/>
      <c r="AD2280" s="246"/>
      <c r="AE2280" s="246"/>
      <c r="AF2280" s="246"/>
      <c r="AG2280" s="246"/>
      <c r="AH2280" s="246"/>
      <c r="AI2280" s="246"/>
      <c r="AJ2280" s="246"/>
      <c r="AK2280" s="246"/>
      <c r="AL2280" s="246"/>
    </row>
    <row r="2281" spans="3:38" s="47" customFormat="1" ht="38.25" customHeight="1" x14ac:dyDescent="0.25">
      <c r="C2281" s="243"/>
      <c r="H2281" s="243"/>
      <c r="L2281" s="282"/>
      <c r="M2281" s="243"/>
      <c r="O2281" s="243"/>
      <c r="P2281" s="246"/>
      <c r="Q2281" s="246"/>
      <c r="R2281" s="246"/>
      <c r="S2281" s="246"/>
      <c r="T2281" s="246"/>
      <c r="U2281" s="246"/>
      <c r="V2281" s="246"/>
      <c r="W2281" s="246"/>
      <c r="X2281" s="246"/>
      <c r="Y2281" s="246"/>
      <c r="Z2281" s="246"/>
      <c r="AA2281" s="246"/>
      <c r="AB2281" s="246"/>
      <c r="AC2281" s="246"/>
      <c r="AD2281" s="246"/>
      <c r="AE2281" s="246"/>
      <c r="AF2281" s="246"/>
      <c r="AG2281" s="246"/>
      <c r="AH2281" s="246"/>
      <c r="AI2281" s="246"/>
      <c r="AJ2281" s="246"/>
      <c r="AK2281" s="246"/>
      <c r="AL2281" s="246"/>
    </row>
    <row r="2282" spans="3:38" s="47" customFormat="1" ht="38.25" customHeight="1" x14ac:dyDescent="0.25">
      <c r="C2282" s="243"/>
      <c r="H2282" s="243"/>
      <c r="L2282" s="282"/>
      <c r="M2282" s="243"/>
      <c r="O2282" s="243"/>
      <c r="P2282" s="246"/>
      <c r="Q2282" s="246"/>
      <c r="R2282" s="246"/>
      <c r="S2282" s="246"/>
      <c r="T2282" s="246"/>
      <c r="U2282" s="246"/>
      <c r="V2282" s="246"/>
      <c r="W2282" s="246"/>
      <c r="X2282" s="246"/>
      <c r="Y2282" s="246"/>
      <c r="Z2282" s="246"/>
      <c r="AA2282" s="246"/>
      <c r="AB2282" s="246"/>
      <c r="AC2282" s="246"/>
      <c r="AD2282" s="246"/>
      <c r="AE2282" s="246"/>
      <c r="AF2282" s="246"/>
      <c r="AG2282" s="246"/>
      <c r="AH2282" s="246"/>
      <c r="AI2282" s="246"/>
      <c r="AJ2282" s="246"/>
      <c r="AK2282" s="246"/>
      <c r="AL2282" s="246"/>
    </row>
    <row r="2283" spans="3:38" s="47" customFormat="1" ht="38.25" customHeight="1" x14ac:dyDescent="0.25">
      <c r="C2283" s="243"/>
      <c r="H2283" s="243"/>
      <c r="L2283" s="282"/>
      <c r="M2283" s="243"/>
      <c r="O2283" s="243"/>
      <c r="P2283" s="246"/>
      <c r="Q2283" s="246"/>
      <c r="R2283" s="246"/>
      <c r="S2283" s="246"/>
      <c r="T2283" s="246"/>
      <c r="U2283" s="246"/>
      <c r="V2283" s="246"/>
      <c r="W2283" s="246"/>
      <c r="X2283" s="246"/>
      <c r="Y2283" s="246"/>
      <c r="Z2283" s="246"/>
      <c r="AA2283" s="246"/>
      <c r="AB2283" s="246"/>
      <c r="AC2283" s="246"/>
      <c r="AD2283" s="246"/>
      <c r="AE2283" s="246"/>
      <c r="AF2283" s="246"/>
      <c r="AG2283" s="246"/>
      <c r="AH2283" s="246"/>
      <c r="AI2283" s="246"/>
      <c r="AJ2283" s="246"/>
      <c r="AK2283" s="246"/>
      <c r="AL2283" s="246"/>
    </row>
    <row r="2284" spans="3:38" s="47" customFormat="1" ht="38.25" customHeight="1" x14ac:dyDescent="0.25">
      <c r="C2284" s="243"/>
      <c r="H2284" s="243"/>
      <c r="L2284" s="282"/>
      <c r="M2284" s="243"/>
      <c r="O2284" s="243"/>
      <c r="P2284" s="246"/>
      <c r="Q2284" s="246"/>
      <c r="R2284" s="246"/>
      <c r="S2284" s="246"/>
      <c r="T2284" s="246"/>
      <c r="U2284" s="246"/>
      <c r="V2284" s="246"/>
      <c r="W2284" s="246"/>
      <c r="X2284" s="246"/>
      <c r="Y2284" s="246"/>
      <c r="Z2284" s="246"/>
      <c r="AA2284" s="246"/>
      <c r="AB2284" s="246"/>
      <c r="AC2284" s="246"/>
      <c r="AD2284" s="246"/>
      <c r="AE2284" s="246"/>
      <c r="AF2284" s="246"/>
      <c r="AG2284" s="246"/>
      <c r="AH2284" s="246"/>
      <c r="AI2284" s="246"/>
      <c r="AJ2284" s="246"/>
      <c r="AK2284" s="246"/>
      <c r="AL2284" s="246"/>
    </row>
    <row r="2285" spans="3:38" s="47" customFormat="1" ht="38.25" customHeight="1" x14ac:dyDescent="0.25">
      <c r="C2285" s="243"/>
      <c r="H2285" s="243"/>
      <c r="L2285" s="282"/>
      <c r="M2285" s="243"/>
      <c r="O2285" s="243"/>
      <c r="P2285" s="246"/>
      <c r="Q2285" s="246"/>
      <c r="R2285" s="246"/>
      <c r="S2285" s="246"/>
      <c r="T2285" s="246"/>
      <c r="U2285" s="246"/>
      <c r="V2285" s="246"/>
      <c r="W2285" s="246"/>
      <c r="X2285" s="246"/>
      <c r="Y2285" s="246"/>
      <c r="Z2285" s="246"/>
      <c r="AA2285" s="246"/>
      <c r="AB2285" s="246"/>
      <c r="AC2285" s="246"/>
      <c r="AD2285" s="246"/>
      <c r="AE2285" s="246"/>
      <c r="AF2285" s="246"/>
      <c r="AG2285" s="246"/>
      <c r="AH2285" s="246"/>
      <c r="AI2285" s="246"/>
      <c r="AJ2285" s="246"/>
      <c r="AK2285" s="246"/>
      <c r="AL2285" s="246"/>
    </row>
    <row r="2286" spans="3:38" s="47" customFormat="1" ht="38.25" customHeight="1" x14ac:dyDescent="0.25">
      <c r="C2286" s="243"/>
      <c r="H2286" s="243"/>
      <c r="L2286" s="282"/>
      <c r="M2286" s="243"/>
      <c r="O2286" s="243"/>
      <c r="P2286" s="246"/>
      <c r="Q2286" s="246"/>
      <c r="R2286" s="246"/>
      <c r="S2286" s="246"/>
      <c r="T2286" s="246"/>
      <c r="U2286" s="246"/>
      <c r="V2286" s="246"/>
      <c r="W2286" s="246"/>
      <c r="X2286" s="246"/>
      <c r="Y2286" s="246"/>
      <c r="Z2286" s="246"/>
      <c r="AA2286" s="246"/>
      <c r="AB2286" s="246"/>
      <c r="AC2286" s="246"/>
      <c r="AD2286" s="246"/>
      <c r="AE2286" s="246"/>
      <c r="AF2286" s="246"/>
      <c r="AG2286" s="246"/>
      <c r="AH2286" s="246"/>
      <c r="AI2286" s="246"/>
      <c r="AJ2286" s="246"/>
      <c r="AK2286" s="246"/>
      <c r="AL2286" s="246"/>
    </row>
    <row r="2287" spans="3:38" s="47" customFormat="1" ht="38.25" customHeight="1" x14ac:dyDescent="0.25">
      <c r="C2287" s="243"/>
      <c r="H2287" s="243"/>
      <c r="L2287" s="282"/>
      <c r="M2287" s="243"/>
      <c r="O2287" s="243"/>
      <c r="P2287" s="246"/>
      <c r="Q2287" s="246"/>
      <c r="R2287" s="246"/>
      <c r="S2287" s="246"/>
      <c r="T2287" s="246"/>
      <c r="U2287" s="246"/>
      <c r="V2287" s="246"/>
      <c r="W2287" s="246"/>
      <c r="X2287" s="246"/>
      <c r="Y2287" s="246"/>
      <c r="Z2287" s="246"/>
      <c r="AA2287" s="246"/>
      <c r="AB2287" s="246"/>
      <c r="AC2287" s="246"/>
      <c r="AD2287" s="246"/>
      <c r="AE2287" s="246"/>
      <c r="AF2287" s="246"/>
      <c r="AG2287" s="246"/>
      <c r="AH2287" s="246"/>
      <c r="AI2287" s="246"/>
      <c r="AJ2287" s="246"/>
      <c r="AK2287" s="246"/>
      <c r="AL2287" s="246"/>
    </row>
    <row r="2288" spans="3:38" s="47" customFormat="1" ht="38.25" customHeight="1" x14ac:dyDescent="0.25">
      <c r="C2288" s="243"/>
      <c r="H2288" s="243"/>
      <c r="L2288" s="282"/>
      <c r="M2288" s="243"/>
      <c r="O2288" s="243"/>
      <c r="P2288" s="246"/>
      <c r="Q2288" s="246"/>
      <c r="R2288" s="246"/>
      <c r="S2288" s="246"/>
      <c r="T2288" s="246"/>
      <c r="U2288" s="246"/>
      <c r="V2288" s="246"/>
      <c r="W2288" s="246"/>
      <c r="X2288" s="246"/>
      <c r="Y2288" s="246"/>
      <c r="Z2288" s="246"/>
      <c r="AA2288" s="246"/>
      <c r="AB2288" s="246"/>
      <c r="AC2288" s="246"/>
      <c r="AD2288" s="246"/>
      <c r="AE2288" s="246"/>
      <c r="AF2288" s="246"/>
      <c r="AG2288" s="246"/>
      <c r="AH2288" s="246"/>
      <c r="AI2288" s="246"/>
      <c r="AJ2288" s="246"/>
      <c r="AK2288" s="246"/>
      <c r="AL2288" s="246"/>
    </row>
    <row r="2289" spans="3:38" s="47" customFormat="1" ht="38.25" customHeight="1" x14ac:dyDescent="0.25">
      <c r="C2289" s="243"/>
      <c r="H2289" s="243"/>
      <c r="L2289" s="282"/>
      <c r="M2289" s="243"/>
      <c r="O2289" s="243"/>
      <c r="P2289" s="246"/>
      <c r="Q2289" s="246"/>
      <c r="R2289" s="246"/>
      <c r="S2289" s="246"/>
      <c r="T2289" s="246"/>
      <c r="U2289" s="246"/>
      <c r="V2289" s="246"/>
      <c r="W2289" s="246"/>
      <c r="X2289" s="246"/>
      <c r="Y2289" s="246"/>
      <c r="Z2289" s="246"/>
      <c r="AA2289" s="246"/>
      <c r="AB2289" s="246"/>
      <c r="AC2289" s="246"/>
      <c r="AD2289" s="246"/>
      <c r="AE2289" s="246"/>
      <c r="AF2289" s="246"/>
      <c r="AG2289" s="246"/>
      <c r="AH2289" s="246"/>
      <c r="AI2289" s="246"/>
      <c r="AJ2289" s="246"/>
      <c r="AK2289" s="246"/>
      <c r="AL2289" s="246"/>
    </row>
    <row r="2290" spans="3:38" s="47" customFormat="1" ht="38.25" customHeight="1" x14ac:dyDescent="0.25">
      <c r="C2290" s="243"/>
      <c r="H2290" s="243"/>
      <c r="L2290" s="282"/>
      <c r="M2290" s="243"/>
      <c r="O2290" s="243"/>
      <c r="P2290" s="246"/>
      <c r="Q2290" s="246"/>
      <c r="R2290" s="246"/>
      <c r="S2290" s="246"/>
      <c r="T2290" s="246"/>
      <c r="U2290" s="246"/>
      <c r="V2290" s="246"/>
      <c r="W2290" s="246"/>
      <c r="X2290" s="246"/>
      <c r="Y2290" s="246"/>
      <c r="Z2290" s="246"/>
      <c r="AA2290" s="246"/>
      <c r="AB2290" s="246"/>
      <c r="AC2290" s="246"/>
      <c r="AD2290" s="246"/>
      <c r="AE2290" s="246"/>
      <c r="AF2290" s="246"/>
      <c r="AG2290" s="246"/>
      <c r="AH2290" s="246"/>
      <c r="AI2290" s="246"/>
      <c r="AJ2290" s="246"/>
      <c r="AK2290" s="246"/>
      <c r="AL2290" s="246"/>
    </row>
    <row r="2291" spans="3:38" s="47" customFormat="1" ht="38.25" customHeight="1" x14ac:dyDescent="0.25">
      <c r="C2291" s="243"/>
      <c r="H2291" s="243"/>
      <c r="L2291" s="282"/>
      <c r="M2291" s="243"/>
      <c r="O2291" s="243"/>
      <c r="P2291" s="246"/>
      <c r="Q2291" s="246"/>
      <c r="R2291" s="246"/>
      <c r="S2291" s="246"/>
      <c r="T2291" s="246"/>
      <c r="U2291" s="246"/>
      <c r="V2291" s="246"/>
      <c r="W2291" s="246"/>
      <c r="X2291" s="246"/>
      <c r="Y2291" s="246"/>
      <c r="Z2291" s="246"/>
      <c r="AA2291" s="246"/>
      <c r="AB2291" s="246"/>
      <c r="AC2291" s="246"/>
      <c r="AD2291" s="246"/>
      <c r="AE2291" s="246"/>
      <c r="AF2291" s="246"/>
      <c r="AG2291" s="246"/>
      <c r="AH2291" s="246"/>
      <c r="AI2291" s="246"/>
      <c r="AJ2291" s="246"/>
      <c r="AK2291" s="246"/>
      <c r="AL2291" s="246"/>
    </row>
    <row r="2292" spans="3:38" s="47" customFormat="1" ht="38.25" customHeight="1" x14ac:dyDescent="0.25">
      <c r="C2292" s="243"/>
      <c r="H2292" s="243"/>
      <c r="L2292" s="282"/>
      <c r="M2292" s="243"/>
      <c r="O2292" s="243"/>
      <c r="P2292" s="246"/>
      <c r="Q2292" s="246"/>
      <c r="R2292" s="246"/>
      <c r="S2292" s="246"/>
      <c r="T2292" s="246"/>
      <c r="U2292" s="246"/>
      <c r="V2292" s="246"/>
      <c r="W2292" s="246"/>
      <c r="X2292" s="246"/>
      <c r="Y2292" s="246"/>
      <c r="Z2292" s="246"/>
      <c r="AA2292" s="246"/>
      <c r="AB2292" s="246"/>
      <c r="AC2292" s="246"/>
      <c r="AD2292" s="246"/>
      <c r="AE2292" s="246"/>
      <c r="AF2292" s="246"/>
      <c r="AG2292" s="246"/>
      <c r="AH2292" s="246"/>
      <c r="AI2292" s="246"/>
      <c r="AJ2292" s="246"/>
      <c r="AK2292" s="246"/>
      <c r="AL2292" s="246"/>
    </row>
    <row r="2293" spans="3:38" s="47" customFormat="1" ht="38.25" customHeight="1" x14ac:dyDescent="0.25">
      <c r="C2293" s="243"/>
      <c r="H2293" s="243"/>
      <c r="L2293" s="282"/>
      <c r="M2293" s="243"/>
      <c r="O2293" s="243"/>
      <c r="P2293" s="246"/>
      <c r="Q2293" s="246"/>
      <c r="R2293" s="246"/>
      <c r="S2293" s="246"/>
      <c r="T2293" s="246"/>
      <c r="U2293" s="246"/>
      <c r="V2293" s="246"/>
      <c r="W2293" s="246"/>
      <c r="X2293" s="246"/>
      <c r="Y2293" s="246"/>
      <c r="Z2293" s="246"/>
      <c r="AA2293" s="246"/>
      <c r="AB2293" s="246"/>
      <c r="AC2293" s="246"/>
      <c r="AD2293" s="246"/>
      <c r="AE2293" s="246"/>
      <c r="AF2293" s="246"/>
      <c r="AG2293" s="246"/>
      <c r="AH2293" s="246"/>
      <c r="AI2293" s="246"/>
      <c r="AJ2293" s="246"/>
      <c r="AK2293" s="246"/>
      <c r="AL2293" s="246"/>
    </row>
    <row r="2294" spans="3:38" s="47" customFormat="1" ht="38.25" customHeight="1" x14ac:dyDescent="0.25">
      <c r="C2294" s="243"/>
      <c r="H2294" s="243"/>
      <c r="L2294" s="282"/>
      <c r="M2294" s="243"/>
      <c r="O2294" s="243"/>
      <c r="P2294" s="246"/>
      <c r="Q2294" s="246"/>
      <c r="R2294" s="246"/>
      <c r="S2294" s="246"/>
      <c r="T2294" s="246"/>
      <c r="U2294" s="246"/>
      <c r="V2294" s="246"/>
      <c r="W2294" s="246"/>
      <c r="X2294" s="246"/>
      <c r="Y2294" s="246"/>
      <c r="Z2294" s="246"/>
      <c r="AA2294" s="246"/>
      <c r="AB2294" s="246"/>
      <c r="AC2294" s="246"/>
      <c r="AD2294" s="246"/>
      <c r="AE2294" s="246"/>
      <c r="AF2294" s="246"/>
      <c r="AG2294" s="246"/>
      <c r="AH2294" s="246"/>
      <c r="AI2294" s="246"/>
      <c r="AJ2294" s="246"/>
      <c r="AK2294" s="246"/>
      <c r="AL2294" s="246"/>
    </row>
    <row r="2295" spans="3:38" s="47" customFormat="1" ht="38.25" customHeight="1" x14ac:dyDescent="0.25">
      <c r="C2295" s="243"/>
      <c r="H2295" s="243"/>
      <c r="L2295" s="282"/>
      <c r="M2295" s="243"/>
      <c r="O2295" s="243"/>
      <c r="P2295" s="246"/>
      <c r="Q2295" s="246"/>
      <c r="R2295" s="246"/>
      <c r="S2295" s="246"/>
      <c r="T2295" s="246"/>
      <c r="U2295" s="246"/>
      <c r="V2295" s="246"/>
      <c r="W2295" s="246"/>
      <c r="X2295" s="246"/>
      <c r="Y2295" s="246"/>
      <c r="Z2295" s="246"/>
      <c r="AA2295" s="246"/>
      <c r="AB2295" s="246"/>
      <c r="AC2295" s="246"/>
      <c r="AD2295" s="246"/>
      <c r="AE2295" s="246"/>
      <c r="AF2295" s="246"/>
      <c r="AG2295" s="246"/>
      <c r="AH2295" s="246"/>
      <c r="AI2295" s="246"/>
      <c r="AJ2295" s="246"/>
      <c r="AK2295" s="246"/>
      <c r="AL2295" s="246"/>
    </row>
    <row r="2296" spans="3:38" s="47" customFormat="1" ht="38.25" customHeight="1" x14ac:dyDescent="0.25">
      <c r="C2296" s="243"/>
      <c r="H2296" s="243"/>
      <c r="L2296" s="282"/>
      <c r="M2296" s="243"/>
      <c r="O2296" s="243"/>
      <c r="P2296" s="246"/>
      <c r="Q2296" s="246"/>
      <c r="R2296" s="246"/>
      <c r="S2296" s="246"/>
      <c r="T2296" s="246"/>
      <c r="U2296" s="246"/>
      <c r="V2296" s="246"/>
      <c r="W2296" s="246"/>
      <c r="X2296" s="246"/>
      <c r="Y2296" s="246"/>
      <c r="Z2296" s="246"/>
      <c r="AA2296" s="246"/>
      <c r="AB2296" s="246"/>
      <c r="AC2296" s="246"/>
      <c r="AD2296" s="246"/>
      <c r="AE2296" s="246"/>
      <c r="AF2296" s="246"/>
      <c r="AG2296" s="246"/>
      <c r="AH2296" s="246"/>
      <c r="AI2296" s="246"/>
      <c r="AJ2296" s="246"/>
      <c r="AK2296" s="246"/>
      <c r="AL2296" s="246"/>
    </row>
    <row r="2297" spans="3:38" s="47" customFormat="1" ht="38.25" customHeight="1" x14ac:dyDescent="0.25">
      <c r="C2297" s="243"/>
      <c r="H2297" s="243"/>
      <c r="L2297" s="282"/>
      <c r="M2297" s="243"/>
      <c r="O2297" s="243"/>
      <c r="P2297" s="246"/>
      <c r="Q2297" s="246"/>
      <c r="R2297" s="246"/>
      <c r="S2297" s="246"/>
      <c r="T2297" s="246"/>
      <c r="U2297" s="246"/>
      <c r="V2297" s="246"/>
      <c r="W2297" s="246"/>
      <c r="X2297" s="246"/>
      <c r="Y2297" s="246"/>
      <c r="Z2297" s="246"/>
      <c r="AA2297" s="246"/>
      <c r="AB2297" s="246"/>
      <c r="AC2297" s="246"/>
      <c r="AD2297" s="246"/>
      <c r="AE2297" s="246"/>
      <c r="AF2297" s="246"/>
      <c r="AG2297" s="246"/>
      <c r="AH2297" s="246"/>
      <c r="AI2297" s="246"/>
      <c r="AJ2297" s="246"/>
      <c r="AK2297" s="246"/>
      <c r="AL2297" s="246"/>
    </row>
    <row r="2298" spans="3:38" s="47" customFormat="1" ht="38.25" customHeight="1" x14ac:dyDescent="0.25">
      <c r="C2298" s="243"/>
      <c r="H2298" s="243"/>
      <c r="L2298" s="282"/>
      <c r="M2298" s="243"/>
      <c r="O2298" s="243"/>
      <c r="P2298" s="246"/>
      <c r="Q2298" s="246"/>
      <c r="R2298" s="246"/>
      <c r="S2298" s="246"/>
      <c r="T2298" s="246"/>
      <c r="U2298" s="246"/>
      <c r="V2298" s="246"/>
      <c r="W2298" s="246"/>
      <c r="X2298" s="246"/>
      <c r="Y2298" s="246"/>
      <c r="Z2298" s="246"/>
      <c r="AA2298" s="246"/>
      <c r="AB2298" s="246"/>
      <c r="AC2298" s="246"/>
      <c r="AD2298" s="246"/>
      <c r="AE2298" s="246"/>
      <c r="AF2298" s="246"/>
      <c r="AG2298" s="246"/>
      <c r="AH2298" s="246"/>
      <c r="AI2298" s="246"/>
      <c r="AJ2298" s="246"/>
      <c r="AK2298" s="246"/>
      <c r="AL2298" s="246"/>
    </row>
    <row r="2299" spans="3:38" s="47" customFormat="1" ht="38.25" customHeight="1" x14ac:dyDescent="0.25">
      <c r="C2299" s="243"/>
      <c r="H2299" s="243"/>
      <c r="L2299" s="282"/>
      <c r="M2299" s="243"/>
      <c r="O2299" s="243"/>
      <c r="P2299" s="246"/>
      <c r="Q2299" s="246"/>
      <c r="R2299" s="246"/>
      <c r="S2299" s="246"/>
      <c r="T2299" s="246"/>
      <c r="U2299" s="246"/>
      <c r="V2299" s="246"/>
      <c r="W2299" s="246"/>
      <c r="X2299" s="246"/>
      <c r="Y2299" s="246"/>
      <c r="Z2299" s="246"/>
      <c r="AA2299" s="246"/>
      <c r="AB2299" s="246"/>
      <c r="AC2299" s="246"/>
      <c r="AD2299" s="246"/>
      <c r="AE2299" s="246"/>
      <c r="AF2299" s="246"/>
      <c r="AG2299" s="246"/>
      <c r="AH2299" s="246"/>
      <c r="AI2299" s="246"/>
      <c r="AJ2299" s="246"/>
      <c r="AK2299" s="246"/>
      <c r="AL2299" s="246"/>
    </row>
    <row r="2300" spans="3:38" s="47" customFormat="1" ht="38.25" customHeight="1" x14ac:dyDescent="0.25">
      <c r="C2300" s="243"/>
      <c r="H2300" s="243"/>
      <c r="L2300" s="282"/>
      <c r="M2300" s="243"/>
      <c r="O2300" s="243"/>
      <c r="P2300" s="246"/>
      <c r="Q2300" s="246"/>
      <c r="R2300" s="246"/>
      <c r="S2300" s="246"/>
      <c r="T2300" s="246"/>
      <c r="U2300" s="246"/>
      <c r="V2300" s="246"/>
      <c r="W2300" s="246"/>
      <c r="X2300" s="246"/>
      <c r="Y2300" s="246"/>
      <c r="Z2300" s="246"/>
      <c r="AA2300" s="246"/>
      <c r="AB2300" s="246"/>
      <c r="AC2300" s="246"/>
      <c r="AD2300" s="246"/>
      <c r="AE2300" s="246"/>
      <c r="AF2300" s="246"/>
      <c r="AG2300" s="246"/>
      <c r="AH2300" s="246"/>
      <c r="AI2300" s="246"/>
      <c r="AJ2300" s="246"/>
      <c r="AK2300" s="246"/>
      <c r="AL2300" s="246"/>
    </row>
    <row r="2301" spans="3:38" s="47" customFormat="1" ht="38.25" customHeight="1" x14ac:dyDescent="0.25">
      <c r="C2301" s="243"/>
      <c r="H2301" s="243"/>
      <c r="L2301" s="282"/>
      <c r="M2301" s="243"/>
      <c r="O2301" s="243"/>
      <c r="P2301" s="246"/>
      <c r="Q2301" s="246"/>
      <c r="R2301" s="246"/>
      <c r="S2301" s="246"/>
      <c r="T2301" s="246"/>
      <c r="U2301" s="246"/>
      <c r="V2301" s="246"/>
      <c r="W2301" s="246"/>
      <c r="X2301" s="246"/>
      <c r="Y2301" s="246"/>
      <c r="Z2301" s="246"/>
      <c r="AA2301" s="246"/>
      <c r="AB2301" s="246"/>
      <c r="AC2301" s="246"/>
      <c r="AD2301" s="246"/>
      <c r="AE2301" s="246"/>
      <c r="AF2301" s="246"/>
      <c r="AG2301" s="246"/>
      <c r="AH2301" s="246"/>
      <c r="AI2301" s="246"/>
      <c r="AJ2301" s="246"/>
      <c r="AK2301" s="246"/>
      <c r="AL2301" s="246"/>
    </row>
    <row r="2302" spans="3:38" s="47" customFormat="1" ht="38.25" customHeight="1" x14ac:dyDescent="0.25">
      <c r="C2302" s="243"/>
      <c r="H2302" s="243"/>
      <c r="L2302" s="282"/>
      <c r="M2302" s="243"/>
      <c r="O2302" s="243"/>
      <c r="P2302" s="246"/>
      <c r="Q2302" s="246"/>
      <c r="R2302" s="246"/>
      <c r="S2302" s="246"/>
      <c r="T2302" s="246"/>
      <c r="U2302" s="246"/>
      <c r="V2302" s="246"/>
      <c r="W2302" s="246"/>
      <c r="X2302" s="246"/>
      <c r="Y2302" s="246"/>
      <c r="Z2302" s="246"/>
      <c r="AA2302" s="246"/>
      <c r="AB2302" s="246"/>
      <c r="AC2302" s="246"/>
      <c r="AD2302" s="246"/>
      <c r="AE2302" s="246"/>
      <c r="AF2302" s="246"/>
      <c r="AG2302" s="246"/>
      <c r="AH2302" s="246"/>
      <c r="AI2302" s="246"/>
      <c r="AJ2302" s="246"/>
      <c r="AK2302" s="246"/>
      <c r="AL2302" s="246"/>
    </row>
    <row r="2303" spans="3:38" s="47" customFormat="1" ht="38.25" customHeight="1" x14ac:dyDescent="0.25">
      <c r="C2303" s="243"/>
      <c r="H2303" s="243"/>
      <c r="L2303" s="282"/>
      <c r="M2303" s="243"/>
      <c r="O2303" s="243"/>
      <c r="P2303" s="246"/>
      <c r="Q2303" s="246"/>
      <c r="R2303" s="246"/>
      <c r="S2303" s="246"/>
      <c r="T2303" s="246"/>
      <c r="U2303" s="246"/>
      <c r="V2303" s="246"/>
      <c r="W2303" s="246"/>
      <c r="X2303" s="246"/>
      <c r="Y2303" s="246"/>
      <c r="Z2303" s="246"/>
      <c r="AA2303" s="246"/>
      <c r="AB2303" s="246"/>
      <c r="AC2303" s="246"/>
      <c r="AD2303" s="246"/>
      <c r="AE2303" s="246"/>
      <c r="AF2303" s="246"/>
      <c r="AG2303" s="246"/>
      <c r="AH2303" s="246"/>
      <c r="AI2303" s="246"/>
      <c r="AJ2303" s="246"/>
      <c r="AK2303" s="246"/>
      <c r="AL2303" s="246"/>
    </row>
    <row r="2304" spans="3:38" s="47" customFormat="1" ht="38.25" customHeight="1" x14ac:dyDescent="0.25">
      <c r="C2304" s="243"/>
      <c r="H2304" s="243"/>
      <c r="L2304" s="282"/>
      <c r="M2304" s="243"/>
      <c r="O2304" s="243"/>
      <c r="P2304" s="246"/>
      <c r="Q2304" s="246"/>
      <c r="R2304" s="246"/>
      <c r="S2304" s="246"/>
      <c r="T2304" s="246"/>
      <c r="U2304" s="246"/>
      <c r="V2304" s="246"/>
      <c r="W2304" s="246"/>
      <c r="X2304" s="246"/>
      <c r="Y2304" s="246"/>
      <c r="Z2304" s="246"/>
      <c r="AA2304" s="246"/>
      <c r="AB2304" s="246"/>
      <c r="AC2304" s="246"/>
      <c r="AD2304" s="246"/>
      <c r="AE2304" s="246"/>
      <c r="AF2304" s="246"/>
      <c r="AG2304" s="246"/>
      <c r="AH2304" s="246"/>
      <c r="AI2304" s="246"/>
      <c r="AJ2304" s="246"/>
      <c r="AK2304" s="246"/>
      <c r="AL2304" s="246"/>
    </row>
    <row r="2305" spans="3:38" s="47" customFormat="1" ht="38.25" customHeight="1" x14ac:dyDescent="0.25">
      <c r="C2305" s="243"/>
      <c r="H2305" s="243"/>
      <c r="L2305" s="282"/>
      <c r="M2305" s="243"/>
      <c r="O2305" s="243"/>
      <c r="P2305" s="246"/>
      <c r="Q2305" s="246"/>
      <c r="R2305" s="246"/>
      <c r="S2305" s="246"/>
      <c r="T2305" s="246"/>
      <c r="U2305" s="246"/>
      <c r="V2305" s="246"/>
      <c r="W2305" s="246"/>
      <c r="X2305" s="246"/>
      <c r="Y2305" s="246"/>
      <c r="Z2305" s="246"/>
      <c r="AA2305" s="246"/>
      <c r="AB2305" s="246"/>
      <c r="AC2305" s="246"/>
      <c r="AD2305" s="246"/>
      <c r="AE2305" s="246"/>
      <c r="AF2305" s="246"/>
      <c r="AG2305" s="246"/>
      <c r="AH2305" s="246"/>
      <c r="AI2305" s="246"/>
      <c r="AJ2305" s="246"/>
      <c r="AK2305" s="246"/>
      <c r="AL2305" s="246"/>
    </row>
    <row r="2306" spans="3:38" s="47" customFormat="1" ht="38.25" customHeight="1" x14ac:dyDescent="0.25">
      <c r="C2306" s="243"/>
      <c r="H2306" s="243"/>
      <c r="L2306" s="282"/>
      <c r="M2306" s="243"/>
      <c r="O2306" s="243"/>
      <c r="P2306" s="246"/>
      <c r="Q2306" s="246"/>
      <c r="R2306" s="246"/>
      <c r="S2306" s="246"/>
      <c r="T2306" s="246"/>
      <c r="U2306" s="246"/>
      <c r="V2306" s="246"/>
      <c r="W2306" s="246"/>
      <c r="X2306" s="246"/>
      <c r="Y2306" s="246"/>
      <c r="Z2306" s="246"/>
      <c r="AA2306" s="246"/>
      <c r="AB2306" s="246"/>
      <c r="AC2306" s="246"/>
      <c r="AD2306" s="246"/>
      <c r="AE2306" s="246"/>
      <c r="AF2306" s="246"/>
      <c r="AG2306" s="246"/>
      <c r="AH2306" s="246"/>
      <c r="AI2306" s="246"/>
      <c r="AJ2306" s="246"/>
      <c r="AK2306" s="246"/>
      <c r="AL2306" s="246"/>
    </row>
    <row r="2307" spans="3:38" s="47" customFormat="1" ht="38.25" customHeight="1" x14ac:dyDescent="0.25">
      <c r="C2307" s="243"/>
      <c r="H2307" s="243"/>
      <c r="L2307" s="282"/>
      <c r="M2307" s="243"/>
      <c r="O2307" s="243"/>
      <c r="P2307" s="246"/>
      <c r="Q2307" s="246"/>
      <c r="R2307" s="246"/>
      <c r="S2307" s="246"/>
      <c r="T2307" s="246"/>
      <c r="U2307" s="246"/>
      <c r="V2307" s="246"/>
      <c r="W2307" s="246"/>
      <c r="X2307" s="246"/>
      <c r="Y2307" s="246"/>
      <c r="Z2307" s="246"/>
      <c r="AA2307" s="246"/>
      <c r="AB2307" s="246"/>
      <c r="AC2307" s="246"/>
      <c r="AD2307" s="246"/>
      <c r="AE2307" s="246"/>
      <c r="AF2307" s="246"/>
      <c r="AG2307" s="246"/>
      <c r="AH2307" s="246"/>
      <c r="AI2307" s="246"/>
      <c r="AJ2307" s="246"/>
      <c r="AK2307" s="246"/>
      <c r="AL2307" s="246"/>
    </row>
    <row r="2308" spans="3:38" s="47" customFormat="1" ht="38.25" customHeight="1" x14ac:dyDescent="0.25">
      <c r="C2308" s="243"/>
      <c r="H2308" s="243"/>
      <c r="L2308" s="282"/>
      <c r="M2308" s="243"/>
      <c r="O2308" s="243"/>
      <c r="P2308" s="246"/>
      <c r="Q2308" s="246"/>
      <c r="R2308" s="246"/>
      <c r="S2308" s="246"/>
      <c r="T2308" s="246"/>
      <c r="U2308" s="246"/>
      <c r="V2308" s="246"/>
      <c r="W2308" s="246"/>
      <c r="X2308" s="246"/>
      <c r="Y2308" s="246"/>
      <c r="Z2308" s="246"/>
      <c r="AA2308" s="246"/>
      <c r="AB2308" s="246"/>
      <c r="AC2308" s="246"/>
      <c r="AD2308" s="246"/>
      <c r="AE2308" s="246"/>
      <c r="AF2308" s="246"/>
      <c r="AG2308" s="246"/>
      <c r="AH2308" s="246"/>
      <c r="AI2308" s="246"/>
      <c r="AJ2308" s="246"/>
      <c r="AK2308" s="246"/>
      <c r="AL2308" s="246"/>
    </row>
    <row r="2309" spans="3:38" s="47" customFormat="1" ht="38.25" customHeight="1" x14ac:dyDescent="0.25">
      <c r="C2309" s="243"/>
      <c r="H2309" s="243"/>
      <c r="L2309" s="282"/>
      <c r="M2309" s="243"/>
      <c r="O2309" s="243"/>
      <c r="P2309" s="246"/>
      <c r="Q2309" s="246"/>
      <c r="R2309" s="246"/>
      <c r="S2309" s="246"/>
      <c r="T2309" s="246"/>
      <c r="U2309" s="246"/>
      <c r="V2309" s="246"/>
      <c r="W2309" s="246"/>
      <c r="X2309" s="246"/>
      <c r="Y2309" s="246"/>
      <c r="Z2309" s="246"/>
      <c r="AA2309" s="246"/>
      <c r="AB2309" s="246"/>
      <c r="AC2309" s="246"/>
      <c r="AD2309" s="246"/>
      <c r="AE2309" s="246"/>
      <c r="AF2309" s="246"/>
      <c r="AG2309" s="246"/>
      <c r="AH2309" s="246"/>
      <c r="AI2309" s="246"/>
      <c r="AJ2309" s="246"/>
      <c r="AK2309" s="246"/>
      <c r="AL2309" s="246"/>
    </row>
    <row r="2310" spans="3:38" s="47" customFormat="1" ht="38.25" customHeight="1" x14ac:dyDescent="0.25">
      <c r="C2310" s="243"/>
      <c r="H2310" s="243"/>
      <c r="L2310" s="282"/>
      <c r="M2310" s="243"/>
      <c r="O2310" s="243"/>
      <c r="P2310" s="246"/>
      <c r="Q2310" s="246"/>
      <c r="R2310" s="246"/>
      <c r="S2310" s="246"/>
      <c r="T2310" s="246"/>
      <c r="U2310" s="246"/>
      <c r="V2310" s="246"/>
      <c r="W2310" s="246"/>
      <c r="X2310" s="246"/>
      <c r="Y2310" s="246"/>
      <c r="Z2310" s="246"/>
      <c r="AA2310" s="246"/>
      <c r="AB2310" s="246"/>
      <c r="AC2310" s="246"/>
      <c r="AD2310" s="246"/>
      <c r="AE2310" s="246"/>
      <c r="AF2310" s="246"/>
      <c r="AG2310" s="246"/>
      <c r="AH2310" s="246"/>
      <c r="AI2310" s="246"/>
      <c r="AJ2310" s="246"/>
      <c r="AK2310" s="246"/>
      <c r="AL2310" s="246"/>
    </row>
    <row r="2311" spans="3:38" s="47" customFormat="1" ht="38.25" customHeight="1" x14ac:dyDescent="0.25">
      <c r="C2311" s="243"/>
      <c r="H2311" s="243"/>
      <c r="L2311" s="282"/>
      <c r="M2311" s="243"/>
      <c r="O2311" s="243"/>
      <c r="P2311" s="246"/>
      <c r="Q2311" s="246"/>
      <c r="R2311" s="246"/>
      <c r="S2311" s="246"/>
      <c r="T2311" s="246"/>
      <c r="U2311" s="246"/>
      <c r="V2311" s="246"/>
      <c r="W2311" s="246"/>
      <c r="X2311" s="246"/>
      <c r="Y2311" s="246"/>
      <c r="Z2311" s="246"/>
      <c r="AA2311" s="246"/>
      <c r="AB2311" s="246"/>
      <c r="AC2311" s="246"/>
      <c r="AD2311" s="246"/>
      <c r="AE2311" s="246"/>
      <c r="AF2311" s="246"/>
      <c r="AG2311" s="246"/>
      <c r="AH2311" s="246"/>
      <c r="AI2311" s="246"/>
      <c r="AJ2311" s="246"/>
      <c r="AK2311" s="246"/>
      <c r="AL2311" s="246"/>
    </row>
    <row r="2312" spans="3:38" s="47" customFormat="1" ht="38.25" customHeight="1" x14ac:dyDescent="0.25">
      <c r="C2312" s="243"/>
      <c r="H2312" s="243"/>
      <c r="L2312" s="282"/>
      <c r="M2312" s="243"/>
      <c r="O2312" s="243"/>
      <c r="P2312" s="246"/>
      <c r="Q2312" s="246"/>
      <c r="R2312" s="246"/>
      <c r="S2312" s="246"/>
      <c r="T2312" s="246"/>
      <c r="U2312" s="246"/>
      <c r="V2312" s="246"/>
      <c r="W2312" s="246"/>
      <c r="X2312" s="246"/>
      <c r="Y2312" s="246"/>
      <c r="Z2312" s="246"/>
      <c r="AA2312" s="246"/>
      <c r="AB2312" s="246"/>
      <c r="AC2312" s="246"/>
      <c r="AD2312" s="246"/>
      <c r="AE2312" s="246"/>
      <c r="AF2312" s="246"/>
      <c r="AG2312" s="246"/>
      <c r="AH2312" s="246"/>
      <c r="AI2312" s="246"/>
      <c r="AJ2312" s="246"/>
      <c r="AK2312" s="246"/>
      <c r="AL2312" s="246"/>
    </row>
    <row r="2313" spans="3:38" s="47" customFormat="1" ht="38.25" customHeight="1" x14ac:dyDescent="0.25">
      <c r="C2313" s="243"/>
      <c r="H2313" s="243"/>
      <c r="L2313" s="282"/>
      <c r="M2313" s="243"/>
      <c r="O2313" s="243"/>
      <c r="P2313" s="246"/>
      <c r="Q2313" s="246"/>
      <c r="R2313" s="246"/>
      <c r="S2313" s="246"/>
      <c r="T2313" s="246"/>
      <c r="U2313" s="246"/>
      <c r="V2313" s="246"/>
      <c r="W2313" s="246"/>
      <c r="X2313" s="246"/>
      <c r="Y2313" s="246"/>
      <c r="Z2313" s="246"/>
      <c r="AA2313" s="246"/>
      <c r="AB2313" s="246"/>
      <c r="AC2313" s="246"/>
      <c r="AD2313" s="246"/>
      <c r="AE2313" s="246"/>
      <c r="AF2313" s="246"/>
      <c r="AG2313" s="246"/>
      <c r="AH2313" s="246"/>
      <c r="AI2313" s="246"/>
      <c r="AJ2313" s="246"/>
      <c r="AK2313" s="246"/>
      <c r="AL2313" s="246"/>
    </row>
    <row r="2314" spans="3:38" s="47" customFormat="1" ht="38.25" customHeight="1" x14ac:dyDescent="0.25">
      <c r="C2314" s="243"/>
      <c r="H2314" s="243"/>
      <c r="L2314" s="282"/>
      <c r="M2314" s="243"/>
      <c r="O2314" s="243"/>
      <c r="P2314" s="246"/>
      <c r="Q2314" s="246"/>
      <c r="R2314" s="246"/>
      <c r="S2314" s="246"/>
      <c r="T2314" s="246"/>
      <c r="U2314" s="246"/>
      <c r="V2314" s="246"/>
      <c r="W2314" s="246"/>
      <c r="X2314" s="246"/>
      <c r="Y2314" s="246"/>
      <c r="Z2314" s="246"/>
      <c r="AA2314" s="246"/>
      <c r="AB2314" s="246"/>
      <c r="AC2314" s="246"/>
      <c r="AD2314" s="246"/>
      <c r="AE2314" s="246"/>
      <c r="AF2314" s="246"/>
      <c r="AG2314" s="246"/>
      <c r="AH2314" s="246"/>
      <c r="AI2314" s="246"/>
      <c r="AJ2314" s="246"/>
      <c r="AK2314" s="246"/>
      <c r="AL2314" s="246"/>
    </row>
    <row r="2315" spans="3:38" s="47" customFormat="1" ht="38.25" customHeight="1" x14ac:dyDescent="0.25">
      <c r="C2315" s="243"/>
      <c r="H2315" s="243"/>
      <c r="L2315" s="282"/>
      <c r="M2315" s="243"/>
      <c r="O2315" s="243"/>
      <c r="P2315" s="246"/>
      <c r="Q2315" s="246"/>
      <c r="R2315" s="246"/>
      <c r="S2315" s="246"/>
      <c r="T2315" s="246"/>
      <c r="U2315" s="246"/>
      <c r="V2315" s="246"/>
      <c r="W2315" s="246"/>
      <c r="X2315" s="246"/>
      <c r="Y2315" s="246"/>
      <c r="Z2315" s="246"/>
      <c r="AA2315" s="246"/>
      <c r="AB2315" s="246"/>
      <c r="AC2315" s="246"/>
      <c r="AD2315" s="246"/>
      <c r="AE2315" s="246"/>
      <c r="AF2315" s="246"/>
      <c r="AG2315" s="246"/>
      <c r="AH2315" s="246"/>
      <c r="AI2315" s="246"/>
      <c r="AJ2315" s="246"/>
      <c r="AK2315" s="246"/>
      <c r="AL2315" s="246"/>
    </row>
    <row r="2316" spans="3:38" s="47" customFormat="1" ht="38.25" customHeight="1" x14ac:dyDescent="0.25">
      <c r="C2316" s="243"/>
      <c r="H2316" s="243"/>
      <c r="L2316" s="282"/>
      <c r="M2316" s="243"/>
      <c r="O2316" s="243"/>
      <c r="P2316" s="246"/>
      <c r="Q2316" s="246"/>
      <c r="R2316" s="246"/>
      <c r="S2316" s="246"/>
      <c r="T2316" s="246"/>
      <c r="U2316" s="246"/>
      <c r="V2316" s="246"/>
      <c r="W2316" s="246"/>
      <c r="X2316" s="246"/>
      <c r="Y2316" s="246"/>
      <c r="Z2316" s="246"/>
      <c r="AA2316" s="246"/>
      <c r="AB2316" s="246"/>
      <c r="AC2316" s="246"/>
      <c r="AD2316" s="246"/>
      <c r="AE2316" s="246"/>
      <c r="AF2316" s="246"/>
      <c r="AG2316" s="246"/>
      <c r="AH2316" s="246"/>
      <c r="AI2316" s="246"/>
      <c r="AJ2316" s="246"/>
      <c r="AK2316" s="246"/>
      <c r="AL2316" s="246"/>
    </row>
    <row r="2317" spans="3:38" s="47" customFormat="1" ht="38.25" customHeight="1" x14ac:dyDescent="0.25">
      <c r="C2317" s="243"/>
      <c r="H2317" s="243"/>
      <c r="L2317" s="282"/>
      <c r="M2317" s="243"/>
      <c r="O2317" s="243"/>
      <c r="P2317" s="246"/>
      <c r="Q2317" s="246"/>
      <c r="R2317" s="246"/>
      <c r="S2317" s="246"/>
      <c r="T2317" s="246"/>
      <c r="U2317" s="246"/>
      <c r="V2317" s="246"/>
      <c r="W2317" s="246"/>
      <c r="X2317" s="246"/>
      <c r="Y2317" s="246"/>
      <c r="Z2317" s="246"/>
      <c r="AA2317" s="246"/>
      <c r="AB2317" s="246"/>
      <c r="AC2317" s="246"/>
      <c r="AD2317" s="246"/>
      <c r="AE2317" s="246"/>
      <c r="AF2317" s="246"/>
      <c r="AG2317" s="246"/>
      <c r="AH2317" s="246"/>
      <c r="AI2317" s="246"/>
      <c r="AJ2317" s="246"/>
      <c r="AK2317" s="246"/>
      <c r="AL2317" s="246"/>
    </row>
    <row r="2318" spans="3:38" s="47" customFormat="1" ht="38.25" customHeight="1" x14ac:dyDescent="0.25">
      <c r="C2318" s="243"/>
      <c r="H2318" s="243"/>
      <c r="L2318" s="282"/>
      <c r="M2318" s="243"/>
      <c r="O2318" s="243"/>
      <c r="P2318" s="246"/>
      <c r="Q2318" s="246"/>
      <c r="R2318" s="246"/>
      <c r="S2318" s="246"/>
      <c r="T2318" s="246"/>
      <c r="U2318" s="246"/>
      <c r="V2318" s="246"/>
      <c r="W2318" s="246"/>
      <c r="X2318" s="246"/>
      <c r="Y2318" s="246"/>
      <c r="Z2318" s="246"/>
      <c r="AA2318" s="246"/>
      <c r="AB2318" s="246"/>
      <c r="AC2318" s="246"/>
      <c r="AD2318" s="246"/>
      <c r="AE2318" s="246"/>
      <c r="AF2318" s="246"/>
      <c r="AG2318" s="246"/>
      <c r="AH2318" s="246"/>
      <c r="AI2318" s="246"/>
      <c r="AJ2318" s="246"/>
      <c r="AK2318" s="246"/>
      <c r="AL2318" s="246"/>
    </row>
    <row r="2319" spans="3:38" s="47" customFormat="1" ht="38.25" customHeight="1" x14ac:dyDescent="0.25">
      <c r="C2319" s="243"/>
      <c r="H2319" s="243"/>
      <c r="L2319" s="282"/>
      <c r="M2319" s="243"/>
      <c r="O2319" s="243"/>
      <c r="P2319" s="246"/>
      <c r="Q2319" s="246"/>
      <c r="R2319" s="246"/>
      <c r="S2319" s="246"/>
      <c r="T2319" s="246"/>
      <c r="U2319" s="246"/>
      <c r="V2319" s="246"/>
      <c r="W2319" s="246"/>
      <c r="X2319" s="246"/>
      <c r="Y2319" s="246"/>
      <c r="Z2319" s="246"/>
      <c r="AA2319" s="246"/>
      <c r="AB2319" s="246"/>
      <c r="AC2319" s="246"/>
      <c r="AD2319" s="246"/>
      <c r="AE2319" s="246"/>
      <c r="AF2319" s="246"/>
      <c r="AG2319" s="246"/>
      <c r="AH2319" s="246"/>
      <c r="AI2319" s="246"/>
      <c r="AJ2319" s="246"/>
      <c r="AK2319" s="246"/>
      <c r="AL2319" s="246"/>
    </row>
    <row r="2320" spans="3:38" s="47" customFormat="1" ht="38.25" customHeight="1" x14ac:dyDescent="0.25">
      <c r="C2320" s="243"/>
      <c r="H2320" s="243"/>
      <c r="L2320" s="282"/>
      <c r="M2320" s="243"/>
      <c r="O2320" s="243"/>
      <c r="P2320" s="246"/>
      <c r="Q2320" s="246"/>
      <c r="R2320" s="246"/>
      <c r="S2320" s="246"/>
      <c r="T2320" s="246"/>
      <c r="U2320" s="246"/>
      <c r="V2320" s="246"/>
      <c r="W2320" s="246"/>
      <c r="X2320" s="246"/>
      <c r="Y2320" s="246"/>
      <c r="Z2320" s="246"/>
      <c r="AA2320" s="246"/>
      <c r="AB2320" s="246"/>
      <c r="AC2320" s="246"/>
      <c r="AD2320" s="246"/>
      <c r="AE2320" s="246"/>
      <c r="AF2320" s="246"/>
      <c r="AG2320" s="246"/>
      <c r="AH2320" s="246"/>
      <c r="AI2320" s="246"/>
      <c r="AJ2320" s="246"/>
      <c r="AK2320" s="246"/>
      <c r="AL2320" s="246"/>
    </row>
    <row r="2321" spans="3:38" s="47" customFormat="1" ht="38.25" customHeight="1" x14ac:dyDescent="0.25">
      <c r="C2321" s="243"/>
      <c r="H2321" s="243"/>
      <c r="L2321" s="282"/>
      <c r="M2321" s="243"/>
      <c r="O2321" s="243"/>
      <c r="P2321" s="246"/>
      <c r="Q2321" s="246"/>
      <c r="R2321" s="246"/>
      <c r="S2321" s="246"/>
      <c r="T2321" s="246"/>
      <c r="U2321" s="246"/>
      <c r="V2321" s="246"/>
      <c r="W2321" s="246"/>
      <c r="X2321" s="246"/>
      <c r="Y2321" s="246"/>
      <c r="Z2321" s="246"/>
      <c r="AA2321" s="246"/>
      <c r="AB2321" s="246"/>
      <c r="AC2321" s="246"/>
      <c r="AD2321" s="246"/>
      <c r="AE2321" s="246"/>
      <c r="AF2321" s="246"/>
      <c r="AG2321" s="246"/>
      <c r="AH2321" s="246"/>
      <c r="AI2321" s="246"/>
      <c r="AJ2321" s="246"/>
      <c r="AK2321" s="246"/>
      <c r="AL2321" s="246"/>
    </row>
    <row r="2322" spans="3:38" s="47" customFormat="1" ht="38.25" customHeight="1" x14ac:dyDescent="0.25">
      <c r="C2322" s="243"/>
      <c r="H2322" s="243"/>
      <c r="L2322" s="282"/>
      <c r="M2322" s="243"/>
      <c r="O2322" s="243"/>
      <c r="P2322" s="246"/>
      <c r="Q2322" s="246"/>
      <c r="R2322" s="246"/>
      <c r="S2322" s="246"/>
      <c r="T2322" s="246"/>
      <c r="U2322" s="246"/>
      <c r="V2322" s="246"/>
      <c r="W2322" s="246"/>
      <c r="X2322" s="246"/>
      <c r="Y2322" s="246"/>
      <c r="Z2322" s="246"/>
      <c r="AA2322" s="246"/>
      <c r="AB2322" s="246"/>
      <c r="AC2322" s="246"/>
      <c r="AD2322" s="246"/>
      <c r="AE2322" s="246"/>
      <c r="AF2322" s="246"/>
      <c r="AG2322" s="246"/>
      <c r="AH2322" s="246"/>
      <c r="AI2322" s="246"/>
      <c r="AJ2322" s="246"/>
      <c r="AK2322" s="246"/>
      <c r="AL2322" s="246"/>
    </row>
    <row r="2323" spans="3:38" s="47" customFormat="1" ht="38.25" customHeight="1" x14ac:dyDescent="0.25">
      <c r="C2323" s="243"/>
      <c r="H2323" s="243"/>
      <c r="L2323" s="282"/>
      <c r="M2323" s="243"/>
      <c r="O2323" s="243"/>
      <c r="P2323" s="246"/>
      <c r="Q2323" s="246"/>
      <c r="R2323" s="246"/>
      <c r="S2323" s="246"/>
      <c r="T2323" s="246"/>
      <c r="U2323" s="246"/>
      <c r="V2323" s="246"/>
      <c r="W2323" s="246"/>
      <c r="X2323" s="246"/>
      <c r="Y2323" s="246"/>
      <c r="Z2323" s="246"/>
      <c r="AA2323" s="246"/>
      <c r="AB2323" s="246"/>
      <c r="AC2323" s="246"/>
      <c r="AD2323" s="246"/>
      <c r="AE2323" s="246"/>
      <c r="AF2323" s="246"/>
      <c r="AG2323" s="246"/>
      <c r="AH2323" s="246"/>
      <c r="AI2323" s="246"/>
      <c r="AJ2323" s="246"/>
      <c r="AK2323" s="246"/>
      <c r="AL2323" s="246"/>
    </row>
    <row r="2324" spans="3:38" s="47" customFormat="1" ht="38.25" customHeight="1" x14ac:dyDescent="0.25">
      <c r="C2324" s="243"/>
      <c r="H2324" s="243"/>
      <c r="L2324" s="282"/>
      <c r="M2324" s="243"/>
      <c r="O2324" s="243"/>
      <c r="P2324" s="246"/>
      <c r="Q2324" s="246"/>
      <c r="R2324" s="246"/>
      <c r="S2324" s="246"/>
      <c r="T2324" s="246"/>
      <c r="U2324" s="246"/>
      <c r="V2324" s="246"/>
      <c r="W2324" s="246"/>
      <c r="X2324" s="246"/>
      <c r="Y2324" s="246"/>
      <c r="Z2324" s="246"/>
      <c r="AA2324" s="246"/>
      <c r="AB2324" s="246"/>
      <c r="AC2324" s="246"/>
      <c r="AD2324" s="246"/>
      <c r="AE2324" s="246"/>
      <c r="AF2324" s="246"/>
      <c r="AG2324" s="246"/>
      <c r="AH2324" s="246"/>
      <c r="AI2324" s="246"/>
      <c r="AJ2324" s="246"/>
      <c r="AK2324" s="246"/>
      <c r="AL2324" s="246"/>
    </row>
    <row r="2325" spans="3:38" s="47" customFormat="1" ht="38.25" customHeight="1" x14ac:dyDescent="0.25">
      <c r="C2325" s="243"/>
      <c r="H2325" s="243"/>
      <c r="L2325" s="282"/>
      <c r="M2325" s="243"/>
      <c r="O2325" s="243"/>
      <c r="P2325" s="246"/>
      <c r="Q2325" s="246"/>
      <c r="R2325" s="246"/>
      <c r="S2325" s="246"/>
      <c r="T2325" s="246"/>
      <c r="U2325" s="246"/>
      <c r="V2325" s="246"/>
      <c r="W2325" s="246"/>
      <c r="X2325" s="246"/>
      <c r="Y2325" s="246"/>
      <c r="Z2325" s="246"/>
      <c r="AA2325" s="246"/>
      <c r="AB2325" s="246"/>
      <c r="AC2325" s="246"/>
      <c r="AD2325" s="246"/>
      <c r="AE2325" s="246"/>
      <c r="AF2325" s="246"/>
      <c r="AG2325" s="246"/>
      <c r="AH2325" s="246"/>
      <c r="AI2325" s="246"/>
      <c r="AJ2325" s="246"/>
      <c r="AK2325" s="246"/>
      <c r="AL2325" s="246"/>
    </row>
    <row r="2326" spans="3:38" s="47" customFormat="1" ht="38.25" customHeight="1" x14ac:dyDescent="0.25">
      <c r="C2326" s="243"/>
      <c r="H2326" s="243"/>
      <c r="L2326" s="282"/>
      <c r="M2326" s="243"/>
      <c r="O2326" s="243"/>
      <c r="P2326" s="246"/>
      <c r="Q2326" s="246"/>
      <c r="R2326" s="246"/>
      <c r="S2326" s="246"/>
      <c r="T2326" s="246"/>
      <c r="U2326" s="246"/>
      <c r="V2326" s="246"/>
      <c r="W2326" s="246"/>
      <c r="X2326" s="246"/>
      <c r="Y2326" s="246"/>
      <c r="Z2326" s="246"/>
      <c r="AA2326" s="246"/>
      <c r="AB2326" s="246"/>
      <c r="AC2326" s="246"/>
      <c r="AD2326" s="246"/>
      <c r="AE2326" s="246"/>
      <c r="AF2326" s="246"/>
      <c r="AG2326" s="246"/>
      <c r="AH2326" s="246"/>
      <c r="AI2326" s="246"/>
      <c r="AJ2326" s="246"/>
      <c r="AK2326" s="246"/>
      <c r="AL2326" s="246"/>
    </row>
    <row r="2327" spans="3:38" s="47" customFormat="1" ht="38.25" customHeight="1" x14ac:dyDescent="0.25">
      <c r="C2327" s="243"/>
      <c r="H2327" s="243"/>
      <c r="L2327" s="282"/>
      <c r="M2327" s="243"/>
      <c r="O2327" s="243"/>
      <c r="P2327" s="246"/>
      <c r="Q2327" s="246"/>
      <c r="R2327" s="246"/>
      <c r="S2327" s="246"/>
      <c r="T2327" s="246"/>
      <c r="U2327" s="246"/>
      <c r="V2327" s="246"/>
      <c r="W2327" s="246"/>
      <c r="X2327" s="246"/>
      <c r="Y2327" s="246"/>
      <c r="Z2327" s="246"/>
      <c r="AA2327" s="246"/>
      <c r="AB2327" s="246"/>
      <c r="AC2327" s="246"/>
      <c r="AD2327" s="246"/>
      <c r="AE2327" s="246"/>
      <c r="AF2327" s="246"/>
      <c r="AG2327" s="246"/>
      <c r="AH2327" s="246"/>
      <c r="AI2327" s="246"/>
      <c r="AJ2327" s="246"/>
      <c r="AK2327" s="246"/>
      <c r="AL2327" s="246"/>
    </row>
    <row r="2328" spans="3:38" s="47" customFormat="1" ht="38.25" customHeight="1" x14ac:dyDescent="0.25">
      <c r="C2328" s="243"/>
      <c r="H2328" s="243"/>
      <c r="L2328" s="282"/>
      <c r="M2328" s="243"/>
      <c r="O2328" s="243"/>
      <c r="P2328" s="246"/>
      <c r="Q2328" s="246"/>
      <c r="R2328" s="246"/>
      <c r="S2328" s="246"/>
      <c r="T2328" s="246"/>
      <c r="U2328" s="246"/>
      <c r="V2328" s="246"/>
      <c r="W2328" s="246"/>
      <c r="X2328" s="246"/>
      <c r="Y2328" s="246"/>
      <c r="Z2328" s="246"/>
      <c r="AA2328" s="246"/>
      <c r="AB2328" s="246"/>
      <c r="AC2328" s="246"/>
      <c r="AD2328" s="246"/>
      <c r="AE2328" s="246"/>
      <c r="AF2328" s="246"/>
      <c r="AG2328" s="246"/>
      <c r="AH2328" s="246"/>
      <c r="AI2328" s="246"/>
      <c r="AJ2328" s="246"/>
      <c r="AK2328" s="246"/>
      <c r="AL2328" s="246"/>
    </row>
    <row r="2329" spans="3:38" s="47" customFormat="1" ht="38.25" customHeight="1" x14ac:dyDescent="0.25">
      <c r="C2329" s="243"/>
      <c r="H2329" s="243"/>
      <c r="L2329" s="282"/>
      <c r="M2329" s="243"/>
      <c r="O2329" s="243"/>
      <c r="P2329" s="246"/>
      <c r="Q2329" s="246"/>
      <c r="R2329" s="246"/>
      <c r="S2329" s="246"/>
      <c r="T2329" s="246"/>
      <c r="U2329" s="246"/>
      <c r="V2329" s="246"/>
      <c r="W2329" s="246"/>
      <c r="X2329" s="246"/>
      <c r="Y2329" s="246"/>
      <c r="Z2329" s="246"/>
      <c r="AA2329" s="246"/>
      <c r="AB2329" s="246"/>
      <c r="AC2329" s="246"/>
      <c r="AD2329" s="246"/>
      <c r="AE2329" s="246"/>
      <c r="AF2329" s="246"/>
      <c r="AG2329" s="246"/>
      <c r="AH2329" s="246"/>
      <c r="AI2329" s="246"/>
      <c r="AJ2329" s="246"/>
      <c r="AK2329" s="246"/>
      <c r="AL2329" s="246"/>
    </row>
    <row r="2330" spans="3:38" s="47" customFormat="1" ht="38.25" customHeight="1" x14ac:dyDescent="0.25">
      <c r="C2330" s="243"/>
      <c r="H2330" s="243"/>
      <c r="L2330" s="282"/>
      <c r="M2330" s="243"/>
      <c r="O2330" s="243"/>
      <c r="P2330" s="246"/>
      <c r="Q2330" s="246"/>
      <c r="R2330" s="246"/>
      <c r="S2330" s="246"/>
      <c r="T2330" s="246"/>
      <c r="U2330" s="246"/>
      <c r="V2330" s="246"/>
      <c r="W2330" s="246"/>
      <c r="X2330" s="246"/>
      <c r="Y2330" s="246"/>
      <c r="Z2330" s="246"/>
      <c r="AA2330" s="246"/>
      <c r="AB2330" s="246"/>
      <c r="AC2330" s="246"/>
      <c r="AD2330" s="246"/>
      <c r="AE2330" s="246"/>
      <c r="AF2330" s="246"/>
      <c r="AG2330" s="246"/>
      <c r="AH2330" s="246"/>
      <c r="AI2330" s="246"/>
      <c r="AJ2330" s="246"/>
      <c r="AK2330" s="246"/>
      <c r="AL2330" s="246"/>
    </row>
    <row r="2331" spans="3:38" s="47" customFormat="1" ht="38.25" customHeight="1" x14ac:dyDescent="0.25">
      <c r="C2331" s="243"/>
      <c r="H2331" s="243"/>
      <c r="L2331" s="282"/>
      <c r="M2331" s="243"/>
      <c r="O2331" s="243"/>
      <c r="P2331" s="246"/>
      <c r="Q2331" s="246"/>
      <c r="R2331" s="246"/>
      <c r="S2331" s="246"/>
      <c r="T2331" s="246"/>
      <c r="U2331" s="246"/>
      <c r="V2331" s="246"/>
      <c r="W2331" s="246"/>
      <c r="X2331" s="246"/>
      <c r="Y2331" s="246"/>
      <c r="Z2331" s="246"/>
      <c r="AA2331" s="246"/>
      <c r="AB2331" s="246"/>
      <c r="AC2331" s="246"/>
      <c r="AD2331" s="246"/>
      <c r="AE2331" s="246"/>
      <c r="AF2331" s="246"/>
      <c r="AG2331" s="246"/>
      <c r="AH2331" s="246"/>
      <c r="AI2331" s="246"/>
      <c r="AJ2331" s="246"/>
      <c r="AK2331" s="246"/>
      <c r="AL2331" s="246"/>
    </row>
    <row r="2332" spans="3:38" s="47" customFormat="1" ht="38.25" customHeight="1" x14ac:dyDescent="0.25">
      <c r="C2332" s="243"/>
      <c r="H2332" s="243"/>
      <c r="L2332" s="282"/>
      <c r="M2332" s="243"/>
      <c r="O2332" s="243"/>
      <c r="P2332" s="246"/>
      <c r="Q2332" s="246"/>
      <c r="R2332" s="246"/>
      <c r="S2332" s="246"/>
      <c r="T2332" s="246"/>
      <c r="U2332" s="246"/>
      <c r="V2332" s="246"/>
      <c r="W2332" s="246"/>
      <c r="X2332" s="246"/>
      <c r="Y2332" s="246"/>
      <c r="Z2332" s="246"/>
      <c r="AA2332" s="246"/>
      <c r="AB2332" s="246"/>
      <c r="AC2332" s="246"/>
      <c r="AD2332" s="246"/>
      <c r="AE2332" s="246"/>
      <c r="AF2332" s="246"/>
      <c r="AG2332" s="246"/>
      <c r="AH2332" s="246"/>
      <c r="AI2332" s="246"/>
      <c r="AJ2332" s="246"/>
      <c r="AK2332" s="246"/>
      <c r="AL2332" s="246"/>
    </row>
    <row r="2333" spans="3:38" s="47" customFormat="1" ht="38.25" customHeight="1" x14ac:dyDescent="0.25">
      <c r="C2333" s="243"/>
      <c r="H2333" s="243"/>
      <c r="L2333" s="282"/>
      <c r="M2333" s="243"/>
      <c r="O2333" s="243"/>
      <c r="P2333" s="246"/>
      <c r="Q2333" s="246"/>
      <c r="R2333" s="246"/>
      <c r="S2333" s="246"/>
      <c r="T2333" s="246"/>
      <c r="U2333" s="246"/>
      <c r="V2333" s="246"/>
      <c r="W2333" s="246"/>
      <c r="X2333" s="246"/>
      <c r="Y2333" s="246"/>
      <c r="Z2333" s="246"/>
      <c r="AA2333" s="246"/>
      <c r="AB2333" s="246"/>
      <c r="AC2333" s="246"/>
      <c r="AD2333" s="246"/>
      <c r="AE2333" s="246"/>
      <c r="AF2333" s="246"/>
      <c r="AG2333" s="246"/>
      <c r="AH2333" s="246"/>
      <c r="AI2333" s="246"/>
      <c r="AJ2333" s="246"/>
      <c r="AK2333" s="246"/>
      <c r="AL2333" s="246"/>
    </row>
    <row r="2334" spans="3:38" s="47" customFormat="1" ht="38.25" customHeight="1" x14ac:dyDescent="0.25">
      <c r="C2334" s="243"/>
      <c r="H2334" s="243"/>
      <c r="L2334" s="282"/>
      <c r="M2334" s="243"/>
      <c r="O2334" s="243"/>
      <c r="P2334" s="246"/>
      <c r="Q2334" s="246"/>
      <c r="R2334" s="246"/>
      <c r="S2334" s="246"/>
      <c r="T2334" s="246"/>
      <c r="U2334" s="246"/>
      <c r="V2334" s="246"/>
      <c r="W2334" s="246"/>
      <c r="X2334" s="246"/>
      <c r="Y2334" s="246"/>
      <c r="Z2334" s="246"/>
      <c r="AA2334" s="246"/>
      <c r="AB2334" s="246"/>
      <c r="AC2334" s="246"/>
      <c r="AD2334" s="246"/>
      <c r="AE2334" s="246"/>
      <c r="AF2334" s="246"/>
      <c r="AG2334" s="246"/>
      <c r="AH2334" s="246"/>
      <c r="AI2334" s="246"/>
      <c r="AJ2334" s="246"/>
      <c r="AK2334" s="246"/>
      <c r="AL2334" s="246"/>
    </row>
    <row r="2335" spans="3:38" s="47" customFormat="1" ht="38.25" customHeight="1" x14ac:dyDescent="0.25">
      <c r="C2335" s="243"/>
      <c r="H2335" s="243"/>
      <c r="L2335" s="282"/>
      <c r="M2335" s="243"/>
      <c r="O2335" s="243"/>
      <c r="P2335" s="246"/>
      <c r="Q2335" s="246"/>
      <c r="R2335" s="246"/>
      <c r="S2335" s="246"/>
      <c r="T2335" s="246"/>
      <c r="U2335" s="246"/>
      <c r="V2335" s="246"/>
      <c r="W2335" s="246"/>
      <c r="X2335" s="246"/>
      <c r="Y2335" s="246"/>
      <c r="Z2335" s="246"/>
      <c r="AA2335" s="246"/>
      <c r="AB2335" s="246"/>
      <c r="AC2335" s="246"/>
      <c r="AD2335" s="246"/>
      <c r="AE2335" s="246"/>
      <c r="AF2335" s="246"/>
      <c r="AG2335" s="246"/>
      <c r="AH2335" s="246"/>
      <c r="AI2335" s="246"/>
      <c r="AJ2335" s="246"/>
      <c r="AK2335" s="246"/>
      <c r="AL2335" s="246"/>
    </row>
    <row r="2336" spans="3:38" s="47" customFormat="1" ht="38.25" customHeight="1" x14ac:dyDescent="0.25">
      <c r="C2336" s="243"/>
      <c r="H2336" s="243"/>
      <c r="L2336" s="282"/>
      <c r="M2336" s="243"/>
      <c r="O2336" s="243"/>
      <c r="P2336" s="246"/>
      <c r="Q2336" s="246"/>
      <c r="R2336" s="246"/>
      <c r="S2336" s="246"/>
      <c r="T2336" s="246"/>
      <c r="U2336" s="246"/>
      <c r="V2336" s="246"/>
      <c r="W2336" s="246"/>
      <c r="X2336" s="246"/>
      <c r="Y2336" s="246"/>
      <c r="Z2336" s="246"/>
      <c r="AA2336" s="246"/>
      <c r="AB2336" s="246"/>
      <c r="AC2336" s="246"/>
      <c r="AD2336" s="246"/>
      <c r="AE2336" s="246"/>
      <c r="AF2336" s="246"/>
      <c r="AG2336" s="246"/>
      <c r="AH2336" s="246"/>
      <c r="AI2336" s="246"/>
      <c r="AJ2336" s="246"/>
      <c r="AK2336" s="246"/>
      <c r="AL2336" s="246"/>
    </row>
    <row r="2337" spans="3:38" s="47" customFormat="1" ht="38.25" customHeight="1" x14ac:dyDescent="0.25">
      <c r="C2337" s="243"/>
      <c r="H2337" s="243"/>
      <c r="L2337" s="282"/>
      <c r="M2337" s="243"/>
      <c r="O2337" s="243"/>
      <c r="P2337" s="246"/>
      <c r="Q2337" s="246"/>
      <c r="R2337" s="246"/>
      <c r="S2337" s="246"/>
      <c r="T2337" s="246"/>
      <c r="U2337" s="246"/>
      <c r="V2337" s="246"/>
      <c r="W2337" s="246"/>
      <c r="X2337" s="246"/>
      <c r="Y2337" s="246"/>
      <c r="Z2337" s="246"/>
      <c r="AA2337" s="246"/>
      <c r="AB2337" s="246"/>
      <c r="AC2337" s="246"/>
      <c r="AD2337" s="246"/>
      <c r="AE2337" s="246"/>
      <c r="AF2337" s="246"/>
      <c r="AG2337" s="246"/>
      <c r="AH2337" s="246"/>
      <c r="AI2337" s="246"/>
      <c r="AJ2337" s="246"/>
      <c r="AK2337" s="246"/>
      <c r="AL2337" s="246"/>
    </row>
    <row r="2338" spans="3:38" s="47" customFormat="1" ht="38.25" customHeight="1" x14ac:dyDescent="0.25">
      <c r="C2338" s="243"/>
      <c r="H2338" s="243"/>
      <c r="L2338" s="282"/>
      <c r="M2338" s="243"/>
      <c r="O2338" s="243"/>
      <c r="P2338" s="246"/>
      <c r="Q2338" s="246"/>
      <c r="R2338" s="246"/>
      <c r="S2338" s="246"/>
      <c r="T2338" s="246"/>
      <c r="U2338" s="246"/>
      <c r="V2338" s="246"/>
      <c r="W2338" s="246"/>
      <c r="X2338" s="246"/>
      <c r="Y2338" s="246"/>
      <c r="Z2338" s="246"/>
      <c r="AA2338" s="246"/>
      <c r="AB2338" s="246"/>
      <c r="AC2338" s="246"/>
      <c r="AD2338" s="246"/>
      <c r="AE2338" s="246"/>
      <c r="AF2338" s="246"/>
      <c r="AG2338" s="246"/>
      <c r="AH2338" s="246"/>
      <c r="AI2338" s="246"/>
      <c r="AJ2338" s="246"/>
      <c r="AK2338" s="246"/>
      <c r="AL2338" s="246"/>
    </row>
    <row r="2339" spans="3:38" s="47" customFormat="1" ht="38.25" customHeight="1" x14ac:dyDescent="0.25">
      <c r="C2339" s="243"/>
      <c r="H2339" s="243"/>
      <c r="L2339" s="282"/>
      <c r="M2339" s="243"/>
      <c r="O2339" s="243"/>
      <c r="P2339" s="246"/>
      <c r="Q2339" s="246"/>
      <c r="R2339" s="246"/>
      <c r="S2339" s="246"/>
      <c r="T2339" s="246"/>
      <c r="U2339" s="246"/>
      <c r="V2339" s="246"/>
      <c r="W2339" s="246"/>
      <c r="X2339" s="246"/>
      <c r="Y2339" s="246"/>
      <c r="Z2339" s="246"/>
      <c r="AA2339" s="246"/>
      <c r="AB2339" s="246"/>
      <c r="AC2339" s="246"/>
      <c r="AD2339" s="246"/>
      <c r="AE2339" s="246"/>
      <c r="AF2339" s="246"/>
      <c r="AG2339" s="246"/>
      <c r="AH2339" s="246"/>
      <c r="AI2339" s="246"/>
      <c r="AJ2339" s="246"/>
      <c r="AK2339" s="246"/>
      <c r="AL2339" s="246"/>
    </row>
    <row r="2340" spans="3:38" s="47" customFormat="1" ht="38.25" customHeight="1" x14ac:dyDescent="0.25">
      <c r="C2340" s="243"/>
      <c r="H2340" s="243"/>
      <c r="L2340" s="282"/>
      <c r="M2340" s="243"/>
      <c r="O2340" s="243"/>
      <c r="P2340" s="246"/>
      <c r="Q2340" s="246"/>
      <c r="R2340" s="246"/>
      <c r="S2340" s="246"/>
      <c r="T2340" s="246"/>
      <c r="U2340" s="246"/>
      <c r="V2340" s="246"/>
      <c r="W2340" s="246"/>
      <c r="X2340" s="246"/>
      <c r="Y2340" s="246"/>
      <c r="Z2340" s="246"/>
      <c r="AA2340" s="246"/>
      <c r="AB2340" s="246"/>
      <c r="AC2340" s="246"/>
      <c r="AD2340" s="246"/>
      <c r="AE2340" s="246"/>
      <c r="AF2340" s="246"/>
      <c r="AG2340" s="246"/>
      <c r="AH2340" s="246"/>
      <c r="AI2340" s="246"/>
      <c r="AJ2340" s="246"/>
      <c r="AK2340" s="246"/>
      <c r="AL2340" s="246"/>
    </row>
    <row r="2341" spans="3:38" s="47" customFormat="1" ht="38.25" customHeight="1" x14ac:dyDescent="0.25">
      <c r="C2341" s="243"/>
      <c r="H2341" s="243"/>
      <c r="L2341" s="282"/>
      <c r="M2341" s="243"/>
      <c r="O2341" s="243"/>
      <c r="P2341" s="246"/>
      <c r="Q2341" s="246"/>
      <c r="R2341" s="246"/>
      <c r="S2341" s="246"/>
      <c r="T2341" s="246"/>
      <c r="U2341" s="246"/>
      <c r="V2341" s="246"/>
      <c r="W2341" s="246"/>
      <c r="X2341" s="246"/>
      <c r="Y2341" s="246"/>
      <c r="Z2341" s="246"/>
      <c r="AA2341" s="246"/>
      <c r="AB2341" s="246"/>
      <c r="AC2341" s="246"/>
      <c r="AD2341" s="246"/>
      <c r="AE2341" s="246"/>
      <c r="AF2341" s="246"/>
      <c r="AG2341" s="246"/>
      <c r="AH2341" s="246"/>
      <c r="AI2341" s="246"/>
      <c r="AJ2341" s="246"/>
      <c r="AK2341" s="246"/>
      <c r="AL2341" s="246"/>
    </row>
    <row r="2342" spans="3:38" s="47" customFormat="1" ht="38.25" customHeight="1" x14ac:dyDescent="0.25">
      <c r="C2342" s="243"/>
      <c r="H2342" s="243"/>
      <c r="L2342" s="282"/>
      <c r="M2342" s="243"/>
      <c r="O2342" s="243"/>
      <c r="P2342" s="246"/>
      <c r="Q2342" s="246"/>
      <c r="R2342" s="246"/>
      <c r="S2342" s="246"/>
      <c r="T2342" s="246"/>
      <c r="U2342" s="246"/>
      <c r="V2342" s="246"/>
      <c r="W2342" s="246"/>
      <c r="X2342" s="246"/>
      <c r="Y2342" s="246"/>
      <c r="Z2342" s="246"/>
      <c r="AA2342" s="246"/>
      <c r="AB2342" s="246"/>
      <c r="AC2342" s="246"/>
      <c r="AD2342" s="246"/>
      <c r="AE2342" s="246"/>
      <c r="AF2342" s="246"/>
      <c r="AG2342" s="246"/>
      <c r="AH2342" s="246"/>
      <c r="AI2342" s="246"/>
      <c r="AJ2342" s="246"/>
      <c r="AK2342" s="246"/>
      <c r="AL2342" s="246"/>
    </row>
    <row r="2343" spans="3:38" s="47" customFormat="1" ht="38.25" customHeight="1" x14ac:dyDescent="0.25">
      <c r="C2343" s="243"/>
      <c r="H2343" s="243"/>
      <c r="L2343" s="282"/>
      <c r="M2343" s="243"/>
      <c r="O2343" s="243"/>
      <c r="P2343" s="246"/>
      <c r="Q2343" s="246"/>
      <c r="R2343" s="246"/>
      <c r="S2343" s="246"/>
      <c r="T2343" s="246"/>
      <c r="U2343" s="246"/>
      <c r="V2343" s="246"/>
      <c r="W2343" s="246"/>
      <c r="X2343" s="246"/>
      <c r="Y2343" s="246"/>
      <c r="Z2343" s="246"/>
      <c r="AA2343" s="246"/>
      <c r="AB2343" s="246"/>
      <c r="AC2343" s="246"/>
      <c r="AD2343" s="246"/>
      <c r="AE2343" s="246"/>
      <c r="AF2343" s="246"/>
      <c r="AG2343" s="246"/>
      <c r="AH2343" s="246"/>
      <c r="AI2343" s="246"/>
      <c r="AJ2343" s="246"/>
      <c r="AK2343" s="246"/>
      <c r="AL2343" s="246"/>
    </row>
    <row r="2344" spans="3:38" s="47" customFormat="1" ht="38.25" customHeight="1" x14ac:dyDescent="0.25">
      <c r="C2344" s="243"/>
      <c r="H2344" s="243"/>
      <c r="L2344" s="282"/>
      <c r="M2344" s="243"/>
      <c r="O2344" s="243"/>
      <c r="P2344" s="246"/>
      <c r="Q2344" s="246"/>
      <c r="R2344" s="246"/>
      <c r="S2344" s="246"/>
      <c r="T2344" s="246"/>
      <c r="U2344" s="246"/>
      <c r="V2344" s="246"/>
      <c r="W2344" s="246"/>
      <c r="X2344" s="246"/>
      <c r="Y2344" s="246"/>
      <c r="Z2344" s="246"/>
      <c r="AA2344" s="246"/>
      <c r="AB2344" s="246"/>
      <c r="AC2344" s="246"/>
      <c r="AD2344" s="246"/>
      <c r="AE2344" s="246"/>
      <c r="AF2344" s="246"/>
      <c r="AG2344" s="246"/>
      <c r="AH2344" s="246"/>
      <c r="AI2344" s="246"/>
      <c r="AJ2344" s="246"/>
      <c r="AK2344" s="246"/>
      <c r="AL2344" s="246"/>
    </row>
    <row r="2345" spans="3:38" s="47" customFormat="1" ht="38.25" customHeight="1" x14ac:dyDescent="0.25">
      <c r="C2345" s="243"/>
      <c r="H2345" s="243"/>
      <c r="L2345" s="282"/>
      <c r="M2345" s="243"/>
      <c r="O2345" s="243"/>
      <c r="P2345" s="246"/>
      <c r="Q2345" s="246"/>
      <c r="R2345" s="246"/>
      <c r="S2345" s="246"/>
      <c r="T2345" s="246"/>
      <c r="U2345" s="246"/>
      <c r="V2345" s="246"/>
      <c r="W2345" s="246"/>
      <c r="X2345" s="246"/>
      <c r="Y2345" s="246"/>
      <c r="Z2345" s="246"/>
      <c r="AA2345" s="246"/>
      <c r="AB2345" s="246"/>
      <c r="AC2345" s="246"/>
      <c r="AD2345" s="246"/>
      <c r="AE2345" s="246"/>
      <c r="AF2345" s="246"/>
      <c r="AG2345" s="246"/>
      <c r="AH2345" s="246"/>
      <c r="AI2345" s="246"/>
      <c r="AJ2345" s="246"/>
      <c r="AK2345" s="246"/>
      <c r="AL2345" s="246"/>
    </row>
    <row r="2346" spans="3:38" s="47" customFormat="1" ht="38.25" customHeight="1" x14ac:dyDescent="0.25">
      <c r="C2346" s="243"/>
      <c r="H2346" s="243"/>
      <c r="L2346" s="282"/>
      <c r="M2346" s="243"/>
      <c r="O2346" s="243"/>
      <c r="P2346" s="246"/>
      <c r="Q2346" s="246"/>
      <c r="R2346" s="246"/>
      <c r="S2346" s="246"/>
      <c r="T2346" s="246"/>
      <c r="U2346" s="246"/>
      <c r="V2346" s="246"/>
      <c r="W2346" s="246"/>
      <c r="X2346" s="246"/>
      <c r="Y2346" s="246"/>
      <c r="Z2346" s="246"/>
      <c r="AA2346" s="246"/>
      <c r="AB2346" s="246"/>
      <c r="AC2346" s="246"/>
      <c r="AD2346" s="246"/>
      <c r="AE2346" s="246"/>
      <c r="AF2346" s="246"/>
      <c r="AG2346" s="246"/>
      <c r="AH2346" s="246"/>
      <c r="AI2346" s="246"/>
      <c r="AJ2346" s="246"/>
      <c r="AK2346" s="246"/>
      <c r="AL2346" s="246"/>
    </row>
    <row r="2347" spans="3:38" s="47" customFormat="1" ht="38.25" customHeight="1" x14ac:dyDescent="0.25">
      <c r="C2347" s="243"/>
      <c r="H2347" s="243"/>
      <c r="L2347" s="282"/>
      <c r="M2347" s="243"/>
      <c r="O2347" s="243"/>
      <c r="P2347" s="246"/>
      <c r="Q2347" s="246"/>
      <c r="R2347" s="246"/>
      <c r="S2347" s="246"/>
      <c r="T2347" s="246"/>
      <c r="U2347" s="246"/>
      <c r="V2347" s="246"/>
      <c r="W2347" s="246"/>
      <c r="X2347" s="246"/>
      <c r="Y2347" s="246"/>
      <c r="Z2347" s="246"/>
      <c r="AA2347" s="246"/>
      <c r="AB2347" s="246"/>
      <c r="AC2347" s="246"/>
      <c r="AD2347" s="246"/>
      <c r="AE2347" s="246"/>
      <c r="AF2347" s="246"/>
      <c r="AG2347" s="246"/>
      <c r="AH2347" s="246"/>
      <c r="AI2347" s="246"/>
      <c r="AJ2347" s="246"/>
      <c r="AK2347" s="246"/>
      <c r="AL2347" s="246"/>
    </row>
    <row r="2348" spans="3:38" s="47" customFormat="1" ht="38.25" customHeight="1" x14ac:dyDescent="0.25">
      <c r="C2348" s="243"/>
      <c r="H2348" s="243"/>
      <c r="L2348" s="282"/>
      <c r="M2348" s="243"/>
      <c r="O2348" s="243"/>
      <c r="P2348" s="246"/>
      <c r="Q2348" s="246"/>
      <c r="R2348" s="246"/>
      <c r="S2348" s="246"/>
      <c r="T2348" s="246"/>
      <c r="U2348" s="246"/>
      <c r="V2348" s="246"/>
      <c r="W2348" s="246"/>
      <c r="X2348" s="246"/>
      <c r="Y2348" s="246"/>
      <c r="Z2348" s="246"/>
      <c r="AA2348" s="246"/>
      <c r="AB2348" s="246"/>
      <c r="AC2348" s="246"/>
      <c r="AD2348" s="246"/>
      <c r="AE2348" s="246"/>
      <c r="AF2348" s="246"/>
      <c r="AG2348" s="246"/>
      <c r="AH2348" s="246"/>
      <c r="AI2348" s="246"/>
      <c r="AJ2348" s="246"/>
      <c r="AK2348" s="246"/>
      <c r="AL2348" s="246"/>
    </row>
    <row r="2349" spans="3:38" s="47" customFormat="1" ht="38.25" customHeight="1" x14ac:dyDescent="0.25">
      <c r="C2349" s="243"/>
      <c r="H2349" s="243"/>
      <c r="L2349" s="282"/>
      <c r="M2349" s="243"/>
      <c r="O2349" s="243"/>
      <c r="P2349" s="246"/>
      <c r="Q2349" s="246"/>
      <c r="R2349" s="246"/>
      <c r="S2349" s="246"/>
      <c r="T2349" s="246"/>
      <c r="U2349" s="246"/>
      <c r="V2349" s="246"/>
      <c r="W2349" s="246"/>
      <c r="X2349" s="246"/>
      <c r="Y2349" s="246"/>
      <c r="Z2349" s="246"/>
      <c r="AA2349" s="246"/>
      <c r="AB2349" s="246"/>
      <c r="AC2349" s="246"/>
      <c r="AD2349" s="246"/>
      <c r="AE2349" s="246"/>
      <c r="AF2349" s="246"/>
      <c r="AG2349" s="246"/>
      <c r="AH2349" s="246"/>
      <c r="AI2349" s="246"/>
      <c r="AJ2349" s="246"/>
      <c r="AK2349" s="246"/>
      <c r="AL2349" s="246"/>
    </row>
    <row r="2350" spans="3:38" s="47" customFormat="1" ht="38.25" customHeight="1" x14ac:dyDescent="0.25">
      <c r="C2350" s="243"/>
      <c r="H2350" s="243"/>
      <c r="L2350" s="282"/>
      <c r="M2350" s="243"/>
      <c r="O2350" s="243"/>
      <c r="P2350" s="246"/>
      <c r="Q2350" s="246"/>
      <c r="R2350" s="246"/>
      <c r="S2350" s="246"/>
      <c r="T2350" s="246"/>
      <c r="U2350" s="246"/>
      <c r="V2350" s="246"/>
      <c r="W2350" s="246"/>
      <c r="X2350" s="246"/>
      <c r="Y2350" s="246"/>
      <c r="Z2350" s="246"/>
      <c r="AA2350" s="246"/>
      <c r="AB2350" s="246"/>
      <c r="AC2350" s="246"/>
      <c r="AD2350" s="246"/>
      <c r="AE2350" s="246"/>
      <c r="AF2350" s="246"/>
      <c r="AG2350" s="246"/>
      <c r="AH2350" s="246"/>
      <c r="AI2350" s="246"/>
      <c r="AJ2350" s="246"/>
      <c r="AK2350" s="246"/>
      <c r="AL2350" s="246"/>
    </row>
    <row r="2351" spans="3:38" s="47" customFormat="1" ht="38.25" customHeight="1" x14ac:dyDescent="0.25">
      <c r="C2351" s="243"/>
      <c r="H2351" s="243"/>
      <c r="L2351" s="282"/>
      <c r="M2351" s="243"/>
      <c r="O2351" s="243"/>
      <c r="P2351" s="246"/>
      <c r="Q2351" s="246"/>
      <c r="R2351" s="246"/>
      <c r="S2351" s="246"/>
      <c r="T2351" s="246"/>
      <c r="U2351" s="246"/>
      <c r="V2351" s="246"/>
      <c r="W2351" s="246"/>
      <c r="X2351" s="246"/>
      <c r="Y2351" s="246"/>
      <c r="Z2351" s="246"/>
      <c r="AA2351" s="246"/>
      <c r="AB2351" s="246"/>
      <c r="AC2351" s="246"/>
      <c r="AD2351" s="246"/>
      <c r="AE2351" s="246"/>
      <c r="AF2351" s="246"/>
      <c r="AG2351" s="246"/>
      <c r="AH2351" s="246"/>
      <c r="AI2351" s="246"/>
      <c r="AJ2351" s="246"/>
      <c r="AK2351" s="246"/>
      <c r="AL2351" s="246"/>
    </row>
    <row r="2352" spans="3:38" s="47" customFormat="1" ht="38.25" customHeight="1" x14ac:dyDescent="0.25">
      <c r="C2352" s="243"/>
      <c r="H2352" s="243"/>
      <c r="L2352" s="282"/>
      <c r="M2352" s="243"/>
      <c r="O2352" s="243"/>
      <c r="P2352" s="246"/>
      <c r="Q2352" s="246"/>
      <c r="R2352" s="246"/>
      <c r="S2352" s="246"/>
      <c r="T2352" s="246"/>
      <c r="U2352" s="246"/>
      <c r="V2352" s="246"/>
      <c r="W2352" s="246"/>
      <c r="X2352" s="246"/>
      <c r="Y2352" s="246"/>
      <c r="Z2352" s="246"/>
      <c r="AA2352" s="246"/>
      <c r="AB2352" s="246"/>
      <c r="AC2352" s="246"/>
      <c r="AD2352" s="246"/>
      <c r="AE2352" s="246"/>
      <c r="AF2352" s="246"/>
      <c r="AG2352" s="246"/>
      <c r="AH2352" s="246"/>
      <c r="AI2352" s="246"/>
      <c r="AJ2352" s="246"/>
      <c r="AK2352" s="246"/>
      <c r="AL2352" s="246"/>
    </row>
    <row r="2353" spans="3:38" s="47" customFormat="1" ht="38.25" customHeight="1" x14ac:dyDescent="0.25">
      <c r="C2353" s="243"/>
      <c r="H2353" s="243"/>
      <c r="L2353" s="282"/>
      <c r="M2353" s="243"/>
      <c r="O2353" s="243"/>
      <c r="P2353" s="246"/>
      <c r="Q2353" s="246"/>
      <c r="R2353" s="246"/>
      <c r="S2353" s="246"/>
      <c r="T2353" s="246"/>
      <c r="U2353" s="246"/>
      <c r="V2353" s="246"/>
      <c r="W2353" s="246"/>
      <c r="X2353" s="246"/>
      <c r="Y2353" s="246"/>
      <c r="Z2353" s="246"/>
      <c r="AA2353" s="246"/>
      <c r="AB2353" s="246"/>
      <c r="AC2353" s="246"/>
      <c r="AD2353" s="246"/>
      <c r="AE2353" s="246"/>
      <c r="AF2353" s="246"/>
      <c r="AG2353" s="246"/>
      <c r="AH2353" s="246"/>
      <c r="AI2353" s="246"/>
      <c r="AJ2353" s="246"/>
      <c r="AK2353" s="246"/>
      <c r="AL2353" s="246"/>
    </row>
    <row r="2354" spans="3:38" s="47" customFormat="1" ht="38.25" customHeight="1" x14ac:dyDescent="0.25">
      <c r="C2354" s="243"/>
      <c r="H2354" s="243"/>
      <c r="L2354" s="282"/>
      <c r="M2354" s="243"/>
      <c r="O2354" s="243"/>
      <c r="P2354" s="246"/>
      <c r="Q2354" s="246"/>
      <c r="R2354" s="246"/>
      <c r="S2354" s="246"/>
      <c r="T2354" s="246"/>
      <c r="U2354" s="246"/>
      <c r="V2354" s="246"/>
      <c r="W2354" s="246"/>
      <c r="X2354" s="246"/>
      <c r="Y2354" s="246"/>
      <c r="Z2354" s="246"/>
      <c r="AA2354" s="246"/>
      <c r="AB2354" s="246"/>
      <c r="AC2354" s="246"/>
      <c r="AD2354" s="246"/>
      <c r="AE2354" s="246"/>
      <c r="AF2354" s="246"/>
      <c r="AG2354" s="246"/>
      <c r="AH2354" s="246"/>
      <c r="AI2354" s="246"/>
      <c r="AJ2354" s="246"/>
      <c r="AK2354" s="246"/>
      <c r="AL2354" s="246"/>
    </row>
    <row r="2355" spans="3:38" s="47" customFormat="1" ht="38.25" customHeight="1" x14ac:dyDescent="0.25">
      <c r="C2355" s="243"/>
      <c r="H2355" s="243"/>
      <c r="L2355" s="282"/>
      <c r="M2355" s="243"/>
      <c r="O2355" s="243"/>
      <c r="P2355" s="246"/>
      <c r="Q2355" s="246"/>
      <c r="R2355" s="246"/>
      <c r="S2355" s="246"/>
      <c r="T2355" s="246"/>
      <c r="U2355" s="246"/>
      <c r="V2355" s="246"/>
      <c r="W2355" s="246"/>
      <c r="X2355" s="246"/>
      <c r="Y2355" s="246"/>
      <c r="Z2355" s="246"/>
      <c r="AA2355" s="246"/>
      <c r="AB2355" s="246"/>
      <c r="AC2355" s="246"/>
      <c r="AD2355" s="246"/>
      <c r="AE2355" s="246"/>
      <c r="AF2355" s="246"/>
      <c r="AG2355" s="246"/>
      <c r="AH2355" s="246"/>
      <c r="AI2355" s="246"/>
      <c r="AJ2355" s="246"/>
      <c r="AK2355" s="246"/>
      <c r="AL2355" s="246"/>
    </row>
    <row r="2356" spans="3:38" s="47" customFormat="1" ht="38.25" customHeight="1" x14ac:dyDescent="0.25">
      <c r="C2356" s="243"/>
      <c r="H2356" s="243"/>
      <c r="L2356" s="282"/>
      <c r="M2356" s="243"/>
      <c r="O2356" s="243"/>
      <c r="P2356" s="246"/>
      <c r="Q2356" s="246"/>
      <c r="R2356" s="246"/>
      <c r="S2356" s="246"/>
      <c r="T2356" s="246"/>
      <c r="U2356" s="246"/>
      <c r="V2356" s="246"/>
      <c r="W2356" s="246"/>
      <c r="X2356" s="246"/>
      <c r="Y2356" s="246"/>
      <c r="Z2356" s="246"/>
      <c r="AA2356" s="246"/>
      <c r="AB2356" s="246"/>
      <c r="AC2356" s="246"/>
      <c r="AD2356" s="246"/>
      <c r="AE2356" s="246"/>
      <c r="AF2356" s="246"/>
      <c r="AG2356" s="246"/>
      <c r="AH2356" s="246"/>
      <c r="AI2356" s="246"/>
      <c r="AJ2356" s="246"/>
      <c r="AK2356" s="246"/>
      <c r="AL2356" s="246"/>
    </row>
    <row r="2357" spans="3:38" s="47" customFormat="1" ht="38.25" customHeight="1" x14ac:dyDescent="0.25">
      <c r="C2357" s="243"/>
      <c r="H2357" s="243"/>
      <c r="L2357" s="282"/>
      <c r="M2357" s="243"/>
      <c r="O2357" s="243"/>
      <c r="P2357" s="246"/>
      <c r="Q2357" s="246"/>
      <c r="R2357" s="246"/>
      <c r="S2357" s="246"/>
      <c r="T2357" s="246"/>
      <c r="U2357" s="246"/>
      <c r="V2357" s="246"/>
      <c r="W2357" s="246"/>
      <c r="X2357" s="246"/>
      <c r="Y2357" s="246"/>
      <c r="Z2357" s="246"/>
      <c r="AA2357" s="246"/>
      <c r="AB2357" s="246"/>
      <c r="AC2357" s="246"/>
      <c r="AD2357" s="246"/>
      <c r="AE2357" s="246"/>
      <c r="AF2357" s="246"/>
      <c r="AG2357" s="246"/>
      <c r="AH2357" s="246"/>
      <c r="AI2357" s="246"/>
      <c r="AJ2357" s="246"/>
      <c r="AK2357" s="246"/>
      <c r="AL2357" s="246"/>
    </row>
    <row r="2358" spans="3:38" s="47" customFormat="1" ht="38.25" customHeight="1" x14ac:dyDescent="0.25">
      <c r="C2358" s="243"/>
      <c r="H2358" s="243"/>
      <c r="L2358" s="282"/>
      <c r="M2358" s="243"/>
      <c r="O2358" s="243"/>
      <c r="P2358" s="246"/>
      <c r="Q2358" s="246"/>
      <c r="R2358" s="246"/>
      <c r="S2358" s="246"/>
      <c r="T2358" s="246"/>
      <c r="U2358" s="246"/>
      <c r="V2358" s="246"/>
      <c r="W2358" s="246"/>
      <c r="X2358" s="246"/>
      <c r="Y2358" s="246"/>
      <c r="Z2358" s="246"/>
      <c r="AA2358" s="246"/>
      <c r="AB2358" s="246"/>
      <c r="AC2358" s="246"/>
      <c r="AD2358" s="246"/>
      <c r="AE2358" s="246"/>
      <c r="AF2358" s="246"/>
      <c r="AG2358" s="246"/>
      <c r="AH2358" s="246"/>
      <c r="AI2358" s="246"/>
      <c r="AJ2358" s="246"/>
      <c r="AK2358" s="246"/>
      <c r="AL2358" s="246"/>
    </row>
    <row r="2359" spans="3:38" s="47" customFormat="1" ht="38.25" customHeight="1" x14ac:dyDescent="0.25">
      <c r="C2359" s="243"/>
      <c r="H2359" s="243"/>
      <c r="L2359" s="282"/>
      <c r="M2359" s="243"/>
      <c r="O2359" s="243"/>
      <c r="P2359" s="246"/>
      <c r="Q2359" s="246"/>
      <c r="R2359" s="246"/>
      <c r="S2359" s="246"/>
      <c r="T2359" s="246"/>
      <c r="U2359" s="246"/>
      <c r="V2359" s="246"/>
      <c r="W2359" s="246"/>
      <c r="X2359" s="246"/>
      <c r="Y2359" s="246"/>
      <c r="Z2359" s="246"/>
      <c r="AA2359" s="246"/>
      <c r="AB2359" s="246"/>
      <c r="AC2359" s="246"/>
      <c r="AD2359" s="246"/>
      <c r="AE2359" s="246"/>
      <c r="AF2359" s="246"/>
      <c r="AG2359" s="246"/>
      <c r="AH2359" s="246"/>
      <c r="AI2359" s="246"/>
      <c r="AJ2359" s="246"/>
      <c r="AK2359" s="246"/>
      <c r="AL2359" s="246"/>
    </row>
    <row r="2360" spans="3:38" s="47" customFormat="1" ht="38.25" customHeight="1" x14ac:dyDescent="0.25">
      <c r="C2360" s="243"/>
      <c r="H2360" s="243"/>
      <c r="L2360" s="282"/>
      <c r="M2360" s="243"/>
      <c r="O2360" s="243"/>
      <c r="P2360" s="246"/>
      <c r="Q2360" s="246"/>
      <c r="R2360" s="246"/>
      <c r="S2360" s="246"/>
      <c r="T2360" s="246"/>
      <c r="U2360" s="246"/>
      <c r="V2360" s="246"/>
      <c r="W2360" s="246"/>
      <c r="X2360" s="246"/>
      <c r="Y2360" s="246"/>
      <c r="Z2360" s="246"/>
      <c r="AA2360" s="246"/>
      <c r="AB2360" s="246"/>
      <c r="AC2360" s="246"/>
      <c r="AD2360" s="246"/>
      <c r="AE2360" s="246"/>
      <c r="AF2360" s="246"/>
      <c r="AG2360" s="246"/>
      <c r="AH2360" s="246"/>
      <c r="AI2360" s="246"/>
      <c r="AJ2360" s="246"/>
      <c r="AK2360" s="246"/>
      <c r="AL2360" s="246"/>
    </row>
    <row r="2361" spans="3:38" s="47" customFormat="1" ht="38.25" customHeight="1" x14ac:dyDescent="0.25">
      <c r="C2361" s="243"/>
      <c r="H2361" s="243"/>
      <c r="L2361" s="282"/>
      <c r="M2361" s="243"/>
      <c r="O2361" s="243"/>
      <c r="P2361" s="246"/>
      <c r="Q2361" s="246"/>
      <c r="R2361" s="246"/>
      <c r="S2361" s="246"/>
      <c r="T2361" s="246"/>
      <c r="U2361" s="246"/>
      <c r="V2361" s="246"/>
      <c r="W2361" s="246"/>
      <c r="X2361" s="246"/>
      <c r="Y2361" s="246"/>
      <c r="Z2361" s="246"/>
      <c r="AA2361" s="246"/>
      <c r="AB2361" s="246"/>
      <c r="AC2361" s="246"/>
      <c r="AD2361" s="246"/>
      <c r="AE2361" s="246"/>
      <c r="AF2361" s="246"/>
      <c r="AG2361" s="246"/>
      <c r="AH2361" s="246"/>
      <c r="AI2361" s="246"/>
      <c r="AJ2361" s="246"/>
      <c r="AK2361" s="246"/>
      <c r="AL2361" s="246"/>
    </row>
    <row r="2362" spans="3:38" s="47" customFormat="1" ht="38.25" customHeight="1" x14ac:dyDescent="0.25">
      <c r="C2362" s="243"/>
      <c r="H2362" s="243"/>
      <c r="L2362" s="282"/>
      <c r="M2362" s="243"/>
      <c r="O2362" s="243"/>
      <c r="P2362" s="246"/>
      <c r="Q2362" s="246"/>
      <c r="R2362" s="246"/>
      <c r="S2362" s="246"/>
      <c r="T2362" s="246"/>
      <c r="U2362" s="246"/>
      <c r="V2362" s="246"/>
      <c r="W2362" s="246"/>
      <c r="X2362" s="246"/>
      <c r="Y2362" s="246"/>
      <c r="Z2362" s="246"/>
      <c r="AA2362" s="246"/>
      <c r="AB2362" s="246"/>
      <c r="AC2362" s="246"/>
      <c r="AD2362" s="246"/>
      <c r="AE2362" s="246"/>
      <c r="AF2362" s="246"/>
      <c r="AG2362" s="246"/>
      <c r="AH2362" s="246"/>
      <c r="AI2362" s="246"/>
      <c r="AJ2362" s="246"/>
      <c r="AK2362" s="246"/>
      <c r="AL2362" s="246"/>
    </row>
    <row r="2363" spans="3:38" s="47" customFormat="1" ht="38.25" customHeight="1" x14ac:dyDescent="0.25">
      <c r="C2363" s="243"/>
      <c r="H2363" s="243"/>
      <c r="L2363" s="282"/>
      <c r="M2363" s="243"/>
      <c r="O2363" s="243"/>
      <c r="P2363" s="246"/>
      <c r="Q2363" s="246"/>
      <c r="R2363" s="246"/>
      <c r="S2363" s="246"/>
      <c r="T2363" s="246"/>
      <c r="U2363" s="246"/>
      <c r="V2363" s="246"/>
      <c r="W2363" s="246"/>
      <c r="X2363" s="246"/>
      <c r="Y2363" s="246"/>
      <c r="Z2363" s="246"/>
      <c r="AA2363" s="246"/>
      <c r="AB2363" s="246"/>
      <c r="AC2363" s="246"/>
      <c r="AD2363" s="246"/>
      <c r="AE2363" s="246"/>
      <c r="AF2363" s="246"/>
      <c r="AG2363" s="246"/>
      <c r="AH2363" s="246"/>
      <c r="AI2363" s="246"/>
      <c r="AJ2363" s="246"/>
      <c r="AK2363" s="246"/>
      <c r="AL2363" s="246"/>
    </row>
    <row r="2364" spans="3:38" s="47" customFormat="1" ht="38.25" customHeight="1" x14ac:dyDescent="0.25">
      <c r="C2364" s="243"/>
      <c r="H2364" s="243"/>
      <c r="L2364" s="282"/>
      <c r="M2364" s="243"/>
      <c r="O2364" s="243"/>
      <c r="P2364" s="246"/>
      <c r="Q2364" s="246"/>
      <c r="R2364" s="246"/>
      <c r="S2364" s="246"/>
      <c r="T2364" s="246"/>
      <c r="U2364" s="246"/>
      <c r="V2364" s="246"/>
      <c r="W2364" s="246"/>
      <c r="X2364" s="246"/>
      <c r="Y2364" s="246"/>
      <c r="Z2364" s="246"/>
      <c r="AA2364" s="246"/>
      <c r="AB2364" s="246"/>
      <c r="AC2364" s="246"/>
      <c r="AD2364" s="246"/>
      <c r="AE2364" s="246"/>
      <c r="AF2364" s="246"/>
      <c r="AG2364" s="246"/>
      <c r="AH2364" s="246"/>
      <c r="AI2364" s="246"/>
      <c r="AJ2364" s="246"/>
      <c r="AK2364" s="246"/>
      <c r="AL2364" s="246"/>
    </row>
    <row r="2365" spans="3:38" s="47" customFormat="1" ht="38.25" customHeight="1" x14ac:dyDescent="0.25">
      <c r="C2365" s="243"/>
      <c r="H2365" s="243"/>
      <c r="L2365" s="282"/>
      <c r="M2365" s="243"/>
      <c r="O2365" s="243"/>
      <c r="P2365" s="246"/>
      <c r="Q2365" s="246"/>
      <c r="R2365" s="246"/>
      <c r="S2365" s="246"/>
      <c r="T2365" s="246"/>
      <c r="U2365" s="246"/>
      <c r="V2365" s="246"/>
      <c r="W2365" s="246"/>
      <c r="X2365" s="246"/>
      <c r="Y2365" s="246"/>
      <c r="Z2365" s="246"/>
      <c r="AA2365" s="246"/>
      <c r="AB2365" s="246"/>
      <c r="AC2365" s="246"/>
      <c r="AD2365" s="246"/>
      <c r="AE2365" s="246"/>
      <c r="AF2365" s="246"/>
      <c r="AG2365" s="246"/>
      <c r="AH2365" s="246"/>
      <c r="AI2365" s="246"/>
      <c r="AJ2365" s="246"/>
      <c r="AK2365" s="246"/>
      <c r="AL2365" s="246"/>
    </row>
    <row r="2366" spans="3:38" s="47" customFormat="1" ht="38.25" customHeight="1" x14ac:dyDescent="0.25">
      <c r="C2366" s="243"/>
      <c r="H2366" s="243"/>
      <c r="L2366" s="282"/>
      <c r="M2366" s="243"/>
      <c r="O2366" s="243"/>
      <c r="P2366" s="246"/>
      <c r="Q2366" s="246"/>
      <c r="R2366" s="246"/>
      <c r="S2366" s="246"/>
      <c r="T2366" s="246"/>
      <c r="U2366" s="246"/>
      <c r="V2366" s="246"/>
      <c r="W2366" s="246"/>
      <c r="X2366" s="246"/>
      <c r="Y2366" s="246"/>
      <c r="Z2366" s="246"/>
      <c r="AA2366" s="246"/>
      <c r="AB2366" s="246"/>
      <c r="AC2366" s="246"/>
      <c r="AD2366" s="246"/>
      <c r="AE2366" s="246"/>
      <c r="AF2366" s="246"/>
      <c r="AG2366" s="246"/>
      <c r="AH2366" s="246"/>
      <c r="AI2366" s="246"/>
      <c r="AJ2366" s="246"/>
      <c r="AK2366" s="246"/>
      <c r="AL2366" s="246"/>
    </row>
    <row r="2367" spans="3:38" s="47" customFormat="1" ht="38.25" customHeight="1" x14ac:dyDescent="0.25">
      <c r="C2367" s="243"/>
      <c r="H2367" s="243"/>
      <c r="L2367" s="282"/>
      <c r="M2367" s="243"/>
      <c r="O2367" s="243"/>
      <c r="P2367" s="246"/>
      <c r="Q2367" s="246"/>
      <c r="R2367" s="246"/>
      <c r="S2367" s="246"/>
      <c r="T2367" s="246"/>
      <c r="U2367" s="246"/>
      <c r="V2367" s="246"/>
      <c r="W2367" s="246"/>
      <c r="X2367" s="246"/>
      <c r="Y2367" s="246"/>
      <c r="Z2367" s="246"/>
      <c r="AA2367" s="246"/>
      <c r="AB2367" s="246"/>
      <c r="AC2367" s="246"/>
      <c r="AD2367" s="246"/>
      <c r="AE2367" s="246"/>
      <c r="AF2367" s="246"/>
      <c r="AG2367" s="246"/>
      <c r="AH2367" s="246"/>
      <c r="AI2367" s="246"/>
      <c r="AJ2367" s="246"/>
      <c r="AK2367" s="246"/>
      <c r="AL2367" s="246"/>
    </row>
    <row r="2368" spans="3:38" s="47" customFormat="1" ht="38.25" customHeight="1" x14ac:dyDescent="0.25">
      <c r="C2368" s="243"/>
      <c r="H2368" s="243"/>
      <c r="L2368" s="282"/>
      <c r="M2368" s="243"/>
      <c r="O2368" s="243"/>
      <c r="P2368" s="246"/>
      <c r="Q2368" s="246"/>
      <c r="R2368" s="246"/>
      <c r="S2368" s="246"/>
      <c r="T2368" s="246"/>
      <c r="U2368" s="246"/>
      <c r="V2368" s="246"/>
      <c r="W2368" s="246"/>
      <c r="X2368" s="246"/>
      <c r="Y2368" s="246"/>
      <c r="Z2368" s="246"/>
      <c r="AA2368" s="246"/>
      <c r="AB2368" s="246"/>
      <c r="AC2368" s="246"/>
      <c r="AD2368" s="246"/>
      <c r="AE2368" s="246"/>
      <c r="AF2368" s="246"/>
      <c r="AG2368" s="246"/>
      <c r="AH2368" s="246"/>
      <c r="AI2368" s="246"/>
      <c r="AJ2368" s="246"/>
      <c r="AK2368" s="246"/>
      <c r="AL2368" s="246"/>
    </row>
    <row r="2369" spans="3:38" s="47" customFormat="1" ht="38.25" customHeight="1" x14ac:dyDescent="0.25">
      <c r="C2369" s="243"/>
      <c r="H2369" s="243"/>
      <c r="L2369" s="282"/>
      <c r="M2369" s="243"/>
      <c r="O2369" s="243"/>
      <c r="P2369" s="246"/>
      <c r="Q2369" s="246"/>
      <c r="R2369" s="246"/>
      <c r="S2369" s="246"/>
      <c r="T2369" s="246"/>
      <c r="U2369" s="246"/>
      <c r="V2369" s="246"/>
      <c r="W2369" s="246"/>
      <c r="X2369" s="246"/>
      <c r="Y2369" s="246"/>
      <c r="Z2369" s="246"/>
      <c r="AA2369" s="246"/>
      <c r="AB2369" s="246"/>
      <c r="AC2369" s="246"/>
      <c r="AD2369" s="246"/>
      <c r="AE2369" s="246"/>
      <c r="AF2369" s="246"/>
      <c r="AG2369" s="246"/>
      <c r="AH2369" s="246"/>
      <c r="AI2369" s="246"/>
      <c r="AJ2369" s="246"/>
      <c r="AK2369" s="246"/>
      <c r="AL2369" s="246"/>
    </row>
    <row r="2370" spans="3:38" s="47" customFormat="1" ht="38.25" customHeight="1" x14ac:dyDescent="0.25">
      <c r="C2370" s="243"/>
      <c r="H2370" s="243"/>
      <c r="L2370" s="282"/>
      <c r="M2370" s="243"/>
      <c r="O2370" s="243"/>
      <c r="P2370" s="246"/>
      <c r="Q2370" s="246"/>
      <c r="R2370" s="246"/>
      <c r="S2370" s="246"/>
      <c r="T2370" s="246"/>
      <c r="U2370" s="246"/>
      <c r="V2370" s="246"/>
      <c r="W2370" s="246"/>
      <c r="X2370" s="246"/>
      <c r="Y2370" s="246"/>
      <c r="Z2370" s="246"/>
      <c r="AA2370" s="246"/>
      <c r="AB2370" s="246"/>
      <c r="AC2370" s="246"/>
      <c r="AD2370" s="246"/>
      <c r="AE2370" s="246"/>
      <c r="AF2370" s="246"/>
      <c r="AG2370" s="246"/>
      <c r="AH2370" s="246"/>
      <c r="AI2370" s="246"/>
      <c r="AJ2370" s="246"/>
      <c r="AK2370" s="246"/>
      <c r="AL2370" s="246"/>
    </row>
    <row r="2371" spans="3:38" s="47" customFormat="1" ht="38.25" customHeight="1" x14ac:dyDescent="0.25">
      <c r="C2371" s="243"/>
      <c r="H2371" s="243"/>
      <c r="L2371" s="282"/>
      <c r="M2371" s="243"/>
      <c r="O2371" s="243"/>
      <c r="P2371" s="246"/>
      <c r="Q2371" s="246"/>
      <c r="R2371" s="246"/>
      <c r="S2371" s="246"/>
      <c r="T2371" s="246"/>
      <c r="U2371" s="246"/>
      <c r="V2371" s="246"/>
      <c r="W2371" s="246"/>
      <c r="X2371" s="246"/>
      <c r="Y2371" s="246"/>
      <c r="Z2371" s="246"/>
      <c r="AA2371" s="246"/>
      <c r="AB2371" s="246"/>
      <c r="AC2371" s="246"/>
      <c r="AD2371" s="246"/>
      <c r="AE2371" s="246"/>
      <c r="AF2371" s="246"/>
      <c r="AG2371" s="246"/>
      <c r="AH2371" s="246"/>
      <c r="AI2371" s="246"/>
      <c r="AJ2371" s="246"/>
      <c r="AK2371" s="246"/>
      <c r="AL2371" s="246"/>
    </row>
    <row r="2372" spans="3:38" s="47" customFormat="1" ht="38.25" customHeight="1" x14ac:dyDescent="0.25">
      <c r="C2372" s="243"/>
      <c r="H2372" s="243"/>
      <c r="L2372" s="282"/>
      <c r="M2372" s="243"/>
      <c r="O2372" s="243"/>
      <c r="P2372" s="246"/>
      <c r="Q2372" s="246"/>
      <c r="R2372" s="246"/>
      <c r="S2372" s="246"/>
      <c r="T2372" s="246"/>
      <c r="U2372" s="246"/>
      <c r="V2372" s="246"/>
      <c r="W2372" s="246"/>
      <c r="X2372" s="246"/>
      <c r="Y2372" s="246"/>
      <c r="Z2372" s="246"/>
      <c r="AA2372" s="246"/>
      <c r="AB2372" s="246"/>
      <c r="AC2372" s="246"/>
      <c r="AD2372" s="246"/>
      <c r="AE2372" s="246"/>
      <c r="AF2372" s="246"/>
      <c r="AG2372" s="246"/>
      <c r="AH2372" s="246"/>
      <c r="AI2372" s="246"/>
      <c r="AJ2372" s="246"/>
      <c r="AK2372" s="246"/>
      <c r="AL2372" s="246"/>
    </row>
    <row r="2373" spans="3:38" s="47" customFormat="1" ht="38.25" customHeight="1" x14ac:dyDescent="0.25">
      <c r="C2373" s="243"/>
      <c r="H2373" s="243"/>
      <c r="L2373" s="282"/>
      <c r="M2373" s="243"/>
      <c r="O2373" s="243"/>
      <c r="P2373" s="246"/>
      <c r="Q2373" s="246"/>
      <c r="R2373" s="246"/>
      <c r="S2373" s="246"/>
      <c r="T2373" s="246"/>
      <c r="U2373" s="246"/>
      <c r="V2373" s="246"/>
      <c r="W2373" s="246"/>
      <c r="X2373" s="246"/>
      <c r="Y2373" s="246"/>
      <c r="Z2373" s="246"/>
      <c r="AA2373" s="246"/>
      <c r="AB2373" s="246"/>
      <c r="AC2373" s="246"/>
      <c r="AD2373" s="246"/>
      <c r="AE2373" s="246"/>
      <c r="AF2373" s="246"/>
      <c r="AG2373" s="246"/>
      <c r="AH2373" s="246"/>
      <c r="AI2373" s="246"/>
      <c r="AJ2373" s="246"/>
      <c r="AK2373" s="246"/>
      <c r="AL2373" s="246"/>
    </row>
    <row r="2374" spans="3:38" s="47" customFormat="1" ht="38.25" customHeight="1" x14ac:dyDescent="0.25">
      <c r="C2374" s="243"/>
      <c r="H2374" s="243"/>
      <c r="L2374" s="282"/>
      <c r="M2374" s="243"/>
      <c r="O2374" s="243"/>
      <c r="P2374" s="246"/>
      <c r="Q2374" s="246"/>
      <c r="R2374" s="246"/>
      <c r="S2374" s="246"/>
      <c r="T2374" s="246"/>
      <c r="U2374" s="246"/>
      <c r="V2374" s="246"/>
      <c r="W2374" s="246"/>
      <c r="X2374" s="246"/>
      <c r="Y2374" s="246"/>
      <c r="Z2374" s="246"/>
      <c r="AA2374" s="246"/>
      <c r="AB2374" s="246"/>
      <c r="AC2374" s="246"/>
      <c r="AD2374" s="246"/>
      <c r="AE2374" s="246"/>
      <c r="AF2374" s="246"/>
      <c r="AG2374" s="246"/>
      <c r="AH2374" s="246"/>
      <c r="AI2374" s="246"/>
      <c r="AJ2374" s="246"/>
      <c r="AK2374" s="246"/>
      <c r="AL2374" s="246"/>
    </row>
    <row r="2375" spans="3:38" s="47" customFormat="1" ht="38.25" customHeight="1" x14ac:dyDescent="0.25">
      <c r="C2375" s="243"/>
      <c r="H2375" s="243"/>
      <c r="L2375" s="282"/>
      <c r="M2375" s="243"/>
      <c r="O2375" s="243"/>
      <c r="P2375" s="246"/>
      <c r="Q2375" s="246"/>
      <c r="R2375" s="246"/>
      <c r="S2375" s="246"/>
      <c r="T2375" s="246"/>
      <c r="U2375" s="246"/>
      <c r="V2375" s="246"/>
      <c r="W2375" s="246"/>
      <c r="X2375" s="246"/>
      <c r="Y2375" s="246"/>
      <c r="Z2375" s="246"/>
      <c r="AA2375" s="246"/>
      <c r="AB2375" s="246"/>
      <c r="AC2375" s="246"/>
      <c r="AD2375" s="246"/>
      <c r="AE2375" s="246"/>
      <c r="AF2375" s="246"/>
      <c r="AG2375" s="246"/>
      <c r="AH2375" s="246"/>
      <c r="AI2375" s="246"/>
      <c r="AJ2375" s="246"/>
      <c r="AK2375" s="246"/>
      <c r="AL2375" s="246"/>
    </row>
    <row r="2376" spans="3:38" s="47" customFormat="1" ht="38.25" customHeight="1" x14ac:dyDescent="0.25">
      <c r="C2376" s="243"/>
      <c r="H2376" s="243"/>
      <c r="L2376" s="282"/>
      <c r="M2376" s="243"/>
      <c r="O2376" s="243"/>
      <c r="P2376" s="246"/>
      <c r="Q2376" s="246"/>
      <c r="R2376" s="246"/>
      <c r="S2376" s="246"/>
      <c r="T2376" s="246"/>
      <c r="U2376" s="246"/>
      <c r="V2376" s="246"/>
      <c r="W2376" s="246"/>
      <c r="X2376" s="246"/>
      <c r="Y2376" s="246"/>
      <c r="Z2376" s="246"/>
      <c r="AA2376" s="246"/>
      <c r="AB2376" s="246"/>
      <c r="AC2376" s="246"/>
      <c r="AD2376" s="246"/>
      <c r="AE2376" s="246"/>
      <c r="AF2376" s="246"/>
      <c r="AG2376" s="246"/>
      <c r="AH2376" s="246"/>
      <c r="AI2376" s="246"/>
      <c r="AJ2376" s="246"/>
      <c r="AK2376" s="246"/>
      <c r="AL2376" s="246"/>
    </row>
    <row r="2377" spans="3:38" s="47" customFormat="1" ht="38.25" customHeight="1" x14ac:dyDescent="0.25">
      <c r="C2377" s="243"/>
      <c r="H2377" s="243"/>
      <c r="L2377" s="282"/>
      <c r="M2377" s="243"/>
      <c r="O2377" s="243"/>
      <c r="P2377" s="246"/>
      <c r="Q2377" s="246"/>
      <c r="R2377" s="246"/>
      <c r="S2377" s="246"/>
      <c r="T2377" s="246"/>
      <c r="U2377" s="246"/>
      <c r="V2377" s="246"/>
      <c r="W2377" s="246"/>
      <c r="X2377" s="246"/>
      <c r="Y2377" s="246"/>
      <c r="Z2377" s="246"/>
      <c r="AA2377" s="246"/>
      <c r="AB2377" s="246"/>
      <c r="AC2377" s="246"/>
      <c r="AD2377" s="246"/>
      <c r="AE2377" s="246"/>
      <c r="AF2377" s="246"/>
      <c r="AG2377" s="246"/>
      <c r="AH2377" s="246"/>
      <c r="AI2377" s="246"/>
      <c r="AJ2377" s="246"/>
      <c r="AK2377" s="246"/>
      <c r="AL2377" s="246"/>
    </row>
    <row r="2378" spans="3:38" s="47" customFormat="1" ht="38.25" customHeight="1" x14ac:dyDescent="0.25">
      <c r="C2378" s="243"/>
      <c r="H2378" s="243"/>
      <c r="L2378" s="282"/>
      <c r="M2378" s="243"/>
      <c r="O2378" s="243"/>
      <c r="P2378" s="246"/>
      <c r="Q2378" s="246"/>
      <c r="R2378" s="246"/>
      <c r="S2378" s="246"/>
      <c r="T2378" s="246"/>
      <c r="U2378" s="246"/>
      <c r="V2378" s="246"/>
      <c r="W2378" s="246"/>
      <c r="X2378" s="246"/>
      <c r="Y2378" s="246"/>
      <c r="Z2378" s="246"/>
      <c r="AA2378" s="246"/>
      <c r="AB2378" s="246"/>
      <c r="AC2378" s="246"/>
      <c r="AD2378" s="246"/>
      <c r="AE2378" s="246"/>
      <c r="AF2378" s="246"/>
      <c r="AG2378" s="246"/>
      <c r="AH2378" s="246"/>
      <c r="AI2378" s="246"/>
      <c r="AJ2378" s="246"/>
      <c r="AK2378" s="246"/>
      <c r="AL2378" s="246"/>
    </row>
    <row r="2379" spans="3:38" s="47" customFormat="1" ht="38.25" customHeight="1" x14ac:dyDescent="0.25">
      <c r="C2379" s="243"/>
      <c r="H2379" s="243"/>
      <c r="L2379" s="282"/>
      <c r="M2379" s="243"/>
      <c r="O2379" s="243"/>
      <c r="P2379" s="246"/>
      <c r="Q2379" s="246"/>
      <c r="R2379" s="246"/>
      <c r="S2379" s="246"/>
      <c r="T2379" s="246"/>
      <c r="U2379" s="246"/>
      <c r="V2379" s="246"/>
      <c r="W2379" s="246"/>
      <c r="X2379" s="246"/>
      <c r="Y2379" s="246"/>
      <c r="Z2379" s="246"/>
      <c r="AA2379" s="246"/>
      <c r="AB2379" s="246"/>
      <c r="AC2379" s="246"/>
      <c r="AD2379" s="246"/>
      <c r="AE2379" s="246"/>
      <c r="AF2379" s="246"/>
      <c r="AG2379" s="246"/>
      <c r="AH2379" s="246"/>
      <c r="AI2379" s="246"/>
      <c r="AJ2379" s="246"/>
      <c r="AK2379" s="246"/>
      <c r="AL2379" s="246"/>
    </row>
    <row r="2380" spans="3:38" s="47" customFormat="1" ht="38.25" customHeight="1" x14ac:dyDescent="0.25">
      <c r="C2380" s="243"/>
      <c r="H2380" s="243"/>
      <c r="L2380" s="282"/>
      <c r="M2380" s="243"/>
      <c r="O2380" s="243"/>
      <c r="P2380" s="246"/>
      <c r="Q2380" s="246"/>
      <c r="R2380" s="246"/>
      <c r="S2380" s="246"/>
      <c r="T2380" s="246"/>
      <c r="U2380" s="246"/>
      <c r="V2380" s="246"/>
      <c r="W2380" s="246"/>
      <c r="X2380" s="246"/>
      <c r="Y2380" s="246"/>
      <c r="Z2380" s="246"/>
      <c r="AA2380" s="246"/>
      <c r="AB2380" s="246"/>
      <c r="AC2380" s="246"/>
      <c r="AD2380" s="246"/>
      <c r="AE2380" s="246"/>
      <c r="AF2380" s="246"/>
      <c r="AG2380" s="246"/>
      <c r="AH2380" s="246"/>
      <c r="AI2380" s="246"/>
      <c r="AJ2380" s="246"/>
      <c r="AK2380" s="246"/>
      <c r="AL2380" s="246"/>
    </row>
    <row r="2381" spans="3:38" s="47" customFormat="1" ht="38.25" customHeight="1" x14ac:dyDescent="0.25">
      <c r="C2381" s="243"/>
      <c r="H2381" s="243"/>
      <c r="L2381" s="282"/>
      <c r="M2381" s="243"/>
      <c r="O2381" s="243"/>
      <c r="P2381" s="246"/>
      <c r="Q2381" s="246"/>
      <c r="R2381" s="246"/>
      <c r="S2381" s="246"/>
      <c r="T2381" s="246"/>
      <c r="U2381" s="246"/>
      <c r="V2381" s="246"/>
      <c r="W2381" s="246"/>
      <c r="X2381" s="246"/>
      <c r="Y2381" s="246"/>
      <c r="Z2381" s="246"/>
      <c r="AA2381" s="246"/>
      <c r="AB2381" s="246"/>
      <c r="AC2381" s="246"/>
      <c r="AD2381" s="246"/>
      <c r="AE2381" s="246"/>
      <c r="AF2381" s="246"/>
      <c r="AG2381" s="246"/>
      <c r="AH2381" s="246"/>
      <c r="AI2381" s="246"/>
      <c r="AJ2381" s="246"/>
      <c r="AK2381" s="246"/>
      <c r="AL2381" s="246"/>
    </row>
    <row r="2382" spans="3:38" s="47" customFormat="1" ht="38.25" customHeight="1" x14ac:dyDescent="0.25">
      <c r="C2382" s="243"/>
      <c r="H2382" s="243"/>
      <c r="L2382" s="282"/>
      <c r="M2382" s="243"/>
      <c r="O2382" s="243"/>
      <c r="P2382" s="246"/>
      <c r="Q2382" s="246"/>
      <c r="R2382" s="246"/>
      <c r="S2382" s="246"/>
      <c r="T2382" s="246"/>
      <c r="U2382" s="246"/>
      <c r="V2382" s="246"/>
      <c r="W2382" s="246"/>
      <c r="X2382" s="246"/>
      <c r="Y2382" s="246"/>
      <c r="Z2382" s="246"/>
      <c r="AA2382" s="246"/>
      <c r="AB2382" s="246"/>
      <c r="AC2382" s="246"/>
      <c r="AD2382" s="246"/>
      <c r="AE2382" s="246"/>
      <c r="AF2382" s="246"/>
      <c r="AG2382" s="246"/>
      <c r="AH2382" s="246"/>
      <c r="AI2382" s="246"/>
      <c r="AJ2382" s="246"/>
      <c r="AK2382" s="246"/>
      <c r="AL2382" s="246"/>
    </row>
    <row r="2383" spans="3:38" s="47" customFormat="1" ht="38.25" customHeight="1" x14ac:dyDescent="0.25">
      <c r="C2383" s="243"/>
      <c r="H2383" s="243"/>
      <c r="L2383" s="282"/>
      <c r="M2383" s="243"/>
      <c r="O2383" s="243"/>
      <c r="P2383" s="246"/>
      <c r="Q2383" s="246"/>
      <c r="R2383" s="246"/>
      <c r="S2383" s="246"/>
      <c r="T2383" s="246"/>
      <c r="U2383" s="246"/>
      <c r="V2383" s="246"/>
      <c r="W2383" s="246"/>
      <c r="X2383" s="246"/>
      <c r="Y2383" s="246"/>
      <c r="Z2383" s="246"/>
      <c r="AA2383" s="246"/>
      <c r="AB2383" s="246"/>
      <c r="AC2383" s="246"/>
      <c r="AD2383" s="246"/>
      <c r="AE2383" s="246"/>
      <c r="AF2383" s="246"/>
      <c r="AG2383" s="246"/>
      <c r="AH2383" s="246"/>
      <c r="AI2383" s="246"/>
      <c r="AJ2383" s="246"/>
      <c r="AK2383" s="246"/>
      <c r="AL2383" s="246"/>
    </row>
    <row r="2384" spans="3:38" s="47" customFormat="1" ht="38.25" customHeight="1" x14ac:dyDescent="0.25">
      <c r="C2384" s="243"/>
      <c r="H2384" s="243"/>
      <c r="L2384" s="282"/>
      <c r="M2384" s="243"/>
      <c r="O2384" s="243"/>
      <c r="P2384" s="246"/>
      <c r="Q2384" s="246"/>
      <c r="R2384" s="246"/>
      <c r="S2384" s="246"/>
      <c r="T2384" s="246"/>
      <c r="U2384" s="246"/>
      <c r="V2384" s="246"/>
      <c r="W2384" s="246"/>
      <c r="X2384" s="246"/>
      <c r="Y2384" s="246"/>
      <c r="Z2384" s="246"/>
      <c r="AA2384" s="246"/>
      <c r="AB2384" s="246"/>
      <c r="AC2384" s="246"/>
      <c r="AD2384" s="246"/>
      <c r="AE2384" s="246"/>
      <c r="AF2384" s="246"/>
      <c r="AG2384" s="246"/>
      <c r="AH2384" s="246"/>
      <c r="AI2384" s="246"/>
      <c r="AJ2384" s="246"/>
      <c r="AK2384" s="246"/>
      <c r="AL2384" s="246"/>
    </row>
    <row r="2385" spans="3:38" s="47" customFormat="1" ht="38.25" customHeight="1" x14ac:dyDescent="0.25">
      <c r="C2385" s="243"/>
      <c r="H2385" s="243"/>
      <c r="L2385" s="282"/>
      <c r="M2385" s="243"/>
      <c r="O2385" s="243"/>
      <c r="P2385" s="246"/>
      <c r="Q2385" s="246"/>
      <c r="R2385" s="246"/>
      <c r="S2385" s="246"/>
      <c r="T2385" s="246"/>
      <c r="U2385" s="246"/>
      <c r="V2385" s="246"/>
      <c r="W2385" s="246"/>
      <c r="X2385" s="246"/>
      <c r="Y2385" s="246"/>
      <c r="Z2385" s="246"/>
      <c r="AA2385" s="246"/>
      <c r="AB2385" s="246"/>
      <c r="AC2385" s="246"/>
      <c r="AD2385" s="246"/>
      <c r="AE2385" s="246"/>
      <c r="AF2385" s="246"/>
      <c r="AG2385" s="246"/>
      <c r="AH2385" s="246"/>
      <c r="AI2385" s="246"/>
      <c r="AJ2385" s="246"/>
      <c r="AK2385" s="246"/>
      <c r="AL2385" s="246"/>
    </row>
    <row r="2386" spans="3:38" s="47" customFormat="1" ht="38.25" customHeight="1" x14ac:dyDescent="0.25">
      <c r="C2386" s="243"/>
      <c r="H2386" s="243"/>
      <c r="L2386" s="282"/>
      <c r="M2386" s="243"/>
      <c r="O2386" s="243"/>
      <c r="P2386" s="246"/>
      <c r="Q2386" s="246"/>
      <c r="R2386" s="246"/>
      <c r="S2386" s="246"/>
      <c r="T2386" s="246"/>
      <c r="U2386" s="246"/>
      <c r="V2386" s="246"/>
      <c r="W2386" s="246"/>
      <c r="X2386" s="246"/>
      <c r="Y2386" s="246"/>
      <c r="Z2386" s="246"/>
      <c r="AA2386" s="246"/>
      <c r="AB2386" s="246"/>
      <c r="AC2386" s="246"/>
      <c r="AD2386" s="246"/>
      <c r="AE2386" s="246"/>
      <c r="AF2386" s="246"/>
      <c r="AG2386" s="246"/>
      <c r="AH2386" s="246"/>
      <c r="AI2386" s="246"/>
      <c r="AJ2386" s="246"/>
      <c r="AK2386" s="246"/>
      <c r="AL2386" s="246"/>
    </row>
    <row r="2387" spans="3:38" s="47" customFormat="1" ht="38.25" customHeight="1" x14ac:dyDescent="0.25">
      <c r="C2387" s="243"/>
      <c r="H2387" s="243"/>
      <c r="L2387" s="282"/>
      <c r="M2387" s="243"/>
      <c r="O2387" s="243"/>
      <c r="P2387" s="246"/>
      <c r="Q2387" s="246"/>
      <c r="R2387" s="246"/>
      <c r="S2387" s="246"/>
      <c r="T2387" s="246"/>
      <c r="U2387" s="246"/>
      <c r="V2387" s="246"/>
      <c r="W2387" s="246"/>
      <c r="X2387" s="246"/>
      <c r="Y2387" s="246"/>
      <c r="Z2387" s="246"/>
      <c r="AA2387" s="246"/>
      <c r="AB2387" s="246"/>
      <c r="AC2387" s="246"/>
      <c r="AD2387" s="246"/>
      <c r="AE2387" s="246"/>
      <c r="AF2387" s="246"/>
      <c r="AG2387" s="246"/>
      <c r="AH2387" s="246"/>
      <c r="AI2387" s="246"/>
      <c r="AJ2387" s="246"/>
      <c r="AK2387" s="246"/>
      <c r="AL2387" s="246"/>
    </row>
    <row r="2388" spans="3:38" s="47" customFormat="1" ht="38.25" customHeight="1" x14ac:dyDescent="0.25">
      <c r="C2388" s="243"/>
      <c r="H2388" s="243"/>
      <c r="L2388" s="282"/>
      <c r="M2388" s="243"/>
      <c r="O2388" s="243"/>
      <c r="P2388" s="246"/>
      <c r="Q2388" s="246"/>
      <c r="R2388" s="246"/>
      <c r="S2388" s="246"/>
      <c r="T2388" s="246"/>
      <c r="U2388" s="246"/>
      <c r="V2388" s="246"/>
      <c r="W2388" s="246"/>
      <c r="X2388" s="246"/>
      <c r="Y2388" s="246"/>
      <c r="Z2388" s="246"/>
      <c r="AA2388" s="246"/>
      <c r="AB2388" s="246"/>
      <c r="AC2388" s="246"/>
      <c r="AD2388" s="246"/>
      <c r="AE2388" s="246"/>
      <c r="AF2388" s="246"/>
      <c r="AG2388" s="246"/>
      <c r="AH2388" s="246"/>
      <c r="AI2388" s="246"/>
      <c r="AJ2388" s="246"/>
      <c r="AK2388" s="246"/>
      <c r="AL2388" s="246"/>
    </row>
    <row r="2389" spans="3:38" s="47" customFormat="1" ht="38.25" customHeight="1" x14ac:dyDescent="0.25">
      <c r="C2389" s="243"/>
      <c r="H2389" s="243"/>
      <c r="L2389" s="282"/>
      <c r="M2389" s="243"/>
      <c r="O2389" s="243"/>
      <c r="P2389" s="246"/>
      <c r="Q2389" s="246"/>
      <c r="R2389" s="246"/>
      <c r="S2389" s="246"/>
      <c r="T2389" s="246"/>
      <c r="U2389" s="246"/>
      <c r="V2389" s="246"/>
      <c r="W2389" s="246"/>
      <c r="X2389" s="246"/>
      <c r="Y2389" s="246"/>
      <c r="Z2389" s="246"/>
      <c r="AA2389" s="246"/>
      <c r="AB2389" s="246"/>
      <c r="AC2389" s="246"/>
      <c r="AD2389" s="246"/>
      <c r="AE2389" s="246"/>
      <c r="AF2389" s="246"/>
      <c r="AG2389" s="246"/>
      <c r="AH2389" s="246"/>
      <c r="AI2389" s="246"/>
      <c r="AJ2389" s="246"/>
      <c r="AK2389" s="246"/>
      <c r="AL2389" s="246"/>
    </row>
    <row r="2390" spans="3:38" s="47" customFormat="1" ht="38.25" customHeight="1" x14ac:dyDescent="0.25">
      <c r="C2390" s="243"/>
      <c r="H2390" s="243"/>
      <c r="L2390" s="282"/>
      <c r="M2390" s="243"/>
      <c r="O2390" s="243"/>
      <c r="P2390" s="246"/>
      <c r="Q2390" s="246"/>
      <c r="R2390" s="246"/>
      <c r="S2390" s="246"/>
      <c r="T2390" s="246"/>
      <c r="U2390" s="246"/>
      <c r="V2390" s="246"/>
      <c r="W2390" s="246"/>
      <c r="X2390" s="246"/>
      <c r="Y2390" s="246"/>
      <c r="Z2390" s="246"/>
      <c r="AA2390" s="246"/>
      <c r="AB2390" s="246"/>
      <c r="AC2390" s="246"/>
      <c r="AD2390" s="246"/>
      <c r="AE2390" s="246"/>
      <c r="AF2390" s="246"/>
      <c r="AG2390" s="246"/>
      <c r="AH2390" s="246"/>
      <c r="AI2390" s="246"/>
      <c r="AJ2390" s="246"/>
      <c r="AK2390" s="246"/>
      <c r="AL2390" s="246"/>
    </row>
    <row r="2391" spans="3:38" s="47" customFormat="1" ht="38.25" customHeight="1" x14ac:dyDescent="0.25">
      <c r="C2391" s="243"/>
      <c r="H2391" s="243"/>
      <c r="L2391" s="282"/>
      <c r="M2391" s="243"/>
      <c r="O2391" s="243"/>
      <c r="P2391" s="246"/>
      <c r="Q2391" s="246"/>
      <c r="R2391" s="246"/>
      <c r="S2391" s="246"/>
      <c r="T2391" s="246"/>
      <c r="U2391" s="246"/>
      <c r="V2391" s="246"/>
      <c r="W2391" s="246"/>
      <c r="X2391" s="246"/>
      <c r="Y2391" s="246"/>
      <c r="Z2391" s="246"/>
      <c r="AA2391" s="246"/>
      <c r="AB2391" s="246"/>
      <c r="AC2391" s="246"/>
      <c r="AD2391" s="246"/>
      <c r="AE2391" s="246"/>
      <c r="AF2391" s="246"/>
      <c r="AG2391" s="246"/>
      <c r="AH2391" s="246"/>
      <c r="AI2391" s="246"/>
      <c r="AJ2391" s="246"/>
      <c r="AK2391" s="246"/>
      <c r="AL2391" s="246"/>
    </row>
    <row r="2392" spans="3:38" s="47" customFormat="1" ht="38.25" customHeight="1" x14ac:dyDescent="0.25">
      <c r="C2392" s="243"/>
      <c r="H2392" s="243"/>
      <c r="L2392" s="282"/>
      <c r="M2392" s="243"/>
      <c r="O2392" s="243"/>
      <c r="P2392" s="246"/>
      <c r="Q2392" s="246"/>
      <c r="R2392" s="246"/>
      <c r="S2392" s="246"/>
      <c r="T2392" s="246"/>
      <c r="U2392" s="246"/>
      <c r="V2392" s="246"/>
      <c r="W2392" s="246"/>
      <c r="X2392" s="246"/>
      <c r="Y2392" s="246"/>
      <c r="Z2392" s="246"/>
      <c r="AA2392" s="246"/>
      <c r="AB2392" s="246"/>
      <c r="AC2392" s="246"/>
      <c r="AD2392" s="246"/>
      <c r="AE2392" s="246"/>
      <c r="AF2392" s="246"/>
      <c r="AG2392" s="246"/>
      <c r="AH2392" s="246"/>
      <c r="AI2392" s="246"/>
      <c r="AJ2392" s="246"/>
      <c r="AK2392" s="246"/>
      <c r="AL2392" s="246"/>
    </row>
    <row r="2393" spans="3:38" s="47" customFormat="1" ht="38.25" customHeight="1" x14ac:dyDescent="0.25">
      <c r="C2393" s="243"/>
      <c r="H2393" s="243"/>
      <c r="L2393" s="282"/>
      <c r="M2393" s="243"/>
      <c r="O2393" s="243"/>
      <c r="P2393" s="246"/>
      <c r="Q2393" s="246"/>
      <c r="R2393" s="246"/>
      <c r="S2393" s="246"/>
      <c r="T2393" s="246"/>
      <c r="U2393" s="246"/>
      <c r="V2393" s="246"/>
      <c r="W2393" s="246"/>
      <c r="X2393" s="246"/>
      <c r="Y2393" s="246"/>
      <c r="Z2393" s="246"/>
      <c r="AA2393" s="246"/>
      <c r="AB2393" s="246"/>
      <c r="AC2393" s="246"/>
      <c r="AD2393" s="246"/>
      <c r="AE2393" s="246"/>
      <c r="AF2393" s="246"/>
      <c r="AG2393" s="246"/>
      <c r="AH2393" s="246"/>
      <c r="AI2393" s="246"/>
      <c r="AJ2393" s="246"/>
      <c r="AK2393" s="246"/>
      <c r="AL2393" s="246"/>
    </row>
    <row r="2394" spans="3:38" s="47" customFormat="1" ht="38.25" customHeight="1" x14ac:dyDescent="0.25">
      <c r="C2394" s="243"/>
      <c r="H2394" s="243"/>
      <c r="L2394" s="282"/>
      <c r="M2394" s="243"/>
      <c r="O2394" s="243"/>
      <c r="P2394" s="246"/>
      <c r="Q2394" s="246"/>
      <c r="R2394" s="246"/>
      <c r="S2394" s="246"/>
      <c r="T2394" s="246"/>
      <c r="U2394" s="246"/>
      <c r="V2394" s="246"/>
      <c r="W2394" s="246"/>
      <c r="X2394" s="246"/>
      <c r="Y2394" s="246"/>
      <c r="Z2394" s="246"/>
      <c r="AA2394" s="246"/>
      <c r="AB2394" s="246"/>
      <c r="AC2394" s="246"/>
      <c r="AD2394" s="246"/>
      <c r="AE2394" s="246"/>
      <c r="AF2394" s="246"/>
      <c r="AG2394" s="246"/>
      <c r="AH2394" s="246"/>
      <c r="AI2394" s="246"/>
      <c r="AJ2394" s="246"/>
      <c r="AK2394" s="246"/>
      <c r="AL2394" s="246"/>
    </row>
    <row r="2395" spans="3:38" s="47" customFormat="1" ht="38.25" customHeight="1" x14ac:dyDescent="0.25">
      <c r="C2395" s="243"/>
      <c r="H2395" s="243"/>
      <c r="L2395" s="282"/>
      <c r="M2395" s="243"/>
      <c r="O2395" s="243"/>
      <c r="P2395" s="246"/>
      <c r="Q2395" s="246"/>
      <c r="R2395" s="246"/>
      <c r="S2395" s="246"/>
      <c r="T2395" s="246"/>
      <c r="U2395" s="246"/>
      <c r="V2395" s="246"/>
      <c r="W2395" s="246"/>
      <c r="X2395" s="246"/>
      <c r="Y2395" s="246"/>
      <c r="Z2395" s="246"/>
      <c r="AA2395" s="246"/>
      <c r="AB2395" s="246"/>
      <c r="AC2395" s="246"/>
      <c r="AD2395" s="246"/>
      <c r="AE2395" s="246"/>
      <c r="AF2395" s="246"/>
      <c r="AG2395" s="246"/>
      <c r="AH2395" s="246"/>
      <c r="AI2395" s="246"/>
      <c r="AJ2395" s="246"/>
      <c r="AK2395" s="246"/>
      <c r="AL2395" s="246"/>
    </row>
    <row r="2396" spans="3:38" s="47" customFormat="1" ht="38.25" customHeight="1" x14ac:dyDescent="0.25">
      <c r="C2396" s="243"/>
      <c r="H2396" s="243"/>
      <c r="L2396" s="282"/>
      <c r="M2396" s="243"/>
      <c r="O2396" s="243"/>
      <c r="P2396" s="246"/>
      <c r="Q2396" s="246"/>
      <c r="R2396" s="246"/>
      <c r="S2396" s="246"/>
      <c r="T2396" s="246"/>
      <c r="U2396" s="246"/>
      <c r="V2396" s="246"/>
      <c r="W2396" s="246"/>
      <c r="X2396" s="246"/>
      <c r="Y2396" s="246"/>
      <c r="Z2396" s="246"/>
      <c r="AA2396" s="246"/>
      <c r="AB2396" s="246"/>
      <c r="AC2396" s="246"/>
      <c r="AD2396" s="246"/>
      <c r="AE2396" s="246"/>
      <c r="AF2396" s="246"/>
      <c r="AG2396" s="246"/>
      <c r="AH2396" s="246"/>
      <c r="AI2396" s="246"/>
      <c r="AJ2396" s="246"/>
      <c r="AK2396" s="246"/>
      <c r="AL2396" s="246"/>
    </row>
    <row r="2397" spans="3:38" s="47" customFormat="1" ht="38.25" customHeight="1" x14ac:dyDescent="0.25">
      <c r="C2397" s="243"/>
      <c r="H2397" s="243"/>
      <c r="L2397" s="282"/>
      <c r="M2397" s="243"/>
      <c r="O2397" s="243"/>
      <c r="P2397" s="246"/>
      <c r="Q2397" s="246"/>
      <c r="R2397" s="246"/>
      <c r="S2397" s="246"/>
      <c r="T2397" s="246"/>
      <c r="U2397" s="246"/>
      <c r="V2397" s="246"/>
      <c r="W2397" s="246"/>
      <c r="X2397" s="246"/>
      <c r="Y2397" s="246"/>
      <c r="Z2397" s="246"/>
      <c r="AA2397" s="246"/>
      <c r="AB2397" s="246"/>
      <c r="AC2397" s="246"/>
      <c r="AD2397" s="246"/>
      <c r="AE2397" s="246"/>
      <c r="AF2397" s="246"/>
      <c r="AG2397" s="246"/>
      <c r="AH2397" s="246"/>
      <c r="AI2397" s="246"/>
      <c r="AJ2397" s="246"/>
      <c r="AK2397" s="246"/>
      <c r="AL2397" s="246"/>
    </row>
    <row r="2398" spans="3:38" s="47" customFormat="1" ht="38.25" customHeight="1" x14ac:dyDescent="0.25">
      <c r="C2398" s="243"/>
      <c r="H2398" s="243"/>
      <c r="L2398" s="282"/>
      <c r="M2398" s="243"/>
      <c r="O2398" s="243"/>
      <c r="P2398" s="246"/>
      <c r="Q2398" s="246"/>
      <c r="R2398" s="246"/>
      <c r="S2398" s="246"/>
      <c r="T2398" s="246"/>
      <c r="U2398" s="246"/>
      <c r="V2398" s="246"/>
      <c r="W2398" s="246"/>
      <c r="X2398" s="246"/>
      <c r="Y2398" s="246"/>
      <c r="Z2398" s="246"/>
      <c r="AA2398" s="246"/>
      <c r="AB2398" s="246"/>
      <c r="AC2398" s="246"/>
      <c r="AD2398" s="246"/>
      <c r="AE2398" s="246"/>
      <c r="AF2398" s="246"/>
      <c r="AG2398" s="246"/>
      <c r="AH2398" s="246"/>
      <c r="AI2398" s="246"/>
      <c r="AJ2398" s="246"/>
      <c r="AK2398" s="246"/>
      <c r="AL2398" s="246"/>
    </row>
    <row r="2399" spans="3:38" s="47" customFormat="1" ht="38.25" customHeight="1" x14ac:dyDescent="0.25">
      <c r="C2399" s="243"/>
      <c r="H2399" s="243"/>
      <c r="L2399" s="282"/>
      <c r="M2399" s="243"/>
      <c r="O2399" s="243"/>
      <c r="P2399" s="246"/>
      <c r="Q2399" s="246"/>
      <c r="R2399" s="246"/>
      <c r="S2399" s="246"/>
      <c r="T2399" s="246"/>
      <c r="U2399" s="246"/>
      <c r="V2399" s="246"/>
      <c r="W2399" s="246"/>
      <c r="X2399" s="246"/>
      <c r="Y2399" s="246"/>
      <c r="Z2399" s="246"/>
      <c r="AA2399" s="246"/>
      <c r="AB2399" s="246"/>
      <c r="AC2399" s="246"/>
      <c r="AD2399" s="246"/>
      <c r="AE2399" s="246"/>
      <c r="AF2399" s="246"/>
      <c r="AG2399" s="246"/>
      <c r="AH2399" s="246"/>
      <c r="AI2399" s="246"/>
      <c r="AJ2399" s="246"/>
      <c r="AK2399" s="246"/>
      <c r="AL2399" s="246"/>
    </row>
    <row r="2400" spans="3:38" s="47" customFormat="1" ht="38.25" customHeight="1" x14ac:dyDescent="0.25">
      <c r="C2400" s="243"/>
      <c r="H2400" s="243"/>
      <c r="L2400" s="282"/>
      <c r="M2400" s="243"/>
      <c r="O2400" s="243"/>
      <c r="P2400" s="246"/>
      <c r="Q2400" s="246"/>
      <c r="R2400" s="246"/>
      <c r="S2400" s="246"/>
      <c r="T2400" s="246"/>
      <c r="U2400" s="246"/>
      <c r="V2400" s="246"/>
      <c r="W2400" s="246"/>
      <c r="X2400" s="246"/>
      <c r="Y2400" s="246"/>
      <c r="Z2400" s="246"/>
      <c r="AA2400" s="246"/>
      <c r="AB2400" s="246"/>
      <c r="AC2400" s="246"/>
      <c r="AD2400" s="246"/>
      <c r="AE2400" s="246"/>
      <c r="AF2400" s="246"/>
      <c r="AG2400" s="246"/>
      <c r="AH2400" s="246"/>
      <c r="AI2400" s="246"/>
      <c r="AJ2400" s="246"/>
      <c r="AK2400" s="246"/>
      <c r="AL2400" s="246"/>
    </row>
    <row r="2401" spans="3:38" s="47" customFormat="1" ht="38.25" customHeight="1" x14ac:dyDescent="0.25">
      <c r="C2401" s="243"/>
      <c r="H2401" s="243"/>
      <c r="L2401" s="282"/>
      <c r="M2401" s="243"/>
      <c r="O2401" s="243"/>
      <c r="P2401" s="246"/>
      <c r="Q2401" s="246"/>
      <c r="R2401" s="246"/>
      <c r="S2401" s="246"/>
      <c r="T2401" s="246"/>
      <c r="U2401" s="246"/>
      <c r="V2401" s="246"/>
      <c r="W2401" s="246"/>
      <c r="X2401" s="246"/>
      <c r="Y2401" s="246"/>
      <c r="Z2401" s="246"/>
      <c r="AA2401" s="246"/>
      <c r="AB2401" s="246"/>
      <c r="AC2401" s="246"/>
      <c r="AD2401" s="246"/>
      <c r="AE2401" s="246"/>
      <c r="AF2401" s="246"/>
      <c r="AG2401" s="246"/>
      <c r="AH2401" s="246"/>
      <c r="AI2401" s="246"/>
      <c r="AJ2401" s="246"/>
      <c r="AK2401" s="246"/>
      <c r="AL2401" s="246"/>
    </row>
    <row r="2402" spans="3:38" s="47" customFormat="1" ht="38.25" customHeight="1" x14ac:dyDescent="0.25">
      <c r="C2402" s="243"/>
      <c r="H2402" s="243"/>
      <c r="L2402" s="282"/>
      <c r="M2402" s="243"/>
      <c r="O2402" s="243"/>
      <c r="P2402" s="246"/>
      <c r="Q2402" s="246"/>
      <c r="R2402" s="246"/>
      <c r="S2402" s="246"/>
      <c r="T2402" s="246"/>
      <c r="U2402" s="246"/>
      <c r="V2402" s="246"/>
      <c r="W2402" s="246"/>
      <c r="X2402" s="246"/>
      <c r="Y2402" s="246"/>
      <c r="Z2402" s="246"/>
      <c r="AA2402" s="246"/>
      <c r="AB2402" s="246"/>
      <c r="AC2402" s="246"/>
      <c r="AD2402" s="246"/>
      <c r="AE2402" s="246"/>
      <c r="AF2402" s="246"/>
      <c r="AG2402" s="246"/>
      <c r="AH2402" s="246"/>
      <c r="AI2402" s="246"/>
      <c r="AJ2402" s="246"/>
      <c r="AK2402" s="246"/>
      <c r="AL2402" s="246"/>
    </row>
    <row r="2403" spans="3:38" s="47" customFormat="1" ht="38.25" customHeight="1" x14ac:dyDescent="0.25">
      <c r="C2403" s="243"/>
      <c r="H2403" s="243"/>
      <c r="L2403" s="282"/>
      <c r="M2403" s="243"/>
      <c r="O2403" s="243"/>
      <c r="P2403" s="246"/>
      <c r="Q2403" s="246"/>
      <c r="R2403" s="246"/>
      <c r="S2403" s="246"/>
      <c r="T2403" s="246"/>
      <c r="U2403" s="246"/>
      <c r="V2403" s="246"/>
      <c r="W2403" s="246"/>
      <c r="X2403" s="246"/>
      <c r="Y2403" s="246"/>
      <c r="Z2403" s="246"/>
      <c r="AA2403" s="246"/>
      <c r="AB2403" s="246"/>
      <c r="AC2403" s="246"/>
      <c r="AD2403" s="246"/>
      <c r="AE2403" s="246"/>
      <c r="AF2403" s="246"/>
      <c r="AG2403" s="246"/>
      <c r="AH2403" s="246"/>
      <c r="AI2403" s="246"/>
      <c r="AJ2403" s="246"/>
      <c r="AK2403" s="246"/>
      <c r="AL2403" s="246"/>
    </row>
    <row r="2404" spans="3:38" s="47" customFormat="1" ht="38.25" customHeight="1" x14ac:dyDescent="0.25">
      <c r="C2404" s="243"/>
      <c r="H2404" s="243"/>
      <c r="L2404" s="282"/>
      <c r="M2404" s="243"/>
      <c r="O2404" s="243"/>
      <c r="P2404" s="246"/>
      <c r="Q2404" s="246"/>
      <c r="R2404" s="246"/>
      <c r="S2404" s="246"/>
      <c r="T2404" s="246"/>
      <c r="U2404" s="246"/>
      <c r="V2404" s="246"/>
      <c r="W2404" s="246"/>
      <c r="X2404" s="246"/>
      <c r="Y2404" s="246"/>
      <c r="Z2404" s="246"/>
      <c r="AA2404" s="246"/>
      <c r="AB2404" s="246"/>
      <c r="AC2404" s="246"/>
      <c r="AD2404" s="246"/>
      <c r="AE2404" s="246"/>
      <c r="AF2404" s="246"/>
      <c r="AG2404" s="246"/>
      <c r="AH2404" s="246"/>
      <c r="AI2404" s="246"/>
      <c r="AJ2404" s="246"/>
      <c r="AK2404" s="246"/>
      <c r="AL2404" s="246"/>
    </row>
    <row r="2405" spans="3:38" s="47" customFormat="1" ht="38.25" customHeight="1" x14ac:dyDescent="0.25">
      <c r="C2405" s="243"/>
      <c r="H2405" s="243"/>
      <c r="L2405" s="282"/>
      <c r="M2405" s="243"/>
      <c r="O2405" s="243"/>
      <c r="P2405" s="246"/>
      <c r="Q2405" s="246"/>
      <c r="R2405" s="246"/>
      <c r="S2405" s="246"/>
      <c r="T2405" s="246"/>
      <c r="U2405" s="246"/>
      <c r="V2405" s="246"/>
      <c r="W2405" s="246"/>
      <c r="X2405" s="246"/>
      <c r="Y2405" s="246"/>
      <c r="Z2405" s="246"/>
      <c r="AA2405" s="246"/>
      <c r="AB2405" s="246"/>
      <c r="AC2405" s="246"/>
      <c r="AD2405" s="246"/>
      <c r="AE2405" s="246"/>
      <c r="AF2405" s="246"/>
      <c r="AG2405" s="246"/>
      <c r="AH2405" s="246"/>
      <c r="AI2405" s="246"/>
      <c r="AJ2405" s="246"/>
      <c r="AK2405" s="246"/>
      <c r="AL2405" s="246"/>
    </row>
    <row r="2406" spans="3:38" s="47" customFormat="1" ht="38.25" customHeight="1" x14ac:dyDescent="0.25">
      <c r="C2406" s="243"/>
      <c r="H2406" s="243"/>
      <c r="L2406" s="282"/>
      <c r="M2406" s="243"/>
      <c r="O2406" s="243"/>
      <c r="P2406" s="246"/>
      <c r="Q2406" s="246"/>
      <c r="R2406" s="246"/>
      <c r="S2406" s="246"/>
      <c r="T2406" s="246"/>
      <c r="U2406" s="246"/>
      <c r="V2406" s="246"/>
      <c r="W2406" s="246"/>
      <c r="X2406" s="246"/>
      <c r="Y2406" s="246"/>
      <c r="Z2406" s="246"/>
      <c r="AA2406" s="246"/>
      <c r="AB2406" s="246"/>
      <c r="AC2406" s="246"/>
      <c r="AD2406" s="246"/>
      <c r="AE2406" s="246"/>
      <c r="AF2406" s="246"/>
      <c r="AG2406" s="246"/>
      <c r="AH2406" s="246"/>
      <c r="AI2406" s="246"/>
      <c r="AJ2406" s="246"/>
      <c r="AK2406" s="246"/>
      <c r="AL2406" s="246"/>
    </row>
    <row r="2407" spans="3:38" s="47" customFormat="1" ht="38.25" customHeight="1" x14ac:dyDescent="0.25">
      <c r="C2407" s="243"/>
      <c r="H2407" s="243"/>
      <c r="L2407" s="282"/>
      <c r="M2407" s="243"/>
      <c r="O2407" s="243"/>
      <c r="P2407" s="246"/>
      <c r="Q2407" s="246"/>
      <c r="R2407" s="246"/>
      <c r="S2407" s="246"/>
      <c r="T2407" s="246"/>
      <c r="U2407" s="246"/>
      <c r="V2407" s="246"/>
      <c r="W2407" s="246"/>
      <c r="X2407" s="246"/>
      <c r="Y2407" s="246"/>
      <c r="Z2407" s="246"/>
      <c r="AA2407" s="246"/>
      <c r="AB2407" s="246"/>
      <c r="AC2407" s="246"/>
      <c r="AD2407" s="246"/>
      <c r="AE2407" s="246"/>
      <c r="AF2407" s="246"/>
      <c r="AG2407" s="246"/>
      <c r="AH2407" s="246"/>
      <c r="AI2407" s="246"/>
      <c r="AJ2407" s="246"/>
      <c r="AK2407" s="246"/>
      <c r="AL2407" s="246"/>
    </row>
    <row r="2408" spans="3:38" s="47" customFormat="1" ht="38.25" customHeight="1" x14ac:dyDescent="0.25">
      <c r="C2408" s="243"/>
      <c r="H2408" s="243"/>
      <c r="L2408" s="282"/>
      <c r="M2408" s="243"/>
      <c r="O2408" s="243"/>
      <c r="P2408" s="246"/>
      <c r="Q2408" s="246"/>
      <c r="R2408" s="246"/>
      <c r="S2408" s="246"/>
      <c r="T2408" s="246"/>
      <c r="U2408" s="246"/>
      <c r="V2408" s="246"/>
      <c r="W2408" s="246"/>
      <c r="X2408" s="246"/>
      <c r="Y2408" s="246"/>
      <c r="Z2408" s="246"/>
      <c r="AA2408" s="246"/>
      <c r="AB2408" s="246"/>
      <c r="AC2408" s="246"/>
      <c r="AD2408" s="246"/>
      <c r="AE2408" s="246"/>
      <c r="AF2408" s="246"/>
      <c r="AG2408" s="246"/>
      <c r="AH2408" s="246"/>
      <c r="AI2408" s="246"/>
      <c r="AJ2408" s="246"/>
      <c r="AK2408" s="246"/>
      <c r="AL2408" s="246"/>
    </row>
    <row r="2409" spans="3:38" s="47" customFormat="1" ht="38.25" customHeight="1" x14ac:dyDescent="0.25">
      <c r="C2409" s="243"/>
      <c r="H2409" s="243"/>
      <c r="L2409" s="282"/>
      <c r="M2409" s="243"/>
      <c r="O2409" s="243"/>
      <c r="P2409" s="246"/>
      <c r="Q2409" s="246"/>
      <c r="R2409" s="246"/>
      <c r="S2409" s="246"/>
      <c r="T2409" s="246"/>
      <c r="U2409" s="246"/>
      <c r="V2409" s="246"/>
      <c r="W2409" s="246"/>
      <c r="X2409" s="246"/>
      <c r="Y2409" s="246"/>
      <c r="Z2409" s="246"/>
      <c r="AA2409" s="246"/>
      <c r="AB2409" s="246"/>
      <c r="AC2409" s="246"/>
      <c r="AD2409" s="246"/>
      <c r="AE2409" s="246"/>
      <c r="AF2409" s="246"/>
      <c r="AG2409" s="246"/>
      <c r="AH2409" s="246"/>
      <c r="AI2409" s="246"/>
      <c r="AJ2409" s="246"/>
      <c r="AK2409" s="246"/>
      <c r="AL2409" s="246"/>
    </row>
    <row r="2410" spans="3:38" s="47" customFormat="1" ht="38.25" customHeight="1" x14ac:dyDescent="0.25">
      <c r="C2410" s="243"/>
      <c r="H2410" s="243"/>
      <c r="L2410" s="282"/>
      <c r="M2410" s="243"/>
      <c r="O2410" s="243"/>
      <c r="P2410" s="246"/>
      <c r="Q2410" s="246"/>
      <c r="R2410" s="246"/>
      <c r="S2410" s="246"/>
      <c r="T2410" s="246"/>
      <c r="U2410" s="246"/>
      <c r="V2410" s="246"/>
      <c r="W2410" s="246"/>
      <c r="X2410" s="246"/>
      <c r="Y2410" s="246"/>
      <c r="Z2410" s="246"/>
      <c r="AA2410" s="246"/>
      <c r="AB2410" s="246"/>
      <c r="AC2410" s="246"/>
      <c r="AD2410" s="246"/>
      <c r="AE2410" s="246"/>
      <c r="AF2410" s="246"/>
      <c r="AG2410" s="246"/>
      <c r="AH2410" s="246"/>
      <c r="AI2410" s="246"/>
      <c r="AJ2410" s="246"/>
      <c r="AK2410" s="246"/>
      <c r="AL2410" s="246"/>
    </row>
    <row r="2411" spans="3:38" s="47" customFormat="1" ht="38.25" customHeight="1" x14ac:dyDescent="0.25">
      <c r="C2411" s="243"/>
      <c r="H2411" s="243"/>
      <c r="L2411" s="282"/>
      <c r="M2411" s="243"/>
      <c r="O2411" s="243"/>
      <c r="P2411" s="246"/>
      <c r="Q2411" s="246"/>
      <c r="R2411" s="246"/>
      <c r="S2411" s="246"/>
      <c r="T2411" s="246"/>
      <c r="U2411" s="246"/>
      <c r="V2411" s="246"/>
      <c r="W2411" s="246"/>
      <c r="X2411" s="246"/>
      <c r="Y2411" s="246"/>
      <c r="Z2411" s="246"/>
      <c r="AA2411" s="246"/>
      <c r="AB2411" s="246"/>
      <c r="AC2411" s="246"/>
      <c r="AD2411" s="246"/>
      <c r="AE2411" s="246"/>
      <c r="AF2411" s="246"/>
      <c r="AG2411" s="246"/>
      <c r="AH2411" s="246"/>
      <c r="AI2411" s="246"/>
      <c r="AJ2411" s="246"/>
      <c r="AK2411" s="246"/>
      <c r="AL2411" s="246"/>
    </row>
    <row r="2412" spans="3:38" s="47" customFormat="1" ht="38.25" customHeight="1" x14ac:dyDescent="0.25">
      <c r="C2412" s="243"/>
      <c r="H2412" s="243"/>
      <c r="L2412" s="282"/>
      <c r="M2412" s="243"/>
      <c r="O2412" s="243"/>
      <c r="P2412" s="246"/>
      <c r="Q2412" s="246"/>
      <c r="R2412" s="246"/>
      <c r="S2412" s="246"/>
      <c r="T2412" s="246"/>
      <c r="U2412" s="246"/>
      <c r="V2412" s="246"/>
      <c r="W2412" s="246"/>
      <c r="X2412" s="246"/>
      <c r="Y2412" s="246"/>
      <c r="Z2412" s="246"/>
      <c r="AA2412" s="246"/>
      <c r="AB2412" s="246"/>
      <c r="AC2412" s="246"/>
      <c r="AD2412" s="246"/>
      <c r="AE2412" s="246"/>
      <c r="AF2412" s="246"/>
      <c r="AG2412" s="246"/>
      <c r="AH2412" s="246"/>
      <c r="AI2412" s="246"/>
      <c r="AJ2412" s="246"/>
      <c r="AK2412" s="246"/>
      <c r="AL2412" s="246"/>
    </row>
    <row r="2413" spans="3:38" s="47" customFormat="1" ht="38.25" customHeight="1" x14ac:dyDescent="0.25">
      <c r="C2413" s="243"/>
      <c r="H2413" s="243"/>
      <c r="L2413" s="282"/>
      <c r="M2413" s="243"/>
      <c r="O2413" s="243"/>
      <c r="P2413" s="246"/>
      <c r="Q2413" s="246"/>
      <c r="R2413" s="246"/>
      <c r="S2413" s="246"/>
      <c r="T2413" s="246"/>
      <c r="U2413" s="246"/>
      <c r="V2413" s="246"/>
      <c r="W2413" s="246"/>
      <c r="X2413" s="246"/>
      <c r="Y2413" s="246"/>
      <c r="Z2413" s="246"/>
      <c r="AA2413" s="246"/>
      <c r="AB2413" s="246"/>
      <c r="AC2413" s="246"/>
      <c r="AD2413" s="246"/>
      <c r="AE2413" s="246"/>
      <c r="AF2413" s="246"/>
      <c r="AG2413" s="246"/>
      <c r="AH2413" s="246"/>
      <c r="AI2413" s="246"/>
      <c r="AJ2413" s="246"/>
      <c r="AK2413" s="246"/>
      <c r="AL2413" s="246"/>
    </row>
    <row r="2414" spans="3:38" s="47" customFormat="1" ht="38.25" customHeight="1" x14ac:dyDescent="0.25">
      <c r="C2414" s="243"/>
      <c r="H2414" s="243"/>
      <c r="L2414" s="282"/>
      <c r="M2414" s="243"/>
      <c r="O2414" s="243"/>
      <c r="P2414" s="246"/>
      <c r="Q2414" s="246"/>
      <c r="R2414" s="246"/>
      <c r="S2414" s="246"/>
      <c r="T2414" s="246"/>
      <c r="U2414" s="246"/>
      <c r="V2414" s="246"/>
      <c r="W2414" s="246"/>
      <c r="X2414" s="246"/>
      <c r="Y2414" s="246"/>
      <c r="Z2414" s="246"/>
      <c r="AA2414" s="246"/>
      <c r="AB2414" s="246"/>
      <c r="AC2414" s="246"/>
      <c r="AD2414" s="246"/>
      <c r="AE2414" s="246"/>
      <c r="AF2414" s="246"/>
      <c r="AG2414" s="246"/>
      <c r="AH2414" s="246"/>
      <c r="AI2414" s="246"/>
      <c r="AJ2414" s="246"/>
      <c r="AK2414" s="246"/>
      <c r="AL2414" s="246"/>
    </row>
    <row r="2415" spans="3:38" s="47" customFormat="1" ht="38.25" customHeight="1" x14ac:dyDescent="0.25">
      <c r="C2415" s="243"/>
      <c r="H2415" s="243"/>
      <c r="L2415" s="282"/>
      <c r="M2415" s="243"/>
      <c r="O2415" s="243"/>
      <c r="P2415" s="246"/>
      <c r="Q2415" s="246"/>
      <c r="R2415" s="246"/>
      <c r="S2415" s="246"/>
      <c r="T2415" s="246"/>
      <c r="U2415" s="246"/>
      <c r="V2415" s="246"/>
      <c r="W2415" s="246"/>
      <c r="X2415" s="246"/>
      <c r="Y2415" s="246"/>
      <c r="Z2415" s="246"/>
      <c r="AA2415" s="246"/>
      <c r="AB2415" s="246"/>
      <c r="AC2415" s="246"/>
      <c r="AD2415" s="246"/>
      <c r="AE2415" s="246"/>
      <c r="AF2415" s="246"/>
      <c r="AG2415" s="246"/>
      <c r="AH2415" s="246"/>
      <c r="AI2415" s="246"/>
      <c r="AJ2415" s="246"/>
      <c r="AK2415" s="246"/>
      <c r="AL2415" s="246"/>
    </row>
    <row r="2416" spans="3:38" s="47" customFormat="1" ht="38.25" customHeight="1" x14ac:dyDescent="0.25">
      <c r="C2416" s="243"/>
      <c r="H2416" s="243"/>
      <c r="L2416" s="282"/>
      <c r="M2416" s="243"/>
      <c r="O2416" s="243"/>
      <c r="P2416" s="246"/>
      <c r="Q2416" s="246"/>
      <c r="R2416" s="246"/>
      <c r="S2416" s="246"/>
      <c r="T2416" s="246"/>
      <c r="U2416" s="246"/>
      <c r="V2416" s="246"/>
      <c r="W2416" s="246"/>
      <c r="X2416" s="246"/>
      <c r="Y2416" s="246"/>
      <c r="Z2416" s="246"/>
      <c r="AA2416" s="246"/>
      <c r="AB2416" s="246"/>
      <c r="AC2416" s="246"/>
      <c r="AD2416" s="246"/>
      <c r="AE2416" s="246"/>
      <c r="AF2416" s="246"/>
      <c r="AG2416" s="246"/>
      <c r="AH2416" s="246"/>
      <c r="AI2416" s="246"/>
      <c r="AJ2416" s="246"/>
      <c r="AK2416" s="246"/>
      <c r="AL2416" s="246"/>
    </row>
    <row r="2417" spans="3:38" s="47" customFormat="1" ht="38.25" customHeight="1" x14ac:dyDescent="0.25">
      <c r="C2417" s="243"/>
      <c r="H2417" s="243"/>
      <c r="L2417" s="282"/>
      <c r="M2417" s="243"/>
      <c r="O2417" s="243"/>
      <c r="P2417" s="246"/>
      <c r="Q2417" s="246"/>
      <c r="R2417" s="246"/>
      <c r="S2417" s="246"/>
      <c r="T2417" s="246"/>
      <c r="U2417" s="246"/>
      <c r="V2417" s="246"/>
      <c r="W2417" s="246"/>
      <c r="X2417" s="246"/>
      <c r="Y2417" s="246"/>
      <c r="Z2417" s="246"/>
      <c r="AA2417" s="246"/>
      <c r="AB2417" s="246"/>
      <c r="AC2417" s="246"/>
      <c r="AD2417" s="246"/>
      <c r="AE2417" s="246"/>
      <c r="AF2417" s="246"/>
      <c r="AG2417" s="246"/>
      <c r="AH2417" s="246"/>
      <c r="AI2417" s="246"/>
      <c r="AJ2417" s="246"/>
      <c r="AK2417" s="246"/>
      <c r="AL2417" s="246"/>
    </row>
    <row r="2418" spans="3:38" s="47" customFormat="1" ht="38.25" customHeight="1" x14ac:dyDescent="0.25">
      <c r="C2418" s="243"/>
      <c r="H2418" s="243"/>
      <c r="L2418" s="282"/>
      <c r="M2418" s="243"/>
      <c r="O2418" s="243"/>
      <c r="P2418" s="246"/>
      <c r="Q2418" s="246"/>
      <c r="R2418" s="246"/>
      <c r="S2418" s="246"/>
      <c r="T2418" s="246"/>
      <c r="U2418" s="246"/>
      <c r="V2418" s="246"/>
      <c r="W2418" s="246"/>
      <c r="X2418" s="246"/>
      <c r="Y2418" s="246"/>
      <c r="Z2418" s="246"/>
      <c r="AA2418" s="246"/>
      <c r="AB2418" s="246"/>
      <c r="AC2418" s="246"/>
      <c r="AD2418" s="246"/>
      <c r="AE2418" s="246"/>
      <c r="AF2418" s="246"/>
      <c r="AG2418" s="246"/>
      <c r="AH2418" s="246"/>
      <c r="AI2418" s="246"/>
      <c r="AJ2418" s="246"/>
      <c r="AK2418" s="246"/>
      <c r="AL2418" s="246"/>
    </row>
    <row r="2419" spans="3:38" s="47" customFormat="1" ht="38.25" customHeight="1" x14ac:dyDescent="0.25">
      <c r="C2419" s="243"/>
      <c r="H2419" s="243"/>
      <c r="L2419" s="282"/>
      <c r="M2419" s="243"/>
      <c r="O2419" s="243"/>
      <c r="P2419" s="246"/>
      <c r="Q2419" s="246"/>
      <c r="R2419" s="246"/>
      <c r="S2419" s="246"/>
      <c r="T2419" s="246"/>
      <c r="U2419" s="246"/>
      <c r="V2419" s="246"/>
      <c r="W2419" s="246"/>
      <c r="X2419" s="246"/>
      <c r="Y2419" s="246"/>
      <c r="Z2419" s="246"/>
      <c r="AA2419" s="246"/>
      <c r="AB2419" s="246"/>
      <c r="AC2419" s="246"/>
      <c r="AD2419" s="246"/>
      <c r="AE2419" s="246"/>
      <c r="AF2419" s="246"/>
      <c r="AG2419" s="246"/>
      <c r="AH2419" s="246"/>
      <c r="AI2419" s="246"/>
      <c r="AJ2419" s="246"/>
      <c r="AK2419" s="246"/>
      <c r="AL2419" s="246"/>
    </row>
    <row r="2420" spans="3:38" s="47" customFormat="1" ht="38.25" customHeight="1" x14ac:dyDescent="0.25">
      <c r="C2420" s="243"/>
      <c r="H2420" s="243"/>
      <c r="L2420" s="282"/>
      <c r="M2420" s="243"/>
      <c r="O2420" s="243"/>
      <c r="P2420" s="246"/>
      <c r="Q2420" s="246"/>
      <c r="R2420" s="246"/>
      <c r="S2420" s="246"/>
      <c r="T2420" s="246"/>
      <c r="U2420" s="246"/>
      <c r="V2420" s="246"/>
      <c r="W2420" s="246"/>
      <c r="X2420" s="246"/>
      <c r="Y2420" s="246"/>
      <c r="Z2420" s="246"/>
      <c r="AA2420" s="246"/>
      <c r="AB2420" s="246"/>
      <c r="AC2420" s="246"/>
      <c r="AD2420" s="246"/>
      <c r="AE2420" s="246"/>
      <c r="AF2420" s="246"/>
      <c r="AG2420" s="246"/>
      <c r="AH2420" s="246"/>
      <c r="AI2420" s="246"/>
      <c r="AJ2420" s="246"/>
      <c r="AK2420" s="246"/>
      <c r="AL2420" s="246"/>
    </row>
    <row r="2421" spans="3:38" s="47" customFormat="1" ht="38.25" customHeight="1" x14ac:dyDescent="0.25">
      <c r="C2421" s="243"/>
      <c r="H2421" s="243"/>
      <c r="L2421" s="282"/>
      <c r="M2421" s="243"/>
      <c r="O2421" s="243"/>
      <c r="P2421" s="246"/>
      <c r="Q2421" s="246"/>
      <c r="R2421" s="246"/>
      <c r="S2421" s="246"/>
      <c r="T2421" s="246"/>
      <c r="U2421" s="246"/>
      <c r="V2421" s="246"/>
      <c r="W2421" s="246"/>
      <c r="X2421" s="246"/>
      <c r="Y2421" s="246"/>
      <c r="Z2421" s="246"/>
      <c r="AA2421" s="246"/>
      <c r="AB2421" s="246"/>
      <c r="AC2421" s="246"/>
      <c r="AD2421" s="246"/>
      <c r="AE2421" s="246"/>
      <c r="AF2421" s="246"/>
      <c r="AG2421" s="246"/>
      <c r="AH2421" s="246"/>
      <c r="AI2421" s="246"/>
      <c r="AJ2421" s="246"/>
      <c r="AK2421" s="246"/>
      <c r="AL2421" s="246"/>
    </row>
    <row r="2422" spans="3:38" s="47" customFormat="1" ht="38.25" customHeight="1" x14ac:dyDescent="0.25">
      <c r="C2422" s="243"/>
      <c r="H2422" s="243"/>
      <c r="L2422" s="282"/>
      <c r="M2422" s="243"/>
      <c r="O2422" s="243"/>
      <c r="P2422" s="246"/>
      <c r="Q2422" s="246"/>
      <c r="R2422" s="246"/>
      <c r="S2422" s="246"/>
      <c r="T2422" s="246"/>
      <c r="U2422" s="246"/>
      <c r="V2422" s="246"/>
      <c r="W2422" s="246"/>
      <c r="X2422" s="246"/>
      <c r="Y2422" s="246"/>
      <c r="Z2422" s="246"/>
      <c r="AA2422" s="246"/>
      <c r="AB2422" s="246"/>
      <c r="AC2422" s="246"/>
      <c r="AD2422" s="246"/>
      <c r="AE2422" s="246"/>
      <c r="AF2422" s="246"/>
      <c r="AG2422" s="246"/>
      <c r="AH2422" s="246"/>
      <c r="AI2422" s="246"/>
      <c r="AJ2422" s="246"/>
      <c r="AK2422" s="246"/>
      <c r="AL2422" s="246"/>
    </row>
    <row r="2423" spans="3:38" s="47" customFormat="1" ht="38.25" customHeight="1" x14ac:dyDescent="0.25">
      <c r="C2423" s="243"/>
      <c r="H2423" s="243"/>
      <c r="L2423" s="282"/>
      <c r="M2423" s="243"/>
      <c r="O2423" s="243"/>
      <c r="P2423" s="246"/>
      <c r="Q2423" s="246"/>
      <c r="R2423" s="246"/>
      <c r="S2423" s="246"/>
      <c r="T2423" s="246"/>
      <c r="U2423" s="246"/>
      <c r="V2423" s="246"/>
      <c r="W2423" s="246"/>
      <c r="X2423" s="246"/>
      <c r="Y2423" s="246"/>
      <c r="Z2423" s="246"/>
      <c r="AA2423" s="246"/>
      <c r="AB2423" s="246"/>
      <c r="AC2423" s="246"/>
      <c r="AD2423" s="246"/>
      <c r="AE2423" s="246"/>
      <c r="AF2423" s="246"/>
      <c r="AG2423" s="246"/>
      <c r="AH2423" s="246"/>
      <c r="AI2423" s="246"/>
      <c r="AJ2423" s="246"/>
      <c r="AK2423" s="246"/>
      <c r="AL2423" s="246"/>
    </row>
    <row r="2424" spans="3:38" s="47" customFormat="1" ht="38.25" customHeight="1" x14ac:dyDescent="0.25">
      <c r="C2424" s="243"/>
      <c r="H2424" s="243"/>
      <c r="L2424" s="282"/>
      <c r="M2424" s="243"/>
      <c r="O2424" s="243"/>
      <c r="P2424" s="246"/>
      <c r="Q2424" s="246"/>
      <c r="R2424" s="246"/>
      <c r="S2424" s="246"/>
      <c r="T2424" s="246"/>
      <c r="U2424" s="246"/>
      <c r="V2424" s="246"/>
      <c r="W2424" s="246"/>
      <c r="X2424" s="246"/>
      <c r="Y2424" s="246"/>
      <c r="Z2424" s="246"/>
      <c r="AA2424" s="246"/>
      <c r="AB2424" s="246"/>
      <c r="AC2424" s="246"/>
      <c r="AD2424" s="246"/>
      <c r="AE2424" s="246"/>
      <c r="AF2424" s="246"/>
      <c r="AG2424" s="246"/>
      <c r="AH2424" s="246"/>
      <c r="AI2424" s="246"/>
      <c r="AJ2424" s="246"/>
      <c r="AK2424" s="246"/>
      <c r="AL2424" s="246"/>
    </row>
    <row r="2425" spans="3:38" s="47" customFormat="1" ht="38.25" customHeight="1" x14ac:dyDescent="0.25">
      <c r="C2425" s="243"/>
      <c r="H2425" s="243"/>
      <c r="L2425" s="282"/>
      <c r="M2425" s="243"/>
      <c r="O2425" s="243"/>
      <c r="P2425" s="246"/>
      <c r="Q2425" s="246"/>
      <c r="R2425" s="246"/>
      <c r="S2425" s="246"/>
      <c r="T2425" s="246"/>
      <c r="U2425" s="246"/>
      <c r="V2425" s="246"/>
      <c r="W2425" s="246"/>
      <c r="X2425" s="246"/>
      <c r="Y2425" s="246"/>
      <c r="Z2425" s="246"/>
      <c r="AA2425" s="246"/>
      <c r="AB2425" s="246"/>
      <c r="AC2425" s="246"/>
      <c r="AD2425" s="246"/>
      <c r="AE2425" s="246"/>
      <c r="AF2425" s="246"/>
      <c r="AG2425" s="246"/>
      <c r="AH2425" s="246"/>
      <c r="AI2425" s="246"/>
      <c r="AJ2425" s="246"/>
      <c r="AK2425" s="246"/>
      <c r="AL2425" s="246"/>
    </row>
    <row r="2426" spans="3:38" s="47" customFormat="1" ht="38.25" customHeight="1" x14ac:dyDescent="0.25">
      <c r="C2426" s="243"/>
      <c r="H2426" s="243"/>
      <c r="L2426" s="282"/>
      <c r="M2426" s="243"/>
      <c r="O2426" s="243"/>
      <c r="P2426" s="246"/>
      <c r="Q2426" s="246"/>
      <c r="R2426" s="246"/>
      <c r="S2426" s="246"/>
      <c r="T2426" s="246"/>
      <c r="U2426" s="246"/>
      <c r="V2426" s="246"/>
      <c r="W2426" s="246"/>
      <c r="X2426" s="246"/>
      <c r="Y2426" s="246"/>
      <c r="Z2426" s="246"/>
      <c r="AA2426" s="246"/>
      <c r="AB2426" s="246"/>
      <c r="AC2426" s="246"/>
      <c r="AD2426" s="246"/>
      <c r="AE2426" s="246"/>
      <c r="AF2426" s="246"/>
      <c r="AG2426" s="246"/>
      <c r="AH2426" s="246"/>
      <c r="AI2426" s="246"/>
      <c r="AJ2426" s="246"/>
      <c r="AK2426" s="246"/>
      <c r="AL2426" s="246"/>
    </row>
    <row r="2427" spans="3:38" s="47" customFormat="1" ht="38.25" customHeight="1" x14ac:dyDescent="0.25">
      <c r="C2427" s="243"/>
      <c r="H2427" s="243"/>
      <c r="L2427" s="282"/>
      <c r="M2427" s="243"/>
      <c r="O2427" s="243"/>
      <c r="P2427" s="246"/>
      <c r="Q2427" s="246"/>
      <c r="R2427" s="246"/>
      <c r="S2427" s="246"/>
      <c r="T2427" s="246"/>
      <c r="U2427" s="246"/>
      <c r="V2427" s="246"/>
      <c r="W2427" s="246"/>
      <c r="X2427" s="246"/>
      <c r="Y2427" s="246"/>
      <c r="Z2427" s="246"/>
      <c r="AA2427" s="246"/>
      <c r="AB2427" s="246"/>
      <c r="AC2427" s="246"/>
      <c r="AD2427" s="246"/>
      <c r="AE2427" s="246"/>
      <c r="AF2427" s="246"/>
      <c r="AG2427" s="246"/>
      <c r="AH2427" s="246"/>
      <c r="AI2427" s="246"/>
      <c r="AJ2427" s="246"/>
      <c r="AK2427" s="246"/>
      <c r="AL2427" s="246"/>
    </row>
    <row r="2428" spans="3:38" s="47" customFormat="1" ht="38.25" customHeight="1" x14ac:dyDescent="0.25">
      <c r="C2428" s="243"/>
      <c r="H2428" s="243"/>
      <c r="L2428" s="282"/>
      <c r="M2428" s="243"/>
      <c r="O2428" s="243"/>
      <c r="P2428" s="246"/>
      <c r="Q2428" s="246"/>
      <c r="R2428" s="246"/>
      <c r="S2428" s="246"/>
      <c r="T2428" s="246"/>
      <c r="U2428" s="246"/>
      <c r="V2428" s="246"/>
      <c r="W2428" s="246"/>
      <c r="X2428" s="246"/>
      <c r="Y2428" s="246"/>
      <c r="Z2428" s="246"/>
      <c r="AA2428" s="246"/>
      <c r="AB2428" s="246"/>
      <c r="AC2428" s="246"/>
      <c r="AD2428" s="246"/>
      <c r="AE2428" s="246"/>
      <c r="AF2428" s="246"/>
      <c r="AG2428" s="246"/>
      <c r="AH2428" s="246"/>
      <c r="AI2428" s="246"/>
      <c r="AJ2428" s="246"/>
      <c r="AK2428" s="246"/>
      <c r="AL2428" s="246"/>
    </row>
    <row r="2429" spans="3:38" s="47" customFormat="1" ht="38.25" customHeight="1" x14ac:dyDescent="0.25">
      <c r="C2429" s="243"/>
      <c r="H2429" s="243"/>
      <c r="L2429" s="282"/>
      <c r="M2429" s="243"/>
      <c r="O2429" s="243"/>
      <c r="P2429" s="246"/>
      <c r="Q2429" s="246"/>
      <c r="R2429" s="246"/>
      <c r="S2429" s="246"/>
      <c r="T2429" s="246"/>
      <c r="U2429" s="246"/>
      <c r="V2429" s="246"/>
      <c r="W2429" s="246"/>
      <c r="X2429" s="246"/>
      <c r="Y2429" s="246"/>
      <c r="Z2429" s="246"/>
      <c r="AA2429" s="246"/>
      <c r="AB2429" s="246"/>
      <c r="AC2429" s="246"/>
      <c r="AD2429" s="246"/>
      <c r="AE2429" s="246"/>
      <c r="AF2429" s="246"/>
      <c r="AG2429" s="246"/>
      <c r="AH2429" s="246"/>
      <c r="AI2429" s="246"/>
      <c r="AJ2429" s="246"/>
      <c r="AK2429" s="246"/>
      <c r="AL2429" s="246"/>
    </row>
    <row r="2430" spans="3:38" s="47" customFormat="1" ht="38.25" customHeight="1" x14ac:dyDescent="0.25">
      <c r="C2430" s="243"/>
      <c r="H2430" s="243"/>
      <c r="L2430" s="282"/>
      <c r="M2430" s="243"/>
      <c r="O2430" s="243"/>
      <c r="P2430" s="246"/>
      <c r="Q2430" s="246"/>
      <c r="R2430" s="246"/>
      <c r="S2430" s="246"/>
      <c r="T2430" s="246"/>
      <c r="U2430" s="246"/>
      <c r="V2430" s="246"/>
      <c r="W2430" s="246"/>
      <c r="X2430" s="246"/>
      <c r="Y2430" s="246"/>
      <c r="Z2430" s="246"/>
      <c r="AA2430" s="246"/>
      <c r="AB2430" s="246"/>
      <c r="AC2430" s="246"/>
      <c r="AD2430" s="246"/>
      <c r="AE2430" s="246"/>
      <c r="AF2430" s="246"/>
      <c r="AG2430" s="246"/>
      <c r="AH2430" s="246"/>
      <c r="AI2430" s="246"/>
      <c r="AJ2430" s="246"/>
      <c r="AK2430" s="246"/>
      <c r="AL2430" s="246"/>
    </row>
    <row r="2431" spans="3:38" s="47" customFormat="1" ht="38.25" customHeight="1" x14ac:dyDescent="0.25">
      <c r="C2431" s="243"/>
      <c r="H2431" s="243"/>
      <c r="L2431" s="282"/>
      <c r="M2431" s="243"/>
      <c r="O2431" s="243"/>
      <c r="P2431" s="246"/>
      <c r="Q2431" s="246"/>
      <c r="R2431" s="246"/>
      <c r="S2431" s="246"/>
      <c r="T2431" s="246"/>
      <c r="U2431" s="246"/>
      <c r="V2431" s="246"/>
      <c r="W2431" s="246"/>
      <c r="X2431" s="246"/>
      <c r="Y2431" s="246"/>
      <c r="Z2431" s="246"/>
      <c r="AA2431" s="246"/>
      <c r="AB2431" s="246"/>
      <c r="AC2431" s="246"/>
      <c r="AD2431" s="246"/>
      <c r="AE2431" s="246"/>
      <c r="AF2431" s="246"/>
      <c r="AG2431" s="246"/>
      <c r="AH2431" s="246"/>
      <c r="AI2431" s="246"/>
      <c r="AJ2431" s="246"/>
      <c r="AK2431" s="246"/>
      <c r="AL2431" s="246"/>
    </row>
    <row r="2432" spans="3:38" s="47" customFormat="1" ht="38.25" customHeight="1" x14ac:dyDescent="0.25">
      <c r="C2432" s="243"/>
      <c r="H2432" s="243"/>
      <c r="L2432" s="282"/>
      <c r="M2432" s="243"/>
      <c r="O2432" s="243"/>
      <c r="P2432" s="246"/>
      <c r="Q2432" s="246"/>
      <c r="R2432" s="246"/>
      <c r="S2432" s="246"/>
      <c r="T2432" s="246"/>
      <c r="U2432" s="246"/>
      <c r="V2432" s="246"/>
      <c r="W2432" s="246"/>
      <c r="X2432" s="246"/>
      <c r="Y2432" s="246"/>
      <c r="Z2432" s="246"/>
      <c r="AA2432" s="246"/>
      <c r="AB2432" s="246"/>
      <c r="AC2432" s="246"/>
      <c r="AD2432" s="246"/>
      <c r="AE2432" s="246"/>
      <c r="AF2432" s="246"/>
      <c r="AG2432" s="246"/>
      <c r="AH2432" s="246"/>
      <c r="AI2432" s="246"/>
      <c r="AJ2432" s="246"/>
      <c r="AK2432" s="246"/>
      <c r="AL2432" s="246"/>
    </row>
    <row r="2433" spans="3:38" s="47" customFormat="1" ht="38.25" customHeight="1" x14ac:dyDescent="0.25">
      <c r="C2433" s="243"/>
      <c r="H2433" s="243"/>
      <c r="L2433" s="282"/>
      <c r="M2433" s="243"/>
      <c r="O2433" s="243"/>
      <c r="P2433" s="246"/>
      <c r="Q2433" s="246"/>
      <c r="R2433" s="246"/>
      <c r="S2433" s="246"/>
      <c r="T2433" s="246"/>
      <c r="U2433" s="246"/>
      <c r="V2433" s="246"/>
      <c r="W2433" s="246"/>
      <c r="X2433" s="246"/>
      <c r="Y2433" s="246"/>
      <c r="Z2433" s="246"/>
      <c r="AA2433" s="246"/>
      <c r="AB2433" s="246"/>
      <c r="AC2433" s="246"/>
      <c r="AD2433" s="246"/>
      <c r="AE2433" s="246"/>
      <c r="AF2433" s="246"/>
      <c r="AG2433" s="246"/>
      <c r="AH2433" s="246"/>
      <c r="AI2433" s="246"/>
      <c r="AJ2433" s="246"/>
      <c r="AK2433" s="246"/>
      <c r="AL2433" s="246"/>
    </row>
    <row r="2434" spans="3:38" s="47" customFormat="1" ht="38.25" customHeight="1" x14ac:dyDescent="0.25">
      <c r="C2434" s="243"/>
      <c r="H2434" s="243"/>
      <c r="L2434" s="282"/>
      <c r="M2434" s="243"/>
      <c r="O2434" s="243"/>
      <c r="P2434" s="246"/>
      <c r="Q2434" s="246"/>
      <c r="R2434" s="246"/>
      <c r="S2434" s="246"/>
      <c r="T2434" s="246"/>
      <c r="U2434" s="246"/>
      <c r="V2434" s="246"/>
      <c r="W2434" s="246"/>
      <c r="X2434" s="246"/>
      <c r="Y2434" s="246"/>
      <c r="Z2434" s="246"/>
      <c r="AA2434" s="246"/>
      <c r="AB2434" s="246"/>
      <c r="AC2434" s="246"/>
      <c r="AD2434" s="246"/>
      <c r="AE2434" s="246"/>
      <c r="AF2434" s="246"/>
      <c r="AG2434" s="246"/>
      <c r="AH2434" s="246"/>
      <c r="AI2434" s="246"/>
      <c r="AJ2434" s="246"/>
      <c r="AK2434" s="246"/>
      <c r="AL2434" s="246"/>
    </row>
    <row r="2435" spans="3:38" s="47" customFormat="1" ht="38.25" customHeight="1" x14ac:dyDescent="0.25">
      <c r="C2435" s="243"/>
      <c r="H2435" s="243"/>
      <c r="L2435" s="282"/>
      <c r="M2435" s="243"/>
      <c r="O2435" s="243"/>
      <c r="P2435" s="246"/>
      <c r="Q2435" s="246"/>
      <c r="R2435" s="246"/>
      <c r="S2435" s="246"/>
      <c r="T2435" s="246"/>
      <c r="U2435" s="246"/>
      <c r="V2435" s="246"/>
      <c r="W2435" s="246"/>
      <c r="X2435" s="246"/>
      <c r="Y2435" s="246"/>
      <c r="Z2435" s="246"/>
      <c r="AA2435" s="246"/>
      <c r="AB2435" s="246"/>
      <c r="AC2435" s="246"/>
      <c r="AD2435" s="246"/>
      <c r="AE2435" s="246"/>
      <c r="AF2435" s="246"/>
      <c r="AG2435" s="246"/>
      <c r="AH2435" s="246"/>
      <c r="AI2435" s="246"/>
      <c r="AJ2435" s="246"/>
      <c r="AK2435" s="246"/>
      <c r="AL2435" s="246"/>
    </row>
    <row r="2436" spans="3:38" s="47" customFormat="1" ht="38.25" customHeight="1" x14ac:dyDescent="0.25">
      <c r="C2436" s="243"/>
      <c r="H2436" s="243"/>
      <c r="L2436" s="282"/>
      <c r="M2436" s="243"/>
      <c r="O2436" s="243"/>
      <c r="P2436" s="246"/>
      <c r="Q2436" s="246"/>
      <c r="R2436" s="246"/>
      <c r="S2436" s="246"/>
      <c r="T2436" s="246"/>
      <c r="U2436" s="246"/>
      <c r="V2436" s="246"/>
      <c r="W2436" s="246"/>
      <c r="X2436" s="246"/>
      <c r="Y2436" s="246"/>
      <c r="Z2436" s="246"/>
      <c r="AA2436" s="246"/>
      <c r="AB2436" s="246"/>
      <c r="AC2436" s="246"/>
      <c r="AD2436" s="246"/>
      <c r="AE2436" s="246"/>
      <c r="AF2436" s="246"/>
      <c r="AG2436" s="246"/>
      <c r="AH2436" s="246"/>
      <c r="AI2436" s="246"/>
      <c r="AJ2436" s="246"/>
      <c r="AK2436" s="246"/>
      <c r="AL2436" s="246"/>
    </row>
    <row r="2437" spans="3:38" s="47" customFormat="1" ht="38.25" customHeight="1" x14ac:dyDescent="0.25">
      <c r="C2437" s="243"/>
      <c r="H2437" s="243"/>
      <c r="L2437" s="282"/>
      <c r="M2437" s="243"/>
      <c r="O2437" s="243"/>
      <c r="P2437" s="246"/>
      <c r="Q2437" s="246"/>
      <c r="R2437" s="246"/>
      <c r="S2437" s="246"/>
      <c r="T2437" s="246"/>
      <c r="U2437" s="246"/>
      <c r="V2437" s="246"/>
      <c r="W2437" s="246"/>
      <c r="X2437" s="246"/>
      <c r="Y2437" s="246"/>
      <c r="Z2437" s="246"/>
      <c r="AA2437" s="246"/>
      <c r="AB2437" s="246"/>
      <c r="AC2437" s="246"/>
      <c r="AD2437" s="246"/>
      <c r="AE2437" s="246"/>
      <c r="AF2437" s="246"/>
      <c r="AG2437" s="246"/>
      <c r="AH2437" s="246"/>
      <c r="AI2437" s="246"/>
      <c r="AJ2437" s="246"/>
      <c r="AK2437" s="246"/>
      <c r="AL2437" s="246"/>
    </row>
    <row r="2438" spans="3:38" s="47" customFormat="1" ht="38.25" customHeight="1" x14ac:dyDescent="0.25">
      <c r="C2438" s="243"/>
      <c r="H2438" s="243"/>
      <c r="L2438" s="282"/>
      <c r="M2438" s="243"/>
      <c r="O2438" s="243"/>
      <c r="P2438" s="246"/>
      <c r="Q2438" s="246"/>
      <c r="R2438" s="246"/>
      <c r="S2438" s="246"/>
      <c r="T2438" s="246"/>
      <c r="U2438" s="246"/>
      <c r="V2438" s="246"/>
      <c r="W2438" s="246"/>
      <c r="X2438" s="246"/>
      <c r="Y2438" s="246"/>
      <c r="Z2438" s="246"/>
      <c r="AA2438" s="246"/>
      <c r="AB2438" s="246"/>
      <c r="AC2438" s="246"/>
      <c r="AD2438" s="246"/>
      <c r="AE2438" s="246"/>
      <c r="AF2438" s="246"/>
      <c r="AG2438" s="246"/>
      <c r="AH2438" s="246"/>
      <c r="AI2438" s="246"/>
      <c r="AJ2438" s="246"/>
      <c r="AK2438" s="246"/>
      <c r="AL2438" s="246"/>
    </row>
    <row r="2439" spans="3:38" s="47" customFormat="1" ht="38.25" customHeight="1" x14ac:dyDescent="0.25">
      <c r="C2439" s="243"/>
      <c r="H2439" s="243"/>
      <c r="L2439" s="282"/>
      <c r="M2439" s="243"/>
      <c r="O2439" s="243"/>
      <c r="P2439" s="246"/>
      <c r="Q2439" s="246"/>
      <c r="R2439" s="246"/>
      <c r="S2439" s="246"/>
      <c r="T2439" s="246"/>
      <c r="U2439" s="246"/>
      <c r="V2439" s="246"/>
      <c r="W2439" s="246"/>
      <c r="X2439" s="246"/>
      <c r="Y2439" s="246"/>
      <c r="Z2439" s="246"/>
      <c r="AA2439" s="246"/>
      <c r="AB2439" s="246"/>
      <c r="AC2439" s="246"/>
      <c r="AD2439" s="246"/>
      <c r="AE2439" s="246"/>
      <c r="AF2439" s="246"/>
      <c r="AG2439" s="246"/>
      <c r="AH2439" s="246"/>
      <c r="AI2439" s="246"/>
      <c r="AJ2439" s="246"/>
      <c r="AK2439" s="246"/>
      <c r="AL2439" s="246"/>
    </row>
    <row r="2440" spans="3:38" s="47" customFormat="1" ht="38.25" customHeight="1" x14ac:dyDescent="0.25">
      <c r="C2440" s="243"/>
      <c r="H2440" s="243"/>
      <c r="L2440" s="282"/>
      <c r="M2440" s="243"/>
      <c r="O2440" s="243"/>
      <c r="P2440" s="246"/>
      <c r="Q2440" s="246"/>
      <c r="R2440" s="246"/>
      <c r="S2440" s="246"/>
      <c r="T2440" s="246"/>
      <c r="U2440" s="246"/>
      <c r="V2440" s="246"/>
      <c r="W2440" s="246"/>
      <c r="X2440" s="246"/>
      <c r="Y2440" s="246"/>
      <c r="Z2440" s="246"/>
      <c r="AA2440" s="246"/>
      <c r="AB2440" s="246"/>
      <c r="AC2440" s="246"/>
      <c r="AD2440" s="246"/>
      <c r="AE2440" s="246"/>
      <c r="AF2440" s="246"/>
      <c r="AG2440" s="246"/>
      <c r="AH2440" s="246"/>
      <c r="AI2440" s="246"/>
      <c r="AJ2440" s="246"/>
      <c r="AK2440" s="246"/>
      <c r="AL2440" s="246"/>
    </row>
    <row r="2441" spans="3:38" s="47" customFormat="1" ht="38.25" customHeight="1" x14ac:dyDescent="0.25">
      <c r="C2441" s="243"/>
      <c r="H2441" s="243"/>
      <c r="L2441" s="282"/>
      <c r="M2441" s="243"/>
      <c r="O2441" s="243"/>
      <c r="P2441" s="246"/>
      <c r="Q2441" s="246"/>
      <c r="R2441" s="246"/>
      <c r="S2441" s="246"/>
      <c r="T2441" s="246"/>
      <c r="U2441" s="246"/>
      <c r="V2441" s="246"/>
      <c r="W2441" s="246"/>
      <c r="X2441" s="246"/>
      <c r="Y2441" s="246"/>
      <c r="Z2441" s="246"/>
      <c r="AA2441" s="246"/>
      <c r="AB2441" s="246"/>
      <c r="AC2441" s="246"/>
      <c r="AD2441" s="246"/>
      <c r="AE2441" s="246"/>
      <c r="AF2441" s="246"/>
      <c r="AG2441" s="246"/>
      <c r="AH2441" s="246"/>
      <c r="AI2441" s="246"/>
      <c r="AJ2441" s="246"/>
      <c r="AK2441" s="246"/>
      <c r="AL2441" s="246"/>
    </row>
    <row r="2442" spans="3:38" s="47" customFormat="1" ht="38.25" customHeight="1" x14ac:dyDescent="0.25">
      <c r="C2442" s="243"/>
      <c r="H2442" s="243"/>
      <c r="L2442" s="282"/>
      <c r="M2442" s="243"/>
      <c r="O2442" s="243"/>
      <c r="P2442" s="246"/>
      <c r="Q2442" s="246"/>
      <c r="R2442" s="246"/>
      <c r="S2442" s="246"/>
      <c r="T2442" s="246"/>
      <c r="U2442" s="246"/>
      <c r="V2442" s="246"/>
      <c r="W2442" s="246"/>
      <c r="X2442" s="246"/>
      <c r="Y2442" s="246"/>
      <c r="Z2442" s="246"/>
      <c r="AA2442" s="246"/>
      <c r="AB2442" s="246"/>
      <c r="AC2442" s="246"/>
      <c r="AD2442" s="246"/>
      <c r="AE2442" s="246"/>
      <c r="AF2442" s="246"/>
      <c r="AG2442" s="246"/>
      <c r="AH2442" s="246"/>
      <c r="AI2442" s="246"/>
      <c r="AJ2442" s="246"/>
      <c r="AK2442" s="246"/>
      <c r="AL2442" s="246"/>
    </row>
    <row r="2443" spans="3:38" s="47" customFormat="1" ht="38.25" customHeight="1" x14ac:dyDescent="0.25">
      <c r="C2443" s="243"/>
      <c r="H2443" s="243"/>
      <c r="L2443" s="282"/>
      <c r="M2443" s="243"/>
      <c r="O2443" s="243"/>
      <c r="P2443" s="246"/>
      <c r="Q2443" s="246"/>
      <c r="R2443" s="246"/>
      <c r="S2443" s="246"/>
      <c r="T2443" s="246"/>
      <c r="U2443" s="246"/>
      <c r="V2443" s="246"/>
      <c r="W2443" s="246"/>
      <c r="X2443" s="246"/>
      <c r="Y2443" s="246"/>
      <c r="Z2443" s="246"/>
      <c r="AA2443" s="246"/>
      <c r="AB2443" s="246"/>
      <c r="AC2443" s="246"/>
      <c r="AD2443" s="246"/>
      <c r="AE2443" s="246"/>
      <c r="AF2443" s="246"/>
      <c r="AG2443" s="246"/>
      <c r="AH2443" s="246"/>
      <c r="AI2443" s="246"/>
      <c r="AJ2443" s="246"/>
      <c r="AK2443" s="246"/>
      <c r="AL2443" s="246"/>
    </row>
    <row r="2444" spans="3:38" s="47" customFormat="1" ht="38.25" customHeight="1" x14ac:dyDescent="0.25">
      <c r="C2444" s="243"/>
      <c r="H2444" s="243"/>
      <c r="L2444" s="282"/>
      <c r="M2444" s="243"/>
      <c r="O2444" s="243"/>
      <c r="P2444" s="246"/>
      <c r="Q2444" s="246"/>
      <c r="R2444" s="246"/>
      <c r="S2444" s="246"/>
      <c r="T2444" s="246"/>
      <c r="U2444" s="246"/>
      <c r="V2444" s="246"/>
      <c r="W2444" s="246"/>
      <c r="X2444" s="246"/>
      <c r="Y2444" s="246"/>
      <c r="Z2444" s="246"/>
      <c r="AA2444" s="246"/>
      <c r="AB2444" s="246"/>
      <c r="AC2444" s="246"/>
      <c r="AD2444" s="246"/>
      <c r="AE2444" s="246"/>
      <c r="AF2444" s="246"/>
      <c r="AG2444" s="246"/>
      <c r="AH2444" s="246"/>
      <c r="AI2444" s="246"/>
      <c r="AJ2444" s="246"/>
      <c r="AK2444" s="246"/>
      <c r="AL2444" s="246"/>
    </row>
    <row r="2445" spans="3:38" s="47" customFormat="1" ht="38.25" customHeight="1" x14ac:dyDescent="0.25">
      <c r="C2445" s="243"/>
      <c r="H2445" s="243"/>
      <c r="L2445" s="282"/>
      <c r="M2445" s="243"/>
      <c r="O2445" s="243"/>
      <c r="P2445" s="246"/>
      <c r="Q2445" s="246"/>
      <c r="R2445" s="246"/>
      <c r="S2445" s="246"/>
      <c r="T2445" s="246"/>
      <c r="U2445" s="246"/>
      <c r="V2445" s="246"/>
      <c r="W2445" s="246"/>
      <c r="X2445" s="246"/>
      <c r="Y2445" s="246"/>
      <c r="Z2445" s="246"/>
      <c r="AA2445" s="246"/>
      <c r="AB2445" s="246"/>
      <c r="AC2445" s="246"/>
      <c r="AD2445" s="246"/>
      <c r="AE2445" s="246"/>
      <c r="AF2445" s="246"/>
      <c r="AG2445" s="246"/>
      <c r="AH2445" s="246"/>
      <c r="AI2445" s="246"/>
      <c r="AJ2445" s="246"/>
      <c r="AK2445" s="246"/>
      <c r="AL2445" s="246"/>
    </row>
    <row r="2446" spans="3:38" s="47" customFormat="1" ht="38.25" customHeight="1" x14ac:dyDescent="0.25">
      <c r="C2446" s="243"/>
      <c r="H2446" s="243"/>
      <c r="L2446" s="282"/>
      <c r="M2446" s="243"/>
      <c r="O2446" s="243"/>
      <c r="P2446" s="246"/>
      <c r="Q2446" s="246"/>
      <c r="R2446" s="246"/>
      <c r="S2446" s="246"/>
      <c r="T2446" s="246"/>
      <c r="U2446" s="246"/>
      <c r="V2446" s="246"/>
      <c r="W2446" s="246"/>
      <c r="X2446" s="246"/>
      <c r="Y2446" s="246"/>
      <c r="Z2446" s="246"/>
      <c r="AA2446" s="246"/>
      <c r="AB2446" s="246"/>
      <c r="AC2446" s="246"/>
      <c r="AD2446" s="246"/>
      <c r="AE2446" s="246"/>
      <c r="AF2446" s="246"/>
      <c r="AG2446" s="246"/>
      <c r="AH2446" s="246"/>
      <c r="AI2446" s="246"/>
      <c r="AJ2446" s="246"/>
      <c r="AK2446" s="246"/>
      <c r="AL2446" s="246"/>
    </row>
    <row r="2447" spans="3:38" s="47" customFormat="1" ht="38.25" customHeight="1" x14ac:dyDescent="0.25">
      <c r="C2447" s="243"/>
      <c r="H2447" s="243"/>
      <c r="L2447" s="282"/>
      <c r="M2447" s="243"/>
      <c r="O2447" s="243"/>
      <c r="P2447" s="246"/>
      <c r="Q2447" s="246"/>
      <c r="R2447" s="246"/>
      <c r="S2447" s="246"/>
      <c r="T2447" s="246"/>
      <c r="U2447" s="246"/>
      <c r="V2447" s="246"/>
      <c r="W2447" s="246"/>
      <c r="X2447" s="246"/>
      <c r="Y2447" s="246"/>
      <c r="Z2447" s="246"/>
      <c r="AA2447" s="246"/>
      <c r="AB2447" s="246"/>
      <c r="AC2447" s="246"/>
      <c r="AD2447" s="246"/>
      <c r="AE2447" s="246"/>
      <c r="AF2447" s="246"/>
      <c r="AG2447" s="246"/>
      <c r="AH2447" s="246"/>
      <c r="AI2447" s="246"/>
      <c r="AJ2447" s="246"/>
      <c r="AK2447" s="246"/>
      <c r="AL2447" s="246"/>
    </row>
    <row r="2448" spans="3:38" s="47" customFormat="1" ht="38.25" customHeight="1" x14ac:dyDescent="0.25">
      <c r="C2448" s="243"/>
      <c r="H2448" s="243"/>
      <c r="L2448" s="282"/>
      <c r="M2448" s="243"/>
      <c r="O2448" s="243"/>
      <c r="P2448" s="246"/>
      <c r="Q2448" s="246"/>
      <c r="R2448" s="246"/>
      <c r="S2448" s="246"/>
      <c r="T2448" s="246"/>
      <c r="U2448" s="246"/>
      <c r="V2448" s="246"/>
      <c r="W2448" s="246"/>
      <c r="X2448" s="246"/>
      <c r="Y2448" s="246"/>
      <c r="Z2448" s="246"/>
      <c r="AA2448" s="246"/>
      <c r="AB2448" s="246"/>
      <c r="AC2448" s="246"/>
      <c r="AD2448" s="246"/>
      <c r="AE2448" s="246"/>
      <c r="AF2448" s="246"/>
      <c r="AG2448" s="246"/>
      <c r="AH2448" s="246"/>
      <c r="AI2448" s="246"/>
      <c r="AJ2448" s="246"/>
      <c r="AK2448" s="246"/>
      <c r="AL2448" s="246"/>
    </row>
    <row r="2449" spans="3:38" s="47" customFormat="1" ht="38.25" customHeight="1" x14ac:dyDescent="0.25">
      <c r="C2449" s="243"/>
      <c r="H2449" s="243"/>
      <c r="L2449" s="282"/>
      <c r="M2449" s="243"/>
      <c r="O2449" s="243"/>
      <c r="P2449" s="246"/>
      <c r="Q2449" s="246"/>
      <c r="R2449" s="246"/>
      <c r="S2449" s="246"/>
      <c r="T2449" s="246"/>
      <c r="U2449" s="246"/>
      <c r="V2449" s="246"/>
      <c r="W2449" s="246"/>
      <c r="X2449" s="246"/>
      <c r="Y2449" s="246"/>
      <c r="Z2449" s="246"/>
      <c r="AA2449" s="246"/>
      <c r="AB2449" s="246"/>
      <c r="AC2449" s="246"/>
      <c r="AD2449" s="246"/>
      <c r="AE2449" s="246"/>
      <c r="AF2449" s="246"/>
      <c r="AG2449" s="246"/>
      <c r="AH2449" s="246"/>
      <c r="AI2449" s="246"/>
      <c r="AJ2449" s="246"/>
      <c r="AK2449" s="246"/>
      <c r="AL2449" s="246"/>
    </row>
    <row r="2450" spans="3:38" s="47" customFormat="1" ht="38.25" customHeight="1" x14ac:dyDescent="0.25">
      <c r="C2450" s="243"/>
      <c r="H2450" s="243"/>
      <c r="L2450" s="282"/>
      <c r="M2450" s="243"/>
      <c r="O2450" s="243"/>
      <c r="P2450" s="246"/>
      <c r="Q2450" s="246"/>
      <c r="R2450" s="246"/>
      <c r="S2450" s="246"/>
      <c r="T2450" s="246"/>
      <c r="U2450" s="246"/>
      <c r="V2450" s="246"/>
      <c r="W2450" s="246"/>
      <c r="X2450" s="246"/>
      <c r="Y2450" s="246"/>
      <c r="Z2450" s="246"/>
      <c r="AA2450" s="246"/>
      <c r="AB2450" s="246"/>
      <c r="AC2450" s="246"/>
      <c r="AD2450" s="246"/>
      <c r="AE2450" s="246"/>
      <c r="AF2450" s="246"/>
      <c r="AG2450" s="246"/>
      <c r="AH2450" s="246"/>
      <c r="AI2450" s="246"/>
      <c r="AJ2450" s="246"/>
      <c r="AK2450" s="246"/>
      <c r="AL2450" s="246"/>
    </row>
    <row r="2451" spans="3:38" s="47" customFormat="1" ht="38.25" customHeight="1" x14ac:dyDescent="0.25">
      <c r="C2451" s="243"/>
      <c r="H2451" s="243"/>
      <c r="L2451" s="282"/>
      <c r="M2451" s="243"/>
      <c r="O2451" s="243"/>
      <c r="P2451" s="246"/>
      <c r="Q2451" s="246"/>
      <c r="R2451" s="246"/>
      <c r="S2451" s="246"/>
      <c r="T2451" s="246"/>
      <c r="U2451" s="246"/>
      <c r="V2451" s="246"/>
      <c r="W2451" s="246"/>
      <c r="X2451" s="246"/>
      <c r="Y2451" s="246"/>
      <c r="Z2451" s="246"/>
      <c r="AA2451" s="246"/>
      <c r="AB2451" s="246"/>
      <c r="AC2451" s="246"/>
      <c r="AD2451" s="246"/>
      <c r="AE2451" s="246"/>
      <c r="AF2451" s="246"/>
      <c r="AG2451" s="246"/>
      <c r="AH2451" s="246"/>
      <c r="AI2451" s="246"/>
      <c r="AJ2451" s="246"/>
      <c r="AK2451" s="246"/>
      <c r="AL2451" s="246"/>
    </row>
    <row r="2452" spans="3:38" s="47" customFormat="1" ht="38.25" customHeight="1" x14ac:dyDescent="0.25">
      <c r="C2452" s="243"/>
      <c r="H2452" s="243"/>
      <c r="L2452" s="282"/>
      <c r="M2452" s="243"/>
      <c r="O2452" s="243"/>
      <c r="P2452" s="246"/>
      <c r="Q2452" s="246"/>
      <c r="R2452" s="246"/>
      <c r="S2452" s="246"/>
      <c r="T2452" s="246"/>
      <c r="U2452" s="246"/>
      <c r="V2452" s="246"/>
      <c r="W2452" s="246"/>
      <c r="X2452" s="246"/>
      <c r="Y2452" s="246"/>
      <c r="Z2452" s="246"/>
      <c r="AA2452" s="246"/>
      <c r="AB2452" s="246"/>
      <c r="AC2452" s="246"/>
      <c r="AD2452" s="246"/>
      <c r="AE2452" s="246"/>
      <c r="AF2452" s="246"/>
      <c r="AG2452" s="246"/>
      <c r="AH2452" s="246"/>
      <c r="AI2452" s="246"/>
      <c r="AJ2452" s="246"/>
      <c r="AK2452" s="246"/>
      <c r="AL2452" s="246"/>
    </row>
    <row r="2453" spans="3:38" s="47" customFormat="1" ht="38.25" customHeight="1" x14ac:dyDescent="0.25">
      <c r="C2453" s="243"/>
      <c r="H2453" s="243"/>
      <c r="L2453" s="282"/>
      <c r="M2453" s="243"/>
      <c r="O2453" s="243"/>
      <c r="P2453" s="246"/>
      <c r="Q2453" s="246"/>
      <c r="R2453" s="246"/>
      <c r="S2453" s="246"/>
      <c r="T2453" s="246"/>
      <c r="U2453" s="246"/>
      <c r="V2453" s="246"/>
      <c r="W2453" s="246"/>
      <c r="X2453" s="246"/>
      <c r="Y2453" s="246"/>
      <c r="Z2453" s="246"/>
      <c r="AA2453" s="246"/>
      <c r="AB2453" s="246"/>
      <c r="AC2453" s="246"/>
      <c r="AD2453" s="246"/>
      <c r="AE2453" s="246"/>
      <c r="AF2453" s="246"/>
      <c r="AG2453" s="246"/>
      <c r="AH2453" s="246"/>
      <c r="AI2453" s="246"/>
      <c r="AJ2453" s="246"/>
      <c r="AK2453" s="246"/>
      <c r="AL2453" s="246"/>
    </row>
    <row r="2454" spans="3:38" s="47" customFormat="1" ht="38.25" customHeight="1" x14ac:dyDescent="0.25">
      <c r="C2454" s="243"/>
      <c r="H2454" s="243"/>
      <c r="L2454" s="282"/>
      <c r="M2454" s="243"/>
      <c r="O2454" s="243"/>
      <c r="P2454" s="246"/>
      <c r="Q2454" s="246"/>
      <c r="R2454" s="246"/>
      <c r="S2454" s="246"/>
      <c r="T2454" s="246"/>
      <c r="U2454" s="246"/>
      <c r="V2454" s="246"/>
      <c r="W2454" s="246"/>
      <c r="X2454" s="246"/>
      <c r="Y2454" s="246"/>
      <c r="Z2454" s="246"/>
      <c r="AA2454" s="246"/>
      <c r="AB2454" s="246"/>
      <c r="AC2454" s="246"/>
      <c r="AD2454" s="246"/>
      <c r="AE2454" s="246"/>
      <c r="AF2454" s="246"/>
      <c r="AG2454" s="246"/>
      <c r="AH2454" s="246"/>
      <c r="AI2454" s="246"/>
      <c r="AJ2454" s="246"/>
      <c r="AK2454" s="246"/>
      <c r="AL2454" s="246"/>
    </row>
    <row r="2455" spans="3:38" s="47" customFormat="1" ht="38.25" customHeight="1" x14ac:dyDescent="0.25">
      <c r="C2455" s="243"/>
      <c r="H2455" s="243"/>
      <c r="L2455" s="282"/>
      <c r="M2455" s="243"/>
      <c r="O2455" s="243"/>
      <c r="P2455" s="246"/>
      <c r="Q2455" s="246"/>
      <c r="R2455" s="246"/>
      <c r="S2455" s="246"/>
      <c r="T2455" s="246"/>
      <c r="U2455" s="246"/>
      <c r="V2455" s="246"/>
      <c r="W2455" s="246"/>
      <c r="X2455" s="246"/>
      <c r="Y2455" s="246"/>
      <c r="Z2455" s="246"/>
      <c r="AA2455" s="246"/>
      <c r="AB2455" s="246"/>
      <c r="AC2455" s="246"/>
      <c r="AD2455" s="246"/>
      <c r="AE2455" s="246"/>
      <c r="AF2455" s="246"/>
      <c r="AG2455" s="246"/>
      <c r="AH2455" s="246"/>
      <c r="AI2455" s="246"/>
      <c r="AJ2455" s="246"/>
      <c r="AK2455" s="246"/>
      <c r="AL2455" s="246"/>
    </row>
    <row r="2456" spans="3:38" s="47" customFormat="1" ht="38.25" customHeight="1" x14ac:dyDescent="0.25">
      <c r="C2456" s="243"/>
      <c r="H2456" s="243"/>
      <c r="L2456" s="282"/>
      <c r="M2456" s="243"/>
      <c r="O2456" s="243"/>
      <c r="P2456" s="246"/>
      <c r="Q2456" s="246"/>
      <c r="R2456" s="246"/>
      <c r="S2456" s="246"/>
      <c r="T2456" s="246"/>
      <c r="U2456" s="246"/>
      <c r="V2456" s="246"/>
      <c r="W2456" s="246"/>
      <c r="X2456" s="246"/>
      <c r="Y2456" s="246"/>
      <c r="Z2456" s="246"/>
      <c r="AA2456" s="246"/>
      <c r="AB2456" s="246"/>
      <c r="AC2456" s="246"/>
      <c r="AD2456" s="246"/>
      <c r="AE2456" s="246"/>
      <c r="AF2456" s="246"/>
      <c r="AG2456" s="246"/>
      <c r="AH2456" s="246"/>
      <c r="AI2456" s="246"/>
      <c r="AJ2456" s="246"/>
      <c r="AK2456" s="246"/>
      <c r="AL2456" s="246"/>
    </row>
    <row r="2457" spans="3:38" s="47" customFormat="1" ht="38.25" customHeight="1" x14ac:dyDescent="0.25">
      <c r="C2457" s="243"/>
      <c r="H2457" s="243"/>
      <c r="L2457" s="282"/>
      <c r="M2457" s="243"/>
      <c r="O2457" s="243"/>
      <c r="P2457" s="246"/>
      <c r="Q2457" s="246"/>
      <c r="R2457" s="246"/>
      <c r="S2457" s="246"/>
      <c r="T2457" s="246"/>
      <c r="U2457" s="246"/>
      <c r="V2457" s="246"/>
      <c r="W2457" s="246"/>
      <c r="X2457" s="246"/>
      <c r="Y2457" s="246"/>
      <c r="Z2457" s="246"/>
      <c r="AA2457" s="246"/>
      <c r="AB2457" s="246"/>
      <c r="AC2457" s="246"/>
      <c r="AD2457" s="246"/>
      <c r="AE2457" s="246"/>
      <c r="AF2457" s="246"/>
      <c r="AG2457" s="246"/>
      <c r="AH2457" s="246"/>
      <c r="AI2457" s="246"/>
      <c r="AJ2457" s="246"/>
      <c r="AK2457" s="246"/>
      <c r="AL2457" s="246"/>
    </row>
    <row r="2458" spans="3:38" s="47" customFormat="1" ht="38.25" customHeight="1" x14ac:dyDescent="0.25">
      <c r="C2458" s="243"/>
      <c r="H2458" s="243"/>
      <c r="L2458" s="282"/>
      <c r="M2458" s="243"/>
      <c r="O2458" s="243"/>
      <c r="P2458" s="246"/>
      <c r="Q2458" s="246"/>
      <c r="R2458" s="246"/>
      <c r="S2458" s="246"/>
      <c r="T2458" s="246"/>
      <c r="U2458" s="246"/>
      <c r="V2458" s="246"/>
      <c r="W2458" s="246"/>
      <c r="X2458" s="246"/>
      <c r="Y2458" s="246"/>
      <c r="Z2458" s="246"/>
      <c r="AA2458" s="246"/>
      <c r="AB2458" s="246"/>
      <c r="AC2458" s="246"/>
      <c r="AD2458" s="246"/>
      <c r="AE2458" s="246"/>
      <c r="AF2458" s="246"/>
      <c r="AG2458" s="246"/>
      <c r="AH2458" s="246"/>
      <c r="AI2458" s="246"/>
      <c r="AJ2458" s="246"/>
      <c r="AK2458" s="246"/>
      <c r="AL2458" s="246"/>
    </row>
    <row r="2459" spans="3:38" s="47" customFormat="1" ht="38.25" customHeight="1" x14ac:dyDescent="0.25">
      <c r="C2459" s="243"/>
      <c r="H2459" s="243"/>
      <c r="L2459" s="282"/>
      <c r="M2459" s="243"/>
      <c r="O2459" s="243"/>
      <c r="P2459" s="246"/>
      <c r="Q2459" s="246"/>
      <c r="R2459" s="246"/>
      <c r="S2459" s="246"/>
      <c r="T2459" s="246"/>
      <c r="U2459" s="246"/>
      <c r="V2459" s="246"/>
      <c r="W2459" s="246"/>
      <c r="X2459" s="246"/>
      <c r="Y2459" s="246"/>
      <c r="Z2459" s="246"/>
      <c r="AA2459" s="246"/>
      <c r="AB2459" s="246"/>
      <c r="AC2459" s="246"/>
      <c r="AD2459" s="246"/>
      <c r="AE2459" s="246"/>
      <c r="AF2459" s="246"/>
      <c r="AG2459" s="246"/>
      <c r="AH2459" s="246"/>
      <c r="AI2459" s="246"/>
      <c r="AJ2459" s="246"/>
      <c r="AK2459" s="246"/>
      <c r="AL2459" s="246"/>
    </row>
    <row r="2460" spans="3:38" s="47" customFormat="1" ht="38.25" customHeight="1" x14ac:dyDescent="0.25">
      <c r="C2460" s="243"/>
      <c r="H2460" s="243"/>
      <c r="L2460" s="282"/>
      <c r="M2460" s="243"/>
      <c r="O2460" s="243"/>
      <c r="P2460" s="246"/>
      <c r="Q2460" s="246"/>
      <c r="R2460" s="246"/>
      <c r="S2460" s="246"/>
      <c r="T2460" s="246"/>
      <c r="U2460" s="246"/>
      <c r="V2460" s="246"/>
      <c r="W2460" s="246"/>
      <c r="X2460" s="246"/>
      <c r="Y2460" s="246"/>
      <c r="Z2460" s="246"/>
      <c r="AA2460" s="246"/>
      <c r="AB2460" s="246"/>
      <c r="AC2460" s="246"/>
      <c r="AD2460" s="246"/>
      <c r="AE2460" s="246"/>
      <c r="AF2460" s="246"/>
      <c r="AG2460" s="246"/>
      <c r="AH2460" s="246"/>
      <c r="AI2460" s="246"/>
      <c r="AJ2460" s="246"/>
      <c r="AK2460" s="246"/>
      <c r="AL2460" s="246"/>
    </row>
    <row r="2461" spans="3:38" s="47" customFormat="1" ht="38.25" customHeight="1" x14ac:dyDescent="0.25">
      <c r="C2461" s="243"/>
      <c r="H2461" s="243"/>
      <c r="L2461" s="282"/>
      <c r="M2461" s="243"/>
      <c r="O2461" s="243"/>
      <c r="P2461" s="246"/>
      <c r="Q2461" s="246"/>
      <c r="R2461" s="246"/>
      <c r="S2461" s="246"/>
      <c r="T2461" s="246"/>
      <c r="U2461" s="246"/>
      <c r="V2461" s="246"/>
      <c r="W2461" s="246"/>
      <c r="X2461" s="246"/>
      <c r="Y2461" s="246"/>
      <c r="Z2461" s="246"/>
      <c r="AA2461" s="246"/>
      <c r="AB2461" s="246"/>
      <c r="AC2461" s="246"/>
      <c r="AD2461" s="246"/>
      <c r="AE2461" s="246"/>
      <c r="AF2461" s="246"/>
      <c r="AG2461" s="246"/>
      <c r="AH2461" s="246"/>
      <c r="AI2461" s="246"/>
      <c r="AJ2461" s="246"/>
      <c r="AK2461" s="246"/>
      <c r="AL2461" s="246"/>
    </row>
    <row r="2462" spans="3:38" s="47" customFormat="1" ht="38.25" customHeight="1" x14ac:dyDescent="0.25">
      <c r="C2462" s="243"/>
      <c r="H2462" s="243"/>
      <c r="L2462" s="282"/>
      <c r="M2462" s="243"/>
      <c r="O2462" s="243"/>
      <c r="P2462" s="246"/>
      <c r="Q2462" s="246"/>
      <c r="R2462" s="246"/>
      <c r="S2462" s="246"/>
      <c r="T2462" s="246"/>
      <c r="U2462" s="246"/>
      <c r="V2462" s="246"/>
      <c r="W2462" s="246"/>
      <c r="X2462" s="246"/>
      <c r="Y2462" s="246"/>
      <c r="Z2462" s="246"/>
      <c r="AA2462" s="246"/>
      <c r="AB2462" s="246"/>
      <c r="AC2462" s="246"/>
      <c r="AD2462" s="246"/>
      <c r="AE2462" s="246"/>
      <c r="AF2462" s="246"/>
      <c r="AG2462" s="246"/>
      <c r="AH2462" s="246"/>
      <c r="AI2462" s="246"/>
      <c r="AJ2462" s="246"/>
      <c r="AK2462" s="246"/>
      <c r="AL2462" s="246"/>
    </row>
    <row r="2463" spans="3:38" s="47" customFormat="1" ht="38.25" customHeight="1" x14ac:dyDescent="0.25">
      <c r="C2463" s="243"/>
      <c r="H2463" s="243"/>
      <c r="L2463" s="282"/>
      <c r="M2463" s="243"/>
      <c r="O2463" s="243"/>
      <c r="P2463" s="246"/>
      <c r="Q2463" s="246"/>
      <c r="R2463" s="246"/>
      <c r="S2463" s="246"/>
      <c r="T2463" s="246"/>
      <c r="U2463" s="246"/>
      <c r="V2463" s="246"/>
      <c r="W2463" s="246"/>
      <c r="X2463" s="246"/>
      <c r="Y2463" s="246"/>
      <c r="Z2463" s="246"/>
      <c r="AA2463" s="246"/>
      <c r="AB2463" s="246"/>
      <c r="AC2463" s="246"/>
      <c r="AD2463" s="246"/>
      <c r="AE2463" s="246"/>
      <c r="AF2463" s="246"/>
      <c r="AG2463" s="246"/>
      <c r="AH2463" s="246"/>
      <c r="AI2463" s="246"/>
      <c r="AJ2463" s="246"/>
      <c r="AK2463" s="246"/>
      <c r="AL2463" s="246"/>
    </row>
    <row r="2464" spans="3:38" s="47" customFormat="1" ht="38.25" customHeight="1" x14ac:dyDescent="0.25">
      <c r="C2464" s="243"/>
      <c r="H2464" s="243"/>
      <c r="L2464" s="282"/>
      <c r="M2464" s="243"/>
      <c r="O2464" s="243"/>
      <c r="P2464" s="246"/>
      <c r="Q2464" s="246"/>
      <c r="R2464" s="246"/>
      <c r="S2464" s="246"/>
      <c r="T2464" s="246"/>
      <c r="U2464" s="246"/>
      <c r="V2464" s="246"/>
      <c r="W2464" s="246"/>
      <c r="X2464" s="246"/>
      <c r="Y2464" s="246"/>
      <c r="Z2464" s="246"/>
      <c r="AA2464" s="246"/>
      <c r="AB2464" s="246"/>
      <c r="AC2464" s="246"/>
      <c r="AD2464" s="246"/>
      <c r="AE2464" s="246"/>
      <c r="AF2464" s="246"/>
      <c r="AG2464" s="246"/>
      <c r="AH2464" s="246"/>
      <c r="AI2464" s="246"/>
      <c r="AJ2464" s="246"/>
      <c r="AK2464" s="246"/>
      <c r="AL2464" s="246"/>
    </row>
    <row r="2465" spans="3:38" s="47" customFormat="1" ht="38.25" customHeight="1" x14ac:dyDescent="0.25">
      <c r="C2465" s="243"/>
      <c r="H2465" s="243"/>
      <c r="L2465" s="282"/>
      <c r="M2465" s="243"/>
      <c r="O2465" s="243"/>
      <c r="P2465" s="246"/>
      <c r="Q2465" s="246"/>
      <c r="R2465" s="246"/>
      <c r="S2465" s="246"/>
      <c r="T2465" s="246"/>
      <c r="U2465" s="246"/>
      <c r="V2465" s="246"/>
      <c r="W2465" s="246"/>
      <c r="X2465" s="246"/>
      <c r="Y2465" s="246"/>
      <c r="Z2465" s="246"/>
      <c r="AA2465" s="246"/>
      <c r="AB2465" s="246"/>
      <c r="AC2465" s="246"/>
      <c r="AD2465" s="246"/>
      <c r="AE2465" s="246"/>
      <c r="AF2465" s="246"/>
      <c r="AG2465" s="246"/>
      <c r="AH2465" s="246"/>
      <c r="AI2465" s="246"/>
      <c r="AJ2465" s="246"/>
      <c r="AK2465" s="246"/>
      <c r="AL2465" s="246"/>
    </row>
    <row r="2466" spans="3:38" s="47" customFormat="1" ht="38.25" customHeight="1" x14ac:dyDescent="0.25">
      <c r="C2466" s="243"/>
      <c r="H2466" s="243"/>
      <c r="L2466" s="282"/>
      <c r="M2466" s="243"/>
      <c r="O2466" s="243"/>
      <c r="P2466" s="246"/>
      <c r="Q2466" s="246"/>
      <c r="R2466" s="246"/>
      <c r="S2466" s="246"/>
      <c r="T2466" s="246"/>
      <c r="U2466" s="246"/>
      <c r="V2466" s="246"/>
      <c r="W2466" s="246"/>
      <c r="X2466" s="246"/>
      <c r="Y2466" s="246"/>
      <c r="Z2466" s="246"/>
      <c r="AA2466" s="246"/>
      <c r="AB2466" s="246"/>
      <c r="AC2466" s="246"/>
      <c r="AD2466" s="246"/>
      <c r="AE2466" s="246"/>
      <c r="AF2466" s="246"/>
      <c r="AG2466" s="246"/>
      <c r="AH2466" s="246"/>
      <c r="AI2466" s="246"/>
      <c r="AJ2466" s="246"/>
      <c r="AK2466" s="246"/>
      <c r="AL2466" s="246"/>
    </row>
    <row r="2467" spans="3:38" s="47" customFormat="1" ht="38.25" customHeight="1" x14ac:dyDescent="0.25">
      <c r="C2467" s="243"/>
      <c r="H2467" s="243"/>
      <c r="L2467" s="282"/>
      <c r="M2467" s="243"/>
      <c r="O2467" s="243"/>
      <c r="P2467" s="246"/>
      <c r="Q2467" s="246"/>
      <c r="R2467" s="246"/>
      <c r="S2467" s="246"/>
      <c r="T2467" s="246"/>
      <c r="U2467" s="246"/>
      <c r="V2467" s="246"/>
      <c r="W2467" s="246"/>
      <c r="X2467" s="246"/>
      <c r="Y2467" s="246"/>
      <c r="Z2467" s="246"/>
      <c r="AA2467" s="246"/>
      <c r="AB2467" s="246"/>
      <c r="AC2467" s="246"/>
      <c r="AD2467" s="246"/>
      <c r="AE2467" s="246"/>
      <c r="AF2467" s="246"/>
      <c r="AG2467" s="246"/>
      <c r="AH2467" s="246"/>
      <c r="AI2467" s="246"/>
      <c r="AJ2467" s="246"/>
      <c r="AK2467" s="246"/>
      <c r="AL2467" s="246"/>
    </row>
    <row r="2468" spans="3:38" s="47" customFormat="1" ht="38.25" customHeight="1" x14ac:dyDescent="0.25">
      <c r="C2468" s="243"/>
      <c r="H2468" s="243"/>
      <c r="L2468" s="282"/>
      <c r="M2468" s="243"/>
      <c r="O2468" s="243"/>
      <c r="P2468" s="246"/>
      <c r="Q2468" s="246"/>
      <c r="R2468" s="246"/>
      <c r="S2468" s="246"/>
      <c r="T2468" s="246"/>
      <c r="U2468" s="246"/>
      <c r="V2468" s="246"/>
      <c r="W2468" s="246"/>
      <c r="X2468" s="246"/>
      <c r="Y2468" s="246"/>
      <c r="Z2468" s="246"/>
      <c r="AA2468" s="246"/>
      <c r="AB2468" s="246"/>
      <c r="AC2468" s="246"/>
      <c r="AD2468" s="246"/>
      <c r="AE2468" s="246"/>
      <c r="AF2468" s="246"/>
      <c r="AG2468" s="246"/>
      <c r="AH2468" s="246"/>
      <c r="AI2468" s="246"/>
      <c r="AJ2468" s="246"/>
      <c r="AK2468" s="246"/>
      <c r="AL2468" s="246"/>
    </row>
    <row r="2469" spans="3:38" s="47" customFormat="1" ht="38.25" customHeight="1" x14ac:dyDescent="0.25">
      <c r="C2469" s="243"/>
      <c r="H2469" s="243"/>
      <c r="L2469" s="282"/>
      <c r="M2469" s="243"/>
      <c r="O2469" s="243"/>
      <c r="P2469" s="246"/>
      <c r="Q2469" s="246"/>
      <c r="R2469" s="246"/>
      <c r="S2469" s="246"/>
      <c r="T2469" s="246"/>
      <c r="U2469" s="246"/>
      <c r="V2469" s="246"/>
      <c r="W2469" s="246"/>
      <c r="X2469" s="246"/>
      <c r="Y2469" s="246"/>
      <c r="Z2469" s="246"/>
      <c r="AA2469" s="246"/>
      <c r="AB2469" s="246"/>
      <c r="AC2469" s="246"/>
      <c r="AD2469" s="246"/>
      <c r="AE2469" s="246"/>
      <c r="AF2469" s="246"/>
      <c r="AG2469" s="246"/>
      <c r="AH2469" s="246"/>
      <c r="AI2469" s="246"/>
      <c r="AJ2469" s="246"/>
      <c r="AK2469" s="246"/>
      <c r="AL2469" s="246"/>
    </row>
    <row r="2470" spans="3:38" s="47" customFormat="1" ht="38.25" customHeight="1" x14ac:dyDescent="0.25">
      <c r="C2470" s="243"/>
      <c r="H2470" s="243"/>
      <c r="L2470" s="282"/>
      <c r="M2470" s="243"/>
      <c r="O2470" s="243"/>
      <c r="P2470" s="246"/>
      <c r="Q2470" s="246"/>
      <c r="R2470" s="246"/>
      <c r="S2470" s="246"/>
      <c r="T2470" s="246"/>
      <c r="U2470" s="246"/>
      <c r="V2470" s="246"/>
      <c r="W2470" s="246"/>
      <c r="X2470" s="246"/>
      <c r="Y2470" s="246"/>
      <c r="Z2470" s="246"/>
      <c r="AA2470" s="246"/>
      <c r="AB2470" s="246"/>
      <c r="AC2470" s="246"/>
      <c r="AD2470" s="246"/>
      <c r="AE2470" s="246"/>
      <c r="AF2470" s="246"/>
      <c r="AG2470" s="246"/>
      <c r="AH2470" s="246"/>
      <c r="AI2470" s="246"/>
      <c r="AJ2470" s="246"/>
      <c r="AK2470" s="246"/>
      <c r="AL2470" s="246"/>
    </row>
    <row r="2471" spans="3:38" s="47" customFormat="1" ht="38.25" customHeight="1" x14ac:dyDescent="0.25">
      <c r="C2471" s="243"/>
      <c r="H2471" s="243"/>
      <c r="L2471" s="282"/>
      <c r="M2471" s="243"/>
      <c r="O2471" s="243"/>
      <c r="P2471" s="246"/>
      <c r="Q2471" s="246"/>
      <c r="R2471" s="246"/>
      <c r="S2471" s="246"/>
      <c r="T2471" s="246"/>
      <c r="U2471" s="246"/>
      <c r="V2471" s="246"/>
      <c r="W2471" s="246"/>
      <c r="X2471" s="246"/>
      <c r="Y2471" s="246"/>
      <c r="Z2471" s="246"/>
      <c r="AA2471" s="246"/>
      <c r="AB2471" s="246"/>
      <c r="AC2471" s="246"/>
      <c r="AD2471" s="246"/>
      <c r="AE2471" s="246"/>
      <c r="AF2471" s="246"/>
      <c r="AG2471" s="246"/>
      <c r="AH2471" s="246"/>
      <c r="AI2471" s="246"/>
      <c r="AJ2471" s="246"/>
      <c r="AK2471" s="246"/>
      <c r="AL2471" s="246"/>
    </row>
    <row r="2472" spans="3:38" s="47" customFormat="1" ht="38.25" customHeight="1" x14ac:dyDescent="0.25">
      <c r="C2472" s="243"/>
      <c r="H2472" s="243"/>
      <c r="L2472" s="282"/>
      <c r="M2472" s="243"/>
      <c r="O2472" s="243"/>
      <c r="P2472" s="246"/>
      <c r="Q2472" s="246"/>
      <c r="R2472" s="246"/>
      <c r="S2472" s="246"/>
      <c r="T2472" s="246"/>
      <c r="U2472" s="246"/>
      <c r="V2472" s="246"/>
      <c r="W2472" s="246"/>
      <c r="X2472" s="246"/>
      <c r="Y2472" s="246"/>
      <c r="Z2472" s="246"/>
      <c r="AA2472" s="246"/>
      <c r="AB2472" s="246"/>
      <c r="AC2472" s="246"/>
      <c r="AD2472" s="246"/>
      <c r="AE2472" s="246"/>
      <c r="AF2472" s="246"/>
      <c r="AG2472" s="246"/>
      <c r="AH2472" s="246"/>
      <c r="AI2472" s="246"/>
      <c r="AJ2472" s="246"/>
      <c r="AK2472" s="246"/>
      <c r="AL2472" s="246"/>
    </row>
    <row r="2473" spans="3:38" s="47" customFormat="1" ht="38.25" customHeight="1" x14ac:dyDescent="0.25">
      <c r="C2473" s="243"/>
      <c r="H2473" s="243"/>
      <c r="L2473" s="282"/>
      <c r="M2473" s="243"/>
      <c r="O2473" s="243"/>
      <c r="P2473" s="246"/>
      <c r="Q2473" s="246"/>
      <c r="R2473" s="246"/>
      <c r="S2473" s="246"/>
      <c r="T2473" s="246"/>
      <c r="U2473" s="246"/>
      <c r="V2473" s="246"/>
      <c r="W2473" s="246"/>
      <c r="X2473" s="246"/>
      <c r="Y2473" s="246"/>
      <c r="Z2473" s="246"/>
      <c r="AA2473" s="246"/>
      <c r="AB2473" s="246"/>
      <c r="AC2473" s="246"/>
      <c r="AD2473" s="246"/>
      <c r="AE2473" s="246"/>
      <c r="AF2473" s="246"/>
      <c r="AG2473" s="246"/>
      <c r="AH2473" s="246"/>
      <c r="AI2473" s="246"/>
      <c r="AJ2473" s="246"/>
      <c r="AK2473" s="246"/>
      <c r="AL2473" s="246"/>
    </row>
    <row r="2474" spans="3:38" s="47" customFormat="1" ht="38.25" customHeight="1" x14ac:dyDescent="0.25">
      <c r="C2474" s="243"/>
      <c r="H2474" s="243"/>
      <c r="L2474" s="282"/>
      <c r="M2474" s="243"/>
      <c r="O2474" s="243"/>
      <c r="P2474" s="246"/>
      <c r="Q2474" s="246"/>
      <c r="R2474" s="246"/>
      <c r="S2474" s="246"/>
      <c r="T2474" s="246"/>
      <c r="U2474" s="246"/>
      <c r="V2474" s="246"/>
      <c r="W2474" s="246"/>
      <c r="X2474" s="246"/>
      <c r="Y2474" s="246"/>
      <c r="Z2474" s="246"/>
      <c r="AA2474" s="246"/>
      <c r="AB2474" s="246"/>
      <c r="AC2474" s="246"/>
      <c r="AD2474" s="246"/>
      <c r="AE2474" s="246"/>
      <c r="AF2474" s="246"/>
      <c r="AG2474" s="246"/>
      <c r="AH2474" s="246"/>
      <c r="AI2474" s="246"/>
      <c r="AJ2474" s="246"/>
      <c r="AK2474" s="246"/>
      <c r="AL2474" s="246"/>
    </row>
    <row r="2475" spans="3:38" s="47" customFormat="1" ht="38.25" customHeight="1" x14ac:dyDescent="0.25">
      <c r="C2475" s="243"/>
      <c r="H2475" s="243"/>
      <c r="L2475" s="282"/>
      <c r="M2475" s="243"/>
      <c r="O2475" s="243"/>
      <c r="P2475" s="246"/>
      <c r="Q2475" s="246"/>
      <c r="R2475" s="246"/>
      <c r="S2475" s="246"/>
      <c r="T2475" s="246"/>
      <c r="U2475" s="246"/>
      <c r="V2475" s="246"/>
      <c r="W2475" s="246"/>
      <c r="X2475" s="246"/>
      <c r="Y2475" s="246"/>
      <c r="Z2475" s="246"/>
      <c r="AA2475" s="246"/>
      <c r="AB2475" s="246"/>
      <c r="AC2475" s="246"/>
      <c r="AD2475" s="246"/>
      <c r="AE2475" s="246"/>
      <c r="AF2475" s="246"/>
      <c r="AG2475" s="246"/>
      <c r="AH2475" s="246"/>
      <c r="AI2475" s="246"/>
      <c r="AJ2475" s="246"/>
      <c r="AK2475" s="246"/>
      <c r="AL2475" s="246"/>
    </row>
    <row r="2476" spans="3:38" s="47" customFormat="1" ht="38.25" customHeight="1" x14ac:dyDescent="0.25">
      <c r="C2476" s="243"/>
      <c r="H2476" s="243"/>
      <c r="L2476" s="282"/>
      <c r="M2476" s="243"/>
      <c r="O2476" s="243"/>
      <c r="P2476" s="246"/>
      <c r="Q2476" s="246"/>
      <c r="R2476" s="246"/>
      <c r="S2476" s="246"/>
      <c r="T2476" s="246"/>
      <c r="U2476" s="246"/>
      <c r="V2476" s="246"/>
      <c r="W2476" s="246"/>
      <c r="X2476" s="246"/>
      <c r="Y2476" s="246"/>
      <c r="Z2476" s="246"/>
      <c r="AA2476" s="246"/>
      <c r="AB2476" s="246"/>
      <c r="AC2476" s="246"/>
      <c r="AD2476" s="246"/>
      <c r="AE2476" s="246"/>
      <c r="AF2476" s="246"/>
      <c r="AG2476" s="246"/>
      <c r="AH2476" s="246"/>
      <c r="AI2476" s="246"/>
      <c r="AJ2476" s="246"/>
      <c r="AK2476" s="246"/>
      <c r="AL2476" s="246"/>
    </row>
    <row r="2477" spans="3:38" s="47" customFormat="1" ht="38.25" customHeight="1" x14ac:dyDescent="0.25">
      <c r="C2477" s="243"/>
      <c r="H2477" s="243"/>
      <c r="L2477" s="282"/>
      <c r="M2477" s="243"/>
      <c r="O2477" s="243"/>
      <c r="P2477" s="246"/>
      <c r="Q2477" s="246"/>
      <c r="R2477" s="246"/>
      <c r="S2477" s="246"/>
      <c r="T2477" s="246"/>
      <c r="U2477" s="246"/>
      <c r="V2477" s="246"/>
      <c r="W2477" s="246"/>
      <c r="X2477" s="246"/>
      <c r="Y2477" s="246"/>
      <c r="Z2477" s="246"/>
      <c r="AA2477" s="246"/>
      <c r="AB2477" s="246"/>
      <c r="AC2477" s="246"/>
      <c r="AD2477" s="246"/>
      <c r="AE2477" s="246"/>
      <c r="AF2477" s="246"/>
      <c r="AG2477" s="246"/>
      <c r="AH2477" s="246"/>
      <c r="AI2477" s="246"/>
      <c r="AJ2477" s="246"/>
      <c r="AK2477" s="246"/>
      <c r="AL2477" s="246"/>
    </row>
    <row r="2478" spans="3:38" s="47" customFormat="1" ht="38.25" customHeight="1" x14ac:dyDescent="0.25">
      <c r="C2478" s="243"/>
      <c r="H2478" s="243"/>
      <c r="L2478" s="282"/>
      <c r="M2478" s="243"/>
      <c r="O2478" s="243"/>
      <c r="P2478" s="246"/>
      <c r="Q2478" s="246"/>
      <c r="R2478" s="246"/>
      <c r="S2478" s="246"/>
      <c r="T2478" s="246"/>
      <c r="U2478" s="246"/>
      <c r="V2478" s="246"/>
      <c r="W2478" s="246"/>
      <c r="X2478" s="246"/>
      <c r="Y2478" s="246"/>
      <c r="Z2478" s="246"/>
      <c r="AA2478" s="246"/>
      <c r="AB2478" s="246"/>
      <c r="AC2478" s="246"/>
      <c r="AD2478" s="246"/>
      <c r="AE2478" s="246"/>
      <c r="AF2478" s="246"/>
      <c r="AG2478" s="246"/>
      <c r="AH2478" s="246"/>
      <c r="AI2478" s="246"/>
      <c r="AJ2478" s="246"/>
      <c r="AK2478" s="246"/>
      <c r="AL2478" s="246"/>
    </row>
    <row r="2479" spans="3:38" s="47" customFormat="1" ht="38.25" customHeight="1" x14ac:dyDescent="0.25">
      <c r="C2479" s="243"/>
      <c r="H2479" s="243"/>
      <c r="L2479" s="282"/>
      <c r="M2479" s="243"/>
      <c r="O2479" s="243"/>
      <c r="P2479" s="246"/>
      <c r="Q2479" s="246"/>
      <c r="R2479" s="246"/>
      <c r="S2479" s="246"/>
      <c r="T2479" s="246"/>
      <c r="U2479" s="246"/>
      <c r="V2479" s="246"/>
      <c r="W2479" s="246"/>
      <c r="X2479" s="246"/>
      <c r="Y2479" s="246"/>
      <c r="Z2479" s="246"/>
      <c r="AA2479" s="246"/>
      <c r="AB2479" s="246"/>
      <c r="AC2479" s="246"/>
      <c r="AD2479" s="246"/>
      <c r="AE2479" s="246"/>
      <c r="AF2479" s="246"/>
      <c r="AG2479" s="246"/>
      <c r="AH2479" s="246"/>
      <c r="AI2479" s="246"/>
      <c r="AJ2479" s="246"/>
      <c r="AK2479" s="246"/>
      <c r="AL2479" s="246"/>
    </row>
    <row r="2480" spans="3:38" s="47" customFormat="1" ht="38.25" customHeight="1" x14ac:dyDescent="0.25">
      <c r="C2480" s="243"/>
      <c r="H2480" s="243"/>
      <c r="L2480" s="282"/>
      <c r="M2480" s="243"/>
      <c r="O2480" s="243"/>
      <c r="P2480" s="246"/>
      <c r="Q2480" s="246"/>
      <c r="R2480" s="246"/>
      <c r="S2480" s="246"/>
      <c r="T2480" s="246"/>
      <c r="U2480" s="246"/>
      <c r="V2480" s="246"/>
      <c r="W2480" s="246"/>
      <c r="X2480" s="246"/>
      <c r="Y2480" s="246"/>
      <c r="Z2480" s="246"/>
      <c r="AA2480" s="246"/>
      <c r="AB2480" s="246"/>
      <c r="AC2480" s="246"/>
      <c r="AD2480" s="246"/>
      <c r="AE2480" s="246"/>
      <c r="AF2480" s="246"/>
      <c r="AG2480" s="246"/>
      <c r="AH2480" s="246"/>
      <c r="AI2480" s="246"/>
      <c r="AJ2480" s="246"/>
      <c r="AK2480" s="246"/>
      <c r="AL2480" s="246"/>
    </row>
    <row r="2481" spans="3:38" s="47" customFormat="1" ht="38.25" customHeight="1" x14ac:dyDescent="0.25">
      <c r="C2481" s="243"/>
      <c r="H2481" s="243"/>
      <c r="L2481" s="282"/>
      <c r="M2481" s="243"/>
      <c r="O2481" s="243"/>
      <c r="P2481" s="246"/>
      <c r="Q2481" s="246"/>
      <c r="R2481" s="246"/>
      <c r="S2481" s="246"/>
      <c r="T2481" s="246"/>
      <c r="U2481" s="246"/>
      <c r="V2481" s="246"/>
      <c r="W2481" s="246"/>
      <c r="X2481" s="246"/>
      <c r="Y2481" s="246"/>
      <c r="Z2481" s="246"/>
      <c r="AA2481" s="246"/>
      <c r="AB2481" s="246"/>
      <c r="AC2481" s="246"/>
      <c r="AD2481" s="246"/>
      <c r="AE2481" s="246"/>
      <c r="AF2481" s="246"/>
      <c r="AG2481" s="246"/>
      <c r="AH2481" s="246"/>
      <c r="AI2481" s="246"/>
      <c r="AJ2481" s="246"/>
      <c r="AK2481" s="246"/>
      <c r="AL2481" s="246"/>
    </row>
    <row r="2482" spans="3:38" s="47" customFormat="1" ht="38.25" customHeight="1" x14ac:dyDescent="0.25">
      <c r="C2482" s="243"/>
      <c r="H2482" s="243"/>
      <c r="L2482" s="282"/>
      <c r="M2482" s="243"/>
      <c r="O2482" s="243"/>
      <c r="P2482" s="246"/>
      <c r="Q2482" s="246"/>
      <c r="R2482" s="246"/>
      <c r="S2482" s="246"/>
      <c r="T2482" s="246"/>
      <c r="U2482" s="246"/>
      <c r="V2482" s="246"/>
      <c r="W2482" s="246"/>
      <c r="X2482" s="246"/>
      <c r="Y2482" s="246"/>
      <c r="Z2482" s="246"/>
      <c r="AA2482" s="246"/>
      <c r="AB2482" s="246"/>
      <c r="AC2482" s="246"/>
      <c r="AD2482" s="246"/>
      <c r="AE2482" s="246"/>
      <c r="AF2482" s="246"/>
      <c r="AG2482" s="246"/>
      <c r="AH2482" s="246"/>
      <c r="AI2482" s="246"/>
      <c r="AJ2482" s="246"/>
      <c r="AK2482" s="246"/>
      <c r="AL2482" s="246"/>
    </row>
    <row r="2483" spans="3:38" s="47" customFormat="1" ht="38.25" customHeight="1" x14ac:dyDescent="0.25">
      <c r="C2483" s="243"/>
      <c r="H2483" s="243"/>
      <c r="L2483" s="282"/>
      <c r="M2483" s="243"/>
      <c r="O2483" s="243"/>
      <c r="P2483" s="246"/>
      <c r="Q2483" s="246"/>
      <c r="R2483" s="246"/>
      <c r="S2483" s="246"/>
      <c r="T2483" s="246"/>
      <c r="U2483" s="246"/>
      <c r="V2483" s="246"/>
      <c r="W2483" s="246"/>
      <c r="X2483" s="246"/>
      <c r="Y2483" s="246"/>
      <c r="Z2483" s="246"/>
      <c r="AA2483" s="246"/>
      <c r="AB2483" s="246"/>
      <c r="AC2483" s="246"/>
      <c r="AD2483" s="246"/>
      <c r="AE2483" s="246"/>
      <c r="AF2483" s="246"/>
      <c r="AG2483" s="246"/>
      <c r="AH2483" s="246"/>
      <c r="AI2483" s="246"/>
      <c r="AJ2483" s="246"/>
      <c r="AK2483" s="246"/>
      <c r="AL2483" s="246"/>
    </row>
    <row r="2484" spans="3:38" s="47" customFormat="1" ht="38.25" customHeight="1" x14ac:dyDescent="0.25">
      <c r="C2484" s="243"/>
      <c r="H2484" s="243"/>
      <c r="L2484" s="282"/>
      <c r="M2484" s="243"/>
      <c r="O2484" s="243"/>
      <c r="P2484" s="246"/>
      <c r="Q2484" s="246"/>
      <c r="R2484" s="246"/>
      <c r="S2484" s="246"/>
      <c r="T2484" s="246"/>
      <c r="U2484" s="246"/>
      <c r="V2484" s="246"/>
      <c r="W2484" s="246"/>
      <c r="X2484" s="246"/>
      <c r="Y2484" s="246"/>
      <c r="Z2484" s="246"/>
      <c r="AA2484" s="246"/>
      <c r="AB2484" s="246"/>
      <c r="AC2484" s="246"/>
      <c r="AD2484" s="246"/>
      <c r="AE2484" s="246"/>
      <c r="AF2484" s="246"/>
      <c r="AG2484" s="246"/>
      <c r="AH2484" s="246"/>
      <c r="AI2484" s="246"/>
      <c r="AJ2484" s="246"/>
      <c r="AK2484" s="246"/>
      <c r="AL2484" s="246"/>
    </row>
    <row r="2485" spans="3:38" s="47" customFormat="1" ht="38.25" customHeight="1" x14ac:dyDescent="0.25">
      <c r="C2485" s="243"/>
      <c r="H2485" s="243"/>
      <c r="L2485" s="282"/>
      <c r="M2485" s="243"/>
      <c r="O2485" s="243"/>
      <c r="P2485" s="246"/>
      <c r="Q2485" s="246"/>
      <c r="R2485" s="246"/>
      <c r="S2485" s="246"/>
      <c r="T2485" s="246"/>
      <c r="U2485" s="246"/>
      <c r="V2485" s="246"/>
      <c r="W2485" s="246"/>
      <c r="X2485" s="246"/>
      <c r="Y2485" s="246"/>
      <c r="Z2485" s="246"/>
      <c r="AA2485" s="246"/>
      <c r="AB2485" s="246"/>
      <c r="AC2485" s="246"/>
      <c r="AD2485" s="246"/>
      <c r="AE2485" s="246"/>
      <c r="AF2485" s="246"/>
      <c r="AG2485" s="246"/>
      <c r="AH2485" s="246"/>
      <c r="AI2485" s="246"/>
      <c r="AJ2485" s="246"/>
      <c r="AK2485" s="246"/>
      <c r="AL2485" s="246"/>
    </row>
    <row r="2486" spans="3:38" s="47" customFormat="1" ht="38.25" customHeight="1" x14ac:dyDescent="0.25">
      <c r="C2486" s="243"/>
      <c r="H2486" s="243"/>
      <c r="L2486" s="282"/>
      <c r="M2486" s="243"/>
      <c r="O2486" s="243"/>
      <c r="P2486" s="246"/>
      <c r="Q2486" s="246"/>
      <c r="R2486" s="246"/>
      <c r="S2486" s="246"/>
      <c r="T2486" s="246"/>
      <c r="U2486" s="246"/>
      <c r="V2486" s="246"/>
      <c r="W2486" s="246"/>
      <c r="X2486" s="246"/>
      <c r="Y2486" s="246"/>
      <c r="Z2486" s="246"/>
      <c r="AA2486" s="246"/>
      <c r="AB2486" s="246"/>
      <c r="AC2486" s="246"/>
      <c r="AD2486" s="246"/>
      <c r="AE2486" s="246"/>
      <c r="AF2486" s="246"/>
      <c r="AG2486" s="246"/>
      <c r="AH2486" s="246"/>
      <c r="AI2486" s="246"/>
      <c r="AJ2486" s="246"/>
      <c r="AK2486" s="246"/>
      <c r="AL2486" s="246"/>
    </row>
    <row r="2487" spans="3:38" s="47" customFormat="1" ht="38.25" customHeight="1" x14ac:dyDescent="0.25">
      <c r="C2487" s="243"/>
      <c r="H2487" s="243"/>
      <c r="L2487" s="282"/>
      <c r="M2487" s="243"/>
      <c r="O2487" s="243"/>
      <c r="P2487" s="246"/>
      <c r="Q2487" s="246"/>
      <c r="R2487" s="246"/>
      <c r="S2487" s="246"/>
      <c r="T2487" s="246"/>
      <c r="U2487" s="246"/>
      <c r="V2487" s="246"/>
      <c r="W2487" s="246"/>
      <c r="X2487" s="246"/>
      <c r="Y2487" s="246"/>
      <c r="Z2487" s="246"/>
      <c r="AA2487" s="246"/>
      <c r="AB2487" s="246"/>
      <c r="AC2487" s="246"/>
      <c r="AD2487" s="246"/>
      <c r="AE2487" s="246"/>
      <c r="AF2487" s="246"/>
      <c r="AG2487" s="246"/>
      <c r="AH2487" s="246"/>
      <c r="AI2487" s="246"/>
      <c r="AJ2487" s="246"/>
      <c r="AK2487" s="246"/>
      <c r="AL2487" s="246"/>
    </row>
    <row r="2488" spans="3:38" s="47" customFormat="1" ht="38.25" customHeight="1" x14ac:dyDescent="0.25">
      <c r="C2488" s="243"/>
      <c r="H2488" s="243"/>
      <c r="L2488" s="282"/>
      <c r="M2488" s="243"/>
      <c r="O2488" s="243"/>
      <c r="P2488" s="246"/>
      <c r="Q2488" s="246"/>
      <c r="R2488" s="246"/>
      <c r="S2488" s="246"/>
      <c r="T2488" s="246"/>
      <c r="U2488" s="246"/>
      <c r="V2488" s="246"/>
      <c r="W2488" s="246"/>
      <c r="X2488" s="246"/>
      <c r="Y2488" s="246"/>
      <c r="Z2488" s="246"/>
      <c r="AA2488" s="246"/>
      <c r="AB2488" s="246"/>
      <c r="AC2488" s="246"/>
      <c r="AD2488" s="246"/>
      <c r="AE2488" s="246"/>
      <c r="AF2488" s="246"/>
      <c r="AG2488" s="246"/>
      <c r="AH2488" s="246"/>
      <c r="AI2488" s="246"/>
      <c r="AJ2488" s="246"/>
      <c r="AK2488" s="246"/>
      <c r="AL2488" s="246"/>
    </row>
    <row r="2489" spans="3:38" s="47" customFormat="1" ht="38.25" customHeight="1" x14ac:dyDescent="0.25">
      <c r="C2489" s="243"/>
      <c r="H2489" s="243"/>
      <c r="L2489" s="282"/>
      <c r="M2489" s="243"/>
      <c r="O2489" s="243"/>
      <c r="P2489" s="246"/>
      <c r="Q2489" s="246"/>
      <c r="R2489" s="246"/>
      <c r="S2489" s="246"/>
      <c r="T2489" s="246"/>
      <c r="U2489" s="246"/>
      <c r="V2489" s="246"/>
      <c r="W2489" s="246"/>
      <c r="X2489" s="246"/>
      <c r="Y2489" s="246"/>
      <c r="Z2489" s="246"/>
      <c r="AA2489" s="246"/>
      <c r="AB2489" s="246"/>
      <c r="AC2489" s="246"/>
      <c r="AD2489" s="246"/>
      <c r="AE2489" s="246"/>
      <c r="AF2489" s="246"/>
      <c r="AG2489" s="246"/>
      <c r="AH2489" s="246"/>
      <c r="AI2489" s="246"/>
      <c r="AJ2489" s="246"/>
      <c r="AK2489" s="246"/>
      <c r="AL2489" s="246"/>
    </row>
    <row r="2490" spans="3:38" s="47" customFormat="1" ht="38.25" customHeight="1" x14ac:dyDescent="0.25">
      <c r="C2490" s="243"/>
      <c r="H2490" s="243"/>
      <c r="L2490" s="282"/>
      <c r="M2490" s="243"/>
      <c r="O2490" s="243"/>
      <c r="P2490" s="246"/>
      <c r="Q2490" s="246"/>
      <c r="R2490" s="246"/>
      <c r="S2490" s="246"/>
      <c r="T2490" s="246"/>
      <c r="U2490" s="246"/>
      <c r="V2490" s="246"/>
      <c r="W2490" s="246"/>
      <c r="X2490" s="246"/>
      <c r="Y2490" s="246"/>
      <c r="Z2490" s="246"/>
      <c r="AA2490" s="246"/>
      <c r="AB2490" s="246"/>
      <c r="AC2490" s="246"/>
      <c r="AD2490" s="246"/>
      <c r="AE2490" s="246"/>
      <c r="AF2490" s="246"/>
      <c r="AG2490" s="246"/>
      <c r="AH2490" s="246"/>
      <c r="AI2490" s="246"/>
      <c r="AJ2490" s="246"/>
      <c r="AK2490" s="246"/>
      <c r="AL2490" s="246"/>
    </row>
    <row r="2491" spans="3:38" s="47" customFormat="1" ht="38.25" customHeight="1" x14ac:dyDescent="0.25">
      <c r="C2491" s="243"/>
      <c r="H2491" s="243"/>
      <c r="L2491" s="282"/>
      <c r="M2491" s="243"/>
      <c r="O2491" s="243"/>
      <c r="P2491" s="246"/>
      <c r="Q2491" s="246"/>
      <c r="R2491" s="246"/>
      <c r="S2491" s="246"/>
      <c r="T2491" s="246"/>
      <c r="U2491" s="246"/>
      <c r="V2491" s="246"/>
      <c r="W2491" s="246"/>
      <c r="X2491" s="246"/>
      <c r="Y2491" s="246"/>
      <c r="Z2491" s="246"/>
      <c r="AA2491" s="246"/>
      <c r="AB2491" s="246"/>
      <c r="AC2491" s="246"/>
      <c r="AD2491" s="246"/>
      <c r="AE2491" s="246"/>
      <c r="AF2491" s="246"/>
      <c r="AG2491" s="246"/>
      <c r="AH2491" s="246"/>
      <c r="AI2491" s="246"/>
      <c r="AJ2491" s="246"/>
      <c r="AK2491" s="246"/>
      <c r="AL2491" s="246"/>
    </row>
    <row r="2492" spans="3:38" s="47" customFormat="1" ht="38.25" customHeight="1" x14ac:dyDescent="0.25">
      <c r="C2492" s="243"/>
      <c r="H2492" s="243"/>
      <c r="L2492" s="282"/>
      <c r="M2492" s="243"/>
      <c r="O2492" s="243"/>
      <c r="P2492" s="246"/>
      <c r="Q2492" s="246"/>
      <c r="R2492" s="246"/>
      <c r="S2492" s="246"/>
      <c r="T2492" s="246"/>
      <c r="U2492" s="246"/>
      <c r="V2492" s="246"/>
      <c r="W2492" s="246"/>
      <c r="X2492" s="246"/>
      <c r="Y2492" s="246"/>
      <c r="Z2492" s="246"/>
      <c r="AA2492" s="246"/>
      <c r="AB2492" s="246"/>
      <c r="AC2492" s="246"/>
      <c r="AD2492" s="246"/>
      <c r="AE2492" s="246"/>
      <c r="AF2492" s="246"/>
      <c r="AG2492" s="246"/>
      <c r="AH2492" s="246"/>
      <c r="AI2492" s="246"/>
      <c r="AJ2492" s="246"/>
      <c r="AK2492" s="246"/>
      <c r="AL2492" s="246"/>
    </row>
    <row r="2493" spans="3:38" s="47" customFormat="1" ht="38.25" customHeight="1" x14ac:dyDescent="0.25">
      <c r="C2493" s="243"/>
      <c r="H2493" s="243"/>
      <c r="L2493" s="282"/>
      <c r="M2493" s="243"/>
      <c r="O2493" s="243"/>
      <c r="P2493" s="246"/>
      <c r="Q2493" s="246"/>
      <c r="R2493" s="246"/>
      <c r="S2493" s="246"/>
      <c r="T2493" s="246"/>
      <c r="U2493" s="246"/>
      <c r="V2493" s="246"/>
      <c r="W2493" s="246"/>
      <c r="X2493" s="246"/>
      <c r="Y2493" s="246"/>
      <c r="Z2493" s="246"/>
      <c r="AA2493" s="246"/>
      <c r="AB2493" s="246"/>
      <c r="AC2493" s="246"/>
      <c r="AD2493" s="246"/>
      <c r="AE2493" s="246"/>
      <c r="AF2493" s="246"/>
      <c r="AG2493" s="246"/>
      <c r="AH2493" s="246"/>
      <c r="AI2493" s="246"/>
      <c r="AJ2493" s="246"/>
      <c r="AK2493" s="246"/>
      <c r="AL2493" s="246"/>
    </row>
    <row r="2494" spans="3:38" s="47" customFormat="1" ht="38.25" customHeight="1" x14ac:dyDescent="0.25">
      <c r="C2494" s="243"/>
      <c r="H2494" s="243"/>
      <c r="L2494" s="282"/>
      <c r="M2494" s="243"/>
      <c r="O2494" s="243"/>
      <c r="P2494" s="246"/>
      <c r="Q2494" s="246"/>
      <c r="R2494" s="246"/>
      <c r="S2494" s="246"/>
      <c r="T2494" s="246"/>
      <c r="U2494" s="246"/>
      <c r="V2494" s="246"/>
      <c r="W2494" s="246"/>
      <c r="X2494" s="246"/>
      <c r="Y2494" s="246"/>
      <c r="Z2494" s="246"/>
      <c r="AA2494" s="246"/>
      <c r="AB2494" s="246"/>
      <c r="AC2494" s="246"/>
      <c r="AD2494" s="246"/>
      <c r="AE2494" s="246"/>
      <c r="AF2494" s="246"/>
      <c r="AG2494" s="246"/>
      <c r="AH2494" s="246"/>
      <c r="AI2494" s="246"/>
      <c r="AJ2494" s="246"/>
      <c r="AK2494" s="246"/>
      <c r="AL2494" s="246"/>
    </row>
    <row r="2495" spans="3:38" s="47" customFormat="1" ht="38.25" customHeight="1" x14ac:dyDescent="0.25">
      <c r="C2495" s="243"/>
      <c r="H2495" s="243"/>
      <c r="L2495" s="282"/>
      <c r="M2495" s="243"/>
      <c r="O2495" s="243"/>
      <c r="P2495" s="246"/>
      <c r="Q2495" s="246"/>
      <c r="R2495" s="246"/>
      <c r="S2495" s="246"/>
      <c r="T2495" s="246"/>
      <c r="U2495" s="246"/>
      <c r="V2495" s="246"/>
      <c r="W2495" s="246"/>
      <c r="X2495" s="246"/>
      <c r="Y2495" s="246"/>
      <c r="Z2495" s="246"/>
      <c r="AA2495" s="246"/>
      <c r="AB2495" s="246"/>
      <c r="AC2495" s="246"/>
      <c r="AD2495" s="246"/>
      <c r="AE2495" s="246"/>
      <c r="AF2495" s="246"/>
      <c r="AG2495" s="246"/>
      <c r="AH2495" s="246"/>
      <c r="AI2495" s="246"/>
      <c r="AJ2495" s="246"/>
      <c r="AK2495" s="246"/>
      <c r="AL2495" s="246"/>
    </row>
    <row r="2496" spans="3:38" s="47" customFormat="1" ht="38.25" customHeight="1" x14ac:dyDescent="0.25">
      <c r="C2496" s="243"/>
      <c r="H2496" s="243"/>
      <c r="L2496" s="282"/>
      <c r="M2496" s="243"/>
      <c r="O2496" s="243"/>
      <c r="P2496" s="246"/>
      <c r="Q2496" s="246"/>
      <c r="R2496" s="246"/>
      <c r="S2496" s="246"/>
      <c r="T2496" s="246"/>
      <c r="U2496" s="246"/>
      <c r="V2496" s="246"/>
      <c r="W2496" s="246"/>
      <c r="X2496" s="246"/>
      <c r="Y2496" s="246"/>
      <c r="Z2496" s="246"/>
      <c r="AA2496" s="246"/>
      <c r="AB2496" s="246"/>
      <c r="AC2496" s="246"/>
      <c r="AD2496" s="246"/>
      <c r="AE2496" s="246"/>
      <c r="AF2496" s="246"/>
      <c r="AG2496" s="246"/>
      <c r="AH2496" s="246"/>
      <c r="AI2496" s="246"/>
      <c r="AJ2496" s="246"/>
      <c r="AK2496" s="246"/>
      <c r="AL2496" s="246"/>
    </row>
    <row r="2497" spans="3:38" s="47" customFormat="1" ht="38.25" customHeight="1" x14ac:dyDescent="0.25">
      <c r="C2497" s="243"/>
      <c r="H2497" s="243"/>
      <c r="L2497" s="282"/>
      <c r="M2497" s="243"/>
      <c r="O2497" s="243"/>
      <c r="P2497" s="246"/>
      <c r="Q2497" s="246"/>
      <c r="R2497" s="246"/>
      <c r="S2497" s="246"/>
      <c r="T2497" s="246"/>
      <c r="U2497" s="246"/>
      <c r="V2497" s="246"/>
      <c r="W2497" s="246"/>
      <c r="X2497" s="246"/>
      <c r="Y2497" s="246"/>
      <c r="Z2497" s="246"/>
      <c r="AA2497" s="246"/>
      <c r="AB2497" s="246"/>
      <c r="AC2497" s="246"/>
      <c r="AD2497" s="246"/>
      <c r="AE2497" s="246"/>
      <c r="AF2497" s="246"/>
      <c r="AG2497" s="246"/>
      <c r="AH2497" s="246"/>
      <c r="AI2497" s="246"/>
      <c r="AJ2497" s="246"/>
      <c r="AK2497" s="246"/>
      <c r="AL2497" s="246"/>
    </row>
    <row r="2498" spans="3:38" s="47" customFormat="1" ht="38.25" customHeight="1" x14ac:dyDescent="0.25">
      <c r="C2498" s="243"/>
      <c r="H2498" s="243"/>
      <c r="L2498" s="282"/>
      <c r="M2498" s="243"/>
      <c r="O2498" s="243"/>
      <c r="P2498" s="246"/>
      <c r="Q2498" s="246"/>
      <c r="R2498" s="246"/>
      <c r="S2498" s="246"/>
      <c r="T2498" s="246"/>
      <c r="U2498" s="246"/>
      <c r="V2498" s="246"/>
      <c r="W2498" s="246"/>
      <c r="X2498" s="246"/>
      <c r="Y2498" s="246"/>
      <c r="Z2498" s="246"/>
      <c r="AA2498" s="246"/>
      <c r="AB2498" s="246"/>
      <c r="AC2498" s="246"/>
      <c r="AD2498" s="246"/>
      <c r="AE2498" s="246"/>
      <c r="AF2498" s="246"/>
      <c r="AG2498" s="246"/>
      <c r="AH2498" s="246"/>
      <c r="AI2498" s="246"/>
      <c r="AJ2498" s="246"/>
      <c r="AK2498" s="246"/>
      <c r="AL2498" s="246"/>
    </row>
    <row r="2499" spans="3:38" s="47" customFormat="1" ht="38.25" customHeight="1" x14ac:dyDescent="0.25">
      <c r="C2499" s="243"/>
      <c r="H2499" s="243"/>
      <c r="L2499" s="282"/>
      <c r="M2499" s="243"/>
      <c r="O2499" s="243"/>
      <c r="P2499" s="246"/>
      <c r="Q2499" s="246"/>
      <c r="R2499" s="246"/>
      <c r="S2499" s="246"/>
      <c r="T2499" s="246"/>
      <c r="U2499" s="246"/>
      <c r="V2499" s="246"/>
      <c r="W2499" s="246"/>
      <c r="X2499" s="246"/>
      <c r="Y2499" s="246"/>
      <c r="Z2499" s="246"/>
      <c r="AA2499" s="246"/>
      <c r="AB2499" s="246"/>
      <c r="AC2499" s="246"/>
      <c r="AD2499" s="246"/>
      <c r="AE2499" s="246"/>
      <c r="AF2499" s="246"/>
      <c r="AG2499" s="246"/>
      <c r="AH2499" s="246"/>
      <c r="AI2499" s="246"/>
      <c r="AJ2499" s="246"/>
      <c r="AK2499" s="246"/>
      <c r="AL2499" s="246"/>
    </row>
    <row r="2500" spans="3:38" s="47" customFormat="1" ht="38.25" customHeight="1" x14ac:dyDescent="0.25">
      <c r="C2500" s="243"/>
      <c r="H2500" s="243"/>
      <c r="L2500" s="282"/>
      <c r="M2500" s="243"/>
      <c r="O2500" s="243"/>
      <c r="P2500" s="246"/>
      <c r="Q2500" s="246"/>
      <c r="R2500" s="246"/>
      <c r="S2500" s="246"/>
      <c r="T2500" s="246"/>
      <c r="U2500" s="246"/>
      <c r="V2500" s="246"/>
      <c r="W2500" s="246"/>
      <c r="X2500" s="246"/>
      <c r="Y2500" s="246"/>
      <c r="Z2500" s="246"/>
      <c r="AA2500" s="246"/>
      <c r="AB2500" s="246"/>
      <c r="AC2500" s="246"/>
      <c r="AD2500" s="246"/>
      <c r="AE2500" s="246"/>
      <c r="AF2500" s="246"/>
      <c r="AG2500" s="246"/>
      <c r="AH2500" s="246"/>
      <c r="AI2500" s="246"/>
      <c r="AJ2500" s="246"/>
      <c r="AK2500" s="246"/>
      <c r="AL2500" s="246"/>
    </row>
    <row r="2501" spans="3:38" s="47" customFormat="1" ht="38.25" customHeight="1" x14ac:dyDescent="0.25">
      <c r="C2501" s="243"/>
      <c r="H2501" s="243"/>
      <c r="L2501" s="282"/>
      <c r="M2501" s="243"/>
      <c r="O2501" s="243"/>
      <c r="P2501" s="246"/>
      <c r="Q2501" s="246"/>
      <c r="R2501" s="246"/>
      <c r="S2501" s="246"/>
      <c r="T2501" s="246"/>
      <c r="U2501" s="246"/>
      <c r="V2501" s="246"/>
      <c r="W2501" s="246"/>
      <c r="X2501" s="246"/>
      <c r="Y2501" s="246"/>
      <c r="Z2501" s="246"/>
      <c r="AA2501" s="246"/>
      <c r="AB2501" s="246"/>
      <c r="AC2501" s="246"/>
      <c r="AD2501" s="246"/>
      <c r="AE2501" s="246"/>
      <c r="AF2501" s="246"/>
      <c r="AG2501" s="246"/>
      <c r="AH2501" s="246"/>
      <c r="AI2501" s="246"/>
      <c r="AJ2501" s="246"/>
      <c r="AK2501" s="246"/>
      <c r="AL2501" s="246"/>
    </row>
    <row r="2502" spans="3:38" s="47" customFormat="1" ht="38.25" customHeight="1" x14ac:dyDescent="0.25">
      <c r="C2502" s="243"/>
      <c r="H2502" s="243"/>
      <c r="L2502" s="282"/>
      <c r="M2502" s="243"/>
      <c r="O2502" s="243"/>
      <c r="P2502" s="246"/>
      <c r="Q2502" s="246"/>
      <c r="R2502" s="246"/>
      <c r="S2502" s="246"/>
      <c r="T2502" s="246"/>
      <c r="U2502" s="246"/>
      <c r="V2502" s="246"/>
      <c r="W2502" s="246"/>
      <c r="X2502" s="246"/>
      <c r="Y2502" s="246"/>
      <c r="Z2502" s="246"/>
      <c r="AA2502" s="246"/>
      <c r="AB2502" s="246"/>
      <c r="AC2502" s="246"/>
      <c r="AD2502" s="246"/>
      <c r="AE2502" s="246"/>
      <c r="AF2502" s="246"/>
      <c r="AG2502" s="246"/>
      <c r="AH2502" s="246"/>
      <c r="AI2502" s="246"/>
      <c r="AJ2502" s="246"/>
      <c r="AK2502" s="246"/>
      <c r="AL2502" s="246"/>
    </row>
    <row r="2503" spans="3:38" s="47" customFormat="1" ht="38.25" customHeight="1" x14ac:dyDescent="0.25">
      <c r="C2503" s="243"/>
      <c r="H2503" s="243"/>
      <c r="L2503" s="282"/>
      <c r="M2503" s="243"/>
      <c r="O2503" s="243"/>
      <c r="P2503" s="246"/>
      <c r="Q2503" s="246"/>
      <c r="R2503" s="246"/>
      <c r="S2503" s="246"/>
      <c r="T2503" s="246"/>
      <c r="U2503" s="246"/>
      <c r="V2503" s="246"/>
      <c r="W2503" s="246"/>
      <c r="X2503" s="246"/>
      <c r="Y2503" s="246"/>
      <c r="Z2503" s="246"/>
      <c r="AA2503" s="246"/>
      <c r="AB2503" s="246"/>
      <c r="AC2503" s="246"/>
      <c r="AD2503" s="246"/>
      <c r="AE2503" s="246"/>
      <c r="AF2503" s="246"/>
      <c r="AG2503" s="246"/>
      <c r="AH2503" s="246"/>
      <c r="AI2503" s="246"/>
      <c r="AJ2503" s="246"/>
      <c r="AK2503" s="246"/>
      <c r="AL2503" s="246"/>
    </row>
    <row r="2504" spans="3:38" s="47" customFormat="1" ht="38.25" customHeight="1" x14ac:dyDescent="0.25">
      <c r="C2504" s="243"/>
      <c r="H2504" s="243"/>
      <c r="L2504" s="282"/>
      <c r="M2504" s="243"/>
      <c r="O2504" s="243"/>
      <c r="P2504" s="246"/>
      <c r="Q2504" s="246"/>
      <c r="R2504" s="246"/>
      <c r="S2504" s="246"/>
      <c r="T2504" s="246"/>
      <c r="U2504" s="246"/>
      <c r="V2504" s="246"/>
      <c r="W2504" s="246"/>
      <c r="X2504" s="246"/>
      <c r="Y2504" s="246"/>
      <c r="Z2504" s="246"/>
      <c r="AA2504" s="246"/>
      <c r="AB2504" s="246"/>
      <c r="AC2504" s="246"/>
      <c r="AD2504" s="246"/>
      <c r="AE2504" s="246"/>
      <c r="AF2504" s="246"/>
      <c r="AG2504" s="246"/>
      <c r="AH2504" s="246"/>
      <c r="AI2504" s="246"/>
      <c r="AJ2504" s="246"/>
      <c r="AK2504" s="246"/>
      <c r="AL2504" s="246"/>
    </row>
    <row r="2505" spans="3:38" s="47" customFormat="1" ht="38.25" customHeight="1" x14ac:dyDescent="0.25">
      <c r="C2505" s="243"/>
      <c r="H2505" s="243"/>
      <c r="L2505" s="282"/>
      <c r="M2505" s="243"/>
      <c r="O2505" s="243"/>
      <c r="P2505" s="246"/>
      <c r="Q2505" s="246"/>
      <c r="R2505" s="246"/>
      <c r="S2505" s="246"/>
      <c r="T2505" s="246"/>
      <c r="U2505" s="246"/>
      <c r="V2505" s="246"/>
      <c r="W2505" s="246"/>
      <c r="X2505" s="246"/>
      <c r="Y2505" s="246"/>
      <c r="Z2505" s="246"/>
      <c r="AA2505" s="246"/>
      <c r="AB2505" s="246"/>
      <c r="AC2505" s="246"/>
      <c r="AD2505" s="246"/>
      <c r="AE2505" s="246"/>
      <c r="AF2505" s="246"/>
      <c r="AG2505" s="246"/>
      <c r="AH2505" s="246"/>
      <c r="AI2505" s="246"/>
      <c r="AJ2505" s="246"/>
      <c r="AK2505" s="246"/>
      <c r="AL2505" s="246"/>
    </row>
    <row r="2506" spans="3:38" s="47" customFormat="1" ht="38.25" customHeight="1" x14ac:dyDescent="0.25">
      <c r="C2506" s="243"/>
      <c r="H2506" s="243"/>
      <c r="L2506" s="282"/>
      <c r="M2506" s="243"/>
      <c r="O2506" s="243"/>
      <c r="P2506" s="246"/>
      <c r="Q2506" s="246"/>
      <c r="R2506" s="246"/>
      <c r="S2506" s="246"/>
      <c r="T2506" s="246"/>
      <c r="U2506" s="246"/>
      <c r="V2506" s="246"/>
      <c r="W2506" s="246"/>
      <c r="X2506" s="246"/>
      <c r="Y2506" s="246"/>
      <c r="Z2506" s="246"/>
      <c r="AA2506" s="246"/>
      <c r="AB2506" s="246"/>
      <c r="AC2506" s="246"/>
      <c r="AD2506" s="246"/>
      <c r="AE2506" s="246"/>
      <c r="AF2506" s="246"/>
      <c r="AG2506" s="246"/>
      <c r="AH2506" s="246"/>
      <c r="AI2506" s="246"/>
      <c r="AJ2506" s="246"/>
      <c r="AK2506" s="246"/>
      <c r="AL2506" s="246"/>
    </row>
    <row r="2507" spans="3:38" s="47" customFormat="1" ht="38.25" customHeight="1" x14ac:dyDescent="0.25">
      <c r="C2507" s="243"/>
      <c r="H2507" s="243"/>
      <c r="L2507" s="282"/>
      <c r="M2507" s="243"/>
      <c r="O2507" s="243"/>
      <c r="P2507" s="246"/>
      <c r="Q2507" s="246"/>
      <c r="R2507" s="246"/>
      <c r="S2507" s="246"/>
      <c r="T2507" s="246"/>
      <c r="U2507" s="246"/>
      <c r="V2507" s="246"/>
      <c r="W2507" s="246"/>
      <c r="X2507" s="246"/>
      <c r="Y2507" s="246"/>
      <c r="Z2507" s="246"/>
      <c r="AA2507" s="246"/>
      <c r="AB2507" s="246"/>
      <c r="AC2507" s="246"/>
      <c r="AD2507" s="246"/>
      <c r="AE2507" s="246"/>
      <c r="AF2507" s="246"/>
      <c r="AG2507" s="246"/>
      <c r="AH2507" s="246"/>
      <c r="AI2507" s="246"/>
      <c r="AJ2507" s="246"/>
      <c r="AK2507" s="246"/>
      <c r="AL2507" s="246"/>
    </row>
    <row r="2508" spans="3:38" s="47" customFormat="1" ht="38.25" customHeight="1" x14ac:dyDescent="0.25">
      <c r="C2508" s="243"/>
      <c r="H2508" s="243"/>
      <c r="L2508" s="282"/>
      <c r="M2508" s="243"/>
      <c r="O2508" s="243"/>
      <c r="P2508" s="246"/>
      <c r="Q2508" s="246"/>
      <c r="R2508" s="246"/>
      <c r="S2508" s="246"/>
      <c r="T2508" s="246"/>
      <c r="U2508" s="246"/>
      <c r="V2508" s="246"/>
      <c r="W2508" s="246"/>
      <c r="X2508" s="246"/>
      <c r="Y2508" s="246"/>
      <c r="Z2508" s="246"/>
      <c r="AA2508" s="246"/>
      <c r="AB2508" s="246"/>
      <c r="AC2508" s="246"/>
      <c r="AD2508" s="246"/>
      <c r="AE2508" s="246"/>
      <c r="AF2508" s="246"/>
      <c r="AG2508" s="246"/>
      <c r="AH2508" s="246"/>
      <c r="AI2508" s="246"/>
      <c r="AJ2508" s="246"/>
      <c r="AK2508" s="246"/>
      <c r="AL2508" s="246"/>
    </row>
    <row r="2509" spans="3:38" s="47" customFormat="1" ht="38.25" customHeight="1" x14ac:dyDescent="0.25">
      <c r="C2509" s="243"/>
      <c r="H2509" s="243"/>
      <c r="L2509" s="282"/>
      <c r="M2509" s="243"/>
      <c r="O2509" s="243"/>
      <c r="P2509" s="246"/>
      <c r="Q2509" s="246"/>
      <c r="R2509" s="246"/>
      <c r="S2509" s="246"/>
      <c r="T2509" s="246"/>
      <c r="U2509" s="246"/>
      <c r="V2509" s="246"/>
      <c r="W2509" s="246"/>
      <c r="X2509" s="246"/>
      <c r="Y2509" s="246"/>
      <c r="Z2509" s="246"/>
      <c r="AA2509" s="246"/>
      <c r="AB2509" s="246"/>
      <c r="AC2509" s="246"/>
      <c r="AD2509" s="246"/>
      <c r="AE2509" s="246"/>
      <c r="AF2509" s="246"/>
      <c r="AG2509" s="246"/>
      <c r="AH2509" s="246"/>
      <c r="AI2509" s="246"/>
      <c r="AJ2509" s="246"/>
      <c r="AK2509" s="246"/>
      <c r="AL2509" s="246"/>
    </row>
    <row r="2510" spans="3:38" s="47" customFormat="1" ht="38.25" customHeight="1" x14ac:dyDescent="0.25">
      <c r="C2510" s="243"/>
      <c r="H2510" s="243"/>
      <c r="L2510" s="282"/>
      <c r="M2510" s="243"/>
      <c r="O2510" s="243"/>
      <c r="P2510" s="246"/>
      <c r="Q2510" s="246"/>
      <c r="R2510" s="246"/>
      <c r="S2510" s="246"/>
      <c r="T2510" s="246"/>
      <c r="U2510" s="246"/>
      <c r="V2510" s="246"/>
      <c r="W2510" s="246"/>
      <c r="X2510" s="246"/>
      <c r="Y2510" s="246"/>
      <c r="Z2510" s="246"/>
      <c r="AA2510" s="246"/>
      <c r="AB2510" s="246"/>
      <c r="AC2510" s="246"/>
      <c r="AD2510" s="246"/>
      <c r="AE2510" s="246"/>
      <c r="AF2510" s="246"/>
      <c r="AG2510" s="246"/>
      <c r="AH2510" s="246"/>
      <c r="AI2510" s="246"/>
      <c r="AJ2510" s="246"/>
      <c r="AK2510" s="246"/>
      <c r="AL2510" s="246"/>
    </row>
    <row r="2511" spans="3:38" s="47" customFormat="1" ht="38.25" customHeight="1" x14ac:dyDescent="0.25">
      <c r="C2511" s="243"/>
      <c r="H2511" s="243"/>
      <c r="L2511" s="282"/>
      <c r="M2511" s="243"/>
      <c r="O2511" s="243"/>
      <c r="P2511" s="246"/>
      <c r="Q2511" s="246"/>
      <c r="R2511" s="246"/>
      <c r="S2511" s="246"/>
      <c r="T2511" s="246"/>
      <c r="U2511" s="246"/>
      <c r="V2511" s="246"/>
      <c r="W2511" s="246"/>
      <c r="X2511" s="246"/>
      <c r="Y2511" s="246"/>
      <c r="Z2511" s="246"/>
      <c r="AA2511" s="246"/>
      <c r="AB2511" s="246"/>
      <c r="AC2511" s="246"/>
      <c r="AD2511" s="246"/>
      <c r="AE2511" s="246"/>
      <c r="AF2511" s="246"/>
      <c r="AG2511" s="246"/>
      <c r="AH2511" s="246"/>
      <c r="AI2511" s="246"/>
      <c r="AJ2511" s="246"/>
      <c r="AK2511" s="246"/>
      <c r="AL2511" s="246"/>
    </row>
    <row r="2512" spans="3:38" s="47" customFormat="1" ht="38.25" customHeight="1" x14ac:dyDescent="0.25">
      <c r="C2512" s="243"/>
      <c r="H2512" s="243"/>
      <c r="L2512" s="282"/>
      <c r="M2512" s="243"/>
      <c r="O2512" s="243"/>
      <c r="P2512" s="246"/>
      <c r="Q2512" s="246"/>
      <c r="R2512" s="246"/>
      <c r="S2512" s="246"/>
      <c r="T2512" s="246"/>
      <c r="U2512" s="246"/>
      <c r="V2512" s="246"/>
      <c r="W2512" s="246"/>
      <c r="X2512" s="246"/>
      <c r="Y2512" s="246"/>
      <c r="Z2512" s="246"/>
      <c r="AA2512" s="246"/>
      <c r="AB2512" s="246"/>
      <c r="AC2512" s="246"/>
      <c r="AD2512" s="246"/>
      <c r="AE2512" s="246"/>
      <c r="AF2512" s="246"/>
      <c r="AG2512" s="246"/>
      <c r="AH2512" s="246"/>
      <c r="AI2512" s="246"/>
      <c r="AJ2512" s="246"/>
      <c r="AK2512" s="246"/>
      <c r="AL2512" s="246"/>
    </row>
    <row r="2513" spans="3:38" s="47" customFormat="1" ht="38.25" customHeight="1" x14ac:dyDescent="0.25">
      <c r="C2513" s="243"/>
      <c r="H2513" s="243"/>
      <c r="L2513" s="282"/>
      <c r="M2513" s="243"/>
      <c r="O2513" s="243"/>
      <c r="P2513" s="246"/>
      <c r="Q2513" s="246"/>
      <c r="R2513" s="246"/>
      <c r="S2513" s="246"/>
      <c r="T2513" s="246"/>
      <c r="U2513" s="246"/>
      <c r="V2513" s="246"/>
      <c r="W2513" s="246"/>
      <c r="X2513" s="246"/>
      <c r="Y2513" s="246"/>
      <c r="Z2513" s="246"/>
      <c r="AA2513" s="246"/>
      <c r="AB2513" s="246"/>
      <c r="AC2513" s="246"/>
      <c r="AD2513" s="246"/>
      <c r="AE2513" s="246"/>
      <c r="AF2513" s="246"/>
      <c r="AG2513" s="246"/>
      <c r="AH2513" s="246"/>
      <c r="AI2513" s="246"/>
      <c r="AJ2513" s="246"/>
      <c r="AK2513" s="246"/>
      <c r="AL2513" s="246"/>
    </row>
    <row r="2514" spans="3:38" s="47" customFormat="1" ht="38.25" customHeight="1" x14ac:dyDescent="0.25">
      <c r="C2514" s="243"/>
      <c r="H2514" s="243"/>
      <c r="L2514" s="282"/>
      <c r="M2514" s="243"/>
      <c r="O2514" s="243"/>
      <c r="P2514" s="246"/>
      <c r="Q2514" s="246"/>
      <c r="R2514" s="246"/>
      <c r="S2514" s="246"/>
      <c r="T2514" s="246"/>
      <c r="U2514" s="246"/>
      <c r="V2514" s="246"/>
      <c r="W2514" s="246"/>
      <c r="X2514" s="246"/>
      <c r="Y2514" s="246"/>
      <c r="Z2514" s="246"/>
      <c r="AA2514" s="246"/>
      <c r="AB2514" s="246"/>
      <c r="AC2514" s="246"/>
      <c r="AD2514" s="246"/>
      <c r="AE2514" s="246"/>
      <c r="AF2514" s="246"/>
      <c r="AG2514" s="246"/>
      <c r="AH2514" s="246"/>
      <c r="AI2514" s="246"/>
      <c r="AJ2514" s="246"/>
      <c r="AK2514" s="246"/>
      <c r="AL2514" s="246"/>
    </row>
    <row r="2515" spans="3:38" s="47" customFormat="1" ht="38.25" customHeight="1" x14ac:dyDescent="0.25">
      <c r="C2515" s="243"/>
      <c r="H2515" s="243"/>
      <c r="L2515" s="282"/>
      <c r="M2515" s="243"/>
      <c r="O2515" s="243"/>
      <c r="P2515" s="246"/>
      <c r="Q2515" s="246"/>
      <c r="R2515" s="246"/>
      <c r="S2515" s="246"/>
      <c r="T2515" s="246"/>
      <c r="U2515" s="246"/>
      <c r="V2515" s="246"/>
      <c r="W2515" s="246"/>
      <c r="X2515" s="246"/>
      <c r="Y2515" s="246"/>
      <c r="Z2515" s="246"/>
      <c r="AA2515" s="246"/>
      <c r="AB2515" s="246"/>
      <c r="AC2515" s="246"/>
      <c r="AD2515" s="246"/>
      <c r="AE2515" s="246"/>
      <c r="AF2515" s="246"/>
      <c r="AG2515" s="246"/>
      <c r="AH2515" s="246"/>
      <c r="AI2515" s="246"/>
      <c r="AJ2515" s="246"/>
      <c r="AK2515" s="246"/>
      <c r="AL2515" s="246"/>
    </row>
    <row r="2516" spans="3:38" s="47" customFormat="1" ht="38.25" customHeight="1" x14ac:dyDescent="0.25">
      <c r="C2516" s="243"/>
      <c r="H2516" s="243"/>
      <c r="L2516" s="282"/>
      <c r="M2516" s="243"/>
      <c r="O2516" s="243"/>
      <c r="P2516" s="246"/>
      <c r="Q2516" s="246"/>
      <c r="R2516" s="246"/>
      <c r="S2516" s="246"/>
      <c r="T2516" s="246"/>
      <c r="U2516" s="246"/>
      <c r="V2516" s="246"/>
      <c r="W2516" s="246"/>
      <c r="X2516" s="246"/>
      <c r="Y2516" s="246"/>
      <c r="Z2516" s="246"/>
      <c r="AA2516" s="246"/>
      <c r="AB2516" s="246"/>
      <c r="AC2516" s="246"/>
      <c r="AD2516" s="246"/>
      <c r="AE2516" s="246"/>
      <c r="AF2516" s="246"/>
      <c r="AG2516" s="246"/>
      <c r="AH2516" s="246"/>
      <c r="AI2516" s="246"/>
      <c r="AJ2516" s="246"/>
      <c r="AK2516" s="246"/>
      <c r="AL2516" s="246"/>
    </row>
    <row r="2517" spans="3:38" s="47" customFormat="1" ht="38.25" customHeight="1" x14ac:dyDescent="0.25">
      <c r="C2517" s="243"/>
      <c r="H2517" s="243"/>
      <c r="L2517" s="282"/>
      <c r="M2517" s="243"/>
      <c r="O2517" s="243"/>
      <c r="P2517" s="246"/>
      <c r="Q2517" s="246"/>
      <c r="R2517" s="246"/>
      <c r="S2517" s="246"/>
      <c r="T2517" s="246"/>
      <c r="U2517" s="246"/>
      <c r="V2517" s="246"/>
      <c r="W2517" s="246"/>
      <c r="X2517" s="246"/>
      <c r="Y2517" s="246"/>
      <c r="Z2517" s="246"/>
      <c r="AA2517" s="246"/>
      <c r="AB2517" s="246"/>
      <c r="AC2517" s="246"/>
      <c r="AD2517" s="246"/>
      <c r="AE2517" s="246"/>
      <c r="AF2517" s="246"/>
      <c r="AG2517" s="246"/>
      <c r="AH2517" s="246"/>
      <c r="AI2517" s="246"/>
      <c r="AJ2517" s="246"/>
      <c r="AK2517" s="246"/>
      <c r="AL2517" s="246"/>
    </row>
    <row r="2518" spans="3:38" s="47" customFormat="1" ht="38.25" customHeight="1" x14ac:dyDescent="0.25">
      <c r="C2518" s="243"/>
      <c r="H2518" s="243"/>
      <c r="L2518" s="282"/>
      <c r="M2518" s="243"/>
      <c r="O2518" s="243"/>
      <c r="P2518" s="246"/>
      <c r="Q2518" s="246"/>
      <c r="R2518" s="246"/>
      <c r="S2518" s="246"/>
      <c r="T2518" s="246"/>
      <c r="U2518" s="246"/>
      <c r="V2518" s="246"/>
      <c r="W2518" s="246"/>
      <c r="X2518" s="246"/>
      <c r="Y2518" s="246"/>
      <c r="Z2518" s="246"/>
      <c r="AA2518" s="246"/>
      <c r="AB2518" s="246"/>
      <c r="AC2518" s="246"/>
      <c r="AD2518" s="246"/>
      <c r="AE2518" s="246"/>
      <c r="AF2518" s="246"/>
      <c r="AG2518" s="246"/>
      <c r="AH2518" s="246"/>
      <c r="AI2518" s="246"/>
      <c r="AJ2518" s="246"/>
      <c r="AK2518" s="246"/>
      <c r="AL2518" s="246"/>
    </row>
    <row r="2519" spans="3:38" s="47" customFormat="1" ht="38.25" customHeight="1" x14ac:dyDescent="0.25">
      <c r="C2519" s="243"/>
      <c r="H2519" s="243"/>
      <c r="L2519" s="282"/>
      <c r="M2519" s="243"/>
      <c r="O2519" s="243"/>
      <c r="P2519" s="246"/>
      <c r="Q2519" s="246"/>
      <c r="R2519" s="246"/>
      <c r="S2519" s="246"/>
      <c r="T2519" s="246"/>
      <c r="U2519" s="246"/>
      <c r="V2519" s="246"/>
      <c r="W2519" s="246"/>
      <c r="X2519" s="246"/>
      <c r="Y2519" s="246"/>
      <c r="Z2519" s="246"/>
      <c r="AA2519" s="246"/>
      <c r="AB2519" s="246"/>
      <c r="AC2519" s="246"/>
      <c r="AD2519" s="246"/>
      <c r="AE2519" s="246"/>
      <c r="AF2519" s="246"/>
      <c r="AG2519" s="246"/>
      <c r="AH2519" s="246"/>
      <c r="AI2519" s="246"/>
      <c r="AJ2519" s="246"/>
      <c r="AK2519" s="246"/>
      <c r="AL2519" s="246"/>
    </row>
    <row r="2520" spans="3:38" s="47" customFormat="1" ht="38.25" customHeight="1" x14ac:dyDescent="0.25">
      <c r="C2520" s="243"/>
      <c r="H2520" s="243"/>
      <c r="L2520" s="282"/>
      <c r="M2520" s="243"/>
      <c r="O2520" s="243"/>
      <c r="P2520" s="246"/>
      <c r="Q2520" s="246"/>
      <c r="R2520" s="246"/>
      <c r="S2520" s="246"/>
      <c r="T2520" s="246"/>
      <c r="U2520" s="246"/>
      <c r="V2520" s="246"/>
      <c r="W2520" s="246"/>
      <c r="X2520" s="246"/>
      <c r="Y2520" s="246"/>
      <c r="Z2520" s="246"/>
      <c r="AA2520" s="246"/>
      <c r="AB2520" s="246"/>
      <c r="AC2520" s="246"/>
      <c r="AD2520" s="246"/>
      <c r="AE2520" s="246"/>
      <c r="AF2520" s="246"/>
      <c r="AG2520" s="246"/>
      <c r="AH2520" s="246"/>
      <c r="AI2520" s="246"/>
      <c r="AJ2520" s="246"/>
      <c r="AK2520" s="246"/>
      <c r="AL2520" s="246"/>
    </row>
    <row r="2521" spans="3:38" s="47" customFormat="1" ht="38.25" customHeight="1" x14ac:dyDescent="0.25">
      <c r="C2521" s="243"/>
      <c r="H2521" s="243"/>
      <c r="L2521" s="282"/>
      <c r="M2521" s="243"/>
      <c r="O2521" s="243"/>
      <c r="P2521" s="246"/>
      <c r="Q2521" s="246"/>
      <c r="R2521" s="246"/>
      <c r="S2521" s="246"/>
      <c r="T2521" s="246"/>
      <c r="U2521" s="246"/>
      <c r="V2521" s="246"/>
      <c r="W2521" s="246"/>
      <c r="X2521" s="246"/>
      <c r="Y2521" s="246"/>
      <c r="Z2521" s="246"/>
      <c r="AA2521" s="246"/>
      <c r="AB2521" s="246"/>
      <c r="AC2521" s="246"/>
      <c r="AD2521" s="246"/>
      <c r="AE2521" s="246"/>
      <c r="AF2521" s="246"/>
      <c r="AG2521" s="246"/>
      <c r="AH2521" s="246"/>
      <c r="AI2521" s="246"/>
      <c r="AJ2521" s="246"/>
      <c r="AK2521" s="246"/>
      <c r="AL2521" s="246"/>
    </row>
    <row r="2522" spans="3:38" s="47" customFormat="1" ht="38.25" customHeight="1" x14ac:dyDescent="0.25">
      <c r="C2522" s="243"/>
      <c r="H2522" s="243"/>
      <c r="L2522" s="282"/>
      <c r="M2522" s="243"/>
      <c r="O2522" s="243"/>
      <c r="P2522" s="246"/>
      <c r="Q2522" s="246"/>
      <c r="R2522" s="246"/>
      <c r="S2522" s="246"/>
      <c r="T2522" s="246"/>
      <c r="U2522" s="246"/>
      <c r="V2522" s="246"/>
      <c r="W2522" s="246"/>
      <c r="X2522" s="246"/>
      <c r="Y2522" s="246"/>
      <c r="Z2522" s="246"/>
      <c r="AA2522" s="246"/>
      <c r="AB2522" s="246"/>
      <c r="AC2522" s="246"/>
      <c r="AD2522" s="246"/>
      <c r="AE2522" s="246"/>
      <c r="AF2522" s="246"/>
      <c r="AG2522" s="246"/>
      <c r="AH2522" s="246"/>
      <c r="AI2522" s="246"/>
      <c r="AJ2522" s="246"/>
      <c r="AK2522" s="246"/>
      <c r="AL2522" s="246"/>
    </row>
    <row r="2523" spans="3:38" s="47" customFormat="1" ht="38.25" customHeight="1" x14ac:dyDescent="0.25">
      <c r="C2523" s="243"/>
      <c r="H2523" s="243"/>
      <c r="L2523" s="282"/>
      <c r="M2523" s="243"/>
      <c r="O2523" s="243"/>
      <c r="P2523" s="246"/>
      <c r="Q2523" s="246"/>
      <c r="R2523" s="246"/>
      <c r="S2523" s="246"/>
      <c r="T2523" s="246"/>
      <c r="U2523" s="246"/>
      <c r="V2523" s="246"/>
      <c r="W2523" s="246"/>
      <c r="X2523" s="246"/>
      <c r="Y2523" s="246"/>
      <c r="Z2523" s="246"/>
      <c r="AA2523" s="246"/>
      <c r="AB2523" s="246"/>
      <c r="AC2523" s="246"/>
      <c r="AD2523" s="246"/>
      <c r="AE2523" s="246"/>
      <c r="AF2523" s="246"/>
      <c r="AG2523" s="246"/>
      <c r="AH2523" s="246"/>
      <c r="AI2523" s="246"/>
      <c r="AJ2523" s="246"/>
      <c r="AK2523" s="246"/>
      <c r="AL2523" s="246"/>
    </row>
    <row r="2524" spans="3:38" s="47" customFormat="1" ht="38.25" customHeight="1" x14ac:dyDescent="0.25">
      <c r="C2524" s="243"/>
      <c r="H2524" s="243"/>
      <c r="L2524" s="282"/>
      <c r="M2524" s="243"/>
      <c r="O2524" s="243"/>
      <c r="P2524" s="246"/>
      <c r="Q2524" s="246"/>
      <c r="R2524" s="246"/>
      <c r="S2524" s="246"/>
      <c r="T2524" s="246"/>
      <c r="U2524" s="246"/>
      <c r="V2524" s="246"/>
      <c r="W2524" s="246"/>
      <c r="X2524" s="246"/>
      <c r="Y2524" s="246"/>
      <c r="Z2524" s="246"/>
      <c r="AA2524" s="246"/>
      <c r="AB2524" s="246"/>
      <c r="AC2524" s="246"/>
      <c r="AD2524" s="246"/>
      <c r="AE2524" s="246"/>
      <c r="AF2524" s="246"/>
      <c r="AG2524" s="246"/>
      <c r="AH2524" s="246"/>
      <c r="AI2524" s="246"/>
      <c r="AJ2524" s="246"/>
      <c r="AK2524" s="246"/>
      <c r="AL2524" s="246"/>
    </row>
    <row r="2525" spans="3:38" s="47" customFormat="1" ht="38.25" customHeight="1" x14ac:dyDescent="0.25">
      <c r="C2525" s="243"/>
      <c r="H2525" s="243"/>
      <c r="L2525" s="282"/>
      <c r="M2525" s="243"/>
      <c r="O2525" s="243"/>
      <c r="P2525" s="246"/>
      <c r="Q2525" s="246"/>
      <c r="R2525" s="246"/>
      <c r="S2525" s="246"/>
      <c r="T2525" s="246"/>
      <c r="U2525" s="246"/>
      <c r="V2525" s="246"/>
      <c r="W2525" s="246"/>
      <c r="X2525" s="246"/>
      <c r="Y2525" s="246"/>
      <c r="Z2525" s="246"/>
      <c r="AA2525" s="246"/>
      <c r="AB2525" s="246"/>
      <c r="AC2525" s="246"/>
      <c r="AD2525" s="246"/>
      <c r="AE2525" s="246"/>
      <c r="AF2525" s="246"/>
      <c r="AG2525" s="246"/>
      <c r="AH2525" s="246"/>
      <c r="AI2525" s="246"/>
      <c r="AJ2525" s="246"/>
      <c r="AK2525" s="246"/>
      <c r="AL2525" s="246"/>
    </row>
    <row r="2526" spans="3:38" s="47" customFormat="1" ht="38.25" customHeight="1" x14ac:dyDescent="0.25">
      <c r="C2526" s="243"/>
      <c r="H2526" s="243"/>
      <c r="L2526" s="282"/>
      <c r="M2526" s="243"/>
      <c r="O2526" s="243"/>
      <c r="P2526" s="246"/>
      <c r="Q2526" s="246"/>
      <c r="R2526" s="246"/>
      <c r="S2526" s="246"/>
      <c r="T2526" s="246"/>
      <c r="U2526" s="246"/>
      <c r="V2526" s="246"/>
      <c r="W2526" s="246"/>
      <c r="X2526" s="246"/>
      <c r="Y2526" s="246"/>
      <c r="Z2526" s="246"/>
      <c r="AA2526" s="246"/>
      <c r="AB2526" s="246"/>
      <c r="AC2526" s="246"/>
      <c r="AD2526" s="246"/>
      <c r="AE2526" s="246"/>
      <c r="AF2526" s="246"/>
      <c r="AG2526" s="246"/>
      <c r="AH2526" s="246"/>
      <c r="AI2526" s="246"/>
      <c r="AJ2526" s="246"/>
      <c r="AK2526" s="246"/>
      <c r="AL2526" s="246"/>
    </row>
    <row r="2527" spans="3:38" s="47" customFormat="1" ht="38.25" customHeight="1" x14ac:dyDescent="0.25">
      <c r="C2527" s="243"/>
      <c r="H2527" s="243"/>
      <c r="L2527" s="282"/>
      <c r="M2527" s="243"/>
      <c r="O2527" s="243"/>
      <c r="P2527" s="246"/>
      <c r="Q2527" s="246"/>
      <c r="R2527" s="246"/>
      <c r="S2527" s="246"/>
      <c r="T2527" s="246"/>
      <c r="U2527" s="246"/>
      <c r="V2527" s="246"/>
      <c r="W2527" s="246"/>
      <c r="X2527" s="246"/>
      <c r="Y2527" s="246"/>
      <c r="Z2527" s="246"/>
      <c r="AA2527" s="246"/>
      <c r="AB2527" s="246"/>
      <c r="AC2527" s="246"/>
      <c r="AD2527" s="246"/>
      <c r="AE2527" s="246"/>
      <c r="AF2527" s="246"/>
      <c r="AG2527" s="246"/>
      <c r="AH2527" s="246"/>
      <c r="AI2527" s="246"/>
      <c r="AJ2527" s="246"/>
      <c r="AK2527" s="246"/>
      <c r="AL2527" s="246"/>
    </row>
    <row r="2528" spans="3:38" s="47" customFormat="1" ht="38.25" customHeight="1" x14ac:dyDescent="0.25">
      <c r="C2528" s="243"/>
      <c r="H2528" s="243"/>
      <c r="L2528" s="282"/>
      <c r="M2528" s="243"/>
      <c r="O2528" s="243"/>
      <c r="P2528" s="246"/>
      <c r="Q2528" s="246"/>
      <c r="R2528" s="246"/>
      <c r="S2528" s="246"/>
      <c r="T2528" s="246"/>
      <c r="U2528" s="246"/>
      <c r="V2528" s="246"/>
      <c r="W2528" s="246"/>
      <c r="X2528" s="246"/>
      <c r="Y2528" s="246"/>
      <c r="Z2528" s="246"/>
      <c r="AA2528" s="246"/>
      <c r="AB2528" s="246"/>
      <c r="AC2528" s="246"/>
      <c r="AD2528" s="246"/>
      <c r="AE2528" s="246"/>
      <c r="AF2528" s="246"/>
      <c r="AG2528" s="246"/>
      <c r="AH2528" s="246"/>
      <c r="AI2528" s="246"/>
      <c r="AJ2528" s="246"/>
      <c r="AK2528" s="246"/>
      <c r="AL2528" s="246"/>
    </row>
    <row r="2529" spans="3:38" s="47" customFormat="1" ht="38.25" customHeight="1" x14ac:dyDescent="0.25">
      <c r="C2529" s="243"/>
      <c r="H2529" s="243"/>
      <c r="L2529" s="282"/>
      <c r="M2529" s="243"/>
      <c r="O2529" s="243"/>
      <c r="P2529" s="246"/>
      <c r="Q2529" s="246"/>
      <c r="R2529" s="246"/>
      <c r="S2529" s="246"/>
      <c r="T2529" s="246"/>
      <c r="U2529" s="246"/>
      <c r="V2529" s="246"/>
      <c r="W2529" s="246"/>
      <c r="X2529" s="246"/>
      <c r="Y2529" s="246"/>
      <c r="Z2529" s="246"/>
      <c r="AA2529" s="246"/>
      <c r="AB2529" s="246"/>
      <c r="AC2529" s="246"/>
      <c r="AD2529" s="246"/>
      <c r="AE2529" s="246"/>
      <c r="AF2529" s="246"/>
      <c r="AG2529" s="246"/>
      <c r="AH2529" s="246"/>
      <c r="AI2529" s="246"/>
      <c r="AJ2529" s="246"/>
      <c r="AK2529" s="246"/>
      <c r="AL2529" s="246"/>
    </row>
    <row r="2530" spans="3:38" s="47" customFormat="1" ht="38.25" customHeight="1" x14ac:dyDescent="0.25">
      <c r="C2530" s="243"/>
      <c r="H2530" s="243"/>
      <c r="L2530" s="282"/>
      <c r="M2530" s="243"/>
      <c r="O2530" s="243"/>
      <c r="P2530" s="246"/>
      <c r="Q2530" s="246"/>
      <c r="R2530" s="246"/>
      <c r="S2530" s="246"/>
      <c r="T2530" s="246"/>
      <c r="U2530" s="246"/>
      <c r="V2530" s="246"/>
      <c r="W2530" s="246"/>
      <c r="X2530" s="246"/>
      <c r="Y2530" s="246"/>
      <c r="Z2530" s="246"/>
      <c r="AA2530" s="246"/>
      <c r="AB2530" s="246"/>
      <c r="AC2530" s="246"/>
      <c r="AD2530" s="246"/>
      <c r="AE2530" s="246"/>
      <c r="AF2530" s="246"/>
      <c r="AG2530" s="246"/>
      <c r="AH2530" s="246"/>
      <c r="AI2530" s="246"/>
      <c r="AJ2530" s="246"/>
      <c r="AK2530" s="246"/>
      <c r="AL2530" s="246"/>
    </row>
    <row r="2531" spans="3:38" s="47" customFormat="1" ht="38.25" customHeight="1" x14ac:dyDescent="0.25">
      <c r="C2531" s="243"/>
      <c r="H2531" s="243"/>
      <c r="L2531" s="282"/>
      <c r="M2531" s="243"/>
      <c r="O2531" s="243"/>
      <c r="P2531" s="246"/>
      <c r="Q2531" s="246"/>
      <c r="R2531" s="246"/>
      <c r="S2531" s="246"/>
      <c r="T2531" s="246"/>
      <c r="U2531" s="246"/>
      <c r="V2531" s="246"/>
      <c r="W2531" s="246"/>
      <c r="X2531" s="246"/>
      <c r="Y2531" s="246"/>
      <c r="Z2531" s="246"/>
      <c r="AA2531" s="246"/>
      <c r="AB2531" s="246"/>
      <c r="AC2531" s="246"/>
      <c r="AD2531" s="246"/>
      <c r="AE2531" s="246"/>
      <c r="AF2531" s="246"/>
      <c r="AG2531" s="246"/>
      <c r="AH2531" s="246"/>
      <c r="AI2531" s="246"/>
      <c r="AJ2531" s="246"/>
      <c r="AK2531" s="246"/>
      <c r="AL2531" s="246"/>
    </row>
    <row r="2532" spans="3:38" s="47" customFormat="1" ht="38.25" customHeight="1" x14ac:dyDescent="0.25">
      <c r="C2532" s="243"/>
      <c r="H2532" s="243"/>
      <c r="L2532" s="282"/>
      <c r="M2532" s="243"/>
      <c r="O2532" s="243"/>
      <c r="P2532" s="246"/>
      <c r="Q2532" s="246"/>
      <c r="R2532" s="246"/>
      <c r="S2532" s="246"/>
      <c r="T2532" s="246"/>
      <c r="U2532" s="246"/>
      <c r="V2532" s="246"/>
      <c r="W2532" s="246"/>
      <c r="X2532" s="246"/>
      <c r="Y2532" s="246"/>
      <c r="Z2532" s="246"/>
      <c r="AA2532" s="246"/>
      <c r="AB2532" s="246"/>
      <c r="AC2532" s="246"/>
      <c r="AD2532" s="246"/>
      <c r="AE2532" s="246"/>
      <c r="AF2532" s="246"/>
      <c r="AG2532" s="246"/>
      <c r="AH2532" s="246"/>
      <c r="AI2532" s="246"/>
      <c r="AJ2532" s="246"/>
      <c r="AK2532" s="246"/>
      <c r="AL2532" s="246"/>
    </row>
    <row r="2533" spans="3:38" s="47" customFormat="1" ht="38.25" customHeight="1" x14ac:dyDescent="0.25">
      <c r="C2533" s="243"/>
      <c r="H2533" s="243"/>
      <c r="L2533" s="282"/>
      <c r="M2533" s="243"/>
      <c r="O2533" s="243"/>
      <c r="P2533" s="246"/>
      <c r="Q2533" s="246"/>
      <c r="R2533" s="246"/>
      <c r="S2533" s="246"/>
      <c r="T2533" s="246"/>
      <c r="U2533" s="246"/>
      <c r="V2533" s="246"/>
      <c r="W2533" s="246"/>
      <c r="X2533" s="246"/>
      <c r="Y2533" s="246"/>
      <c r="Z2533" s="246"/>
      <c r="AA2533" s="246"/>
      <c r="AB2533" s="246"/>
      <c r="AC2533" s="246"/>
      <c r="AD2533" s="246"/>
      <c r="AE2533" s="246"/>
      <c r="AF2533" s="246"/>
      <c r="AG2533" s="246"/>
      <c r="AH2533" s="246"/>
      <c r="AI2533" s="246"/>
      <c r="AJ2533" s="246"/>
      <c r="AK2533" s="246"/>
      <c r="AL2533" s="246"/>
    </row>
    <row r="2534" spans="3:38" s="47" customFormat="1" ht="38.25" customHeight="1" x14ac:dyDescent="0.25">
      <c r="C2534" s="243"/>
      <c r="H2534" s="243"/>
      <c r="L2534" s="282"/>
      <c r="M2534" s="243"/>
      <c r="O2534" s="243"/>
      <c r="P2534" s="246"/>
      <c r="Q2534" s="246"/>
      <c r="R2534" s="246"/>
      <c r="S2534" s="246"/>
      <c r="T2534" s="246"/>
      <c r="U2534" s="246"/>
      <c r="V2534" s="246"/>
      <c r="W2534" s="246"/>
      <c r="X2534" s="246"/>
      <c r="Y2534" s="246"/>
      <c r="Z2534" s="246"/>
      <c r="AA2534" s="246"/>
      <c r="AB2534" s="246"/>
      <c r="AC2534" s="246"/>
      <c r="AD2534" s="246"/>
      <c r="AE2534" s="246"/>
      <c r="AF2534" s="246"/>
      <c r="AG2534" s="246"/>
      <c r="AH2534" s="246"/>
      <c r="AI2534" s="246"/>
      <c r="AJ2534" s="246"/>
      <c r="AK2534" s="246"/>
      <c r="AL2534" s="246"/>
    </row>
    <row r="2535" spans="3:38" s="47" customFormat="1" ht="38.25" customHeight="1" x14ac:dyDescent="0.25">
      <c r="C2535" s="243"/>
      <c r="H2535" s="243"/>
      <c r="L2535" s="282"/>
      <c r="M2535" s="243"/>
      <c r="O2535" s="243"/>
      <c r="P2535" s="246"/>
      <c r="Q2535" s="246"/>
      <c r="R2535" s="246"/>
      <c r="S2535" s="246"/>
      <c r="T2535" s="246"/>
      <c r="U2535" s="246"/>
      <c r="V2535" s="246"/>
      <c r="W2535" s="246"/>
      <c r="X2535" s="246"/>
      <c r="Y2535" s="246"/>
      <c r="Z2535" s="246"/>
      <c r="AA2535" s="246"/>
      <c r="AB2535" s="246"/>
      <c r="AC2535" s="246"/>
      <c r="AD2535" s="246"/>
      <c r="AE2535" s="246"/>
      <c r="AF2535" s="246"/>
      <c r="AG2535" s="246"/>
      <c r="AH2535" s="246"/>
      <c r="AI2535" s="246"/>
      <c r="AJ2535" s="246"/>
      <c r="AK2535" s="246"/>
      <c r="AL2535" s="246"/>
    </row>
    <row r="2536" spans="3:38" s="47" customFormat="1" ht="38.25" customHeight="1" x14ac:dyDescent="0.25">
      <c r="C2536" s="243"/>
      <c r="H2536" s="243"/>
      <c r="L2536" s="282"/>
      <c r="M2536" s="243"/>
      <c r="O2536" s="243"/>
      <c r="P2536" s="246"/>
      <c r="Q2536" s="246"/>
      <c r="R2536" s="246"/>
      <c r="S2536" s="246"/>
      <c r="T2536" s="246"/>
      <c r="U2536" s="246"/>
      <c r="V2536" s="246"/>
      <c r="W2536" s="246"/>
      <c r="X2536" s="246"/>
      <c r="Y2536" s="246"/>
      <c r="Z2536" s="246"/>
      <c r="AA2536" s="246"/>
      <c r="AB2536" s="246"/>
      <c r="AC2536" s="246"/>
      <c r="AD2536" s="246"/>
      <c r="AE2536" s="246"/>
      <c r="AF2536" s="246"/>
      <c r="AG2536" s="246"/>
      <c r="AH2536" s="246"/>
      <c r="AI2536" s="246"/>
      <c r="AJ2536" s="246"/>
      <c r="AK2536" s="246"/>
      <c r="AL2536" s="246"/>
    </row>
    <row r="2537" spans="3:38" s="47" customFormat="1" ht="38.25" customHeight="1" x14ac:dyDescent="0.25">
      <c r="C2537" s="243"/>
      <c r="H2537" s="243"/>
      <c r="L2537" s="282"/>
      <c r="M2537" s="243"/>
      <c r="O2537" s="243"/>
      <c r="P2537" s="246"/>
      <c r="Q2537" s="246"/>
      <c r="R2537" s="246"/>
      <c r="S2537" s="246"/>
      <c r="T2537" s="246"/>
      <c r="U2537" s="246"/>
      <c r="V2537" s="246"/>
      <c r="W2537" s="246"/>
      <c r="X2537" s="246"/>
      <c r="Y2537" s="246"/>
      <c r="Z2537" s="246"/>
      <c r="AA2537" s="246"/>
      <c r="AB2537" s="246"/>
      <c r="AC2537" s="246"/>
      <c r="AD2537" s="246"/>
      <c r="AE2537" s="246"/>
      <c r="AF2537" s="246"/>
      <c r="AG2537" s="246"/>
      <c r="AH2537" s="246"/>
      <c r="AI2537" s="246"/>
      <c r="AJ2537" s="246"/>
      <c r="AK2537" s="246"/>
      <c r="AL2537" s="246"/>
    </row>
    <row r="2538" spans="3:38" s="47" customFormat="1" ht="38.25" customHeight="1" x14ac:dyDescent="0.25">
      <c r="C2538" s="243"/>
      <c r="H2538" s="243"/>
      <c r="L2538" s="282"/>
      <c r="M2538" s="243"/>
      <c r="O2538" s="243"/>
      <c r="P2538" s="246"/>
      <c r="Q2538" s="246"/>
      <c r="R2538" s="246"/>
      <c r="S2538" s="246"/>
      <c r="T2538" s="246"/>
      <c r="U2538" s="246"/>
      <c r="V2538" s="246"/>
      <c r="W2538" s="246"/>
      <c r="X2538" s="246"/>
      <c r="Y2538" s="246"/>
      <c r="Z2538" s="246"/>
      <c r="AA2538" s="246"/>
      <c r="AB2538" s="246"/>
      <c r="AC2538" s="246"/>
      <c r="AD2538" s="246"/>
      <c r="AE2538" s="246"/>
      <c r="AF2538" s="246"/>
      <c r="AG2538" s="246"/>
      <c r="AH2538" s="246"/>
      <c r="AI2538" s="246"/>
      <c r="AJ2538" s="246"/>
      <c r="AK2538" s="246"/>
      <c r="AL2538" s="246"/>
    </row>
    <row r="2539" spans="3:38" s="47" customFormat="1" ht="38.25" customHeight="1" x14ac:dyDescent="0.25">
      <c r="C2539" s="243"/>
      <c r="H2539" s="243"/>
      <c r="L2539" s="282"/>
      <c r="M2539" s="243"/>
      <c r="O2539" s="243"/>
      <c r="P2539" s="246"/>
      <c r="Q2539" s="246"/>
      <c r="R2539" s="246"/>
      <c r="S2539" s="246"/>
      <c r="T2539" s="246"/>
      <c r="U2539" s="246"/>
      <c r="V2539" s="246"/>
      <c r="W2539" s="246"/>
      <c r="X2539" s="246"/>
      <c r="Y2539" s="246"/>
      <c r="Z2539" s="246"/>
      <c r="AA2539" s="246"/>
      <c r="AB2539" s="246"/>
      <c r="AC2539" s="246"/>
      <c r="AD2539" s="246"/>
      <c r="AE2539" s="246"/>
      <c r="AF2539" s="246"/>
      <c r="AG2539" s="246"/>
      <c r="AH2539" s="246"/>
      <c r="AI2539" s="246"/>
      <c r="AJ2539" s="246"/>
      <c r="AK2539" s="246"/>
      <c r="AL2539" s="246"/>
    </row>
    <row r="2540" spans="3:38" s="47" customFormat="1" ht="38.25" customHeight="1" x14ac:dyDescent="0.25">
      <c r="C2540" s="243"/>
      <c r="H2540" s="243"/>
      <c r="L2540" s="282"/>
      <c r="M2540" s="243"/>
      <c r="O2540" s="243"/>
      <c r="P2540" s="246"/>
      <c r="Q2540" s="246"/>
      <c r="R2540" s="246"/>
      <c r="S2540" s="246"/>
      <c r="T2540" s="246"/>
      <c r="U2540" s="246"/>
      <c r="V2540" s="246"/>
      <c r="W2540" s="246"/>
      <c r="X2540" s="246"/>
      <c r="Y2540" s="246"/>
      <c r="Z2540" s="246"/>
      <c r="AA2540" s="246"/>
      <c r="AB2540" s="246"/>
      <c r="AC2540" s="246"/>
      <c r="AD2540" s="246"/>
      <c r="AE2540" s="246"/>
      <c r="AF2540" s="246"/>
      <c r="AG2540" s="246"/>
      <c r="AH2540" s="246"/>
      <c r="AI2540" s="246"/>
      <c r="AJ2540" s="246"/>
      <c r="AK2540" s="246"/>
      <c r="AL2540" s="246"/>
    </row>
    <row r="2541" spans="3:38" s="47" customFormat="1" ht="38.25" customHeight="1" x14ac:dyDescent="0.25">
      <c r="C2541" s="243"/>
      <c r="H2541" s="243"/>
      <c r="L2541" s="282"/>
      <c r="M2541" s="243"/>
      <c r="O2541" s="243"/>
      <c r="P2541" s="246"/>
      <c r="Q2541" s="246"/>
      <c r="R2541" s="246"/>
      <c r="S2541" s="246"/>
      <c r="T2541" s="246"/>
      <c r="U2541" s="246"/>
      <c r="V2541" s="246"/>
      <c r="W2541" s="246"/>
      <c r="X2541" s="246"/>
      <c r="Y2541" s="246"/>
      <c r="Z2541" s="246"/>
      <c r="AA2541" s="246"/>
      <c r="AB2541" s="246"/>
      <c r="AC2541" s="246"/>
      <c r="AD2541" s="246"/>
      <c r="AE2541" s="246"/>
      <c r="AF2541" s="246"/>
      <c r="AG2541" s="246"/>
      <c r="AH2541" s="246"/>
      <c r="AI2541" s="246"/>
      <c r="AJ2541" s="246"/>
      <c r="AK2541" s="246"/>
      <c r="AL2541" s="246"/>
    </row>
    <row r="2542" spans="3:38" s="47" customFormat="1" ht="38.25" customHeight="1" x14ac:dyDescent="0.25">
      <c r="C2542" s="243"/>
      <c r="H2542" s="243"/>
      <c r="L2542" s="282"/>
      <c r="M2542" s="243"/>
      <c r="O2542" s="243"/>
      <c r="P2542" s="246"/>
      <c r="Q2542" s="246"/>
      <c r="R2542" s="246"/>
      <c r="S2542" s="246"/>
      <c r="T2542" s="246"/>
      <c r="U2542" s="246"/>
      <c r="V2542" s="246"/>
      <c r="W2542" s="246"/>
      <c r="X2542" s="246"/>
      <c r="Y2542" s="246"/>
      <c r="Z2542" s="246"/>
      <c r="AA2542" s="246"/>
      <c r="AB2542" s="246"/>
      <c r="AC2542" s="246"/>
      <c r="AD2542" s="246"/>
      <c r="AE2542" s="246"/>
      <c r="AF2542" s="246"/>
      <c r="AG2542" s="246"/>
      <c r="AH2542" s="246"/>
      <c r="AI2542" s="246"/>
      <c r="AJ2542" s="246"/>
      <c r="AK2542" s="246"/>
      <c r="AL2542" s="246"/>
    </row>
    <row r="2543" spans="3:38" s="47" customFormat="1" ht="38.25" customHeight="1" x14ac:dyDescent="0.25">
      <c r="C2543" s="243"/>
      <c r="H2543" s="243"/>
      <c r="L2543" s="282"/>
      <c r="M2543" s="243"/>
      <c r="O2543" s="243"/>
      <c r="P2543" s="246"/>
      <c r="Q2543" s="246"/>
      <c r="R2543" s="246"/>
      <c r="S2543" s="246"/>
      <c r="T2543" s="246"/>
      <c r="U2543" s="246"/>
      <c r="V2543" s="246"/>
      <c r="W2543" s="246"/>
      <c r="X2543" s="246"/>
      <c r="Y2543" s="246"/>
      <c r="Z2543" s="246"/>
      <c r="AA2543" s="246"/>
      <c r="AB2543" s="246"/>
      <c r="AC2543" s="246"/>
      <c r="AD2543" s="246"/>
      <c r="AE2543" s="246"/>
      <c r="AF2543" s="246"/>
      <c r="AG2543" s="246"/>
      <c r="AH2543" s="246"/>
      <c r="AI2543" s="246"/>
      <c r="AJ2543" s="246"/>
      <c r="AK2543" s="246"/>
      <c r="AL2543" s="246"/>
    </row>
    <row r="2544" spans="3:38" s="47" customFormat="1" ht="38.25" customHeight="1" x14ac:dyDescent="0.25">
      <c r="C2544" s="243"/>
      <c r="H2544" s="243"/>
      <c r="L2544" s="282"/>
      <c r="M2544" s="243"/>
      <c r="O2544" s="243"/>
      <c r="P2544" s="246"/>
      <c r="Q2544" s="246"/>
      <c r="R2544" s="246"/>
      <c r="S2544" s="246"/>
      <c r="T2544" s="246"/>
      <c r="U2544" s="246"/>
      <c r="V2544" s="246"/>
      <c r="W2544" s="246"/>
      <c r="X2544" s="246"/>
      <c r="Y2544" s="246"/>
      <c r="Z2544" s="246"/>
      <c r="AA2544" s="246"/>
      <c r="AB2544" s="246"/>
      <c r="AC2544" s="246"/>
      <c r="AD2544" s="246"/>
      <c r="AE2544" s="246"/>
      <c r="AF2544" s="246"/>
      <c r="AG2544" s="246"/>
      <c r="AH2544" s="246"/>
      <c r="AI2544" s="246"/>
      <c r="AJ2544" s="246"/>
      <c r="AK2544" s="246"/>
      <c r="AL2544" s="246"/>
    </row>
    <row r="2545" spans="3:38" s="47" customFormat="1" ht="38.25" customHeight="1" x14ac:dyDescent="0.25">
      <c r="C2545" s="243"/>
      <c r="H2545" s="243"/>
      <c r="L2545" s="282"/>
      <c r="M2545" s="243"/>
      <c r="O2545" s="243"/>
      <c r="P2545" s="246"/>
      <c r="Q2545" s="246"/>
      <c r="R2545" s="246"/>
      <c r="S2545" s="246"/>
      <c r="T2545" s="246"/>
      <c r="U2545" s="246"/>
      <c r="V2545" s="246"/>
      <c r="W2545" s="246"/>
      <c r="X2545" s="246"/>
      <c r="Y2545" s="246"/>
      <c r="Z2545" s="246"/>
      <c r="AA2545" s="246"/>
      <c r="AB2545" s="246"/>
      <c r="AC2545" s="246"/>
      <c r="AD2545" s="246"/>
      <c r="AE2545" s="246"/>
      <c r="AF2545" s="246"/>
      <c r="AG2545" s="246"/>
      <c r="AH2545" s="246"/>
      <c r="AI2545" s="246"/>
      <c r="AJ2545" s="246"/>
      <c r="AK2545" s="246"/>
      <c r="AL2545" s="246"/>
    </row>
    <row r="2546" spans="3:38" s="47" customFormat="1" ht="38.25" customHeight="1" x14ac:dyDescent="0.25">
      <c r="C2546" s="243"/>
      <c r="H2546" s="243"/>
      <c r="L2546" s="282"/>
      <c r="M2546" s="243"/>
      <c r="O2546" s="243"/>
      <c r="P2546" s="246"/>
      <c r="Q2546" s="246"/>
      <c r="R2546" s="246"/>
      <c r="S2546" s="246"/>
      <c r="T2546" s="246"/>
      <c r="U2546" s="246"/>
      <c r="V2546" s="246"/>
      <c r="W2546" s="246"/>
      <c r="X2546" s="246"/>
      <c r="Y2546" s="246"/>
      <c r="Z2546" s="246"/>
      <c r="AA2546" s="246"/>
      <c r="AB2546" s="246"/>
      <c r="AC2546" s="246"/>
      <c r="AD2546" s="246"/>
      <c r="AE2546" s="246"/>
      <c r="AF2546" s="246"/>
      <c r="AG2546" s="246"/>
      <c r="AH2546" s="246"/>
      <c r="AI2546" s="246"/>
      <c r="AJ2546" s="246"/>
      <c r="AK2546" s="246"/>
      <c r="AL2546" s="246"/>
    </row>
    <row r="2547" spans="3:38" s="47" customFormat="1" ht="38.25" customHeight="1" x14ac:dyDescent="0.25">
      <c r="C2547" s="243"/>
      <c r="H2547" s="243"/>
      <c r="L2547" s="282"/>
      <c r="M2547" s="243"/>
      <c r="O2547" s="243"/>
      <c r="P2547" s="246"/>
      <c r="Q2547" s="246"/>
      <c r="R2547" s="246"/>
      <c r="S2547" s="246"/>
      <c r="T2547" s="246"/>
      <c r="U2547" s="246"/>
      <c r="V2547" s="246"/>
      <c r="W2547" s="246"/>
      <c r="X2547" s="246"/>
      <c r="Y2547" s="246"/>
      <c r="Z2547" s="246"/>
      <c r="AA2547" s="246"/>
      <c r="AB2547" s="246"/>
      <c r="AC2547" s="246"/>
      <c r="AD2547" s="246"/>
      <c r="AE2547" s="246"/>
      <c r="AF2547" s="246"/>
      <c r="AG2547" s="246"/>
      <c r="AH2547" s="246"/>
      <c r="AI2547" s="246"/>
      <c r="AJ2547" s="246"/>
      <c r="AK2547" s="246"/>
      <c r="AL2547" s="246"/>
    </row>
    <row r="2548" spans="3:38" s="47" customFormat="1" ht="38.25" customHeight="1" x14ac:dyDescent="0.25">
      <c r="C2548" s="243"/>
      <c r="H2548" s="243"/>
      <c r="L2548" s="282"/>
      <c r="M2548" s="243"/>
      <c r="O2548" s="243"/>
      <c r="P2548" s="246"/>
      <c r="Q2548" s="246"/>
      <c r="R2548" s="246"/>
      <c r="S2548" s="246"/>
      <c r="T2548" s="246"/>
      <c r="U2548" s="246"/>
      <c r="V2548" s="246"/>
      <c r="W2548" s="246"/>
      <c r="X2548" s="246"/>
      <c r="Y2548" s="246"/>
      <c r="Z2548" s="246"/>
      <c r="AA2548" s="246"/>
      <c r="AB2548" s="246"/>
      <c r="AC2548" s="246"/>
      <c r="AD2548" s="246"/>
      <c r="AE2548" s="246"/>
      <c r="AF2548" s="246"/>
      <c r="AG2548" s="246"/>
      <c r="AH2548" s="246"/>
      <c r="AI2548" s="246"/>
      <c r="AJ2548" s="246"/>
      <c r="AK2548" s="246"/>
      <c r="AL2548" s="246"/>
    </row>
    <row r="2549" spans="3:38" s="47" customFormat="1" ht="38.25" customHeight="1" x14ac:dyDescent="0.25">
      <c r="C2549" s="243"/>
      <c r="H2549" s="243"/>
      <c r="L2549" s="282"/>
      <c r="M2549" s="243"/>
      <c r="O2549" s="243"/>
      <c r="P2549" s="246"/>
      <c r="Q2549" s="246"/>
      <c r="R2549" s="246"/>
      <c r="S2549" s="246"/>
      <c r="T2549" s="246"/>
      <c r="U2549" s="246"/>
      <c r="V2549" s="246"/>
      <c r="W2549" s="246"/>
      <c r="X2549" s="246"/>
      <c r="Y2549" s="246"/>
      <c r="Z2549" s="246"/>
      <c r="AA2549" s="246"/>
      <c r="AB2549" s="246"/>
      <c r="AC2549" s="246"/>
      <c r="AD2549" s="246"/>
      <c r="AE2549" s="246"/>
      <c r="AF2549" s="246"/>
      <c r="AG2549" s="246"/>
      <c r="AH2549" s="246"/>
      <c r="AI2549" s="246"/>
      <c r="AJ2549" s="246"/>
      <c r="AK2549" s="246"/>
      <c r="AL2549" s="246"/>
    </row>
    <row r="2550" spans="3:38" s="47" customFormat="1" ht="38.25" customHeight="1" x14ac:dyDescent="0.25">
      <c r="C2550" s="243"/>
      <c r="H2550" s="243"/>
      <c r="L2550" s="282"/>
      <c r="M2550" s="243"/>
      <c r="O2550" s="243"/>
      <c r="P2550" s="246"/>
      <c r="Q2550" s="246"/>
      <c r="R2550" s="246"/>
      <c r="S2550" s="246"/>
      <c r="T2550" s="246"/>
      <c r="U2550" s="246"/>
      <c r="V2550" s="246"/>
      <c r="W2550" s="246"/>
      <c r="X2550" s="246"/>
      <c r="Y2550" s="246"/>
      <c r="Z2550" s="246"/>
      <c r="AA2550" s="246"/>
      <c r="AB2550" s="246"/>
      <c r="AC2550" s="246"/>
      <c r="AD2550" s="246"/>
      <c r="AE2550" s="246"/>
      <c r="AF2550" s="246"/>
      <c r="AG2550" s="246"/>
      <c r="AH2550" s="246"/>
      <c r="AI2550" s="246"/>
      <c r="AJ2550" s="246"/>
      <c r="AK2550" s="246"/>
      <c r="AL2550" s="246"/>
    </row>
    <row r="2551" spans="3:38" s="47" customFormat="1" ht="38.25" customHeight="1" x14ac:dyDescent="0.25">
      <c r="C2551" s="243"/>
      <c r="H2551" s="243"/>
      <c r="L2551" s="282"/>
      <c r="M2551" s="243"/>
      <c r="O2551" s="243"/>
      <c r="P2551" s="246"/>
      <c r="Q2551" s="246"/>
      <c r="R2551" s="246"/>
      <c r="S2551" s="246"/>
      <c r="T2551" s="246"/>
      <c r="U2551" s="246"/>
      <c r="V2551" s="246"/>
      <c r="W2551" s="246"/>
      <c r="X2551" s="246"/>
      <c r="Y2551" s="246"/>
      <c r="Z2551" s="246"/>
      <c r="AA2551" s="246"/>
      <c r="AB2551" s="246"/>
      <c r="AC2551" s="246"/>
      <c r="AD2551" s="246"/>
      <c r="AE2551" s="246"/>
      <c r="AF2551" s="246"/>
      <c r="AG2551" s="246"/>
      <c r="AH2551" s="246"/>
      <c r="AI2551" s="246"/>
      <c r="AJ2551" s="246"/>
      <c r="AK2551" s="246"/>
      <c r="AL2551" s="246"/>
    </row>
    <row r="2552" spans="3:38" s="47" customFormat="1" ht="38.25" customHeight="1" x14ac:dyDescent="0.25">
      <c r="C2552" s="243"/>
      <c r="H2552" s="243"/>
      <c r="L2552" s="282"/>
      <c r="M2552" s="243"/>
      <c r="O2552" s="243"/>
      <c r="P2552" s="246"/>
      <c r="Q2552" s="246"/>
      <c r="R2552" s="246"/>
      <c r="S2552" s="246"/>
      <c r="T2552" s="246"/>
      <c r="U2552" s="246"/>
      <c r="V2552" s="246"/>
      <c r="W2552" s="246"/>
      <c r="X2552" s="246"/>
      <c r="Y2552" s="246"/>
      <c r="Z2552" s="246"/>
      <c r="AA2552" s="246"/>
      <c r="AB2552" s="246"/>
      <c r="AC2552" s="246"/>
      <c r="AD2552" s="246"/>
      <c r="AE2552" s="246"/>
      <c r="AF2552" s="246"/>
      <c r="AG2552" s="246"/>
      <c r="AH2552" s="246"/>
      <c r="AI2552" s="246"/>
      <c r="AJ2552" s="246"/>
      <c r="AK2552" s="246"/>
      <c r="AL2552" s="246"/>
    </row>
    <row r="2553" spans="3:38" s="47" customFormat="1" ht="38.25" customHeight="1" x14ac:dyDescent="0.25">
      <c r="C2553" s="243"/>
      <c r="H2553" s="243"/>
      <c r="L2553" s="282"/>
      <c r="M2553" s="243"/>
      <c r="O2553" s="243"/>
      <c r="P2553" s="246"/>
      <c r="Q2553" s="246"/>
      <c r="R2553" s="246"/>
      <c r="S2553" s="246"/>
      <c r="T2553" s="246"/>
      <c r="U2553" s="246"/>
      <c r="V2553" s="246"/>
      <c r="W2553" s="246"/>
      <c r="X2553" s="246"/>
      <c r="Y2553" s="246"/>
      <c r="Z2553" s="246"/>
      <c r="AA2553" s="246"/>
      <c r="AB2553" s="246"/>
      <c r="AC2553" s="246"/>
      <c r="AD2553" s="246"/>
      <c r="AE2553" s="246"/>
      <c r="AF2553" s="246"/>
      <c r="AG2553" s="246"/>
      <c r="AH2553" s="246"/>
      <c r="AI2553" s="246"/>
      <c r="AJ2553" s="246"/>
      <c r="AK2553" s="246"/>
      <c r="AL2553" s="246"/>
    </row>
    <row r="2554" spans="3:38" s="47" customFormat="1" ht="38.25" customHeight="1" x14ac:dyDescent="0.25">
      <c r="C2554" s="243"/>
      <c r="H2554" s="243"/>
      <c r="L2554" s="282"/>
      <c r="M2554" s="243"/>
      <c r="O2554" s="243"/>
      <c r="P2554" s="246"/>
      <c r="Q2554" s="246"/>
      <c r="R2554" s="246"/>
      <c r="S2554" s="246"/>
      <c r="T2554" s="246"/>
      <c r="U2554" s="246"/>
      <c r="V2554" s="246"/>
      <c r="W2554" s="246"/>
      <c r="X2554" s="246"/>
      <c r="Y2554" s="246"/>
      <c r="Z2554" s="246"/>
      <c r="AA2554" s="246"/>
      <c r="AB2554" s="246"/>
      <c r="AC2554" s="246"/>
      <c r="AD2554" s="246"/>
      <c r="AE2554" s="246"/>
      <c r="AF2554" s="246"/>
      <c r="AG2554" s="246"/>
      <c r="AH2554" s="246"/>
      <c r="AI2554" s="246"/>
      <c r="AJ2554" s="246"/>
      <c r="AK2554" s="246"/>
      <c r="AL2554" s="246"/>
    </row>
    <row r="2555" spans="3:38" s="47" customFormat="1" ht="38.25" customHeight="1" x14ac:dyDescent="0.25">
      <c r="C2555" s="243"/>
      <c r="H2555" s="243"/>
      <c r="L2555" s="282"/>
      <c r="M2555" s="243"/>
      <c r="O2555" s="243"/>
      <c r="P2555" s="246"/>
      <c r="Q2555" s="246"/>
      <c r="R2555" s="246"/>
      <c r="S2555" s="246"/>
      <c r="T2555" s="246"/>
      <c r="U2555" s="246"/>
      <c r="V2555" s="246"/>
      <c r="W2555" s="246"/>
      <c r="X2555" s="246"/>
      <c r="Y2555" s="246"/>
      <c r="Z2555" s="246"/>
      <c r="AA2555" s="246"/>
      <c r="AB2555" s="246"/>
      <c r="AC2555" s="246"/>
      <c r="AD2555" s="246"/>
      <c r="AE2555" s="246"/>
      <c r="AF2555" s="246"/>
      <c r="AG2555" s="246"/>
      <c r="AH2555" s="246"/>
      <c r="AI2555" s="246"/>
      <c r="AJ2555" s="246"/>
      <c r="AK2555" s="246"/>
      <c r="AL2555" s="246"/>
    </row>
    <row r="2556" spans="3:38" s="47" customFormat="1" ht="38.25" customHeight="1" x14ac:dyDescent="0.25">
      <c r="C2556" s="243"/>
      <c r="H2556" s="243"/>
      <c r="L2556" s="282"/>
      <c r="M2556" s="243"/>
      <c r="O2556" s="243"/>
      <c r="P2556" s="246"/>
      <c r="Q2556" s="246"/>
      <c r="R2556" s="246"/>
      <c r="S2556" s="246"/>
      <c r="T2556" s="246"/>
      <c r="U2556" s="246"/>
      <c r="V2556" s="246"/>
      <c r="W2556" s="246"/>
      <c r="X2556" s="246"/>
      <c r="Y2556" s="246"/>
      <c r="Z2556" s="246"/>
      <c r="AA2556" s="246"/>
      <c r="AB2556" s="246"/>
      <c r="AC2556" s="246"/>
      <c r="AD2556" s="246"/>
      <c r="AE2556" s="246"/>
      <c r="AF2556" s="246"/>
      <c r="AG2556" s="246"/>
      <c r="AH2556" s="246"/>
      <c r="AI2556" s="246"/>
      <c r="AJ2556" s="246"/>
      <c r="AK2556" s="246"/>
      <c r="AL2556" s="246"/>
    </row>
    <row r="2557" spans="3:38" s="47" customFormat="1" ht="38.25" customHeight="1" x14ac:dyDescent="0.25">
      <c r="C2557" s="243"/>
      <c r="H2557" s="243"/>
      <c r="L2557" s="282"/>
      <c r="M2557" s="243"/>
      <c r="O2557" s="243"/>
      <c r="P2557" s="246"/>
      <c r="Q2557" s="246"/>
      <c r="R2557" s="246"/>
      <c r="S2557" s="246"/>
      <c r="T2557" s="246"/>
      <c r="U2557" s="246"/>
      <c r="V2557" s="246"/>
      <c r="W2557" s="246"/>
      <c r="X2557" s="246"/>
      <c r="Y2557" s="246"/>
      <c r="Z2557" s="246"/>
      <c r="AA2557" s="246"/>
      <c r="AB2557" s="246"/>
      <c r="AC2557" s="246"/>
      <c r="AD2557" s="246"/>
      <c r="AE2557" s="246"/>
      <c r="AF2557" s="246"/>
      <c r="AG2557" s="246"/>
      <c r="AH2557" s="246"/>
      <c r="AI2557" s="246"/>
      <c r="AJ2557" s="246"/>
      <c r="AK2557" s="246"/>
      <c r="AL2557" s="246"/>
    </row>
    <row r="2558" spans="3:38" s="47" customFormat="1" ht="38.25" customHeight="1" x14ac:dyDescent="0.25">
      <c r="C2558" s="243"/>
      <c r="H2558" s="243"/>
      <c r="L2558" s="282"/>
      <c r="M2558" s="243"/>
      <c r="O2558" s="243"/>
      <c r="P2558" s="246"/>
      <c r="Q2558" s="246"/>
      <c r="R2558" s="246"/>
      <c r="S2558" s="246"/>
      <c r="T2558" s="246"/>
      <c r="U2558" s="246"/>
      <c r="V2558" s="246"/>
      <c r="W2558" s="246"/>
      <c r="X2558" s="246"/>
      <c r="Y2558" s="246"/>
      <c r="Z2558" s="246"/>
      <c r="AA2558" s="246"/>
      <c r="AB2558" s="246"/>
      <c r="AC2558" s="246"/>
      <c r="AD2558" s="246"/>
      <c r="AE2558" s="246"/>
      <c r="AF2558" s="246"/>
      <c r="AG2558" s="246"/>
      <c r="AH2558" s="246"/>
      <c r="AI2558" s="246"/>
      <c r="AJ2558" s="246"/>
      <c r="AK2558" s="246"/>
      <c r="AL2558" s="246"/>
    </row>
    <row r="2559" spans="3:38" s="47" customFormat="1" ht="38.25" customHeight="1" x14ac:dyDescent="0.25">
      <c r="C2559" s="243"/>
      <c r="H2559" s="243"/>
      <c r="L2559" s="282"/>
      <c r="M2559" s="243"/>
      <c r="O2559" s="243"/>
      <c r="P2559" s="246"/>
      <c r="Q2559" s="246"/>
      <c r="R2559" s="246"/>
      <c r="S2559" s="246"/>
      <c r="T2559" s="246"/>
      <c r="U2559" s="246"/>
      <c r="V2559" s="246"/>
      <c r="W2559" s="246"/>
      <c r="X2559" s="246"/>
      <c r="Y2559" s="246"/>
      <c r="Z2559" s="246"/>
      <c r="AA2559" s="246"/>
      <c r="AB2559" s="246"/>
      <c r="AC2559" s="246"/>
      <c r="AD2559" s="246"/>
      <c r="AE2559" s="246"/>
      <c r="AF2559" s="246"/>
      <c r="AG2559" s="246"/>
      <c r="AH2559" s="246"/>
      <c r="AI2559" s="246"/>
      <c r="AJ2559" s="246"/>
      <c r="AK2559" s="246"/>
      <c r="AL2559" s="246"/>
    </row>
    <row r="2560" spans="3:38" s="47" customFormat="1" ht="38.25" customHeight="1" x14ac:dyDescent="0.25">
      <c r="C2560" s="243"/>
      <c r="H2560" s="243"/>
      <c r="L2560" s="282"/>
      <c r="M2560" s="243"/>
      <c r="O2560" s="243"/>
      <c r="P2560" s="246"/>
      <c r="Q2560" s="246"/>
      <c r="R2560" s="246"/>
      <c r="S2560" s="246"/>
      <c r="T2560" s="246"/>
      <c r="U2560" s="246"/>
      <c r="V2560" s="246"/>
      <c r="W2560" s="246"/>
      <c r="X2560" s="246"/>
      <c r="Y2560" s="246"/>
      <c r="Z2560" s="246"/>
      <c r="AA2560" s="246"/>
      <c r="AB2560" s="246"/>
      <c r="AC2560" s="246"/>
      <c r="AD2560" s="246"/>
      <c r="AE2560" s="246"/>
      <c r="AF2560" s="246"/>
      <c r="AG2560" s="246"/>
      <c r="AH2560" s="246"/>
      <c r="AI2560" s="246"/>
      <c r="AJ2560" s="246"/>
      <c r="AK2560" s="246"/>
      <c r="AL2560" s="246"/>
    </row>
    <row r="2561" spans="3:38" s="47" customFormat="1" ht="38.25" customHeight="1" x14ac:dyDescent="0.25">
      <c r="C2561" s="243"/>
      <c r="H2561" s="243"/>
      <c r="L2561" s="282"/>
      <c r="M2561" s="243"/>
      <c r="O2561" s="243"/>
      <c r="P2561" s="246"/>
      <c r="Q2561" s="246"/>
      <c r="R2561" s="246"/>
      <c r="S2561" s="246"/>
      <c r="T2561" s="246"/>
      <c r="U2561" s="246"/>
      <c r="V2561" s="246"/>
      <c r="W2561" s="246"/>
      <c r="X2561" s="246"/>
      <c r="Y2561" s="246"/>
      <c r="Z2561" s="246"/>
      <c r="AA2561" s="246"/>
      <c r="AB2561" s="246"/>
      <c r="AC2561" s="246"/>
      <c r="AD2561" s="246"/>
      <c r="AE2561" s="246"/>
      <c r="AF2561" s="246"/>
      <c r="AG2561" s="246"/>
      <c r="AH2561" s="246"/>
      <c r="AI2561" s="246"/>
      <c r="AJ2561" s="246"/>
      <c r="AK2561" s="246"/>
      <c r="AL2561" s="246"/>
    </row>
    <row r="2562" spans="3:38" s="47" customFormat="1" ht="38.25" customHeight="1" x14ac:dyDescent="0.25">
      <c r="C2562" s="243"/>
      <c r="H2562" s="243"/>
      <c r="L2562" s="282"/>
      <c r="M2562" s="243"/>
      <c r="O2562" s="243"/>
      <c r="P2562" s="246"/>
      <c r="Q2562" s="246"/>
      <c r="R2562" s="246"/>
      <c r="S2562" s="246"/>
      <c r="T2562" s="246"/>
      <c r="U2562" s="246"/>
      <c r="V2562" s="246"/>
      <c r="W2562" s="246"/>
      <c r="X2562" s="246"/>
      <c r="Y2562" s="246"/>
      <c r="Z2562" s="246"/>
      <c r="AA2562" s="246"/>
      <c r="AB2562" s="246"/>
      <c r="AC2562" s="246"/>
      <c r="AD2562" s="246"/>
      <c r="AE2562" s="246"/>
      <c r="AF2562" s="246"/>
      <c r="AG2562" s="246"/>
      <c r="AH2562" s="246"/>
      <c r="AI2562" s="246"/>
      <c r="AJ2562" s="246"/>
      <c r="AK2562" s="246"/>
      <c r="AL2562" s="246"/>
    </row>
    <row r="2563" spans="3:38" s="47" customFormat="1" ht="38.25" customHeight="1" x14ac:dyDescent="0.25">
      <c r="C2563" s="243"/>
      <c r="H2563" s="243"/>
      <c r="L2563" s="282"/>
      <c r="M2563" s="243"/>
      <c r="O2563" s="243"/>
      <c r="P2563" s="246"/>
      <c r="Q2563" s="246"/>
      <c r="R2563" s="246"/>
      <c r="S2563" s="246"/>
      <c r="T2563" s="246"/>
      <c r="U2563" s="246"/>
      <c r="V2563" s="246"/>
      <c r="W2563" s="246"/>
      <c r="X2563" s="246"/>
      <c r="Y2563" s="246"/>
      <c r="Z2563" s="246"/>
      <c r="AA2563" s="246"/>
      <c r="AB2563" s="246"/>
      <c r="AC2563" s="246"/>
      <c r="AD2563" s="246"/>
      <c r="AE2563" s="246"/>
      <c r="AF2563" s="246"/>
      <c r="AG2563" s="246"/>
      <c r="AH2563" s="246"/>
      <c r="AI2563" s="246"/>
      <c r="AJ2563" s="246"/>
      <c r="AK2563" s="246"/>
      <c r="AL2563" s="246"/>
    </row>
    <row r="2564" spans="3:38" s="47" customFormat="1" ht="38.25" customHeight="1" x14ac:dyDescent="0.25">
      <c r="C2564" s="243"/>
      <c r="H2564" s="243"/>
      <c r="L2564" s="282"/>
      <c r="M2564" s="243"/>
      <c r="O2564" s="243"/>
      <c r="P2564" s="246"/>
      <c r="Q2564" s="246"/>
      <c r="R2564" s="246"/>
      <c r="S2564" s="246"/>
      <c r="T2564" s="246"/>
      <c r="U2564" s="246"/>
      <c r="V2564" s="246"/>
      <c r="W2564" s="246"/>
      <c r="X2564" s="246"/>
      <c r="Y2564" s="246"/>
      <c r="Z2564" s="246"/>
      <c r="AA2564" s="246"/>
      <c r="AB2564" s="246"/>
      <c r="AC2564" s="246"/>
      <c r="AD2564" s="246"/>
      <c r="AE2564" s="246"/>
      <c r="AF2564" s="246"/>
      <c r="AG2564" s="246"/>
      <c r="AH2564" s="246"/>
      <c r="AI2564" s="246"/>
      <c r="AJ2564" s="246"/>
      <c r="AK2564" s="246"/>
      <c r="AL2564" s="246"/>
    </row>
    <row r="2565" spans="3:38" s="47" customFormat="1" ht="38.25" customHeight="1" x14ac:dyDescent="0.25">
      <c r="C2565" s="243"/>
      <c r="H2565" s="243"/>
      <c r="L2565" s="282"/>
      <c r="M2565" s="243"/>
      <c r="O2565" s="243"/>
      <c r="P2565" s="246"/>
      <c r="Q2565" s="246"/>
      <c r="R2565" s="246"/>
      <c r="S2565" s="246"/>
      <c r="T2565" s="246"/>
      <c r="U2565" s="246"/>
      <c r="V2565" s="246"/>
      <c r="W2565" s="246"/>
      <c r="X2565" s="246"/>
      <c r="Y2565" s="246"/>
      <c r="Z2565" s="246"/>
      <c r="AA2565" s="246"/>
      <c r="AB2565" s="246"/>
      <c r="AC2565" s="246"/>
      <c r="AD2565" s="246"/>
      <c r="AE2565" s="246"/>
      <c r="AF2565" s="246"/>
      <c r="AG2565" s="246"/>
      <c r="AH2565" s="246"/>
      <c r="AI2565" s="246"/>
      <c r="AJ2565" s="246"/>
      <c r="AK2565" s="246"/>
      <c r="AL2565" s="246"/>
    </row>
    <row r="2566" spans="3:38" s="47" customFormat="1" ht="38.25" customHeight="1" x14ac:dyDescent="0.25">
      <c r="C2566" s="243"/>
      <c r="H2566" s="243"/>
      <c r="L2566" s="282"/>
      <c r="M2566" s="243"/>
      <c r="O2566" s="243"/>
      <c r="P2566" s="246"/>
      <c r="Q2566" s="246"/>
      <c r="R2566" s="246"/>
      <c r="S2566" s="246"/>
      <c r="T2566" s="246"/>
      <c r="U2566" s="246"/>
      <c r="V2566" s="246"/>
      <c r="W2566" s="246"/>
      <c r="X2566" s="246"/>
      <c r="Y2566" s="246"/>
      <c r="Z2566" s="246"/>
      <c r="AA2566" s="246"/>
      <c r="AB2566" s="246"/>
      <c r="AC2566" s="246"/>
      <c r="AD2566" s="246"/>
      <c r="AE2566" s="246"/>
      <c r="AF2566" s="246"/>
      <c r="AG2566" s="246"/>
      <c r="AH2566" s="246"/>
      <c r="AI2566" s="246"/>
      <c r="AJ2566" s="246"/>
      <c r="AK2566" s="246"/>
      <c r="AL2566" s="246"/>
    </row>
    <row r="2567" spans="3:38" s="47" customFormat="1" ht="38.25" customHeight="1" x14ac:dyDescent="0.25">
      <c r="C2567" s="243"/>
      <c r="H2567" s="243"/>
      <c r="L2567" s="282"/>
      <c r="M2567" s="243"/>
      <c r="O2567" s="243"/>
      <c r="P2567" s="246"/>
      <c r="Q2567" s="246"/>
      <c r="R2567" s="246"/>
      <c r="S2567" s="246"/>
      <c r="T2567" s="246"/>
      <c r="U2567" s="246"/>
      <c r="V2567" s="246"/>
      <c r="W2567" s="246"/>
      <c r="X2567" s="246"/>
      <c r="Y2567" s="246"/>
      <c r="Z2567" s="246"/>
      <c r="AA2567" s="246"/>
      <c r="AB2567" s="246"/>
      <c r="AC2567" s="246"/>
      <c r="AD2567" s="246"/>
      <c r="AE2567" s="246"/>
      <c r="AF2567" s="246"/>
      <c r="AG2567" s="246"/>
      <c r="AH2567" s="246"/>
      <c r="AI2567" s="246"/>
      <c r="AJ2567" s="246"/>
      <c r="AK2567" s="246"/>
      <c r="AL2567" s="246"/>
    </row>
    <row r="2568" spans="3:38" s="47" customFormat="1" ht="38.25" customHeight="1" x14ac:dyDescent="0.25">
      <c r="C2568" s="243"/>
      <c r="H2568" s="243"/>
      <c r="L2568" s="282"/>
      <c r="M2568" s="243"/>
      <c r="O2568" s="243"/>
      <c r="P2568" s="246"/>
      <c r="Q2568" s="246"/>
      <c r="R2568" s="246"/>
      <c r="S2568" s="246"/>
      <c r="T2568" s="246"/>
      <c r="U2568" s="246"/>
      <c r="V2568" s="246"/>
      <c r="W2568" s="246"/>
      <c r="X2568" s="246"/>
      <c r="Y2568" s="246"/>
      <c r="Z2568" s="246"/>
      <c r="AA2568" s="246"/>
      <c r="AB2568" s="246"/>
      <c r="AC2568" s="246"/>
      <c r="AD2568" s="246"/>
      <c r="AE2568" s="246"/>
      <c r="AF2568" s="246"/>
      <c r="AG2568" s="246"/>
      <c r="AH2568" s="246"/>
      <c r="AI2568" s="246"/>
      <c r="AJ2568" s="246"/>
      <c r="AK2568" s="246"/>
      <c r="AL2568" s="246"/>
    </row>
    <row r="2569" spans="3:38" s="47" customFormat="1" ht="38.25" customHeight="1" x14ac:dyDescent="0.25">
      <c r="C2569" s="243"/>
      <c r="H2569" s="243"/>
      <c r="L2569" s="282"/>
      <c r="M2569" s="243"/>
      <c r="O2569" s="243"/>
      <c r="P2569" s="246"/>
      <c r="Q2569" s="246"/>
      <c r="R2569" s="246"/>
      <c r="S2569" s="246"/>
      <c r="T2569" s="246"/>
      <c r="U2569" s="246"/>
      <c r="V2569" s="246"/>
      <c r="W2569" s="246"/>
      <c r="X2569" s="246"/>
      <c r="Y2569" s="246"/>
      <c r="Z2569" s="246"/>
      <c r="AA2569" s="246"/>
      <c r="AB2569" s="246"/>
      <c r="AC2569" s="246"/>
      <c r="AD2569" s="246"/>
      <c r="AE2569" s="246"/>
      <c r="AF2569" s="246"/>
      <c r="AG2569" s="246"/>
      <c r="AH2569" s="246"/>
      <c r="AI2569" s="246"/>
      <c r="AJ2569" s="246"/>
      <c r="AK2569" s="246"/>
      <c r="AL2569" s="246"/>
    </row>
    <row r="2570" spans="3:38" s="47" customFormat="1" ht="38.25" customHeight="1" x14ac:dyDescent="0.25">
      <c r="C2570" s="243"/>
      <c r="H2570" s="243"/>
      <c r="L2570" s="282"/>
      <c r="M2570" s="243"/>
      <c r="O2570" s="243"/>
      <c r="P2570" s="246"/>
      <c r="Q2570" s="246"/>
      <c r="R2570" s="246"/>
      <c r="S2570" s="246"/>
      <c r="T2570" s="246"/>
      <c r="U2570" s="246"/>
      <c r="V2570" s="246"/>
      <c r="W2570" s="246"/>
      <c r="X2570" s="246"/>
      <c r="Y2570" s="246"/>
      <c r="Z2570" s="246"/>
      <c r="AA2570" s="246"/>
      <c r="AB2570" s="246"/>
      <c r="AC2570" s="246"/>
      <c r="AD2570" s="246"/>
      <c r="AE2570" s="246"/>
      <c r="AF2570" s="246"/>
      <c r="AG2570" s="246"/>
      <c r="AH2570" s="246"/>
      <c r="AI2570" s="246"/>
      <c r="AJ2570" s="246"/>
      <c r="AK2570" s="246"/>
      <c r="AL2570" s="246"/>
    </row>
    <row r="2571" spans="3:38" s="47" customFormat="1" ht="38.25" customHeight="1" x14ac:dyDescent="0.25">
      <c r="C2571" s="243"/>
      <c r="H2571" s="243"/>
      <c r="L2571" s="282"/>
      <c r="M2571" s="243"/>
      <c r="O2571" s="243"/>
      <c r="P2571" s="246"/>
      <c r="Q2571" s="246"/>
      <c r="R2571" s="246"/>
      <c r="S2571" s="246"/>
      <c r="T2571" s="246"/>
      <c r="U2571" s="246"/>
      <c r="V2571" s="246"/>
      <c r="W2571" s="246"/>
      <c r="X2571" s="246"/>
      <c r="Y2571" s="246"/>
      <c r="Z2571" s="246"/>
      <c r="AA2571" s="246"/>
      <c r="AB2571" s="246"/>
      <c r="AC2571" s="246"/>
      <c r="AD2571" s="246"/>
      <c r="AE2571" s="246"/>
      <c r="AF2571" s="246"/>
      <c r="AG2571" s="246"/>
      <c r="AH2571" s="246"/>
      <c r="AI2571" s="246"/>
      <c r="AJ2571" s="246"/>
      <c r="AK2571" s="246"/>
      <c r="AL2571" s="246"/>
    </row>
    <row r="2572" spans="3:38" s="47" customFormat="1" ht="38.25" customHeight="1" x14ac:dyDescent="0.25">
      <c r="C2572" s="243"/>
      <c r="H2572" s="243"/>
      <c r="L2572" s="282"/>
      <c r="M2572" s="243"/>
      <c r="O2572" s="243"/>
      <c r="P2572" s="246"/>
      <c r="Q2572" s="246"/>
      <c r="R2572" s="246"/>
      <c r="S2572" s="246"/>
      <c r="T2572" s="246"/>
      <c r="U2572" s="246"/>
      <c r="V2572" s="246"/>
      <c r="W2572" s="246"/>
      <c r="X2572" s="246"/>
      <c r="Y2572" s="246"/>
      <c r="Z2572" s="246"/>
      <c r="AA2572" s="246"/>
      <c r="AB2572" s="246"/>
      <c r="AC2572" s="246"/>
      <c r="AD2572" s="246"/>
      <c r="AE2572" s="246"/>
      <c r="AF2572" s="246"/>
      <c r="AG2572" s="246"/>
      <c r="AH2572" s="246"/>
      <c r="AI2572" s="246"/>
      <c r="AJ2572" s="246"/>
      <c r="AK2572" s="246"/>
      <c r="AL2572" s="246"/>
    </row>
    <row r="2573" spans="3:38" s="47" customFormat="1" ht="38.25" customHeight="1" x14ac:dyDescent="0.25">
      <c r="C2573" s="243"/>
      <c r="H2573" s="243"/>
      <c r="L2573" s="282"/>
      <c r="M2573" s="243"/>
      <c r="O2573" s="243"/>
      <c r="P2573" s="246"/>
      <c r="Q2573" s="246"/>
      <c r="R2573" s="246"/>
      <c r="S2573" s="246"/>
      <c r="T2573" s="246"/>
      <c r="U2573" s="246"/>
      <c r="V2573" s="246"/>
      <c r="W2573" s="246"/>
      <c r="X2573" s="246"/>
      <c r="Y2573" s="246"/>
      <c r="Z2573" s="246"/>
      <c r="AA2573" s="246"/>
      <c r="AB2573" s="246"/>
      <c r="AC2573" s="246"/>
      <c r="AD2573" s="246"/>
      <c r="AE2573" s="246"/>
      <c r="AF2573" s="246"/>
      <c r="AG2573" s="246"/>
      <c r="AH2573" s="246"/>
      <c r="AI2573" s="246"/>
      <c r="AJ2573" s="246"/>
      <c r="AK2573" s="246"/>
      <c r="AL2573" s="246"/>
    </row>
    <row r="2574" spans="3:38" s="47" customFormat="1" ht="38.25" customHeight="1" x14ac:dyDescent="0.25">
      <c r="C2574" s="243"/>
      <c r="H2574" s="243"/>
      <c r="L2574" s="282"/>
      <c r="M2574" s="243"/>
      <c r="O2574" s="243"/>
      <c r="P2574" s="246"/>
      <c r="Q2574" s="246"/>
      <c r="R2574" s="246"/>
      <c r="S2574" s="246"/>
      <c r="T2574" s="246"/>
      <c r="U2574" s="246"/>
      <c r="V2574" s="246"/>
      <c r="W2574" s="246"/>
      <c r="X2574" s="246"/>
      <c r="Y2574" s="246"/>
      <c r="Z2574" s="246"/>
      <c r="AA2574" s="246"/>
      <c r="AB2574" s="246"/>
      <c r="AC2574" s="246"/>
      <c r="AD2574" s="246"/>
      <c r="AE2574" s="246"/>
      <c r="AF2574" s="246"/>
      <c r="AG2574" s="246"/>
      <c r="AH2574" s="246"/>
      <c r="AI2574" s="246"/>
      <c r="AJ2574" s="246"/>
      <c r="AK2574" s="246"/>
      <c r="AL2574" s="246"/>
    </row>
    <row r="2575" spans="3:38" s="47" customFormat="1" ht="38.25" customHeight="1" x14ac:dyDescent="0.25">
      <c r="C2575" s="243"/>
      <c r="H2575" s="243"/>
      <c r="L2575" s="282"/>
      <c r="M2575" s="243"/>
      <c r="O2575" s="243"/>
      <c r="P2575" s="246"/>
      <c r="Q2575" s="246"/>
      <c r="R2575" s="246"/>
      <c r="S2575" s="246"/>
      <c r="T2575" s="246"/>
      <c r="U2575" s="246"/>
      <c r="V2575" s="246"/>
      <c r="W2575" s="246"/>
      <c r="X2575" s="246"/>
      <c r="Y2575" s="246"/>
      <c r="Z2575" s="246"/>
      <c r="AA2575" s="246"/>
      <c r="AB2575" s="246"/>
      <c r="AC2575" s="246"/>
      <c r="AD2575" s="246"/>
      <c r="AE2575" s="246"/>
      <c r="AF2575" s="246"/>
      <c r="AG2575" s="246"/>
      <c r="AH2575" s="246"/>
      <c r="AI2575" s="246"/>
      <c r="AJ2575" s="246"/>
      <c r="AK2575" s="246"/>
      <c r="AL2575" s="246"/>
    </row>
    <row r="2576" spans="3:38" s="47" customFormat="1" ht="38.25" customHeight="1" x14ac:dyDescent="0.25">
      <c r="C2576" s="243"/>
      <c r="H2576" s="243"/>
      <c r="L2576" s="282"/>
      <c r="M2576" s="243"/>
      <c r="O2576" s="243"/>
      <c r="P2576" s="246"/>
      <c r="Q2576" s="246"/>
      <c r="R2576" s="246"/>
      <c r="S2576" s="246"/>
      <c r="T2576" s="246"/>
      <c r="U2576" s="246"/>
      <c r="V2576" s="246"/>
      <c r="W2576" s="246"/>
      <c r="X2576" s="246"/>
      <c r="Y2576" s="246"/>
      <c r="Z2576" s="246"/>
      <c r="AA2576" s="246"/>
      <c r="AB2576" s="246"/>
      <c r="AC2576" s="246"/>
      <c r="AD2576" s="246"/>
      <c r="AE2576" s="246"/>
      <c r="AF2576" s="246"/>
      <c r="AG2576" s="246"/>
      <c r="AH2576" s="246"/>
      <c r="AI2576" s="246"/>
      <c r="AJ2576" s="246"/>
      <c r="AK2576" s="246"/>
      <c r="AL2576" s="246"/>
    </row>
    <row r="2577" spans="3:38" s="47" customFormat="1" ht="38.25" customHeight="1" x14ac:dyDescent="0.25">
      <c r="C2577" s="243"/>
      <c r="H2577" s="243"/>
      <c r="L2577" s="282"/>
      <c r="M2577" s="243"/>
      <c r="O2577" s="243"/>
      <c r="P2577" s="246"/>
      <c r="Q2577" s="246"/>
      <c r="R2577" s="246"/>
      <c r="S2577" s="246"/>
      <c r="T2577" s="246"/>
      <c r="U2577" s="246"/>
      <c r="V2577" s="246"/>
      <c r="W2577" s="246"/>
      <c r="X2577" s="246"/>
      <c r="Y2577" s="246"/>
      <c r="Z2577" s="246"/>
      <c r="AA2577" s="246"/>
      <c r="AB2577" s="246"/>
      <c r="AC2577" s="246"/>
      <c r="AD2577" s="246"/>
      <c r="AE2577" s="246"/>
      <c r="AF2577" s="246"/>
      <c r="AG2577" s="246"/>
      <c r="AH2577" s="246"/>
      <c r="AI2577" s="246"/>
      <c r="AJ2577" s="246"/>
      <c r="AK2577" s="246"/>
      <c r="AL2577" s="246"/>
    </row>
    <row r="2578" spans="3:38" s="47" customFormat="1" ht="38.25" customHeight="1" x14ac:dyDescent="0.25">
      <c r="C2578" s="243"/>
      <c r="H2578" s="243"/>
      <c r="L2578" s="282"/>
      <c r="M2578" s="243"/>
      <c r="O2578" s="243"/>
      <c r="P2578" s="246"/>
      <c r="Q2578" s="246"/>
      <c r="R2578" s="246"/>
      <c r="S2578" s="246"/>
      <c r="T2578" s="246"/>
      <c r="U2578" s="246"/>
      <c r="V2578" s="246"/>
      <c r="W2578" s="246"/>
      <c r="X2578" s="246"/>
      <c r="Y2578" s="246"/>
      <c r="Z2578" s="246"/>
      <c r="AA2578" s="246"/>
      <c r="AB2578" s="246"/>
      <c r="AC2578" s="246"/>
      <c r="AD2578" s="246"/>
      <c r="AE2578" s="246"/>
      <c r="AF2578" s="246"/>
      <c r="AG2578" s="246"/>
      <c r="AH2578" s="246"/>
      <c r="AI2578" s="246"/>
      <c r="AJ2578" s="246"/>
      <c r="AK2578" s="246"/>
      <c r="AL2578" s="246"/>
    </row>
    <row r="2579" spans="3:38" s="47" customFormat="1" ht="38.25" customHeight="1" x14ac:dyDescent="0.25">
      <c r="C2579" s="243"/>
      <c r="H2579" s="243"/>
      <c r="L2579" s="282"/>
      <c r="M2579" s="243"/>
      <c r="O2579" s="243"/>
      <c r="P2579" s="246"/>
      <c r="Q2579" s="246"/>
      <c r="R2579" s="246"/>
      <c r="S2579" s="246"/>
      <c r="T2579" s="246"/>
      <c r="U2579" s="246"/>
      <c r="V2579" s="246"/>
      <c r="W2579" s="246"/>
      <c r="X2579" s="246"/>
      <c r="Y2579" s="246"/>
      <c r="Z2579" s="246"/>
      <c r="AA2579" s="246"/>
      <c r="AB2579" s="246"/>
      <c r="AC2579" s="246"/>
      <c r="AD2579" s="246"/>
      <c r="AE2579" s="246"/>
      <c r="AF2579" s="246"/>
      <c r="AG2579" s="246"/>
      <c r="AH2579" s="246"/>
      <c r="AI2579" s="246"/>
      <c r="AJ2579" s="246"/>
      <c r="AK2579" s="246"/>
      <c r="AL2579" s="246"/>
    </row>
    <row r="2580" spans="3:38" s="47" customFormat="1" ht="38.25" customHeight="1" x14ac:dyDescent="0.25">
      <c r="C2580" s="243"/>
      <c r="H2580" s="243"/>
      <c r="L2580" s="282"/>
      <c r="M2580" s="243"/>
      <c r="O2580" s="243"/>
      <c r="P2580" s="246"/>
      <c r="Q2580" s="246"/>
      <c r="R2580" s="246"/>
      <c r="S2580" s="246"/>
      <c r="T2580" s="246"/>
      <c r="U2580" s="246"/>
      <c r="V2580" s="246"/>
      <c r="W2580" s="246"/>
      <c r="X2580" s="246"/>
      <c r="Y2580" s="246"/>
      <c r="Z2580" s="246"/>
      <c r="AA2580" s="246"/>
      <c r="AB2580" s="246"/>
      <c r="AC2580" s="246"/>
      <c r="AD2580" s="246"/>
      <c r="AE2580" s="246"/>
      <c r="AF2580" s="246"/>
      <c r="AG2580" s="246"/>
      <c r="AH2580" s="246"/>
      <c r="AI2580" s="246"/>
      <c r="AJ2580" s="246"/>
      <c r="AK2580" s="246"/>
      <c r="AL2580" s="246"/>
    </row>
    <row r="2581" spans="3:38" s="47" customFormat="1" ht="38.25" customHeight="1" x14ac:dyDescent="0.25">
      <c r="C2581" s="243"/>
      <c r="H2581" s="243"/>
      <c r="L2581" s="282"/>
      <c r="M2581" s="243"/>
      <c r="O2581" s="243"/>
      <c r="P2581" s="246"/>
      <c r="Q2581" s="246"/>
      <c r="R2581" s="246"/>
      <c r="S2581" s="246"/>
      <c r="T2581" s="246"/>
      <c r="U2581" s="246"/>
      <c r="V2581" s="246"/>
      <c r="W2581" s="246"/>
      <c r="X2581" s="246"/>
      <c r="Y2581" s="246"/>
      <c r="Z2581" s="246"/>
      <c r="AA2581" s="246"/>
      <c r="AB2581" s="246"/>
      <c r="AC2581" s="246"/>
      <c r="AD2581" s="246"/>
      <c r="AE2581" s="246"/>
      <c r="AF2581" s="246"/>
      <c r="AG2581" s="246"/>
      <c r="AH2581" s="246"/>
      <c r="AI2581" s="246"/>
      <c r="AJ2581" s="246"/>
      <c r="AK2581" s="246"/>
      <c r="AL2581" s="246"/>
    </row>
    <row r="2582" spans="3:38" s="47" customFormat="1" ht="38.25" customHeight="1" x14ac:dyDescent="0.25">
      <c r="C2582" s="243"/>
      <c r="H2582" s="243"/>
      <c r="L2582" s="282"/>
      <c r="M2582" s="243"/>
      <c r="O2582" s="243"/>
      <c r="P2582" s="246"/>
      <c r="Q2582" s="246"/>
      <c r="R2582" s="246"/>
      <c r="S2582" s="246"/>
      <c r="T2582" s="246"/>
      <c r="U2582" s="246"/>
      <c r="V2582" s="246"/>
      <c r="W2582" s="246"/>
      <c r="X2582" s="246"/>
      <c r="Y2582" s="246"/>
      <c r="Z2582" s="246"/>
      <c r="AA2582" s="246"/>
      <c r="AB2582" s="246"/>
      <c r="AC2582" s="246"/>
      <c r="AD2582" s="246"/>
      <c r="AE2582" s="246"/>
      <c r="AF2582" s="246"/>
      <c r="AG2582" s="246"/>
      <c r="AH2582" s="246"/>
      <c r="AI2582" s="246"/>
      <c r="AJ2582" s="246"/>
      <c r="AK2582" s="246"/>
      <c r="AL2582" s="246"/>
    </row>
    <row r="2583" spans="3:38" s="47" customFormat="1" ht="38.25" customHeight="1" x14ac:dyDescent="0.25">
      <c r="C2583" s="243"/>
      <c r="H2583" s="243"/>
      <c r="L2583" s="282"/>
      <c r="M2583" s="243"/>
      <c r="O2583" s="243"/>
      <c r="P2583" s="246"/>
      <c r="Q2583" s="246"/>
      <c r="R2583" s="246"/>
      <c r="S2583" s="246"/>
      <c r="T2583" s="246"/>
      <c r="U2583" s="246"/>
      <c r="V2583" s="246"/>
      <c r="W2583" s="246"/>
      <c r="X2583" s="246"/>
      <c r="Y2583" s="246"/>
      <c r="Z2583" s="246"/>
      <c r="AA2583" s="246"/>
      <c r="AB2583" s="246"/>
      <c r="AC2583" s="246"/>
      <c r="AD2583" s="246"/>
      <c r="AE2583" s="246"/>
      <c r="AF2583" s="246"/>
      <c r="AG2583" s="246"/>
      <c r="AH2583" s="246"/>
      <c r="AI2583" s="246"/>
      <c r="AJ2583" s="246"/>
      <c r="AK2583" s="246"/>
      <c r="AL2583" s="246"/>
    </row>
    <row r="2584" spans="3:38" s="47" customFormat="1" ht="38.25" customHeight="1" x14ac:dyDescent="0.25">
      <c r="C2584" s="243"/>
      <c r="H2584" s="243"/>
      <c r="L2584" s="282"/>
      <c r="M2584" s="243"/>
      <c r="O2584" s="243"/>
      <c r="P2584" s="246"/>
      <c r="Q2584" s="246"/>
      <c r="R2584" s="246"/>
      <c r="S2584" s="246"/>
      <c r="T2584" s="246"/>
      <c r="U2584" s="246"/>
      <c r="V2584" s="246"/>
      <c r="W2584" s="246"/>
      <c r="X2584" s="246"/>
      <c r="Y2584" s="246"/>
      <c r="Z2584" s="246"/>
      <c r="AA2584" s="246"/>
      <c r="AB2584" s="246"/>
      <c r="AC2584" s="246"/>
      <c r="AD2584" s="246"/>
      <c r="AE2584" s="246"/>
      <c r="AF2584" s="246"/>
      <c r="AG2584" s="246"/>
      <c r="AH2584" s="246"/>
      <c r="AI2584" s="246"/>
      <c r="AJ2584" s="246"/>
      <c r="AK2584" s="246"/>
      <c r="AL2584" s="246"/>
    </row>
    <row r="2585" spans="3:38" s="47" customFormat="1" ht="38.25" customHeight="1" x14ac:dyDescent="0.25">
      <c r="C2585" s="243"/>
      <c r="H2585" s="243"/>
      <c r="L2585" s="282"/>
      <c r="M2585" s="243"/>
      <c r="O2585" s="243"/>
      <c r="P2585" s="246"/>
      <c r="Q2585" s="246"/>
      <c r="R2585" s="246"/>
      <c r="S2585" s="246"/>
      <c r="T2585" s="246"/>
      <c r="U2585" s="246"/>
      <c r="V2585" s="246"/>
      <c r="W2585" s="246"/>
      <c r="X2585" s="246"/>
      <c r="Y2585" s="246"/>
      <c r="Z2585" s="246"/>
      <c r="AA2585" s="246"/>
      <c r="AB2585" s="246"/>
      <c r="AC2585" s="246"/>
      <c r="AD2585" s="246"/>
      <c r="AE2585" s="246"/>
      <c r="AF2585" s="246"/>
      <c r="AG2585" s="246"/>
      <c r="AH2585" s="246"/>
      <c r="AI2585" s="246"/>
      <c r="AJ2585" s="246"/>
      <c r="AK2585" s="246"/>
      <c r="AL2585" s="246"/>
    </row>
    <row r="2586" spans="3:38" s="47" customFormat="1" ht="38.25" customHeight="1" x14ac:dyDescent="0.25">
      <c r="C2586" s="243"/>
      <c r="H2586" s="243"/>
      <c r="L2586" s="282"/>
      <c r="M2586" s="243"/>
      <c r="O2586" s="243"/>
      <c r="P2586" s="246"/>
      <c r="Q2586" s="246"/>
      <c r="R2586" s="246"/>
      <c r="S2586" s="246"/>
      <c r="T2586" s="246"/>
      <c r="U2586" s="246"/>
      <c r="V2586" s="246"/>
      <c r="W2586" s="246"/>
      <c r="X2586" s="246"/>
      <c r="Y2586" s="246"/>
      <c r="Z2586" s="246"/>
      <c r="AA2586" s="246"/>
      <c r="AB2586" s="246"/>
      <c r="AC2586" s="246"/>
      <c r="AD2586" s="246"/>
      <c r="AE2586" s="246"/>
      <c r="AF2586" s="246"/>
      <c r="AG2586" s="246"/>
      <c r="AH2586" s="246"/>
      <c r="AI2586" s="246"/>
      <c r="AJ2586" s="246"/>
      <c r="AK2586" s="246"/>
      <c r="AL2586" s="246"/>
    </row>
    <row r="2587" spans="3:38" s="47" customFormat="1" ht="38.25" customHeight="1" x14ac:dyDescent="0.25">
      <c r="C2587" s="243"/>
      <c r="H2587" s="243"/>
      <c r="L2587" s="282"/>
      <c r="M2587" s="243"/>
      <c r="O2587" s="243"/>
      <c r="P2587" s="246"/>
      <c r="Q2587" s="246"/>
      <c r="R2587" s="246"/>
      <c r="S2587" s="246"/>
      <c r="T2587" s="246"/>
      <c r="U2587" s="246"/>
      <c r="V2587" s="246"/>
      <c r="W2587" s="246"/>
      <c r="X2587" s="246"/>
      <c r="Y2587" s="246"/>
      <c r="Z2587" s="246"/>
      <c r="AA2587" s="246"/>
      <c r="AB2587" s="246"/>
      <c r="AC2587" s="246"/>
      <c r="AD2587" s="246"/>
      <c r="AE2587" s="246"/>
      <c r="AF2587" s="246"/>
      <c r="AG2587" s="246"/>
      <c r="AH2587" s="246"/>
      <c r="AI2587" s="246"/>
      <c r="AJ2587" s="246"/>
      <c r="AK2587" s="246"/>
      <c r="AL2587" s="246"/>
    </row>
    <row r="2588" spans="3:38" s="47" customFormat="1" ht="38.25" customHeight="1" x14ac:dyDescent="0.25">
      <c r="C2588" s="243"/>
      <c r="H2588" s="243"/>
      <c r="L2588" s="282"/>
      <c r="M2588" s="243"/>
      <c r="O2588" s="243"/>
      <c r="P2588" s="246"/>
      <c r="Q2588" s="246"/>
      <c r="R2588" s="246"/>
      <c r="S2588" s="246"/>
      <c r="T2588" s="246"/>
      <c r="U2588" s="246"/>
      <c r="V2588" s="246"/>
      <c r="W2588" s="246"/>
      <c r="X2588" s="246"/>
      <c r="Y2588" s="246"/>
      <c r="Z2588" s="246"/>
      <c r="AA2588" s="246"/>
      <c r="AB2588" s="246"/>
      <c r="AC2588" s="246"/>
      <c r="AD2588" s="246"/>
      <c r="AE2588" s="246"/>
      <c r="AF2588" s="246"/>
      <c r="AG2588" s="246"/>
      <c r="AH2588" s="246"/>
      <c r="AI2588" s="246"/>
      <c r="AJ2588" s="246"/>
      <c r="AK2588" s="246"/>
      <c r="AL2588" s="246"/>
    </row>
    <row r="2589" spans="3:38" s="47" customFormat="1" ht="38.25" customHeight="1" x14ac:dyDescent="0.25">
      <c r="C2589" s="243"/>
      <c r="H2589" s="243"/>
      <c r="L2589" s="282"/>
      <c r="M2589" s="243"/>
      <c r="O2589" s="243"/>
      <c r="P2589" s="246"/>
      <c r="Q2589" s="246"/>
      <c r="R2589" s="246"/>
      <c r="S2589" s="246"/>
      <c r="T2589" s="246"/>
      <c r="U2589" s="246"/>
      <c r="V2589" s="246"/>
      <c r="W2589" s="246"/>
      <c r="X2589" s="246"/>
      <c r="Y2589" s="246"/>
      <c r="Z2589" s="246"/>
      <c r="AA2589" s="246"/>
      <c r="AB2589" s="246"/>
      <c r="AC2589" s="246"/>
      <c r="AD2589" s="246"/>
      <c r="AE2589" s="246"/>
      <c r="AF2589" s="246"/>
      <c r="AG2589" s="246"/>
      <c r="AH2589" s="246"/>
      <c r="AI2589" s="246"/>
      <c r="AJ2589" s="246"/>
      <c r="AK2589" s="246"/>
      <c r="AL2589" s="246"/>
    </row>
    <row r="2590" spans="3:38" s="47" customFormat="1" ht="38.25" customHeight="1" x14ac:dyDescent="0.25">
      <c r="C2590" s="243"/>
      <c r="H2590" s="243"/>
      <c r="L2590" s="282"/>
      <c r="M2590" s="243"/>
      <c r="O2590" s="243"/>
      <c r="P2590" s="246"/>
      <c r="Q2590" s="246"/>
      <c r="R2590" s="246"/>
      <c r="S2590" s="246"/>
      <c r="T2590" s="246"/>
      <c r="U2590" s="246"/>
      <c r="V2590" s="246"/>
      <c r="W2590" s="246"/>
      <c r="X2590" s="246"/>
      <c r="Y2590" s="246"/>
      <c r="Z2590" s="246"/>
      <c r="AA2590" s="246"/>
      <c r="AB2590" s="246"/>
      <c r="AC2590" s="246"/>
      <c r="AD2590" s="246"/>
      <c r="AE2590" s="246"/>
      <c r="AF2590" s="246"/>
      <c r="AG2590" s="246"/>
      <c r="AH2590" s="246"/>
      <c r="AI2590" s="246"/>
      <c r="AJ2590" s="246"/>
      <c r="AK2590" s="246"/>
      <c r="AL2590" s="246"/>
    </row>
    <row r="2591" spans="3:38" s="47" customFormat="1" ht="38.25" customHeight="1" x14ac:dyDescent="0.25">
      <c r="C2591" s="243"/>
      <c r="H2591" s="243"/>
      <c r="L2591" s="282"/>
      <c r="M2591" s="243"/>
      <c r="O2591" s="243"/>
      <c r="P2591" s="246"/>
      <c r="Q2591" s="246"/>
      <c r="R2591" s="246"/>
      <c r="S2591" s="246"/>
      <c r="T2591" s="246"/>
      <c r="U2591" s="246"/>
      <c r="V2591" s="246"/>
      <c r="W2591" s="246"/>
      <c r="X2591" s="246"/>
      <c r="Y2591" s="246"/>
      <c r="Z2591" s="246"/>
      <c r="AA2591" s="246"/>
      <c r="AB2591" s="246"/>
      <c r="AC2591" s="246"/>
      <c r="AD2591" s="246"/>
      <c r="AE2591" s="246"/>
      <c r="AF2591" s="246"/>
      <c r="AG2591" s="246"/>
      <c r="AH2591" s="246"/>
      <c r="AI2591" s="246"/>
      <c r="AJ2591" s="246"/>
      <c r="AK2591" s="246"/>
      <c r="AL2591" s="246"/>
    </row>
    <row r="2592" spans="3:38" s="47" customFormat="1" ht="38.25" customHeight="1" x14ac:dyDescent="0.25">
      <c r="C2592" s="243"/>
      <c r="H2592" s="243"/>
      <c r="L2592" s="282"/>
      <c r="M2592" s="243"/>
      <c r="O2592" s="243"/>
      <c r="P2592" s="246"/>
      <c r="Q2592" s="246"/>
      <c r="R2592" s="246"/>
      <c r="S2592" s="246"/>
      <c r="T2592" s="246"/>
      <c r="U2592" s="246"/>
      <c r="V2592" s="246"/>
      <c r="W2592" s="246"/>
      <c r="X2592" s="246"/>
      <c r="Y2592" s="246"/>
      <c r="Z2592" s="246"/>
      <c r="AA2592" s="246"/>
      <c r="AB2592" s="246"/>
      <c r="AC2592" s="246"/>
      <c r="AD2592" s="246"/>
      <c r="AE2592" s="246"/>
      <c r="AF2592" s="246"/>
      <c r="AG2592" s="246"/>
      <c r="AH2592" s="246"/>
      <c r="AI2592" s="246"/>
      <c r="AJ2592" s="246"/>
      <c r="AK2592" s="246"/>
      <c r="AL2592" s="246"/>
    </row>
    <row r="2593" spans="3:38" s="47" customFormat="1" ht="38.25" customHeight="1" x14ac:dyDescent="0.25">
      <c r="C2593" s="243"/>
      <c r="H2593" s="243"/>
      <c r="L2593" s="282"/>
      <c r="M2593" s="243"/>
      <c r="O2593" s="243"/>
      <c r="P2593" s="246"/>
      <c r="Q2593" s="246"/>
      <c r="R2593" s="246"/>
      <c r="S2593" s="246"/>
      <c r="T2593" s="246"/>
      <c r="U2593" s="246"/>
      <c r="V2593" s="246"/>
      <c r="W2593" s="246"/>
      <c r="X2593" s="246"/>
      <c r="Y2593" s="246"/>
      <c r="Z2593" s="246"/>
      <c r="AA2593" s="246"/>
      <c r="AB2593" s="246"/>
      <c r="AC2593" s="246"/>
      <c r="AD2593" s="246"/>
      <c r="AE2593" s="246"/>
      <c r="AF2593" s="246"/>
      <c r="AG2593" s="246"/>
      <c r="AH2593" s="246"/>
      <c r="AI2593" s="246"/>
      <c r="AJ2593" s="246"/>
      <c r="AK2593" s="246"/>
      <c r="AL2593" s="246"/>
    </row>
    <row r="2594" spans="3:38" s="47" customFormat="1" ht="38.25" customHeight="1" x14ac:dyDescent="0.25">
      <c r="C2594" s="243"/>
      <c r="H2594" s="243"/>
      <c r="L2594" s="282"/>
      <c r="M2594" s="243"/>
      <c r="O2594" s="243"/>
      <c r="P2594" s="246"/>
      <c r="Q2594" s="246"/>
      <c r="R2594" s="246"/>
      <c r="S2594" s="246"/>
      <c r="T2594" s="246"/>
      <c r="U2594" s="246"/>
      <c r="V2594" s="246"/>
      <c r="W2594" s="246"/>
      <c r="X2594" s="246"/>
      <c r="Y2594" s="246"/>
      <c r="Z2594" s="246"/>
      <c r="AA2594" s="246"/>
      <c r="AB2594" s="246"/>
      <c r="AC2594" s="246"/>
      <c r="AD2594" s="246"/>
      <c r="AE2594" s="246"/>
      <c r="AF2594" s="246"/>
      <c r="AG2594" s="246"/>
      <c r="AH2594" s="246"/>
      <c r="AI2594" s="246"/>
      <c r="AJ2594" s="246"/>
      <c r="AK2594" s="246"/>
      <c r="AL2594" s="246"/>
    </row>
    <row r="2595" spans="3:38" s="47" customFormat="1" ht="38.25" customHeight="1" x14ac:dyDescent="0.25">
      <c r="C2595" s="243"/>
      <c r="H2595" s="243"/>
      <c r="L2595" s="282"/>
      <c r="M2595" s="243"/>
      <c r="O2595" s="243"/>
      <c r="P2595" s="246"/>
      <c r="Q2595" s="246"/>
      <c r="R2595" s="246"/>
      <c r="S2595" s="246"/>
      <c r="T2595" s="246"/>
      <c r="U2595" s="246"/>
      <c r="V2595" s="246"/>
      <c r="W2595" s="246"/>
      <c r="X2595" s="246"/>
      <c r="Y2595" s="246"/>
      <c r="Z2595" s="246"/>
      <c r="AA2595" s="246"/>
      <c r="AB2595" s="246"/>
      <c r="AC2595" s="246"/>
      <c r="AD2595" s="246"/>
      <c r="AE2595" s="246"/>
      <c r="AF2595" s="246"/>
      <c r="AG2595" s="246"/>
      <c r="AH2595" s="246"/>
      <c r="AI2595" s="246"/>
      <c r="AJ2595" s="246"/>
      <c r="AK2595" s="246"/>
      <c r="AL2595" s="246"/>
    </row>
    <row r="2596" spans="3:38" s="47" customFormat="1" ht="38.25" customHeight="1" x14ac:dyDescent="0.25">
      <c r="C2596" s="243"/>
      <c r="H2596" s="243"/>
      <c r="L2596" s="282"/>
      <c r="M2596" s="243"/>
      <c r="O2596" s="243"/>
      <c r="P2596" s="246"/>
      <c r="Q2596" s="246"/>
      <c r="R2596" s="246"/>
      <c r="S2596" s="246"/>
      <c r="T2596" s="246"/>
      <c r="U2596" s="246"/>
      <c r="V2596" s="246"/>
      <c r="W2596" s="246"/>
      <c r="X2596" s="246"/>
      <c r="Y2596" s="246"/>
      <c r="Z2596" s="246"/>
      <c r="AA2596" s="246"/>
      <c r="AB2596" s="246"/>
      <c r="AC2596" s="246"/>
      <c r="AD2596" s="246"/>
      <c r="AE2596" s="246"/>
      <c r="AF2596" s="246"/>
      <c r="AG2596" s="246"/>
      <c r="AH2596" s="246"/>
      <c r="AI2596" s="246"/>
      <c r="AJ2596" s="246"/>
      <c r="AK2596" s="246"/>
      <c r="AL2596" s="246"/>
    </row>
    <row r="2597" spans="3:38" s="47" customFormat="1" ht="38.25" customHeight="1" x14ac:dyDescent="0.25">
      <c r="C2597" s="243"/>
      <c r="H2597" s="243"/>
      <c r="L2597" s="282"/>
      <c r="M2597" s="243"/>
      <c r="O2597" s="243"/>
      <c r="P2597" s="246"/>
      <c r="Q2597" s="246"/>
      <c r="R2597" s="246"/>
      <c r="S2597" s="246"/>
      <c r="T2597" s="246"/>
      <c r="U2597" s="246"/>
      <c r="V2597" s="246"/>
      <c r="W2597" s="246"/>
      <c r="X2597" s="246"/>
      <c r="Y2597" s="246"/>
      <c r="Z2597" s="246"/>
      <c r="AA2597" s="246"/>
      <c r="AB2597" s="246"/>
      <c r="AC2597" s="246"/>
      <c r="AD2597" s="246"/>
      <c r="AE2597" s="246"/>
      <c r="AF2597" s="246"/>
      <c r="AG2597" s="246"/>
      <c r="AH2597" s="246"/>
      <c r="AI2597" s="246"/>
      <c r="AJ2597" s="246"/>
      <c r="AK2597" s="246"/>
      <c r="AL2597" s="246"/>
    </row>
    <row r="2598" spans="3:38" s="47" customFormat="1" ht="38.25" customHeight="1" x14ac:dyDescent="0.25">
      <c r="C2598" s="243"/>
      <c r="H2598" s="243"/>
      <c r="L2598" s="282"/>
      <c r="M2598" s="243"/>
      <c r="O2598" s="243"/>
      <c r="P2598" s="246"/>
      <c r="Q2598" s="246"/>
      <c r="R2598" s="246"/>
      <c r="S2598" s="246"/>
      <c r="T2598" s="246"/>
      <c r="U2598" s="246"/>
      <c r="V2598" s="246"/>
      <c r="W2598" s="246"/>
      <c r="X2598" s="246"/>
      <c r="Y2598" s="246"/>
      <c r="Z2598" s="246"/>
      <c r="AA2598" s="246"/>
      <c r="AB2598" s="246"/>
      <c r="AC2598" s="246"/>
      <c r="AD2598" s="246"/>
      <c r="AE2598" s="246"/>
      <c r="AF2598" s="246"/>
      <c r="AG2598" s="246"/>
      <c r="AH2598" s="246"/>
      <c r="AI2598" s="246"/>
      <c r="AJ2598" s="246"/>
      <c r="AK2598" s="246"/>
      <c r="AL2598" s="246"/>
    </row>
    <row r="2599" spans="3:38" s="47" customFormat="1" ht="38.25" customHeight="1" x14ac:dyDescent="0.25">
      <c r="C2599" s="243"/>
      <c r="H2599" s="243"/>
      <c r="L2599" s="282"/>
      <c r="M2599" s="243"/>
      <c r="O2599" s="243"/>
      <c r="P2599" s="246"/>
      <c r="Q2599" s="246"/>
      <c r="R2599" s="246"/>
      <c r="S2599" s="246"/>
      <c r="T2599" s="246"/>
      <c r="U2599" s="246"/>
      <c r="V2599" s="246"/>
      <c r="W2599" s="246"/>
      <c r="X2599" s="246"/>
      <c r="Y2599" s="246"/>
      <c r="Z2599" s="246"/>
      <c r="AA2599" s="246"/>
      <c r="AB2599" s="246"/>
      <c r="AC2599" s="246"/>
      <c r="AD2599" s="246"/>
      <c r="AE2599" s="246"/>
      <c r="AF2599" s="246"/>
      <c r="AG2599" s="246"/>
      <c r="AH2599" s="246"/>
      <c r="AI2599" s="246"/>
      <c r="AJ2599" s="246"/>
      <c r="AK2599" s="246"/>
      <c r="AL2599" s="246"/>
    </row>
    <row r="2600" spans="3:38" s="47" customFormat="1" ht="38.25" customHeight="1" x14ac:dyDescent="0.25">
      <c r="C2600" s="243"/>
      <c r="H2600" s="243"/>
      <c r="L2600" s="282"/>
      <c r="M2600" s="243"/>
      <c r="O2600" s="243"/>
      <c r="P2600" s="246"/>
      <c r="Q2600" s="246"/>
      <c r="R2600" s="246"/>
      <c r="S2600" s="246"/>
      <c r="T2600" s="246"/>
      <c r="U2600" s="246"/>
      <c r="V2600" s="246"/>
      <c r="W2600" s="246"/>
      <c r="X2600" s="246"/>
      <c r="Y2600" s="246"/>
      <c r="Z2600" s="246"/>
      <c r="AA2600" s="246"/>
      <c r="AB2600" s="246"/>
      <c r="AC2600" s="246"/>
      <c r="AD2600" s="246"/>
      <c r="AE2600" s="246"/>
      <c r="AF2600" s="246"/>
      <c r="AG2600" s="246"/>
      <c r="AH2600" s="246"/>
      <c r="AI2600" s="246"/>
      <c r="AJ2600" s="246"/>
      <c r="AK2600" s="246"/>
      <c r="AL2600" s="246"/>
    </row>
    <row r="2601" spans="3:38" s="47" customFormat="1" ht="38.25" customHeight="1" x14ac:dyDescent="0.25">
      <c r="C2601" s="243"/>
      <c r="H2601" s="243"/>
      <c r="L2601" s="282"/>
      <c r="M2601" s="243"/>
      <c r="O2601" s="243"/>
      <c r="P2601" s="246"/>
      <c r="Q2601" s="246"/>
      <c r="R2601" s="246"/>
      <c r="S2601" s="246"/>
      <c r="T2601" s="246"/>
      <c r="U2601" s="246"/>
      <c r="V2601" s="246"/>
      <c r="W2601" s="246"/>
      <c r="X2601" s="246"/>
      <c r="Y2601" s="246"/>
      <c r="Z2601" s="246"/>
      <c r="AA2601" s="246"/>
      <c r="AB2601" s="246"/>
      <c r="AC2601" s="246"/>
      <c r="AD2601" s="246"/>
      <c r="AE2601" s="246"/>
      <c r="AF2601" s="246"/>
      <c r="AG2601" s="246"/>
      <c r="AH2601" s="246"/>
      <c r="AI2601" s="246"/>
      <c r="AJ2601" s="246"/>
      <c r="AK2601" s="246"/>
      <c r="AL2601" s="246"/>
    </row>
    <row r="2602" spans="3:38" s="47" customFormat="1" ht="38.25" customHeight="1" x14ac:dyDescent="0.25">
      <c r="C2602" s="243"/>
      <c r="H2602" s="243"/>
      <c r="L2602" s="282"/>
      <c r="M2602" s="243"/>
      <c r="O2602" s="243"/>
      <c r="P2602" s="246"/>
      <c r="Q2602" s="246"/>
      <c r="R2602" s="246"/>
      <c r="S2602" s="246"/>
      <c r="T2602" s="246"/>
      <c r="U2602" s="246"/>
      <c r="V2602" s="246"/>
      <c r="W2602" s="246"/>
      <c r="X2602" s="246"/>
      <c r="Y2602" s="246"/>
      <c r="Z2602" s="246"/>
      <c r="AA2602" s="246"/>
      <c r="AB2602" s="246"/>
      <c r="AC2602" s="246"/>
      <c r="AD2602" s="246"/>
      <c r="AE2602" s="246"/>
      <c r="AF2602" s="246"/>
      <c r="AG2602" s="246"/>
      <c r="AH2602" s="246"/>
      <c r="AI2602" s="246"/>
      <c r="AJ2602" s="246"/>
      <c r="AK2602" s="246"/>
      <c r="AL2602" s="246"/>
    </row>
    <row r="2603" spans="3:38" s="47" customFormat="1" ht="38.25" customHeight="1" x14ac:dyDescent="0.25">
      <c r="C2603" s="243"/>
      <c r="H2603" s="243"/>
      <c r="L2603" s="282"/>
      <c r="M2603" s="243"/>
      <c r="O2603" s="243"/>
      <c r="P2603" s="246"/>
      <c r="Q2603" s="246"/>
      <c r="R2603" s="246"/>
      <c r="S2603" s="246"/>
      <c r="T2603" s="246"/>
      <c r="U2603" s="246"/>
      <c r="V2603" s="246"/>
      <c r="W2603" s="246"/>
      <c r="X2603" s="246"/>
      <c r="Y2603" s="246"/>
      <c r="Z2603" s="246"/>
      <c r="AA2603" s="246"/>
      <c r="AB2603" s="246"/>
      <c r="AC2603" s="246"/>
      <c r="AD2603" s="246"/>
      <c r="AE2603" s="246"/>
      <c r="AF2603" s="246"/>
      <c r="AG2603" s="246"/>
      <c r="AH2603" s="246"/>
      <c r="AI2603" s="246"/>
      <c r="AJ2603" s="246"/>
      <c r="AK2603" s="246"/>
      <c r="AL2603" s="246"/>
    </row>
    <row r="2604" spans="3:38" s="47" customFormat="1" ht="38.25" customHeight="1" x14ac:dyDescent="0.25">
      <c r="C2604" s="243"/>
      <c r="H2604" s="243"/>
      <c r="L2604" s="282"/>
      <c r="M2604" s="243"/>
      <c r="O2604" s="243"/>
      <c r="P2604" s="246"/>
      <c r="Q2604" s="246"/>
      <c r="R2604" s="246"/>
      <c r="S2604" s="246"/>
      <c r="T2604" s="246"/>
      <c r="U2604" s="246"/>
      <c r="V2604" s="246"/>
      <c r="W2604" s="246"/>
      <c r="X2604" s="246"/>
      <c r="Y2604" s="246"/>
      <c r="Z2604" s="246"/>
      <c r="AA2604" s="246"/>
      <c r="AB2604" s="246"/>
      <c r="AC2604" s="246"/>
      <c r="AD2604" s="246"/>
      <c r="AE2604" s="246"/>
      <c r="AF2604" s="246"/>
      <c r="AG2604" s="246"/>
      <c r="AH2604" s="246"/>
      <c r="AI2604" s="246"/>
      <c r="AJ2604" s="246"/>
      <c r="AK2604" s="246"/>
      <c r="AL2604" s="246"/>
    </row>
    <row r="2605" spans="3:38" s="47" customFormat="1" ht="38.25" customHeight="1" x14ac:dyDescent="0.25">
      <c r="C2605" s="243"/>
      <c r="H2605" s="243"/>
      <c r="L2605" s="282"/>
      <c r="M2605" s="243"/>
      <c r="O2605" s="243"/>
      <c r="P2605" s="246"/>
      <c r="Q2605" s="246"/>
      <c r="R2605" s="246"/>
      <c r="S2605" s="246"/>
      <c r="T2605" s="246"/>
      <c r="U2605" s="246"/>
      <c r="V2605" s="246"/>
      <c r="W2605" s="246"/>
      <c r="X2605" s="246"/>
      <c r="Y2605" s="246"/>
      <c r="Z2605" s="246"/>
      <c r="AA2605" s="246"/>
      <c r="AB2605" s="246"/>
      <c r="AC2605" s="246"/>
      <c r="AD2605" s="246"/>
      <c r="AE2605" s="246"/>
      <c r="AF2605" s="246"/>
      <c r="AG2605" s="246"/>
      <c r="AH2605" s="246"/>
      <c r="AI2605" s="246"/>
      <c r="AJ2605" s="246"/>
      <c r="AK2605" s="246"/>
      <c r="AL2605" s="246"/>
    </row>
    <row r="2606" spans="3:38" s="47" customFormat="1" ht="38.25" customHeight="1" x14ac:dyDescent="0.25">
      <c r="C2606" s="243"/>
      <c r="H2606" s="243"/>
      <c r="L2606" s="282"/>
      <c r="M2606" s="243"/>
      <c r="O2606" s="243"/>
      <c r="P2606" s="246"/>
      <c r="Q2606" s="246"/>
      <c r="R2606" s="246"/>
      <c r="S2606" s="246"/>
      <c r="T2606" s="246"/>
      <c r="U2606" s="246"/>
      <c r="V2606" s="246"/>
      <c r="W2606" s="246"/>
      <c r="X2606" s="246"/>
      <c r="Y2606" s="246"/>
      <c r="Z2606" s="246"/>
      <c r="AA2606" s="246"/>
      <c r="AB2606" s="246"/>
      <c r="AC2606" s="246"/>
      <c r="AD2606" s="246"/>
      <c r="AE2606" s="246"/>
      <c r="AF2606" s="246"/>
      <c r="AG2606" s="246"/>
      <c r="AH2606" s="246"/>
      <c r="AI2606" s="246"/>
      <c r="AJ2606" s="246"/>
      <c r="AK2606" s="246"/>
      <c r="AL2606" s="246"/>
    </row>
    <row r="2607" spans="3:38" s="47" customFormat="1" ht="38.25" customHeight="1" x14ac:dyDescent="0.25">
      <c r="C2607" s="243"/>
      <c r="H2607" s="243"/>
      <c r="L2607" s="282"/>
      <c r="M2607" s="243"/>
      <c r="O2607" s="243"/>
      <c r="P2607" s="246"/>
      <c r="Q2607" s="246"/>
      <c r="R2607" s="246"/>
      <c r="S2607" s="246"/>
      <c r="T2607" s="246"/>
      <c r="U2607" s="246"/>
      <c r="V2607" s="246"/>
      <c r="W2607" s="246"/>
      <c r="X2607" s="246"/>
      <c r="Y2607" s="246"/>
      <c r="Z2607" s="246"/>
      <c r="AA2607" s="246"/>
      <c r="AB2607" s="246"/>
      <c r="AC2607" s="246"/>
      <c r="AD2607" s="246"/>
      <c r="AE2607" s="246"/>
      <c r="AF2607" s="246"/>
      <c r="AG2607" s="246"/>
      <c r="AH2607" s="246"/>
      <c r="AI2607" s="246"/>
      <c r="AJ2607" s="246"/>
      <c r="AK2607" s="246"/>
      <c r="AL2607" s="246"/>
    </row>
    <row r="2608" spans="3:38" s="47" customFormat="1" ht="38.25" customHeight="1" x14ac:dyDescent="0.25">
      <c r="C2608" s="243"/>
      <c r="H2608" s="243"/>
      <c r="L2608" s="282"/>
      <c r="M2608" s="243"/>
      <c r="O2608" s="243"/>
      <c r="P2608" s="246"/>
      <c r="Q2608" s="246"/>
      <c r="R2608" s="246"/>
      <c r="S2608" s="246"/>
      <c r="T2608" s="246"/>
      <c r="U2608" s="246"/>
      <c r="V2608" s="246"/>
      <c r="W2608" s="246"/>
      <c r="X2608" s="246"/>
      <c r="Y2608" s="246"/>
      <c r="Z2608" s="246"/>
      <c r="AA2608" s="246"/>
      <c r="AB2608" s="246"/>
      <c r="AC2608" s="246"/>
      <c r="AD2608" s="246"/>
      <c r="AE2608" s="246"/>
      <c r="AF2608" s="246"/>
      <c r="AG2608" s="246"/>
      <c r="AH2608" s="246"/>
      <c r="AI2608" s="246"/>
      <c r="AJ2608" s="246"/>
      <c r="AK2608" s="246"/>
      <c r="AL2608" s="246"/>
    </row>
    <row r="2609" spans="3:38" s="47" customFormat="1" ht="38.25" customHeight="1" x14ac:dyDescent="0.25">
      <c r="C2609" s="243"/>
      <c r="H2609" s="243"/>
      <c r="L2609" s="282"/>
      <c r="M2609" s="243"/>
      <c r="O2609" s="243"/>
      <c r="P2609" s="246"/>
      <c r="Q2609" s="246"/>
      <c r="R2609" s="246"/>
      <c r="S2609" s="246"/>
      <c r="T2609" s="246"/>
      <c r="U2609" s="246"/>
      <c r="V2609" s="246"/>
      <c r="W2609" s="246"/>
      <c r="X2609" s="246"/>
      <c r="Y2609" s="246"/>
      <c r="Z2609" s="246"/>
      <c r="AA2609" s="246"/>
      <c r="AB2609" s="246"/>
      <c r="AC2609" s="246"/>
      <c r="AD2609" s="246"/>
      <c r="AE2609" s="246"/>
      <c r="AF2609" s="246"/>
      <c r="AG2609" s="246"/>
      <c r="AH2609" s="246"/>
      <c r="AI2609" s="246"/>
      <c r="AJ2609" s="246"/>
      <c r="AK2609" s="246"/>
      <c r="AL2609" s="246"/>
    </row>
    <row r="2610" spans="3:38" s="47" customFormat="1" ht="38.25" customHeight="1" x14ac:dyDescent="0.25">
      <c r="C2610" s="243"/>
      <c r="H2610" s="243"/>
      <c r="L2610" s="282"/>
      <c r="M2610" s="243"/>
      <c r="O2610" s="243"/>
      <c r="P2610" s="246"/>
      <c r="Q2610" s="246"/>
      <c r="R2610" s="246"/>
      <c r="S2610" s="246"/>
      <c r="T2610" s="246"/>
      <c r="U2610" s="246"/>
      <c r="V2610" s="246"/>
      <c r="W2610" s="246"/>
      <c r="X2610" s="246"/>
      <c r="Y2610" s="246"/>
      <c r="Z2610" s="246"/>
      <c r="AA2610" s="246"/>
      <c r="AB2610" s="246"/>
      <c r="AC2610" s="246"/>
      <c r="AD2610" s="246"/>
      <c r="AE2610" s="246"/>
      <c r="AF2610" s="246"/>
      <c r="AG2610" s="246"/>
      <c r="AH2610" s="246"/>
      <c r="AI2610" s="246"/>
      <c r="AJ2610" s="246"/>
      <c r="AK2610" s="246"/>
      <c r="AL2610" s="246"/>
    </row>
    <row r="2611" spans="3:38" s="47" customFormat="1" ht="38.25" customHeight="1" x14ac:dyDescent="0.25">
      <c r="C2611" s="243"/>
      <c r="H2611" s="243"/>
      <c r="L2611" s="282"/>
      <c r="M2611" s="243"/>
      <c r="O2611" s="243"/>
      <c r="P2611" s="246"/>
      <c r="Q2611" s="246"/>
      <c r="R2611" s="246"/>
      <c r="S2611" s="246"/>
      <c r="T2611" s="246"/>
      <c r="U2611" s="246"/>
      <c r="V2611" s="246"/>
      <c r="W2611" s="246"/>
      <c r="X2611" s="246"/>
      <c r="Y2611" s="246"/>
      <c r="Z2611" s="246"/>
      <c r="AA2611" s="246"/>
      <c r="AB2611" s="246"/>
      <c r="AC2611" s="246"/>
      <c r="AD2611" s="246"/>
      <c r="AE2611" s="246"/>
      <c r="AF2611" s="246"/>
      <c r="AG2611" s="246"/>
      <c r="AH2611" s="246"/>
      <c r="AI2611" s="246"/>
      <c r="AJ2611" s="246"/>
      <c r="AK2611" s="246"/>
      <c r="AL2611" s="246"/>
    </row>
    <row r="2612" spans="3:38" s="47" customFormat="1" ht="38.25" customHeight="1" x14ac:dyDescent="0.25">
      <c r="C2612" s="243"/>
      <c r="H2612" s="243"/>
      <c r="L2612" s="282"/>
      <c r="M2612" s="243"/>
      <c r="O2612" s="243"/>
      <c r="P2612" s="246"/>
      <c r="Q2612" s="246"/>
      <c r="R2612" s="246"/>
      <c r="S2612" s="246"/>
      <c r="T2612" s="246"/>
      <c r="U2612" s="246"/>
      <c r="V2612" s="246"/>
      <c r="W2612" s="246"/>
      <c r="X2612" s="246"/>
      <c r="Y2612" s="246"/>
      <c r="Z2612" s="246"/>
      <c r="AA2612" s="246"/>
      <c r="AB2612" s="246"/>
      <c r="AC2612" s="246"/>
      <c r="AD2612" s="246"/>
      <c r="AE2612" s="246"/>
      <c r="AF2612" s="246"/>
      <c r="AG2612" s="246"/>
      <c r="AH2612" s="246"/>
      <c r="AI2612" s="246"/>
      <c r="AJ2612" s="246"/>
      <c r="AK2612" s="246"/>
      <c r="AL2612" s="246"/>
    </row>
    <row r="2613" spans="3:38" s="47" customFormat="1" ht="38.25" customHeight="1" x14ac:dyDescent="0.25">
      <c r="C2613" s="243"/>
      <c r="H2613" s="243"/>
      <c r="L2613" s="282"/>
      <c r="M2613" s="243"/>
      <c r="O2613" s="243"/>
      <c r="P2613" s="246"/>
      <c r="Q2613" s="246"/>
      <c r="R2613" s="246"/>
      <c r="S2613" s="246"/>
      <c r="T2613" s="246"/>
      <c r="U2613" s="246"/>
      <c r="V2613" s="246"/>
      <c r="W2613" s="246"/>
      <c r="X2613" s="246"/>
      <c r="Y2613" s="246"/>
      <c r="Z2613" s="246"/>
      <c r="AA2613" s="246"/>
      <c r="AB2613" s="246"/>
      <c r="AC2613" s="246"/>
      <c r="AD2613" s="246"/>
      <c r="AE2613" s="246"/>
      <c r="AF2613" s="246"/>
      <c r="AG2613" s="246"/>
      <c r="AH2613" s="246"/>
      <c r="AI2613" s="246"/>
      <c r="AJ2613" s="246"/>
      <c r="AK2613" s="246"/>
      <c r="AL2613" s="246"/>
    </row>
    <row r="2614" spans="3:38" s="47" customFormat="1" ht="38.25" customHeight="1" x14ac:dyDescent="0.25">
      <c r="C2614" s="243"/>
      <c r="H2614" s="243"/>
      <c r="L2614" s="282"/>
      <c r="M2614" s="243"/>
      <c r="O2614" s="243"/>
      <c r="P2614" s="246"/>
      <c r="Q2614" s="246"/>
      <c r="R2614" s="246"/>
      <c r="S2614" s="246"/>
      <c r="T2614" s="246"/>
      <c r="U2614" s="246"/>
      <c r="V2614" s="246"/>
      <c r="W2614" s="246"/>
      <c r="X2614" s="246"/>
      <c r="Y2614" s="246"/>
      <c r="Z2614" s="246"/>
      <c r="AA2614" s="246"/>
      <c r="AB2614" s="246"/>
      <c r="AC2614" s="246"/>
      <c r="AD2614" s="246"/>
      <c r="AE2614" s="246"/>
      <c r="AF2614" s="246"/>
      <c r="AG2614" s="246"/>
      <c r="AH2614" s="246"/>
      <c r="AI2614" s="246"/>
      <c r="AJ2614" s="246"/>
      <c r="AK2614" s="246"/>
      <c r="AL2614" s="246"/>
    </row>
    <row r="2615" spans="3:38" s="47" customFormat="1" ht="38.25" customHeight="1" x14ac:dyDescent="0.25">
      <c r="C2615" s="243"/>
      <c r="H2615" s="243"/>
      <c r="L2615" s="282"/>
      <c r="M2615" s="243"/>
      <c r="O2615" s="243"/>
      <c r="P2615" s="246"/>
      <c r="Q2615" s="246"/>
      <c r="R2615" s="246"/>
      <c r="S2615" s="246"/>
      <c r="T2615" s="246"/>
      <c r="U2615" s="246"/>
      <c r="V2615" s="246"/>
      <c r="W2615" s="246"/>
      <c r="X2615" s="246"/>
      <c r="Y2615" s="246"/>
      <c r="Z2615" s="246"/>
      <c r="AA2615" s="246"/>
      <c r="AB2615" s="246"/>
      <c r="AC2615" s="246"/>
      <c r="AD2615" s="246"/>
      <c r="AE2615" s="246"/>
      <c r="AF2615" s="246"/>
      <c r="AG2615" s="246"/>
      <c r="AH2615" s="246"/>
      <c r="AI2615" s="246"/>
      <c r="AJ2615" s="246"/>
      <c r="AK2615" s="246"/>
      <c r="AL2615" s="246"/>
    </row>
    <row r="2616" spans="3:38" s="47" customFormat="1" ht="38.25" customHeight="1" x14ac:dyDescent="0.25">
      <c r="C2616" s="243"/>
      <c r="H2616" s="243"/>
      <c r="L2616" s="282"/>
      <c r="M2616" s="243"/>
      <c r="O2616" s="243"/>
      <c r="P2616" s="246"/>
      <c r="Q2616" s="246"/>
      <c r="R2616" s="246"/>
      <c r="S2616" s="246"/>
      <c r="T2616" s="246"/>
      <c r="U2616" s="246"/>
      <c r="V2616" s="246"/>
      <c r="W2616" s="246"/>
      <c r="X2616" s="246"/>
      <c r="Y2616" s="246"/>
      <c r="Z2616" s="246"/>
      <c r="AA2616" s="246"/>
      <c r="AB2616" s="246"/>
      <c r="AC2616" s="246"/>
      <c r="AD2616" s="246"/>
      <c r="AE2616" s="246"/>
      <c r="AF2616" s="246"/>
      <c r="AG2616" s="246"/>
      <c r="AH2616" s="246"/>
      <c r="AI2616" s="246"/>
      <c r="AJ2616" s="246"/>
      <c r="AK2616" s="246"/>
      <c r="AL2616" s="246"/>
    </row>
    <row r="2617" spans="3:38" s="47" customFormat="1" ht="38.25" customHeight="1" x14ac:dyDescent="0.25">
      <c r="C2617" s="243"/>
      <c r="H2617" s="243"/>
      <c r="L2617" s="282"/>
      <c r="M2617" s="243"/>
      <c r="O2617" s="243"/>
      <c r="P2617" s="246"/>
      <c r="Q2617" s="246"/>
      <c r="R2617" s="246"/>
      <c r="S2617" s="246"/>
      <c r="T2617" s="246"/>
      <c r="U2617" s="246"/>
      <c r="V2617" s="246"/>
      <c r="W2617" s="246"/>
      <c r="X2617" s="246"/>
      <c r="Y2617" s="246"/>
      <c r="Z2617" s="246"/>
      <c r="AA2617" s="246"/>
      <c r="AB2617" s="246"/>
      <c r="AC2617" s="246"/>
      <c r="AD2617" s="246"/>
      <c r="AE2617" s="246"/>
      <c r="AF2617" s="246"/>
      <c r="AG2617" s="246"/>
      <c r="AH2617" s="246"/>
      <c r="AI2617" s="246"/>
      <c r="AJ2617" s="246"/>
      <c r="AK2617" s="246"/>
      <c r="AL2617" s="246"/>
    </row>
    <row r="2618" spans="3:38" s="47" customFormat="1" ht="38.25" customHeight="1" x14ac:dyDescent="0.25">
      <c r="C2618" s="243"/>
      <c r="H2618" s="243"/>
      <c r="L2618" s="282"/>
      <c r="M2618" s="243"/>
      <c r="O2618" s="243"/>
      <c r="P2618" s="246"/>
      <c r="Q2618" s="246"/>
      <c r="R2618" s="246"/>
      <c r="S2618" s="246"/>
      <c r="T2618" s="246"/>
      <c r="U2618" s="246"/>
      <c r="V2618" s="246"/>
      <c r="W2618" s="246"/>
      <c r="X2618" s="246"/>
      <c r="Y2618" s="246"/>
      <c r="Z2618" s="246"/>
      <c r="AA2618" s="246"/>
      <c r="AB2618" s="246"/>
      <c r="AC2618" s="246"/>
      <c r="AD2618" s="246"/>
      <c r="AE2618" s="246"/>
      <c r="AF2618" s="246"/>
      <c r="AG2618" s="246"/>
      <c r="AH2618" s="246"/>
      <c r="AI2618" s="246"/>
      <c r="AJ2618" s="246"/>
      <c r="AK2618" s="246"/>
      <c r="AL2618" s="246"/>
    </row>
    <row r="2619" spans="3:38" s="47" customFormat="1" ht="38.25" customHeight="1" x14ac:dyDescent="0.25">
      <c r="C2619" s="243"/>
      <c r="H2619" s="243"/>
      <c r="L2619" s="282"/>
      <c r="M2619" s="243"/>
      <c r="O2619" s="243"/>
      <c r="P2619" s="246"/>
      <c r="Q2619" s="246"/>
      <c r="R2619" s="246"/>
      <c r="S2619" s="246"/>
      <c r="T2619" s="246"/>
      <c r="U2619" s="246"/>
      <c r="V2619" s="246"/>
      <c r="W2619" s="246"/>
      <c r="X2619" s="246"/>
      <c r="Y2619" s="246"/>
      <c r="Z2619" s="246"/>
      <c r="AA2619" s="246"/>
      <c r="AB2619" s="246"/>
      <c r="AC2619" s="246"/>
      <c r="AD2619" s="246"/>
      <c r="AE2619" s="246"/>
      <c r="AF2619" s="246"/>
      <c r="AG2619" s="246"/>
      <c r="AH2619" s="246"/>
      <c r="AI2619" s="246"/>
      <c r="AJ2619" s="246"/>
      <c r="AK2619" s="246"/>
      <c r="AL2619" s="246"/>
    </row>
    <row r="2620" spans="3:38" s="47" customFormat="1" ht="38.25" customHeight="1" x14ac:dyDescent="0.25">
      <c r="C2620" s="243"/>
      <c r="H2620" s="243"/>
      <c r="L2620" s="282"/>
      <c r="M2620" s="243"/>
      <c r="O2620" s="243"/>
      <c r="P2620" s="246"/>
      <c r="Q2620" s="246"/>
      <c r="R2620" s="246"/>
      <c r="S2620" s="246"/>
      <c r="T2620" s="246"/>
      <c r="U2620" s="246"/>
      <c r="V2620" s="246"/>
      <c r="W2620" s="246"/>
      <c r="X2620" s="246"/>
      <c r="Y2620" s="246"/>
      <c r="Z2620" s="246"/>
      <c r="AA2620" s="246"/>
      <c r="AB2620" s="246"/>
      <c r="AC2620" s="246"/>
      <c r="AD2620" s="246"/>
      <c r="AE2620" s="246"/>
      <c r="AF2620" s="246"/>
      <c r="AG2620" s="246"/>
      <c r="AH2620" s="246"/>
      <c r="AI2620" s="246"/>
      <c r="AJ2620" s="246"/>
      <c r="AK2620" s="246"/>
      <c r="AL2620" s="246"/>
    </row>
    <row r="2621" spans="3:38" s="47" customFormat="1" ht="38.25" customHeight="1" x14ac:dyDescent="0.25">
      <c r="C2621" s="243"/>
      <c r="H2621" s="243"/>
      <c r="L2621" s="282"/>
      <c r="M2621" s="243"/>
      <c r="O2621" s="243"/>
      <c r="P2621" s="246"/>
      <c r="Q2621" s="246"/>
      <c r="R2621" s="246"/>
      <c r="S2621" s="246"/>
      <c r="T2621" s="246"/>
      <c r="U2621" s="246"/>
      <c r="V2621" s="246"/>
      <c r="W2621" s="246"/>
      <c r="X2621" s="246"/>
      <c r="Y2621" s="246"/>
      <c r="Z2621" s="246"/>
      <c r="AA2621" s="246"/>
      <c r="AB2621" s="246"/>
      <c r="AC2621" s="246"/>
      <c r="AD2621" s="246"/>
      <c r="AE2621" s="246"/>
      <c r="AF2621" s="246"/>
      <c r="AG2621" s="246"/>
      <c r="AH2621" s="246"/>
      <c r="AI2621" s="246"/>
      <c r="AJ2621" s="246"/>
      <c r="AK2621" s="246"/>
      <c r="AL2621" s="246"/>
    </row>
    <row r="2622" spans="3:38" s="47" customFormat="1" ht="38.25" customHeight="1" x14ac:dyDescent="0.25">
      <c r="C2622" s="243"/>
      <c r="H2622" s="243"/>
      <c r="L2622" s="282"/>
      <c r="M2622" s="243"/>
      <c r="O2622" s="243"/>
      <c r="P2622" s="246"/>
      <c r="Q2622" s="246"/>
      <c r="R2622" s="246"/>
      <c r="S2622" s="246"/>
      <c r="T2622" s="246"/>
      <c r="U2622" s="246"/>
      <c r="V2622" s="246"/>
      <c r="W2622" s="246"/>
      <c r="X2622" s="246"/>
      <c r="Y2622" s="246"/>
      <c r="Z2622" s="246"/>
      <c r="AA2622" s="246"/>
      <c r="AB2622" s="246"/>
      <c r="AC2622" s="246"/>
      <c r="AD2622" s="246"/>
      <c r="AE2622" s="246"/>
      <c r="AF2622" s="246"/>
      <c r="AG2622" s="246"/>
      <c r="AH2622" s="246"/>
      <c r="AI2622" s="246"/>
      <c r="AJ2622" s="246"/>
      <c r="AK2622" s="246"/>
      <c r="AL2622" s="246"/>
    </row>
    <row r="2623" spans="3:38" s="47" customFormat="1" ht="38.25" customHeight="1" x14ac:dyDescent="0.25">
      <c r="C2623" s="243"/>
      <c r="H2623" s="243"/>
      <c r="L2623" s="282"/>
      <c r="M2623" s="243"/>
      <c r="O2623" s="243"/>
      <c r="P2623" s="246"/>
      <c r="Q2623" s="246"/>
      <c r="R2623" s="246"/>
      <c r="S2623" s="246"/>
      <c r="T2623" s="246"/>
      <c r="U2623" s="246"/>
      <c r="V2623" s="246"/>
      <c r="W2623" s="246"/>
      <c r="X2623" s="246"/>
      <c r="Y2623" s="246"/>
      <c r="Z2623" s="246"/>
      <c r="AA2623" s="246"/>
      <c r="AB2623" s="246"/>
      <c r="AC2623" s="246"/>
      <c r="AD2623" s="246"/>
      <c r="AE2623" s="246"/>
      <c r="AF2623" s="246"/>
      <c r="AG2623" s="246"/>
      <c r="AH2623" s="246"/>
      <c r="AI2623" s="246"/>
      <c r="AJ2623" s="246"/>
      <c r="AK2623" s="246"/>
      <c r="AL2623" s="246"/>
    </row>
    <row r="2624" spans="3:38" s="47" customFormat="1" ht="38.25" customHeight="1" x14ac:dyDescent="0.25">
      <c r="C2624" s="243"/>
      <c r="H2624" s="243"/>
      <c r="L2624" s="282"/>
      <c r="M2624" s="243"/>
      <c r="O2624" s="243"/>
      <c r="P2624" s="246"/>
      <c r="Q2624" s="246"/>
      <c r="R2624" s="246"/>
      <c r="S2624" s="246"/>
      <c r="T2624" s="246"/>
      <c r="U2624" s="246"/>
      <c r="V2624" s="246"/>
      <c r="W2624" s="246"/>
      <c r="X2624" s="246"/>
      <c r="Y2624" s="246"/>
      <c r="Z2624" s="246"/>
      <c r="AA2624" s="246"/>
      <c r="AB2624" s="246"/>
      <c r="AC2624" s="246"/>
      <c r="AD2624" s="246"/>
      <c r="AE2624" s="246"/>
      <c r="AF2624" s="246"/>
      <c r="AG2624" s="246"/>
      <c r="AH2624" s="246"/>
      <c r="AI2624" s="246"/>
      <c r="AJ2624" s="246"/>
      <c r="AK2624" s="246"/>
      <c r="AL2624" s="246"/>
    </row>
    <row r="2625" spans="3:38" s="47" customFormat="1" ht="38.25" customHeight="1" x14ac:dyDescent="0.25">
      <c r="C2625" s="243"/>
      <c r="H2625" s="243"/>
      <c r="L2625" s="282"/>
      <c r="M2625" s="243"/>
      <c r="O2625" s="243"/>
      <c r="P2625" s="246"/>
      <c r="Q2625" s="246"/>
      <c r="R2625" s="246"/>
      <c r="S2625" s="246"/>
      <c r="T2625" s="246"/>
      <c r="U2625" s="246"/>
      <c r="V2625" s="246"/>
      <c r="W2625" s="246"/>
      <c r="X2625" s="246"/>
      <c r="Y2625" s="246"/>
      <c r="Z2625" s="246"/>
      <c r="AA2625" s="246"/>
      <c r="AB2625" s="246"/>
      <c r="AC2625" s="246"/>
      <c r="AD2625" s="246"/>
      <c r="AE2625" s="246"/>
      <c r="AF2625" s="246"/>
      <c r="AG2625" s="246"/>
      <c r="AH2625" s="246"/>
      <c r="AI2625" s="246"/>
      <c r="AJ2625" s="246"/>
      <c r="AK2625" s="246"/>
      <c r="AL2625" s="246"/>
    </row>
    <row r="2626" spans="3:38" s="47" customFormat="1" ht="38.25" customHeight="1" x14ac:dyDescent="0.25">
      <c r="C2626" s="243"/>
      <c r="H2626" s="243"/>
      <c r="L2626" s="282"/>
      <c r="M2626" s="243"/>
      <c r="O2626" s="243"/>
      <c r="P2626" s="246"/>
      <c r="Q2626" s="246"/>
      <c r="R2626" s="246"/>
      <c r="S2626" s="246"/>
      <c r="T2626" s="246"/>
      <c r="U2626" s="246"/>
      <c r="V2626" s="246"/>
      <c r="W2626" s="246"/>
      <c r="X2626" s="246"/>
      <c r="Y2626" s="246"/>
      <c r="Z2626" s="246"/>
      <c r="AA2626" s="246"/>
      <c r="AB2626" s="246"/>
      <c r="AC2626" s="246"/>
      <c r="AD2626" s="246"/>
      <c r="AE2626" s="246"/>
      <c r="AF2626" s="246"/>
      <c r="AG2626" s="246"/>
      <c r="AH2626" s="246"/>
      <c r="AI2626" s="246"/>
      <c r="AJ2626" s="246"/>
      <c r="AK2626" s="246"/>
      <c r="AL2626" s="246"/>
    </row>
    <row r="2627" spans="3:38" s="47" customFormat="1" ht="38.25" customHeight="1" x14ac:dyDescent="0.25">
      <c r="C2627" s="243"/>
      <c r="H2627" s="243"/>
      <c r="L2627" s="282"/>
      <c r="M2627" s="243"/>
      <c r="O2627" s="243"/>
      <c r="P2627" s="246"/>
      <c r="Q2627" s="246"/>
      <c r="R2627" s="246"/>
      <c r="S2627" s="246"/>
      <c r="T2627" s="246"/>
      <c r="U2627" s="246"/>
      <c r="V2627" s="246"/>
      <c r="W2627" s="246"/>
      <c r="X2627" s="246"/>
      <c r="Y2627" s="246"/>
      <c r="Z2627" s="246"/>
      <c r="AA2627" s="246"/>
      <c r="AB2627" s="246"/>
      <c r="AC2627" s="246"/>
      <c r="AD2627" s="246"/>
      <c r="AE2627" s="246"/>
      <c r="AF2627" s="246"/>
      <c r="AG2627" s="246"/>
      <c r="AH2627" s="246"/>
      <c r="AI2627" s="246"/>
      <c r="AJ2627" s="246"/>
      <c r="AK2627" s="246"/>
      <c r="AL2627" s="246"/>
    </row>
    <row r="2628" spans="3:38" s="47" customFormat="1" ht="38.25" customHeight="1" x14ac:dyDescent="0.25">
      <c r="C2628" s="243"/>
      <c r="H2628" s="243"/>
      <c r="L2628" s="282"/>
      <c r="M2628" s="243"/>
      <c r="O2628" s="243"/>
      <c r="P2628" s="246"/>
      <c r="Q2628" s="246"/>
      <c r="R2628" s="246"/>
      <c r="S2628" s="246"/>
      <c r="T2628" s="246"/>
      <c r="U2628" s="246"/>
      <c r="V2628" s="246"/>
      <c r="W2628" s="246"/>
      <c r="X2628" s="246"/>
      <c r="Y2628" s="246"/>
      <c r="Z2628" s="246"/>
      <c r="AA2628" s="246"/>
      <c r="AB2628" s="246"/>
      <c r="AC2628" s="246"/>
      <c r="AD2628" s="246"/>
      <c r="AE2628" s="246"/>
      <c r="AF2628" s="246"/>
      <c r="AG2628" s="246"/>
      <c r="AH2628" s="246"/>
      <c r="AI2628" s="246"/>
      <c r="AJ2628" s="246"/>
      <c r="AK2628" s="246"/>
      <c r="AL2628" s="246"/>
    </row>
    <row r="2629" spans="3:38" s="47" customFormat="1" ht="38.25" customHeight="1" x14ac:dyDescent="0.25">
      <c r="C2629" s="243"/>
      <c r="H2629" s="243"/>
      <c r="L2629" s="282"/>
      <c r="M2629" s="243"/>
      <c r="O2629" s="243"/>
      <c r="P2629" s="246"/>
      <c r="Q2629" s="246"/>
      <c r="R2629" s="246"/>
      <c r="S2629" s="246"/>
      <c r="T2629" s="246"/>
      <c r="U2629" s="246"/>
      <c r="V2629" s="246"/>
      <c r="W2629" s="246"/>
      <c r="X2629" s="246"/>
      <c r="Y2629" s="246"/>
      <c r="Z2629" s="246"/>
      <c r="AA2629" s="246"/>
      <c r="AB2629" s="246"/>
      <c r="AC2629" s="246"/>
      <c r="AD2629" s="246"/>
      <c r="AE2629" s="246"/>
      <c r="AF2629" s="246"/>
      <c r="AG2629" s="246"/>
      <c r="AH2629" s="246"/>
      <c r="AI2629" s="246"/>
      <c r="AJ2629" s="246"/>
      <c r="AK2629" s="246"/>
      <c r="AL2629" s="246"/>
    </row>
    <row r="2630" spans="3:38" s="47" customFormat="1" ht="38.25" customHeight="1" x14ac:dyDescent="0.25">
      <c r="C2630" s="243"/>
      <c r="H2630" s="243"/>
      <c r="L2630" s="282"/>
      <c r="M2630" s="243"/>
      <c r="O2630" s="243"/>
      <c r="P2630" s="246"/>
      <c r="Q2630" s="246"/>
      <c r="R2630" s="246"/>
      <c r="S2630" s="246"/>
      <c r="T2630" s="246"/>
      <c r="U2630" s="246"/>
      <c r="V2630" s="246"/>
      <c r="W2630" s="246"/>
      <c r="X2630" s="246"/>
      <c r="Y2630" s="246"/>
      <c r="Z2630" s="246"/>
      <c r="AA2630" s="246"/>
      <c r="AB2630" s="246"/>
      <c r="AC2630" s="246"/>
      <c r="AD2630" s="246"/>
      <c r="AE2630" s="246"/>
      <c r="AF2630" s="246"/>
      <c r="AG2630" s="246"/>
      <c r="AH2630" s="246"/>
      <c r="AI2630" s="246"/>
      <c r="AJ2630" s="246"/>
      <c r="AK2630" s="246"/>
      <c r="AL2630" s="246"/>
    </row>
    <row r="2631" spans="3:38" s="47" customFormat="1" ht="38.25" customHeight="1" x14ac:dyDescent="0.25">
      <c r="C2631" s="243"/>
      <c r="H2631" s="243"/>
      <c r="L2631" s="282"/>
      <c r="M2631" s="243"/>
      <c r="O2631" s="243"/>
      <c r="P2631" s="246"/>
      <c r="Q2631" s="246"/>
      <c r="R2631" s="246"/>
      <c r="S2631" s="246"/>
      <c r="T2631" s="246"/>
      <c r="U2631" s="246"/>
      <c r="V2631" s="246"/>
      <c r="W2631" s="246"/>
      <c r="X2631" s="246"/>
      <c r="Y2631" s="246"/>
      <c r="Z2631" s="246"/>
      <c r="AA2631" s="246"/>
      <c r="AB2631" s="246"/>
      <c r="AC2631" s="246"/>
      <c r="AD2631" s="246"/>
      <c r="AE2631" s="246"/>
      <c r="AF2631" s="246"/>
      <c r="AG2631" s="246"/>
      <c r="AH2631" s="246"/>
      <c r="AI2631" s="246"/>
      <c r="AJ2631" s="246"/>
      <c r="AK2631" s="246"/>
      <c r="AL2631" s="246"/>
    </row>
    <row r="2632" spans="3:38" s="47" customFormat="1" ht="38.25" customHeight="1" x14ac:dyDescent="0.25">
      <c r="C2632" s="243"/>
      <c r="H2632" s="243"/>
      <c r="L2632" s="282"/>
      <c r="M2632" s="243"/>
      <c r="O2632" s="243"/>
      <c r="P2632" s="246"/>
      <c r="Q2632" s="246"/>
      <c r="R2632" s="246"/>
      <c r="S2632" s="246"/>
      <c r="T2632" s="246"/>
      <c r="U2632" s="246"/>
      <c r="V2632" s="246"/>
      <c r="W2632" s="246"/>
      <c r="X2632" s="246"/>
      <c r="Y2632" s="246"/>
      <c r="Z2632" s="246"/>
      <c r="AA2632" s="246"/>
      <c r="AB2632" s="246"/>
      <c r="AC2632" s="246"/>
      <c r="AD2632" s="246"/>
      <c r="AE2632" s="246"/>
      <c r="AF2632" s="246"/>
      <c r="AG2632" s="246"/>
      <c r="AH2632" s="246"/>
      <c r="AI2632" s="246"/>
      <c r="AJ2632" s="246"/>
      <c r="AK2632" s="246"/>
      <c r="AL2632" s="246"/>
    </row>
    <row r="2633" spans="3:38" s="47" customFormat="1" ht="38.25" customHeight="1" x14ac:dyDescent="0.25">
      <c r="C2633" s="243"/>
      <c r="H2633" s="243"/>
      <c r="L2633" s="282"/>
      <c r="M2633" s="243"/>
      <c r="O2633" s="243"/>
      <c r="P2633" s="246"/>
      <c r="Q2633" s="246"/>
      <c r="R2633" s="246"/>
      <c r="S2633" s="246"/>
      <c r="T2633" s="246"/>
      <c r="U2633" s="246"/>
      <c r="V2633" s="246"/>
      <c r="W2633" s="246"/>
      <c r="X2633" s="246"/>
      <c r="Y2633" s="246"/>
      <c r="Z2633" s="246"/>
      <c r="AA2633" s="246"/>
      <c r="AB2633" s="246"/>
      <c r="AC2633" s="246"/>
      <c r="AD2633" s="246"/>
      <c r="AE2633" s="246"/>
      <c r="AF2633" s="246"/>
      <c r="AG2633" s="246"/>
      <c r="AH2633" s="246"/>
      <c r="AI2633" s="246"/>
      <c r="AJ2633" s="246"/>
      <c r="AK2633" s="246"/>
      <c r="AL2633" s="246"/>
    </row>
    <row r="2634" spans="3:38" s="47" customFormat="1" ht="38.25" customHeight="1" x14ac:dyDescent="0.25">
      <c r="C2634" s="243"/>
      <c r="H2634" s="243"/>
      <c r="L2634" s="282"/>
      <c r="M2634" s="243"/>
      <c r="O2634" s="243"/>
      <c r="P2634" s="246"/>
      <c r="Q2634" s="246"/>
      <c r="R2634" s="246"/>
      <c r="S2634" s="246"/>
      <c r="T2634" s="246"/>
      <c r="U2634" s="246"/>
      <c r="V2634" s="246"/>
      <c r="W2634" s="246"/>
      <c r="X2634" s="246"/>
      <c r="Y2634" s="246"/>
      <c r="Z2634" s="246"/>
      <c r="AA2634" s="246"/>
      <c r="AB2634" s="246"/>
      <c r="AC2634" s="246"/>
      <c r="AD2634" s="246"/>
      <c r="AE2634" s="246"/>
      <c r="AF2634" s="246"/>
      <c r="AG2634" s="246"/>
      <c r="AH2634" s="246"/>
      <c r="AI2634" s="246"/>
      <c r="AJ2634" s="246"/>
      <c r="AK2634" s="246"/>
      <c r="AL2634" s="246"/>
    </row>
    <row r="2635" spans="3:38" s="47" customFormat="1" ht="38.25" customHeight="1" x14ac:dyDescent="0.25">
      <c r="C2635" s="243"/>
      <c r="H2635" s="243"/>
      <c r="L2635" s="282"/>
      <c r="M2635" s="243"/>
      <c r="O2635" s="243"/>
      <c r="P2635" s="246"/>
      <c r="Q2635" s="246"/>
      <c r="R2635" s="246"/>
      <c r="S2635" s="246"/>
      <c r="T2635" s="246"/>
      <c r="U2635" s="246"/>
      <c r="V2635" s="246"/>
      <c r="W2635" s="246"/>
      <c r="X2635" s="246"/>
      <c r="Y2635" s="246"/>
      <c r="Z2635" s="246"/>
      <c r="AA2635" s="246"/>
      <c r="AB2635" s="246"/>
      <c r="AC2635" s="246"/>
      <c r="AD2635" s="246"/>
      <c r="AE2635" s="246"/>
      <c r="AF2635" s="246"/>
      <c r="AG2635" s="246"/>
      <c r="AH2635" s="246"/>
      <c r="AI2635" s="246"/>
      <c r="AJ2635" s="246"/>
      <c r="AK2635" s="246"/>
      <c r="AL2635" s="246"/>
    </row>
    <row r="2636" spans="3:38" s="47" customFormat="1" ht="38.25" customHeight="1" x14ac:dyDescent="0.25">
      <c r="C2636" s="243"/>
      <c r="H2636" s="243"/>
      <c r="L2636" s="282"/>
      <c r="M2636" s="243"/>
      <c r="O2636" s="243"/>
      <c r="P2636" s="246"/>
      <c r="Q2636" s="246"/>
      <c r="R2636" s="246"/>
      <c r="S2636" s="246"/>
      <c r="T2636" s="246"/>
      <c r="U2636" s="246"/>
      <c r="V2636" s="246"/>
      <c r="W2636" s="246"/>
      <c r="X2636" s="246"/>
      <c r="Y2636" s="246"/>
      <c r="Z2636" s="246"/>
      <c r="AA2636" s="246"/>
      <c r="AB2636" s="246"/>
      <c r="AC2636" s="246"/>
      <c r="AD2636" s="246"/>
      <c r="AE2636" s="246"/>
      <c r="AF2636" s="246"/>
      <c r="AG2636" s="246"/>
      <c r="AH2636" s="246"/>
      <c r="AI2636" s="246"/>
      <c r="AJ2636" s="246"/>
      <c r="AK2636" s="246"/>
      <c r="AL2636" s="246"/>
    </row>
    <row r="2637" spans="3:38" s="47" customFormat="1" ht="38.25" customHeight="1" x14ac:dyDescent="0.25">
      <c r="C2637" s="243"/>
      <c r="H2637" s="243"/>
      <c r="L2637" s="282"/>
      <c r="M2637" s="243"/>
      <c r="O2637" s="243"/>
      <c r="P2637" s="246"/>
      <c r="Q2637" s="246"/>
      <c r="R2637" s="246"/>
      <c r="S2637" s="246"/>
      <c r="T2637" s="246"/>
      <c r="U2637" s="246"/>
      <c r="V2637" s="246"/>
      <c r="W2637" s="246"/>
      <c r="X2637" s="246"/>
      <c r="Y2637" s="246"/>
      <c r="Z2637" s="246"/>
      <c r="AA2637" s="246"/>
      <c r="AB2637" s="246"/>
      <c r="AC2637" s="246"/>
      <c r="AD2637" s="246"/>
      <c r="AE2637" s="246"/>
      <c r="AF2637" s="246"/>
      <c r="AG2637" s="246"/>
      <c r="AH2637" s="246"/>
      <c r="AI2637" s="246"/>
      <c r="AJ2637" s="246"/>
      <c r="AK2637" s="246"/>
      <c r="AL2637" s="246"/>
    </row>
    <row r="2638" spans="3:38" s="47" customFormat="1" ht="38.25" customHeight="1" x14ac:dyDescent="0.25">
      <c r="C2638" s="243"/>
      <c r="H2638" s="243"/>
      <c r="L2638" s="282"/>
      <c r="M2638" s="243"/>
      <c r="O2638" s="243"/>
      <c r="P2638" s="246"/>
      <c r="Q2638" s="246"/>
      <c r="R2638" s="246"/>
      <c r="S2638" s="246"/>
      <c r="T2638" s="246"/>
      <c r="U2638" s="246"/>
      <c r="V2638" s="246"/>
      <c r="W2638" s="246"/>
      <c r="X2638" s="246"/>
      <c r="Y2638" s="246"/>
      <c r="Z2638" s="246"/>
      <c r="AA2638" s="246"/>
      <c r="AB2638" s="246"/>
      <c r="AC2638" s="246"/>
      <c r="AD2638" s="246"/>
      <c r="AE2638" s="246"/>
      <c r="AF2638" s="246"/>
      <c r="AG2638" s="246"/>
      <c r="AH2638" s="246"/>
      <c r="AI2638" s="246"/>
      <c r="AJ2638" s="246"/>
      <c r="AK2638" s="246"/>
      <c r="AL2638" s="246"/>
    </row>
    <row r="2639" spans="3:38" s="47" customFormat="1" ht="38.25" customHeight="1" x14ac:dyDescent="0.25">
      <c r="C2639" s="243"/>
      <c r="H2639" s="243"/>
      <c r="L2639" s="282"/>
      <c r="M2639" s="243"/>
      <c r="O2639" s="243"/>
      <c r="P2639" s="246"/>
      <c r="Q2639" s="246"/>
      <c r="R2639" s="246"/>
      <c r="S2639" s="246"/>
      <c r="T2639" s="246"/>
      <c r="U2639" s="246"/>
      <c r="V2639" s="246"/>
      <c r="W2639" s="246"/>
      <c r="X2639" s="246"/>
      <c r="Y2639" s="246"/>
      <c r="Z2639" s="246"/>
      <c r="AA2639" s="246"/>
      <c r="AB2639" s="246"/>
      <c r="AC2639" s="246"/>
      <c r="AD2639" s="246"/>
      <c r="AE2639" s="246"/>
      <c r="AF2639" s="246"/>
      <c r="AG2639" s="246"/>
      <c r="AH2639" s="246"/>
      <c r="AI2639" s="246"/>
      <c r="AJ2639" s="246"/>
      <c r="AK2639" s="246"/>
      <c r="AL2639" s="246"/>
    </row>
    <row r="2640" spans="3:38" s="47" customFormat="1" ht="38.25" customHeight="1" x14ac:dyDescent="0.25">
      <c r="C2640" s="243"/>
      <c r="H2640" s="243"/>
      <c r="L2640" s="282"/>
      <c r="M2640" s="243"/>
      <c r="O2640" s="243"/>
      <c r="P2640" s="246"/>
      <c r="Q2640" s="246"/>
      <c r="R2640" s="246"/>
      <c r="S2640" s="246"/>
      <c r="T2640" s="246"/>
      <c r="U2640" s="246"/>
      <c r="V2640" s="246"/>
      <c r="W2640" s="246"/>
      <c r="X2640" s="246"/>
      <c r="Y2640" s="246"/>
      <c r="Z2640" s="246"/>
      <c r="AA2640" s="246"/>
      <c r="AB2640" s="246"/>
      <c r="AC2640" s="246"/>
      <c r="AD2640" s="246"/>
      <c r="AE2640" s="246"/>
      <c r="AF2640" s="246"/>
      <c r="AG2640" s="246"/>
      <c r="AH2640" s="246"/>
      <c r="AI2640" s="246"/>
      <c r="AJ2640" s="246"/>
      <c r="AK2640" s="246"/>
      <c r="AL2640" s="246"/>
    </row>
    <row r="2641" spans="3:38" s="47" customFormat="1" ht="38.25" customHeight="1" x14ac:dyDescent="0.25">
      <c r="C2641" s="243"/>
      <c r="H2641" s="243"/>
      <c r="L2641" s="282"/>
      <c r="M2641" s="243"/>
      <c r="O2641" s="243"/>
      <c r="P2641" s="246"/>
      <c r="Q2641" s="246"/>
      <c r="R2641" s="246"/>
      <c r="S2641" s="246"/>
      <c r="T2641" s="246"/>
      <c r="U2641" s="246"/>
      <c r="V2641" s="246"/>
      <c r="W2641" s="246"/>
      <c r="X2641" s="246"/>
      <c r="Y2641" s="246"/>
      <c r="Z2641" s="246"/>
      <c r="AA2641" s="246"/>
      <c r="AB2641" s="246"/>
      <c r="AC2641" s="246"/>
      <c r="AD2641" s="246"/>
      <c r="AE2641" s="246"/>
      <c r="AF2641" s="246"/>
      <c r="AG2641" s="246"/>
      <c r="AH2641" s="246"/>
      <c r="AI2641" s="246"/>
      <c r="AJ2641" s="246"/>
      <c r="AK2641" s="246"/>
      <c r="AL2641" s="246"/>
    </row>
    <row r="2642" spans="3:38" s="47" customFormat="1" ht="38.25" customHeight="1" x14ac:dyDescent="0.25">
      <c r="C2642" s="243"/>
      <c r="H2642" s="243"/>
      <c r="L2642" s="282"/>
      <c r="M2642" s="243"/>
      <c r="O2642" s="243"/>
      <c r="P2642" s="246"/>
      <c r="Q2642" s="246"/>
      <c r="R2642" s="246"/>
      <c r="S2642" s="246"/>
      <c r="T2642" s="246"/>
      <c r="U2642" s="246"/>
      <c r="V2642" s="246"/>
      <c r="W2642" s="246"/>
      <c r="X2642" s="246"/>
      <c r="Y2642" s="246"/>
      <c r="Z2642" s="246"/>
      <c r="AA2642" s="246"/>
      <c r="AB2642" s="246"/>
      <c r="AC2642" s="246"/>
      <c r="AD2642" s="246"/>
      <c r="AE2642" s="246"/>
      <c r="AF2642" s="246"/>
      <c r="AG2642" s="246"/>
      <c r="AH2642" s="246"/>
      <c r="AI2642" s="246"/>
      <c r="AJ2642" s="246"/>
      <c r="AK2642" s="246"/>
      <c r="AL2642" s="246"/>
    </row>
    <row r="2643" spans="3:38" s="47" customFormat="1" ht="38.25" customHeight="1" x14ac:dyDescent="0.25">
      <c r="C2643" s="243"/>
      <c r="H2643" s="243"/>
      <c r="L2643" s="282"/>
      <c r="M2643" s="243"/>
      <c r="O2643" s="243"/>
      <c r="P2643" s="246"/>
      <c r="Q2643" s="246"/>
      <c r="R2643" s="246"/>
      <c r="S2643" s="246"/>
      <c r="T2643" s="246"/>
      <c r="U2643" s="246"/>
      <c r="V2643" s="246"/>
      <c r="W2643" s="246"/>
      <c r="X2643" s="246"/>
      <c r="Y2643" s="246"/>
      <c r="Z2643" s="246"/>
      <c r="AA2643" s="246"/>
      <c r="AB2643" s="246"/>
      <c r="AC2643" s="246"/>
      <c r="AD2643" s="246"/>
      <c r="AE2643" s="246"/>
      <c r="AF2643" s="246"/>
      <c r="AG2643" s="246"/>
      <c r="AH2643" s="246"/>
      <c r="AI2643" s="246"/>
      <c r="AJ2643" s="246"/>
      <c r="AK2643" s="246"/>
      <c r="AL2643" s="246"/>
    </row>
    <row r="2644" spans="3:38" s="47" customFormat="1" ht="38.25" customHeight="1" x14ac:dyDescent="0.25">
      <c r="C2644" s="243"/>
      <c r="H2644" s="243"/>
      <c r="L2644" s="282"/>
      <c r="M2644" s="243"/>
      <c r="O2644" s="243"/>
      <c r="P2644" s="246"/>
      <c r="Q2644" s="246"/>
      <c r="R2644" s="246"/>
      <c r="S2644" s="246"/>
      <c r="T2644" s="246"/>
      <c r="U2644" s="246"/>
      <c r="V2644" s="246"/>
      <c r="W2644" s="246"/>
      <c r="X2644" s="246"/>
      <c r="Y2644" s="246"/>
      <c r="Z2644" s="246"/>
      <c r="AA2644" s="246"/>
      <c r="AB2644" s="246"/>
      <c r="AC2644" s="246"/>
      <c r="AD2644" s="246"/>
      <c r="AE2644" s="246"/>
      <c r="AF2644" s="246"/>
      <c r="AG2644" s="246"/>
      <c r="AH2644" s="246"/>
      <c r="AI2644" s="246"/>
      <c r="AJ2644" s="246"/>
      <c r="AK2644" s="246"/>
      <c r="AL2644" s="246"/>
    </row>
    <row r="2645" spans="3:38" s="47" customFormat="1" ht="38.25" customHeight="1" x14ac:dyDescent="0.25">
      <c r="C2645" s="243"/>
      <c r="H2645" s="243"/>
      <c r="L2645" s="282"/>
      <c r="M2645" s="243"/>
      <c r="O2645" s="243"/>
      <c r="P2645" s="246"/>
      <c r="Q2645" s="246"/>
      <c r="R2645" s="246"/>
      <c r="S2645" s="246"/>
      <c r="T2645" s="246"/>
      <c r="U2645" s="246"/>
      <c r="V2645" s="246"/>
      <c r="W2645" s="246"/>
      <c r="X2645" s="246"/>
      <c r="Y2645" s="246"/>
      <c r="Z2645" s="246"/>
      <c r="AA2645" s="246"/>
      <c r="AB2645" s="246"/>
      <c r="AC2645" s="246"/>
      <c r="AD2645" s="246"/>
      <c r="AE2645" s="246"/>
      <c r="AF2645" s="246"/>
      <c r="AG2645" s="246"/>
      <c r="AH2645" s="246"/>
      <c r="AI2645" s="246"/>
      <c r="AJ2645" s="246"/>
      <c r="AK2645" s="246"/>
      <c r="AL2645" s="246"/>
    </row>
    <row r="2646" spans="3:38" s="47" customFormat="1" ht="38.25" customHeight="1" x14ac:dyDescent="0.25">
      <c r="C2646" s="243"/>
      <c r="H2646" s="243"/>
      <c r="L2646" s="282"/>
      <c r="M2646" s="243"/>
      <c r="O2646" s="243"/>
      <c r="P2646" s="246"/>
      <c r="Q2646" s="246"/>
      <c r="R2646" s="246"/>
      <c r="S2646" s="246"/>
      <c r="T2646" s="246"/>
      <c r="U2646" s="246"/>
      <c r="V2646" s="246"/>
      <c r="W2646" s="246"/>
      <c r="X2646" s="246"/>
      <c r="Y2646" s="246"/>
      <c r="Z2646" s="246"/>
      <c r="AA2646" s="246"/>
      <c r="AB2646" s="246"/>
      <c r="AC2646" s="246"/>
      <c r="AD2646" s="246"/>
      <c r="AE2646" s="246"/>
      <c r="AF2646" s="246"/>
      <c r="AG2646" s="246"/>
      <c r="AH2646" s="246"/>
      <c r="AI2646" s="246"/>
      <c r="AJ2646" s="246"/>
      <c r="AK2646" s="246"/>
      <c r="AL2646" s="246"/>
    </row>
    <row r="2647" spans="3:38" s="47" customFormat="1" ht="38.25" customHeight="1" x14ac:dyDescent="0.25">
      <c r="C2647" s="243"/>
      <c r="H2647" s="243"/>
      <c r="L2647" s="282"/>
      <c r="M2647" s="243"/>
      <c r="O2647" s="243"/>
      <c r="P2647" s="246"/>
      <c r="Q2647" s="246"/>
      <c r="R2647" s="246"/>
      <c r="S2647" s="246"/>
      <c r="T2647" s="246"/>
      <c r="U2647" s="246"/>
      <c r="V2647" s="246"/>
      <c r="W2647" s="246"/>
      <c r="X2647" s="246"/>
      <c r="Y2647" s="246"/>
      <c r="Z2647" s="246"/>
      <c r="AA2647" s="246"/>
      <c r="AB2647" s="246"/>
      <c r="AC2647" s="246"/>
      <c r="AD2647" s="246"/>
      <c r="AE2647" s="246"/>
      <c r="AF2647" s="246"/>
      <c r="AG2647" s="246"/>
      <c r="AH2647" s="246"/>
      <c r="AI2647" s="246"/>
      <c r="AJ2647" s="246"/>
      <c r="AK2647" s="246"/>
      <c r="AL2647" s="246"/>
    </row>
    <row r="2648" spans="3:38" s="47" customFormat="1" ht="38.25" customHeight="1" x14ac:dyDescent="0.25">
      <c r="C2648" s="243"/>
      <c r="H2648" s="243"/>
      <c r="L2648" s="282"/>
      <c r="M2648" s="243"/>
      <c r="O2648" s="243"/>
      <c r="P2648" s="246"/>
      <c r="Q2648" s="246"/>
      <c r="R2648" s="246"/>
      <c r="S2648" s="246"/>
      <c r="T2648" s="246"/>
      <c r="U2648" s="246"/>
      <c r="V2648" s="246"/>
      <c r="W2648" s="246"/>
      <c r="X2648" s="246"/>
      <c r="Y2648" s="246"/>
      <c r="Z2648" s="246"/>
      <c r="AA2648" s="246"/>
      <c r="AB2648" s="246"/>
      <c r="AC2648" s="246"/>
      <c r="AD2648" s="246"/>
      <c r="AE2648" s="246"/>
      <c r="AF2648" s="246"/>
      <c r="AG2648" s="246"/>
      <c r="AH2648" s="246"/>
      <c r="AI2648" s="246"/>
      <c r="AJ2648" s="246"/>
      <c r="AK2648" s="246"/>
      <c r="AL2648" s="246"/>
    </row>
    <row r="2649" spans="3:38" s="47" customFormat="1" ht="38.25" customHeight="1" x14ac:dyDescent="0.25">
      <c r="C2649" s="243"/>
      <c r="H2649" s="243"/>
      <c r="L2649" s="282"/>
      <c r="M2649" s="243"/>
      <c r="O2649" s="243"/>
      <c r="P2649" s="246"/>
      <c r="Q2649" s="246"/>
      <c r="R2649" s="246"/>
      <c r="S2649" s="246"/>
      <c r="T2649" s="246"/>
      <c r="U2649" s="246"/>
      <c r="V2649" s="246"/>
      <c r="W2649" s="246"/>
      <c r="X2649" s="246"/>
      <c r="Y2649" s="246"/>
      <c r="Z2649" s="246"/>
      <c r="AA2649" s="246"/>
      <c r="AB2649" s="246"/>
      <c r="AC2649" s="246"/>
      <c r="AD2649" s="246"/>
      <c r="AE2649" s="246"/>
      <c r="AF2649" s="246"/>
      <c r="AG2649" s="246"/>
      <c r="AH2649" s="246"/>
      <c r="AI2649" s="246"/>
      <c r="AJ2649" s="246"/>
      <c r="AK2649" s="246"/>
      <c r="AL2649" s="246"/>
    </row>
    <row r="2650" spans="3:38" s="47" customFormat="1" ht="38.25" customHeight="1" x14ac:dyDescent="0.25">
      <c r="C2650" s="243"/>
      <c r="H2650" s="243"/>
      <c r="L2650" s="282"/>
      <c r="M2650" s="243"/>
      <c r="O2650" s="243"/>
      <c r="P2650" s="246"/>
      <c r="Q2650" s="246"/>
      <c r="R2650" s="246"/>
      <c r="S2650" s="246"/>
      <c r="T2650" s="246"/>
      <c r="U2650" s="246"/>
      <c r="V2650" s="246"/>
      <c r="W2650" s="246"/>
      <c r="X2650" s="246"/>
      <c r="Y2650" s="246"/>
      <c r="Z2650" s="246"/>
      <c r="AA2650" s="246"/>
      <c r="AB2650" s="246"/>
      <c r="AC2650" s="246"/>
      <c r="AD2650" s="246"/>
      <c r="AE2650" s="246"/>
      <c r="AF2650" s="246"/>
      <c r="AG2650" s="246"/>
      <c r="AH2650" s="246"/>
      <c r="AI2650" s="246"/>
      <c r="AJ2650" s="246"/>
      <c r="AK2650" s="246"/>
      <c r="AL2650" s="246"/>
    </row>
    <row r="2651" spans="3:38" s="47" customFormat="1" ht="38.25" customHeight="1" x14ac:dyDescent="0.25">
      <c r="C2651" s="243"/>
      <c r="H2651" s="243"/>
      <c r="L2651" s="282"/>
      <c r="M2651" s="243"/>
      <c r="O2651" s="243"/>
      <c r="P2651" s="246"/>
      <c r="Q2651" s="246"/>
      <c r="R2651" s="246"/>
      <c r="S2651" s="246"/>
      <c r="T2651" s="246"/>
      <c r="U2651" s="246"/>
      <c r="V2651" s="246"/>
      <c r="W2651" s="246"/>
      <c r="X2651" s="246"/>
      <c r="Y2651" s="246"/>
      <c r="Z2651" s="246"/>
      <c r="AA2651" s="246"/>
      <c r="AB2651" s="246"/>
      <c r="AC2651" s="246"/>
      <c r="AD2651" s="246"/>
      <c r="AE2651" s="246"/>
      <c r="AF2651" s="246"/>
      <c r="AG2651" s="246"/>
      <c r="AH2651" s="246"/>
      <c r="AI2651" s="246"/>
      <c r="AJ2651" s="246"/>
      <c r="AK2651" s="246"/>
      <c r="AL2651" s="246"/>
    </row>
    <row r="2652" spans="3:38" s="47" customFormat="1" ht="38.25" customHeight="1" x14ac:dyDescent="0.25">
      <c r="C2652" s="243"/>
      <c r="H2652" s="243"/>
      <c r="L2652" s="282"/>
      <c r="M2652" s="243"/>
      <c r="O2652" s="243"/>
      <c r="P2652" s="246"/>
      <c r="Q2652" s="246"/>
      <c r="R2652" s="246"/>
      <c r="S2652" s="246"/>
      <c r="T2652" s="246"/>
      <c r="U2652" s="246"/>
      <c r="V2652" s="246"/>
      <c r="W2652" s="246"/>
      <c r="X2652" s="246"/>
      <c r="Y2652" s="246"/>
      <c r="Z2652" s="246"/>
      <c r="AA2652" s="246"/>
      <c r="AB2652" s="246"/>
      <c r="AC2652" s="246"/>
      <c r="AD2652" s="246"/>
      <c r="AE2652" s="246"/>
      <c r="AF2652" s="246"/>
      <c r="AG2652" s="246"/>
      <c r="AH2652" s="246"/>
      <c r="AI2652" s="246"/>
      <c r="AJ2652" s="246"/>
      <c r="AK2652" s="246"/>
      <c r="AL2652" s="246"/>
    </row>
    <row r="2653" spans="3:38" s="47" customFormat="1" ht="38.25" customHeight="1" x14ac:dyDescent="0.25">
      <c r="C2653" s="243"/>
      <c r="H2653" s="243"/>
      <c r="L2653" s="282"/>
      <c r="M2653" s="243"/>
      <c r="O2653" s="243"/>
      <c r="P2653" s="246"/>
      <c r="Q2653" s="246"/>
      <c r="R2653" s="246"/>
      <c r="S2653" s="246"/>
      <c r="T2653" s="246"/>
      <c r="U2653" s="246"/>
      <c r="V2653" s="246"/>
      <c r="W2653" s="246"/>
      <c r="X2653" s="246"/>
      <c r="Y2653" s="246"/>
      <c r="Z2653" s="246"/>
      <c r="AA2653" s="246"/>
      <c r="AB2653" s="246"/>
      <c r="AC2653" s="246"/>
      <c r="AD2653" s="246"/>
      <c r="AE2653" s="246"/>
      <c r="AF2653" s="246"/>
      <c r="AG2653" s="246"/>
      <c r="AH2653" s="246"/>
      <c r="AI2653" s="246"/>
      <c r="AJ2653" s="246"/>
      <c r="AK2653" s="246"/>
      <c r="AL2653" s="246"/>
    </row>
    <row r="2654" spans="3:38" s="47" customFormat="1" ht="38.25" customHeight="1" x14ac:dyDescent="0.25">
      <c r="C2654" s="243"/>
      <c r="H2654" s="243"/>
      <c r="L2654" s="282"/>
      <c r="M2654" s="243"/>
      <c r="O2654" s="243"/>
      <c r="P2654" s="246"/>
      <c r="Q2654" s="246"/>
      <c r="R2654" s="246"/>
      <c r="S2654" s="246"/>
      <c r="T2654" s="246"/>
      <c r="U2654" s="246"/>
      <c r="V2654" s="246"/>
      <c r="W2654" s="246"/>
      <c r="X2654" s="246"/>
      <c r="Y2654" s="246"/>
      <c r="Z2654" s="246"/>
      <c r="AA2654" s="246"/>
      <c r="AB2654" s="246"/>
      <c r="AC2654" s="246"/>
      <c r="AD2654" s="246"/>
      <c r="AE2654" s="246"/>
      <c r="AF2654" s="246"/>
      <c r="AG2654" s="246"/>
      <c r="AH2654" s="246"/>
      <c r="AI2654" s="246"/>
      <c r="AJ2654" s="246"/>
      <c r="AK2654" s="246"/>
      <c r="AL2654" s="246"/>
    </row>
    <row r="2655" spans="3:38" s="47" customFormat="1" ht="38.25" customHeight="1" x14ac:dyDescent="0.25">
      <c r="C2655" s="243"/>
      <c r="H2655" s="243"/>
      <c r="L2655" s="282"/>
      <c r="M2655" s="243"/>
      <c r="O2655" s="243"/>
      <c r="P2655" s="246"/>
      <c r="Q2655" s="246"/>
      <c r="R2655" s="246"/>
      <c r="S2655" s="246"/>
      <c r="T2655" s="246"/>
      <c r="U2655" s="246"/>
      <c r="V2655" s="246"/>
      <c r="W2655" s="246"/>
      <c r="X2655" s="246"/>
      <c r="Y2655" s="246"/>
      <c r="Z2655" s="246"/>
      <c r="AA2655" s="246"/>
      <c r="AB2655" s="246"/>
      <c r="AC2655" s="246"/>
      <c r="AD2655" s="246"/>
      <c r="AE2655" s="246"/>
      <c r="AF2655" s="246"/>
      <c r="AG2655" s="246"/>
      <c r="AH2655" s="246"/>
      <c r="AI2655" s="246"/>
      <c r="AJ2655" s="246"/>
      <c r="AK2655" s="246"/>
      <c r="AL2655" s="246"/>
    </row>
    <row r="2656" spans="3:38" s="47" customFormat="1" ht="38.25" customHeight="1" x14ac:dyDescent="0.25">
      <c r="C2656" s="243"/>
      <c r="H2656" s="243"/>
      <c r="L2656" s="282"/>
      <c r="M2656" s="243"/>
      <c r="O2656" s="243"/>
      <c r="P2656" s="246"/>
      <c r="Q2656" s="246"/>
      <c r="R2656" s="246"/>
      <c r="S2656" s="246"/>
      <c r="T2656" s="246"/>
      <c r="U2656" s="246"/>
      <c r="V2656" s="246"/>
      <c r="W2656" s="246"/>
      <c r="X2656" s="246"/>
      <c r="Y2656" s="246"/>
      <c r="Z2656" s="246"/>
      <c r="AA2656" s="246"/>
      <c r="AB2656" s="246"/>
      <c r="AC2656" s="246"/>
      <c r="AD2656" s="246"/>
      <c r="AE2656" s="246"/>
      <c r="AF2656" s="246"/>
      <c r="AG2656" s="246"/>
      <c r="AH2656" s="246"/>
      <c r="AI2656" s="246"/>
      <c r="AJ2656" s="246"/>
      <c r="AK2656" s="246"/>
      <c r="AL2656" s="246"/>
    </row>
    <row r="2657" spans="3:38" s="47" customFormat="1" ht="38.25" customHeight="1" x14ac:dyDescent="0.25">
      <c r="C2657" s="243"/>
      <c r="H2657" s="243"/>
      <c r="L2657" s="282"/>
      <c r="M2657" s="243"/>
      <c r="O2657" s="243"/>
      <c r="P2657" s="246"/>
      <c r="Q2657" s="246"/>
      <c r="R2657" s="246"/>
      <c r="S2657" s="246"/>
      <c r="T2657" s="246"/>
      <c r="U2657" s="246"/>
      <c r="V2657" s="246"/>
      <c r="W2657" s="246"/>
      <c r="X2657" s="246"/>
      <c r="Y2657" s="246"/>
      <c r="Z2657" s="246"/>
      <c r="AA2657" s="246"/>
      <c r="AB2657" s="246"/>
      <c r="AC2657" s="246"/>
      <c r="AD2657" s="246"/>
      <c r="AE2657" s="246"/>
      <c r="AF2657" s="246"/>
      <c r="AG2657" s="246"/>
      <c r="AH2657" s="246"/>
      <c r="AI2657" s="246"/>
      <c r="AJ2657" s="246"/>
      <c r="AK2657" s="246"/>
      <c r="AL2657" s="246"/>
    </row>
    <row r="2658" spans="3:38" s="47" customFormat="1" ht="38.25" customHeight="1" x14ac:dyDescent="0.25">
      <c r="C2658" s="243"/>
      <c r="H2658" s="243"/>
      <c r="L2658" s="282"/>
      <c r="M2658" s="243"/>
      <c r="O2658" s="243"/>
      <c r="P2658" s="246"/>
      <c r="Q2658" s="246"/>
      <c r="R2658" s="246"/>
      <c r="S2658" s="246"/>
      <c r="T2658" s="246"/>
      <c r="U2658" s="246"/>
      <c r="V2658" s="246"/>
      <c r="W2658" s="246"/>
      <c r="X2658" s="246"/>
      <c r="Y2658" s="246"/>
      <c r="Z2658" s="246"/>
      <c r="AA2658" s="246"/>
      <c r="AB2658" s="246"/>
      <c r="AC2658" s="246"/>
      <c r="AD2658" s="246"/>
      <c r="AE2658" s="246"/>
      <c r="AF2658" s="246"/>
      <c r="AG2658" s="246"/>
      <c r="AH2658" s="246"/>
      <c r="AI2658" s="246"/>
      <c r="AJ2658" s="246"/>
      <c r="AK2658" s="246"/>
      <c r="AL2658" s="246"/>
    </row>
    <row r="2659" spans="3:38" s="47" customFormat="1" ht="38.25" customHeight="1" x14ac:dyDescent="0.25">
      <c r="C2659" s="243"/>
      <c r="H2659" s="243"/>
      <c r="L2659" s="282"/>
      <c r="M2659" s="243"/>
      <c r="O2659" s="243"/>
      <c r="P2659" s="246"/>
      <c r="Q2659" s="246"/>
      <c r="R2659" s="246"/>
      <c r="S2659" s="246"/>
      <c r="T2659" s="246"/>
      <c r="U2659" s="246"/>
      <c r="V2659" s="246"/>
      <c r="W2659" s="246"/>
      <c r="X2659" s="246"/>
      <c r="Y2659" s="246"/>
      <c r="Z2659" s="246"/>
      <c r="AA2659" s="246"/>
      <c r="AB2659" s="246"/>
      <c r="AC2659" s="246"/>
      <c r="AD2659" s="246"/>
      <c r="AE2659" s="246"/>
      <c r="AF2659" s="246"/>
      <c r="AG2659" s="246"/>
      <c r="AH2659" s="246"/>
      <c r="AI2659" s="246"/>
      <c r="AJ2659" s="246"/>
      <c r="AK2659" s="246"/>
      <c r="AL2659" s="246"/>
    </row>
    <row r="2660" spans="3:38" s="47" customFormat="1" ht="38.25" customHeight="1" x14ac:dyDescent="0.25">
      <c r="C2660" s="243"/>
      <c r="H2660" s="243"/>
      <c r="L2660" s="282"/>
      <c r="M2660" s="243"/>
      <c r="O2660" s="243"/>
      <c r="P2660" s="246"/>
      <c r="Q2660" s="246"/>
      <c r="R2660" s="246"/>
      <c r="S2660" s="246"/>
      <c r="T2660" s="246"/>
      <c r="U2660" s="246"/>
      <c r="V2660" s="246"/>
      <c r="W2660" s="246"/>
      <c r="X2660" s="246"/>
      <c r="Y2660" s="246"/>
      <c r="Z2660" s="246"/>
      <c r="AA2660" s="246"/>
      <c r="AB2660" s="246"/>
      <c r="AC2660" s="246"/>
      <c r="AD2660" s="246"/>
      <c r="AE2660" s="246"/>
      <c r="AF2660" s="246"/>
      <c r="AG2660" s="246"/>
      <c r="AH2660" s="246"/>
      <c r="AI2660" s="246"/>
      <c r="AJ2660" s="246"/>
      <c r="AK2660" s="246"/>
      <c r="AL2660" s="246"/>
    </row>
    <row r="2661" spans="3:38" s="47" customFormat="1" ht="38.25" customHeight="1" x14ac:dyDescent="0.25">
      <c r="C2661" s="243"/>
      <c r="H2661" s="243"/>
      <c r="L2661" s="282"/>
      <c r="M2661" s="243"/>
      <c r="O2661" s="243"/>
      <c r="P2661" s="246"/>
      <c r="Q2661" s="246"/>
      <c r="R2661" s="246"/>
      <c r="S2661" s="246"/>
      <c r="T2661" s="246"/>
      <c r="U2661" s="246"/>
      <c r="V2661" s="246"/>
      <c r="W2661" s="246"/>
      <c r="X2661" s="246"/>
      <c r="Y2661" s="246"/>
      <c r="Z2661" s="246"/>
      <c r="AA2661" s="246"/>
      <c r="AB2661" s="246"/>
      <c r="AC2661" s="246"/>
      <c r="AD2661" s="246"/>
      <c r="AE2661" s="246"/>
      <c r="AF2661" s="246"/>
      <c r="AG2661" s="246"/>
      <c r="AH2661" s="246"/>
      <c r="AI2661" s="246"/>
      <c r="AJ2661" s="246"/>
      <c r="AK2661" s="246"/>
      <c r="AL2661" s="246"/>
    </row>
    <row r="2662" spans="3:38" s="47" customFormat="1" ht="38.25" customHeight="1" x14ac:dyDescent="0.25">
      <c r="C2662" s="243"/>
      <c r="H2662" s="243"/>
      <c r="L2662" s="282"/>
      <c r="M2662" s="243"/>
      <c r="O2662" s="243"/>
      <c r="P2662" s="246"/>
      <c r="Q2662" s="246"/>
      <c r="R2662" s="246"/>
      <c r="S2662" s="246"/>
      <c r="T2662" s="246"/>
      <c r="U2662" s="246"/>
      <c r="V2662" s="246"/>
      <c r="W2662" s="246"/>
      <c r="X2662" s="246"/>
      <c r="Y2662" s="246"/>
      <c r="Z2662" s="246"/>
      <c r="AA2662" s="246"/>
      <c r="AB2662" s="246"/>
      <c r="AC2662" s="246"/>
      <c r="AD2662" s="246"/>
      <c r="AE2662" s="246"/>
      <c r="AF2662" s="246"/>
      <c r="AG2662" s="246"/>
      <c r="AH2662" s="246"/>
      <c r="AI2662" s="246"/>
      <c r="AJ2662" s="246"/>
      <c r="AK2662" s="246"/>
      <c r="AL2662" s="246"/>
    </row>
    <row r="2663" spans="3:38" s="47" customFormat="1" ht="38.25" customHeight="1" x14ac:dyDescent="0.25">
      <c r="C2663" s="243"/>
      <c r="H2663" s="243"/>
      <c r="L2663" s="282"/>
      <c r="M2663" s="243"/>
      <c r="O2663" s="243"/>
      <c r="P2663" s="246"/>
      <c r="Q2663" s="246"/>
      <c r="R2663" s="246"/>
      <c r="S2663" s="246"/>
      <c r="T2663" s="246"/>
      <c r="U2663" s="246"/>
      <c r="V2663" s="246"/>
      <c r="W2663" s="246"/>
      <c r="X2663" s="246"/>
      <c r="Y2663" s="246"/>
      <c r="Z2663" s="246"/>
      <c r="AA2663" s="246"/>
      <c r="AB2663" s="246"/>
      <c r="AC2663" s="246"/>
      <c r="AD2663" s="246"/>
      <c r="AE2663" s="246"/>
      <c r="AF2663" s="246"/>
      <c r="AG2663" s="246"/>
      <c r="AH2663" s="246"/>
      <c r="AI2663" s="246"/>
      <c r="AJ2663" s="246"/>
      <c r="AK2663" s="246"/>
      <c r="AL2663" s="246"/>
    </row>
    <row r="2664" spans="3:38" s="47" customFormat="1" ht="38.25" customHeight="1" x14ac:dyDescent="0.25">
      <c r="C2664" s="243"/>
      <c r="H2664" s="243"/>
      <c r="L2664" s="282"/>
      <c r="M2664" s="243"/>
      <c r="O2664" s="243"/>
      <c r="P2664" s="246"/>
      <c r="Q2664" s="246"/>
      <c r="R2664" s="246"/>
      <c r="S2664" s="246"/>
      <c r="T2664" s="246"/>
      <c r="U2664" s="246"/>
      <c r="V2664" s="246"/>
      <c r="W2664" s="246"/>
      <c r="X2664" s="246"/>
      <c r="Y2664" s="246"/>
      <c r="Z2664" s="246"/>
      <c r="AA2664" s="246"/>
      <c r="AB2664" s="246"/>
      <c r="AC2664" s="246"/>
      <c r="AD2664" s="246"/>
      <c r="AE2664" s="246"/>
      <c r="AF2664" s="246"/>
      <c r="AG2664" s="246"/>
      <c r="AH2664" s="246"/>
      <c r="AI2664" s="246"/>
      <c r="AJ2664" s="246"/>
      <c r="AK2664" s="246"/>
      <c r="AL2664" s="246"/>
    </row>
    <row r="2665" spans="3:38" s="47" customFormat="1" ht="38.25" customHeight="1" x14ac:dyDescent="0.25">
      <c r="C2665" s="243"/>
      <c r="H2665" s="243"/>
      <c r="L2665" s="282"/>
      <c r="M2665" s="243"/>
      <c r="O2665" s="243"/>
      <c r="P2665" s="246"/>
      <c r="Q2665" s="246"/>
      <c r="R2665" s="246"/>
      <c r="S2665" s="246"/>
      <c r="T2665" s="246"/>
      <c r="U2665" s="246"/>
      <c r="V2665" s="246"/>
      <c r="W2665" s="246"/>
      <c r="X2665" s="246"/>
      <c r="Y2665" s="246"/>
      <c r="Z2665" s="246"/>
      <c r="AA2665" s="246"/>
      <c r="AB2665" s="246"/>
      <c r="AC2665" s="246"/>
      <c r="AD2665" s="246"/>
      <c r="AE2665" s="246"/>
      <c r="AF2665" s="246"/>
      <c r="AG2665" s="246"/>
      <c r="AH2665" s="246"/>
      <c r="AI2665" s="246"/>
      <c r="AJ2665" s="246"/>
      <c r="AK2665" s="246"/>
      <c r="AL2665" s="246"/>
    </row>
    <row r="2666" spans="3:38" s="47" customFormat="1" ht="38.25" customHeight="1" x14ac:dyDescent="0.25">
      <c r="C2666" s="243"/>
      <c r="H2666" s="243"/>
      <c r="L2666" s="282"/>
      <c r="M2666" s="243"/>
      <c r="O2666" s="243"/>
      <c r="P2666" s="246"/>
      <c r="Q2666" s="246"/>
      <c r="R2666" s="246"/>
      <c r="S2666" s="246"/>
      <c r="T2666" s="246"/>
      <c r="U2666" s="246"/>
      <c r="V2666" s="246"/>
      <c r="W2666" s="246"/>
      <c r="X2666" s="246"/>
      <c r="Y2666" s="246"/>
      <c r="Z2666" s="246"/>
      <c r="AA2666" s="246"/>
      <c r="AB2666" s="246"/>
      <c r="AC2666" s="246"/>
      <c r="AD2666" s="246"/>
      <c r="AE2666" s="246"/>
      <c r="AF2666" s="246"/>
      <c r="AG2666" s="246"/>
      <c r="AH2666" s="246"/>
      <c r="AI2666" s="246"/>
      <c r="AJ2666" s="246"/>
      <c r="AK2666" s="246"/>
      <c r="AL2666" s="246"/>
    </row>
    <row r="2667" spans="3:38" s="47" customFormat="1" ht="38.25" customHeight="1" x14ac:dyDescent="0.25">
      <c r="C2667" s="243"/>
      <c r="H2667" s="243"/>
      <c r="L2667" s="282"/>
      <c r="M2667" s="243"/>
      <c r="O2667" s="243"/>
      <c r="P2667" s="246"/>
      <c r="Q2667" s="246"/>
      <c r="R2667" s="246"/>
      <c r="S2667" s="246"/>
      <c r="T2667" s="246"/>
      <c r="U2667" s="246"/>
      <c r="V2667" s="246"/>
      <c r="W2667" s="246"/>
      <c r="X2667" s="246"/>
      <c r="Y2667" s="246"/>
      <c r="Z2667" s="246"/>
      <c r="AA2667" s="246"/>
      <c r="AB2667" s="246"/>
      <c r="AC2667" s="246"/>
      <c r="AD2667" s="246"/>
      <c r="AE2667" s="246"/>
      <c r="AF2667" s="246"/>
      <c r="AG2667" s="246"/>
      <c r="AH2667" s="246"/>
      <c r="AI2667" s="246"/>
      <c r="AJ2667" s="246"/>
      <c r="AK2667" s="246"/>
      <c r="AL2667" s="246"/>
    </row>
    <row r="2668" spans="3:38" s="47" customFormat="1" ht="38.25" customHeight="1" x14ac:dyDescent="0.25">
      <c r="C2668" s="243"/>
      <c r="H2668" s="243"/>
      <c r="L2668" s="282"/>
      <c r="M2668" s="243"/>
      <c r="O2668" s="243"/>
      <c r="P2668" s="246"/>
      <c r="Q2668" s="246"/>
      <c r="R2668" s="246"/>
      <c r="S2668" s="246"/>
      <c r="T2668" s="246"/>
      <c r="U2668" s="246"/>
      <c r="V2668" s="246"/>
      <c r="W2668" s="246"/>
      <c r="X2668" s="246"/>
      <c r="Y2668" s="246"/>
      <c r="Z2668" s="246"/>
      <c r="AA2668" s="246"/>
      <c r="AB2668" s="246"/>
      <c r="AC2668" s="246"/>
      <c r="AD2668" s="246"/>
      <c r="AE2668" s="246"/>
      <c r="AF2668" s="246"/>
      <c r="AG2668" s="246"/>
      <c r="AH2668" s="246"/>
      <c r="AI2668" s="246"/>
      <c r="AJ2668" s="246"/>
      <c r="AK2668" s="246"/>
      <c r="AL2668" s="246"/>
    </row>
    <row r="2669" spans="3:38" s="47" customFormat="1" ht="38.25" customHeight="1" x14ac:dyDescent="0.25">
      <c r="C2669" s="243"/>
      <c r="H2669" s="243"/>
      <c r="L2669" s="282"/>
      <c r="M2669" s="243"/>
      <c r="O2669" s="243"/>
      <c r="P2669" s="246"/>
      <c r="Q2669" s="246"/>
      <c r="R2669" s="246"/>
      <c r="S2669" s="246"/>
      <c r="T2669" s="246"/>
      <c r="U2669" s="246"/>
      <c r="V2669" s="246"/>
      <c r="W2669" s="246"/>
      <c r="X2669" s="246"/>
      <c r="Y2669" s="246"/>
      <c r="Z2669" s="246"/>
      <c r="AA2669" s="246"/>
      <c r="AB2669" s="246"/>
      <c r="AC2669" s="246"/>
      <c r="AD2669" s="246"/>
      <c r="AE2669" s="246"/>
      <c r="AF2669" s="246"/>
      <c r="AG2669" s="246"/>
      <c r="AH2669" s="246"/>
      <c r="AI2669" s="246"/>
      <c r="AJ2669" s="246"/>
      <c r="AK2669" s="246"/>
      <c r="AL2669" s="246"/>
    </row>
    <row r="2670" spans="3:38" s="47" customFormat="1" ht="38.25" customHeight="1" x14ac:dyDescent="0.25">
      <c r="C2670" s="243"/>
      <c r="H2670" s="243"/>
      <c r="L2670" s="282"/>
      <c r="M2670" s="243"/>
      <c r="O2670" s="243"/>
      <c r="P2670" s="246"/>
      <c r="Q2670" s="246"/>
      <c r="R2670" s="246"/>
      <c r="S2670" s="246"/>
      <c r="T2670" s="246"/>
      <c r="U2670" s="246"/>
      <c r="V2670" s="246"/>
      <c r="W2670" s="246"/>
      <c r="X2670" s="246"/>
      <c r="Y2670" s="246"/>
      <c r="Z2670" s="246"/>
      <c r="AA2670" s="246"/>
      <c r="AB2670" s="246"/>
      <c r="AC2670" s="246"/>
      <c r="AD2670" s="246"/>
      <c r="AE2670" s="246"/>
      <c r="AF2670" s="246"/>
      <c r="AG2670" s="246"/>
      <c r="AH2670" s="246"/>
      <c r="AI2670" s="246"/>
      <c r="AJ2670" s="246"/>
      <c r="AK2670" s="246"/>
      <c r="AL2670" s="246"/>
    </row>
    <row r="2671" spans="3:38" s="47" customFormat="1" ht="38.25" customHeight="1" x14ac:dyDescent="0.25">
      <c r="C2671" s="243"/>
      <c r="H2671" s="243"/>
      <c r="L2671" s="282"/>
      <c r="M2671" s="243"/>
      <c r="O2671" s="243"/>
      <c r="P2671" s="246"/>
      <c r="Q2671" s="246"/>
      <c r="R2671" s="246"/>
      <c r="S2671" s="246"/>
      <c r="T2671" s="246"/>
      <c r="U2671" s="246"/>
      <c r="V2671" s="246"/>
      <c r="W2671" s="246"/>
      <c r="X2671" s="246"/>
      <c r="Y2671" s="246"/>
      <c r="Z2671" s="246"/>
      <c r="AA2671" s="246"/>
      <c r="AB2671" s="246"/>
      <c r="AC2671" s="246"/>
      <c r="AD2671" s="246"/>
      <c r="AE2671" s="246"/>
      <c r="AF2671" s="246"/>
      <c r="AG2671" s="246"/>
      <c r="AH2671" s="246"/>
      <c r="AI2671" s="246"/>
      <c r="AJ2671" s="246"/>
      <c r="AK2671" s="246"/>
      <c r="AL2671" s="246"/>
    </row>
    <row r="2672" spans="3:38" s="47" customFormat="1" ht="38.25" customHeight="1" x14ac:dyDescent="0.25">
      <c r="C2672" s="243"/>
      <c r="H2672" s="243"/>
      <c r="L2672" s="282"/>
      <c r="M2672" s="243"/>
      <c r="O2672" s="243"/>
      <c r="P2672" s="246"/>
      <c r="Q2672" s="246"/>
      <c r="R2672" s="246"/>
      <c r="S2672" s="246"/>
      <c r="T2672" s="246"/>
      <c r="U2672" s="246"/>
      <c r="V2672" s="246"/>
      <c r="W2672" s="246"/>
      <c r="X2672" s="246"/>
      <c r="Y2672" s="246"/>
      <c r="Z2672" s="246"/>
      <c r="AA2672" s="246"/>
      <c r="AB2672" s="246"/>
      <c r="AC2672" s="246"/>
      <c r="AD2672" s="246"/>
      <c r="AE2672" s="246"/>
      <c r="AF2672" s="246"/>
      <c r="AG2672" s="246"/>
      <c r="AH2672" s="246"/>
      <c r="AI2672" s="246"/>
      <c r="AJ2672" s="246"/>
      <c r="AK2672" s="246"/>
      <c r="AL2672" s="246"/>
    </row>
    <row r="2673" spans="3:38" s="47" customFormat="1" ht="38.25" customHeight="1" x14ac:dyDescent="0.25">
      <c r="C2673" s="243"/>
      <c r="H2673" s="243"/>
      <c r="L2673" s="282"/>
      <c r="M2673" s="243"/>
      <c r="O2673" s="243"/>
      <c r="P2673" s="246"/>
      <c r="Q2673" s="246"/>
      <c r="R2673" s="246"/>
      <c r="S2673" s="246"/>
      <c r="T2673" s="246"/>
      <c r="U2673" s="246"/>
      <c r="V2673" s="246"/>
      <c r="W2673" s="246"/>
      <c r="X2673" s="246"/>
      <c r="Y2673" s="246"/>
      <c r="Z2673" s="246"/>
      <c r="AA2673" s="246"/>
      <c r="AB2673" s="246"/>
      <c r="AC2673" s="246"/>
      <c r="AD2673" s="246"/>
      <c r="AE2673" s="246"/>
      <c r="AF2673" s="246"/>
      <c r="AG2673" s="246"/>
      <c r="AH2673" s="246"/>
      <c r="AI2673" s="246"/>
      <c r="AJ2673" s="246"/>
      <c r="AK2673" s="246"/>
      <c r="AL2673" s="246"/>
    </row>
    <row r="2674" spans="3:38" s="47" customFormat="1" ht="38.25" customHeight="1" x14ac:dyDescent="0.25">
      <c r="C2674" s="243"/>
      <c r="H2674" s="243"/>
      <c r="L2674" s="282"/>
      <c r="M2674" s="243"/>
      <c r="O2674" s="243"/>
      <c r="P2674" s="246"/>
      <c r="Q2674" s="246"/>
      <c r="R2674" s="246"/>
      <c r="S2674" s="246"/>
      <c r="T2674" s="246"/>
      <c r="U2674" s="246"/>
      <c r="V2674" s="246"/>
      <c r="W2674" s="246"/>
      <c r="X2674" s="246"/>
      <c r="Y2674" s="246"/>
      <c r="Z2674" s="246"/>
      <c r="AA2674" s="246"/>
      <c r="AB2674" s="246"/>
      <c r="AC2674" s="246"/>
      <c r="AD2674" s="246"/>
      <c r="AE2674" s="246"/>
      <c r="AF2674" s="246"/>
      <c r="AG2674" s="246"/>
      <c r="AH2674" s="246"/>
      <c r="AI2674" s="246"/>
      <c r="AJ2674" s="246"/>
      <c r="AK2674" s="246"/>
      <c r="AL2674" s="246"/>
    </row>
    <row r="2675" spans="3:38" s="47" customFormat="1" ht="38.25" customHeight="1" x14ac:dyDescent="0.25">
      <c r="C2675" s="243"/>
      <c r="H2675" s="243"/>
      <c r="L2675" s="282"/>
      <c r="M2675" s="243"/>
      <c r="O2675" s="243"/>
      <c r="P2675" s="246"/>
      <c r="Q2675" s="246"/>
      <c r="R2675" s="246"/>
      <c r="S2675" s="246"/>
      <c r="T2675" s="246"/>
      <c r="U2675" s="246"/>
      <c r="V2675" s="246"/>
      <c r="W2675" s="246"/>
      <c r="X2675" s="246"/>
      <c r="Y2675" s="246"/>
      <c r="Z2675" s="246"/>
      <c r="AA2675" s="246"/>
      <c r="AB2675" s="246"/>
      <c r="AC2675" s="246"/>
      <c r="AD2675" s="246"/>
      <c r="AE2675" s="246"/>
      <c r="AF2675" s="246"/>
      <c r="AG2675" s="246"/>
      <c r="AH2675" s="246"/>
      <c r="AI2675" s="246"/>
      <c r="AJ2675" s="246"/>
      <c r="AK2675" s="246"/>
      <c r="AL2675" s="246"/>
    </row>
    <row r="2676" spans="3:38" s="47" customFormat="1" ht="38.25" customHeight="1" x14ac:dyDescent="0.25">
      <c r="C2676" s="243"/>
      <c r="H2676" s="243"/>
      <c r="L2676" s="282"/>
      <c r="M2676" s="243"/>
      <c r="O2676" s="243"/>
      <c r="P2676" s="246"/>
      <c r="Q2676" s="246"/>
      <c r="R2676" s="246"/>
      <c r="S2676" s="246"/>
      <c r="T2676" s="246"/>
      <c r="U2676" s="246"/>
      <c r="V2676" s="246"/>
      <c r="W2676" s="246"/>
      <c r="X2676" s="246"/>
      <c r="Y2676" s="246"/>
      <c r="Z2676" s="246"/>
      <c r="AA2676" s="246"/>
      <c r="AB2676" s="246"/>
      <c r="AC2676" s="246"/>
      <c r="AD2676" s="246"/>
      <c r="AE2676" s="246"/>
      <c r="AF2676" s="246"/>
      <c r="AG2676" s="246"/>
      <c r="AH2676" s="246"/>
      <c r="AI2676" s="246"/>
      <c r="AJ2676" s="246"/>
      <c r="AK2676" s="246"/>
      <c r="AL2676" s="246"/>
    </row>
    <row r="2677" spans="3:38" s="47" customFormat="1" ht="38.25" customHeight="1" x14ac:dyDescent="0.25">
      <c r="C2677" s="243"/>
      <c r="H2677" s="243"/>
      <c r="L2677" s="282"/>
      <c r="M2677" s="243"/>
      <c r="O2677" s="243"/>
      <c r="P2677" s="246"/>
      <c r="Q2677" s="246"/>
      <c r="R2677" s="246"/>
      <c r="S2677" s="246"/>
      <c r="T2677" s="246"/>
      <c r="U2677" s="246"/>
      <c r="V2677" s="246"/>
      <c r="W2677" s="246"/>
      <c r="X2677" s="246"/>
      <c r="Y2677" s="246"/>
      <c r="Z2677" s="246"/>
      <c r="AA2677" s="246"/>
      <c r="AB2677" s="246"/>
      <c r="AC2677" s="246"/>
      <c r="AD2677" s="246"/>
      <c r="AE2677" s="246"/>
      <c r="AF2677" s="246"/>
      <c r="AG2677" s="246"/>
      <c r="AH2677" s="246"/>
      <c r="AI2677" s="246"/>
      <c r="AJ2677" s="246"/>
      <c r="AK2677" s="246"/>
      <c r="AL2677" s="246"/>
    </row>
    <row r="2678" spans="3:38" s="47" customFormat="1" ht="38.25" customHeight="1" x14ac:dyDescent="0.25">
      <c r="C2678" s="243"/>
      <c r="H2678" s="243"/>
      <c r="L2678" s="282"/>
      <c r="M2678" s="243"/>
      <c r="O2678" s="243"/>
      <c r="P2678" s="246"/>
      <c r="Q2678" s="246"/>
      <c r="R2678" s="246"/>
      <c r="S2678" s="246"/>
      <c r="T2678" s="246"/>
      <c r="U2678" s="246"/>
      <c r="V2678" s="246"/>
      <c r="W2678" s="246"/>
      <c r="X2678" s="246"/>
      <c r="Y2678" s="246"/>
      <c r="Z2678" s="246"/>
      <c r="AA2678" s="246"/>
      <c r="AB2678" s="246"/>
      <c r="AC2678" s="246"/>
      <c r="AD2678" s="246"/>
      <c r="AE2678" s="246"/>
      <c r="AF2678" s="246"/>
      <c r="AG2678" s="246"/>
      <c r="AH2678" s="246"/>
      <c r="AI2678" s="246"/>
      <c r="AJ2678" s="246"/>
      <c r="AK2678" s="246"/>
      <c r="AL2678" s="246"/>
    </row>
    <row r="2679" spans="3:38" s="47" customFormat="1" ht="38.25" customHeight="1" x14ac:dyDescent="0.25">
      <c r="C2679" s="243"/>
      <c r="H2679" s="243"/>
      <c r="L2679" s="282"/>
      <c r="M2679" s="243"/>
      <c r="O2679" s="243"/>
      <c r="P2679" s="246"/>
      <c r="Q2679" s="246"/>
      <c r="R2679" s="246"/>
      <c r="S2679" s="246"/>
      <c r="T2679" s="246"/>
      <c r="U2679" s="246"/>
      <c r="V2679" s="246"/>
      <c r="W2679" s="246"/>
      <c r="X2679" s="246"/>
      <c r="Y2679" s="246"/>
      <c r="Z2679" s="246"/>
      <c r="AA2679" s="246"/>
      <c r="AB2679" s="246"/>
      <c r="AC2679" s="246"/>
      <c r="AD2679" s="246"/>
      <c r="AE2679" s="246"/>
      <c r="AF2679" s="246"/>
      <c r="AG2679" s="246"/>
      <c r="AH2679" s="246"/>
      <c r="AI2679" s="246"/>
      <c r="AJ2679" s="246"/>
      <c r="AK2679" s="246"/>
      <c r="AL2679" s="246"/>
    </row>
    <row r="2680" spans="3:38" s="47" customFormat="1" ht="38.25" customHeight="1" x14ac:dyDescent="0.25">
      <c r="C2680" s="243"/>
      <c r="H2680" s="243"/>
      <c r="L2680" s="282"/>
      <c r="M2680" s="243"/>
      <c r="O2680" s="243"/>
      <c r="P2680" s="246"/>
      <c r="Q2680" s="246"/>
      <c r="R2680" s="246"/>
      <c r="S2680" s="246"/>
      <c r="T2680" s="246"/>
      <c r="U2680" s="246"/>
      <c r="V2680" s="246"/>
      <c r="W2680" s="246"/>
      <c r="X2680" s="246"/>
      <c r="Y2680" s="246"/>
      <c r="Z2680" s="246"/>
      <c r="AA2680" s="246"/>
      <c r="AB2680" s="246"/>
      <c r="AC2680" s="246"/>
      <c r="AD2680" s="246"/>
      <c r="AE2680" s="246"/>
      <c r="AF2680" s="246"/>
      <c r="AG2680" s="246"/>
      <c r="AH2680" s="246"/>
      <c r="AI2680" s="246"/>
      <c r="AJ2680" s="246"/>
      <c r="AK2680" s="246"/>
      <c r="AL2680" s="246"/>
    </row>
    <row r="2681" spans="3:38" s="47" customFormat="1" ht="38.25" customHeight="1" x14ac:dyDescent="0.25">
      <c r="C2681" s="243"/>
      <c r="H2681" s="243"/>
      <c r="L2681" s="282"/>
      <c r="M2681" s="243"/>
      <c r="O2681" s="243"/>
      <c r="P2681" s="246"/>
      <c r="Q2681" s="246"/>
      <c r="R2681" s="246"/>
      <c r="S2681" s="246"/>
      <c r="T2681" s="246"/>
      <c r="U2681" s="246"/>
      <c r="V2681" s="246"/>
      <c r="W2681" s="246"/>
      <c r="X2681" s="246"/>
      <c r="Y2681" s="246"/>
      <c r="Z2681" s="246"/>
      <c r="AA2681" s="246"/>
      <c r="AB2681" s="246"/>
      <c r="AC2681" s="246"/>
      <c r="AD2681" s="246"/>
      <c r="AE2681" s="246"/>
      <c r="AF2681" s="246"/>
      <c r="AG2681" s="246"/>
      <c r="AH2681" s="246"/>
      <c r="AI2681" s="246"/>
      <c r="AJ2681" s="246"/>
      <c r="AK2681" s="246"/>
      <c r="AL2681" s="246"/>
    </row>
    <row r="2682" spans="3:38" s="47" customFormat="1" ht="38.25" customHeight="1" x14ac:dyDescent="0.25">
      <c r="C2682" s="243"/>
      <c r="H2682" s="243"/>
      <c r="L2682" s="282"/>
      <c r="M2682" s="243"/>
      <c r="O2682" s="243"/>
      <c r="P2682" s="246"/>
      <c r="Q2682" s="246"/>
      <c r="R2682" s="246"/>
      <c r="S2682" s="246"/>
      <c r="T2682" s="246"/>
      <c r="U2682" s="246"/>
      <c r="V2682" s="246"/>
      <c r="W2682" s="246"/>
      <c r="X2682" s="246"/>
      <c r="Y2682" s="246"/>
      <c r="Z2682" s="246"/>
      <c r="AA2682" s="246"/>
      <c r="AB2682" s="246"/>
      <c r="AC2682" s="246"/>
      <c r="AD2682" s="246"/>
      <c r="AE2682" s="246"/>
      <c r="AF2682" s="246"/>
      <c r="AG2682" s="246"/>
      <c r="AH2682" s="246"/>
      <c r="AI2682" s="246"/>
      <c r="AJ2682" s="246"/>
      <c r="AK2682" s="246"/>
      <c r="AL2682" s="246"/>
    </row>
    <row r="2683" spans="3:38" s="47" customFormat="1" ht="38.25" customHeight="1" x14ac:dyDescent="0.25">
      <c r="C2683" s="243"/>
      <c r="H2683" s="243"/>
      <c r="L2683" s="282"/>
      <c r="M2683" s="243"/>
      <c r="O2683" s="243"/>
      <c r="P2683" s="246"/>
      <c r="Q2683" s="246"/>
      <c r="R2683" s="246"/>
      <c r="S2683" s="246"/>
      <c r="T2683" s="246"/>
      <c r="U2683" s="246"/>
      <c r="V2683" s="246"/>
      <c r="W2683" s="246"/>
      <c r="X2683" s="246"/>
      <c r="Y2683" s="246"/>
      <c r="Z2683" s="246"/>
      <c r="AA2683" s="246"/>
      <c r="AB2683" s="246"/>
      <c r="AC2683" s="246"/>
      <c r="AD2683" s="246"/>
      <c r="AE2683" s="246"/>
      <c r="AF2683" s="246"/>
      <c r="AG2683" s="246"/>
      <c r="AH2683" s="246"/>
      <c r="AI2683" s="246"/>
      <c r="AJ2683" s="246"/>
      <c r="AK2683" s="246"/>
      <c r="AL2683" s="246"/>
    </row>
    <row r="2684" spans="3:38" s="47" customFormat="1" ht="38.25" customHeight="1" x14ac:dyDescent="0.25">
      <c r="C2684" s="243"/>
      <c r="H2684" s="243"/>
      <c r="L2684" s="282"/>
      <c r="M2684" s="243"/>
      <c r="O2684" s="243"/>
      <c r="P2684" s="246"/>
      <c r="Q2684" s="246"/>
      <c r="R2684" s="246"/>
      <c r="S2684" s="246"/>
      <c r="T2684" s="246"/>
      <c r="U2684" s="246"/>
      <c r="V2684" s="246"/>
      <c r="W2684" s="246"/>
      <c r="X2684" s="246"/>
      <c r="Y2684" s="246"/>
      <c r="Z2684" s="246"/>
      <c r="AA2684" s="246"/>
      <c r="AB2684" s="246"/>
      <c r="AC2684" s="246"/>
      <c r="AD2684" s="246"/>
      <c r="AE2684" s="246"/>
      <c r="AF2684" s="246"/>
      <c r="AG2684" s="246"/>
      <c r="AH2684" s="246"/>
      <c r="AI2684" s="246"/>
      <c r="AJ2684" s="246"/>
      <c r="AK2684" s="246"/>
      <c r="AL2684" s="246"/>
    </row>
    <row r="2685" spans="3:38" s="47" customFormat="1" ht="38.25" customHeight="1" x14ac:dyDescent="0.25">
      <c r="C2685" s="243"/>
      <c r="H2685" s="243"/>
      <c r="L2685" s="282"/>
      <c r="M2685" s="243"/>
      <c r="O2685" s="243"/>
      <c r="P2685" s="246"/>
      <c r="Q2685" s="246"/>
      <c r="R2685" s="246"/>
      <c r="S2685" s="246"/>
      <c r="T2685" s="246"/>
      <c r="U2685" s="246"/>
      <c r="V2685" s="246"/>
      <c r="W2685" s="246"/>
      <c r="X2685" s="246"/>
      <c r="Y2685" s="246"/>
      <c r="Z2685" s="246"/>
      <c r="AA2685" s="246"/>
      <c r="AB2685" s="246"/>
      <c r="AC2685" s="246"/>
      <c r="AD2685" s="246"/>
      <c r="AE2685" s="246"/>
      <c r="AF2685" s="246"/>
      <c r="AG2685" s="246"/>
      <c r="AH2685" s="246"/>
      <c r="AI2685" s="246"/>
      <c r="AJ2685" s="246"/>
      <c r="AK2685" s="246"/>
      <c r="AL2685" s="246"/>
    </row>
    <row r="2686" spans="3:38" s="47" customFormat="1" ht="38.25" customHeight="1" x14ac:dyDescent="0.25">
      <c r="C2686" s="243"/>
      <c r="H2686" s="243"/>
      <c r="L2686" s="282"/>
      <c r="M2686" s="243"/>
      <c r="O2686" s="243"/>
      <c r="P2686" s="246"/>
      <c r="Q2686" s="246"/>
      <c r="R2686" s="246"/>
      <c r="S2686" s="246"/>
      <c r="T2686" s="246"/>
      <c r="U2686" s="246"/>
      <c r="V2686" s="246"/>
      <c r="W2686" s="246"/>
      <c r="X2686" s="246"/>
      <c r="Y2686" s="246"/>
      <c r="Z2686" s="246"/>
      <c r="AA2686" s="246"/>
      <c r="AB2686" s="246"/>
      <c r="AC2686" s="246"/>
      <c r="AD2686" s="246"/>
      <c r="AE2686" s="246"/>
      <c r="AF2686" s="246"/>
      <c r="AG2686" s="246"/>
      <c r="AH2686" s="246"/>
      <c r="AI2686" s="246"/>
      <c r="AJ2686" s="246"/>
      <c r="AK2686" s="246"/>
      <c r="AL2686" s="246"/>
    </row>
    <row r="2687" spans="3:38" s="47" customFormat="1" ht="38.25" customHeight="1" x14ac:dyDescent="0.25">
      <c r="C2687" s="243"/>
      <c r="H2687" s="243"/>
      <c r="L2687" s="282"/>
      <c r="M2687" s="243"/>
      <c r="O2687" s="243"/>
      <c r="P2687" s="246"/>
      <c r="Q2687" s="246"/>
      <c r="R2687" s="246"/>
      <c r="S2687" s="246"/>
      <c r="T2687" s="246"/>
      <c r="U2687" s="246"/>
      <c r="V2687" s="246"/>
      <c r="W2687" s="246"/>
      <c r="X2687" s="246"/>
      <c r="Y2687" s="246"/>
      <c r="Z2687" s="246"/>
      <c r="AA2687" s="246"/>
      <c r="AB2687" s="246"/>
      <c r="AC2687" s="246"/>
      <c r="AD2687" s="246"/>
      <c r="AE2687" s="246"/>
      <c r="AF2687" s="246"/>
      <c r="AG2687" s="246"/>
      <c r="AH2687" s="246"/>
      <c r="AI2687" s="246"/>
      <c r="AJ2687" s="246"/>
      <c r="AK2687" s="246"/>
      <c r="AL2687" s="246"/>
    </row>
    <row r="2688" spans="3:38" s="47" customFormat="1" ht="38.25" customHeight="1" x14ac:dyDescent="0.25">
      <c r="C2688" s="243"/>
      <c r="H2688" s="243"/>
      <c r="L2688" s="282"/>
      <c r="M2688" s="243"/>
      <c r="O2688" s="243"/>
      <c r="P2688" s="246"/>
      <c r="Q2688" s="246"/>
      <c r="R2688" s="246"/>
      <c r="S2688" s="246"/>
      <c r="T2688" s="246"/>
      <c r="U2688" s="246"/>
      <c r="V2688" s="246"/>
      <c r="W2688" s="246"/>
      <c r="X2688" s="246"/>
      <c r="Y2688" s="246"/>
      <c r="Z2688" s="246"/>
      <c r="AA2688" s="246"/>
      <c r="AB2688" s="246"/>
      <c r="AC2688" s="246"/>
      <c r="AD2688" s="246"/>
      <c r="AE2688" s="246"/>
      <c r="AF2688" s="246"/>
      <c r="AG2688" s="246"/>
      <c r="AH2688" s="246"/>
      <c r="AI2688" s="246"/>
      <c r="AJ2688" s="246"/>
      <c r="AK2688" s="246"/>
      <c r="AL2688" s="246"/>
    </row>
    <row r="2689" spans="3:38" s="47" customFormat="1" ht="38.25" customHeight="1" x14ac:dyDescent="0.25">
      <c r="C2689" s="243"/>
      <c r="H2689" s="243"/>
      <c r="L2689" s="282"/>
      <c r="M2689" s="243"/>
      <c r="O2689" s="243"/>
      <c r="P2689" s="246"/>
      <c r="Q2689" s="246"/>
      <c r="R2689" s="246"/>
      <c r="S2689" s="246"/>
      <c r="T2689" s="246"/>
      <c r="U2689" s="246"/>
      <c r="V2689" s="246"/>
      <c r="W2689" s="246"/>
      <c r="X2689" s="246"/>
      <c r="Y2689" s="246"/>
      <c r="Z2689" s="246"/>
      <c r="AA2689" s="246"/>
      <c r="AB2689" s="246"/>
      <c r="AC2689" s="246"/>
      <c r="AD2689" s="246"/>
      <c r="AE2689" s="246"/>
      <c r="AF2689" s="246"/>
      <c r="AG2689" s="246"/>
      <c r="AH2689" s="246"/>
      <c r="AI2689" s="246"/>
      <c r="AJ2689" s="246"/>
      <c r="AK2689" s="246"/>
      <c r="AL2689" s="246"/>
    </row>
    <row r="2690" spans="3:38" s="47" customFormat="1" ht="38.25" customHeight="1" x14ac:dyDescent="0.25">
      <c r="C2690" s="243"/>
      <c r="H2690" s="243"/>
      <c r="L2690" s="282"/>
      <c r="M2690" s="243"/>
      <c r="O2690" s="243"/>
      <c r="P2690" s="246"/>
      <c r="Q2690" s="246"/>
      <c r="R2690" s="246"/>
      <c r="S2690" s="246"/>
      <c r="T2690" s="246"/>
      <c r="U2690" s="246"/>
      <c r="V2690" s="246"/>
      <c r="W2690" s="246"/>
      <c r="X2690" s="246"/>
      <c r="Y2690" s="246"/>
      <c r="Z2690" s="246"/>
      <c r="AA2690" s="246"/>
      <c r="AB2690" s="246"/>
      <c r="AC2690" s="246"/>
      <c r="AD2690" s="246"/>
      <c r="AE2690" s="246"/>
      <c r="AF2690" s="246"/>
      <c r="AG2690" s="246"/>
      <c r="AH2690" s="246"/>
      <c r="AI2690" s="246"/>
      <c r="AJ2690" s="246"/>
      <c r="AK2690" s="246"/>
      <c r="AL2690" s="246"/>
    </row>
    <row r="2691" spans="3:38" s="47" customFormat="1" ht="38.25" customHeight="1" x14ac:dyDescent="0.25">
      <c r="C2691" s="243"/>
      <c r="H2691" s="243"/>
      <c r="L2691" s="282"/>
      <c r="M2691" s="243"/>
      <c r="O2691" s="243"/>
      <c r="P2691" s="246"/>
      <c r="Q2691" s="246"/>
      <c r="R2691" s="246"/>
      <c r="S2691" s="246"/>
      <c r="T2691" s="246"/>
      <c r="U2691" s="246"/>
      <c r="V2691" s="246"/>
      <c r="W2691" s="246"/>
      <c r="X2691" s="246"/>
      <c r="Y2691" s="246"/>
      <c r="Z2691" s="246"/>
      <c r="AA2691" s="246"/>
      <c r="AB2691" s="246"/>
      <c r="AC2691" s="246"/>
      <c r="AD2691" s="246"/>
      <c r="AE2691" s="246"/>
      <c r="AF2691" s="246"/>
      <c r="AG2691" s="246"/>
      <c r="AH2691" s="246"/>
      <c r="AI2691" s="246"/>
      <c r="AJ2691" s="246"/>
      <c r="AK2691" s="246"/>
      <c r="AL2691" s="246"/>
    </row>
    <row r="2692" spans="3:38" s="47" customFormat="1" ht="38.25" customHeight="1" x14ac:dyDescent="0.25">
      <c r="C2692" s="243"/>
      <c r="H2692" s="243"/>
      <c r="L2692" s="282"/>
      <c r="M2692" s="243"/>
      <c r="O2692" s="243"/>
      <c r="P2692" s="246"/>
      <c r="Q2692" s="246"/>
      <c r="R2692" s="246"/>
      <c r="S2692" s="246"/>
      <c r="T2692" s="246"/>
      <c r="U2692" s="246"/>
      <c r="V2692" s="246"/>
      <c r="W2692" s="246"/>
      <c r="X2692" s="246"/>
      <c r="Y2692" s="246"/>
      <c r="Z2692" s="246"/>
      <c r="AA2692" s="246"/>
      <c r="AB2692" s="246"/>
      <c r="AC2692" s="246"/>
      <c r="AD2692" s="246"/>
      <c r="AE2692" s="246"/>
      <c r="AF2692" s="246"/>
      <c r="AG2692" s="246"/>
      <c r="AH2692" s="246"/>
      <c r="AI2692" s="246"/>
      <c r="AJ2692" s="246"/>
      <c r="AK2692" s="246"/>
      <c r="AL2692" s="246"/>
    </row>
    <row r="2693" spans="3:38" s="47" customFormat="1" ht="38.25" customHeight="1" x14ac:dyDescent="0.25">
      <c r="C2693" s="243"/>
      <c r="H2693" s="243"/>
      <c r="L2693" s="282"/>
      <c r="M2693" s="243"/>
      <c r="O2693" s="243"/>
      <c r="P2693" s="246"/>
      <c r="Q2693" s="246"/>
      <c r="R2693" s="246"/>
      <c r="S2693" s="246"/>
      <c r="T2693" s="246"/>
      <c r="U2693" s="246"/>
      <c r="V2693" s="246"/>
      <c r="W2693" s="246"/>
      <c r="X2693" s="246"/>
      <c r="Y2693" s="246"/>
      <c r="Z2693" s="246"/>
      <c r="AA2693" s="246"/>
      <c r="AB2693" s="246"/>
      <c r="AC2693" s="246"/>
      <c r="AD2693" s="246"/>
      <c r="AE2693" s="246"/>
      <c r="AF2693" s="246"/>
      <c r="AG2693" s="246"/>
      <c r="AH2693" s="246"/>
      <c r="AI2693" s="246"/>
      <c r="AJ2693" s="246"/>
      <c r="AK2693" s="246"/>
      <c r="AL2693" s="246"/>
    </row>
    <row r="2694" spans="3:38" s="47" customFormat="1" ht="38.25" customHeight="1" x14ac:dyDescent="0.25">
      <c r="C2694" s="243"/>
      <c r="H2694" s="243"/>
      <c r="L2694" s="282"/>
      <c r="M2694" s="243"/>
      <c r="O2694" s="243"/>
      <c r="P2694" s="246"/>
      <c r="Q2694" s="246"/>
      <c r="R2694" s="246"/>
      <c r="S2694" s="246"/>
      <c r="T2694" s="246"/>
      <c r="U2694" s="246"/>
      <c r="V2694" s="246"/>
      <c r="W2694" s="246"/>
      <c r="X2694" s="246"/>
      <c r="Y2694" s="246"/>
      <c r="Z2694" s="246"/>
      <c r="AA2694" s="246"/>
      <c r="AB2694" s="246"/>
      <c r="AC2694" s="246"/>
      <c r="AD2694" s="246"/>
      <c r="AE2694" s="246"/>
      <c r="AF2694" s="246"/>
      <c r="AG2694" s="246"/>
      <c r="AH2694" s="246"/>
      <c r="AI2694" s="246"/>
      <c r="AJ2694" s="246"/>
      <c r="AK2694" s="246"/>
      <c r="AL2694" s="246"/>
    </row>
    <row r="2695" spans="3:38" s="47" customFormat="1" ht="38.25" customHeight="1" x14ac:dyDescent="0.25">
      <c r="C2695" s="243"/>
      <c r="H2695" s="243"/>
      <c r="L2695" s="282"/>
      <c r="M2695" s="243"/>
      <c r="O2695" s="243"/>
      <c r="P2695" s="246"/>
      <c r="Q2695" s="246"/>
      <c r="R2695" s="246"/>
      <c r="S2695" s="246"/>
      <c r="T2695" s="246"/>
      <c r="U2695" s="246"/>
      <c r="V2695" s="246"/>
      <c r="W2695" s="246"/>
      <c r="X2695" s="246"/>
      <c r="Y2695" s="246"/>
      <c r="Z2695" s="246"/>
      <c r="AA2695" s="246"/>
      <c r="AB2695" s="246"/>
      <c r="AC2695" s="246"/>
      <c r="AD2695" s="246"/>
      <c r="AE2695" s="246"/>
      <c r="AF2695" s="246"/>
      <c r="AG2695" s="246"/>
      <c r="AH2695" s="246"/>
      <c r="AI2695" s="246"/>
      <c r="AJ2695" s="246"/>
      <c r="AK2695" s="246"/>
      <c r="AL2695" s="246"/>
    </row>
    <row r="2696" spans="3:38" s="47" customFormat="1" ht="38.25" customHeight="1" x14ac:dyDescent="0.25">
      <c r="C2696" s="243"/>
      <c r="H2696" s="243"/>
      <c r="L2696" s="282"/>
      <c r="M2696" s="243"/>
      <c r="O2696" s="243"/>
      <c r="P2696" s="246"/>
      <c r="Q2696" s="246"/>
      <c r="R2696" s="246"/>
      <c r="S2696" s="246"/>
      <c r="T2696" s="246"/>
      <c r="U2696" s="246"/>
      <c r="V2696" s="246"/>
      <c r="W2696" s="246"/>
      <c r="X2696" s="246"/>
      <c r="Y2696" s="246"/>
      <c r="Z2696" s="246"/>
      <c r="AA2696" s="246"/>
      <c r="AB2696" s="246"/>
      <c r="AC2696" s="246"/>
      <c r="AD2696" s="246"/>
      <c r="AE2696" s="246"/>
      <c r="AF2696" s="246"/>
      <c r="AG2696" s="246"/>
      <c r="AH2696" s="246"/>
      <c r="AI2696" s="246"/>
      <c r="AJ2696" s="246"/>
      <c r="AK2696" s="246"/>
      <c r="AL2696" s="246"/>
    </row>
    <row r="2697" spans="3:38" s="47" customFormat="1" ht="38.25" customHeight="1" x14ac:dyDescent="0.25">
      <c r="C2697" s="243"/>
      <c r="H2697" s="243"/>
      <c r="L2697" s="282"/>
      <c r="M2697" s="243"/>
      <c r="O2697" s="243"/>
      <c r="P2697" s="246"/>
      <c r="Q2697" s="246"/>
      <c r="R2697" s="246"/>
      <c r="S2697" s="246"/>
      <c r="T2697" s="246"/>
      <c r="U2697" s="246"/>
      <c r="V2697" s="246"/>
      <c r="W2697" s="246"/>
      <c r="X2697" s="246"/>
      <c r="Y2697" s="246"/>
      <c r="Z2697" s="246"/>
      <c r="AA2697" s="246"/>
      <c r="AB2697" s="246"/>
      <c r="AC2697" s="246"/>
      <c r="AD2697" s="246"/>
      <c r="AE2697" s="246"/>
      <c r="AF2697" s="246"/>
      <c r="AG2697" s="246"/>
      <c r="AH2697" s="246"/>
      <c r="AI2697" s="246"/>
      <c r="AJ2697" s="246"/>
      <c r="AK2697" s="246"/>
      <c r="AL2697" s="246"/>
    </row>
    <row r="2698" spans="3:38" s="47" customFormat="1" ht="38.25" customHeight="1" x14ac:dyDescent="0.25">
      <c r="C2698" s="243"/>
      <c r="H2698" s="243"/>
      <c r="L2698" s="282"/>
      <c r="M2698" s="243"/>
      <c r="O2698" s="243"/>
      <c r="P2698" s="246"/>
      <c r="Q2698" s="246"/>
      <c r="R2698" s="246"/>
      <c r="S2698" s="246"/>
      <c r="T2698" s="246"/>
      <c r="U2698" s="246"/>
      <c r="V2698" s="246"/>
      <c r="W2698" s="246"/>
      <c r="X2698" s="246"/>
      <c r="Y2698" s="246"/>
      <c r="Z2698" s="246"/>
      <c r="AA2698" s="246"/>
      <c r="AB2698" s="246"/>
      <c r="AC2698" s="246"/>
      <c r="AD2698" s="246"/>
      <c r="AE2698" s="246"/>
      <c r="AF2698" s="246"/>
      <c r="AG2698" s="246"/>
      <c r="AH2698" s="246"/>
      <c r="AI2698" s="246"/>
      <c r="AJ2698" s="246"/>
      <c r="AK2698" s="246"/>
      <c r="AL2698" s="246"/>
    </row>
    <row r="2699" spans="3:38" s="47" customFormat="1" ht="38.25" customHeight="1" x14ac:dyDescent="0.25">
      <c r="C2699" s="243"/>
      <c r="H2699" s="243"/>
      <c r="L2699" s="282"/>
      <c r="M2699" s="243"/>
      <c r="O2699" s="243"/>
      <c r="P2699" s="246"/>
      <c r="Q2699" s="246"/>
      <c r="R2699" s="246"/>
      <c r="S2699" s="246"/>
      <c r="T2699" s="246"/>
      <c r="U2699" s="246"/>
      <c r="V2699" s="246"/>
      <c r="W2699" s="246"/>
      <c r="X2699" s="246"/>
      <c r="Y2699" s="246"/>
      <c r="Z2699" s="246"/>
      <c r="AA2699" s="246"/>
      <c r="AB2699" s="246"/>
      <c r="AC2699" s="246"/>
      <c r="AD2699" s="246"/>
      <c r="AE2699" s="246"/>
      <c r="AF2699" s="246"/>
      <c r="AG2699" s="246"/>
      <c r="AH2699" s="246"/>
      <c r="AI2699" s="246"/>
      <c r="AJ2699" s="246"/>
      <c r="AK2699" s="246"/>
      <c r="AL2699" s="246"/>
    </row>
    <row r="2700" spans="3:38" s="47" customFormat="1" ht="38.25" customHeight="1" x14ac:dyDescent="0.25">
      <c r="C2700" s="243"/>
      <c r="H2700" s="243"/>
      <c r="L2700" s="282"/>
      <c r="M2700" s="243"/>
      <c r="O2700" s="243"/>
      <c r="P2700" s="246"/>
      <c r="Q2700" s="246"/>
      <c r="R2700" s="246"/>
      <c r="S2700" s="246"/>
      <c r="T2700" s="246"/>
      <c r="U2700" s="246"/>
      <c r="V2700" s="246"/>
      <c r="W2700" s="246"/>
      <c r="X2700" s="246"/>
      <c r="Y2700" s="246"/>
      <c r="Z2700" s="246"/>
      <c r="AA2700" s="246"/>
      <c r="AB2700" s="246"/>
      <c r="AC2700" s="246"/>
      <c r="AD2700" s="246"/>
      <c r="AE2700" s="246"/>
      <c r="AF2700" s="246"/>
      <c r="AG2700" s="246"/>
      <c r="AH2700" s="246"/>
      <c r="AI2700" s="246"/>
      <c r="AJ2700" s="246"/>
      <c r="AK2700" s="246"/>
      <c r="AL2700" s="246"/>
    </row>
    <row r="2701" spans="3:38" s="47" customFormat="1" ht="38.25" customHeight="1" x14ac:dyDescent="0.25">
      <c r="C2701" s="243"/>
      <c r="H2701" s="243"/>
      <c r="L2701" s="282"/>
      <c r="M2701" s="243"/>
      <c r="O2701" s="243"/>
      <c r="P2701" s="246"/>
      <c r="Q2701" s="246"/>
      <c r="R2701" s="246"/>
      <c r="S2701" s="246"/>
      <c r="T2701" s="246"/>
      <c r="U2701" s="246"/>
      <c r="V2701" s="246"/>
      <c r="W2701" s="246"/>
      <c r="X2701" s="246"/>
      <c r="Y2701" s="246"/>
      <c r="Z2701" s="246"/>
      <c r="AA2701" s="246"/>
      <c r="AB2701" s="246"/>
      <c r="AC2701" s="246"/>
      <c r="AD2701" s="246"/>
      <c r="AE2701" s="246"/>
      <c r="AF2701" s="246"/>
      <c r="AG2701" s="246"/>
      <c r="AH2701" s="246"/>
      <c r="AI2701" s="246"/>
      <c r="AJ2701" s="246"/>
      <c r="AK2701" s="246"/>
      <c r="AL2701" s="246"/>
    </row>
    <row r="2702" spans="3:38" s="47" customFormat="1" ht="38.25" customHeight="1" x14ac:dyDescent="0.25">
      <c r="C2702" s="243"/>
      <c r="H2702" s="243"/>
      <c r="L2702" s="282"/>
      <c r="M2702" s="243"/>
      <c r="O2702" s="243"/>
      <c r="P2702" s="246"/>
      <c r="Q2702" s="246"/>
      <c r="R2702" s="246"/>
      <c r="S2702" s="246"/>
      <c r="T2702" s="246"/>
      <c r="U2702" s="246"/>
      <c r="V2702" s="246"/>
      <c r="W2702" s="246"/>
      <c r="X2702" s="246"/>
      <c r="Y2702" s="246"/>
      <c r="Z2702" s="246"/>
      <c r="AA2702" s="246"/>
      <c r="AB2702" s="246"/>
      <c r="AC2702" s="246"/>
      <c r="AD2702" s="246"/>
      <c r="AE2702" s="246"/>
      <c r="AF2702" s="246"/>
      <c r="AG2702" s="246"/>
      <c r="AH2702" s="246"/>
      <c r="AI2702" s="246"/>
      <c r="AJ2702" s="246"/>
      <c r="AK2702" s="246"/>
      <c r="AL2702" s="246"/>
    </row>
    <row r="2703" spans="3:38" s="47" customFormat="1" ht="38.25" customHeight="1" x14ac:dyDescent="0.25">
      <c r="C2703" s="243"/>
      <c r="H2703" s="243"/>
      <c r="L2703" s="282"/>
      <c r="M2703" s="243"/>
      <c r="O2703" s="243"/>
      <c r="P2703" s="246"/>
      <c r="Q2703" s="246"/>
      <c r="R2703" s="246"/>
      <c r="S2703" s="246"/>
      <c r="T2703" s="246"/>
      <c r="U2703" s="246"/>
      <c r="V2703" s="246"/>
      <c r="W2703" s="246"/>
      <c r="X2703" s="246"/>
      <c r="Y2703" s="246"/>
      <c r="Z2703" s="246"/>
      <c r="AA2703" s="246"/>
      <c r="AB2703" s="246"/>
      <c r="AC2703" s="246"/>
      <c r="AD2703" s="246"/>
      <c r="AE2703" s="246"/>
      <c r="AF2703" s="246"/>
      <c r="AG2703" s="246"/>
      <c r="AH2703" s="246"/>
      <c r="AI2703" s="246"/>
      <c r="AJ2703" s="246"/>
      <c r="AK2703" s="246"/>
      <c r="AL2703" s="246"/>
    </row>
    <row r="2704" spans="3:38" s="47" customFormat="1" ht="38.25" customHeight="1" x14ac:dyDescent="0.25">
      <c r="C2704" s="243"/>
      <c r="H2704" s="243"/>
      <c r="L2704" s="282"/>
      <c r="M2704" s="243"/>
      <c r="O2704" s="243"/>
      <c r="P2704" s="246"/>
      <c r="Q2704" s="246"/>
      <c r="R2704" s="246"/>
      <c r="S2704" s="246"/>
      <c r="T2704" s="246"/>
      <c r="U2704" s="246"/>
      <c r="V2704" s="246"/>
      <c r="W2704" s="246"/>
      <c r="X2704" s="246"/>
      <c r="Y2704" s="246"/>
      <c r="Z2704" s="246"/>
      <c r="AA2704" s="246"/>
      <c r="AB2704" s="246"/>
      <c r="AC2704" s="246"/>
      <c r="AD2704" s="246"/>
      <c r="AE2704" s="246"/>
      <c r="AF2704" s="246"/>
      <c r="AG2704" s="246"/>
      <c r="AH2704" s="246"/>
      <c r="AI2704" s="246"/>
      <c r="AJ2704" s="246"/>
      <c r="AK2704" s="246"/>
      <c r="AL2704" s="246"/>
    </row>
    <row r="2705" spans="3:38" s="47" customFormat="1" ht="38.25" customHeight="1" x14ac:dyDescent="0.25">
      <c r="C2705" s="243"/>
      <c r="H2705" s="243"/>
      <c r="L2705" s="282"/>
      <c r="M2705" s="243"/>
      <c r="O2705" s="243"/>
      <c r="P2705" s="246"/>
      <c r="Q2705" s="246"/>
      <c r="R2705" s="246"/>
      <c r="S2705" s="246"/>
      <c r="T2705" s="246"/>
      <c r="U2705" s="246"/>
      <c r="V2705" s="246"/>
      <c r="W2705" s="246"/>
      <c r="X2705" s="246"/>
      <c r="Y2705" s="246"/>
      <c r="Z2705" s="246"/>
      <c r="AA2705" s="246"/>
      <c r="AB2705" s="246"/>
      <c r="AC2705" s="246"/>
      <c r="AD2705" s="246"/>
      <c r="AE2705" s="246"/>
      <c r="AF2705" s="246"/>
      <c r="AG2705" s="246"/>
      <c r="AH2705" s="246"/>
      <c r="AI2705" s="246"/>
      <c r="AJ2705" s="246"/>
      <c r="AK2705" s="246"/>
      <c r="AL2705" s="246"/>
    </row>
    <row r="2706" spans="3:38" s="47" customFormat="1" ht="38.25" customHeight="1" x14ac:dyDescent="0.25">
      <c r="C2706" s="243"/>
      <c r="H2706" s="243"/>
      <c r="L2706" s="282"/>
      <c r="M2706" s="243"/>
      <c r="O2706" s="243"/>
      <c r="P2706" s="246"/>
      <c r="Q2706" s="246"/>
      <c r="R2706" s="246"/>
      <c r="S2706" s="246"/>
      <c r="T2706" s="246"/>
      <c r="U2706" s="246"/>
      <c r="V2706" s="246"/>
      <c r="W2706" s="246"/>
      <c r="X2706" s="246"/>
      <c r="Y2706" s="246"/>
      <c r="Z2706" s="246"/>
      <c r="AA2706" s="246"/>
      <c r="AB2706" s="246"/>
      <c r="AC2706" s="246"/>
      <c r="AD2706" s="246"/>
      <c r="AE2706" s="246"/>
      <c r="AF2706" s="246"/>
      <c r="AG2706" s="246"/>
      <c r="AH2706" s="246"/>
      <c r="AI2706" s="246"/>
      <c r="AJ2706" s="246"/>
      <c r="AK2706" s="246"/>
      <c r="AL2706" s="246"/>
    </row>
    <row r="2707" spans="3:38" s="47" customFormat="1" ht="38.25" customHeight="1" x14ac:dyDescent="0.25">
      <c r="C2707" s="243"/>
      <c r="H2707" s="243"/>
      <c r="L2707" s="282"/>
      <c r="M2707" s="243"/>
      <c r="O2707" s="243"/>
      <c r="P2707" s="246"/>
      <c r="Q2707" s="246"/>
      <c r="R2707" s="246"/>
      <c r="S2707" s="246"/>
      <c r="T2707" s="246"/>
      <c r="U2707" s="246"/>
      <c r="V2707" s="246"/>
      <c r="W2707" s="246"/>
      <c r="X2707" s="246"/>
      <c r="Y2707" s="246"/>
      <c r="Z2707" s="246"/>
      <c r="AA2707" s="246"/>
      <c r="AB2707" s="246"/>
      <c r="AC2707" s="246"/>
      <c r="AD2707" s="246"/>
      <c r="AE2707" s="246"/>
      <c r="AF2707" s="246"/>
      <c r="AG2707" s="246"/>
      <c r="AH2707" s="246"/>
      <c r="AI2707" s="246"/>
      <c r="AJ2707" s="246"/>
      <c r="AK2707" s="246"/>
      <c r="AL2707" s="246"/>
    </row>
    <row r="2708" spans="3:38" s="47" customFormat="1" ht="38.25" customHeight="1" x14ac:dyDescent="0.25">
      <c r="C2708" s="243"/>
      <c r="H2708" s="243"/>
      <c r="L2708" s="282"/>
      <c r="M2708" s="243"/>
      <c r="O2708" s="243"/>
      <c r="P2708" s="246"/>
      <c r="Q2708" s="246"/>
      <c r="R2708" s="246"/>
      <c r="S2708" s="246"/>
      <c r="T2708" s="246"/>
      <c r="U2708" s="246"/>
      <c r="V2708" s="246"/>
      <c r="W2708" s="246"/>
      <c r="X2708" s="246"/>
      <c r="Y2708" s="246"/>
      <c r="Z2708" s="246"/>
      <c r="AA2708" s="246"/>
      <c r="AB2708" s="246"/>
      <c r="AC2708" s="246"/>
      <c r="AD2708" s="246"/>
      <c r="AE2708" s="246"/>
      <c r="AF2708" s="246"/>
      <c r="AG2708" s="246"/>
      <c r="AH2708" s="246"/>
      <c r="AI2708" s="246"/>
      <c r="AJ2708" s="246"/>
      <c r="AK2708" s="246"/>
      <c r="AL2708" s="246"/>
    </row>
    <row r="2709" spans="3:38" s="47" customFormat="1" ht="38.25" customHeight="1" x14ac:dyDescent="0.25">
      <c r="C2709" s="243"/>
      <c r="H2709" s="243"/>
      <c r="L2709" s="282"/>
      <c r="M2709" s="243"/>
      <c r="O2709" s="243"/>
      <c r="P2709" s="246"/>
      <c r="Q2709" s="246"/>
      <c r="R2709" s="246"/>
      <c r="S2709" s="246"/>
      <c r="T2709" s="246"/>
      <c r="U2709" s="246"/>
      <c r="V2709" s="246"/>
      <c r="W2709" s="246"/>
      <c r="X2709" s="246"/>
      <c r="Y2709" s="246"/>
      <c r="Z2709" s="246"/>
      <c r="AA2709" s="246"/>
      <c r="AB2709" s="246"/>
      <c r="AC2709" s="246"/>
      <c r="AD2709" s="246"/>
      <c r="AE2709" s="246"/>
      <c r="AF2709" s="246"/>
      <c r="AG2709" s="246"/>
      <c r="AH2709" s="246"/>
      <c r="AI2709" s="246"/>
      <c r="AJ2709" s="246"/>
      <c r="AK2709" s="246"/>
      <c r="AL2709" s="246"/>
    </row>
    <row r="2710" spans="3:38" s="47" customFormat="1" ht="38.25" customHeight="1" x14ac:dyDescent="0.25">
      <c r="C2710" s="243"/>
      <c r="H2710" s="243"/>
      <c r="L2710" s="282"/>
      <c r="M2710" s="243"/>
      <c r="O2710" s="243"/>
      <c r="P2710" s="246"/>
      <c r="Q2710" s="246"/>
      <c r="R2710" s="246"/>
      <c r="S2710" s="246"/>
      <c r="T2710" s="246"/>
      <c r="U2710" s="246"/>
      <c r="V2710" s="246"/>
      <c r="W2710" s="246"/>
      <c r="X2710" s="246"/>
      <c r="Y2710" s="246"/>
      <c r="Z2710" s="246"/>
      <c r="AA2710" s="246"/>
      <c r="AB2710" s="246"/>
      <c r="AC2710" s="246"/>
      <c r="AD2710" s="246"/>
      <c r="AE2710" s="246"/>
      <c r="AF2710" s="246"/>
      <c r="AG2710" s="246"/>
      <c r="AH2710" s="246"/>
      <c r="AI2710" s="246"/>
      <c r="AJ2710" s="246"/>
      <c r="AK2710" s="246"/>
      <c r="AL2710" s="246"/>
    </row>
    <row r="2711" spans="3:38" s="47" customFormat="1" ht="38.25" customHeight="1" x14ac:dyDescent="0.25">
      <c r="C2711" s="243"/>
      <c r="H2711" s="243"/>
      <c r="L2711" s="282"/>
      <c r="M2711" s="243"/>
      <c r="O2711" s="243"/>
      <c r="P2711" s="246"/>
      <c r="Q2711" s="246"/>
      <c r="R2711" s="246"/>
      <c r="S2711" s="246"/>
      <c r="T2711" s="246"/>
      <c r="U2711" s="246"/>
      <c r="V2711" s="246"/>
      <c r="W2711" s="246"/>
      <c r="X2711" s="246"/>
      <c r="Y2711" s="246"/>
      <c r="Z2711" s="246"/>
      <c r="AA2711" s="246"/>
      <c r="AB2711" s="246"/>
      <c r="AC2711" s="246"/>
      <c r="AD2711" s="246"/>
      <c r="AE2711" s="246"/>
      <c r="AF2711" s="246"/>
      <c r="AG2711" s="246"/>
      <c r="AH2711" s="246"/>
      <c r="AI2711" s="246"/>
      <c r="AJ2711" s="246"/>
      <c r="AK2711" s="246"/>
      <c r="AL2711" s="246"/>
    </row>
    <row r="2712" spans="3:38" s="47" customFormat="1" ht="38.25" customHeight="1" x14ac:dyDescent="0.25">
      <c r="C2712" s="243"/>
      <c r="H2712" s="243"/>
      <c r="L2712" s="282"/>
      <c r="M2712" s="243"/>
      <c r="O2712" s="243"/>
      <c r="P2712" s="246"/>
      <c r="Q2712" s="246"/>
      <c r="R2712" s="246"/>
      <c r="S2712" s="246"/>
      <c r="T2712" s="246"/>
      <c r="U2712" s="246"/>
      <c r="V2712" s="246"/>
      <c r="W2712" s="246"/>
      <c r="X2712" s="246"/>
      <c r="Y2712" s="246"/>
      <c r="Z2712" s="246"/>
      <c r="AA2712" s="246"/>
      <c r="AB2712" s="246"/>
      <c r="AC2712" s="246"/>
      <c r="AD2712" s="246"/>
      <c r="AE2712" s="246"/>
      <c r="AF2712" s="246"/>
      <c r="AG2712" s="246"/>
      <c r="AH2712" s="246"/>
      <c r="AI2712" s="246"/>
      <c r="AJ2712" s="246"/>
      <c r="AK2712" s="246"/>
      <c r="AL2712" s="246"/>
    </row>
    <row r="2713" spans="3:38" s="47" customFormat="1" ht="38.25" customHeight="1" x14ac:dyDescent="0.25">
      <c r="C2713" s="243"/>
      <c r="H2713" s="243"/>
      <c r="L2713" s="282"/>
      <c r="M2713" s="243"/>
      <c r="O2713" s="243"/>
      <c r="P2713" s="246"/>
      <c r="Q2713" s="246"/>
      <c r="R2713" s="246"/>
      <c r="S2713" s="246"/>
      <c r="T2713" s="246"/>
      <c r="U2713" s="246"/>
      <c r="V2713" s="246"/>
      <c r="W2713" s="246"/>
      <c r="X2713" s="246"/>
      <c r="Y2713" s="246"/>
      <c r="Z2713" s="246"/>
      <c r="AA2713" s="246"/>
      <c r="AB2713" s="246"/>
      <c r="AC2713" s="246"/>
      <c r="AD2713" s="246"/>
      <c r="AE2713" s="246"/>
      <c r="AF2713" s="246"/>
      <c r="AG2713" s="246"/>
      <c r="AH2713" s="246"/>
      <c r="AI2713" s="246"/>
      <c r="AJ2713" s="246"/>
      <c r="AK2713" s="246"/>
      <c r="AL2713" s="246"/>
    </row>
    <row r="2714" spans="3:38" s="47" customFormat="1" ht="38.25" customHeight="1" x14ac:dyDescent="0.25">
      <c r="C2714" s="243"/>
      <c r="H2714" s="243"/>
      <c r="L2714" s="282"/>
      <c r="M2714" s="243"/>
      <c r="O2714" s="243"/>
      <c r="P2714" s="246"/>
      <c r="Q2714" s="246"/>
      <c r="R2714" s="246"/>
      <c r="S2714" s="246"/>
      <c r="T2714" s="246"/>
      <c r="U2714" s="246"/>
      <c r="V2714" s="246"/>
      <c r="W2714" s="246"/>
      <c r="X2714" s="246"/>
      <c r="Y2714" s="246"/>
      <c r="Z2714" s="246"/>
      <c r="AA2714" s="246"/>
      <c r="AB2714" s="246"/>
      <c r="AC2714" s="246"/>
      <c r="AD2714" s="246"/>
      <c r="AE2714" s="246"/>
      <c r="AF2714" s="246"/>
      <c r="AG2714" s="246"/>
      <c r="AH2714" s="246"/>
      <c r="AI2714" s="246"/>
      <c r="AJ2714" s="246"/>
      <c r="AK2714" s="246"/>
      <c r="AL2714" s="246"/>
    </row>
    <row r="2715" spans="3:38" s="47" customFormat="1" ht="38.25" customHeight="1" x14ac:dyDescent="0.25">
      <c r="C2715" s="243"/>
      <c r="H2715" s="243"/>
      <c r="L2715" s="282"/>
      <c r="M2715" s="243"/>
      <c r="O2715" s="243"/>
      <c r="P2715" s="246"/>
      <c r="Q2715" s="246"/>
      <c r="R2715" s="246"/>
      <c r="S2715" s="246"/>
      <c r="T2715" s="246"/>
      <c r="U2715" s="246"/>
      <c r="V2715" s="246"/>
      <c r="W2715" s="246"/>
      <c r="X2715" s="246"/>
      <c r="Y2715" s="246"/>
      <c r="Z2715" s="246"/>
      <c r="AA2715" s="246"/>
      <c r="AB2715" s="246"/>
      <c r="AC2715" s="246"/>
      <c r="AD2715" s="246"/>
      <c r="AE2715" s="246"/>
      <c r="AF2715" s="246"/>
      <c r="AG2715" s="246"/>
      <c r="AH2715" s="246"/>
      <c r="AI2715" s="246"/>
      <c r="AJ2715" s="246"/>
      <c r="AK2715" s="246"/>
      <c r="AL2715" s="246"/>
    </row>
    <row r="2716" spans="3:38" s="47" customFormat="1" ht="38.25" customHeight="1" x14ac:dyDescent="0.25">
      <c r="C2716" s="243"/>
      <c r="H2716" s="243"/>
      <c r="L2716" s="282"/>
      <c r="M2716" s="243"/>
      <c r="O2716" s="243"/>
      <c r="P2716" s="246"/>
      <c r="Q2716" s="246"/>
      <c r="R2716" s="246"/>
      <c r="S2716" s="246"/>
      <c r="T2716" s="246"/>
      <c r="U2716" s="246"/>
      <c r="V2716" s="246"/>
      <c r="W2716" s="246"/>
      <c r="X2716" s="246"/>
      <c r="Y2716" s="246"/>
      <c r="Z2716" s="246"/>
      <c r="AA2716" s="246"/>
      <c r="AB2716" s="246"/>
      <c r="AC2716" s="246"/>
      <c r="AD2716" s="246"/>
      <c r="AE2716" s="246"/>
      <c r="AF2716" s="246"/>
      <c r="AG2716" s="246"/>
      <c r="AH2716" s="246"/>
      <c r="AI2716" s="246"/>
      <c r="AJ2716" s="246"/>
      <c r="AK2716" s="246"/>
      <c r="AL2716" s="246"/>
    </row>
    <row r="2717" spans="3:38" s="47" customFormat="1" ht="38.25" customHeight="1" x14ac:dyDescent="0.25">
      <c r="C2717" s="243"/>
      <c r="H2717" s="243"/>
      <c r="L2717" s="282"/>
      <c r="M2717" s="243"/>
      <c r="O2717" s="243"/>
      <c r="P2717" s="246"/>
      <c r="Q2717" s="246"/>
      <c r="R2717" s="246"/>
      <c r="S2717" s="246"/>
      <c r="T2717" s="246"/>
      <c r="U2717" s="246"/>
      <c r="V2717" s="246"/>
      <c r="W2717" s="246"/>
      <c r="X2717" s="246"/>
      <c r="Y2717" s="246"/>
      <c r="Z2717" s="246"/>
      <c r="AA2717" s="246"/>
      <c r="AB2717" s="246"/>
      <c r="AC2717" s="246"/>
      <c r="AD2717" s="246"/>
      <c r="AE2717" s="246"/>
      <c r="AF2717" s="246"/>
      <c r="AG2717" s="246"/>
      <c r="AH2717" s="246"/>
      <c r="AI2717" s="246"/>
      <c r="AJ2717" s="246"/>
      <c r="AK2717" s="246"/>
      <c r="AL2717" s="246"/>
    </row>
    <row r="2718" spans="3:38" s="47" customFormat="1" ht="38.25" customHeight="1" x14ac:dyDescent="0.25">
      <c r="C2718" s="243"/>
      <c r="H2718" s="243"/>
      <c r="L2718" s="282"/>
      <c r="M2718" s="243"/>
      <c r="O2718" s="243"/>
      <c r="P2718" s="246"/>
      <c r="Q2718" s="246"/>
      <c r="R2718" s="246"/>
      <c r="S2718" s="246"/>
      <c r="T2718" s="246"/>
      <c r="U2718" s="246"/>
      <c r="V2718" s="246"/>
      <c r="W2718" s="246"/>
      <c r="X2718" s="246"/>
      <c r="Y2718" s="246"/>
      <c r="Z2718" s="246"/>
      <c r="AA2718" s="246"/>
      <c r="AB2718" s="246"/>
      <c r="AC2718" s="246"/>
      <c r="AD2718" s="246"/>
      <c r="AE2718" s="246"/>
      <c r="AF2718" s="246"/>
      <c r="AG2718" s="246"/>
      <c r="AH2718" s="246"/>
      <c r="AI2718" s="246"/>
      <c r="AJ2718" s="246"/>
      <c r="AK2718" s="246"/>
      <c r="AL2718" s="246"/>
    </row>
    <row r="2719" spans="3:38" s="47" customFormat="1" ht="38.25" customHeight="1" x14ac:dyDescent="0.25">
      <c r="C2719" s="243"/>
      <c r="H2719" s="243"/>
      <c r="L2719" s="282"/>
      <c r="M2719" s="243"/>
      <c r="O2719" s="243"/>
      <c r="P2719" s="246"/>
      <c r="Q2719" s="246"/>
      <c r="R2719" s="246"/>
      <c r="S2719" s="246"/>
      <c r="T2719" s="246"/>
      <c r="U2719" s="246"/>
      <c r="V2719" s="246"/>
      <c r="W2719" s="246"/>
      <c r="X2719" s="246"/>
      <c r="Y2719" s="246"/>
      <c r="Z2719" s="246"/>
      <c r="AA2719" s="246"/>
      <c r="AB2719" s="246"/>
      <c r="AC2719" s="246"/>
      <c r="AD2719" s="246"/>
      <c r="AE2719" s="246"/>
      <c r="AF2719" s="246"/>
      <c r="AG2719" s="246"/>
      <c r="AH2719" s="246"/>
      <c r="AI2719" s="246"/>
      <c r="AJ2719" s="246"/>
      <c r="AK2719" s="246"/>
      <c r="AL2719" s="246"/>
    </row>
    <row r="2720" spans="3:38" s="47" customFormat="1" ht="38.25" customHeight="1" x14ac:dyDescent="0.25">
      <c r="C2720" s="243"/>
      <c r="H2720" s="243"/>
      <c r="L2720" s="282"/>
      <c r="M2720" s="243"/>
      <c r="O2720" s="243"/>
      <c r="P2720" s="246"/>
      <c r="Q2720" s="246"/>
      <c r="R2720" s="246"/>
      <c r="S2720" s="246"/>
      <c r="T2720" s="246"/>
      <c r="U2720" s="246"/>
      <c r="V2720" s="246"/>
      <c r="W2720" s="246"/>
      <c r="X2720" s="246"/>
      <c r="Y2720" s="246"/>
      <c r="Z2720" s="246"/>
      <c r="AA2720" s="246"/>
      <c r="AB2720" s="246"/>
      <c r="AC2720" s="246"/>
      <c r="AD2720" s="246"/>
      <c r="AE2720" s="246"/>
      <c r="AF2720" s="246"/>
      <c r="AG2720" s="246"/>
      <c r="AH2720" s="246"/>
      <c r="AI2720" s="246"/>
      <c r="AJ2720" s="246"/>
      <c r="AK2720" s="246"/>
      <c r="AL2720" s="246"/>
    </row>
    <row r="2721" spans="3:38" s="47" customFormat="1" ht="38.25" customHeight="1" x14ac:dyDescent="0.25">
      <c r="C2721" s="243"/>
      <c r="H2721" s="243"/>
      <c r="L2721" s="282"/>
      <c r="M2721" s="243"/>
      <c r="O2721" s="243"/>
      <c r="P2721" s="246"/>
      <c r="Q2721" s="246"/>
      <c r="R2721" s="246"/>
      <c r="S2721" s="246"/>
      <c r="T2721" s="246"/>
      <c r="U2721" s="246"/>
      <c r="V2721" s="246"/>
      <c r="W2721" s="246"/>
      <c r="X2721" s="246"/>
      <c r="Y2721" s="246"/>
      <c r="Z2721" s="246"/>
      <c r="AA2721" s="246"/>
      <c r="AB2721" s="246"/>
      <c r="AC2721" s="246"/>
      <c r="AD2721" s="246"/>
      <c r="AE2721" s="246"/>
      <c r="AF2721" s="246"/>
      <c r="AG2721" s="246"/>
      <c r="AH2721" s="246"/>
      <c r="AI2721" s="246"/>
      <c r="AJ2721" s="246"/>
      <c r="AK2721" s="246"/>
      <c r="AL2721" s="246"/>
    </row>
    <row r="2722" spans="3:38" s="47" customFormat="1" ht="38.25" customHeight="1" x14ac:dyDescent="0.25">
      <c r="C2722" s="243"/>
      <c r="H2722" s="243"/>
      <c r="L2722" s="282"/>
      <c r="M2722" s="243"/>
      <c r="O2722" s="243"/>
      <c r="P2722" s="246"/>
      <c r="Q2722" s="246"/>
      <c r="R2722" s="246"/>
      <c r="S2722" s="246"/>
      <c r="T2722" s="246"/>
      <c r="U2722" s="246"/>
      <c r="V2722" s="246"/>
      <c r="W2722" s="246"/>
      <c r="X2722" s="246"/>
      <c r="Y2722" s="246"/>
      <c r="Z2722" s="246"/>
      <c r="AA2722" s="246"/>
      <c r="AB2722" s="246"/>
      <c r="AC2722" s="246"/>
      <c r="AD2722" s="246"/>
      <c r="AE2722" s="246"/>
      <c r="AF2722" s="246"/>
      <c r="AG2722" s="246"/>
      <c r="AH2722" s="246"/>
      <c r="AI2722" s="246"/>
      <c r="AJ2722" s="246"/>
      <c r="AK2722" s="246"/>
      <c r="AL2722" s="246"/>
    </row>
    <row r="2723" spans="3:38" s="47" customFormat="1" ht="38.25" customHeight="1" x14ac:dyDescent="0.25">
      <c r="C2723" s="243"/>
      <c r="H2723" s="243"/>
      <c r="L2723" s="282"/>
      <c r="M2723" s="243"/>
      <c r="O2723" s="243"/>
      <c r="P2723" s="246"/>
      <c r="Q2723" s="246"/>
      <c r="R2723" s="246"/>
      <c r="S2723" s="246"/>
      <c r="T2723" s="246"/>
      <c r="U2723" s="246"/>
      <c r="V2723" s="246"/>
      <c r="W2723" s="246"/>
      <c r="X2723" s="246"/>
      <c r="Y2723" s="246"/>
      <c r="Z2723" s="246"/>
      <c r="AA2723" s="246"/>
      <c r="AB2723" s="246"/>
      <c r="AC2723" s="246"/>
      <c r="AD2723" s="246"/>
      <c r="AE2723" s="246"/>
      <c r="AF2723" s="246"/>
      <c r="AG2723" s="246"/>
      <c r="AH2723" s="246"/>
      <c r="AI2723" s="246"/>
      <c r="AJ2723" s="246"/>
      <c r="AK2723" s="246"/>
      <c r="AL2723" s="246"/>
    </row>
    <row r="2724" spans="3:38" s="47" customFormat="1" ht="38.25" customHeight="1" x14ac:dyDescent="0.25">
      <c r="C2724" s="243"/>
      <c r="H2724" s="243"/>
      <c r="L2724" s="282"/>
      <c r="M2724" s="243"/>
      <c r="O2724" s="243"/>
      <c r="P2724" s="246"/>
      <c r="Q2724" s="246"/>
      <c r="R2724" s="246"/>
      <c r="S2724" s="246"/>
      <c r="T2724" s="246"/>
      <c r="U2724" s="246"/>
      <c r="V2724" s="246"/>
      <c r="W2724" s="246"/>
      <c r="X2724" s="246"/>
      <c r="Y2724" s="246"/>
      <c r="Z2724" s="246"/>
      <c r="AA2724" s="246"/>
      <c r="AB2724" s="246"/>
      <c r="AC2724" s="246"/>
      <c r="AD2724" s="246"/>
      <c r="AE2724" s="246"/>
      <c r="AF2724" s="246"/>
      <c r="AG2724" s="246"/>
      <c r="AH2724" s="246"/>
      <c r="AI2724" s="246"/>
      <c r="AJ2724" s="246"/>
      <c r="AK2724" s="246"/>
      <c r="AL2724" s="246"/>
    </row>
    <row r="2725" spans="3:38" s="47" customFormat="1" ht="38.25" customHeight="1" x14ac:dyDescent="0.25">
      <c r="C2725" s="243"/>
      <c r="H2725" s="243"/>
      <c r="L2725" s="282"/>
      <c r="M2725" s="243"/>
      <c r="O2725" s="243"/>
      <c r="P2725" s="246"/>
      <c r="Q2725" s="246"/>
      <c r="R2725" s="246"/>
      <c r="S2725" s="246"/>
      <c r="T2725" s="246"/>
      <c r="U2725" s="246"/>
      <c r="V2725" s="246"/>
      <c r="W2725" s="246"/>
      <c r="X2725" s="246"/>
      <c r="Y2725" s="246"/>
      <c r="Z2725" s="246"/>
      <c r="AA2725" s="246"/>
      <c r="AB2725" s="246"/>
      <c r="AC2725" s="246"/>
      <c r="AD2725" s="246"/>
      <c r="AE2725" s="246"/>
      <c r="AF2725" s="246"/>
      <c r="AG2725" s="246"/>
      <c r="AH2725" s="246"/>
      <c r="AI2725" s="246"/>
      <c r="AJ2725" s="246"/>
      <c r="AK2725" s="246"/>
      <c r="AL2725" s="246"/>
    </row>
    <row r="2726" spans="3:38" s="47" customFormat="1" ht="38.25" customHeight="1" x14ac:dyDescent="0.25">
      <c r="C2726" s="243"/>
      <c r="H2726" s="243"/>
      <c r="L2726" s="282"/>
      <c r="M2726" s="243"/>
      <c r="O2726" s="243"/>
      <c r="P2726" s="246"/>
      <c r="Q2726" s="246"/>
      <c r="R2726" s="246"/>
      <c r="S2726" s="246"/>
      <c r="T2726" s="246"/>
      <c r="U2726" s="246"/>
      <c r="V2726" s="246"/>
      <c r="W2726" s="246"/>
      <c r="X2726" s="246"/>
      <c r="Y2726" s="246"/>
      <c r="Z2726" s="246"/>
      <c r="AA2726" s="246"/>
      <c r="AB2726" s="246"/>
      <c r="AC2726" s="246"/>
      <c r="AD2726" s="246"/>
      <c r="AE2726" s="246"/>
      <c r="AF2726" s="246"/>
      <c r="AG2726" s="246"/>
      <c r="AH2726" s="246"/>
      <c r="AI2726" s="246"/>
      <c r="AJ2726" s="246"/>
      <c r="AK2726" s="246"/>
      <c r="AL2726" s="246"/>
    </row>
    <row r="2727" spans="3:38" s="47" customFormat="1" ht="38.25" customHeight="1" x14ac:dyDescent="0.25">
      <c r="C2727" s="243"/>
      <c r="H2727" s="243"/>
      <c r="L2727" s="282"/>
      <c r="M2727" s="243"/>
      <c r="O2727" s="243"/>
      <c r="P2727" s="246"/>
      <c r="Q2727" s="246"/>
      <c r="R2727" s="246"/>
      <c r="S2727" s="246"/>
      <c r="T2727" s="246"/>
      <c r="U2727" s="246"/>
      <c r="V2727" s="246"/>
      <c r="W2727" s="246"/>
      <c r="X2727" s="246"/>
      <c r="Y2727" s="246"/>
      <c r="Z2727" s="246"/>
      <c r="AA2727" s="246"/>
      <c r="AB2727" s="246"/>
      <c r="AC2727" s="246"/>
      <c r="AD2727" s="246"/>
      <c r="AE2727" s="246"/>
      <c r="AF2727" s="246"/>
      <c r="AG2727" s="246"/>
      <c r="AH2727" s="246"/>
      <c r="AI2727" s="246"/>
      <c r="AJ2727" s="246"/>
      <c r="AK2727" s="246"/>
      <c r="AL2727" s="246"/>
    </row>
    <row r="2728" spans="3:38" s="47" customFormat="1" ht="38.25" customHeight="1" x14ac:dyDescent="0.25">
      <c r="C2728" s="243"/>
      <c r="H2728" s="243"/>
      <c r="L2728" s="282"/>
      <c r="M2728" s="243"/>
      <c r="O2728" s="243"/>
      <c r="P2728" s="246"/>
      <c r="Q2728" s="246"/>
      <c r="R2728" s="246"/>
      <c r="S2728" s="246"/>
      <c r="T2728" s="246"/>
      <c r="U2728" s="246"/>
      <c r="V2728" s="246"/>
      <c r="W2728" s="246"/>
      <c r="X2728" s="246"/>
      <c r="Y2728" s="246"/>
      <c r="Z2728" s="246"/>
      <c r="AA2728" s="246"/>
      <c r="AB2728" s="246"/>
      <c r="AC2728" s="246"/>
      <c r="AD2728" s="246"/>
      <c r="AE2728" s="246"/>
      <c r="AF2728" s="246"/>
      <c r="AG2728" s="246"/>
      <c r="AH2728" s="246"/>
      <c r="AI2728" s="246"/>
      <c r="AJ2728" s="246"/>
      <c r="AK2728" s="246"/>
      <c r="AL2728" s="246"/>
    </row>
    <row r="2729" spans="3:38" s="47" customFormat="1" ht="38.25" customHeight="1" x14ac:dyDescent="0.25">
      <c r="C2729" s="243"/>
      <c r="H2729" s="243"/>
      <c r="L2729" s="282"/>
      <c r="M2729" s="243"/>
      <c r="O2729" s="243"/>
      <c r="P2729" s="246"/>
      <c r="Q2729" s="246"/>
      <c r="R2729" s="246"/>
      <c r="S2729" s="246"/>
      <c r="T2729" s="246"/>
      <c r="U2729" s="246"/>
      <c r="V2729" s="246"/>
      <c r="W2729" s="246"/>
      <c r="X2729" s="246"/>
      <c r="Y2729" s="246"/>
      <c r="Z2729" s="246"/>
      <c r="AA2729" s="246"/>
      <c r="AB2729" s="246"/>
      <c r="AC2729" s="246"/>
      <c r="AD2729" s="246"/>
      <c r="AE2729" s="246"/>
      <c r="AF2729" s="246"/>
      <c r="AG2729" s="246"/>
      <c r="AH2729" s="246"/>
      <c r="AI2729" s="246"/>
      <c r="AJ2729" s="246"/>
      <c r="AK2729" s="246"/>
      <c r="AL2729" s="246"/>
    </row>
    <row r="2730" spans="3:38" s="47" customFormat="1" ht="38.25" customHeight="1" x14ac:dyDescent="0.25">
      <c r="C2730" s="243"/>
      <c r="H2730" s="243"/>
      <c r="L2730" s="282"/>
      <c r="M2730" s="243"/>
      <c r="O2730" s="243"/>
      <c r="P2730" s="246"/>
      <c r="Q2730" s="246"/>
      <c r="R2730" s="246"/>
      <c r="S2730" s="246"/>
      <c r="T2730" s="246"/>
      <c r="U2730" s="246"/>
      <c r="V2730" s="246"/>
      <c r="W2730" s="246"/>
      <c r="X2730" s="246"/>
      <c r="Y2730" s="246"/>
      <c r="Z2730" s="246"/>
      <c r="AA2730" s="246"/>
      <c r="AB2730" s="246"/>
      <c r="AC2730" s="246"/>
      <c r="AD2730" s="246"/>
      <c r="AE2730" s="246"/>
      <c r="AF2730" s="246"/>
      <c r="AG2730" s="246"/>
      <c r="AH2730" s="246"/>
      <c r="AI2730" s="246"/>
      <c r="AJ2730" s="246"/>
      <c r="AK2730" s="246"/>
      <c r="AL2730" s="246"/>
    </row>
    <row r="2731" spans="3:38" s="47" customFormat="1" ht="38.25" customHeight="1" x14ac:dyDescent="0.25">
      <c r="C2731" s="243"/>
      <c r="H2731" s="243"/>
      <c r="L2731" s="282"/>
      <c r="M2731" s="243"/>
      <c r="O2731" s="243"/>
      <c r="P2731" s="246"/>
      <c r="Q2731" s="246"/>
      <c r="R2731" s="246"/>
      <c r="S2731" s="246"/>
      <c r="T2731" s="246"/>
      <c r="U2731" s="246"/>
      <c r="V2731" s="246"/>
      <c r="W2731" s="246"/>
      <c r="X2731" s="246"/>
      <c r="Y2731" s="246"/>
      <c r="Z2731" s="246"/>
      <c r="AA2731" s="246"/>
      <c r="AB2731" s="246"/>
      <c r="AC2731" s="246"/>
      <c r="AD2731" s="246"/>
      <c r="AE2731" s="246"/>
      <c r="AF2731" s="246"/>
      <c r="AG2731" s="246"/>
      <c r="AH2731" s="246"/>
      <c r="AI2731" s="246"/>
      <c r="AJ2731" s="246"/>
      <c r="AK2731" s="246"/>
      <c r="AL2731" s="246"/>
    </row>
    <row r="2732" spans="3:38" s="47" customFormat="1" ht="38.25" customHeight="1" x14ac:dyDescent="0.25">
      <c r="C2732" s="243"/>
      <c r="H2732" s="243"/>
      <c r="L2732" s="282"/>
      <c r="M2732" s="243"/>
      <c r="O2732" s="243"/>
      <c r="P2732" s="246"/>
      <c r="Q2732" s="246"/>
      <c r="R2732" s="246"/>
      <c r="S2732" s="246"/>
      <c r="T2732" s="246"/>
      <c r="U2732" s="246"/>
      <c r="V2732" s="246"/>
      <c r="W2732" s="246"/>
      <c r="X2732" s="246"/>
      <c r="Y2732" s="246"/>
      <c r="Z2732" s="246"/>
      <c r="AA2732" s="246"/>
      <c r="AB2732" s="246"/>
      <c r="AC2732" s="246"/>
      <c r="AD2732" s="246"/>
      <c r="AE2732" s="246"/>
      <c r="AF2732" s="246"/>
      <c r="AG2732" s="246"/>
      <c r="AH2732" s="246"/>
      <c r="AI2732" s="246"/>
      <c r="AJ2732" s="246"/>
      <c r="AK2732" s="246"/>
      <c r="AL2732" s="246"/>
    </row>
    <row r="2733" spans="3:38" s="47" customFormat="1" ht="38.25" customHeight="1" x14ac:dyDescent="0.25">
      <c r="C2733" s="243"/>
      <c r="H2733" s="243"/>
      <c r="L2733" s="282"/>
      <c r="M2733" s="243"/>
      <c r="O2733" s="243"/>
      <c r="P2733" s="246"/>
      <c r="Q2733" s="246"/>
      <c r="R2733" s="246"/>
      <c r="S2733" s="246"/>
      <c r="T2733" s="246"/>
      <c r="U2733" s="246"/>
      <c r="V2733" s="246"/>
      <c r="W2733" s="246"/>
      <c r="X2733" s="246"/>
      <c r="Y2733" s="246"/>
      <c r="Z2733" s="246"/>
      <c r="AA2733" s="246"/>
      <c r="AB2733" s="246"/>
      <c r="AC2733" s="246"/>
      <c r="AD2733" s="246"/>
      <c r="AE2733" s="246"/>
      <c r="AF2733" s="246"/>
      <c r="AG2733" s="246"/>
      <c r="AH2733" s="246"/>
      <c r="AI2733" s="246"/>
      <c r="AJ2733" s="246"/>
      <c r="AK2733" s="246"/>
      <c r="AL2733" s="246"/>
    </row>
    <row r="2734" spans="3:38" s="47" customFormat="1" ht="38.25" customHeight="1" x14ac:dyDescent="0.25">
      <c r="C2734" s="243"/>
      <c r="H2734" s="243"/>
      <c r="L2734" s="282"/>
      <c r="M2734" s="243"/>
      <c r="O2734" s="243"/>
      <c r="P2734" s="246"/>
      <c r="Q2734" s="246"/>
      <c r="R2734" s="246"/>
      <c r="S2734" s="246"/>
      <c r="T2734" s="246"/>
      <c r="U2734" s="246"/>
      <c r="V2734" s="246"/>
      <c r="W2734" s="246"/>
      <c r="X2734" s="246"/>
      <c r="Y2734" s="246"/>
      <c r="Z2734" s="246"/>
      <c r="AA2734" s="246"/>
      <c r="AB2734" s="246"/>
      <c r="AC2734" s="246"/>
      <c r="AD2734" s="246"/>
      <c r="AE2734" s="246"/>
      <c r="AF2734" s="246"/>
      <c r="AG2734" s="246"/>
      <c r="AH2734" s="246"/>
      <c r="AI2734" s="246"/>
      <c r="AJ2734" s="246"/>
      <c r="AK2734" s="246"/>
      <c r="AL2734" s="246"/>
    </row>
    <row r="2735" spans="3:38" s="47" customFormat="1" ht="38.25" customHeight="1" x14ac:dyDescent="0.25">
      <c r="C2735" s="243"/>
      <c r="H2735" s="243"/>
      <c r="L2735" s="282"/>
      <c r="M2735" s="243"/>
      <c r="O2735" s="243"/>
      <c r="P2735" s="246"/>
      <c r="Q2735" s="246"/>
      <c r="R2735" s="246"/>
      <c r="S2735" s="246"/>
      <c r="T2735" s="246"/>
      <c r="U2735" s="246"/>
      <c r="V2735" s="246"/>
      <c r="W2735" s="246"/>
      <c r="X2735" s="246"/>
      <c r="Y2735" s="246"/>
      <c r="Z2735" s="246"/>
      <c r="AA2735" s="246"/>
      <c r="AB2735" s="246"/>
      <c r="AC2735" s="246"/>
      <c r="AD2735" s="246"/>
      <c r="AE2735" s="246"/>
      <c r="AF2735" s="246"/>
      <c r="AG2735" s="246"/>
      <c r="AH2735" s="246"/>
      <c r="AI2735" s="246"/>
      <c r="AJ2735" s="246"/>
      <c r="AK2735" s="246"/>
      <c r="AL2735" s="246"/>
    </row>
    <row r="2736" spans="3:38" s="47" customFormat="1" ht="38.25" customHeight="1" x14ac:dyDescent="0.25">
      <c r="C2736" s="243"/>
      <c r="H2736" s="243"/>
      <c r="L2736" s="282"/>
      <c r="M2736" s="243"/>
      <c r="O2736" s="243"/>
      <c r="P2736" s="246"/>
      <c r="Q2736" s="246"/>
      <c r="R2736" s="246"/>
      <c r="S2736" s="246"/>
      <c r="T2736" s="246"/>
      <c r="U2736" s="246"/>
      <c r="V2736" s="246"/>
      <c r="W2736" s="246"/>
      <c r="X2736" s="246"/>
      <c r="Y2736" s="246"/>
      <c r="Z2736" s="246"/>
      <c r="AA2736" s="246"/>
      <c r="AB2736" s="246"/>
      <c r="AC2736" s="246"/>
      <c r="AD2736" s="246"/>
      <c r="AE2736" s="246"/>
      <c r="AF2736" s="246"/>
      <c r="AG2736" s="246"/>
      <c r="AH2736" s="246"/>
      <c r="AI2736" s="246"/>
      <c r="AJ2736" s="246"/>
      <c r="AK2736" s="246"/>
      <c r="AL2736" s="246"/>
    </row>
    <row r="2737" spans="3:38" s="47" customFormat="1" ht="38.25" customHeight="1" x14ac:dyDescent="0.25">
      <c r="C2737" s="243"/>
      <c r="H2737" s="243"/>
      <c r="L2737" s="282"/>
      <c r="M2737" s="243"/>
      <c r="O2737" s="243"/>
      <c r="P2737" s="246"/>
      <c r="Q2737" s="246"/>
      <c r="R2737" s="246"/>
      <c r="S2737" s="246"/>
      <c r="T2737" s="246"/>
      <c r="U2737" s="246"/>
      <c r="V2737" s="246"/>
      <c r="W2737" s="246"/>
      <c r="X2737" s="246"/>
      <c r="Y2737" s="246"/>
      <c r="Z2737" s="246"/>
      <c r="AA2737" s="246"/>
      <c r="AB2737" s="246"/>
      <c r="AC2737" s="246"/>
      <c r="AD2737" s="246"/>
      <c r="AE2737" s="246"/>
      <c r="AF2737" s="246"/>
      <c r="AG2737" s="246"/>
      <c r="AH2737" s="246"/>
      <c r="AI2737" s="246"/>
      <c r="AJ2737" s="246"/>
      <c r="AK2737" s="246"/>
      <c r="AL2737" s="246"/>
    </row>
    <row r="2738" spans="3:38" s="47" customFormat="1" ht="38.25" customHeight="1" x14ac:dyDescent="0.25">
      <c r="C2738" s="243"/>
      <c r="H2738" s="243"/>
      <c r="L2738" s="282"/>
      <c r="M2738" s="243"/>
      <c r="O2738" s="243"/>
      <c r="P2738" s="246"/>
      <c r="Q2738" s="246"/>
      <c r="R2738" s="246"/>
      <c r="S2738" s="246"/>
      <c r="T2738" s="246"/>
      <c r="U2738" s="246"/>
      <c r="V2738" s="246"/>
      <c r="W2738" s="246"/>
      <c r="X2738" s="246"/>
      <c r="Y2738" s="246"/>
      <c r="Z2738" s="246"/>
      <c r="AA2738" s="246"/>
      <c r="AB2738" s="246"/>
      <c r="AC2738" s="246"/>
      <c r="AD2738" s="246"/>
      <c r="AE2738" s="246"/>
      <c r="AF2738" s="246"/>
      <c r="AG2738" s="246"/>
      <c r="AH2738" s="246"/>
      <c r="AI2738" s="246"/>
      <c r="AJ2738" s="246"/>
      <c r="AK2738" s="246"/>
      <c r="AL2738" s="246"/>
    </row>
    <row r="2739" spans="3:38" s="47" customFormat="1" ht="38.25" customHeight="1" x14ac:dyDescent="0.25">
      <c r="C2739" s="243"/>
      <c r="H2739" s="243"/>
      <c r="L2739" s="282"/>
      <c r="M2739" s="243"/>
      <c r="O2739" s="243"/>
      <c r="P2739" s="246"/>
      <c r="Q2739" s="246"/>
      <c r="R2739" s="246"/>
      <c r="S2739" s="246"/>
      <c r="T2739" s="246"/>
      <c r="U2739" s="246"/>
      <c r="V2739" s="246"/>
      <c r="W2739" s="246"/>
      <c r="X2739" s="246"/>
      <c r="Y2739" s="246"/>
      <c r="Z2739" s="246"/>
      <c r="AA2739" s="246"/>
      <c r="AB2739" s="246"/>
      <c r="AC2739" s="246"/>
      <c r="AD2739" s="246"/>
      <c r="AE2739" s="246"/>
      <c r="AF2739" s="246"/>
      <c r="AG2739" s="246"/>
      <c r="AH2739" s="246"/>
      <c r="AI2739" s="246"/>
      <c r="AJ2739" s="246"/>
      <c r="AK2739" s="246"/>
      <c r="AL2739" s="246"/>
    </row>
    <row r="2740" spans="3:38" s="47" customFormat="1" ht="38.25" customHeight="1" x14ac:dyDescent="0.25">
      <c r="C2740" s="243"/>
      <c r="H2740" s="243"/>
      <c r="L2740" s="282"/>
      <c r="M2740" s="243"/>
      <c r="O2740" s="243"/>
      <c r="P2740" s="246"/>
      <c r="Q2740" s="246"/>
      <c r="R2740" s="246"/>
      <c r="S2740" s="246"/>
      <c r="T2740" s="246"/>
      <c r="U2740" s="246"/>
      <c r="V2740" s="246"/>
      <c r="W2740" s="246"/>
      <c r="X2740" s="246"/>
      <c r="Y2740" s="246"/>
      <c r="Z2740" s="246"/>
      <c r="AA2740" s="246"/>
      <c r="AB2740" s="246"/>
      <c r="AC2740" s="246"/>
      <c r="AD2740" s="246"/>
      <c r="AE2740" s="246"/>
      <c r="AF2740" s="246"/>
      <c r="AG2740" s="246"/>
      <c r="AH2740" s="246"/>
      <c r="AI2740" s="246"/>
      <c r="AJ2740" s="246"/>
      <c r="AK2740" s="246"/>
      <c r="AL2740" s="246"/>
    </row>
    <row r="2741" spans="3:38" s="47" customFormat="1" ht="38.25" customHeight="1" x14ac:dyDescent="0.25">
      <c r="C2741" s="243"/>
      <c r="H2741" s="243"/>
      <c r="L2741" s="282"/>
      <c r="M2741" s="243"/>
      <c r="O2741" s="243"/>
      <c r="P2741" s="246"/>
      <c r="Q2741" s="246"/>
      <c r="R2741" s="246"/>
      <c r="S2741" s="246"/>
      <c r="T2741" s="246"/>
      <c r="U2741" s="246"/>
      <c r="V2741" s="246"/>
      <c r="W2741" s="246"/>
      <c r="X2741" s="246"/>
      <c r="Y2741" s="246"/>
      <c r="Z2741" s="246"/>
      <c r="AA2741" s="246"/>
      <c r="AB2741" s="246"/>
      <c r="AC2741" s="246"/>
      <c r="AD2741" s="246"/>
      <c r="AE2741" s="246"/>
      <c r="AF2741" s="246"/>
      <c r="AG2741" s="246"/>
      <c r="AH2741" s="246"/>
      <c r="AI2741" s="246"/>
      <c r="AJ2741" s="246"/>
      <c r="AK2741" s="246"/>
      <c r="AL2741" s="246"/>
    </row>
    <row r="2742" spans="3:38" s="47" customFormat="1" ht="38.25" customHeight="1" x14ac:dyDescent="0.25">
      <c r="C2742" s="243"/>
      <c r="H2742" s="243"/>
      <c r="L2742" s="282"/>
      <c r="M2742" s="243"/>
      <c r="O2742" s="243"/>
      <c r="P2742" s="246"/>
      <c r="Q2742" s="246"/>
      <c r="R2742" s="246"/>
      <c r="S2742" s="246"/>
      <c r="T2742" s="246"/>
      <c r="U2742" s="246"/>
      <c r="V2742" s="246"/>
      <c r="W2742" s="246"/>
      <c r="X2742" s="246"/>
      <c r="Y2742" s="246"/>
      <c r="Z2742" s="246"/>
      <c r="AA2742" s="246"/>
      <c r="AB2742" s="246"/>
      <c r="AC2742" s="246"/>
      <c r="AD2742" s="246"/>
      <c r="AE2742" s="246"/>
      <c r="AF2742" s="246"/>
      <c r="AG2742" s="246"/>
      <c r="AH2742" s="246"/>
      <c r="AI2742" s="246"/>
      <c r="AJ2742" s="246"/>
      <c r="AK2742" s="246"/>
      <c r="AL2742" s="246"/>
    </row>
    <row r="2743" spans="3:38" s="47" customFormat="1" ht="38.25" customHeight="1" x14ac:dyDescent="0.25">
      <c r="C2743" s="243"/>
      <c r="H2743" s="243"/>
      <c r="L2743" s="282"/>
      <c r="M2743" s="243"/>
      <c r="O2743" s="243"/>
      <c r="P2743" s="246"/>
      <c r="Q2743" s="246"/>
      <c r="R2743" s="246"/>
      <c r="S2743" s="246"/>
      <c r="T2743" s="246"/>
      <c r="U2743" s="246"/>
      <c r="V2743" s="246"/>
      <c r="W2743" s="246"/>
      <c r="X2743" s="246"/>
      <c r="Y2743" s="246"/>
      <c r="Z2743" s="246"/>
      <c r="AA2743" s="246"/>
      <c r="AB2743" s="246"/>
      <c r="AC2743" s="246"/>
      <c r="AD2743" s="246"/>
      <c r="AE2743" s="246"/>
      <c r="AF2743" s="246"/>
      <c r="AG2743" s="246"/>
      <c r="AH2743" s="246"/>
      <c r="AI2743" s="246"/>
      <c r="AJ2743" s="246"/>
      <c r="AK2743" s="246"/>
      <c r="AL2743" s="246"/>
    </row>
    <row r="2744" spans="3:38" s="47" customFormat="1" ht="38.25" customHeight="1" x14ac:dyDescent="0.25">
      <c r="C2744" s="243"/>
      <c r="H2744" s="243"/>
      <c r="L2744" s="282"/>
      <c r="M2744" s="243"/>
      <c r="O2744" s="243"/>
      <c r="P2744" s="246"/>
      <c r="Q2744" s="246"/>
      <c r="R2744" s="246"/>
      <c r="S2744" s="246"/>
      <c r="T2744" s="246"/>
      <c r="U2744" s="246"/>
      <c r="V2744" s="246"/>
      <c r="W2744" s="246"/>
      <c r="X2744" s="246"/>
      <c r="Y2744" s="246"/>
      <c r="Z2744" s="246"/>
      <c r="AA2744" s="246"/>
      <c r="AB2744" s="246"/>
      <c r="AC2744" s="246"/>
      <c r="AD2744" s="246"/>
      <c r="AE2744" s="246"/>
      <c r="AF2744" s="246"/>
      <c r="AG2744" s="246"/>
      <c r="AH2744" s="246"/>
      <c r="AI2744" s="246"/>
      <c r="AJ2744" s="246"/>
      <c r="AK2744" s="246"/>
      <c r="AL2744" s="246"/>
    </row>
    <row r="2745" spans="3:38" s="47" customFormat="1" ht="38.25" customHeight="1" x14ac:dyDescent="0.25">
      <c r="C2745" s="243"/>
      <c r="H2745" s="243"/>
      <c r="L2745" s="282"/>
      <c r="M2745" s="243"/>
      <c r="O2745" s="243"/>
      <c r="P2745" s="246"/>
      <c r="Q2745" s="246"/>
      <c r="R2745" s="246"/>
      <c r="S2745" s="246"/>
      <c r="T2745" s="246"/>
      <c r="U2745" s="246"/>
      <c r="V2745" s="246"/>
      <c r="W2745" s="246"/>
      <c r="X2745" s="246"/>
      <c r="Y2745" s="246"/>
      <c r="Z2745" s="246"/>
      <c r="AA2745" s="246"/>
      <c r="AB2745" s="246"/>
      <c r="AC2745" s="246"/>
      <c r="AD2745" s="246"/>
      <c r="AE2745" s="246"/>
      <c r="AF2745" s="246"/>
      <c r="AG2745" s="246"/>
      <c r="AH2745" s="246"/>
      <c r="AI2745" s="246"/>
      <c r="AJ2745" s="246"/>
      <c r="AK2745" s="246"/>
      <c r="AL2745" s="246"/>
    </row>
    <row r="2746" spans="3:38" s="47" customFormat="1" ht="38.25" customHeight="1" x14ac:dyDescent="0.25">
      <c r="C2746" s="243"/>
      <c r="H2746" s="243"/>
      <c r="L2746" s="282"/>
      <c r="M2746" s="243"/>
      <c r="O2746" s="243"/>
      <c r="P2746" s="246"/>
      <c r="Q2746" s="246"/>
      <c r="R2746" s="246"/>
      <c r="S2746" s="246"/>
      <c r="T2746" s="246"/>
      <c r="U2746" s="246"/>
      <c r="V2746" s="246"/>
      <c r="W2746" s="246"/>
      <c r="X2746" s="246"/>
      <c r="Y2746" s="246"/>
      <c r="Z2746" s="246"/>
      <c r="AA2746" s="246"/>
      <c r="AB2746" s="246"/>
      <c r="AC2746" s="246"/>
      <c r="AD2746" s="246"/>
      <c r="AE2746" s="246"/>
      <c r="AF2746" s="246"/>
      <c r="AG2746" s="246"/>
      <c r="AH2746" s="246"/>
      <c r="AI2746" s="246"/>
      <c r="AJ2746" s="246"/>
      <c r="AK2746" s="246"/>
      <c r="AL2746" s="246"/>
    </row>
    <row r="2747" spans="3:38" s="47" customFormat="1" ht="38.25" customHeight="1" x14ac:dyDescent="0.25">
      <c r="C2747" s="243"/>
      <c r="H2747" s="243"/>
      <c r="L2747" s="282"/>
      <c r="M2747" s="243"/>
      <c r="O2747" s="243"/>
      <c r="P2747" s="246"/>
      <c r="Q2747" s="246"/>
      <c r="R2747" s="246"/>
      <c r="S2747" s="246"/>
      <c r="T2747" s="246"/>
      <c r="U2747" s="246"/>
      <c r="V2747" s="246"/>
      <c r="W2747" s="246"/>
      <c r="X2747" s="246"/>
      <c r="Y2747" s="246"/>
      <c r="Z2747" s="246"/>
      <c r="AA2747" s="246"/>
      <c r="AB2747" s="246"/>
      <c r="AC2747" s="246"/>
      <c r="AD2747" s="246"/>
      <c r="AE2747" s="246"/>
      <c r="AF2747" s="246"/>
      <c r="AG2747" s="246"/>
      <c r="AH2747" s="246"/>
      <c r="AI2747" s="246"/>
      <c r="AJ2747" s="246"/>
      <c r="AK2747" s="246"/>
      <c r="AL2747" s="246"/>
    </row>
    <row r="2748" spans="3:38" s="47" customFormat="1" ht="38.25" customHeight="1" x14ac:dyDescent="0.25">
      <c r="C2748" s="243"/>
      <c r="H2748" s="243"/>
      <c r="L2748" s="282"/>
      <c r="M2748" s="243"/>
      <c r="O2748" s="243"/>
      <c r="P2748" s="246"/>
      <c r="Q2748" s="246"/>
      <c r="R2748" s="246"/>
      <c r="S2748" s="246"/>
      <c r="T2748" s="246"/>
      <c r="U2748" s="246"/>
      <c r="V2748" s="246"/>
      <c r="W2748" s="246"/>
      <c r="X2748" s="246"/>
      <c r="Y2748" s="246"/>
      <c r="Z2748" s="246"/>
      <c r="AA2748" s="246"/>
      <c r="AB2748" s="246"/>
      <c r="AC2748" s="246"/>
      <c r="AD2748" s="246"/>
      <c r="AE2748" s="246"/>
      <c r="AF2748" s="246"/>
      <c r="AG2748" s="246"/>
      <c r="AH2748" s="246"/>
      <c r="AI2748" s="246"/>
      <c r="AJ2748" s="246"/>
      <c r="AK2748" s="246"/>
      <c r="AL2748" s="246"/>
    </row>
    <row r="2749" spans="3:38" s="47" customFormat="1" ht="38.25" customHeight="1" x14ac:dyDescent="0.25">
      <c r="C2749" s="243"/>
      <c r="H2749" s="243"/>
      <c r="L2749" s="282"/>
      <c r="M2749" s="243"/>
      <c r="O2749" s="243"/>
      <c r="P2749" s="246"/>
      <c r="Q2749" s="246"/>
      <c r="R2749" s="246"/>
      <c r="S2749" s="246"/>
      <c r="T2749" s="246"/>
      <c r="U2749" s="246"/>
      <c r="V2749" s="246"/>
      <c r="W2749" s="246"/>
      <c r="X2749" s="246"/>
      <c r="Y2749" s="246"/>
      <c r="Z2749" s="246"/>
      <c r="AA2749" s="246"/>
      <c r="AB2749" s="246"/>
      <c r="AC2749" s="246"/>
      <c r="AD2749" s="246"/>
      <c r="AE2749" s="246"/>
      <c r="AF2749" s="246"/>
      <c r="AG2749" s="246"/>
      <c r="AH2749" s="246"/>
      <c r="AI2749" s="246"/>
      <c r="AJ2749" s="246"/>
      <c r="AK2749" s="246"/>
      <c r="AL2749" s="246"/>
    </row>
    <row r="2750" spans="3:38" s="47" customFormat="1" ht="38.25" customHeight="1" x14ac:dyDescent="0.25">
      <c r="C2750" s="243"/>
      <c r="H2750" s="243"/>
      <c r="L2750" s="282"/>
      <c r="M2750" s="243"/>
      <c r="O2750" s="243"/>
      <c r="P2750" s="246"/>
      <c r="Q2750" s="246"/>
      <c r="R2750" s="246"/>
      <c r="S2750" s="246"/>
      <c r="T2750" s="246"/>
      <c r="U2750" s="246"/>
      <c r="V2750" s="246"/>
      <c r="W2750" s="246"/>
      <c r="X2750" s="246"/>
      <c r="Y2750" s="246"/>
      <c r="Z2750" s="246"/>
      <c r="AA2750" s="246"/>
      <c r="AB2750" s="246"/>
      <c r="AC2750" s="246"/>
      <c r="AD2750" s="246"/>
      <c r="AE2750" s="246"/>
      <c r="AF2750" s="246"/>
      <c r="AG2750" s="246"/>
      <c r="AH2750" s="246"/>
      <c r="AI2750" s="246"/>
      <c r="AJ2750" s="246"/>
      <c r="AK2750" s="246"/>
      <c r="AL2750" s="246"/>
    </row>
    <row r="2751" spans="3:38" s="47" customFormat="1" ht="38.25" customHeight="1" x14ac:dyDescent="0.25">
      <c r="C2751" s="243"/>
      <c r="H2751" s="243"/>
      <c r="L2751" s="282"/>
      <c r="M2751" s="243"/>
      <c r="O2751" s="243"/>
      <c r="P2751" s="246"/>
      <c r="Q2751" s="246"/>
      <c r="R2751" s="246"/>
      <c r="S2751" s="246"/>
      <c r="T2751" s="246"/>
      <c r="U2751" s="246"/>
      <c r="V2751" s="246"/>
      <c r="W2751" s="246"/>
      <c r="X2751" s="246"/>
      <c r="Y2751" s="246"/>
      <c r="Z2751" s="246"/>
      <c r="AA2751" s="246"/>
      <c r="AB2751" s="246"/>
      <c r="AC2751" s="246"/>
      <c r="AD2751" s="246"/>
      <c r="AE2751" s="246"/>
      <c r="AF2751" s="246"/>
      <c r="AG2751" s="246"/>
      <c r="AH2751" s="246"/>
      <c r="AI2751" s="246"/>
      <c r="AJ2751" s="246"/>
      <c r="AK2751" s="246"/>
      <c r="AL2751" s="246"/>
    </row>
    <row r="2752" spans="3:38" s="47" customFormat="1" ht="38.25" customHeight="1" x14ac:dyDescent="0.25">
      <c r="C2752" s="243"/>
      <c r="H2752" s="243"/>
      <c r="L2752" s="282"/>
      <c r="M2752" s="243"/>
      <c r="O2752" s="243"/>
      <c r="P2752" s="246"/>
      <c r="Q2752" s="246"/>
      <c r="R2752" s="246"/>
      <c r="S2752" s="246"/>
      <c r="T2752" s="246"/>
      <c r="U2752" s="246"/>
      <c r="V2752" s="246"/>
      <c r="W2752" s="246"/>
      <c r="X2752" s="246"/>
      <c r="Y2752" s="246"/>
      <c r="Z2752" s="246"/>
      <c r="AA2752" s="246"/>
      <c r="AB2752" s="246"/>
      <c r="AC2752" s="246"/>
      <c r="AD2752" s="246"/>
      <c r="AE2752" s="246"/>
      <c r="AF2752" s="246"/>
      <c r="AG2752" s="246"/>
      <c r="AH2752" s="246"/>
      <c r="AI2752" s="246"/>
      <c r="AJ2752" s="246"/>
      <c r="AK2752" s="246"/>
      <c r="AL2752" s="246"/>
    </row>
    <row r="2753" spans="3:38" s="47" customFormat="1" ht="38.25" customHeight="1" x14ac:dyDescent="0.25">
      <c r="C2753" s="243"/>
      <c r="H2753" s="243"/>
      <c r="L2753" s="282"/>
      <c r="M2753" s="243"/>
      <c r="O2753" s="243"/>
      <c r="P2753" s="246"/>
      <c r="Q2753" s="246"/>
      <c r="R2753" s="246"/>
      <c r="S2753" s="246"/>
      <c r="T2753" s="246"/>
      <c r="U2753" s="246"/>
      <c r="V2753" s="246"/>
      <c r="W2753" s="246"/>
      <c r="X2753" s="246"/>
      <c r="Y2753" s="246"/>
      <c r="Z2753" s="246"/>
      <c r="AA2753" s="246"/>
      <c r="AB2753" s="246"/>
      <c r="AC2753" s="246"/>
      <c r="AD2753" s="246"/>
      <c r="AE2753" s="246"/>
      <c r="AF2753" s="246"/>
      <c r="AG2753" s="246"/>
      <c r="AH2753" s="246"/>
      <c r="AI2753" s="246"/>
      <c r="AJ2753" s="246"/>
      <c r="AK2753" s="246"/>
      <c r="AL2753" s="246"/>
    </row>
    <row r="2754" spans="3:38" s="47" customFormat="1" ht="38.25" customHeight="1" x14ac:dyDescent="0.25">
      <c r="C2754" s="243"/>
      <c r="H2754" s="243"/>
      <c r="L2754" s="282"/>
      <c r="M2754" s="243"/>
      <c r="O2754" s="243"/>
      <c r="P2754" s="246"/>
      <c r="Q2754" s="246"/>
      <c r="R2754" s="246"/>
      <c r="S2754" s="246"/>
      <c r="T2754" s="246"/>
      <c r="U2754" s="246"/>
      <c r="V2754" s="246"/>
      <c r="W2754" s="246"/>
      <c r="X2754" s="246"/>
      <c r="Y2754" s="246"/>
      <c r="Z2754" s="246"/>
      <c r="AA2754" s="246"/>
      <c r="AB2754" s="246"/>
      <c r="AC2754" s="246"/>
      <c r="AD2754" s="246"/>
      <c r="AE2754" s="246"/>
      <c r="AF2754" s="246"/>
      <c r="AG2754" s="246"/>
      <c r="AH2754" s="246"/>
      <c r="AI2754" s="246"/>
      <c r="AJ2754" s="246"/>
      <c r="AK2754" s="246"/>
      <c r="AL2754" s="246"/>
    </row>
    <row r="2755" spans="3:38" s="47" customFormat="1" ht="38.25" customHeight="1" x14ac:dyDescent="0.25">
      <c r="C2755" s="243"/>
      <c r="H2755" s="243"/>
      <c r="L2755" s="282"/>
      <c r="M2755" s="243"/>
      <c r="O2755" s="243"/>
      <c r="P2755" s="246"/>
      <c r="Q2755" s="246"/>
      <c r="R2755" s="246"/>
      <c r="S2755" s="246"/>
      <c r="T2755" s="246"/>
      <c r="U2755" s="246"/>
      <c r="V2755" s="246"/>
      <c r="W2755" s="246"/>
      <c r="X2755" s="246"/>
      <c r="Y2755" s="246"/>
      <c r="Z2755" s="246"/>
      <c r="AA2755" s="246"/>
      <c r="AB2755" s="246"/>
      <c r="AC2755" s="246"/>
      <c r="AD2755" s="246"/>
      <c r="AE2755" s="246"/>
      <c r="AF2755" s="246"/>
      <c r="AG2755" s="246"/>
      <c r="AH2755" s="246"/>
      <c r="AI2755" s="246"/>
      <c r="AJ2755" s="246"/>
      <c r="AK2755" s="246"/>
      <c r="AL2755" s="246"/>
    </row>
    <row r="2756" spans="3:38" s="47" customFormat="1" ht="38.25" customHeight="1" x14ac:dyDescent="0.25">
      <c r="C2756" s="243"/>
      <c r="H2756" s="243"/>
      <c r="L2756" s="282"/>
      <c r="M2756" s="243"/>
      <c r="O2756" s="243"/>
      <c r="P2756" s="246"/>
      <c r="Q2756" s="246"/>
      <c r="R2756" s="246"/>
      <c r="S2756" s="246"/>
      <c r="T2756" s="246"/>
      <c r="U2756" s="246"/>
      <c r="V2756" s="246"/>
      <c r="W2756" s="246"/>
      <c r="X2756" s="246"/>
      <c r="Y2756" s="246"/>
      <c r="Z2756" s="246"/>
      <c r="AA2756" s="246"/>
      <c r="AB2756" s="246"/>
      <c r="AC2756" s="246"/>
      <c r="AD2756" s="246"/>
      <c r="AE2756" s="246"/>
      <c r="AF2756" s="246"/>
      <c r="AG2756" s="246"/>
      <c r="AH2756" s="246"/>
      <c r="AI2756" s="246"/>
      <c r="AJ2756" s="246"/>
      <c r="AK2756" s="246"/>
      <c r="AL2756" s="246"/>
    </row>
    <row r="2757" spans="3:38" s="47" customFormat="1" ht="38.25" customHeight="1" x14ac:dyDescent="0.25">
      <c r="C2757" s="243"/>
      <c r="H2757" s="243"/>
      <c r="L2757" s="282"/>
      <c r="M2757" s="243"/>
      <c r="O2757" s="243"/>
      <c r="P2757" s="246"/>
      <c r="Q2757" s="246"/>
      <c r="R2757" s="246"/>
      <c r="S2757" s="246"/>
      <c r="T2757" s="246"/>
      <c r="U2757" s="246"/>
      <c r="V2757" s="246"/>
      <c r="W2757" s="246"/>
      <c r="X2757" s="246"/>
      <c r="Y2757" s="246"/>
      <c r="Z2757" s="246"/>
      <c r="AA2757" s="246"/>
      <c r="AB2757" s="246"/>
      <c r="AC2757" s="246"/>
      <c r="AD2757" s="246"/>
      <c r="AE2757" s="246"/>
      <c r="AF2757" s="246"/>
      <c r="AG2757" s="246"/>
      <c r="AH2757" s="246"/>
      <c r="AI2757" s="246"/>
      <c r="AJ2757" s="246"/>
      <c r="AK2757" s="246"/>
      <c r="AL2757" s="246"/>
    </row>
    <row r="2758" spans="3:38" s="47" customFormat="1" ht="38.25" customHeight="1" x14ac:dyDescent="0.25">
      <c r="C2758" s="243"/>
      <c r="H2758" s="243"/>
      <c r="L2758" s="282"/>
      <c r="M2758" s="243"/>
      <c r="O2758" s="243"/>
      <c r="P2758" s="246"/>
      <c r="Q2758" s="246"/>
      <c r="R2758" s="246"/>
      <c r="S2758" s="246"/>
      <c r="T2758" s="246"/>
      <c r="U2758" s="246"/>
      <c r="V2758" s="246"/>
      <c r="W2758" s="246"/>
      <c r="X2758" s="246"/>
      <c r="Y2758" s="246"/>
      <c r="Z2758" s="246"/>
      <c r="AA2758" s="246"/>
      <c r="AB2758" s="246"/>
      <c r="AC2758" s="246"/>
      <c r="AD2758" s="246"/>
      <c r="AE2758" s="246"/>
      <c r="AF2758" s="246"/>
      <c r="AG2758" s="246"/>
      <c r="AH2758" s="246"/>
      <c r="AI2758" s="246"/>
      <c r="AJ2758" s="246"/>
      <c r="AK2758" s="246"/>
      <c r="AL2758" s="246"/>
    </row>
    <row r="2759" spans="3:38" s="47" customFormat="1" ht="38.25" customHeight="1" x14ac:dyDescent="0.25">
      <c r="C2759" s="243"/>
      <c r="H2759" s="243"/>
      <c r="L2759" s="282"/>
      <c r="M2759" s="243"/>
      <c r="O2759" s="243"/>
      <c r="P2759" s="246"/>
      <c r="Q2759" s="246"/>
      <c r="R2759" s="246"/>
      <c r="S2759" s="246"/>
      <c r="T2759" s="246"/>
      <c r="U2759" s="246"/>
      <c r="V2759" s="246"/>
      <c r="W2759" s="246"/>
      <c r="X2759" s="246"/>
      <c r="Y2759" s="246"/>
      <c r="Z2759" s="246"/>
      <c r="AA2759" s="246"/>
      <c r="AB2759" s="246"/>
      <c r="AC2759" s="246"/>
      <c r="AD2759" s="246"/>
      <c r="AE2759" s="246"/>
      <c r="AF2759" s="246"/>
      <c r="AG2759" s="246"/>
      <c r="AH2759" s="246"/>
      <c r="AI2759" s="246"/>
      <c r="AJ2759" s="246"/>
      <c r="AK2759" s="246"/>
      <c r="AL2759" s="246"/>
    </row>
    <row r="2760" spans="3:38" s="47" customFormat="1" ht="38.25" customHeight="1" x14ac:dyDescent="0.25">
      <c r="C2760" s="243"/>
      <c r="H2760" s="243"/>
      <c r="L2760" s="282"/>
      <c r="M2760" s="243"/>
      <c r="O2760" s="243"/>
      <c r="P2760" s="246"/>
      <c r="Q2760" s="246"/>
      <c r="R2760" s="246"/>
      <c r="S2760" s="246"/>
      <c r="T2760" s="246"/>
      <c r="U2760" s="246"/>
      <c r="V2760" s="246"/>
      <c r="W2760" s="246"/>
      <c r="X2760" s="246"/>
      <c r="Y2760" s="246"/>
      <c r="Z2760" s="246"/>
      <c r="AA2760" s="246"/>
      <c r="AB2760" s="246"/>
      <c r="AC2760" s="246"/>
      <c r="AD2760" s="246"/>
      <c r="AE2760" s="246"/>
      <c r="AF2760" s="246"/>
      <c r="AG2760" s="246"/>
      <c r="AH2760" s="246"/>
      <c r="AI2760" s="246"/>
      <c r="AJ2760" s="246"/>
      <c r="AK2760" s="246"/>
      <c r="AL2760" s="246"/>
    </row>
    <row r="2761" spans="3:38" s="47" customFormat="1" ht="38.25" customHeight="1" x14ac:dyDescent="0.25">
      <c r="C2761" s="243"/>
      <c r="H2761" s="243"/>
      <c r="L2761" s="282"/>
      <c r="M2761" s="243"/>
      <c r="O2761" s="243"/>
      <c r="P2761" s="246"/>
      <c r="Q2761" s="246"/>
      <c r="R2761" s="246"/>
      <c r="S2761" s="246"/>
      <c r="T2761" s="246"/>
      <c r="U2761" s="246"/>
      <c r="V2761" s="246"/>
      <c r="W2761" s="246"/>
      <c r="X2761" s="246"/>
      <c r="Y2761" s="246"/>
      <c r="Z2761" s="246"/>
      <c r="AA2761" s="246"/>
      <c r="AB2761" s="246"/>
      <c r="AC2761" s="246"/>
      <c r="AD2761" s="246"/>
      <c r="AE2761" s="246"/>
      <c r="AF2761" s="246"/>
      <c r="AG2761" s="246"/>
      <c r="AH2761" s="246"/>
      <c r="AI2761" s="246"/>
      <c r="AJ2761" s="246"/>
      <c r="AK2761" s="246"/>
      <c r="AL2761" s="246"/>
    </row>
    <row r="2762" spans="3:38" s="47" customFormat="1" ht="38.25" customHeight="1" x14ac:dyDescent="0.25">
      <c r="C2762" s="243"/>
      <c r="H2762" s="243"/>
      <c r="L2762" s="282"/>
      <c r="M2762" s="243"/>
      <c r="O2762" s="243"/>
      <c r="P2762" s="246"/>
      <c r="Q2762" s="246"/>
      <c r="R2762" s="246"/>
      <c r="S2762" s="246"/>
      <c r="T2762" s="246"/>
      <c r="U2762" s="246"/>
      <c r="V2762" s="246"/>
      <c r="W2762" s="246"/>
      <c r="X2762" s="246"/>
      <c r="Y2762" s="246"/>
      <c r="Z2762" s="246"/>
      <c r="AA2762" s="246"/>
      <c r="AB2762" s="246"/>
      <c r="AC2762" s="246"/>
      <c r="AD2762" s="246"/>
      <c r="AE2762" s="246"/>
      <c r="AF2762" s="246"/>
      <c r="AG2762" s="246"/>
      <c r="AH2762" s="246"/>
      <c r="AI2762" s="246"/>
      <c r="AJ2762" s="246"/>
      <c r="AK2762" s="246"/>
      <c r="AL2762" s="246"/>
    </row>
    <row r="2763" spans="3:38" s="47" customFormat="1" ht="38.25" customHeight="1" x14ac:dyDescent="0.25">
      <c r="C2763" s="243"/>
      <c r="H2763" s="243"/>
      <c r="L2763" s="282"/>
      <c r="M2763" s="243"/>
      <c r="O2763" s="243"/>
      <c r="P2763" s="246"/>
      <c r="Q2763" s="246"/>
      <c r="R2763" s="246"/>
      <c r="S2763" s="246"/>
      <c r="T2763" s="246"/>
      <c r="U2763" s="246"/>
      <c r="V2763" s="246"/>
      <c r="W2763" s="246"/>
      <c r="X2763" s="246"/>
      <c r="Y2763" s="246"/>
      <c r="Z2763" s="246"/>
      <c r="AA2763" s="246"/>
      <c r="AB2763" s="246"/>
      <c r="AC2763" s="246"/>
      <c r="AD2763" s="246"/>
      <c r="AE2763" s="246"/>
      <c r="AF2763" s="246"/>
      <c r="AG2763" s="246"/>
      <c r="AH2763" s="246"/>
      <c r="AI2763" s="246"/>
      <c r="AJ2763" s="246"/>
      <c r="AK2763" s="246"/>
      <c r="AL2763" s="246"/>
    </row>
    <row r="2764" spans="3:38" s="47" customFormat="1" ht="38.25" customHeight="1" x14ac:dyDescent="0.25">
      <c r="C2764" s="243"/>
      <c r="H2764" s="243"/>
      <c r="L2764" s="282"/>
      <c r="M2764" s="243"/>
      <c r="O2764" s="243"/>
      <c r="P2764" s="246"/>
      <c r="Q2764" s="246"/>
      <c r="R2764" s="246"/>
      <c r="S2764" s="246"/>
      <c r="T2764" s="246"/>
      <c r="U2764" s="246"/>
      <c r="V2764" s="246"/>
      <c r="W2764" s="246"/>
      <c r="X2764" s="246"/>
      <c r="Y2764" s="246"/>
      <c r="Z2764" s="246"/>
      <c r="AA2764" s="246"/>
      <c r="AB2764" s="246"/>
      <c r="AC2764" s="246"/>
      <c r="AD2764" s="246"/>
      <c r="AE2764" s="246"/>
      <c r="AF2764" s="246"/>
      <c r="AG2764" s="246"/>
      <c r="AH2764" s="246"/>
      <c r="AI2764" s="246"/>
      <c r="AJ2764" s="246"/>
      <c r="AK2764" s="246"/>
      <c r="AL2764" s="246"/>
    </row>
    <row r="2765" spans="3:38" s="47" customFormat="1" ht="38.25" customHeight="1" x14ac:dyDescent="0.25">
      <c r="C2765" s="243"/>
      <c r="H2765" s="243"/>
      <c r="L2765" s="282"/>
      <c r="M2765" s="243"/>
      <c r="O2765" s="243"/>
      <c r="P2765" s="246"/>
      <c r="Q2765" s="246"/>
      <c r="R2765" s="246"/>
      <c r="S2765" s="246"/>
      <c r="T2765" s="246"/>
      <c r="U2765" s="246"/>
      <c r="V2765" s="246"/>
      <c r="W2765" s="246"/>
      <c r="X2765" s="246"/>
      <c r="Y2765" s="246"/>
      <c r="Z2765" s="246"/>
      <c r="AA2765" s="246"/>
      <c r="AB2765" s="246"/>
      <c r="AC2765" s="246"/>
      <c r="AD2765" s="246"/>
      <c r="AE2765" s="246"/>
      <c r="AF2765" s="246"/>
      <c r="AG2765" s="246"/>
      <c r="AH2765" s="246"/>
      <c r="AI2765" s="246"/>
      <c r="AJ2765" s="246"/>
      <c r="AK2765" s="246"/>
      <c r="AL2765" s="246"/>
    </row>
    <row r="2766" spans="3:38" s="47" customFormat="1" ht="38.25" customHeight="1" x14ac:dyDescent="0.25">
      <c r="C2766" s="243"/>
      <c r="H2766" s="243"/>
      <c r="L2766" s="282"/>
      <c r="M2766" s="243"/>
      <c r="O2766" s="243"/>
      <c r="P2766" s="246"/>
      <c r="Q2766" s="246"/>
      <c r="R2766" s="246"/>
      <c r="S2766" s="246"/>
      <c r="T2766" s="246"/>
      <c r="U2766" s="246"/>
      <c r="V2766" s="246"/>
      <c r="W2766" s="246"/>
      <c r="X2766" s="246"/>
      <c r="Y2766" s="246"/>
      <c r="Z2766" s="246"/>
      <c r="AA2766" s="246"/>
      <c r="AB2766" s="246"/>
      <c r="AC2766" s="246"/>
      <c r="AD2766" s="246"/>
      <c r="AE2766" s="246"/>
      <c r="AF2766" s="246"/>
      <c r="AG2766" s="246"/>
      <c r="AH2766" s="246"/>
      <c r="AI2766" s="246"/>
      <c r="AJ2766" s="246"/>
      <c r="AK2766" s="246"/>
      <c r="AL2766" s="246"/>
    </row>
    <row r="2767" spans="3:38" s="47" customFormat="1" ht="38.25" customHeight="1" x14ac:dyDescent="0.25">
      <c r="C2767" s="243"/>
      <c r="H2767" s="243"/>
      <c r="L2767" s="282"/>
      <c r="M2767" s="243"/>
      <c r="O2767" s="243"/>
      <c r="P2767" s="246"/>
      <c r="Q2767" s="246"/>
      <c r="R2767" s="246"/>
      <c r="S2767" s="246"/>
      <c r="T2767" s="246"/>
      <c r="U2767" s="246"/>
      <c r="V2767" s="246"/>
      <c r="W2767" s="246"/>
      <c r="X2767" s="246"/>
      <c r="Y2767" s="246"/>
      <c r="Z2767" s="246"/>
      <c r="AA2767" s="246"/>
      <c r="AB2767" s="246"/>
      <c r="AC2767" s="246"/>
      <c r="AD2767" s="246"/>
      <c r="AE2767" s="246"/>
      <c r="AF2767" s="246"/>
      <c r="AG2767" s="246"/>
      <c r="AH2767" s="246"/>
      <c r="AI2767" s="246"/>
      <c r="AJ2767" s="246"/>
      <c r="AK2767" s="246"/>
      <c r="AL2767" s="246"/>
    </row>
    <row r="2768" spans="3:38" s="47" customFormat="1" ht="38.25" customHeight="1" x14ac:dyDescent="0.25">
      <c r="C2768" s="243"/>
      <c r="H2768" s="243"/>
      <c r="L2768" s="282"/>
      <c r="M2768" s="243"/>
      <c r="O2768" s="243"/>
      <c r="P2768" s="246"/>
      <c r="Q2768" s="246"/>
      <c r="R2768" s="246"/>
      <c r="S2768" s="246"/>
      <c r="T2768" s="246"/>
      <c r="U2768" s="246"/>
      <c r="V2768" s="246"/>
      <c r="W2768" s="246"/>
      <c r="X2768" s="246"/>
      <c r="Y2768" s="246"/>
      <c r="Z2768" s="246"/>
      <c r="AA2768" s="246"/>
      <c r="AB2768" s="246"/>
      <c r="AC2768" s="246"/>
      <c r="AD2768" s="246"/>
      <c r="AE2768" s="246"/>
      <c r="AF2768" s="246"/>
      <c r="AG2768" s="246"/>
      <c r="AH2768" s="246"/>
      <c r="AI2768" s="246"/>
      <c r="AJ2768" s="246"/>
      <c r="AK2768" s="246"/>
      <c r="AL2768" s="246"/>
    </row>
    <row r="2769" spans="3:38" s="47" customFormat="1" ht="38.25" customHeight="1" x14ac:dyDescent="0.25">
      <c r="C2769" s="243"/>
      <c r="H2769" s="243"/>
      <c r="L2769" s="282"/>
      <c r="M2769" s="243"/>
      <c r="O2769" s="243"/>
      <c r="P2769" s="246"/>
      <c r="Q2769" s="246"/>
      <c r="R2769" s="246"/>
      <c r="S2769" s="246"/>
      <c r="T2769" s="246"/>
      <c r="U2769" s="246"/>
      <c r="V2769" s="246"/>
      <c r="W2769" s="246"/>
      <c r="X2769" s="246"/>
      <c r="Y2769" s="246"/>
      <c r="Z2769" s="246"/>
      <c r="AA2769" s="246"/>
      <c r="AB2769" s="246"/>
      <c r="AC2769" s="246"/>
      <c r="AD2769" s="246"/>
      <c r="AE2769" s="246"/>
      <c r="AF2769" s="246"/>
      <c r="AG2769" s="246"/>
      <c r="AH2769" s="246"/>
      <c r="AI2769" s="246"/>
      <c r="AJ2769" s="246"/>
      <c r="AK2769" s="246"/>
      <c r="AL2769" s="246"/>
    </row>
    <row r="2770" spans="3:38" s="47" customFormat="1" ht="38.25" customHeight="1" x14ac:dyDescent="0.25">
      <c r="C2770" s="243"/>
      <c r="H2770" s="243"/>
      <c r="L2770" s="282"/>
      <c r="M2770" s="243"/>
      <c r="O2770" s="243"/>
      <c r="P2770" s="246"/>
      <c r="Q2770" s="246"/>
      <c r="R2770" s="246"/>
      <c r="S2770" s="246"/>
      <c r="T2770" s="246"/>
      <c r="U2770" s="246"/>
      <c r="V2770" s="246"/>
      <c r="W2770" s="246"/>
      <c r="X2770" s="246"/>
      <c r="Y2770" s="246"/>
      <c r="Z2770" s="246"/>
      <c r="AA2770" s="246"/>
      <c r="AB2770" s="246"/>
      <c r="AC2770" s="246"/>
      <c r="AD2770" s="246"/>
      <c r="AE2770" s="246"/>
      <c r="AF2770" s="246"/>
      <c r="AG2770" s="246"/>
      <c r="AH2770" s="246"/>
      <c r="AI2770" s="246"/>
      <c r="AJ2770" s="246"/>
      <c r="AK2770" s="246"/>
      <c r="AL2770" s="246"/>
    </row>
    <row r="2771" spans="3:38" s="47" customFormat="1" ht="38.25" customHeight="1" x14ac:dyDescent="0.25">
      <c r="C2771" s="243"/>
      <c r="H2771" s="243"/>
      <c r="L2771" s="282"/>
      <c r="M2771" s="243"/>
      <c r="O2771" s="243"/>
      <c r="P2771" s="246"/>
      <c r="Q2771" s="246"/>
      <c r="R2771" s="246"/>
      <c r="S2771" s="246"/>
      <c r="T2771" s="246"/>
      <c r="U2771" s="246"/>
      <c r="V2771" s="246"/>
      <c r="W2771" s="246"/>
      <c r="X2771" s="246"/>
      <c r="Y2771" s="246"/>
      <c r="Z2771" s="246"/>
      <c r="AA2771" s="246"/>
      <c r="AB2771" s="246"/>
      <c r="AC2771" s="246"/>
      <c r="AD2771" s="246"/>
      <c r="AE2771" s="246"/>
      <c r="AF2771" s="246"/>
      <c r="AG2771" s="246"/>
      <c r="AH2771" s="246"/>
      <c r="AI2771" s="246"/>
      <c r="AJ2771" s="246"/>
      <c r="AK2771" s="246"/>
      <c r="AL2771" s="246"/>
    </row>
    <row r="2772" spans="3:38" s="47" customFormat="1" ht="38.25" customHeight="1" x14ac:dyDescent="0.25">
      <c r="C2772" s="243"/>
      <c r="H2772" s="243"/>
      <c r="L2772" s="282"/>
      <c r="M2772" s="243"/>
      <c r="O2772" s="243"/>
      <c r="P2772" s="246"/>
      <c r="Q2772" s="246"/>
      <c r="R2772" s="246"/>
      <c r="S2772" s="246"/>
      <c r="T2772" s="246"/>
      <c r="U2772" s="246"/>
      <c r="V2772" s="246"/>
      <c r="W2772" s="246"/>
      <c r="X2772" s="246"/>
      <c r="Y2772" s="246"/>
      <c r="Z2772" s="246"/>
      <c r="AA2772" s="246"/>
      <c r="AB2772" s="246"/>
      <c r="AC2772" s="246"/>
      <c r="AD2772" s="246"/>
      <c r="AE2772" s="246"/>
      <c r="AF2772" s="246"/>
      <c r="AG2772" s="246"/>
      <c r="AH2772" s="246"/>
      <c r="AI2772" s="246"/>
      <c r="AJ2772" s="246"/>
      <c r="AK2772" s="246"/>
      <c r="AL2772" s="246"/>
    </row>
    <row r="2773" spans="3:38" s="47" customFormat="1" ht="38.25" customHeight="1" x14ac:dyDescent="0.25">
      <c r="C2773" s="243"/>
      <c r="H2773" s="243"/>
      <c r="L2773" s="282"/>
      <c r="M2773" s="243"/>
      <c r="O2773" s="243"/>
      <c r="P2773" s="246"/>
      <c r="Q2773" s="246"/>
      <c r="R2773" s="246"/>
      <c r="S2773" s="246"/>
      <c r="T2773" s="246"/>
      <c r="U2773" s="246"/>
      <c r="V2773" s="246"/>
      <c r="W2773" s="246"/>
      <c r="X2773" s="246"/>
      <c r="Y2773" s="246"/>
      <c r="Z2773" s="246"/>
      <c r="AA2773" s="246"/>
      <c r="AB2773" s="246"/>
      <c r="AC2773" s="246"/>
      <c r="AD2773" s="246"/>
      <c r="AE2773" s="246"/>
      <c r="AF2773" s="246"/>
      <c r="AG2773" s="246"/>
      <c r="AH2773" s="246"/>
      <c r="AI2773" s="246"/>
      <c r="AJ2773" s="246"/>
      <c r="AK2773" s="246"/>
      <c r="AL2773" s="246"/>
    </row>
    <row r="2774" spans="3:38" s="47" customFormat="1" ht="38.25" customHeight="1" x14ac:dyDescent="0.25">
      <c r="C2774" s="243"/>
      <c r="H2774" s="243"/>
      <c r="L2774" s="282"/>
      <c r="M2774" s="243"/>
      <c r="O2774" s="243"/>
      <c r="P2774" s="246"/>
      <c r="Q2774" s="246"/>
      <c r="R2774" s="246"/>
      <c r="S2774" s="246"/>
      <c r="T2774" s="246"/>
      <c r="U2774" s="246"/>
      <c r="V2774" s="246"/>
      <c r="W2774" s="246"/>
      <c r="X2774" s="246"/>
      <c r="Y2774" s="246"/>
      <c r="Z2774" s="246"/>
      <c r="AA2774" s="246"/>
      <c r="AB2774" s="246"/>
      <c r="AC2774" s="246"/>
      <c r="AD2774" s="246"/>
      <c r="AE2774" s="246"/>
      <c r="AF2774" s="246"/>
      <c r="AG2774" s="246"/>
      <c r="AH2774" s="246"/>
      <c r="AI2774" s="246"/>
      <c r="AJ2774" s="246"/>
      <c r="AK2774" s="246"/>
      <c r="AL2774" s="246"/>
    </row>
    <row r="2775" spans="3:38" s="47" customFormat="1" ht="38.25" customHeight="1" x14ac:dyDescent="0.25">
      <c r="C2775" s="243"/>
      <c r="H2775" s="243"/>
      <c r="L2775" s="282"/>
      <c r="M2775" s="243"/>
      <c r="O2775" s="243"/>
      <c r="P2775" s="246"/>
      <c r="Q2775" s="246"/>
      <c r="R2775" s="246"/>
      <c r="S2775" s="246"/>
      <c r="T2775" s="246"/>
      <c r="U2775" s="246"/>
      <c r="V2775" s="246"/>
      <c r="W2775" s="246"/>
      <c r="X2775" s="246"/>
      <c r="Y2775" s="246"/>
      <c r="Z2775" s="246"/>
      <c r="AA2775" s="246"/>
      <c r="AB2775" s="246"/>
      <c r="AC2775" s="246"/>
      <c r="AD2775" s="246"/>
      <c r="AE2775" s="246"/>
      <c r="AF2775" s="246"/>
      <c r="AG2775" s="246"/>
      <c r="AH2775" s="246"/>
      <c r="AI2775" s="246"/>
      <c r="AJ2775" s="246"/>
      <c r="AK2775" s="246"/>
      <c r="AL2775" s="246"/>
    </row>
    <row r="2776" spans="3:38" s="47" customFormat="1" ht="38.25" customHeight="1" x14ac:dyDescent="0.25">
      <c r="C2776" s="243"/>
      <c r="H2776" s="243"/>
      <c r="L2776" s="282"/>
      <c r="M2776" s="243"/>
      <c r="O2776" s="243"/>
      <c r="P2776" s="246"/>
      <c r="Q2776" s="246"/>
      <c r="R2776" s="246"/>
      <c r="S2776" s="246"/>
      <c r="T2776" s="246"/>
      <c r="U2776" s="246"/>
      <c r="V2776" s="246"/>
      <c r="W2776" s="246"/>
      <c r="X2776" s="246"/>
      <c r="Y2776" s="246"/>
      <c r="Z2776" s="246"/>
      <c r="AA2776" s="246"/>
      <c r="AB2776" s="246"/>
      <c r="AC2776" s="246"/>
      <c r="AD2776" s="246"/>
      <c r="AE2776" s="246"/>
      <c r="AF2776" s="246"/>
      <c r="AG2776" s="246"/>
      <c r="AH2776" s="246"/>
      <c r="AI2776" s="246"/>
      <c r="AJ2776" s="246"/>
      <c r="AK2776" s="246"/>
      <c r="AL2776" s="246"/>
    </row>
    <row r="2777" spans="3:38" s="47" customFormat="1" ht="38.25" customHeight="1" x14ac:dyDescent="0.25">
      <c r="C2777" s="243"/>
      <c r="H2777" s="243"/>
      <c r="L2777" s="282"/>
      <c r="M2777" s="243"/>
      <c r="O2777" s="243"/>
      <c r="P2777" s="246"/>
      <c r="Q2777" s="246"/>
      <c r="R2777" s="246"/>
      <c r="S2777" s="246"/>
      <c r="T2777" s="246"/>
      <c r="U2777" s="246"/>
      <c r="V2777" s="246"/>
      <c r="W2777" s="246"/>
      <c r="X2777" s="246"/>
      <c r="Y2777" s="246"/>
      <c r="Z2777" s="246"/>
      <c r="AA2777" s="246"/>
      <c r="AB2777" s="246"/>
      <c r="AC2777" s="246"/>
      <c r="AD2777" s="246"/>
      <c r="AE2777" s="246"/>
      <c r="AF2777" s="246"/>
      <c r="AG2777" s="246"/>
      <c r="AH2777" s="246"/>
      <c r="AI2777" s="246"/>
      <c r="AJ2777" s="246"/>
      <c r="AK2777" s="246"/>
      <c r="AL2777" s="246"/>
    </row>
    <row r="2778" spans="3:38" s="47" customFormat="1" ht="38.25" customHeight="1" x14ac:dyDescent="0.25">
      <c r="C2778" s="243"/>
      <c r="H2778" s="243"/>
      <c r="L2778" s="282"/>
      <c r="M2778" s="243"/>
      <c r="O2778" s="243"/>
      <c r="P2778" s="246"/>
      <c r="Q2778" s="246"/>
      <c r="R2778" s="246"/>
      <c r="S2778" s="246"/>
      <c r="T2778" s="246"/>
      <c r="U2778" s="246"/>
      <c r="V2778" s="246"/>
      <c r="W2778" s="246"/>
      <c r="X2778" s="246"/>
      <c r="Y2778" s="246"/>
      <c r="Z2778" s="246"/>
      <c r="AA2778" s="246"/>
      <c r="AB2778" s="246"/>
      <c r="AC2778" s="246"/>
      <c r="AD2778" s="246"/>
      <c r="AE2778" s="246"/>
      <c r="AF2778" s="246"/>
      <c r="AG2778" s="246"/>
      <c r="AH2778" s="246"/>
      <c r="AI2778" s="246"/>
      <c r="AJ2778" s="246"/>
      <c r="AK2778" s="246"/>
      <c r="AL2778" s="246"/>
    </row>
    <row r="2779" spans="3:38" s="47" customFormat="1" ht="38.25" customHeight="1" x14ac:dyDescent="0.25">
      <c r="C2779" s="243"/>
      <c r="H2779" s="243"/>
      <c r="L2779" s="282"/>
      <c r="M2779" s="243"/>
      <c r="O2779" s="243"/>
      <c r="P2779" s="246"/>
      <c r="Q2779" s="246"/>
      <c r="R2779" s="246"/>
      <c r="S2779" s="246"/>
      <c r="T2779" s="246"/>
      <c r="U2779" s="246"/>
      <c r="V2779" s="246"/>
      <c r="W2779" s="246"/>
      <c r="X2779" s="246"/>
      <c r="Y2779" s="246"/>
      <c r="Z2779" s="246"/>
      <c r="AA2779" s="246"/>
      <c r="AB2779" s="246"/>
      <c r="AC2779" s="246"/>
      <c r="AD2779" s="246"/>
      <c r="AE2779" s="246"/>
      <c r="AF2779" s="246"/>
      <c r="AG2779" s="246"/>
      <c r="AH2779" s="246"/>
      <c r="AI2779" s="246"/>
      <c r="AJ2779" s="246"/>
      <c r="AK2779" s="246"/>
      <c r="AL2779" s="246"/>
    </row>
    <row r="2780" spans="3:38" s="47" customFormat="1" ht="38.25" customHeight="1" x14ac:dyDescent="0.25">
      <c r="C2780" s="243"/>
      <c r="H2780" s="243"/>
      <c r="L2780" s="282"/>
      <c r="M2780" s="243"/>
      <c r="O2780" s="243"/>
      <c r="P2780" s="246"/>
      <c r="Q2780" s="246"/>
      <c r="R2780" s="246"/>
      <c r="S2780" s="246"/>
      <c r="T2780" s="246"/>
      <c r="U2780" s="246"/>
      <c r="V2780" s="246"/>
      <c r="W2780" s="246"/>
      <c r="X2780" s="246"/>
      <c r="Y2780" s="246"/>
      <c r="Z2780" s="246"/>
      <c r="AA2780" s="246"/>
      <c r="AB2780" s="246"/>
      <c r="AC2780" s="246"/>
      <c r="AD2780" s="246"/>
      <c r="AE2780" s="246"/>
      <c r="AF2780" s="246"/>
      <c r="AG2780" s="246"/>
      <c r="AH2780" s="246"/>
      <c r="AI2780" s="246"/>
      <c r="AJ2780" s="246"/>
      <c r="AK2780" s="246"/>
      <c r="AL2780" s="246"/>
    </row>
    <row r="2781" spans="3:38" s="47" customFormat="1" ht="38.25" customHeight="1" x14ac:dyDescent="0.25">
      <c r="C2781" s="243"/>
      <c r="H2781" s="243"/>
      <c r="L2781" s="282"/>
      <c r="M2781" s="243"/>
      <c r="O2781" s="243"/>
      <c r="P2781" s="246"/>
      <c r="Q2781" s="246"/>
      <c r="R2781" s="246"/>
      <c r="S2781" s="246"/>
      <c r="T2781" s="246"/>
      <c r="U2781" s="246"/>
      <c r="V2781" s="246"/>
      <c r="W2781" s="246"/>
      <c r="X2781" s="246"/>
      <c r="Y2781" s="246"/>
      <c r="Z2781" s="246"/>
      <c r="AA2781" s="246"/>
      <c r="AB2781" s="246"/>
      <c r="AC2781" s="246"/>
      <c r="AD2781" s="246"/>
      <c r="AE2781" s="246"/>
      <c r="AF2781" s="246"/>
      <c r="AG2781" s="246"/>
      <c r="AH2781" s="246"/>
      <c r="AI2781" s="246"/>
      <c r="AJ2781" s="246"/>
      <c r="AK2781" s="246"/>
      <c r="AL2781" s="246"/>
    </row>
    <row r="2782" spans="3:38" s="47" customFormat="1" ht="38.25" customHeight="1" x14ac:dyDescent="0.25">
      <c r="C2782" s="243"/>
      <c r="H2782" s="243"/>
      <c r="L2782" s="282"/>
      <c r="M2782" s="243"/>
      <c r="O2782" s="243"/>
      <c r="P2782" s="246"/>
      <c r="Q2782" s="246"/>
      <c r="R2782" s="246"/>
      <c r="S2782" s="246"/>
      <c r="T2782" s="246"/>
      <c r="U2782" s="246"/>
      <c r="V2782" s="246"/>
      <c r="W2782" s="246"/>
      <c r="X2782" s="246"/>
      <c r="Y2782" s="246"/>
      <c r="Z2782" s="246"/>
      <c r="AA2782" s="246"/>
      <c r="AB2782" s="246"/>
      <c r="AC2782" s="246"/>
      <c r="AD2782" s="246"/>
      <c r="AE2782" s="246"/>
      <c r="AF2782" s="246"/>
      <c r="AG2782" s="246"/>
      <c r="AH2782" s="246"/>
      <c r="AI2782" s="246"/>
      <c r="AJ2782" s="246"/>
      <c r="AK2782" s="246"/>
      <c r="AL2782" s="246"/>
    </row>
    <row r="2783" spans="3:38" s="47" customFormat="1" ht="38.25" customHeight="1" x14ac:dyDescent="0.25">
      <c r="C2783" s="243"/>
      <c r="H2783" s="243"/>
      <c r="L2783" s="282"/>
      <c r="M2783" s="243"/>
      <c r="O2783" s="243"/>
      <c r="P2783" s="246"/>
      <c r="Q2783" s="246"/>
      <c r="R2783" s="246"/>
      <c r="S2783" s="246"/>
      <c r="T2783" s="246"/>
      <c r="U2783" s="246"/>
      <c r="V2783" s="246"/>
      <c r="W2783" s="246"/>
      <c r="X2783" s="246"/>
      <c r="Y2783" s="246"/>
      <c r="Z2783" s="246"/>
      <c r="AA2783" s="246"/>
      <c r="AB2783" s="246"/>
      <c r="AC2783" s="246"/>
      <c r="AD2783" s="246"/>
      <c r="AE2783" s="246"/>
      <c r="AF2783" s="246"/>
      <c r="AG2783" s="246"/>
      <c r="AH2783" s="246"/>
      <c r="AI2783" s="246"/>
      <c r="AJ2783" s="246"/>
      <c r="AK2783" s="246"/>
      <c r="AL2783" s="246"/>
    </row>
    <row r="2784" spans="3:38" s="47" customFormat="1" ht="38.25" customHeight="1" x14ac:dyDescent="0.25">
      <c r="C2784" s="243"/>
      <c r="H2784" s="243"/>
      <c r="L2784" s="282"/>
      <c r="M2784" s="243"/>
      <c r="O2784" s="243"/>
      <c r="P2784" s="246"/>
      <c r="Q2784" s="246"/>
      <c r="R2784" s="246"/>
      <c r="S2784" s="246"/>
      <c r="T2784" s="246"/>
      <c r="U2784" s="246"/>
      <c r="V2784" s="246"/>
      <c r="W2784" s="246"/>
      <c r="X2784" s="246"/>
      <c r="Y2784" s="246"/>
      <c r="Z2784" s="246"/>
      <c r="AA2784" s="246"/>
      <c r="AB2784" s="246"/>
      <c r="AC2784" s="246"/>
      <c r="AD2784" s="246"/>
      <c r="AE2784" s="246"/>
      <c r="AF2784" s="246"/>
      <c r="AG2784" s="246"/>
      <c r="AH2784" s="246"/>
      <c r="AI2784" s="246"/>
      <c r="AJ2784" s="246"/>
      <c r="AK2784" s="246"/>
      <c r="AL2784" s="246"/>
    </row>
    <row r="2785" spans="3:38" s="47" customFormat="1" ht="38.25" customHeight="1" x14ac:dyDescent="0.25">
      <c r="C2785" s="243"/>
      <c r="H2785" s="243"/>
      <c r="L2785" s="282"/>
      <c r="M2785" s="243"/>
      <c r="O2785" s="243"/>
      <c r="P2785" s="246"/>
      <c r="Q2785" s="246"/>
      <c r="R2785" s="246"/>
      <c r="S2785" s="246"/>
      <c r="T2785" s="246"/>
      <c r="U2785" s="246"/>
      <c r="V2785" s="246"/>
      <c r="W2785" s="246"/>
      <c r="X2785" s="246"/>
      <c r="Y2785" s="246"/>
      <c r="Z2785" s="246"/>
      <c r="AA2785" s="246"/>
      <c r="AB2785" s="246"/>
      <c r="AC2785" s="246"/>
      <c r="AD2785" s="246"/>
      <c r="AE2785" s="246"/>
      <c r="AF2785" s="246"/>
      <c r="AG2785" s="246"/>
      <c r="AH2785" s="246"/>
      <c r="AI2785" s="246"/>
      <c r="AJ2785" s="246"/>
      <c r="AK2785" s="246"/>
      <c r="AL2785" s="246"/>
    </row>
    <row r="2786" spans="3:38" s="47" customFormat="1" ht="38.25" customHeight="1" x14ac:dyDescent="0.25">
      <c r="C2786" s="243"/>
      <c r="H2786" s="243"/>
      <c r="L2786" s="282"/>
      <c r="M2786" s="243"/>
      <c r="O2786" s="243"/>
      <c r="P2786" s="246"/>
      <c r="Q2786" s="246"/>
      <c r="R2786" s="246"/>
      <c r="S2786" s="246"/>
      <c r="T2786" s="246"/>
      <c r="U2786" s="246"/>
      <c r="V2786" s="246"/>
      <c r="W2786" s="246"/>
      <c r="X2786" s="246"/>
      <c r="Y2786" s="246"/>
      <c r="Z2786" s="246"/>
      <c r="AA2786" s="246"/>
      <c r="AB2786" s="246"/>
      <c r="AC2786" s="246"/>
      <c r="AD2786" s="246"/>
      <c r="AE2786" s="246"/>
      <c r="AF2786" s="246"/>
      <c r="AG2786" s="246"/>
      <c r="AH2786" s="246"/>
      <c r="AI2786" s="246"/>
      <c r="AJ2786" s="246"/>
      <c r="AK2786" s="246"/>
      <c r="AL2786" s="246"/>
    </row>
    <row r="2787" spans="3:38" s="47" customFormat="1" ht="38.25" customHeight="1" x14ac:dyDescent="0.25">
      <c r="C2787" s="243"/>
      <c r="H2787" s="243"/>
      <c r="L2787" s="282"/>
      <c r="M2787" s="243"/>
      <c r="O2787" s="243"/>
      <c r="P2787" s="246"/>
      <c r="Q2787" s="246"/>
      <c r="R2787" s="246"/>
      <c r="S2787" s="246"/>
      <c r="T2787" s="246"/>
      <c r="U2787" s="246"/>
      <c r="V2787" s="246"/>
      <c r="W2787" s="246"/>
      <c r="X2787" s="246"/>
      <c r="Y2787" s="246"/>
      <c r="Z2787" s="246"/>
      <c r="AA2787" s="246"/>
      <c r="AB2787" s="246"/>
      <c r="AC2787" s="246"/>
      <c r="AD2787" s="246"/>
      <c r="AE2787" s="246"/>
      <c r="AF2787" s="246"/>
      <c r="AG2787" s="246"/>
      <c r="AH2787" s="246"/>
      <c r="AI2787" s="246"/>
      <c r="AJ2787" s="246"/>
      <c r="AK2787" s="246"/>
      <c r="AL2787" s="246"/>
    </row>
    <row r="2788" spans="3:38" s="47" customFormat="1" ht="38.25" customHeight="1" x14ac:dyDescent="0.25">
      <c r="C2788" s="243"/>
      <c r="H2788" s="243"/>
      <c r="L2788" s="282"/>
      <c r="M2788" s="243"/>
      <c r="O2788" s="243"/>
      <c r="P2788" s="246"/>
      <c r="Q2788" s="246"/>
      <c r="R2788" s="246"/>
      <c r="S2788" s="246"/>
      <c r="T2788" s="246"/>
      <c r="U2788" s="246"/>
      <c r="V2788" s="246"/>
      <c r="W2788" s="246"/>
      <c r="X2788" s="246"/>
      <c r="Y2788" s="246"/>
      <c r="Z2788" s="246"/>
      <c r="AA2788" s="246"/>
      <c r="AB2788" s="246"/>
      <c r="AC2788" s="246"/>
      <c r="AD2788" s="246"/>
      <c r="AE2788" s="246"/>
      <c r="AF2788" s="246"/>
      <c r="AG2788" s="246"/>
      <c r="AH2788" s="246"/>
      <c r="AI2788" s="246"/>
      <c r="AJ2788" s="246"/>
      <c r="AK2788" s="246"/>
      <c r="AL2788" s="246"/>
    </row>
    <row r="2789" spans="3:38" s="47" customFormat="1" ht="38.25" customHeight="1" x14ac:dyDescent="0.25">
      <c r="C2789" s="243"/>
      <c r="H2789" s="243"/>
      <c r="L2789" s="282"/>
      <c r="M2789" s="243"/>
      <c r="O2789" s="243"/>
      <c r="P2789" s="246"/>
      <c r="Q2789" s="246"/>
      <c r="R2789" s="246"/>
      <c r="S2789" s="246"/>
      <c r="T2789" s="246"/>
      <c r="U2789" s="246"/>
      <c r="V2789" s="246"/>
      <c r="W2789" s="246"/>
      <c r="X2789" s="246"/>
      <c r="Y2789" s="246"/>
      <c r="Z2789" s="246"/>
      <c r="AA2789" s="246"/>
      <c r="AB2789" s="246"/>
      <c r="AC2789" s="246"/>
      <c r="AD2789" s="246"/>
      <c r="AE2789" s="246"/>
      <c r="AF2789" s="246"/>
      <c r="AG2789" s="246"/>
      <c r="AH2789" s="246"/>
      <c r="AI2789" s="246"/>
      <c r="AJ2789" s="246"/>
      <c r="AK2789" s="246"/>
      <c r="AL2789" s="246"/>
    </row>
    <row r="2790" spans="3:38" s="47" customFormat="1" ht="38.25" customHeight="1" x14ac:dyDescent="0.25">
      <c r="C2790" s="243"/>
      <c r="H2790" s="243"/>
      <c r="L2790" s="282"/>
      <c r="M2790" s="243"/>
      <c r="O2790" s="243"/>
      <c r="P2790" s="246"/>
      <c r="Q2790" s="246"/>
      <c r="R2790" s="246"/>
      <c r="S2790" s="246"/>
      <c r="T2790" s="246"/>
      <c r="U2790" s="246"/>
      <c r="V2790" s="246"/>
      <c r="W2790" s="246"/>
      <c r="X2790" s="246"/>
      <c r="Y2790" s="246"/>
      <c r="Z2790" s="246"/>
      <c r="AA2790" s="246"/>
      <c r="AB2790" s="246"/>
      <c r="AC2790" s="246"/>
      <c r="AD2790" s="246"/>
      <c r="AE2790" s="246"/>
      <c r="AF2790" s="246"/>
      <c r="AG2790" s="246"/>
      <c r="AH2790" s="246"/>
      <c r="AI2790" s="246"/>
      <c r="AJ2790" s="246"/>
      <c r="AK2790" s="246"/>
      <c r="AL2790" s="246"/>
    </row>
    <row r="2791" spans="3:38" s="47" customFormat="1" ht="38.25" customHeight="1" x14ac:dyDescent="0.25">
      <c r="C2791" s="243"/>
      <c r="H2791" s="243"/>
      <c r="L2791" s="282"/>
      <c r="M2791" s="243"/>
      <c r="O2791" s="243"/>
      <c r="P2791" s="246"/>
      <c r="Q2791" s="246"/>
      <c r="R2791" s="246"/>
      <c r="S2791" s="246"/>
      <c r="T2791" s="246"/>
      <c r="U2791" s="246"/>
      <c r="V2791" s="246"/>
      <c r="W2791" s="246"/>
      <c r="X2791" s="246"/>
      <c r="Y2791" s="246"/>
      <c r="Z2791" s="246"/>
      <c r="AA2791" s="246"/>
      <c r="AB2791" s="246"/>
      <c r="AC2791" s="246"/>
      <c r="AD2791" s="246"/>
      <c r="AE2791" s="246"/>
      <c r="AF2791" s="246"/>
      <c r="AG2791" s="246"/>
      <c r="AH2791" s="246"/>
      <c r="AI2791" s="246"/>
      <c r="AJ2791" s="246"/>
      <c r="AK2791" s="246"/>
      <c r="AL2791" s="246"/>
    </row>
    <row r="2792" spans="3:38" s="47" customFormat="1" ht="38.25" customHeight="1" x14ac:dyDescent="0.25">
      <c r="C2792" s="243"/>
      <c r="H2792" s="243"/>
      <c r="L2792" s="282"/>
      <c r="M2792" s="243"/>
      <c r="O2792" s="243"/>
      <c r="P2792" s="246"/>
      <c r="Q2792" s="246"/>
      <c r="R2792" s="246"/>
      <c r="S2792" s="246"/>
      <c r="T2792" s="246"/>
      <c r="U2792" s="246"/>
      <c r="V2792" s="246"/>
      <c r="W2792" s="246"/>
      <c r="X2792" s="246"/>
      <c r="Y2792" s="246"/>
      <c r="Z2792" s="246"/>
      <c r="AA2792" s="246"/>
      <c r="AB2792" s="246"/>
      <c r="AC2792" s="246"/>
      <c r="AD2792" s="246"/>
      <c r="AE2792" s="246"/>
      <c r="AF2792" s="246"/>
      <c r="AG2792" s="246"/>
      <c r="AH2792" s="246"/>
      <c r="AI2792" s="246"/>
      <c r="AJ2792" s="246"/>
      <c r="AK2792" s="246"/>
      <c r="AL2792" s="246"/>
    </row>
    <row r="2793" spans="3:38" s="47" customFormat="1" ht="38.25" customHeight="1" x14ac:dyDescent="0.25">
      <c r="C2793" s="243"/>
      <c r="H2793" s="243"/>
      <c r="L2793" s="282"/>
      <c r="M2793" s="243"/>
      <c r="O2793" s="243"/>
      <c r="P2793" s="246"/>
      <c r="Q2793" s="246"/>
      <c r="R2793" s="246"/>
      <c r="S2793" s="246"/>
      <c r="T2793" s="246"/>
      <c r="U2793" s="246"/>
      <c r="V2793" s="246"/>
      <c r="W2793" s="246"/>
      <c r="X2793" s="246"/>
      <c r="Y2793" s="246"/>
      <c r="Z2793" s="246"/>
      <c r="AA2793" s="246"/>
      <c r="AB2793" s="246"/>
      <c r="AC2793" s="246"/>
      <c r="AD2793" s="246"/>
      <c r="AE2793" s="246"/>
      <c r="AF2793" s="246"/>
      <c r="AG2793" s="246"/>
      <c r="AH2793" s="246"/>
      <c r="AI2793" s="246"/>
      <c r="AJ2793" s="246"/>
      <c r="AK2793" s="246"/>
      <c r="AL2793" s="246"/>
    </row>
    <row r="2794" spans="3:38" s="47" customFormat="1" ht="38.25" customHeight="1" x14ac:dyDescent="0.25">
      <c r="C2794" s="243"/>
      <c r="H2794" s="243"/>
      <c r="L2794" s="282"/>
      <c r="M2794" s="243"/>
      <c r="O2794" s="243"/>
      <c r="P2794" s="246"/>
      <c r="Q2794" s="246"/>
      <c r="R2794" s="246"/>
      <c r="S2794" s="246"/>
      <c r="T2794" s="246"/>
      <c r="U2794" s="246"/>
      <c r="V2794" s="246"/>
      <c r="W2794" s="246"/>
      <c r="X2794" s="246"/>
      <c r="Y2794" s="246"/>
      <c r="Z2794" s="246"/>
      <c r="AA2794" s="246"/>
      <c r="AB2794" s="246"/>
      <c r="AC2794" s="246"/>
      <c r="AD2794" s="246"/>
      <c r="AE2794" s="246"/>
      <c r="AF2794" s="246"/>
      <c r="AG2794" s="246"/>
      <c r="AH2794" s="246"/>
      <c r="AI2794" s="246"/>
      <c r="AJ2794" s="246"/>
      <c r="AK2794" s="246"/>
      <c r="AL2794" s="246"/>
    </row>
    <row r="2795" spans="3:38" s="47" customFormat="1" ht="38.25" customHeight="1" x14ac:dyDescent="0.25">
      <c r="C2795" s="243"/>
      <c r="H2795" s="243"/>
      <c r="L2795" s="282"/>
      <c r="M2795" s="243"/>
      <c r="O2795" s="243"/>
      <c r="P2795" s="246"/>
      <c r="Q2795" s="246"/>
      <c r="R2795" s="246"/>
      <c r="S2795" s="246"/>
      <c r="T2795" s="246"/>
      <c r="U2795" s="246"/>
      <c r="V2795" s="246"/>
      <c r="W2795" s="246"/>
      <c r="X2795" s="246"/>
      <c r="Y2795" s="246"/>
      <c r="Z2795" s="246"/>
      <c r="AA2795" s="246"/>
      <c r="AB2795" s="246"/>
      <c r="AC2795" s="246"/>
      <c r="AD2795" s="246"/>
      <c r="AE2795" s="246"/>
      <c r="AF2795" s="246"/>
      <c r="AG2795" s="246"/>
      <c r="AH2795" s="246"/>
      <c r="AI2795" s="246"/>
      <c r="AJ2795" s="246"/>
      <c r="AK2795" s="246"/>
      <c r="AL2795" s="246"/>
    </row>
    <row r="2796" spans="3:38" s="47" customFormat="1" ht="38.25" customHeight="1" x14ac:dyDescent="0.25">
      <c r="C2796" s="243"/>
      <c r="H2796" s="243"/>
      <c r="L2796" s="282"/>
      <c r="M2796" s="243"/>
      <c r="O2796" s="243"/>
      <c r="P2796" s="246"/>
      <c r="Q2796" s="246"/>
      <c r="R2796" s="246"/>
      <c r="S2796" s="246"/>
      <c r="T2796" s="246"/>
      <c r="U2796" s="246"/>
      <c r="V2796" s="246"/>
      <c r="W2796" s="246"/>
      <c r="X2796" s="246"/>
      <c r="Y2796" s="246"/>
      <c r="Z2796" s="246"/>
      <c r="AA2796" s="246"/>
      <c r="AB2796" s="246"/>
      <c r="AC2796" s="246"/>
      <c r="AD2796" s="246"/>
      <c r="AE2796" s="246"/>
      <c r="AF2796" s="246"/>
      <c r="AG2796" s="246"/>
      <c r="AH2796" s="246"/>
      <c r="AI2796" s="246"/>
      <c r="AJ2796" s="246"/>
      <c r="AK2796" s="246"/>
      <c r="AL2796" s="246"/>
    </row>
    <row r="2797" spans="3:38" s="47" customFormat="1" ht="38.25" customHeight="1" x14ac:dyDescent="0.25">
      <c r="C2797" s="243"/>
      <c r="H2797" s="243"/>
      <c r="L2797" s="282"/>
      <c r="M2797" s="243"/>
      <c r="O2797" s="243"/>
      <c r="P2797" s="246"/>
      <c r="Q2797" s="246"/>
      <c r="R2797" s="246"/>
      <c r="S2797" s="246"/>
      <c r="T2797" s="246"/>
      <c r="U2797" s="246"/>
      <c r="V2797" s="246"/>
      <c r="W2797" s="246"/>
      <c r="X2797" s="246"/>
      <c r="Y2797" s="246"/>
      <c r="Z2797" s="246"/>
      <c r="AA2797" s="246"/>
      <c r="AB2797" s="246"/>
      <c r="AC2797" s="246"/>
      <c r="AD2797" s="246"/>
      <c r="AE2797" s="246"/>
      <c r="AF2797" s="246"/>
      <c r="AG2797" s="246"/>
      <c r="AH2797" s="246"/>
      <c r="AI2797" s="246"/>
      <c r="AJ2797" s="246"/>
      <c r="AK2797" s="246"/>
      <c r="AL2797" s="246"/>
    </row>
    <row r="2798" spans="3:38" s="47" customFormat="1" ht="38.25" customHeight="1" x14ac:dyDescent="0.25">
      <c r="C2798" s="243"/>
      <c r="H2798" s="243"/>
      <c r="L2798" s="282"/>
      <c r="M2798" s="243"/>
      <c r="O2798" s="243"/>
      <c r="P2798" s="246"/>
      <c r="Q2798" s="246"/>
      <c r="R2798" s="246"/>
      <c r="S2798" s="246"/>
      <c r="T2798" s="246"/>
      <c r="U2798" s="246"/>
      <c r="V2798" s="246"/>
      <c r="W2798" s="246"/>
      <c r="X2798" s="246"/>
      <c r="Y2798" s="246"/>
      <c r="Z2798" s="246"/>
      <c r="AA2798" s="246"/>
      <c r="AB2798" s="246"/>
      <c r="AC2798" s="246"/>
      <c r="AD2798" s="246"/>
      <c r="AE2798" s="246"/>
      <c r="AF2798" s="246"/>
      <c r="AG2798" s="246"/>
      <c r="AH2798" s="246"/>
      <c r="AI2798" s="246"/>
      <c r="AJ2798" s="246"/>
      <c r="AK2798" s="246"/>
      <c r="AL2798" s="246"/>
    </row>
    <row r="2799" spans="3:38" s="47" customFormat="1" ht="38.25" customHeight="1" x14ac:dyDescent="0.25">
      <c r="C2799" s="243"/>
      <c r="H2799" s="243"/>
      <c r="L2799" s="282"/>
      <c r="M2799" s="243"/>
      <c r="O2799" s="243"/>
      <c r="P2799" s="246"/>
      <c r="Q2799" s="246"/>
      <c r="R2799" s="246"/>
      <c r="S2799" s="246"/>
      <c r="T2799" s="246"/>
      <c r="U2799" s="246"/>
      <c r="V2799" s="246"/>
      <c r="W2799" s="246"/>
      <c r="X2799" s="246"/>
      <c r="Y2799" s="246"/>
      <c r="Z2799" s="246"/>
      <c r="AA2799" s="246"/>
      <c r="AB2799" s="246"/>
      <c r="AC2799" s="246"/>
      <c r="AD2799" s="246"/>
      <c r="AE2799" s="246"/>
      <c r="AF2799" s="246"/>
      <c r="AG2799" s="246"/>
      <c r="AH2799" s="246"/>
      <c r="AI2799" s="246"/>
      <c r="AJ2799" s="246"/>
      <c r="AK2799" s="246"/>
      <c r="AL2799" s="246"/>
    </row>
    <row r="2800" spans="3:38" s="47" customFormat="1" ht="38.25" customHeight="1" x14ac:dyDescent="0.25">
      <c r="C2800" s="243"/>
      <c r="H2800" s="243"/>
      <c r="L2800" s="282"/>
      <c r="M2800" s="243"/>
      <c r="O2800" s="243"/>
      <c r="P2800" s="246"/>
      <c r="Q2800" s="246"/>
      <c r="R2800" s="246"/>
      <c r="S2800" s="246"/>
      <c r="T2800" s="246"/>
      <c r="U2800" s="246"/>
      <c r="V2800" s="246"/>
      <c r="W2800" s="246"/>
      <c r="X2800" s="246"/>
      <c r="Y2800" s="246"/>
      <c r="Z2800" s="246"/>
      <c r="AA2800" s="246"/>
      <c r="AB2800" s="246"/>
      <c r="AC2800" s="246"/>
      <c r="AD2800" s="246"/>
      <c r="AE2800" s="246"/>
      <c r="AF2800" s="246"/>
      <c r="AG2800" s="246"/>
      <c r="AH2800" s="246"/>
      <c r="AI2800" s="246"/>
      <c r="AJ2800" s="246"/>
      <c r="AK2800" s="246"/>
      <c r="AL2800" s="246"/>
    </row>
    <row r="2801" spans="3:38" s="47" customFormat="1" ht="38.25" customHeight="1" x14ac:dyDescent="0.25">
      <c r="C2801" s="243"/>
      <c r="H2801" s="243"/>
      <c r="L2801" s="282"/>
      <c r="M2801" s="243"/>
      <c r="O2801" s="243"/>
      <c r="P2801" s="246"/>
      <c r="Q2801" s="246"/>
      <c r="R2801" s="246"/>
      <c r="S2801" s="246"/>
      <c r="T2801" s="246"/>
      <c r="U2801" s="246"/>
      <c r="V2801" s="246"/>
      <c r="W2801" s="246"/>
      <c r="X2801" s="246"/>
      <c r="Y2801" s="246"/>
      <c r="Z2801" s="246"/>
      <c r="AA2801" s="246"/>
      <c r="AB2801" s="246"/>
      <c r="AC2801" s="246"/>
      <c r="AD2801" s="246"/>
      <c r="AE2801" s="246"/>
      <c r="AF2801" s="246"/>
      <c r="AG2801" s="246"/>
      <c r="AH2801" s="246"/>
      <c r="AI2801" s="246"/>
      <c r="AJ2801" s="246"/>
      <c r="AK2801" s="246"/>
      <c r="AL2801" s="246"/>
    </row>
    <row r="2802" spans="3:38" s="47" customFormat="1" ht="38.25" customHeight="1" x14ac:dyDescent="0.25">
      <c r="C2802" s="243"/>
      <c r="H2802" s="243"/>
      <c r="L2802" s="282"/>
      <c r="M2802" s="243"/>
      <c r="O2802" s="243"/>
      <c r="P2802" s="246"/>
      <c r="Q2802" s="246"/>
      <c r="R2802" s="246"/>
      <c r="S2802" s="246"/>
      <c r="T2802" s="246"/>
      <c r="U2802" s="246"/>
      <c r="V2802" s="246"/>
      <c r="W2802" s="246"/>
      <c r="X2802" s="246"/>
      <c r="Y2802" s="246"/>
      <c r="Z2802" s="246"/>
      <c r="AA2802" s="246"/>
      <c r="AB2802" s="246"/>
      <c r="AC2802" s="246"/>
      <c r="AD2802" s="246"/>
      <c r="AE2802" s="246"/>
      <c r="AF2802" s="246"/>
      <c r="AG2802" s="246"/>
      <c r="AH2802" s="246"/>
      <c r="AI2802" s="246"/>
      <c r="AJ2802" s="246"/>
      <c r="AK2802" s="246"/>
      <c r="AL2802" s="246"/>
    </row>
    <row r="2803" spans="3:38" s="47" customFormat="1" ht="38.25" customHeight="1" x14ac:dyDescent="0.25">
      <c r="C2803" s="243"/>
      <c r="H2803" s="243"/>
      <c r="L2803" s="282"/>
      <c r="M2803" s="243"/>
      <c r="O2803" s="243"/>
      <c r="P2803" s="246"/>
      <c r="Q2803" s="246"/>
      <c r="R2803" s="246"/>
      <c r="S2803" s="246"/>
      <c r="T2803" s="246"/>
      <c r="U2803" s="246"/>
      <c r="V2803" s="246"/>
      <c r="W2803" s="246"/>
      <c r="X2803" s="246"/>
      <c r="Y2803" s="246"/>
      <c r="Z2803" s="246"/>
      <c r="AA2803" s="246"/>
      <c r="AB2803" s="246"/>
      <c r="AC2803" s="246"/>
      <c r="AD2803" s="246"/>
      <c r="AE2803" s="246"/>
      <c r="AF2803" s="246"/>
      <c r="AG2803" s="246"/>
      <c r="AH2803" s="246"/>
      <c r="AI2803" s="246"/>
      <c r="AJ2803" s="246"/>
      <c r="AK2803" s="246"/>
      <c r="AL2803" s="246"/>
    </row>
    <row r="2804" spans="3:38" s="47" customFormat="1" ht="38.25" customHeight="1" x14ac:dyDescent="0.25">
      <c r="C2804" s="243"/>
      <c r="H2804" s="243"/>
      <c r="L2804" s="282"/>
      <c r="M2804" s="243"/>
      <c r="O2804" s="243"/>
      <c r="P2804" s="246"/>
      <c r="Q2804" s="246"/>
      <c r="R2804" s="246"/>
      <c r="S2804" s="246"/>
      <c r="T2804" s="246"/>
      <c r="U2804" s="246"/>
      <c r="V2804" s="246"/>
      <c r="W2804" s="246"/>
      <c r="X2804" s="246"/>
      <c r="Y2804" s="246"/>
      <c r="Z2804" s="246"/>
      <c r="AA2804" s="246"/>
      <c r="AB2804" s="246"/>
      <c r="AC2804" s="246"/>
      <c r="AD2804" s="246"/>
      <c r="AE2804" s="246"/>
      <c r="AF2804" s="246"/>
      <c r="AG2804" s="246"/>
      <c r="AH2804" s="246"/>
      <c r="AI2804" s="246"/>
      <c r="AJ2804" s="246"/>
      <c r="AK2804" s="246"/>
      <c r="AL2804" s="246"/>
    </row>
    <row r="2805" spans="3:38" s="47" customFormat="1" ht="38.25" customHeight="1" x14ac:dyDescent="0.25">
      <c r="C2805" s="243"/>
      <c r="H2805" s="243"/>
      <c r="L2805" s="282"/>
      <c r="M2805" s="243"/>
      <c r="O2805" s="243"/>
      <c r="P2805" s="246"/>
      <c r="Q2805" s="246"/>
      <c r="R2805" s="246"/>
      <c r="S2805" s="246"/>
      <c r="T2805" s="246"/>
      <c r="U2805" s="246"/>
      <c r="V2805" s="246"/>
      <c r="W2805" s="246"/>
      <c r="X2805" s="246"/>
      <c r="Y2805" s="246"/>
      <c r="Z2805" s="246"/>
      <c r="AA2805" s="246"/>
      <c r="AB2805" s="246"/>
      <c r="AC2805" s="246"/>
      <c r="AD2805" s="246"/>
      <c r="AE2805" s="246"/>
      <c r="AF2805" s="246"/>
      <c r="AG2805" s="246"/>
      <c r="AH2805" s="246"/>
      <c r="AI2805" s="246"/>
      <c r="AJ2805" s="246"/>
      <c r="AK2805" s="246"/>
      <c r="AL2805" s="246"/>
    </row>
    <row r="2806" spans="3:38" s="47" customFormat="1" ht="38.25" customHeight="1" x14ac:dyDescent="0.25">
      <c r="C2806" s="243"/>
      <c r="H2806" s="243"/>
      <c r="L2806" s="282"/>
      <c r="M2806" s="243"/>
      <c r="O2806" s="243"/>
      <c r="P2806" s="246"/>
      <c r="Q2806" s="246"/>
      <c r="R2806" s="246"/>
      <c r="S2806" s="246"/>
      <c r="T2806" s="246"/>
      <c r="U2806" s="246"/>
      <c r="V2806" s="246"/>
      <c r="W2806" s="246"/>
      <c r="X2806" s="246"/>
      <c r="Y2806" s="246"/>
      <c r="Z2806" s="246"/>
      <c r="AA2806" s="246"/>
      <c r="AB2806" s="246"/>
      <c r="AC2806" s="246"/>
      <c r="AD2806" s="246"/>
      <c r="AE2806" s="246"/>
      <c r="AF2806" s="246"/>
      <c r="AG2806" s="246"/>
      <c r="AH2806" s="246"/>
      <c r="AI2806" s="246"/>
      <c r="AJ2806" s="246"/>
      <c r="AK2806" s="246"/>
      <c r="AL2806" s="246"/>
    </row>
    <row r="2807" spans="3:38" s="47" customFormat="1" ht="38.25" customHeight="1" x14ac:dyDescent="0.25">
      <c r="C2807" s="243"/>
      <c r="H2807" s="243"/>
      <c r="L2807" s="282"/>
      <c r="M2807" s="243"/>
      <c r="O2807" s="243"/>
      <c r="P2807" s="246"/>
      <c r="Q2807" s="246"/>
      <c r="R2807" s="246"/>
      <c r="S2807" s="246"/>
      <c r="T2807" s="246"/>
      <c r="U2807" s="246"/>
      <c r="V2807" s="246"/>
      <c r="W2807" s="246"/>
      <c r="X2807" s="246"/>
      <c r="Y2807" s="246"/>
      <c r="Z2807" s="246"/>
      <c r="AA2807" s="246"/>
      <c r="AB2807" s="246"/>
      <c r="AC2807" s="246"/>
      <c r="AD2807" s="246"/>
      <c r="AE2807" s="246"/>
      <c r="AF2807" s="246"/>
      <c r="AG2807" s="246"/>
      <c r="AH2807" s="246"/>
      <c r="AI2807" s="246"/>
      <c r="AJ2807" s="246"/>
      <c r="AK2807" s="246"/>
      <c r="AL2807" s="246"/>
    </row>
    <row r="2808" spans="3:38" s="47" customFormat="1" ht="38.25" customHeight="1" x14ac:dyDescent="0.25">
      <c r="C2808" s="243"/>
      <c r="H2808" s="243"/>
      <c r="L2808" s="282"/>
      <c r="M2808" s="243"/>
      <c r="O2808" s="243"/>
      <c r="P2808" s="246"/>
      <c r="Q2808" s="246"/>
      <c r="R2808" s="246"/>
      <c r="S2808" s="246"/>
      <c r="T2808" s="246"/>
      <c r="U2808" s="246"/>
      <c r="V2808" s="246"/>
      <c r="W2808" s="246"/>
      <c r="X2808" s="246"/>
      <c r="Y2808" s="246"/>
      <c r="Z2808" s="246"/>
      <c r="AA2808" s="246"/>
      <c r="AB2808" s="246"/>
      <c r="AC2808" s="246"/>
      <c r="AD2808" s="246"/>
      <c r="AE2808" s="246"/>
      <c r="AF2808" s="246"/>
      <c r="AG2808" s="246"/>
      <c r="AH2808" s="246"/>
      <c r="AI2808" s="246"/>
      <c r="AJ2808" s="246"/>
      <c r="AK2808" s="246"/>
      <c r="AL2808" s="246"/>
    </row>
    <row r="2809" spans="3:38" s="47" customFormat="1" ht="38.25" customHeight="1" x14ac:dyDescent="0.25">
      <c r="C2809" s="243"/>
      <c r="H2809" s="243"/>
      <c r="L2809" s="282"/>
      <c r="M2809" s="243"/>
      <c r="O2809" s="243"/>
      <c r="P2809" s="246"/>
      <c r="Q2809" s="246"/>
      <c r="R2809" s="246"/>
      <c r="S2809" s="246"/>
      <c r="T2809" s="246"/>
      <c r="U2809" s="246"/>
      <c r="V2809" s="246"/>
      <c r="W2809" s="246"/>
      <c r="X2809" s="246"/>
      <c r="Y2809" s="246"/>
      <c r="Z2809" s="246"/>
      <c r="AA2809" s="246"/>
      <c r="AB2809" s="246"/>
      <c r="AC2809" s="246"/>
      <c r="AD2809" s="246"/>
      <c r="AE2809" s="246"/>
      <c r="AF2809" s="246"/>
      <c r="AG2809" s="246"/>
      <c r="AH2809" s="246"/>
      <c r="AI2809" s="246"/>
      <c r="AJ2809" s="246"/>
      <c r="AK2809" s="246"/>
      <c r="AL2809" s="246"/>
    </row>
    <row r="2810" spans="3:38" s="47" customFormat="1" ht="38.25" customHeight="1" x14ac:dyDescent="0.25">
      <c r="C2810" s="243"/>
      <c r="H2810" s="243"/>
      <c r="L2810" s="282"/>
      <c r="M2810" s="243"/>
      <c r="O2810" s="243"/>
      <c r="P2810" s="246"/>
      <c r="Q2810" s="246"/>
      <c r="R2810" s="246"/>
      <c r="S2810" s="246"/>
      <c r="T2810" s="246"/>
      <c r="U2810" s="246"/>
      <c r="V2810" s="246"/>
      <c r="W2810" s="246"/>
      <c r="X2810" s="246"/>
      <c r="Y2810" s="246"/>
      <c r="Z2810" s="246"/>
      <c r="AA2810" s="246"/>
      <c r="AB2810" s="246"/>
      <c r="AC2810" s="246"/>
      <c r="AD2810" s="246"/>
      <c r="AE2810" s="246"/>
      <c r="AF2810" s="246"/>
      <c r="AG2810" s="246"/>
      <c r="AH2810" s="246"/>
      <c r="AI2810" s="246"/>
      <c r="AJ2810" s="246"/>
      <c r="AK2810" s="246"/>
      <c r="AL2810" s="246"/>
    </row>
    <row r="2811" spans="3:38" s="47" customFormat="1" ht="38.25" customHeight="1" x14ac:dyDescent="0.25">
      <c r="C2811" s="243"/>
      <c r="H2811" s="243"/>
      <c r="L2811" s="282"/>
      <c r="M2811" s="243"/>
      <c r="O2811" s="243"/>
      <c r="P2811" s="246"/>
      <c r="Q2811" s="246"/>
      <c r="R2811" s="246"/>
      <c r="S2811" s="246"/>
      <c r="T2811" s="246"/>
      <c r="U2811" s="246"/>
      <c r="V2811" s="246"/>
      <c r="W2811" s="246"/>
      <c r="X2811" s="246"/>
      <c r="Y2811" s="246"/>
      <c r="Z2811" s="246"/>
      <c r="AA2811" s="246"/>
      <c r="AB2811" s="246"/>
      <c r="AC2811" s="246"/>
      <c r="AD2811" s="246"/>
      <c r="AE2811" s="246"/>
      <c r="AF2811" s="246"/>
      <c r="AG2811" s="246"/>
      <c r="AH2811" s="246"/>
      <c r="AI2811" s="246"/>
      <c r="AJ2811" s="246"/>
      <c r="AK2811" s="246"/>
      <c r="AL2811" s="246"/>
    </row>
    <row r="2812" spans="3:38" s="47" customFormat="1" ht="38.25" customHeight="1" x14ac:dyDescent="0.25">
      <c r="C2812" s="243"/>
      <c r="H2812" s="243"/>
      <c r="L2812" s="282"/>
      <c r="M2812" s="243"/>
      <c r="O2812" s="243"/>
      <c r="P2812" s="246"/>
      <c r="Q2812" s="246"/>
      <c r="R2812" s="246"/>
      <c r="S2812" s="246"/>
      <c r="T2812" s="246"/>
      <c r="U2812" s="246"/>
      <c r="V2812" s="246"/>
      <c r="W2812" s="246"/>
      <c r="X2812" s="246"/>
      <c r="Y2812" s="246"/>
      <c r="Z2812" s="246"/>
      <c r="AA2812" s="246"/>
      <c r="AB2812" s="246"/>
      <c r="AC2812" s="246"/>
      <c r="AD2812" s="246"/>
      <c r="AE2812" s="246"/>
      <c r="AF2812" s="246"/>
      <c r="AG2812" s="246"/>
      <c r="AH2812" s="246"/>
      <c r="AI2812" s="246"/>
      <c r="AJ2812" s="246"/>
      <c r="AK2812" s="246"/>
      <c r="AL2812" s="246"/>
    </row>
    <row r="2813" spans="3:38" s="47" customFormat="1" ht="38.25" customHeight="1" x14ac:dyDescent="0.25">
      <c r="C2813" s="243"/>
      <c r="H2813" s="243"/>
      <c r="L2813" s="282"/>
      <c r="M2813" s="243"/>
      <c r="O2813" s="243"/>
      <c r="P2813" s="246"/>
      <c r="Q2813" s="246"/>
      <c r="R2813" s="246"/>
      <c r="S2813" s="246"/>
      <c r="T2813" s="246"/>
      <c r="U2813" s="246"/>
      <c r="V2813" s="246"/>
      <c r="W2813" s="246"/>
      <c r="X2813" s="246"/>
      <c r="Y2813" s="246"/>
      <c r="Z2813" s="246"/>
      <c r="AA2813" s="246"/>
      <c r="AB2813" s="246"/>
      <c r="AC2813" s="246"/>
      <c r="AD2813" s="246"/>
      <c r="AE2813" s="246"/>
      <c r="AF2813" s="246"/>
      <c r="AG2813" s="246"/>
      <c r="AH2813" s="246"/>
      <c r="AI2813" s="246"/>
      <c r="AJ2813" s="246"/>
      <c r="AK2813" s="246"/>
      <c r="AL2813" s="246"/>
    </row>
    <row r="2814" spans="3:38" s="47" customFormat="1" ht="38.25" customHeight="1" x14ac:dyDescent="0.25">
      <c r="C2814" s="243"/>
      <c r="H2814" s="243"/>
      <c r="L2814" s="282"/>
      <c r="M2814" s="243"/>
      <c r="O2814" s="243"/>
      <c r="P2814" s="246"/>
      <c r="Q2814" s="246"/>
      <c r="R2814" s="246"/>
      <c r="S2814" s="246"/>
      <c r="T2814" s="246"/>
      <c r="U2814" s="246"/>
      <c r="V2814" s="246"/>
      <c r="W2814" s="246"/>
      <c r="X2814" s="246"/>
      <c r="Y2814" s="246"/>
      <c r="Z2814" s="246"/>
      <c r="AA2814" s="246"/>
      <c r="AB2814" s="246"/>
      <c r="AC2814" s="246"/>
      <c r="AD2814" s="246"/>
      <c r="AE2814" s="246"/>
      <c r="AF2814" s="246"/>
      <c r="AG2814" s="246"/>
      <c r="AH2814" s="246"/>
      <c r="AI2814" s="246"/>
      <c r="AJ2814" s="246"/>
      <c r="AK2814" s="246"/>
      <c r="AL2814" s="246"/>
    </row>
    <row r="2815" spans="3:38" s="47" customFormat="1" ht="38.25" customHeight="1" x14ac:dyDescent="0.25">
      <c r="C2815" s="243"/>
      <c r="H2815" s="243"/>
      <c r="L2815" s="282"/>
      <c r="M2815" s="243"/>
      <c r="O2815" s="243"/>
      <c r="P2815" s="246"/>
      <c r="Q2815" s="246"/>
      <c r="R2815" s="246"/>
      <c r="S2815" s="246"/>
      <c r="T2815" s="246"/>
      <c r="U2815" s="246"/>
      <c r="V2815" s="246"/>
      <c r="W2815" s="246"/>
      <c r="X2815" s="246"/>
      <c r="Y2815" s="246"/>
      <c r="Z2815" s="246"/>
      <c r="AA2815" s="246"/>
      <c r="AB2815" s="246"/>
      <c r="AC2815" s="246"/>
      <c r="AD2815" s="246"/>
      <c r="AE2815" s="246"/>
      <c r="AF2815" s="246"/>
      <c r="AG2815" s="246"/>
      <c r="AH2815" s="246"/>
      <c r="AI2815" s="246"/>
      <c r="AJ2815" s="246"/>
      <c r="AK2815" s="246"/>
      <c r="AL2815" s="246"/>
    </row>
    <row r="2816" spans="3:38" s="47" customFormat="1" ht="38.25" customHeight="1" x14ac:dyDescent="0.25">
      <c r="C2816" s="243"/>
      <c r="H2816" s="243"/>
      <c r="L2816" s="282"/>
      <c r="M2816" s="243"/>
      <c r="O2816" s="243"/>
      <c r="P2816" s="246"/>
      <c r="Q2816" s="246"/>
      <c r="R2816" s="246"/>
      <c r="S2816" s="246"/>
      <c r="T2816" s="246"/>
      <c r="U2816" s="246"/>
      <c r="V2816" s="246"/>
      <c r="W2816" s="246"/>
      <c r="X2816" s="246"/>
      <c r="Y2816" s="246"/>
      <c r="Z2816" s="246"/>
      <c r="AA2816" s="246"/>
      <c r="AB2816" s="246"/>
      <c r="AC2816" s="246"/>
      <c r="AD2816" s="246"/>
      <c r="AE2816" s="246"/>
      <c r="AF2816" s="246"/>
      <c r="AG2816" s="246"/>
      <c r="AH2816" s="246"/>
      <c r="AI2816" s="246"/>
      <c r="AJ2816" s="246"/>
      <c r="AK2816" s="246"/>
      <c r="AL2816" s="246"/>
    </row>
    <row r="2817" spans="3:38" s="47" customFormat="1" ht="38.25" customHeight="1" x14ac:dyDescent="0.25">
      <c r="C2817" s="243"/>
      <c r="H2817" s="243"/>
      <c r="L2817" s="282"/>
      <c r="M2817" s="243"/>
      <c r="O2817" s="243"/>
      <c r="P2817" s="246"/>
      <c r="Q2817" s="246"/>
      <c r="R2817" s="246"/>
      <c r="S2817" s="246"/>
      <c r="T2817" s="246"/>
      <c r="U2817" s="246"/>
      <c r="V2817" s="246"/>
      <c r="W2817" s="246"/>
      <c r="X2817" s="246"/>
      <c r="Y2817" s="246"/>
      <c r="Z2817" s="246"/>
      <c r="AA2817" s="246"/>
      <c r="AB2817" s="246"/>
      <c r="AC2817" s="246"/>
      <c r="AD2817" s="246"/>
      <c r="AE2817" s="246"/>
      <c r="AF2817" s="246"/>
      <c r="AG2817" s="246"/>
      <c r="AH2817" s="246"/>
      <c r="AI2817" s="246"/>
      <c r="AJ2817" s="246"/>
      <c r="AK2817" s="246"/>
      <c r="AL2817" s="246"/>
    </row>
    <row r="2818" spans="3:38" s="47" customFormat="1" ht="38.25" customHeight="1" x14ac:dyDescent="0.25">
      <c r="C2818" s="243"/>
      <c r="H2818" s="243"/>
      <c r="L2818" s="282"/>
      <c r="M2818" s="243"/>
      <c r="O2818" s="243"/>
      <c r="P2818" s="246"/>
      <c r="Q2818" s="246"/>
      <c r="R2818" s="246"/>
      <c r="S2818" s="246"/>
      <c r="T2818" s="246"/>
      <c r="U2818" s="246"/>
      <c r="V2818" s="246"/>
      <c r="W2818" s="246"/>
      <c r="X2818" s="246"/>
      <c r="Y2818" s="246"/>
      <c r="Z2818" s="246"/>
      <c r="AA2818" s="246"/>
      <c r="AB2818" s="246"/>
      <c r="AC2818" s="246"/>
      <c r="AD2818" s="246"/>
      <c r="AE2818" s="246"/>
      <c r="AF2818" s="246"/>
      <c r="AG2818" s="246"/>
      <c r="AH2818" s="246"/>
      <c r="AI2818" s="246"/>
      <c r="AJ2818" s="246"/>
      <c r="AK2818" s="246"/>
      <c r="AL2818" s="246"/>
    </row>
    <row r="2819" spans="3:38" s="47" customFormat="1" ht="38.25" customHeight="1" x14ac:dyDescent="0.25">
      <c r="C2819" s="243"/>
      <c r="H2819" s="243"/>
      <c r="L2819" s="282"/>
      <c r="M2819" s="243"/>
      <c r="O2819" s="243"/>
      <c r="P2819" s="246"/>
      <c r="Q2819" s="246"/>
      <c r="R2819" s="246"/>
      <c r="S2819" s="246"/>
      <c r="T2819" s="246"/>
      <c r="U2819" s="246"/>
      <c r="V2819" s="246"/>
      <c r="W2819" s="246"/>
      <c r="X2819" s="246"/>
      <c r="Y2819" s="246"/>
      <c r="Z2819" s="246"/>
      <c r="AA2819" s="246"/>
      <c r="AB2819" s="246"/>
      <c r="AC2819" s="246"/>
      <c r="AD2819" s="246"/>
      <c r="AE2819" s="246"/>
      <c r="AF2819" s="246"/>
      <c r="AG2819" s="246"/>
      <c r="AH2819" s="246"/>
      <c r="AI2819" s="246"/>
      <c r="AJ2819" s="246"/>
      <c r="AK2819" s="246"/>
      <c r="AL2819" s="246"/>
    </row>
    <row r="2820" spans="3:38" s="47" customFormat="1" ht="38.25" customHeight="1" x14ac:dyDescent="0.25">
      <c r="C2820" s="243"/>
      <c r="H2820" s="243"/>
      <c r="L2820" s="282"/>
      <c r="M2820" s="243"/>
      <c r="O2820" s="243"/>
      <c r="P2820" s="246"/>
      <c r="Q2820" s="246"/>
      <c r="R2820" s="246"/>
      <c r="S2820" s="246"/>
      <c r="T2820" s="246"/>
      <c r="U2820" s="246"/>
      <c r="V2820" s="246"/>
      <c r="W2820" s="246"/>
      <c r="X2820" s="246"/>
      <c r="Y2820" s="246"/>
      <c r="Z2820" s="246"/>
      <c r="AA2820" s="246"/>
      <c r="AB2820" s="246"/>
      <c r="AC2820" s="246"/>
      <c r="AD2820" s="246"/>
      <c r="AE2820" s="246"/>
      <c r="AF2820" s="246"/>
      <c r="AG2820" s="246"/>
      <c r="AH2820" s="246"/>
      <c r="AI2820" s="246"/>
      <c r="AJ2820" s="246"/>
      <c r="AK2820" s="246"/>
      <c r="AL2820" s="246"/>
    </row>
    <row r="2821" spans="3:38" s="47" customFormat="1" ht="38.25" customHeight="1" x14ac:dyDescent="0.25">
      <c r="C2821" s="243"/>
      <c r="H2821" s="243"/>
      <c r="L2821" s="282"/>
      <c r="M2821" s="243"/>
      <c r="O2821" s="243"/>
      <c r="P2821" s="246"/>
      <c r="Q2821" s="246"/>
      <c r="R2821" s="246"/>
      <c r="S2821" s="246"/>
      <c r="T2821" s="246"/>
      <c r="U2821" s="246"/>
      <c r="V2821" s="246"/>
      <c r="W2821" s="246"/>
      <c r="X2821" s="246"/>
      <c r="Y2821" s="246"/>
      <c r="Z2821" s="246"/>
      <c r="AA2821" s="246"/>
      <c r="AB2821" s="246"/>
      <c r="AC2821" s="246"/>
      <c r="AD2821" s="246"/>
      <c r="AE2821" s="246"/>
      <c r="AF2821" s="246"/>
      <c r="AG2821" s="246"/>
      <c r="AH2821" s="246"/>
      <c r="AI2821" s="246"/>
      <c r="AJ2821" s="246"/>
      <c r="AK2821" s="246"/>
      <c r="AL2821" s="246"/>
    </row>
    <row r="2822" spans="3:38" s="47" customFormat="1" ht="38.25" customHeight="1" x14ac:dyDescent="0.25">
      <c r="C2822" s="243"/>
      <c r="H2822" s="243"/>
      <c r="L2822" s="282"/>
      <c r="M2822" s="243"/>
      <c r="O2822" s="243"/>
      <c r="P2822" s="246"/>
      <c r="Q2822" s="246"/>
      <c r="R2822" s="246"/>
      <c r="S2822" s="246"/>
      <c r="T2822" s="246"/>
      <c r="U2822" s="246"/>
      <c r="V2822" s="246"/>
      <c r="W2822" s="246"/>
      <c r="X2822" s="246"/>
      <c r="Y2822" s="246"/>
      <c r="Z2822" s="246"/>
      <c r="AA2822" s="246"/>
      <c r="AB2822" s="246"/>
      <c r="AC2822" s="246"/>
      <c r="AD2822" s="246"/>
      <c r="AE2822" s="246"/>
      <c r="AF2822" s="246"/>
      <c r="AG2822" s="246"/>
      <c r="AH2822" s="246"/>
      <c r="AI2822" s="246"/>
      <c r="AJ2822" s="246"/>
      <c r="AK2822" s="246"/>
      <c r="AL2822" s="246"/>
    </row>
    <row r="2823" spans="3:38" s="47" customFormat="1" ht="38.25" customHeight="1" x14ac:dyDescent="0.25">
      <c r="C2823" s="243"/>
      <c r="H2823" s="243"/>
      <c r="L2823" s="282"/>
      <c r="M2823" s="243"/>
      <c r="O2823" s="243"/>
      <c r="P2823" s="246"/>
      <c r="Q2823" s="246"/>
      <c r="R2823" s="246"/>
      <c r="S2823" s="246"/>
      <c r="T2823" s="246"/>
      <c r="U2823" s="246"/>
      <c r="V2823" s="246"/>
      <c r="W2823" s="246"/>
      <c r="X2823" s="246"/>
      <c r="Y2823" s="246"/>
      <c r="Z2823" s="246"/>
      <c r="AA2823" s="246"/>
      <c r="AB2823" s="246"/>
      <c r="AC2823" s="246"/>
      <c r="AD2823" s="246"/>
      <c r="AE2823" s="246"/>
      <c r="AF2823" s="246"/>
      <c r="AG2823" s="246"/>
      <c r="AH2823" s="246"/>
      <c r="AI2823" s="246"/>
      <c r="AJ2823" s="246"/>
      <c r="AK2823" s="246"/>
      <c r="AL2823" s="246"/>
    </row>
    <row r="2824" spans="3:38" s="47" customFormat="1" ht="38.25" customHeight="1" x14ac:dyDescent="0.25">
      <c r="C2824" s="243"/>
      <c r="H2824" s="243"/>
      <c r="L2824" s="282"/>
      <c r="M2824" s="243"/>
      <c r="O2824" s="243"/>
      <c r="P2824" s="246"/>
      <c r="Q2824" s="246"/>
      <c r="R2824" s="246"/>
      <c r="S2824" s="246"/>
      <c r="T2824" s="246"/>
      <c r="U2824" s="246"/>
      <c r="V2824" s="246"/>
      <c r="W2824" s="246"/>
      <c r="X2824" s="246"/>
      <c r="Y2824" s="246"/>
      <c r="Z2824" s="246"/>
      <c r="AA2824" s="246"/>
      <c r="AB2824" s="246"/>
      <c r="AC2824" s="246"/>
      <c r="AD2824" s="246"/>
      <c r="AE2824" s="246"/>
      <c r="AF2824" s="246"/>
      <c r="AG2824" s="246"/>
      <c r="AH2824" s="246"/>
      <c r="AI2824" s="246"/>
      <c r="AJ2824" s="246"/>
      <c r="AK2824" s="246"/>
      <c r="AL2824" s="246"/>
    </row>
    <row r="2825" spans="3:38" s="47" customFormat="1" ht="38.25" customHeight="1" x14ac:dyDescent="0.25">
      <c r="C2825" s="243"/>
      <c r="H2825" s="243"/>
      <c r="L2825" s="282"/>
      <c r="M2825" s="243"/>
      <c r="O2825" s="243"/>
      <c r="P2825" s="246"/>
      <c r="Q2825" s="246"/>
      <c r="R2825" s="246"/>
      <c r="S2825" s="246"/>
      <c r="T2825" s="246"/>
      <c r="U2825" s="246"/>
      <c r="V2825" s="246"/>
      <c r="W2825" s="246"/>
      <c r="X2825" s="246"/>
      <c r="Y2825" s="246"/>
      <c r="Z2825" s="246"/>
      <c r="AA2825" s="246"/>
      <c r="AB2825" s="246"/>
      <c r="AC2825" s="246"/>
      <c r="AD2825" s="246"/>
      <c r="AE2825" s="246"/>
      <c r="AF2825" s="246"/>
      <c r="AG2825" s="246"/>
      <c r="AH2825" s="246"/>
      <c r="AI2825" s="246"/>
      <c r="AJ2825" s="246"/>
      <c r="AK2825" s="246"/>
      <c r="AL2825" s="246"/>
    </row>
    <row r="2826" spans="3:38" s="47" customFormat="1" ht="38.25" customHeight="1" x14ac:dyDescent="0.25">
      <c r="C2826" s="243"/>
      <c r="H2826" s="243"/>
      <c r="L2826" s="282"/>
      <c r="M2826" s="243"/>
      <c r="O2826" s="243"/>
      <c r="P2826" s="246"/>
      <c r="Q2826" s="246"/>
      <c r="R2826" s="246"/>
      <c r="S2826" s="246"/>
      <c r="T2826" s="246"/>
      <c r="U2826" s="246"/>
      <c r="V2826" s="246"/>
      <c r="W2826" s="246"/>
      <c r="X2826" s="246"/>
      <c r="Y2826" s="246"/>
      <c r="Z2826" s="246"/>
      <c r="AA2826" s="246"/>
      <c r="AB2826" s="246"/>
      <c r="AC2826" s="246"/>
      <c r="AD2826" s="246"/>
      <c r="AE2826" s="246"/>
      <c r="AF2826" s="246"/>
      <c r="AG2826" s="246"/>
      <c r="AH2826" s="246"/>
      <c r="AI2826" s="246"/>
      <c r="AJ2826" s="246"/>
      <c r="AK2826" s="246"/>
      <c r="AL2826" s="246"/>
    </row>
    <row r="2827" spans="3:38" s="47" customFormat="1" ht="38.25" customHeight="1" x14ac:dyDescent="0.25">
      <c r="C2827" s="243"/>
      <c r="H2827" s="243"/>
      <c r="L2827" s="282"/>
      <c r="M2827" s="243"/>
      <c r="O2827" s="243"/>
      <c r="P2827" s="246"/>
      <c r="Q2827" s="246"/>
      <c r="R2827" s="246"/>
      <c r="S2827" s="246"/>
      <c r="T2827" s="246"/>
      <c r="U2827" s="246"/>
      <c r="V2827" s="246"/>
      <c r="W2827" s="246"/>
      <c r="X2827" s="246"/>
      <c r="Y2827" s="246"/>
      <c r="Z2827" s="246"/>
      <c r="AA2827" s="246"/>
      <c r="AB2827" s="246"/>
      <c r="AC2827" s="246"/>
      <c r="AD2827" s="246"/>
      <c r="AE2827" s="246"/>
      <c r="AF2827" s="246"/>
      <c r="AG2827" s="246"/>
      <c r="AH2827" s="246"/>
      <c r="AI2827" s="246"/>
      <c r="AJ2827" s="246"/>
      <c r="AK2827" s="246"/>
      <c r="AL2827" s="246"/>
    </row>
    <row r="2828" spans="3:38" s="47" customFormat="1" ht="38.25" customHeight="1" x14ac:dyDescent="0.25">
      <c r="C2828" s="243"/>
      <c r="H2828" s="243"/>
      <c r="L2828" s="282"/>
      <c r="M2828" s="243"/>
      <c r="O2828" s="243"/>
      <c r="P2828" s="246"/>
      <c r="Q2828" s="246"/>
      <c r="R2828" s="246"/>
      <c r="S2828" s="246"/>
      <c r="T2828" s="246"/>
      <c r="U2828" s="246"/>
      <c r="V2828" s="246"/>
      <c r="W2828" s="246"/>
      <c r="X2828" s="246"/>
      <c r="Y2828" s="246"/>
      <c r="Z2828" s="246"/>
      <c r="AA2828" s="246"/>
      <c r="AB2828" s="246"/>
      <c r="AC2828" s="246"/>
      <c r="AD2828" s="246"/>
      <c r="AE2828" s="246"/>
      <c r="AF2828" s="246"/>
      <c r="AG2828" s="246"/>
      <c r="AH2828" s="246"/>
      <c r="AI2828" s="246"/>
      <c r="AJ2828" s="246"/>
      <c r="AK2828" s="246"/>
      <c r="AL2828" s="246"/>
    </row>
    <row r="2829" spans="3:38" s="47" customFormat="1" ht="38.25" customHeight="1" x14ac:dyDescent="0.25">
      <c r="C2829" s="243"/>
      <c r="H2829" s="243"/>
      <c r="L2829" s="282"/>
      <c r="M2829" s="243"/>
      <c r="O2829" s="243"/>
      <c r="P2829" s="246"/>
      <c r="Q2829" s="246"/>
      <c r="R2829" s="246"/>
      <c r="S2829" s="246"/>
      <c r="T2829" s="246"/>
      <c r="U2829" s="246"/>
      <c r="V2829" s="246"/>
      <c r="W2829" s="246"/>
      <c r="X2829" s="246"/>
      <c r="Y2829" s="246"/>
      <c r="Z2829" s="246"/>
      <c r="AA2829" s="246"/>
      <c r="AB2829" s="246"/>
      <c r="AC2829" s="246"/>
      <c r="AD2829" s="246"/>
      <c r="AE2829" s="246"/>
      <c r="AF2829" s="246"/>
      <c r="AG2829" s="246"/>
      <c r="AH2829" s="246"/>
      <c r="AI2829" s="246"/>
      <c r="AJ2829" s="246"/>
      <c r="AK2829" s="246"/>
      <c r="AL2829" s="246"/>
    </row>
    <row r="2830" spans="3:38" s="47" customFormat="1" ht="38.25" customHeight="1" x14ac:dyDescent="0.25">
      <c r="C2830" s="243"/>
      <c r="H2830" s="243"/>
      <c r="L2830" s="282"/>
      <c r="M2830" s="243"/>
      <c r="O2830" s="243"/>
      <c r="P2830" s="246"/>
      <c r="Q2830" s="246"/>
      <c r="R2830" s="246"/>
      <c r="S2830" s="246"/>
      <c r="T2830" s="246"/>
      <c r="U2830" s="246"/>
      <c r="V2830" s="246"/>
      <c r="W2830" s="246"/>
      <c r="X2830" s="246"/>
      <c r="Y2830" s="246"/>
      <c r="Z2830" s="246"/>
      <c r="AA2830" s="246"/>
      <c r="AB2830" s="246"/>
      <c r="AC2830" s="246"/>
      <c r="AD2830" s="246"/>
      <c r="AE2830" s="246"/>
      <c r="AF2830" s="246"/>
      <c r="AG2830" s="246"/>
      <c r="AH2830" s="246"/>
      <c r="AI2830" s="246"/>
      <c r="AJ2830" s="246"/>
      <c r="AK2830" s="246"/>
      <c r="AL2830" s="246"/>
    </row>
    <row r="2831" spans="3:38" s="47" customFormat="1" ht="38.25" customHeight="1" x14ac:dyDescent="0.25">
      <c r="C2831" s="243"/>
      <c r="H2831" s="243"/>
      <c r="L2831" s="282"/>
      <c r="M2831" s="243"/>
      <c r="O2831" s="243"/>
      <c r="P2831" s="246"/>
      <c r="Q2831" s="246"/>
      <c r="R2831" s="246"/>
      <c r="S2831" s="246"/>
      <c r="T2831" s="246"/>
      <c r="U2831" s="246"/>
      <c r="V2831" s="246"/>
      <c r="W2831" s="246"/>
      <c r="X2831" s="246"/>
      <c r="Y2831" s="246"/>
      <c r="Z2831" s="246"/>
      <c r="AA2831" s="246"/>
      <c r="AB2831" s="246"/>
      <c r="AC2831" s="246"/>
      <c r="AD2831" s="246"/>
      <c r="AE2831" s="246"/>
      <c r="AF2831" s="246"/>
      <c r="AG2831" s="246"/>
      <c r="AH2831" s="246"/>
      <c r="AI2831" s="246"/>
      <c r="AJ2831" s="246"/>
      <c r="AK2831" s="246"/>
      <c r="AL2831" s="246"/>
    </row>
    <row r="2832" spans="3:38" s="47" customFormat="1" ht="38.25" customHeight="1" x14ac:dyDescent="0.25">
      <c r="C2832" s="243"/>
      <c r="H2832" s="243"/>
      <c r="L2832" s="282"/>
      <c r="M2832" s="243"/>
      <c r="O2832" s="243"/>
      <c r="P2832" s="246"/>
      <c r="Q2832" s="246"/>
      <c r="R2832" s="246"/>
      <c r="S2832" s="246"/>
      <c r="T2832" s="246"/>
      <c r="U2832" s="246"/>
      <c r="V2832" s="246"/>
      <c r="W2832" s="246"/>
      <c r="X2832" s="246"/>
      <c r="Y2832" s="246"/>
      <c r="Z2832" s="246"/>
      <c r="AA2832" s="246"/>
      <c r="AB2832" s="246"/>
      <c r="AC2832" s="246"/>
      <c r="AD2832" s="246"/>
      <c r="AE2832" s="246"/>
      <c r="AF2832" s="246"/>
      <c r="AG2832" s="246"/>
      <c r="AH2832" s="246"/>
      <c r="AI2832" s="246"/>
      <c r="AJ2832" s="246"/>
      <c r="AK2832" s="246"/>
      <c r="AL2832" s="246"/>
    </row>
    <row r="2833" spans="3:38" s="47" customFormat="1" ht="38.25" customHeight="1" x14ac:dyDescent="0.25">
      <c r="C2833" s="243"/>
      <c r="H2833" s="243"/>
      <c r="L2833" s="282"/>
      <c r="M2833" s="243"/>
      <c r="O2833" s="243"/>
      <c r="P2833" s="246"/>
      <c r="Q2833" s="246"/>
      <c r="R2833" s="246"/>
      <c r="S2833" s="246"/>
      <c r="T2833" s="246"/>
      <c r="U2833" s="246"/>
      <c r="V2833" s="246"/>
      <c r="W2833" s="246"/>
      <c r="X2833" s="246"/>
      <c r="Y2833" s="246"/>
      <c r="Z2833" s="246"/>
      <c r="AA2833" s="246"/>
      <c r="AB2833" s="246"/>
      <c r="AC2833" s="246"/>
      <c r="AD2833" s="246"/>
      <c r="AE2833" s="246"/>
      <c r="AF2833" s="246"/>
      <c r="AG2833" s="246"/>
      <c r="AH2833" s="246"/>
      <c r="AI2833" s="246"/>
      <c r="AJ2833" s="246"/>
      <c r="AK2833" s="246"/>
      <c r="AL2833" s="246"/>
    </row>
    <row r="2834" spans="3:38" s="47" customFormat="1" ht="38.25" customHeight="1" x14ac:dyDescent="0.25">
      <c r="C2834" s="243"/>
      <c r="H2834" s="243"/>
      <c r="L2834" s="282"/>
      <c r="M2834" s="243"/>
      <c r="O2834" s="243"/>
      <c r="P2834" s="246"/>
      <c r="Q2834" s="246"/>
      <c r="R2834" s="246"/>
      <c r="S2834" s="246"/>
      <c r="T2834" s="246"/>
      <c r="U2834" s="246"/>
      <c r="V2834" s="246"/>
      <c r="W2834" s="246"/>
      <c r="X2834" s="246"/>
      <c r="Y2834" s="246"/>
      <c r="Z2834" s="246"/>
      <c r="AA2834" s="246"/>
      <c r="AB2834" s="246"/>
      <c r="AC2834" s="246"/>
      <c r="AD2834" s="246"/>
      <c r="AE2834" s="246"/>
      <c r="AF2834" s="246"/>
      <c r="AG2834" s="246"/>
      <c r="AH2834" s="246"/>
      <c r="AI2834" s="246"/>
      <c r="AJ2834" s="246"/>
      <c r="AK2834" s="246"/>
      <c r="AL2834" s="246"/>
    </row>
    <row r="2835" spans="3:38" s="47" customFormat="1" ht="38.25" customHeight="1" x14ac:dyDescent="0.25">
      <c r="C2835" s="243"/>
      <c r="H2835" s="243"/>
      <c r="L2835" s="282"/>
      <c r="M2835" s="243"/>
      <c r="O2835" s="243"/>
      <c r="P2835" s="246"/>
      <c r="Q2835" s="246"/>
      <c r="R2835" s="246"/>
      <c r="S2835" s="246"/>
      <c r="T2835" s="246"/>
      <c r="U2835" s="246"/>
      <c r="V2835" s="246"/>
      <c r="W2835" s="246"/>
      <c r="X2835" s="246"/>
      <c r="Y2835" s="246"/>
      <c r="Z2835" s="246"/>
      <c r="AA2835" s="246"/>
      <c r="AB2835" s="246"/>
      <c r="AC2835" s="246"/>
      <c r="AD2835" s="246"/>
      <c r="AE2835" s="246"/>
      <c r="AF2835" s="246"/>
      <c r="AG2835" s="246"/>
      <c r="AH2835" s="246"/>
      <c r="AI2835" s="246"/>
      <c r="AJ2835" s="246"/>
      <c r="AK2835" s="246"/>
      <c r="AL2835" s="246"/>
    </row>
    <row r="2836" spans="3:38" s="47" customFormat="1" ht="38.25" customHeight="1" x14ac:dyDescent="0.25">
      <c r="C2836" s="243"/>
      <c r="H2836" s="243"/>
      <c r="L2836" s="282"/>
      <c r="M2836" s="243"/>
      <c r="O2836" s="243"/>
      <c r="P2836" s="246"/>
      <c r="Q2836" s="246"/>
      <c r="R2836" s="246"/>
      <c r="S2836" s="246"/>
      <c r="T2836" s="246"/>
      <c r="U2836" s="246"/>
      <c r="V2836" s="246"/>
      <c r="W2836" s="246"/>
      <c r="X2836" s="246"/>
      <c r="Y2836" s="246"/>
      <c r="Z2836" s="246"/>
      <c r="AA2836" s="246"/>
      <c r="AB2836" s="246"/>
      <c r="AC2836" s="246"/>
      <c r="AD2836" s="246"/>
      <c r="AE2836" s="246"/>
      <c r="AF2836" s="246"/>
      <c r="AG2836" s="246"/>
      <c r="AH2836" s="246"/>
      <c r="AI2836" s="246"/>
      <c r="AJ2836" s="246"/>
      <c r="AK2836" s="246"/>
      <c r="AL2836" s="246"/>
    </row>
    <row r="2837" spans="3:38" s="47" customFormat="1" ht="38.25" customHeight="1" x14ac:dyDescent="0.25">
      <c r="C2837" s="243"/>
      <c r="H2837" s="243"/>
      <c r="L2837" s="282"/>
      <c r="M2837" s="243"/>
      <c r="O2837" s="243"/>
      <c r="P2837" s="246"/>
      <c r="Q2837" s="246"/>
      <c r="R2837" s="246"/>
      <c r="S2837" s="246"/>
      <c r="T2837" s="246"/>
      <c r="U2837" s="246"/>
      <c r="V2837" s="246"/>
      <c r="W2837" s="246"/>
      <c r="X2837" s="246"/>
      <c r="Y2837" s="246"/>
      <c r="Z2837" s="246"/>
      <c r="AA2837" s="246"/>
      <c r="AB2837" s="246"/>
      <c r="AC2837" s="246"/>
      <c r="AD2837" s="246"/>
      <c r="AE2837" s="246"/>
      <c r="AF2837" s="246"/>
      <c r="AG2837" s="246"/>
      <c r="AH2837" s="246"/>
      <c r="AI2837" s="246"/>
      <c r="AJ2837" s="246"/>
      <c r="AK2837" s="246"/>
      <c r="AL2837" s="246"/>
    </row>
    <row r="2838" spans="3:38" s="47" customFormat="1" ht="38.25" customHeight="1" x14ac:dyDescent="0.25">
      <c r="C2838" s="243"/>
      <c r="H2838" s="243"/>
      <c r="L2838" s="282"/>
      <c r="M2838" s="243"/>
      <c r="O2838" s="243"/>
      <c r="P2838" s="246"/>
      <c r="Q2838" s="246"/>
      <c r="R2838" s="246"/>
      <c r="S2838" s="246"/>
      <c r="T2838" s="246"/>
      <c r="U2838" s="246"/>
      <c r="V2838" s="246"/>
      <c r="W2838" s="246"/>
      <c r="X2838" s="246"/>
      <c r="Y2838" s="246"/>
      <c r="Z2838" s="246"/>
      <c r="AA2838" s="246"/>
      <c r="AB2838" s="246"/>
      <c r="AC2838" s="246"/>
      <c r="AD2838" s="246"/>
      <c r="AE2838" s="246"/>
      <c r="AF2838" s="246"/>
      <c r="AG2838" s="246"/>
      <c r="AH2838" s="246"/>
      <c r="AI2838" s="246"/>
      <c r="AJ2838" s="246"/>
      <c r="AK2838" s="246"/>
      <c r="AL2838" s="246"/>
    </row>
    <row r="2839" spans="3:38" s="47" customFormat="1" ht="38.25" customHeight="1" x14ac:dyDescent="0.25">
      <c r="C2839" s="243"/>
      <c r="H2839" s="243"/>
      <c r="L2839" s="282"/>
      <c r="M2839" s="243"/>
      <c r="O2839" s="243"/>
      <c r="P2839" s="246"/>
      <c r="Q2839" s="246"/>
      <c r="R2839" s="246"/>
      <c r="S2839" s="246"/>
      <c r="T2839" s="246"/>
      <c r="U2839" s="246"/>
      <c r="V2839" s="246"/>
      <c r="W2839" s="246"/>
      <c r="X2839" s="246"/>
      <c r="Y2839" s="246"/>
      <c r="Z2839" s="246"/>
      <c r="AA2839" s="246"/>
      <c r="AB2839" s="246"/>
      <c r="AC2839" s="246"/>
      <c r="AD2839" s="246"/>
      <c r="AE2839" s="246"/>
      <c r="AF2839" s="246"/>
      <c r="AG2839" s="246"/>
      <c r="AH2839" s="246"/>
      <c r="AI2839" s="246"/>
      <c r="AJ2839" s="246"/>
      <c r="AK2839" s="246"/>
      <c r="AL2839" s="246"/>
    </row>
    <row r="2840" spans="3:38" s="47" customFormat="1" ht="38.25" customHeight="1" x14ac:dyDescent="0.25">
      <c r="C2840" s="243"/>
      <c r="H2840" s="243"/>
      <c r="L2840" s="282"/>
      <c r="M2840" s="243"/>
      <c r="O2840" s="243"/>
      <c r="P2840" s="246"/>
      <c r="Q2840" s="246"/>
      <c r="R2840" s="246"/>
      <c r="S2840" s="246"/>
      <c r="T2840" s="246"/>
      <c r="U2840" s="246"/>
      <c r="V2840" s="246"/>
      <c r="W2840" s="246"/>
      <c r="X2840" s="246"/>
      <c r="Y2840" s="246"/>
      <c r="Z2840" s="246"/>
      <c r="AA2840" s="246"/>
      <c r="AB2840" s="246"/>
      <c r="AC2840" s="246"/>
      <c r="AD2840" s="246"/>
      <c r="AE2840" s="246"/>
      <c r="AF2840" s="246"/>
      <c r="AG2840" s="246"/>
      <c r="AH2840" s="246"/>
      <c r="AI2840" s="246"/>
      <c r="AJ2840" s="246"/>
      <c r="AK2840" s="246"/>
      <c r="AL2840" s="246"/>
    </row>
    <row r="2841" spans="3:38" s="47" customFormat="1" ht="38.25" customHeight="1" x14ac:dyDescent="0.25">
      <c r="C2841" s="243"/>
      <c r="H2841" s="243"/>
      <c r="L2841" s="282"/>
      <c r="M2841" s="243"/>
      <c r="O2841" s="243"/>
      <c r="P2841" s="246"/>
      <c r="Q2841" s="246"/>
      <c r="R2841" s="246"/>
      <c r="S2841" s="246"/>
      <c r="T2841" s="246"/>
      <c r="U2841" s="246"/>
      <c r="V2841" s="246"/>
      <c r="W2841" s="246"/>
      <c r="X2841" s="246"/>
      <c r="Y2841" s="246"/>
      <c r="Z2841" s="246"/>
      <c r="AA2841" s="246"/>
      <c r="AB2841" s="246"/>
      <c r="AC2841" s="246"/>
      <c r="AD2841" s="246"/>
      <c r="AE2841" s="246"/>
      <c r="AF2841" s="246"/>
      <c r="AG2841" s="246"/>
      <c r="AH2841" s="246"/>
      <c r="AI2841" s="246"/>
      <c r="AJ2841" s="246"/>
      <c r="AK2841" s="246"/>
      <c r="AL2841" s="246"/>
    </row>
    <row r="2842" spans="3:38" s="47" customFormat="1" ht="38.25" customHeight="1" x14ac:dyDescent="0.25">
      <c r="C2842" s="243"/>
      <c r="H2842" s="243"/>
      <c r="L2842" s="282"/>
      <c r="M2842" s="243"/>
      <c r="O2842" s="243"/>
      <c r="P2842" s="246"/>
      <c r="Q2842" s="246"/>
      <c r="R2842" s="246"/>
      <c r="S2842" s="246"/>
      <c r="T2842" s="246"/>
      <c r="U2842" s="246"/>
      <c r="V2842" s="246"/>
      <c r="W2842" s="246"/>
      <c r="X2842" s="246"/>
      <c r="Y2842" s="246"/>
      <c r="Z2842" s="246"/>
      <c r="AA2842" s="246"/>
      <c r="AB2842" s="246"/>
      <c r="AC2842" s="246"/>
      <c r="AD2842" s="246"/>
      <c r="AE2842" s="246"/>
      <c r="AF2842" s="246"/>
      <c r="AG2842" s="246"/>
      <c r="AH2842" s="246"/>
      <c r="AI2842" s="246"/>
      <c r="AJ2842" s="246"/>
      <c r="AK2842" s="246"/>
      <c r="AL2842" s="246"/>
    </row>
    <row r="2843" spans="3:38" s="47" customFormat="1" ht="38.25" customHeight="1" x14ac:dyDescent="0.25">
      <c r="C2843" s="243"/>
      <c r="H2843" s="243"/>
      <c r="L2843" s="282"/>
      <c r="M2843" s="243"/>
      <c r="O2843" s="243"/>
      <c r="P2843" s="246"/>
      <c r="Q2843" s="246"/>
      <c r="R2843" s="246"/>
      <c r="S2843" s="246"/>
      <c r="T2843" s="246"/>
      <c r="U2843" s="246"/>
      <c r="V2843" s="246"/>
      <c r="W2843" s="246"/>
      <c r="X2843" s="246"/>
      <c r="Y2843" s="246"/>
      <c r="Z2843" s="246"/>
      <c r="AA2843" s="246"/>
      <c r="AB2843" s="246"/>
      <c r="AC2843" s="246"/>
      <c r="AD2843" s="246"/>
      <c r="AE2843" s="246"/>
      <c r="AF2843" s="246"/>
      <c r="AG2843" s="246"/>
      <c r="AH2843" s="246"/>
      <c r="AI2843" s="246"/>
      <c r="AJ2843" s="246"/>
      <c r="AK2843" s="246"/>
      <c r="AL2843" s="246"/>
    </row>
    <row r="2844" spans="3:38" s="47" customFormat="1" ht="38.25" customHeight="1" x14ac:dyDescent="0.25">
      <c r="C2844" s="243"/>
      <c r="H2844" s="243"/>
      <c r="L2844" s="282"/>
      <c r="M2844" s="243"/>
      <c r="O2844" s="243"/>
      <c r="P2844" s="246"/>
      <c r="Q2844" s="246"/>
      <c r="R2844" s="246"/>
      <c r="S2844" s="246"/>
      <c r="T2844" s="246"/>
      <c r="U2844" s="246"/>
      <c r="V2844" s="246"/>
      <c r="W2844" s="246"/>
      <c r="X2844" s="246"/>
      <c r="Y2844" s="246"/>
      <c r="Z2844" s="246"/>
      <c r="AA2844" s="246"/>
      <c r="AB2844" s="246"/>
      <c r="AC2844" s="246"/>
      <c r="AD2844" s="246"/>
      <c r="AE2844" s="246"/>
      <c r="AF2844" s="246"/>
      <c r="AG2844" s="246"/>
      <c r="AH2844" s="246"/>
      <c r="AI2844" s="246"/>
      <c r="AJ2844" s="246"/>
      <c r="AK2844" s="246"/>
      <c r="AL2844" s="246"/>
    </row>
    <row r="2845" spans="3:38" s="47" customFormat="1" ht="38.25" customHeight="1" x14ac:dyDescent="0.25">
      <c r="C2845" s="243"/>
      <c r="H2845" s="243"/>
      <c r="L2845" s="282"/>
      <c r="M2845" s="243"/>
      <c r="O2845" s="243"/>
      <c r="P2845" s="246"/>
      <c r="Q2845" s="246"/>
      <c r="R2845" s="246"/>
      <c r="S2845" s="246"/>
      <c r="T2845" s="246"/>
      <c r="U2845" s="246"/>
      <c r="V2845" s="246"/>
      <c r="W2845" s="246"/>
      <c r="X2845" s="246"/>
      <c r="Y2845" s="246"/>
      <c r="Z2845" s="246"/>
      <c r="AA2845" s="246"/>
      <c r="AB2845" s="246"/>
      <c r="AC2845" s="246"/>
      <c r="AD2845" s="246"/>
      <c r="AE2845" s="246"/>
      <c r="AF2845" s="246"/>
      <c r="AG2845" s="246"/>
      <c r="AH2845" s="246"/>
      <c r="AI2845" s="246"/>
      <c r="AJ2845" s="246"/>
      <c r="AK2845" s="246"/>
      <c r="AL2845" s="246"/>
    </row>
    <row r="2846" spans="3:38" s="47" customFormat="1" ht="38.25" customHeight="1" x14ac:dyDescent="0.25">
      <c r="C2846" s="243"/>
      <c r="H2846" s="243"/>
      <c r="L2846" s="282"/>
      <c r="M2846" s="243"/>
      <c r="O2846" s="243"/>
      <c r="P2846" s="246"/>
      <c r="Q2846" s="246"/>
      <c r="R2846" s="246"/>
      <c r="S2846" s="246"/>
      <c r="T2846" s="246"/>
      <c r="U2846" s="246"/>
      <c r="V2846" s="246"/>
      <c r="W2846" s="246"/>
      <c r="X2846" s="246"/>
      <c r="Y2846" s="246"/>
      <c r="Z2846" s="246"/>
      <c r="AA2846" s="246"/>
      <c r="AB2846" s="246"/>
      <c r="AC2846" s="246"/>
      <c r="AD2846" s="246"/>
      <c r="AE2846" s="246"/>
      <c r="AF2846" s="246"/>
      <c r="AG2846" s="246"/>
      <c r="AH2846" s="246"/>
      <c r="AI2846" s="246"/>
      <c r="AJ2846" s="246"/>
      <c r="AK2846" s="246"/>
      <c r="AL2846" s="246"/>
    </row>
    <row r="2847" spans="3:38" s="47" customFormat="1" ht="38.25" customHeight="1" x14ac:dyDescent="0.25">
      <c r="C2847" s="243"/>
      <c r="H2847" s="243"/>
      <c r="L2847" s="282"/>
      <c r="M2847" s="243"/>
      <c r="O2847" s="243"/>
      <c r="P2847" s="246"/>
      <c r="Q2847" s="246"/>
      <c r="R2847" s="246"/>
      <c r="S2847" s="246"/>
      <c r="T2847" s="246"/>
      <c r="U2847" s="246"/>
      <c r="V2847" s="246"/>
      <c r="W2847" s="246"/>
      <c r="X2847" s="246"/>
      <c r="Y2847" s="246"/>
      <c r="Z2847" s="246"/>
      <c r="AA2847" s="246"/>
      <c r="AB2847" s="246"/>
      <c r="AC2847" s="246"/>
      <c r="AD2847" s="246"/>
      <c r="AE2847" s="246"/>
      <c r="AF2847" s="246"/>
      <c r="AG2847" s="246"/>
      <c r="AH2847" s="246"/>
      <c r="AI2847" s="246"/>
      <c r="AJ2847" s="246"/>
      <c r="AK2847" s="246"/>
      <c r="AL2847" s="246"/>
    </row>
    <row r="2848" spans="3:38" s="47" customFormat="1" ht="38.25" customHeight="1" x14ac:dyDescent="0.25">
      <c r="C2848" s="243"/>
      <c r="H2848" s="243"/>
      <c r="L2848" s="282"/>
      <c r="M2848" s="243"/>
      <c r="O2848" s="243"/>
      <c r="P2848" s="246"/>
      <c r="Q2848" s="246"/>
      <c r="R2848" s="246"/>
      <c r="S2848" s="246"/>
      <c r="T2848" s="246"/>
      <c r="U2848" s="246"/>
      <c r="V2848" s="246"/>
      <c r="W2848" s="246"/>
      <c r="X2848" s="246"/>
      <c r="Y2848" s="246"/>
      <c r="Z2848" s="246"/>
      <c r="AA2848" s="246"/>
      <c r="AB2848" s="246"/>
      <c r="AC2848" s="246"/>
      <c r="AD2848" s="246"/>
      <c r="AE2848" s="246"/>
      <c r="AF2848" s="246"/>
      <c r="AG2848" s="246"/>
      <c r="AH2848" s="246"/>
      <c r="AI2848" s="246"/>
      <c r="AJ2848" s="246"/>
      <c r="AK2848" s="246"/>
      <c r="AL2848" s="246"/>
    </row>
    <row r="2849" spans="3:38" s="47" customFormat="1" ht="38.25" customHeight="1" x14ac:dyDescent="0.25">
      <c r="C2849" s="243"/>
      <c r="H2849" s="243"/>
      <c r="L2849" s="282"/>
      <c r="M2849" s="243"/>
      <c r="O2849" s="243"/>
      <c r="P2849" s="246"/>
      <c r="Q2849" s="246"/>
      <c r="R2849" s="246"/>
      <c r="S2849" s="246"/>
      <c r="T2849" s="246"/>
      <c r="U2849" s="246"/>
      <c r="V2849" s="246"/>
      <c r="W2849" s="246"/>
      <c r="X2849" s="246"/>
      <c r="Y2849" s="246"/>
      <c r="Z2849" s="246"/>
      <c r="AA2849" s="246"/>
      <c r="AB2849" s="246"/>
      <c r="AC2849" s="246"/>
      <c r="AD2849" s="246"/>
      <c r="AE2849" s="246"/>
      <c r="AF2849" s="246"/>
      <c r="AG2849" s="246"/>
      <c r="AH2849" s="246"/>
      <c r="AI2849" s="246"/>
      <c r="AJ2849" s="246"/>
      <c r="AK2849" s="246"/>
      <c r="AL2849" s="246"/>
    </row>
    <row r="2850" spans="3:38" s="47" customFormat="1" ht="38.25" customHeight="1" x14ac:dyDescent="0.25">
      <c r="C2850" s="243"/>
      <c r="H2850" s="243"/>
      <c r="L2850" s="282"/>
      <c r="M2850" s="243"/>
      <c r="O2850" s="243"/>
      <c r="P2850" s="246"/>
      <c r="Q2850" s="246"/>
      <c r="R2850" s="246"/>
      <c r="S2850" s="246"/>
      <c r="T2850" s="246"/>
      <c r="U2850" s="246"/>
      <c r="V2850" s="246"/>
      <c r="W2850" s="246"/>
      <c r="X2850" s="246"/>
      <c r="Y2850" s="246"/>
      <c r="Z2850" s="246"/>
      <c r="AA2850" s="246"/>
      <c r="AB2850" s="246"/>
      <c r="AC2850" s="246"/>
      <c r="AD2850" s="246"/>
      <c r="AE2850" s="246"/>
      <c r="AF2850" s="246"/>
      <c r="AG2850" s="246"/>
      <c r="AH2850" s="246"/>
      <c r="AI2850" s="246"/>
      <c r="AJ2850" s="246"/>
      <c r="AK2850" s="246"/>
      <c r="AL2850" s="246"/>
    </row>
    <row r="2851" spans="3:38" s="47" customFormat="1" ht="38.25" customHeight="1" x14ac:dyDescent="0.25">
      <c r="C2851" s="243"/>
      <c r="H2851" s="243"/>
      <c r="L2851" s="282"/>
      <c r="M2851" s="243"/>
      <c r="O2851" s="243"/>
      <c r="P2851" s="246"/>
      <c r="Q2851" s="246"/>
      <c r="R2851" s="246"/>
      <c r="S2851" s="246"/>
      <c r="T2851" s="246"/>
      <c r="U2851" s="246"/>
      <c r="V2851" s="246"/>
      <c r="W2851" s="246"/>
      <c r="X2851" s="246"/>
      <c r="Y2851" s="246"/>
      <c r="Z2851" s="246"/>
      <c r="AA2851" s="246"/>
      <c r="AB2851" s="246"/>
      <c r="AC2851" s="246"/>
      <c r="AD2851" s="246"/>
      <c r="AE2851" s="246"/>
      <c r="AF2851" s="246"/>
      <c r="AG2851" s="246"/>
      <c r="AH2851" s="246"/>
      <c r="AI2851" s="246"/>
      <c r="AJ2851" s="246"/>
      <c r="AK2851" s="246"/>
      <c r="AL2851" s="246"/>
    </row>
    <row r="2852" spans="3:38" s="47" customFormat="1" ht="38.25" customHeight="1" x14ac:dyDescent="0.25">
      <c r="C2852" s="243"/>
      <c r="H2852" s="243"/>
      <c r="L2852" s="282"/>
      <c r="M2852" s="243"/>
      <c r="O2852" s="243"/>
      <c r="P2852" s="246"/>
      <c r="Q2852" s="246"/>
      <c r="R2852" s="246"/>
      <c r="S2852" s="246"/>
      <c r="T2852" s="246"/>
      <c r="U2852" s="246"/>
      <c r="V2852" s="246"/>
      <c r="W2852" s="246"/>
      <c r="X2852" s="246"/>
      <c r="Y2852" s="246"/>
      <c r="Z2852" s="246"/>
      <c r="AA2852" s="246"/>
      <c r="AB2852" s="246"/>
      <c r="AC2852" s="246"/>
      <c r="AD2852" s="246"/>
      <c r="AE2852" s="246"/>
      <c r="AF2852" s="246"/>
      <c r="AG2852" s="246"/>
      <c r="AH2852" s="246"/>
      <c r="AI2852" s="246"/>
      <c r="AJ2852" s="246"/>
      <c r="AK2852" s="246"/>
      <c r="AL2852" s="246"/>
    </row>
    <row r="2853" spans="3:38" s="47" customFormat="1" ht="38.25" customHeight="1" x14ac:dyDescent="0.25">
      <c r="C2853" s="243"/>
      <c r="H2853" s="243"/>
      <c r="L2853" s="282"/>
      <c r="M2853" s="243"/>
      <c r="O2853" s="243"/>
      <c r="P2853" s="246"/>
      <c r="Q2853" s="246"/>
      <c r="R2853" s="246"/>
      <c r="S2853" s="246"/>
      <c r="T2853" s="246"/>
      <c r="U2853" s="246"/>
      <c r="V2853" s="246"/>
      <c r="W2853" s="246"/>
      <c r="X2853" s="246"/>
      <c r="Y2853" s="246"/>
      <c r="Z2853" s="246"/>
      <c r="AA2853" s="246"/>
      <c r="AB2853" s="246"/>
      <c r="AC2853" s="246"/>
      <c r="AD2853" s="246"/>
      <c r="AE2853" s="246"/>
      <c r="AF2853" s="246"/>
      <c r="AG2853" s="246"/>
      <c r="AH2853" s="246"/>
      <c r="AI2853" s="246"/>
      <c r="AJ2853" s="246"/>
      <c r="AK2853" s="246"/>
      <c r="AL2853" s="246"/>
    </row>
    <row r="2854" spans="3:38" s="47" customFormat="1" ht="38.25" customHeight="1" x14ac:dyDescent="0.25">
      <c r="C2854" s="243"/>
      <c r="H2854" s="243"/>
      <c r="L2854" s="282"/>
      <c r="M2854" s="243"/>
      <c r="O2854" s="243"/>
      <c r="P2854" s="246"/>
      <c r="Q2854" s="246"/>
      <c r="R2854" s="246"/>
      <c r="S2854" s="246"/>
      <c r="T2854" s="246"/>
      <c r="U2854" s="246"/>
      <c r="V2854" s="246"/>
      <c r="W2854" s="246"/>
      <c r="X2854" s="246"/>
      <c r="Y2854" s="246"/>
      <c r="Z2854" s="246"/>
      <c r="AA2854" s="246"/>
      <c r="AB2854" s="246"/>
      <c r="AC2854" s="246"/>
      <c r="AD2854" s="246"/>
      <c r="AE2854" s="246"/>
      <c r="AF2854" s="246"/>
      <c r="AG2854" s="246"/>
      <c r="AH2854" s="246"/>
      <c r="AI2854" s="246"/>
      <c r="AJ2854" s="246"/>
      <c r="AK2854" s="246"/>
      <c r="AL2854" s="246"/>
    </row>
    <row r="2855" spans="3:38" s="47" customFormat="1" ht="38.25" customHeight="1" x14ac:dyDescent="0.25">
      <c r="C2855" s="243"/>
      <c r="H2855" s="243"/>
      <c r="L2855" s="282"/>
      <c r="M2855" s="243"/>
      <c r="O2855" s="243"/>
      <c r="P2855" s="246"/>
      <c r="Q2855" s="246"/>
      <c r="R2855" s="246"/>
      <c r="S2855" s="246"/>
      <c r="T2855" s="246"/>
      <c r="U2855" s="246"/>
      <c r="V2855" s="246"/>
      <c r="W2855" s="246"/>
      <c r="X2855" s="246"/>
      <c r="Y2855" s="246"/>
      <c r="Z2855" s="246"/>
      <c r="AA2855" s="246"/>
      <c r="AB2855" s="246"/>
      <c r="AC2855" s="246"/>
      <c r="AD2855" s="246"/>
      <c r="AE2855" s="246"/>
      <c r="AF2855" s="246"/>
      <c r="AG2855" s="246"/>
      <c r="AH2855" s="246"/>
      <c r="AI2855" s="246"/>
      <c r="AJ2855" s="246"/>
      <c r="AK2855" s="246"/>
      <c r="AL2855" s="246"/>
    </row>
    <row r="2856" spans="3:38" s="47" customFormat="1" ht="38.25" customHeight="1" x14ac:dyDescent="0.25">
      <c r="C2856" s="243"/>
      <c r="H2856" s="243"/>
      <c r="L2856" s="282"/>
      <c r="M2856" s="243"/>
      <c r="O2856" s="243"/>
      <c r="P2856" s="246"/>
      <c r="Q2856" s="246"/>
      <c r="R2856" s="246"/>
      <c r="S2856" s="246"/>
      <c r="T2856" s="246"/>
      <c r="U2856" s="246"/>
      <c r="V2856" s="246"/>
      <c r="W2856" s="246"/>
      <c r="X2856" s="246"/>
      <c r="Y2856" s="246"/>
      <c r="Z2856" s="246"/>
      <c r="AA2856" s="246"/>
      <c r="AB2856" s="246"/>
      <c r="AC2856" s="246"/>
      <c r="AD2856" s="246"/>
      <c r="AE2856" s="246"/>
      <c r="AF2856" s="246"/>
      <c r="AG2856" s="246"/>
      <c r="AH2856" s="246"/>
      <c r="AI2856" s="246"/>
      <c r="AJ2856" s="246"/>
      <c r="AK2856" s="246"/>
      <c r="AL2856" s="246"/>
    </row>
    <row r="2857" spans="3:38" s="47" customFormat="1" ht="38.25" customHeight="1" x14ac:dyDescent="0.25">
      <c r="C2857" s="243"/>
      <c r="H2857" s="243"/>
      <c r="L2857" s="282"/>
      <c r="M2857" s="243"/>
      <c r="O2857" s="243"/>
      <c r="P2857" s="246"/>
      <c r="Q2857" s="246"/>
      <c r="R2857" s="246"/>
      <c r="S2857" s="246"/>
      <c r="T2857" s="246"/>
      <c r="U2857" s="246"/>
      <c r="V2857" s="246"/>
      <c r="W2857" s="246"/>
      <c r="X2857" s="246"/>
      <c r="Y2857" s="246"/>
      <c r="Z2857" s="246"/>
      <c r="AA2857" s="246"/>
      <c r="AB2857" s="246"/>
      <c r="AC2857" s="246"/>
      <c r="AD2857" s="246"/>
      <c r="AE2857" s="246"/>
      <c r="AF2857" s="246"/>
      <c r="AG2857" s="246"/>
      <c r="AH2857" s="246"/>
      <c r="AI2857" s="246"/>
      <c r="AJ2857" s="246"/>
      <c r="AK2857" s="246"/>
      <c r="AL2857" s="246"/>
    </row>
    <row r="2858" spans="3:38" s="47" customFormat="1" ht="38.25" customHeight="1" x14ac:dyDescent="0.25">
      <c r="C2858" s="243"/>
      <c r="H2858" s="243"/>
      <c r="L2858" s="282"/>
      <c r="M2858" s="243"/>
      <c r="O2858" s="243"/>
      <c r="P2858" s="246"/>
      <c r="Q2858" s="246"/>
      <c r="R2858" s="246"/>
      <c r="S2858" s="246"/>
      <c r="T2858" s="246"/>
      <c r="U2858" s="246"/>
      <c r="V2858" s="246"/>
      <c r="W2858" s="246"/>
      <c r="X2858" s="246"/>
      <c r="Y2858" s="246"/>
      <c r="Z2858" s="246"/>
      <c r="AA2858" s="246"/>
      <c r="AB2858" s="246"/>
      <c r="AC2858" s="246"/>
      <c r="AD2858" s="246"/>
      <c r="AE2858" s="246"/>
      <c r="AF2858" s="246"/>
      <c r="AG2858" s="246"/>
      <c r="AH2858" s="246"/>
      <c r="AI2858" s="246"/>
      <c r="AJ2858" s="246"/>
      <c r="AK2858" s="246"/>
      <c r="AL2858" s="246"/>
    </row>
    <row r="2859" spans="3:38" s="47" customFormat="1" ht="38.25" customHeight="1" x14ac:dyDescent="0.25">
      <c r="C2859" s="243"/>
      <c r="H2859" s="243"/>
      <c r="L2859" s="282"/>
      <c r="M2859" s="243"/>
      <c r="O2859" s="243"/>
      <c r="P2859" s="246"/>
      <c r="Q2859" s="246"/>
      <c r="R2859" s="246"/>
      <c r="S2859" s="246"/>
      <c r="T2859" s="246"/>
      <c r="U2859" s="246"/>
      <c r="V2859" s="246"/>
      <c r="W2859" s="246"/>
      <c r="X2859" s="246"/>
      <c r="Y2859" s="246"/>
      <c r="Z2859" s="246"/>
      <c r="AA2859" s="246"/>
      <c r="AB2859" s="246"/>
      <c r="AC2859" s="246"/>
      <c r="AD2859" s="246"/>
      <c r="AE2859" s="246"/>
      <c r="AF2859" s="246"/>
      <c r="AG2859" s="246"/>
      <c r="AH2859" s="246"/>
      <c r="AI2859" s="246"/>
      <c r="AJ2859" s="246"/>
      <c r="AK2859" s="246"/>
      <c r="AL2859" s="246"/>
    </row>
    <row r="2860" spans="3:38" s="47" customFormat="1" ht="38.25" customHeight="1" x14ac:dyDescent="0.25">
      <c r="C2860" s="243"/>
      <c r="H2860" s="243"/>
      <c r="L2860" s="282"/>
      <c r="M2860" s="243"/>
      <c r="O2860" s="243"/>
      <c r="P2860" s="246"/>
      <c r="Q2860" s="246"/>
      <c r="R2860" s="246"/>
      <c r="S2860" s="246"/>
      <c r="T2860" s="246"/>
      <c r="U2860" s="246"/>
      <c r="V2860" s="246"/>
      <c r="W2860" s="246"/>
      <c r="X2860" s="246"/>
      <c r="Y2860" s="246"/>
      <c r="Z2860" s="246"/>
      <c r="AA2860" s="246"/>
      <c r="AB2860" s="246"/>
      <c r="AC2860" s="246"/>
      <c r="AD2860" s="246"/>
      <c r="AE2860" s="246"/>
      <c r="AF2860" s="246"/>
      <c r="AG2860" s="246"/>
      <c r="AH2860" s="246"/>
      <c r="AI2860" s="246"/>
      <c r="AJ2860" s="246"/>
      <c r="AK2860" s="246"/>
      <c r="AL2860" s="246"/>
    </row>
    <row r="2861" spans="3:38" s="47" customFormat="1" ht="38.25" customHeight="1" x14ac:dyDescent="0.25">
      <c r="C2861" s="243"/>
      <c r="H2861" s="243"/>
      <c r="L2861" s="282"/>
      <c r="M2861" s="243"/>
      <c r="O2861" s="243"/>
      <c r="P2861" s="246"/>
      <c r="Q2861" s="246"/>
      <c r="R2861" s="246"/>
      <c r="S2861" s="246"/>
      <c r="T2861" s="246"/>
      <c r="U2861" s="246"/>
      <c r="V2861" s="246"/>
      <c r="W2861" s="246"/>
      <c r="X2861" s="246"/>
      <c r="Y2861" s="246"/>
      <c r="Z2861" s="246"/>
      <c r="AA2861" s="246"/>
      <c r="AB2861" s="246"/>
      <c r="AC2861" s="246"/>
      <c r="AD2861" s="246"/>
      <c r="AE2861" s="246"/>
      <c r="AF2861" s="246"/>
      <c r="AG2861" s="246"/>
      <c r="AH2861" s="246"/>
      <c r="AI2861" s="246"/>
      <c r="AJ2861" s="246"/>
      <c r="AK2861" s="246"/>
      <c r="AL2861" s="246"/>
    </row>
    <row r="2862" spans="3:38" s="47" customFormat="1" ht="38.25" customHeight="1" x14ac:dyDescent="0.25">
      <c r="C2862" s="243"/>
      <c r="H2862" s="243"/>
      <c r="L2862" s="282"/>
      <c r="M2862" s="243"/>
      <c r="O2862" s="243"/>
      <c r="P2862" s="246"/>
      <c r="Q2862" s="246"/>
      <c r="R2862" s="246"/>
      <c r="S2862" s="246"/>
      <c r="T2862" s="246"/>
      <c r="U2862" s="246"/>
      <c r="V2862" s="246"/>
      <c r="W2862" s="246"/>
      <c r="X2862" s="246"/>
      <c r="Y2862" s="246"/>
      <c r="Z2862" s="246"/>
      <c r="AA2862" s="246"/>
      <c r="AB2862" s="246"/>
      <c r="AC2862" s="246"/>
      <c r="AD2862" s="246"/>
      <c r="AE2862" s="246"/>
      <c r="AF2862" s="246"/>
      <c r="AG2862" s="246"/>
      <c r="AH2862" s="246"/>
      <c r="AI2862" s="246"/>
      <c r="AJ2862" s="246"/>
      <c r="AK2862" s="246"/>
      <c r="AL2862" s="246"/>
    </row>
    <row r="2863" spans="3:38" s="47" customFormat="1" ht="38.25" customHeight="1" x14ac:dyDescent="0.25">
      <c r="C2863" s="243"/>
      <c r="H2863" s="243"/>
      <c r="L2863" s="282"/>
      <c r="M2863" s="243"/>
      <c r="O2863" s="243"/>
      <c r="P2863" s="246"/>
      <c r="Q2863" s="246"/>
      <c r="R2863" s="246"/>
      <c r="S2863" s="246"/>
      <c r="T2863" s="246"/>
      <c r="U2863" s="246"/>
      <c r="V2863" s="246"/>
      <c r="W2863" s="246"/>
      <c r="X2863" s="246"/>
      <c r="Y2863" s="246"/>
      <c r="Z2863" s="246"/>
      <c r="AA2863" s="246"/>
      <c r="AB2863" s="246"/>
      <c r="AC2863" s="246"/>
      <c r="AD2863" s="246"/>
      <c r="AE2863" s="246"/>
      <c r="AF2863" s="246"/>
      <c r="AG2863" s="246"/>
      <c r="AH2863" s="246"/>
      <c r="AI2863" s="246"/>
      <c r="AJ2863" s="246"/>
      <c r="AK2863" s="246"/>
      <c r="AL2863" s="246"/>
    </row>
    <row r="2864" spans="3:38" s="47" customFormat="1" ht="38.25" customHeight="1" x14ac:dyDescent="0.25">
      <c r="C2864" s="243"/>
      <c r="H2864" s="243"/>
      <c r="L2864" s="282"/>
      <c r="M2864" s="243"/>
      <c r="O2864" s="243"/>
      <c r="P2864" s="246"/>
      <c r="Q2864" s="246"/>
      <c r="R2864" s="246"/>
      <c r="S2864" s="246"/>
      <c r="T2864" s="246"/>
      <c r="U2864" s="246"/>
      <c r="V2864" s="246"/>
      <c r="W2864" s="246"/>
      <c r="X2864" s="246"/>
      <c r="Y2864" s="246"/>
      <c r="Z2864" s="246"/>
      <c r="AA2864" s="246"/>
      <c r="AB2864" s="246"/>
      <c r="AC2864" s="246"/>
      <c r="AD2864" s="246"/>
      <c r="AE2864" s="246"/>
      <c r="AF2864" s="246"/>
      <c r="AG2864" s="246"/>
      <c r="AH2864" s="246"/>
      <c r="AI2864" s="246"/>
      <c r="AJ2864" s="246"/>
      <c r="AK2864" s="246"/>
      <c r="AL2864" s="246"/>
    </row>
    <row r="2865" spans="3:38" s="47" customFormat="1" ht="38.25" customHeight="1" x14ac:dyDescent="0.25">
      <c r="C2865" s="243"/>
      <c r="H2865" s="243"/>
      <c r="L2865" s="282"/>
      <c r="M2865" s="243"/>
      <c r="O2865" s="243"/>
      <c r="P2865" s="246"/>
      <c r="Q2865" s="246"/>
      <c r="R2865" s="246"/>
      <c r="S2865" s="246"/>
      <c r="T2865" s="246"/>
      <c r="U2865" s="246"/>
      <c r="V2865" s="246"/>
      <c r="W2865" s="246"/>
      <c r="X2865" s="246"/>
      <c r="Y2865" s="246"/>
      <c r="Z2865" s="246"/>
      <c r="AA2865" s="246"/>
      <c r="AB2865" s="246"/>
      <c r="AC2865" s="246"/>
      <c r="AD2865" s="246"/>
      <c r="AE2865" s="246"/>
      <c r="AF2865" s="246"/>
      <c r="AG2865" s="246"/>
      <c r="AH2865" s="246"/>
      <c r="AI2865" s="246"/>
      <c r="AJ2865" s="246"/>
      <c r="AK2865" s="246"/>
      <c r="AL2865" s="246"/>
    </row>
    <row r="2866" spans="3:38" s="47" customFormat="1" ht="38.25" customHeight="1" x14ac:dyDescent="0.25">
      <c r="C2866" s="243"/>
      <c r="H2866" s="243"/>
      <c r="L2866" s="282"/>
      <c r="M2866" s="243"/>
      <c r="O2866" s="243"/>
      <c r="P2866" s="246"/>
      <c r="Q2866" s="246"/>
      <c r="R2866" s="246"/>
      <c r="S2866" s="246"/>
      <c r="T2866" s="246"/>
      <c r="U2866" s="246"/>
      <c r="V2866" s="246"/>
      <c r="W2866" s="246"/>
      <c r="X2866" s="246"/>
      <c r="Y2866" s="246"/>
      <c r="Z2866" s="246"/>
      <c r="AA2866" s="246"/>
      <c r="AB2866" s="246"/>
      <c r="AC2866" s="246"/>
      <c r="AD2866" s="246"/>
      <c r="AE2866" s="246"/>
      <c r="AF2866" s="246"/>
      <c r="AG2866" s="246"/>
      <c r="AH2866" s="246"/>
      <c r="AI2866" s="246"/>
      <c r="AJ2866" s="246"/>
      <c r="AK2866" s="246"/>
      <c r="AL2866" s="246"/>
    </row>
    <row r="2867" spans="3:38" s="47" customFormat="1" ht="38.25" customHeight="1" x14ac:dyDescent="0.25">
      <c r="C2867" s="243"/>
      <c r="H2867" s="243"/>
      <c r="L2867" s="282"/>
      <c r="M2867" s="243"/>
      <c r="O2867" s="243"/>
      <c r="P2867" s="246"/>
      <c r="Q2867" s="246"/>
      <c r="R2867" s="246"/>
      <c r="S2867" s="246"/>
      <c r="T2867" s="246"/>
      <c r="U2867" s="246"/>
      <c r="V2867" s="246"/>
      <c r="W2867" s="246"/>
      <c r="X2867" s="246"/>
      <c r="Y2867" s="246"/>
      <c r="Z2867" s="246"/>
      <c r="AA2867" s="246"/>
      <c r="AB2867" s="246"/>
      <c r="AC2867" s="246"/>
      <c r="AD2867" s="246"/>
      <c r="AE2867" s="246"/>
      <c r="AF2867" s="246"/>
      <c r="AG2867" s="246"/>
      <c r="AH2867" s="246"/>
      <c r="AI2867" s="246"/>
      <c r="AJ2867" s="246"/>
      <c r="AK2867" s="246"/>
      <c r="AL2867" s="246"/>
    </row>
    <row r="2868" spans="3:38" s="47" customFormat="1" ht="38.25" customHeight="1" x14ac:dyDescent="0.25">
      <c r="C2868" s="243"/>
      <c r="H2868" s="243"/>
      <c r="L2868" s="282"/>
      <c r="M2868" s="243"/>
      <c r="O2868" s="243"/>
      <c r="P2868" s="246"/>
      <c r="Q2868" s="246"/>
      <c r="R2868" s="246"/>
      <c r="S2868" s="246"/>
      <c r="T2868" s="246"/>
      <c r="U2868" s="246"/>
      <c r="V2868" s="246"/>
      <c r="W2868" s="246"/>
      <c r="X2868" s="246"/>
      <c r="Y2868" s="246"/>
      <c r="Z2868" s="246"/>
      <c r="AA2868" s="246"/>
      <c r="AB2868" s="246"/>
      <c r="AC2868" s="246"/>
      <c r="AD2868" s="246"/>
      <c r="AE2868" s="246"/>
      <c r="AF2868" s="246"/>
      <c r="AG2868" s="246"/>
      <c r="AH2868" s="246"/>
      <c r="AI2868" s="246"/>
      <c r="AJ2868" s="246"/>
      <c r="AK2868" s="246"/>
      <c r="AL2868" s="246"/>
    </row>
    <row r="2869" spans="3:38" s="47" customFormat="1" ht="38.25" customHeight="1" x14ac:dyDescent="0.25">
      <c r="C2869" s="243"/>
      <c r="H2869" s="243"/>
      <c r="L2869" s="282"/>
      <c r="M2869" s="243"/>
      <c r="O2869" s="243"/>
      <c r="P2869" s="246"/>
      <c r="Q2869" s="246"/>
      <c r="R2869" s="246"/>
      <c r="S2869" s="246"/>
      <c r="T2869" s="246"/>
      <c r="U2869" s="246"/>
      <c r="V2869" s="246"/>
      <c r="W2869" s="246"/>
      <c r="X2869" s="246"/>
      <c r="Y2869" s="246"/>
      <c r="Z2869" s="246"/>
      <c r="AA2869" s="246"/>
      <c r="AB2869" s="246"/>
      <c r="AC2869" s="246"/>
      <c r="AD2869" s="246"/>
      <c r="AE2869" s="246"/>
      <c r="AF2869" s="246"/>
      <c r="AG2869" s="246"/>
      <c r="AH2869" s="246"/>
      <c r="AI2869" s="246"/>
      <c r="AJ2869" s="246"/>
      <c r="AK2869" s="246"/>
      <c r="AL2869" s="246"/>
    </row>
    <row r="2870" spans="3:38" s="47" customFormat="1" ht="38.25" customHeight="1" x14ac:dyDescent="0.25">
      <c r="C2870" s="243"/>
      <c r="H2870" s="243"/>
      <c r="L2870" s="282"/>
      <c r="M2870" s="243"/>
      <c r="O2870" s="243"/>
      <c r="P2870" s="246"/>
      <c r="Q2870" s="246"/>
      <c r="R2870" s="246"/>
      <c r="S2870" s="246"/>
      <c r="T2870" s="246"/>
      <c r="U2870" s="246"/>
      <c r="V2870" s="246"/>
      <c r="W2870" s="246"/>
      <c r="X2870" s="246"/>
      <c r="Y2870" s="246"/>
      <c r="Z2870" s="246"/>
      <c r="AA2870" s="246"/>
      <c r="AB2870" s="246"/>
      <c r="AC2870" s="246"/>
      <c r="AD2870" s="246"/>
      <c r="AE2870" s="246"/>
      <c r="AF2870" s="246"/>
      <c r="AG2870" s="246"/>
      <c r="AH2870" s="246"/>
      <c r="AI2870" s="246"/>
      <c r="AJ2870" s="246"/>
      <c r="AK2870" s="246"/>
      <c r="AL2870" s="246"/>
    </row>
    <row r="2871" spans="3:38" s="47" customFormat="1" ht="38.25" customHeight="1" x14ac:dyDescent="0.25">
      <c r="C2871" s="243"/>
      <c r="H2871" s="243"/>
      <c r="L2871" s="282"/>
      <c r="M2871" s="243"/>
      <c r="O2871" s="243"/>
      <c r="P2871" s="246"/>
      <c r="Q2871" s="246"/>
      <c r="R2871" s="246"/>
      <c r="S2871" s="246"/>
      <c r="T2871" s="246"/>
      <c r="U2871" s="246"/>
      <c r="V2871" s="246"/>
      <c r="W2871" s="246"/>
      <c r="X2871" s="246"/>
      <c r="Y2871" s="246"/>
      <c r="Z2871" s="246"/>
      <c r="AA2871" s="246"/>
      <c r="AB2871" s="246"/>
      <c r="AC2871" s="246"/>
      <c r="AD2871" s="246"/>
      <c r="AE2871" s="246"/>
      <c r="AF2871" s="246"/>
      <c r="AG2871" s="246"/>
      <c r="AH2871" s="246"/>
      <c r="AI2871" s="246"/>
      <c r="AJ2871" s="246"/>
      <c r="AK2871" s="246"/>
      <c r="AL2871" s="246"/>
    </row>
    <row r="2872" spans="3:38" s="47" customFormat="1" ht="38.25" customHeight="1" x14ac:dyDescent="0.25">
      <c r="C2872" s="243"/>
      <c r="H2872" s="243"/>
      <c r="L2872" s="282"/>
      <c r="M2872" s="243"/>
      <c r="O2872" s="243"/>
      <c r="P2872" s="246"/>
      <c r="Q2872" s="246"/>
      <c r="R2872" s="246"/>
      <c r="S2872" s="246"/>
      <c r="T2872" s="246"/>
      <c r="U2872" s="246"/>
      <c r="V2872" s="246"/>
      <c r="W2872" s="246"/>
      <c r="X2872" s="246"/>
      <c r="Y2872" s="246"/>
      <c r="Z2872" s="246"/>
      <c r="AA2872" s="246"/>
      <c r="AB2872" s="246"/>
      <c r="AC2872" s="246"/>
      <c r="AD2872" s="246"/>
      <c r="AE2872" s="246"/>
      <c r="AF2872" s="246"/>
      <c r="AG2872" s="246"/>
      <c r="AH2872" s="246"/>
      <c r="AI2872" s="246"/>
      <c r="AJ2872" s="246"/>
      <c r="AK2872" s="246"/>
      <c r="AL2872" s="246"/>
    </row>
    <row r="2873" spans="3:38" s="47" customFormat="1" ht="38.25" customHeight="1" x14ac:dyDescent="0.25">
      <c r="C2873" s="243"/>
      <c r="H2873" s="243"/>
      <c r="L2873" s="282"/>
      <c r="M2873" s="243"/>
      <c r="O2873" s="243"/>
      <c r="P2873" s="246"/>
      <c r="Q2873" s="246"/>
      <c r="R2873" s="246"/>
      <c r="S2873" s="246"/>
      <c r="T2873" s="246"/>
      <c r="U2873" s="246"/>
      <c r="V2873" s="246"/>
      <c r="W2873" s="246"/>
      <c r="X2873" s="246"/>
      <c r="Y2873" s="246"/>
      <c r="Z2873" s="246"/>
      <c r="AA2873" s="246"/>
      <c r="AB2873" s="246"/>
      <c r="AC2873" s="246"/>
      <c r="AD2873" s="246"/>
      <c r="AE2873" s="246"/>
      <c r="AF2873" s="246"/>
      <c r="AG2873" s="246"/>
      <c r="AH2873" s="246"/>
      <c r="AI2873" s="246"/>
      <c r="AJ2873" s="246"/>
      <c r="AK2873" s="246"/>
      <c r="AL2873" s="246"/>
    </row>
    <row r="2874" spans="3:38" s="47" customFormat="1" ht="38.25" customHeight="1" x14ac:dyDescent="0.25">
      <c r="C2874" s="243"/>
      <c r="H2874" s="243"/>
      <c r="L2874" s="282"/>
      <c r="M2874" s="243"/>
      <c r="O2874" s="243"/>
      <c r="P2874" s="246"/>
      <c r="Q2874" s="246"/>
      <c r="R2874" s="246"/>
      <c r="S2874" s="246"/>
      <c r="T2874" s="246"/>
      <c r="U2874" s="246"/>
      <c r="V2874" s="246"/>
      <c r="W2874" s="246"/>
      <c r="X2874" s="246"/>
      <c r="Y2874" s="246"/>
      <c r="Z2874" s="246"/>
      <c r="AA2874" s="246"/>
      <c r="AB2874" s="246"/>
      <c r="AC2874" s="246"/>
      <c r="AD2874" s="246"/>
      <c r="AE2874" s="246"/>
      <c r="AF2874" s="246"/>
      <c r="AG2874" s="246"/>
      <c r="AH2874" s="246"/>
      <c r="AI2874" s="246"/>
      <c r="AJ2874" s="246"/>
      <c r="AK2874" s="246"/>
      <c r="AL2874" s="246"/>
    </row>
    <row r="2875" spans="3:38" s="47" customFormat="1" ht="38.25" customHeight="1" x14ac:dyDescent="0.25">
      <c r="C2875" s="243"/>
      <c r="H2875" s="243"/>
      <c r="L2875" s="282"/>
      <c r="M2875" s="243"/>
      <c r="O2875" s="243"/>
      <c r="P2875" s="246"/>
      <c r="Q2875" s="246"/>
      <c r="R2875" s="246"/>
      <c r="S2875" s="246"/>
      <c r="T2875" s="246"/>
      <c r="U2875" s="246"/>
      <c r="V2875" s="246"/>
      <c r="W2875" s="246"/>
      <c r="X2875" s="246"/>
      <c r="Y2875" s="246"/>
      <c r="Z2875" s="246"/>
      <c r="AA2875" s="246"/>
      <c r="AB2875" s="246"/>
      <c r="AC2875" s="246"/>
      <c r="AD2875" s="246"/>
      <c r="AE2875" s="246"/>
      <c r="AF2875" s="246"/>
      <c r="AG2875" s="246"/>
      <c r="AH2875" s="246"/>
      <c r="AI2875" s="246"/>
      <c r="AJ2875" s="246"/>
      <c r="AK2875" s="246"/>
      <c r="AL2875" s="246"/>
    </row>
    <row r="2876" spans="3:38" s="47" customFormat="1" ht="38.25" customHeight="1" x14ac:dyDescent="0.25">
      <c r="C2876" s="243"/>
      <c r="H2876" s="243"/>
      <c r="L2876" s="282"/>
      <c r="M2876" s="243"/>
      <c r="O2876" s="243"/>
      <c r="P2876" s="246"/>
      <c r="Q2876" s="246"/>
      <c r="R2876" s="246"/>
      <c r="S2876" s="246"/>
      <c r="T2876" s="246"/>
      <c r="U2876" s="246"/>
      <c r="V2876" s="246"/>
      <c r="W2876" s="246"/>
      <c r="X2876" s="246"/>
      <c r="Y2876" s="246"/>
      <c r="Z2876" s="246"/>
      <c r="AA2876" s="246"/>
      <c r="AB2876" s="246"/>
      <c r="AC2876" s="246"/>
      <c r="AD2876" s="246"/>
      <c r="AE2876" s="246"/>
      <c r="AF2876" s="246"/>
      <c r="AG2876" s="246"/>
      <c r="AH2876" s="246"/>
      <c r="AI2876" s="246"/>
      <c r="AJ2876" s="246"/>
      <c r="AK2876" s="246"/>
      <c r="AL2876" s="246"/>
    </row>
    <row r="2877" spans="3:38" s="47" customFormat="1" ht="38.25" customHeight="1" x14ac:dyDescent="0.25">
      <c r="C2877" s="243"/>
      <c r="H2877" s="243"/>
      <c r="L2877" s="282"/>
      <c r="M2877" s="243"/>
      <c r="O2877" s="243"/>
      <c r="P2877" s="246"/>
      <c r="Q2877" s="246"/>
      <c r="R2877" s="246"/>
      <c r="S2877" s="246"/>
      <c r="T2877" s="246"/>
      <c r="U2877" s="246"/>
      <c r="V2877" s="246"/>
      <c r="W2877" s="246"/>
      <c r="X2877" s="246"/>
      <c r="Y2877" s="246"/>
      <c r="Z2877" s="246"/>
      <c r="AA2877" s="246"/>
      <c r="AB2877" s="246"/>
      <c r="AC2877" s="246"/>
      <c r="AD2877" s="246"/>
      <c r="AE2877" s="246"/>
      <c r="AF2877" s="246"/>
      <c r="AG2877" s="246"/>
      <c r="AH2877" s="246"/>
      <c r="AI2877" s="246"/>
      <c r="AJ2877" s="246"/>
      <c r="AK2877" s="246"/>
      <c r="AL2877" s="246"/>
    </row>
    <row r="2878" spans="3:38" s="47" customFormat="1" ht="38.25" customHeight="1" x14ac:dyDescent="0.25">
      <c r="C2878" s="243"/>
      <c r="H2878" s="243"/>
      <c r="L2878" s="282"/>
      <c r="M2878" s="243"/>
      <c r="O2878" s="243"/>
      <c r="P2878" s="246"/>
      <c r="Q2878" s="246"/>
      <c r="R2878" s="246"/>
      <c r="S2878" s="246"/>
      <c r="T2878" s="246"/>
      <c r="U2878" s="246"/>
      <c r="V2878" s="246"/>
      <c r="W2878" s="246"/>
      <c r="X2878" s="246"/>
      <c r="Y2878" s="246"/>
      <c r="Z2878" s="246"/>
      <c r="AA2878" s="246"/>
      <c r="AB2878" s="246"/>
      <c r="AC2878" s="246"/>
      <c r="AD2878" s="246"/>
      <c r="AE2878" s="246"/>
      <c r="AF2878" s="246"/>
      <c r="AG2878" s="246"/>
      <c r="AH2878" s="246"/>
      <c r="AI2878" s="246"/>
      <c r="AJ2878" s="246"/>
      <c r="AK2878" s="246"/>
      <c r="AL2878" s="246"/>
    </row>
    <row r="2879" spans="3:38" s="47" customFormat="1" ht="38.25" customHeight="1" x14ac:dyDescent="0.25">
      <c r="C2879" s="243"/>
      <c r="H2879" s="243"/>
      <c r="L2879" s="282"/>
      <c r="M2879" s="243"/>
      <c r="O2879" s="243"/>
      <c r="P2879" s="246"/>
      <c r="Q2879" s="246"/>
      <c r="R2879" s="246"/>
      <c r="S2879" s="246"/>
      <c r="T2879" s="246"/>
      <c r="U2879" s="246"/>
      <c r="V2879" s="246"/>
      <c r="W2879" s="246"/>
      <c r="X2879" s="246"/>
      <c r="Y2879" s="246"/>
      <c r="Z2879" s="246"/>
      <c r="AA2879" s="246"/>
      <c r="AB2879" s="246"/>
      <c r="AC2879" s="246"/>
      <c r="AD2879" s="246"/>
      <c r="AE2879" s="246"/>
      <c r="AF2879" s="246"/>
      <c r="AG2879" s="246"/>
      <c r="AH2879" s="246"/>
      <c r="AI2879" s="246"/>
      <c r="AJ2879" s="246"/>
      <c r="AK2879" s="246"/>
      <c r="AL2879" s="246"/>
    </row>
    <row r="2880" spans="3:38" s="47" customFormat="1" ht="38.25" customHeight="1" x14ac:dyDescent="0.25">
      <c r="C2880" s="243"/>
      <c r="H2880" s="243"/>
      <c r="L2880" s="282"/>
      <c r="M2880" s="243"/>
      <c r="O2880" s="243"/>
      <c r="P2880" s="246"/>
      <c r="Q2880" s="246"/>
      <c r="R2880" s="246"/>
      <c r="S2880" s="246"/>
      <c r="T2880" s="246"/>
      <c r="U2880" s="246"/>
      <c r="V2880" s="246"/>
      <c r="W2880" s="246"/>
      <c r="X2880" s="246"/>
      <c r="Y2880" s="246"/>
      <c r="Z2880" s="246"/>
      <c r="AA2880" s="246"/>
      <c r="AB2880" s="246"/>
      <c r="AC2880" s="246"/>
      <c r="AD2880" s="246"/>
      <c r="AE2880" s="246"/>
      <c r="AF2880" s="246"/>
      <c r="AG2880" s="246"/>
      <c r="AH2880" s="246"/>
      <c r="AI2880" s="246"/>
      <c r="AJ2880" s="246"/>
      <c r="AK2880" s="246"/>
      <c r="AL2880" s="246"/>
    </row>
    <row r="2881" spans="3:38" s="47" customFormat="1" ht="38.25" customHeight="1" x14ac:dyDescent="0.25">
      <c r="C2881" s="243"/>
      <c r="H2881" s="243"/>
      <c r="L2881" s="282"/>
      <c r="M2881" s="243"/>
      <c r="O2881" s="243"/>
      <c r="P2881" s="246"/>
      <c r="Q2881" s="246"/>
      <c r="R2881" s="246"/>
      <c r="S2881" s="246"/>
      <c r="T2881" s="246"/>
      <c r="U2881" s="246"/>
      <c r="V2881" s="246"/>
      <c r="W2881" s="246"/>
      <c r="X2881" s="246"/>
      <c r="Y2881" s="246"/>
      <c r="Z2881" s="246"/>
      <c r="AA2881" s="246"/>
      <c r="AB2881" s="246"/>
      <c r="AC2881" s="246"/>
      <c r="AD2881" s="246"/>
      <c r="AE2881" s="246"/>
      <c r="AF2881" s="246"/>
      <c r="AG2881" s="246"/>
      <c r="AH2881" s="246"/>
      <c r="AI2881" s="246"/>
      <c r="AJ2881" s="246"/>
      <c r="AK2881" s="246"/>
      <c r="AL2881" s="246"/>
    </row>
    <row r="2882" spans="3:38" s="47" customFormat="1" ht="38.25" customHeight="1" x14ac:dyDescent="0.25">
      <c r="C2882" s="243"/>
      <c r="H2882" s="243"/>
      <c r="L2882" s="282"/>
      <c r="M2882" s="243"/>
      <c r="O2882" s="243"/>
      <c r="P2882" s="246"/>
      <c r="Q2882" s="246"/>
      <c r="R2882" s="246"/>
      <c r="S2882" s="246"/>
      <c r="T2882" s="246"/>
      <c r="U2882" s="246"/>
      <c r="V2882" s="246"/>
      <c r="W2882" s="246"/>
      <c r="X2882" s="246"/>
      <c r="Y2882" s="246"/>
      <c r="Z2882" s="246"/>
      <c r="AA2882" s="246"/>
      <c r="AB2882" s="246"/>
      <c r="AC2882" s="246"/>
      <c r="AD2882" s="246"/>
      <c r="AE2882" s="246"/>
      <c r="AF2882" s="246"/>
      <c r="AG2882" s="246"/>
      <c r="AH2882" s="246"/>
      <c r="AI2882" s="246"/>
      <c r="AJ2882" s="246"/>
      <c r="AK2882" s="246"/>
      <c r="AL2882" s="246"/>
    </row>
    <row r="2883" spans="3:38" s="47" customFormat="1" ht="38.25" customHeight="1" x14ac:dyDescent="0.25">
      <c r="C2883" s="243"/>
      <c r="H2883" s="243"/>
      <c r="L2883" s="282"/>
      <c r="M2883" s="243"/>
      <c r="O2883" s="243"/>
      <c r="P2883" s="246"/>
      <c r="Q2883" s="246"/>
      <c r="R2883" s="246"/>
      <c r="S2883" s="246"/>
      <c r="T2883" s="246"/>
      <c r="U2883" s="246"/>
      <c r="V2883" s="246"/>
      <c r="W2883" s="246"/>
      <c r="X2883" s="246"/>
      <c r="Y2883" s="246"/>
      <c r="Z2883" s="246"/>
      <c r="AA2883" s="246"/>
      <c r="AB2883" s="246"/>
      <c r="AC2883" s="246"/>
      <c r="AD2883" s="246"/>
      <c r="AE2883" s="246"/>
      <c r="AF2883" s="246"/>
      <c r="AG2883" s="246"/>
      <c r="AH2883" s="246"/>
      <c r="AI2883" s="246"/>
      <c r="AJ2883" s="246"/>
      <c r="AK2883" s="246"/>
      <c r="AL2883" s="246"/>
    </row>
    <row r="2884" spans="3:38" s="47" customFormat="1" ht="38.25" customHeight="1" x14ac:dyDescent="0.25">
      <c r="C2884" s="243"/>
      <c r="H2884" s="243"/>
      <c r="L2884" s="282"/>
      <c r="M2884" s="243"/>
      <c r="O2884" s="243"/>
      <c r="P2884" s="246"/>
      <c r="Q2884" s="246"/>
      <c r="R2884" s="246"/>
      <c r="S2884" s="246"/>
      <c r="T2884" s="246"/>
      <c r="U2884" s="246"/>
      <c r="V2884" s="246"/>
      <c r="W2884" s="246"/>
      <c r="X2884" s="246"/>
      <c r="Y2884" s="246"/>
      <c r="Z2884" s="246"/>
      <c r="AA2884" s="246"/>
      <c r="AB2884" s="246"/>
      <c r="AC2884" s="246"/>
      <c r="AD2884" s="246"/>
      <c r="AE2884" s="246"/>
      <c r="AF2884" s="246"/>
      <c r="AG2884" s="246"/>
      <c r="AH2884" s="246"/>
      <c r="AI2884" s="246"/>
      <c r="AJ2884" s="246"/>
      <c r="AK2884" s="246"/>
      <c r="AL2884" s="246"/>
    </row>
    <row r="2885" spans="3:38" s="47" customFormat="1" ht="38.25" customHeight="1" x14ac:dyDescent="0.25">
      <c r="C2885" s="243"/>
      <c r="H2885" s="243"/>
      <c r="L2885" s="282"/>
      <c r="M2885" s="243"/>
      <c r="O2885" s="243"/>
      <c r="P2885" s="246"/>
      <c r="Q2885" s="246"/>
      <c r="R2885" s="246"/>
      <c r="S2885" s="246"/>
      <c r="T2885" s="246"/>
      <c r="U2885" s="246"/>
      <c r="V2885" s="246"/>
      <c r="W2885" s="246"/>
      <c r="X2885" s="246"/>
      <c r="Y2885" s="246"/>
      <c r="Z2885" s="246"/>
      <c r="AA2885" s="246"/>
      <c r="AB2885" s="246"/>
      <c r="AC2885" s="246"/>
      <c r="AD2885" s="246"/>
      <c r="AE2885" s="246"/>
      <c r="AF2885" s="246"/>
      <c r="AG2885" s="246"/>
      <c r="AH2885" s="246"/>
      <c r="AI2885" s="246"/>
      <c r="AJ2885" s="246"/>
      <c r="AK2885" s="246"/>
      <c r="AL2885" s="246"/>
    </row>
    <row r="2886" spans="3:38" s="47" customFormat="1" ht="38.25" customHeight="1" x14ac:dyDescent="0.25">
      <c r="C2886" s="243"/>
      <c r="H2886" s="243"/>
      <c r="L2886" s="282"/>
      <c r="M2886" s="243"/>
      <c r="O2886" s="243"/>
      <c r="P2886" s="246"/>
      <c r="Q2886" s="246"/>
      <c r="R2886" s="246"/>
      <c r="S2886" s="246"/>
      <c r="T2886" s="246"/>
      <c r="U2886" s="246"/>
      <c r="V2886" s="246"/>
      <c r="W2886" s="246"/>
      <c r="X2886" s="246"/>
      <c r="Y2886" s="246"/>
      <c r="Z2886" s="246"/>
      <c r="AA2886" s="246"/>
      <c r="AB2886" s="246"/>
      <c r="AC2886" s="246"/>
      <c r="AD2886" s="246"/>
      <c r="AE2886" s="246"/>
      <c r="AF2886" s="246"/>
      <c r="AG2886" s="246"/>
      <c r="AH2886" s="246"/>
      <c r="AI2886" s="246"/>
      <c r="AJ2886" s="246"/>
      <c r="AK2886" s="246"/>
      <c r="AL2886" s="246"/>
    </row>
    <row r="2887" spans="3:38" s="47" customFormat="1" ht="38.25" customHeight="1" x14ac:dyDescent="0.25">
      <c r="C2887" s="243"/>
      <c r="H2887" s="243"/>
      <c r="L2887" s="282"/>
      <c r="M2887" s="243"/>
      <c r="O2887" s="243"/>
      <c r="P2887" s="246"/>
      <c r="Q2887" s="246"/>
      <c r="R2887" s="246"/>
      <c r="S2887" s="246"/>
      <c r="T2887" s="246"/>
      <c r="U2887" s="246"/>
      <c r="V2887" s="246"/>
      <c r="W2887" s="246"/>
      <c r="X2887" s="246"/>
      <c r="Y2887" s="246"/>
      <c r="Z2887" s="246"/>
      <c r="AA2887" s="246"/>
      <c r="AB2887" s="246"/>
      <c r="AC2887" s="246"/>
      <c r="AD2887" s="246"/>
      <c r="AE2887" s="246"/>
      <c r="AF2887" s="246"/>
      <c r="AG2887" s="246"/>
      <c r="AH2887" s="246"/>
      <c r="AI2887" s="246"/>
      <c r="AJ2887" s="246"/>
      <c r="AK2887" s="246"/>
      <c r="AL2887" s="246"/>
    </row>
    <row r="2888" spans="3:38" s="47" customFormat="1" ht="38.25" customHeight="1" x14ac:dyDescent="0.25">
      <c r="C2888" s="243"/>
      <c r="H2888" s="243"/>
      <c r="L2888" s="282"/>
      <c r="M2888" s="243"/>
      <c r="O2888" s="243"/>
      <c r="P2888" s="246"/>
      <c r="Q2888" s="246"/>
      <c r="R2888" s="246"/>
      <c r="S2888" s="246"/>
      <c r="T2888" s="246"/>
      <c r="U2888" s="246"/>
      <c r="V2888" s="246"/>
      <c r="W2888" s="246"/>
      <c r="X2888" s="246"/>
      <c r="Y2888" s="246"/>
      <c r="Z2888" s="246"/>
      <c r="AA2888" s="246"/>
      <c r="AB2888" s="246"/>
      <c r="AC2888" s="246"/>
      <c r="AD2888" s="246"/>
      <c r="AE2888" s="246"/>
      <c r="AF2888" s="246"/>
      <c r="AG2888" s="246"/>
      <c r="AH2888" s="246"/>
      <c r="AI2888" s="246"/>
      <c r="AJ2888" s="246"/>
      <c r="AK2888" s="246"/>
      <c r="AL2888" s="246"/>
    </row>
    <row r="2889" spans="3:38" s="47" customFormat="1" ht="38.25" customHeight="1" x14ac:dyDescent="0.25">
      <c r="C2889" s="243"/>
      <c r="H2889" s="243"/>
      <c r="L2889" s="282"/>
      <c r="M2889" s="243"/>
      <c r="O2889" s="243"/>
      <c r="P2889" s="246"/>
      <c r="Q2889" s="246"/>
      <c r="R2889" s="246"/>
      <c r="S2889" s="246"/>
      <c r="T2889" s="246"/>
      <c r="U2889" s="246"/>
      <c r="V2889" s="246"/>
      <c r="W2889" s="246"/>
      <c r="X2889" s="246"/>
      <c r="Y2889" s="246"/>
      <c r="Z2889" s="246"/>
      <c r="AA2889" s="246"/>
      <c r="AB2889" s="246"/>
      <c r="AC2889" s="246"/>
      <c r="AD2889" s="246"/>
      <c r="AE2889" s="246"/>
      <c r="AF2889" s="246"/>
      <c r="AG2889" s="246"/>
      <c r="AH2889" s="246"/>
      <c r="AI2889" s="246"/>
      <c r="AJ2889" s="246"/>
      <c r="AK2889" s="246"/>
      <c r="AL2889" s="246"/>
    </row>
    <row r="2890" spans="3:38" s="47" customFormat="1" ht="38.25" customHeight="1" x14ac:dyDescent="0.25">
      <c r="C2890" s="243"/>
      <c r="H2890" s="243"/>
      <c r="L2890" s="282"/>
      <c r="M2890" s="243"/>
      <c r="O2890" s="243"/>
      <c r="P2890" s="246"/>
      <c r="Q2890" s="246"/>
      <c r="R2890" s="246"/>
      <c r="S2890" s="246"/>
      <c r="T2890" s="246"/>
      <c r="U2890" s="246"/>
      <c r="V2890" s="246"/>
      <c r="W2890" s="246"/>
      <c r="X2890" s="246"/>
      <c r="Y2890" s="246"/>
      <c r="Z2890" s="246"/>
      <c r="AA2890" s="246"/>
      <c r="AB2890" s="246"/>
      <c r="AC2890" s="246"/>
      <c r="AD2890" s="246"/>
      <c r="AE2890" s="246"/>
      <c r="AF2890" s="246"/>
      <c r="AG2890" s="246"/>
      <c r="AH2890" s="246"/>
      <c r="AI2890" s="246"/>
      <c r="AJ2890" s="246"/>
      <c r="AK2890" s="246"/>
      <c r="AL2890" s="246"/>
    </row>
    <row r="2891" spans="3:38" s="47" customFormat="1" ht="38.25" customHeight="1" x14ac:dyDescent="0.25">
      <c r="C2891" s="243"/>
      <c r="H2891" s="243"/>
      <c r="L2891" s="282"/>
      <c r="M2891" s="243"/>
      <c r="O2891" s="243"/>
      <c r="P2891" s="246"/>
      <c r="Q2891" s="246"/>
      <c r="R2891" s="246"/>
      <c r="S2891" s="246"/>
      <c r="T2891" s="246"/>
      <c r="U2891" s="246"/>
      <c r="V2891" s="246"/>
      <c r="W2891" s="246"/>
      <c r="X2891" s="246"/>
      <c r="Y2891" s="246"/>
      <c r="Z2891" s="246"/>
      <c r="AA2891" s="246"/>
      <c r="AB2891" s="246"/>
      <c r="AC2891" s="246"/>
      <c r="AD2891" s="246"/>
      <c r="AE2891" s="246"/>
      <c r="AF2891" s="246"/>
      <c r="AG2891" s="246"/>
      <c r="AH2891" s="246"/>
      <c r="AI2891" s="246"/>
      <c r="AJ2891" s="246"/>
      <c r="AK2891" s="246"/>
      <c r="AL2891" s="246"/>
    </row>
    <row r="2892" spans="3:38" s="47" customFormat="1" ht="38.25" customHeight="1" x14ac:dyDescent="0.25">
      <c r="C2892" s="243"/>
      <c r="H2892" s="243"/>
      <c r="L2892" s="282"/>
      <c r="M2892" s="243"/>
      <c r="O2892" s="243"/>
      <c r="P2892" s="246"/>
      <c r="Q2892" s="246"/>
      <c r="R2892" s="246"/>
      <c r="S2892" s="246"/>
      <c r="T2892" s="246"/>
      <c r="U2892" s="246"/>
      <c r="V2892" s="246"/>
      <c r="W2892" s="246"/>
      <c r="X2892" s="246"/>
      <c r="Y2892" s="246"/>
      <c r="Z2892" s="246"/>
      <c r="AA2892" s="246"/>
      <c r="AB2892" s="246"/>
      <c r="AC2892" s="246"/>
      <c r="AD2892" s="246"/>
      <c r="AE2892" s="246"/>
      <c r="AF2892" s="246"/>
      <c r="AG2892" s="246"/>
      <c r="AH2892" s="246"/>
      <c r="AI2892" s="246"/>
      <c r="AJ2892" s="246"/>
      <c r="AK2892" s="246"/>
      <c r="AL2892" s="246"/>
    </row>
    <row r="2893" spans="3:38" s="47" customFormat="1" ht="38.25" customHeight="1" x14ac:dyDescent="0.25">
      <c r="C2893" s="243"/>
      <c r="H2893" s="243"/>
      <c r="L2893" s="282"/>
      <c r="M2893" s="243"/>
      <c r="O2893" s="243"/>
      <c r="P2893" s="246"/>
      <c r="Q2893" s="246"/>
      <c r="R2893" s="246"/>
      <c r="S2893" s="246"/>
      <c r="T2893" s="246"/>
      <c r="U2893" s="246"/>
      <c r="V2893" s="246"/>
      <c r="W2893" s="246"/>
      <c r="X2893" s="246"/>
      <c r="Y2893" s="246"/>
      <c r="Z2893" s="246"/>
      <c r="AA2893" s="246"/>
      <c r="AB2893" s="246"/>
      <c r="AC2893" s="246"/>
      <c r="AD2893" s="246"/>
      <c r="AE2893" s="246"/>
      <c r="AF2893" s="246"/>
      <c r="AG2893" s="246"/>
      <c r="AH2893" s="246"/>
      <c r="AI2893" s="246"/>
      <c r="AJ2893" s="246"/>
      <c r="AK2893" s="246"/>
      <c r="AL2893" s="246"/>
    </row>
    <row r="2894" spans="3:38" s="47" customFormat="1" ht="38.25" customHeight="1" x14ac:dyDescent="0.25">
      <c r="C2894" s="243"/>
      <c r="H2894" s="243"/>
      <c r="L2894" s="282"/>
      <c r="M2894" s="243"/>
      <c r="O2894" s="243"/>
      <c r="P2894" s="246"/>
      <c r="Q2894" s="246"/>
      <c r="R2894" s="246"/>
      <c r="S2894" s="246"/>
      <c r="T2894" s="246"/>
      <c r="U2894" s="246"/>
      <c r="V2894" s="246"/>
      <c r="W2894" s="246"/>
      <c r="X2894" s="246"/>
      <c r="Y2894" s="246"/>
      <c r="Z2894" s="246"/>
      <c r="AA2894" s="246"/>
      <c r="AB2894" s="246"/>
      <c r="AC2894" s="246"/>
      <c r="AD2894" s="246"/>
      <c r="AE2894" s="246"/>
      <c r="AF2894" s="246"/>
      <c r="AG2894" s="246"/>
      <c r="AH2894" s="246"/>
      <c r="AI2894" s="246"/>
      <c r="AJ2894" s="246"/>
      <c r="AK2894" s="246"/>
      <c r="AL2894" s="246"/>
    </row>
    <row r="2895" spans="3:38" s="47" customFormat="1" ht="38.25" customHeight="1" x14ac:dyDescent="0.25">
      <c r="C2895" s="243"/>
      <c r="H2895" s="243"/>
      <c r="L2895" s="282"/>
      <c r="M2895" s="243"/>
      <c r="O2895" s="243"/>
      <c r="P2895" s="246"/>
      <c r="Q2895" s="246"/>
      <c r="R2895" s="246"/>
      <c r="S2895" s="246"/>
      <c r="T2895" s="246"/>
      <c r="U2895" s="246"/>
      <c r="V2895" s="246"/>
      <c r="W2895" s="246"/>
      <c r="X2895" s="246"/>
      <c r="Y2895" s="246"/>
      <c r="Z2895" s="246"/>
      <c r="AA2895" s="246"/>
      <c r="AB2895" s="246"/>
      <c r="AC2895" s="246"/>
      <c r="AD2895" s="246"/>
      <c r="AE2895" s="246"/>
      <c r="AF2895" s="246"/>
      <c r="AG2895" s="246"/>
      <c r="AH2895" s="246"/>
      <c r="AI2895" s="246"/>
      <c r="AJ2895" s="246"/>
      <c r="AK2895" s="246"/>
      <c r="AL2895" s="246"/>
    </row>
    <row r="2896" spans="3:38" s="47" customFormat="1" ht="38.25" customHeight="1" x14ac:dyDescent="0.25">
      <c r="C2896" s="243"/>
      <c r="H2896" s="243"/>
      <c r="L2896" s="282"/>
      <c r="M2896" s="243"/>
      <c r="O2896" s="243"/>
      <c r="P2896" s="246"/>
      <c r="Q2896" s="246"/>
      <c r="R2896" s="246"/>
      <c r="S2896" s="246"/>
      <c r="T2896" s="246"/>
      <c r="U2896" s="246"/>
      <c r="V2896" s="246"/>
      <c r="W2896" s="246"/>
      <c r="X2896" s="246"/>
      <c r="Y2896" s="246"/>
      <c r="Z2896" s="246"/>
      <c r="AA2896" s="246"/>
      <c r="AB2896" s="246"/>
      <c r="AC2896" s="246"/>
      <c r="AD2896" s="246"/>
      <c r="AE2896" s="246"/>
      <c r="AF2896" s="246"/>
      <c r="AG2896" s="246"/>
      <c r="AH2896" s="246"/>
      <c r="AI2896" s="246"/>
      <c r="AJ2896" s="246"/>
      <c r="AK2896" s="246"/>
      <c r="AL2896" s="246"/>
    </row>
    <row r="2897" spans="3:38" s="47" customFormat="1" ht="38.25" customHeight="1" x14ac:dyDescent="0.25">
      <c r="C2897" s="243"/>
      <c r="H2897" s="243"/>
      <c r="L2897" s="282"/>
      <c r="M2897" s="243"/>
      <c r="O2897" s="243"/>
      <c r="P2897" s="246"/>
      <c r="Q2897" s="246"/>
      <c r="R2897" s="246"/>
      <c r="S2897" s="246"/>
      <c r="T2897" s="246"/>
      <c r="U2897" s="246"/>
      <c r="V2897" s="246"/>
      <c r="W2897" s="246"/>
      <c r="X2897" s="246"/>
      <c r="Y2897" s="246"/>
      <c r="Z2897" s="246"/>
      <c r="AA2897" s="246"/>
      <c r="AB2897" s="246"/>
      <c r="AC2897" s="246"/>
      <c r="AD2897" s="246"/>
      <c r="AE2897" s="246"/>
      <c r="AF2897" s="246"/>
      <c r="AG2897" s="246"/>
      <c r="AH2897" s="246"/>
      <c r="AI2897" s="246"/>
      <c r="AJ2897" s="246"/>
      <c r="AK2897" s="246"/>
      <c r="AL2897" s="246"/>
    </row>
    <row r="2898" spans="3:38" s="47" customFormat="1" ht="38.25" customHeight="1" x14ac:dyDescent="0.25">
      <c r="C2898" s="243"/>
      <c r="H2898" s="243"/>
      <c r="L2898" s="282"/>
      <c r="M2898" s="243"/>
      <c r="O2898" s="243"/>
      <c r="P2898" s="246"/>
      <c r="Q2898" s="246"/>
      <c r="R2898" s="246"/>
      <c r="S2898" s="246"/>
      <c r="T2898" s="246"/>
      <c r="U2898" s="246"/>
      <c r="V2898" s="246"/>
      <c r="W2898" s="246"/>
      <c r="X2898" s="246"/>
      <c r="Y2898" s="246"/>
      <c r="Z2898" s="246"/>
      <c r="AA2898" s="246"/>
      <c r="AB2898" s="246"/>
      <c r="AC2898" s="246"/>
      <c r="AD2898" s="246"/>
      <c r="AE2898" s="246"/>
      <c r="AF2898" s="246"/>
      <c r="AG2898" s="246"/>
      <c r="AH2898" s="246"/>
      <c r="AI2898" s="246"/>
      <c r="AJ2898" s="246"/>
      <c r="AK2898" s="246"/>
      <c r="AL2898" s="246"/>
    </row>
    <row r="2899" spans="3:38" s="47" customFormat="1" ht="38.25" customHeight="1" x14ac:dyDescent="0.25">
      <c r="C2899" s="243"/>
      <c r="H2899" s="243"/>
      <c r="L2899" s="282"/>
      <c r="M2899" s="243"/>
      <c r="O2899" s="243"/>
      <c r="P2899" s="246"/>
      <c r="Q2899" s="246"/>
      <c r="R2899" s="246"/>
      <c r="S2899" s="246"/>
      <c r="T2899" s="246"/>
      <c r="U2899" s="246"/>
      <c r="V2899" s="246"/>
      <c r="W2899" s="246"/>
      <c r="X2899" s="246"/>
      <c r="Y2899" s="246"/>
      <c r="Z2899" s="246"/>
      <c r="AA2899" s="246"/>
      <c r="AB2899" s="246"/>
      <c r="AC2899" s="246"/>
      <c r="AD2899" s="246"/>
      <c r="AE2899" s="246"/>
      <c r="AF2899" s="246"/>
      <c r="AG2899" s="246"/>
      <c r="AH2899" s="246"/>
      <c r="AI2899" s="246"/>
      <c r="AJ2899" s="246"/>
      <c r="AK2899" s="246"/>
      <c r="AL2899" s="246"/>
    </row>
    <row r="2900" spans="3:38" s="47" customFormat="1" ht="38.25" customHeight="1" x14ac:dyDescent="0.25">
      <c r="C2900" s="243"/>
      <c r="H2900" s="243"/>
      <c r="L2900" s="282"/>
      <c r="M2900" s="243"/>
      <c r="O2900" s="243"/>
      <c r="P2900" s="246"/>
      <c r="Q2900" s="246"/>
      <c r="R2900" s="246"/>
      <c r="S2900" s="246"/>
      <c r="T2900" s="246"/>
      <c r="U2900" s="246"/>
      <c r="V2900" s="246"/>
      <c r="W2900" s="246"/>
      <c r="X2900" s="246"/>
      <c r="Y2900" s="246"/>
      <c r="Z2900" s="246"/>
      <c r="AA2900" s="246"/>
      <c r="AB2900" s="246"/>
      <c r="AC2900" s="246"/>
      <c r="AD2900" s="246"/>
      <c r="AE2900" s="246"/>
      <c r="AF2900" s="246"/>
      <c r="AG2900" s="246"/>
      <c r="AH2900" s="246"/>
      <c r="AI2900" s="246"/>
      <c r="AJ2900" s="246"/>
      <c r="AK2900" s="246"/>
      <c r="AL2900" s="246"/>
    </row>
    <row r="2901" spans="3:38" s="47" customFormat="1" ht="38.25" customHeight="1" x14ac:dyDescent="0.25">
      <c r="C2901" s="243"/>
      <c r="H2901" s="243"/>
      <c r="L2901" s="282"/>
      <c r="M2901" s="243"/>
      <c r="O2901" s="243"/>
      <c r="P2901" s="246"/>
      <c r="Q2901" s="246"/>
      <c r="R2901" s="246"/>
      <c r="S2901" s="246"/>
      <c r="T2901" s="246"/>
      <c r="U2901" s="246"/>
      <c r="V2901" s="246"/>
      <c r="W2901" s="246"/>
      <c r="X2901" s="246"/>
      <c r="Y2901" s="246"/>
      <c r="Z2901" s="246"/>
      <c r="AA2901" s="246"/>
      <c r="AB2901" s="246"/>
      <c r="AC2901" s="246"/>
      <c r="AD2901" s="246"/>
      <c r="AE2901" s="246"/>
      <c r="AF2901" s="246"/>
      <c r="AG2901" s="246"/>
      <c r="AH2901" s="246"/>
      <c r="AI2901" s="246"/>
      <c r="AJ2901" s="246"/>
      <c r="AK2901" s="246"/>
      <c r="AL2901" s="246"/>
    </row>
    <row r="2902" spans="3:38" s="47" customFormat="1" ht="38.25" customHeight="1" x14ac:dyDescent="0.25">
      <c r="C2902" s="243"/>
      <c r="H2902" s="243"/>
      <c r="L2902" s="282"/>
      <c r="M2902" s="243"/>
      <c r="O2902" s="243"/>
      <c r="P2902" s="246"/>
      <c r="Q2902" s="246"/>
      <c r="R2902" s="246"/>
      <c r="S2902" s="246"/>
      <c r="T2902" s="246"/>
      <c r="U2902" s="246"/>
      <c r="V2902" s="246"/>
      <c r="W2902" s="246"/>
      <c r="X2902" s="246"/>
      <c r="Y2902" s="246"/>
      <c r="Z2902" s="246"/>
      <c r="AA2902" s="246"/>
      <c r="AB2902" s="246"/>
      <c r="AC2902" s="246"/>
      <c r="AD2902" s="246"/>
      <c r="AE2902" s="246"/>
      <c r="AF2902" s="246"/>
      <c r="AG2902" s="246"/>
      <c r="AH2902" s="246"/>
      <c r="AI2902" s="246"/>
      <c r="AJ2902" s="246"/>
      <c r="AK2902" s="246"/>
      <c r="AL2902" s="246"/>
    </row>
    <row r="2903" spans="3:38" s="47" customFormat="1" ht="38.25" customHeight="1" x14ac:dyDescent="0.25">
      <c r="C2903" s="243"/>
      <c r="H2903" s="243"/>
      <c r="L2903" s="282"/>
      <c r="M2903" s="243"/>
      <c r="O2903" s="243"/>
      <c r="P2903" s="246"/>
      <c r="Q2903" s="246"/>
      <c r="R2903" s="246"/>
      <c r="S2903" s="246"/>
      <c r="T2903" s="246"/>
      <c r="U2903" s="246"/>
      <c r="V2903" s="246"/>
      <c r="W2903" s="246"/>
      <c r="X2903" s="246"/>
      <c r="Y2903" s="246"/>
      <c r="Z2903" s="246"/>
      <c r="AA2903" s="246"/>
      <c r="AB2903" s="246"/>
      <c r="AC2903" s="246"/>
      <c r="AD2903" s="246"/>
      <c r="AE2903" s="246"/>
      <c r="AF2903" s="246"/>
      <c r="AG2903" s="246"/>
      <c r="AH2903" s="246"/>
      <c r="AI2903" s="246"/>
      <c r="AJ2903" s="246"/>
      <c r="AK2903" s="246"/>
      <c r="AL2903" s="246"/>
    </row>
    <row r="2904" spans="3:38" s="47" customFormat="1" ht="38.25" customHeight="1" x14ac:dyDescent="0.25">
      <c r="C2904" s="243"/>
      <c r="H2904" s="243"/>
      <c r="L2904" s="282"/>
      <c r="M2904" s="243"/>
      <c r="O2904" s="243"/>
      <c r="P2904" s="246"/>
      <c r="Q2904" s="246"/>
      <c r="R2904" s="246"/>
      <c r="S2904" s="246"/>
      <c r="T2904" s="246"/>
      <c r="U2904" s="246"/>
      <c r="V2904" s="246"/>
      <c r="W2904" s="246"/>
      <c r="X2904" s="246"/>
      <c r="Y2904" s="246"/>
      <c r="Z2904" s="246"/>
      <c r="AA2904" s="246"/>
      <c r="AB2904" s="246"/>
      <c r="AC2904" s="246"/>
      <c r="AD2904" s="246"/>
      <c r="AE2904" s="246"/>
      <c r="AF2904" s="246"/>
      <c r="AG2904" s="246"/>
      <c r="AH2904" s="246"/>
      <c r="AI2904" s="246"/>
      <c r="AJ2904" s="246"/>
      <c r="AK2904" s="246"/>
      <c r="AL2904" s="246"/>
    </row>
    <row r="2905" spans="3:38" s="47" customFormat="1" ht="38.25" customHeight="1" x14ac:dyDescent="0.25">
      <c r="C2905" s="243"/>
      <c r="H2905" s="243"/>
      <c r="L2905" s="282"/>
      <c r="M2905" s="243"/>
      <c r="O2905" s="243"/>
      <c r="P2905" s="246"/>
      <c r="Q2905" s="246"/>
      <c r="R2905" s="246"/>
      <c r="S2905" s="246"/>
      <c r="T2905" s="246"/>
      <c r="U2905" s="246"/>
      <c r="V2905" s="246"/>
      <c r="W2905" s="246"/>
      <c r="X2905" s="246"/>
      <c r="Y2905" s="246"/>
      <c r="Z2905" s="246"/>
      <c r="AA2905" s="246"/>
      <c r="AB2905" s="246"/>
      <c r="AC2905" s="246"/>
      <c r="AD2905" s="246"/>
      <c r="AE2905" s="246"/>
      <c r="AF2905" s="246"/>
      <c r="AG2905" s="246"/>
      <c r="AH2905" s="246"/>
      <c r="AI2905" s="246"/>
      <c r="AJ2905" s="246"/>
      <c r="AK2905" s="246"/>
      <c r="AL2905" s="246"/>
    </row>
    <row r="2906" spans="3:38" s="47" customFormat="1" ht="38.25" customHeight="1" x14ac:dyDescent="0.25">
      <c r="C2906" s="243"/>
      <c r="H2906" s="243"/>
      <c r="L2906" s="282"/>
      <c r="M2906" s="243"/>
      <c r="O2906" s="243"/>
      <c r="P2906" s="246"/>
      <c r="Q2906" s="246"/>
      <c r="R2906" s="246"/>
      <c r="S2906" s="246"/>
      <c r="T2906" s="246"/>
      <c r="U2906" s="246"/>
      <c r="V2906" s="246"/>
      <c r="W2906" s="246"/>
      <c r="X2906" s="246"/>
      <c r="Y2906" s="246"/>
      <c r="Z2906" s="246"/>
      <c r="AA2906" s="246"/>
      <c r="AB2906" s="246"/>
      <c r="AC2906" s="246"/>
      <c r="AD2906" s="246"/>
      <c r="AE2906" s="246"/>
      <c r="AF2906" s="246"/>
      <c r="AG2906" s="246"/>
      <c r="AH2906" s="246"/>
      <c r="AI2906" s="246"/>
      <c r="AJ2906" s="246"/>
      <c r="AK2906" s="246"/>
      <c r="AL2906" s="246"/>
    </row>
    <row r="2907" spans="3:38" s="47" customFormat="1" ht="38.25" customHeight="1" x14ac:dyDescent="0.25">
      <c r="C2907" s="243"/>
      <c r="H2907" s="243"/>
      <c r="L2907" s="282"/>
      <c r="M2907" s="243"/>
      <c r="O2907" s="243"/>
      <c r="P2907" s="246"/>
      <c r="Q2907" s="246"/>
      <c r="R2907" s="246"/>
      <c r="S2907" s="246"/>
      <c r="T2907" s="246"/>
      <c r="U2907" s="246"/>
      <c r="V2907" s="246"/>
      <c r="W2907" s="246"/>
      <c r="X2907" s="246"/>
      <c r="Y2907" s="246"/>
      <c r="Z2907" s="246"/>
      <c r="AA2907" s="246"/>
      <c r="AB2907" s="246"/>
      <c r="AC2907" s="246"/>
      <c r="AD2907" s="246"/>
      <c r="AE2907" s="246"/>
      <c r="AF2907" s="246"/>
      <c r="AG2907" s="246"/>
      <c r="AH2907" s="246"/>
      <c r="AI2907" s="246"/>
      <c r="AJ2907" s="246"/>
      <c r="AK2907" s="246"/>
      <c r="AL2907" s="246"/>
    </row>
    <row r="2908" spans="3:38" s="47" customFormat="1" ht="38.25" customHeight="1" x14ac:dyDescent="0.25">
      <c r="C2908" s="243"/>
      <c r="H2908" s="243"/>
      <c r="L2908" s="282"/>
      <c r="M2908" s="243"/>
      <c r="O2908" s="243"/>
      <c r="P2908" s="246"/>
      <c r="Q2908" s="246"/>
      <c r="R2908" s="246"/>
      <c r="S2908" s="246"/>
      <c r="T2908" s="246"/>
      <c r="U2908" s="246"/>
      <c r="V2908" s="246"/>
      <c r="W2908" s="246"/>
      <c r="X2908" s="246"/>
      <c r="Y2908" s="246"/>
      <c r="Z2908" s="246"/>
      <c r="AA2908" s="246"/>
      <c r="AB2908" s="246"/>
      <c r="AC2908" s="246"/>
      <c r="AD2908" s="246"/>
      <c r="AE2908" s="246"/>
      <c r="AF2908" s="246"/>
      <c r="AG2908" s="246"/>
      <c r="AH2908" s="246"/>
      <c r="AI2908" s="246"/>
      <c r="AJ2908" s="246"/>
      <c r="AK2908" s="246"/>
      <c r="AL2908" s="246"/>
    </row>
    <row r="2909" spans="3:38" s="47" customFormat="1" ht="38.25" customHeight="1" x14ac:dyDescent="0.25">
      <c r="C2909" s="243"/>
      <c r="H2909" s="243"/>
      <c r="L2909" s="282"/>
      <c r="M2909" s="243"/>
      <c r="O2909" s="243"/>
      <c r="P2909" s="246"/>
      <c r="Q2909" s="246"/>
      <c r="R2909" s="246"/>
      <c r="S2909" s="246"/>
      <c r="T2909" s="246"/>
      <c r="U2909" s="246"/>
      <c r="V2909" s="246"/>
      <c r="W2909" s="246"/>
      <c r="X2909" s="246"/>
      <c r="Y2909" s="246"/>
      <c r="Z2909" s="246"/>
      <c r="AA2909" s="246"/>
      <c r="AB2909" s="246"/>
      <c r="AC2909" s="246"/>
      <c r="AD2909" s="246"/>
      <c r="AE2909" s="246"/>
      <c r="AF2909" s="246"/>
      <c r="AG2909" s="246"/>
      <c r="AH2909" s="246"/>
      <c r="AI2909" s="246"/>
      <c r="AJ2909" s="246"/>
      <c r="AK2909" s="246"/>
      <c r="AL2909" s="246"/>
    </row>
    <row r="2910" spans="3:38" s="47" customFormat="1" ht="38.25" customHeight="1" x14ac:dyDescent="0.25">
      <c r="C2910" s="243"/>
      <c r="H2910" s="243"/>
      <c r="L2910" s="282"/>
      <c r="M2910" s="243"/>
      <c r="O2910" s="243"/>
      <c r="P2910" s="246"/>
      <c r="Q2910" s="246"/>
      <c r="R2910" s="246"/>
      <c r="S2910" s="246"/>
      <c r="T2910" s="246"/>
      <c r="U2910" s="246"/>
      <c r="V2910" s="246"/>
      <c r="W2910" s="246"/>
      <c r="X2910" s="246"/>
      <c r="Y2910" s="246"/>
      <c r="Z2910" s="246"/>
      <c r="AA2910" s="246"/>
      <c r="AB2910" s="246"/>
      <c r="AC2910" s="246"/>
      <c r="AD2910" s="246"/>
      <c r="AE2910" s="246"/>
      <c r="AF2910" s="246"/>
      <c r="AG2910" s="246"/>
      <c r="AH2910" s="246"/>
      <c r="AI2910" s="246"/>
      <c r="AJ2910" s="246"/>
      <c r="AK2910" s="246"/>
      <c r="AL2910" s="246"/>
    </row>
    <row r="2911" spans="3:38" s="47" customFormat="1" ht="38.25" customHeight="1" x14ac:dyDescent="0.25">
      <c r="C2911" s="243"/>
      <c r="H2911" s="243"/>
      <c r="L2911" s="282"/>
      <c r="M2911" s="243"/>
      <c r="O2911" s="243"/>
      <c r="P2911" s="246"/>
      <c r="Q2911" s="246"/>
      <c r="R2911" s="246"/>
      <c r="S2911" s="246"/>
      <c r="T2911" s="246"/>
      <c r="U2911" s="246"/>
      <c r="V2911" s="246"/>
      <c r="W2911" s="246"/>
      <c r="X2911" s="246"/>
      <c r="Y2911" s="246"/>
      <c r="Z2911" s="246"/>
      <c r="AA2911" s="246"/>
      <c r="AB2911" s="246"/>
      <c r="AC2911" s="246"/>
      <c r="AD2911" s="246"/>
      <c r="AE2911" s="246"/>
      <c r="AF2911" s="246"/>
      <c r="AG2911" s="246"/>
      <c r="AH2911" s="246"/>
      <c r="AI2911" s="246"/>
      <c r="AJ2911" s="246"/>
      <c r="AK2911" s="246"/>
      <c r="AL2911" s="246"/>
    </row>
    <row r="2912" spans="3:38" s="47" customFormat="1" ht="38.25" customHeight="1" x14ac:dyDescent="0.25">
      <c r="C2912" s="243"/>
      <c r="H2912" s="243"/>
      <c r="L2912" s="282"/>
      <c r="M2912" s="243"/>
      <c r="O2912" s="243"/>
      <c r="P2912" s="246"/>
      <c r="Q2912" s="246"/>
      <c r="R2912" s="246"/>
      <c r="S2912" s="246"/>
      <c r="T2912" s="246"/>
      <c r="U2912" s="246"/>
      <c r="V2912" s="246"/>
      <c r="W2912" s="246"/>
      <c r="X2912" s="246"/>
      <c r="Y2912" s="246"/>
      <c r="Z2912" s="246"/>
      <c r="AA2912" s="246"/>
      <c r="AB2912" s="246"/>
      <c r="AC2912" s="246"/>
      <c r="AD2912" s="246"/>
      <c r="AE2912" s="246"/>
      <c r="AF2912" s="246"/>
      <c r="AG2912" s="246"/>
      <c r="AH2912" s="246"/>
      <c r="AI2912" s="246"/>
      <c r="AJ2912" s="246"/>
      <c r="AK2912" s="246"/>
      <c r="AL2912" s="246"/>
    </row>
    <row r="2913" spans="3:38" s="47" customFormat="1" ht="38.25" customHeight="1" x14ac:dyDescent="0.25">
      <c r="C2913" s="243"/>
      <c r="H2913" s="243"/>
      <c r="L2913" s="282"/>
      <c r="M2913" s="243"/>
      <c r="O2913" s="243"/>
      <c r="P2913" s="246"/>
      <c r="Q2913" s="246"/>
      <c r="R2913" s="246"/>
      <c r="S2913" s="246"/>
      <c r="T2913" s="246"/>
      <c r="U2913" s="246"/>
      <c r="V2913" s="246"/>
      <c r="W2913" s="246"/>
      <c r="X2913" s="246"/>
      <c r="Y2913" s="246"/>
      <c r="Z2913" s="246"/>
      <c r="AA2913" s="246"/>
      <c r="AB2913" s="246"/>
      <c r="AC2913" s="246"/>
      <c r="AD2913" s="246"/>
      <c r="AE2913" s="246"/>
      <c r="AF2913" s="246"/>
      <c r="AG2913" s="246"/>
      <c r="AH2913" s="246"/>
      <c r="AI2913" s="246"/>
      <c r="AJ2913" s="246"/>
      <c r="AK2913" s="246"/>
      <c r="AL2913" s="246"/>
    </row>
    <row r="2914" spans="3:38" s="47" customFormat="1" ht="38.25" customHeight="1" x14ac:dyDescent="0.25">
      <c r="C2914" s="243"/>
      <c r="H2914" s="243"/>
      <c r="L2914" s="282"/>
      <c r="M2914" s="243"/>
      <c r="O2914" s="243"/>
      <c r="P2914" s="246"/>
      <c r="Q2914" s="246"/>
      <c r="R2914" s="246"/>
      <c r="S2914" s="246"/>
      <c r="T2914" s="246"/>
      <c r="U2914" s="246"/>
      <c r="V2914" s="246"/>
      <c r="W2914" s="246"/>
      <c r="X2914" s="246"/>
      <c r="Y2914" s="246"/>
      <c r="Z2914" s="246"/>
      <c r="AA2914" s="246"/>
      <c r="AB2914" s="246"/>
      <c r="AC2914" s="246"/>
      <c r="AD2914" s="246"/>
      <c r="AE2914" s="246"/>
      <c r="AF2914" s="246"/>
      <c r="AG2914" s="246"/>
      <c r="AH2914" s="246"/>
      <c r="AI2914" s="246"/>
      <c r="AJ2914" s="246"/>
      <c r="AK2914" s="246"/>
      <c r="AL2914" s="246"/>
    </row>
    <row r="2915" spans="3:38" s="47" customFormat="1" ht="38.25" customHeight="1" x14ac:dyDescent="0.25">
      <c r="C2915" s="243"/>
      <c r="H2915" s="243"/>
      <c r="L2915" s="282"/>
      <c r="M2915" s="243"/>
      <c r="O2915" s="243"/>
      <c r="P2915" s="246"/>
      <c r="Q2915" s="246"/>
      <c r="R2915" s="246"/>
      <c r="S2915" s="246"/>
      <c r="T2915" s="246"/>
      <c r="U2915" s="246"/>
      <c r="V2915" s="246"/>
      <c r="W2915" s="246"/>
      <c r="X2915" s="246"/>
      <c r="Y2915" s="246"/>
      <c r="Z2915" s="246"/>
      <c r="AA2915" s="246"/>
      <c r="AB2915" s="246"/>
      <c r="AC2915" s="246"/>
      <c r="AD2915" s="246"/>
      <c r="AE2915" s="246"/>
      <c r="AF2915" s="246"/>
      <c r="AG2915" s="246"/>
      <c r="AH2915" s="246"/>
      <c r="AI2915" s="246"/>
      <c r="AJ2915" s="246"/>
      <c r="AK2915" s="246"/>
      <c r="AL2915" s="246"/>
    </row>
    <row r="2916" spans="3:38" s="47" customFormat="1" ht="38.25" customHeight="1" x14ac:dyDescent="0.25">
      <c r="C2916" s="243"/>
      <c r="H2916" s="243"/>
      <c r="L2916" s="282"/>
      <c r="M2916" s="243"/>
      <c r="O2916" s="243"/>
      <c r="P2916" s="246"/>
      <c r="Q2916" s="246"/>
      <c r="R2916" s="246"/>
      <c r="S2916" s="246"/>
      <c r="T2916" s="246"/>
      <c r="U2916" s="246"/>
      <c r="V2916" s="246"/>
      <c r="W2916" s="246"/>
      <c r="X2916" s="246"/>
      <c r="Y2916" s="246"/>
      <c r="Z2916" s="246"/>
      <c r="AA2916" s="246"/>
      <c r="AB2916" s="246"/>
      <c r="AC2916" s="246"/>
      <c r="AD2916" s="246"/>
      <c r="AE2916" s="246"/>
      <c r="AF2916" s="246"/>
      <c r="AG2916" s="246"/>
      <c r="AH2916" s="246"/>
      <c r="AI2916" s="246"/>
      <c r="AJ2916" s="246"/>
      <c r="AK2916" s="246"/>
      <c r="AL2916" s="246"/>
    </row>
    <row r="2917" spans="3:38" s="47" customFormat="1" ht="38.25" customHeight="1" x14ac:dyDescent="0.25">
      <c r="C2917" s="243"/>
      <c r="H2917" s="243"/>
      <c r="L2917" s="282"/>
      <c r="M2917" s="243"/>
      <c r="O2917" s="243"/>
      <c r="P2917" s="246"/>
      <c r="Q2917" s="246"/>
      <c r="R2917" s="246"/>
      <c r="S2917" s="246"/>
      <c r="T2917" s="246"/>
      <c r="U2917" s="246"/>
      <c r="V2917" s="246"/>
      <c r="W2917" s="246"/>
      <c r="X2917" s="246"/>
      <c r="Y2917" s="246"/>
      <c r="Z2917" s="246"/>
      <c r="AA2917" s="246"/>
      <c r="AB2917" s="246"/>
      <c r="AC2917" s="246"/>
      <c r="AD2917" s="246"/>
      <c r="AE2917" s="246"/>
      <c r="AF2917" s="246"/>
      <c r="AG2917" s="246"/>
      <c r="AH2917" s="246"/>
      <c r="AI2917" s="246"/>
      <c r="AJ2917" s="246"/>
      <c r="AK2917" s="246"/>
      <c r="AL2917" s="246"/>
    </row>
    <row r="2918" spans="3:38" s="47" customFormat="1" ht="38.25" customHeight="1" x14ac:dyDescent="0.25">
      <c r="C2918" s="243"/>
      <c r="H2918" s="243"/>
      <c r="L2918" s="282"/>
      <c r="M2918" s="243"/>
      <c r="O2918" s="243"/>
      <c r="P2918" s="246"/>
      <c r="Q2918" s="246"/>
      <c r="R2918" s="246"/>
      <c r="S2918" s="246"/>
      <c r="T2918" s="246"/>
      <c r="U2918" s="246"/>
      <c r="V2918" s="246"/>
      <c r="W2918" s="246"/>
      <c r="X2918" s="246"/>
      <c r="Y2918" s="246"/>
      <c r="Z2918" s="246"/>
      <c r="AA2918" s="246"/>
      <c r="AB2918" s="246"/>
      <c r="AC2918" s="246"/>
      <c r="AD2918" s="246"/>
      <c r="AE2918" s="246"/>
      <c r="AF2918" s="246"/>
      <c r="AG2918" s="246"/>
      <c r="AH2918" s="246"/>
      <c r="AI2918" s="246"/>
      <c r="AJ2918" s="246"/>
      <c r="AK2918" s="246"/>
      <c r="AL2918" s="246"/>
    </row>
    <row r="2919" spans="3:38" s="47" customFormat="1" ht="38.25" customHeight="1" x14ac:dyDescent="0.25">
      <c r="C2919" s="243"/>
      <c r="H2919" s="243"/>
      <c r="L2919" s="282"/>
      <c r="M2919" s="243"/>
      <c r="O2919" s="243"/>
      <c r="P2919" s="246"/>
      <c r="Q2919" s="246"/>
      <c r="R2919" s="246"/>
      <c r="S2919" s="246"/>
      <c r="T2919" s="246"/>
      <c r="U2919" s="246"/>
      <c r="V2919" s="246"/>
      <c r="W2919" s="246"/>
      <c r="X2919" s="246"/>
      <c r="Y2919" s="246"/>
      <c r="Z2919" s="246"/>
      <c r="AA2919" s="246"/>
      <c r="AB2919" s="246"/>
      <c r="AC2919" s="246"/>
      <c r="AD2919" s="246"/>
      <c r="AE2919" s="246"/>
      <c r="AF2919" s="246"/>
      <c r="AG2919" s="246"/>
      <c r="AH2919" s="246"/>
      <c r="AI2919" s="246"/>
      <c r="AJ2919" s="246"/>
      <c r="AK2919" s="246"/>
      <c r="AL2919" s="246"/>
    </row>
    <row r="2920" spans="3:38" s="47" customFormat="1" ht="38.25" customHeight="1" x14ac:dyDescent="0.25">
      <c r="C2920" s="243"/>
      <c r="H2920" s="243"/>
      <c r="L2920" s="282"/>
      <c r="M2920" s="243"/>
      <c r="O2920" s="243"/>
      <c r="P2920" s="246"/>
      <c r="Q2920" s="246"/>
      <c r="R2920" s="246"/>
      <c r="S2920" s="246"/>
      <c r="T2920" s="246"/>
      <c r="U2920" s="246"/>
      <c r="V2920" s="246"/>
      <c r="W2920" s="246"/>
      <c r="X2920" s="246"/>
      <c r="Y2920" s="246"/>
      <c r="Z2920" s="246"/>
      <c r="AA2920" s="246"/>
      <c r="AB2920" s="246"/>
      <c r="AC2920" s="246"/>
      <c r="AD2920" s="246"/>
      <c r="AE2920" s="246"/>
      <c r="AF2920" s="246"/>
      <c r="AG2920" s="246"/>
      <c r="AH2920" s="246"/>
      <c r="AI2920" s="246"/>
      <c r="AJ2920" s="246"/>
      <c r="AK2920" s="246"/>
      <c r="AL2920" s="246"/>
    </row>
    <row r="2921" spans="3:38" s="47" customFormat="1" ht="38.25" customHeight="1" x14ac:dyDescent="0.25">
      <c r="C2921" s="243"/>
      <c r="H2921" s="243"/>
      <c r="L2921" s="282"/>
      <c r="M2921" s="243"/>
      <c r="O2921" s="243"/>
      <c r="P2921" s="246"/>
      <c r="Q2921" s="246"/>
      <c r="R2921" s="246"/>
      <c r="S2921" s="246"/>
      <c r="T2921" s="246"/>
      <c r="U2921" s="246"/>
      <c r="V2921" s="246"/>
      <c r="W2921" s="246"/>
      <c r="X2921" s="246"/>
      <c r="Y2921" s="246"/>
      <c r="Z2921" s="246"/>
      <c r="AA2921" s="246"/>
      <c r="AB2921" s="246"/>
      <c r="AC2921" s="246"/>
      <c r="AD2921" s="246"/>
      <c r="AE2921" s="246"/>
      <c r="AF2921" s="246"/>
      <c r="AG2921" s="246"/>
      <c r="AH2921" s="246"/>
      <c r="AI2921" s="246"/>
      <c r="AJ2921" s="246"/>
      <c r="AK2921" s="246"/>
      <c r="AL2921" s="246"/>
    </row>
    <row r="2922" spans="3:38" s="47" customFormat="1" ht="38.25" customHeight="1" x14ac:dyDescent="0.25">
      <c r="C2922" s="243"/>
      <c r="H2922" s="243"/>
      <c r="L2922" s="282"/>
      <c r="M2922" s="243"/>
      <c r="O2922" s="243"/>
      <c r="P2922" s="246"/>
      <c r="Q2922" s="246"/>
      <c r="R2922" s="246"/>
      <c r="S2922" s="246"/>
      <c r="T2922" s="246"/>
      <c r="U2922" s="246"/>
      <c r="V2922" s="246"/>
      <c r="W2922" s="246"/>
      <c r="X2922" s="246"/>
      <c r="Y2922" s="246"/>
      <c r="Z2922" s="246"/>
      <c r="AA2922" s="246"/>
      <c r="AB2922" s="246"/>
      <c r="AC2922" s="246"/>
      <c r="AD2922" s="246"/>
      <c r="AE2922" s="246"/>
      <c r="AF2922" s="246"/>
      <c r="AG2922" s="246"/>
      <c r="AH2922" s="246"/>
      <c r="AI2922" s="246"/>
      <c r="AJ2922" s="246"/>
      <c r="AK2922" s="246"/>
      <c r="AL2922" s="246"/>
    </row>
    <row r="2923" spans="3:38" s="47" customFormat="1" ht="38.25" customHeight="1" x14ac:dyDescent="0.25">
      <c r="C2923" s="243"/>
      <c r="H2923" s="243"/>
      <c r="L2923" s="282"/>
      <c r="M2923" s="243"/>
      <c r="O2923" s="243"/>
      <c r="P2923" s="246"/>
      <c r="Q2923" s="246"/>
      <c r="R2923" s="246"/>
      <c r="S2923" s="246"/>
      <c r="T2923" s="246"/>
      <c r="U2923" s="246"/>
      <c r="V2923" s="246"/>
      <c r="W2923" s="246"/>
      <c r="X2923" s="246"/>
      <c r="Y2923" s="246"/>
      <c r="Z2923" s="246"/>
      <c r="AA2923" s="246"/>
      <c r="AB2923" s="246"/>
      <c r="AC2923" s="246"/>
      <c r="AD2923" s="246"/>
      <c r="AE2923" s="246"/>
      <c r="AF2923" s="246"/>
      <c r="AG2923" s="246"/>
      <c r="AH2923" s="246"/>
      <c r="AI2923" s="246"/>
      <c r="AJ2923" s="246"/>
      <c r="AK2923" s="246"/>
      <c r="AL2923" s="246"/>
    </row>
    <row r="2924" spans="3:38" s="47" customFormat="1" ht="38.25" customHeight="1" x14ac:dyDescent="0.25">
      <c r="C2924" s="243"/>
      <c r="H2924" s="243"/>
      <c r="L2924" s="282"/>
      <c r="M2924" s="243"/>
      <c r="O2924" s="243"/>
      <c r="P2924" s="246"/>
      <c r="Q2924" s="246"/>
      <c r="R2924" s="246"/>
      <c r="S2924" s="246"/>
      <c r="T2924" s="246"/>
      <c r="U2924" s="246"/>
      <c r="V2924" s="246"/>
      <c r="W2924" s="246"/>
      <c r="X2924" s="246"/>
      <c r="Y2924" s="246"/>
      <c r="Z2924" s="246"/>
      <c r="AA2924" s="246"/>
      <c r="AB2924" s="246"/>
      <c r="AC2924" s="246"/>
      <c r="AD2924" s="246"/>
      <c r="AE2924" s="246"/>
      <c r="AF2924" s="246"/>
      <c r="AG2924" s="246"/>
      <c r="AH2924" s="246"/>
      <c r="AI2924" s="246"/>
      <c r="AJ2924" s="246"/>
      <c r="AK2924" s="246"/>
      <c r="AL2924" s="246"/>
    </row>
    <row r="2925" spans="3:38" s="47" customFormat="1" ht="38.25" customHeight="1" x14ac:dyDescent="0.25">
      <c r="C2925" s="243"/>
      <c r="H2925" s="243"/>
      <c r="L2925" s="282"/>
      <c r="M2925" s="243"/>
      <c r="O2925" s="243"/>
      <c r="P2925" s="246"/>
      <c r="Q2925" s="246"/>
      <c r="R2925" s="246"/>
      <c r="S2925" s="246"/>
      <c r="T2925" s="246"/>
      <c r="U2925" s="246"/>
      <c r="V2925" s="246"/>
      <c r="W2925" s="246"/>
      <c r="X2925" s="246"/>
      <c r="Y2925" s="246"/>
      <c r="Z2925" s="246"/>
      <c r="AA2925" s="246"/>
      <c r="AB2925" s="246"/>
      <c r="AC2925" s="246"/>
      <c r="AD2925" s="246"/>
      <c r="AE2925" s="246"/>
      <c r="AF2925" s="246"/>
      <c r="AG2925" s="246"/>
      <c r="AH2925" s="246"/>
      <c r="AI2925" s="246"/>
      <c r="AJ2925" s="246"/>
      <c r="AK2925" s="246"/>
      <c r="AL2925" s="246"/>
    </row>
    <row r="2926" spans="3:38" s="47" customFormat="1" ht="38.25" customHeight="1" x14ac:dyDescent="0.25">
      <c r="C2926" s="243"/>
      <c r="H2926" s="243"/>
      <c r="L2926" s="282"/>
      <c r="M2926" s="243"/>
      <c r="O2926" s="243"/>
      <c r="P2926" s="246"/>
      <c r="Q2926" s="246"/>
      <c r="R2926" s="246"/>
      <c r="S2926" s="246"/>
      <c r="T2926" s="246"/>
      <c r="U2926" s="246"/>
      <c r="V2926" s="246"/>
      <c r="W2926" s="246"/>
      <c r="X2926" s="246"/>
      <c r="Y2926" s="246"/>
      <c r="Z2926" s="246"/>
      <c r="AA2926" s="246"/>
      <c r="AB2926" s="246"/>
      <c r="AC2926" s="246"/>
      <c r="AD2926" s="246"/>
      <c r="AE2926" s="246"/>
      <c r="AF2926" s="246"/>
      <c r="AG2926" s="246"/>
      <c r="AH2926" s="246"/>
      <c r="AI2926" s="246"/>
      <c r="AJ2926" s="246"/>
      <c r="AK2926" s="246"/>
      <c r="AL2926" s="246"/>
    </row>
    <row r="2927" spans="3:38" s="47" customFormat="1" ht="38.25" customHeight="1" x14ac:dyDescent="0.25">
      <c r="C2927" s="243"/>
      <c r="H2927" s="243"/>
      <c r="L2927" s="282"/>
      <c r="M2927" s="243"/>
      <c r="O2927" s="243"/>
      <c r="P2927" s="246"/>
      <c r="Q2927" s="246"/>
      <c r="R2927" s="246"/>
      <c r="S2927" s="246"/>
      <c r="T2927" s="246"/>
      <c r="U2927" s="246"/>
      <c r="V2927" s="246"/>
      <c r="W2927" s="246"/>
      <c r="X2927" s="246"/>
      <c r="Y2927" s="246"/>
      <c r="Z2927" s="246"/>
      <c r="AA2927" s="246"/>
      <c r="AB2927" s="246"/>
      <c r="AC2927" s="246"/>
      <c r="AD2927" s="246"/>
      <c r="AE2927" s="246"/>
      <c r="AF2927" s="246"/>
      <c r="AG2927" s="246"/>
      <c r="AH2927" s="246"/>
      <c r="AI2927" s="246"/>
      <c r="AJ2927" s="246"/>
      <c r="AK2927" s="246"/>
      <c r="AL2927" s="246"/>
    </row>
    <row r="2928" spans="3:38" s="47" customFormat="1" ht="38.25" customHeight="1" x14ac:dyDescent="0.25">
      <c r="C2928" s="243"/>
      <c r="H2928" s="243"/>
      <c r="L2928" s="282"/>
      <c r="M2928" s="243"/>
      <c r="O2928" s="243"/>
      <c r="P2928" s="246"/>
      <c r="Q2928" s="246"/>
      <c r="R2928" s="246"/>
      <c r="S2928" s="246"/>
      <c r="T2928" s="246"/>
      <c r="U2928" s="246"/>
      <c r="V2928" s="246"/>
      <c r="W2928" s="246"/>
      <c r="X2928" s="246"/>
      <c r="Y2928" s="246"/>
      <c r="Z2928" s="246"/>
      <c r="AA2928" s="246"/>
      <c r="AB2928" s="246"/>
      <c r="AC2928" s="246"/>
      <c r="AD2928" s="246"/>
      <c r="AE2928" s="246"/>
      <c r="AF2928" s="246"/>
      <c r="AG2928" s="246"/>
      <c r="AH2928" s="246"/>
      <c r="AI2928" s="246"/>
      <c r="AJ2928" s="246"/>
      <c r="AK2928" s="246"/>
      <c r="AL2928" s="246"/>
    </row>
    <row r="2929" spans="3:38" s="47" customFormat="1" ht="38.25" customHeight="1" x14ac:dyDescent="0.25">
      <c r="C2929" s="243"/>
      <c r="H2929" s="243"/>
      <c r="L2929" s="282"/>
      <c r="M2929" s="243"/>
      <c r="O2929" s="243"/>
      <c r="P2929" s="246"/>
      <c r="Q2929" s="246"/>
      <c r="R2929" s="246"/>
      <c r="S2929" s="246"/>
      <c r="T2929" s="246"/>
      <c r="U2929" s="246"/>
      <c r="V2929" s="246"/>
      <c r="W2929" s="246"/>
      <c r="X2929" s="246"/>
      <c r="Y2929" s="246"/>
      <c r="Z2929" s="246"/>
      <c r="AA2929" s="246"/>
      <c r="AB2929" s="246"/>
      <c r="AC2929" s="246"/>
      <c r="AD2929" s="246"/>
      <c r="AE2929" s="246"/>
      <c r="AF2929" s="246"/>
      <c r="AG2929" s="246"/>
      <c r="AH2929" s="246"/>
      <c r="AI2929" s="246"/>
      <c r="AJ2929" s="246"/>
      <c r="AK2929" s="246"/>
      <c r="AL2929" s="246"/>
    </row>
    <row r="2930" spans="3:38" s="47" customFormat="1" ht="38.25" customHeight="1" x14ac:dyDescent="0.25">
      <c r="C2930" s="243"/>
      <c r="H2930" s="243"/>
      <c r="L2930" s="282"/>
      <c r="M2930" s="243"/>
      <c r="O2930" s="243"/>
      <c r="P2930" s="246"/>
      <c r="Q2930" s="246"/>
      <c r="R2930" s="246"/>
      <c r="S2930" s="246"/>
      <c r="T2930" s="246"/>
      <c r="U2930" s="246"/>
      <c r="V2930" s="246"/>
      <c r="W2930" s="246"/>
      <c r="X2930" s="246"/>
      <c r="Y2930" s="246"/>
      <c r="Z2930" s="246"/>
      <c r="AA2930" s="246"/>
      <c r="AB2930" s="246"/>
      <c r="AC2930" s="246"/>
      <c r="AD2930" s="246"/>
      <c r="AE2930" s="246"/>
      <c r="AF2930" s="246"/>
      <c r="AG2930" s="246"/>
      <c r="AH2930" s="246"/>
      <c r="AI2930" s="246"/>
      <c r="AJ2930" s="246"/>
      <c r="AK2930" s="246"/>
      <c r="AL2930" s="246"/>
    </row>
    <row r="2931" spans="3:38" s="47" customFormat="1" ht="38.25" customHeight="1" x14ac:dyDescent="0.25">
      <c r="C2931" s="243"/>
      <c r="H2931" s="243"/>
      <c r="L2931" s="282"/>
      <c r="M2931" s="243"/>
      <c r="O2931" s="243"/>
      <c r="P2931" s="246"/>
      <c r="Q2931" s="246"/>
      <c r="R2931" s="246"/>
      <c r="S2931" s="246"/>
      <c r="T2931" s="246"/>
      <c r="U2931" s="246"/>
      <c r="V2931" s="246"/>
      <c r="W2931" s="246"/>
      <c r="X2931" s="246"/>
      <c r="Y2931" s="246"/>
      <c r="Z2931" s="246"/>
      <c r="AA2931" s="246"/>
      <c r="AB2931" s="246"/>
      <c r="AC2931" s="246"/>
      <c r="AD2931" s="246"/>
      <c r="AE2931" s="246"/>
      <c r="AF2931" s="246"/>
      <c r="AG2931" s="246"/>
      <c r="AH2931" s="246"/>
      <c r="AI2931" s="246"/>
      <c r="AJ2931" s="246"/>
      <c r="AK2931" s="246"/>
      <c r="AL2931" s="246"/>
    </row>
    <row r="2932" spans="3:38" s="47" customFormat="1" ht="38.25" customHeight="1" x14ac:dyDescent="0.25">
      <c r="C2932" s="243"/>
      <c r="H2932" s="243"/>
      <c r="L2932" s="282"/>
      <c r="M2932" s="243"/>
      <c r="O2932" s="243"/>
      <c r="P2932" s="246"/>
      <c r="Q2932" s="246"/>
      <c r="R2932" s="246"/>
      <c r="S2932" s="246"/>
      <c r="T2932" s="246"/>
      <c r="U2932" s="246"/>
      <c r="V2932" s="246"/>
      <c r="W2932" s="246"/>
      <c r="X2932" s="246"/>
      <c r="Y2932" s="246"/>
      <c r="Z2932" s="246"/>
      <c r="AA2932" s="246"/>
      <c r="AB2932" s="246"/>
      <c r="AC2932" s="246"/>
      <c r="AD2932" s="246"/>
      <c r="AE2932" s="246"/>
      <c r="AF2932" s="246"/>
      <c r="AG2932" s="246"/>
      <c r="AH2932" s="246"/>
      <c r="AI2932" s="246"/>
      <c r="AJ2932" s="246"/>
      <c r="AK2932" s="246"/>
      <c r="AL2932" s="246"/>
    </row>
    <row r="2933" spans="3:38" s="47" customFormat="1" ht="38.25" customHeight="1" x14ac:dyDescent="0.25">
      <c r="C2933" s="243"/>
      <c r="H2933" s="243"/>
      <c r="L2933" s="282"/>
      <c r="M2933" s="243"/>
      <c r="O2933" s="243"/>
      <c r="P2933" s="246"/>
      <c r="Q2933" s="246"/>
      <c r="R2933" s="246"/>
      <c r="S2933" s="246"/>
      <c r="T2933" s="246"/>
      <c r="U2933" s="246"/>
      <c r="V2933" s="246"/>
      <c r="W2933" s="246"/>
      <c r="X2933" s="246"/>
      <c r="Y2933" s="246"/>
      <c r="Z2933" s="246"/>
      <c r="AA2933" s="246"/>
      <c r="AB2933" s="246"/>
      <c r="AC2933" s="246"/>
      <c r="AD2933" s="246"/>
      <c r="AE2933" s="246"/>
      <c r="AF2933" s="246"/>
      <c r="AG2933" s="246"/>
      <c r="AH2933" s="246"/>
      <c r="AI2933" s="246"/>
      <c r="AJ2933" s="246"/>
      <c r="AK2933" s="246"/>
      <c r="AL2933" s="246"/>
    </row>
    <row r="2934" spans="3:38" s="47" customFormat="1" ht="38.25" customHeight="1" x14ac:dyDescent="0.25">
      <c r="C2934" s="243"/>
      <c r="H2934" s="243"/>
      <c r="L2934" s="282"/>
      <c r="M2934" s="243"/>
      <c r="O2934" s="243"/>
      <c r="P2934" s="246"/>
      <c r="Q2934" s="246"/>
      <c r="R2934" s="246"/>
      <c r="S2934" s="246"/>
      <c r="T2934" s="246"/>
      <c r="U2934" s="246"/>
      <c r="V2934" s="246"/>
      <c r="W2934" s="246"/>
      <c r="X2934" s="246"/>
      <c r="Y2934" s="246"/>
      <c r="Z2934" s="246"/>
      <c r="AA2934" s="246"/>
      <c r="AB2934" s="246"/>
      <c r="AC2934" s="246"/>
      <c r="AD2934" s="246"/>
      <c r="AE2934" s="246"/>
      <c r="AF2934" s="246"/>
      <c r="AG2934" s="246"/>
      <c r="AH2934" s="246"/>
      <c r="AI2934" s="246"/>
      <c r="AJ2934" s="246"/>
      <c r="AK2934" s="246"/>
      <c r="AL2934" s="246"/>
    </row>
    <row r="2935" spans="3:38" s="47" customFormat="1" ht="38.25" customHeight="1" x14ac:dyDescent="0.25">
      <c r="C2935" s="243"/>
      <c r="H2935" s="243"/>
      <c r="L2935" s="282"/>
      <c r="M2935" s="243"/>
      <c r="O2935" s="243"/>
      <c r="P2935" s="246"/>
      <c r="Q2935" s="246"/>
      <c r="R2935" s="246"/>
      <c r="S2935" s="246"/>
      <c r="T2935" s="246"/>
      <c r="U2935" s="246"/>
      <c r="V2935" s="246"/>
      <c r="W2935" s="246"/>
      <c r="X2935" s="246"/>
      <c r="Y2935" s="246"/>
      <c r="Z2935" s="246"/>
      <c r="AA2935" s="246"/>
      <c r="AB2935" s="246"/>
      <c r="AC2935" s="246"/>
      <c r="AD2935" s="246"/>
      <c r="AE2935" s="246"/>
      <c r="AF2935" s="246"/>
      <c r="AG2935" s="246"/>
      <c r="AH2935" s="246"/>
      <c r="AI2935" s="246"/>
      <c r="AJ2935" s="246"/>
      <c r="AK2935" s="246"/>
      <c r="AL2935" s="246"/>
    </row>
    <row r="2936" spans="3:38" s="47" customFormat="1" ht="38.25" customHeight="1" x14ac:dyDescent="0.25">
      <c r="C2936" s="243"/>
      <c r="H2936" s="243"/>
      <c r="L2936" s="282"/>
      <c r="M2936" s="243"/>
      <c r="O2936" s="243"/>
      <c r="P2936" s="246"/>
      <c r="Q2936" s="246"/>
      <c r="R2936" s="246"/>
      <c r="S2936" s="246"/>
      <c r="T2936" s="246"/>
      <c r="U2936" s="246"/>
      <c r="V2936" s="246"/>
      <c r="W2936" s="246"/>
      <c r="X2936" s="246"/>
      <c r="Y2936" s="246"/>
      <c r="Z2936" s="246"/>
      <c r="AA2936" s="246"/>
      <c r="AB2936" s="246"/>
      <c r="AC2936" s="246"/>
      <c r="AD2936" s="246"/>
      <c r="AE2936" s="246"/>
      <c r="AF2936" s="246"/>
      <c r="AG2936" s="246"/>
      <c r="AH2936" s="246"/>
      <c r="AI2936" s="246"/>
      <c r="AJ2936" s="246"/>
      <c r="AK2936" s="246"/>
      <c r="AL2936" s="246"/>
    </row>
    <row r="2937" spans="3:38" s="47" customFormat="1" ht="38.25" customHeight="1" x14ac:dyDescent="0.25">
      <c r="C2937" s="243"/>
      <c r="H2937" s="243"/>
      <c r="L2937" s="282"/>
      <c r="M2937" s="243"/>
      <c r="O2937" s="243"/>
      <c r="P2937" s="246"/>
      <c r="Q2937" s="246"/>
      <c r="R2937" s="246"/>
      <c r="S2937" s="246"/>
      <c r="T2937" s="246"/>
      <c r="U2937" s="246"/>
      <c r="V2937" s="246"/>
      <c r="W2937" s="246"/>
      <c r="X2937" s="246"/>
      <c r="Y2937" s="246"/>
      <c r="Z2937" s="246"/>
      <c r="AA2937" s="246"/>
      <c r="AB2937" s="246"/>
      <c r="AC2937" s="246"/>
      <c r="AD2937" s="246"/>
      <c r="AE2937" s="246"/>
      <c r="AF2937" s="246"/>
      <c r="AG2937" s="246"/>
      <c r="AH2937" s="246"/>
      <c r="AI2937" s="246"/>
      <c r="AJ2937" s="246"/>
      <c r="AK2937" s="246"/>
      <c r="AL2937" s="246"/>
    </row>
    <row r="2938" spans="3:38" s="47" customFormat="1" ht="38.25" customHeight="1" x14ac:dyDescent="0.25">
      <c r="C2938" s="243"/>
      <c r="H2938" s="243"/>
      <c r="L2938" s="282"/>
      <c r="M2938" s="243"/>
      <c r="O2938" s="243"/>
      <c r="P2938" s="246"/>
      <c r="Q2938" s="246"/>
      <c r="R2938" s="246"/>
      <c r="S2938" s="246"/>
      <c r="T2938" s="246"/>
      <c r="U2938" s="246"/>
      <c r="V2938" s="246"/>
      <c r="W2938" s="246"/>
      <c r="X2938" s="246"/>
      <c r="Y2938" s="246"/>
      <c r="Z2938" s="246"/>
      <c r="AA2938" s="246"/>
      <c r="AB2938" s="246"/>
      <c r="AC2938" s="246"/>
      <c r="AD2938" s="246"/>
      <c r="AE2938" s="246"/>
      <c r="AF2938" s="246"/>
      <c r="AG2938" s="246"/>
      <c r="AH2938" s="246"/>
      <c r="AI2938" s="246"/>
      <c r="AJ2938" s="246"/>
      <c r="AK2938" s="246"/>
      <c r="AL2938" s="246"/>
    </row>
    <row r="2939" spans="3:38" s="47" customFormat="1" ht="38.25" customHeight="1" x14ac:dyDescent="0.25">
      <c r="C2939" s="243"/>
      <c r="H2939" s="243"/>
      <c r="L2939" s="282"/>
      <c r="M2939" s="243"/>
      <c r="O2939" s="243"/>
      <c r="P2939" s="246"/>
      <c r="Q2939" s="246"/>
      <c r="R2939" s="246"/>
      <c r="S2939" s="246"/>
      <c r="T2939" s="246"/>
      <c r="U2939" s="246"/>
      <c r="V2939" s="246"/>
      <c r="W2939" s="246"/>
      <c r="X2939" s="246"/>
      <c r="Y2939" s="246"/>
      <c r="Z2939" s="246"/>
      <c r="AA2939" s="246"/>
      <c r="AB2939" s="246"/>
      <c r="AC2939" s="246"/>
      <c r="AD2939" s="246"/>
      <c r="AE2939" s="246"/>
      <c r="AF2939" s="246"/>
      <c r="AG2939" s="246"/>
      <c r="AH2939" s="246"/>
      <c r="AI2939" s="246"/>
      <c r="AJ2939" s="246"/>
      <c r="AK2939" s="246"/>
      <c r="AL2939" s="246"/>
    </row>
    <row r="2940" spans="3:38" s="47" customFormat="1" ht="38.25" customHeight="1" x14ac:dyDescent="0.25">
      <c r="C2940" s="243"/>
      <c r="H2940" s="243"/>
      <c r="L2940" s="282"/>
      <c r="M2940" s="243"/>
      <c r="O2940" s="243"/>
      <c r="P2940" s="246"/>
      <c r="Q2940" s="246"/>
      <c r="R2940" s="246"/>
      <c r="S2940" s="246"/>
      <c r="T2940" s="246"/>
      <c r="U2940" s="246"/>
      <c r="V2940" s="246"/>
      <c r="W2940" s="246"/>
      <c r="X2940" s="246"/>
      <c r="Y2940" s="246"/>
      <c r="Z2940" s="246"/>
      <c r="AA2940" s="246"/>
      <c r="AB2940" s="246"/>
      <c r="AC2940" s="246"/>
      <c r="AD2940" s="246"/>
      <c r="AE2940" s="246"/>
      <c r="AF2940" s="246"/>
      <c r="AG2940" s="246"/>
      <c r="AH2940" s="246"/>
      <c r="AI2940" s="246"/>
      <c r="AJ2940" s="246"/>
      <c r="AK2940" s="246"/>
      <c r="AL2940" s="246"/>
    </row>
    <row r="2941" spans="3:38" s="47" customFormat="1" ht="38.25" customHeight="1" x14ac:dyDescent="0.25">
      <c r="C2941" s="243"/>
      <c r="H2941" s="243"/>
      <c r="L2941" s="282"/>
      <c r="M2941" s="243"/>
      <c r="O2941" s="243"/>
      <c r="P2941" s="246"/>
      <c r="Q2941" s="246"/>
      <c r="R2941" s="246"/>
      <c r="S2941" s="246"/>
      <c r="T2941" s="246"/>
      <c r="U2941" s="246"/>
      <c r="V2941" s="246"/>
      <c r="W2941" s="246"/>
      <c r="X2941" s="246"/>
      <c r="Y2941" s="246"/>
      <c r="Z2941" s="246"/>
      <c r="AA2941" s="246"/>
      <c r="AB2941" s="246"/>
      <c r="AC2941" s="246"/>
      <c r="AD2941" s="246"/>
      <c r="AE2941" s="246"/>
      <c r="AF2941" s="246"/>
      <c r="AG2941" s="246"/>
      <c r="AH2941" s="246"/>
      <c r="AI2941" s="246"/>
      <c r="AJ2941" s="246"/>
      <c r="AK2941" s="246"/>
      <c r="AL2941" s="246"/>
    </row>
    <row r="2942" spans="3:38" s="47" customFormat="1" ht="38.25" customHeight="1" x14ac:dyDescent="0.25">
      <c r="C2942" s="243"/>
      <c r="H2942" s="243"/>
      <c r="L2942" s="282"/>
      <c r="M2942" s="243"/>
      <c r="O2942" s="243"/>
      <c r="P2942" s="246"/>
      <c r="Q2942" s="246"/>
      <c r="R2942" s="246"/>
      <c r="S2942" s="246"/>
      <c r="T2942" s="246"/>
      <c r="U2942" s="246"/>
      <c r="V2942" s="246"/>
      <c r="W2942" s="246"/>
      <c r="X2942" s="246"/>
      <c r="Y2942" s="246"/>
      <c r="Z2942" s="246"/>
      <c r="AA2942" s="246"/>
      <c r="AB2942" s="246"/>
      <c r="AC2942" s="246"/>
      <c r="AD2942" s="246"/>
      <c r="AE2942" s="246"/>
      <c r="AF2942" s="246"/>
      <c r="AG2942" s="246"/>
      <c r="AH2942" s="246"/>
      <c r="AI2942" s="246"/>
      <c r="AJ2942" s="246"/>
      <c r="AK2942" s="246"/>
      <c r="AL2942" s="246"/>
    </row>
    <row r="2943" spans="3:38" s="47" customFormat="1" ht="38.25" customHeight="1" x14ac:dyDescent="0.25">
      <c r="C2943" s="243"/>
      <c r="H2943" s="243"/>
      <c r="L2943" s="282"/>
      <c r="M2943" s="243"/>
      <c r="O2943" s="243"/>
      <c r="P2943" s="246"/>
      <c r="Q2943" s="246"/>
      <c r="R2943" s="246"/>
      <c r="S2943" s="246"/>
      <c r="T2943" s="246"/>
      <c r="U2943" s="246"/>
      <c r="V2943" s="246"/>
      <c r="W2943" s="246"/>
      <c r="X2943" s="246"/>
      <c r="Y2943" s="246"/>
      <c r="Z2943" s="246"/>
      <c r="AA2943" s="246"/>
      <c r="AB2943" s="246"/>
      <c r="AC2943" s="246"/>
      <c r="AD2943" s="246"/>
      <c r="AE2943" s="246"/>
      <c r="AF2943" s="246"/>
      <c r="AG2943" s="246"/>
      <c r="AH2943" s="246"/>
      <c r="AI2943" s="246"/>
      <c r="AJ2943" s="246"/>
      <c r="AK2943" s="246"/>
      <c r="AL2943" s="246"/>
    </row>
    <row r="2944" spans="3:38" s="47" customFormat="1" ht="38.25" customHeight="1" x14ac:dyDescent="0.25">
      <c r="C2944" s="243"/>
      <c r="H2944" s="243"/>
      <c r="L2944" s="282"/>
      <c r="M2944" s="243"/>
      <c r="O2944" s="243"/>
      <c r="P2944" s="246"/>
      <c r="Q2944" s="246"/>
      <c r="R2944" s="246"/>
      <c r="S2944" s="246"/>
      <c r="T2944" s="246"/>
      <c r="U2944" s="246"/>
      <c r="V2944" s="246"/>
      <c r="W2944" s="246"/>
      <c r="X2944" s="246"/>
      <c r="Y2944" s="246"/>
      <c r="Z2944" s="246"/>
      <c r="AA2944" s="246"/>
      <c r="AB2944" s="246"/>
      <c r="AC2944" s="246"/>
      <c r="AD2944" s="246"/>
      <c r="AE2944" s="246"/>
      <c r="AF2944" s="246"/>
      <c r="AG2944" s="246"/>
      <c r="AH2944" s="246"/>
      <c r="AI2944" s="246"/>
      <c r="AJ2944" s="246"/>
      <c r="AK2944" s="246"/>
      <c r="AL2944" s="246"/>
    </row>
    <row r="2945" spans="3:38" s="47" customFormat="1" ht="38.25" customHeight="1" x14ac:dyDescent="0.25">
      <c r="C2945" s="243"/>
      <c r="H2945" s="243"/>
      <c r="L2945" s="282"/>
      <c r="M2945" s="243"/>
      <c r="O2945" s="243"/>
      <c r="P2945" s="246"/>
      <c r="Q2945" s="246"/>
      <c r="R2945" s="246"/>
      <c r="S2945" s="246"/>
      <c r="T2945" s="246"/>
      <c r="U2945" s="246"/>
      <c r="V2945" s="246"/>
      <c r="W2945" s="246"/>
      <c r="X2945" s="246"/>
      <c r="Y2945" s="246"/>
      <c r="Z2945" s="246"/>
      <c r="AA2945" s="246"/>
      <c r="AB2945" s="246"/>
      <c r="AC2945" s="246"/>
      <c r="AD2945" s="246"/>
      <c r="AE2945" s="246"/>
      <c r="AF2945" s="246"/>
      <c r="AG2945" s="246"/>
      <c r="AH2945" s="246"/>
      <c r="AI2945" s="246"/>
      <c r="AJ2945" s="246"/>
      <c r="AK2945" s="246"/>
      <c r="AL2945" s="246"/>
    </row>
    <row r="2946" spans="3:38" s="47" customFormat="1" ht="38.25" customHeight="1" x14ac:dyDescent="0.25">
      <c r="C2946" s="243"/>
      <c r="H2946" s="243"/>
      <c r="L2946" s="282"/>
      <c r="M2946" s="243"/>
      <c r="O2946" s="243"/>
      <c r="P2946" s="246"/>
      <c r="Q2946" s="246"/>
      <c r="R2946" s="246"/>
      <c r="S2946" s="246"/>
      <c r="T2946" s="246"/>
      <c r="U2946" s="246"/>
      <c r="V2946" s="246"/>
      <c r="W2946" s="246"/>
      <c r="X2946" s="246"/>
      <c r="Y2946" s="246"/>
      <c r="Z2946" s="246"/>
      <c r="AA2946" s="246"/>
      <c r="AB2946" s="246"/>
      <c r="AC2946" s="246"/>
      <c r="AD2946" s="246"/>
      <c r="AE2946" s="246"/>
      <c r="AF2946" s="246"/>
      <c r="AG2946" s="246"/>
      <c r="AH2946" s="246"/>
      <c r="AI2946" s="246"/>
      <c r="AJ2946" s="246"/>
      <c r="AK2946" s="246"/>
      <c r="AL2946" s="246"/>
    </row>
    <row r="2947" spans="3:38" s="47" customFormat="1" ht="38.25" customHeight="1" x14ac:dyDescent="0.25">
      <c r="C2947" s="243"/>
      <c r="H2947" s="243"/>
      <c r="L2947" s="282"/>
      <c r="M2947" s="243"/>
      <c r="O2947" s="243"/>
      <c r="P2947" s="246"/>
      <c r="Q2947" s="246"/>
      <c r="R2947" s="246"/>
      <c r="S2947" s="246"/>
      <c r="T2947" s="246"/>
      <c r="U2947" s="246"/>
      <c r="V2947" s="246"/>
      <c r="W2947" s="246"/>
      <c r="X2947" s="246"/>
      <c r="Y2947" s="246"/>
      <c r="Z2947" s="246"/>
      <c r="AA2947" s="246"/>
      <c r="AB2947" s="246"/>
      <c r="AC2947" s="246"/>
      <c r="AD2947" s="246"/>
      <c r="AE2947" s="246"/>
      <c r="AF2947" s="246"/>
      <c r="AG2947" s="246"/>
      <c r="AH2947" s="246"/>
      <c r="AI2947" s="246"/>
      <c r="AJ2947" s="246"/>
      <c r="AK2947" s="246"/>
      <c r="AL2947" s="246"/>
    </row>
    <row r="2948" spans="3:38" s="47" customFormat="1" ht="38.25" customHeight="1" x14ac:dyDescent="0.25">
      <c r="C2948" s="243"/>
      <c r="H2948" s="243"/>
      <c r="L2948" s="282"/>
      <c r="M2948" s="243"/>
      <c r="O2948" s="243"/>
      <c r="P2948" s="246"/>
      <c r="Q2948" s="246"/>
      <c r="R2948" s="246"/>
      <c r="S2948" s="246"/>
      <c r="T2948" s="246"/>
      <c r="U2948" s="246"/>
      <c r="V2948" s="246"/>
      <c r="W2948" s="246"/>
      <c r="X2948" s="246"/>
      <c r="Y2948" s="246"/>
      <c r="Z2948" s="246"/>
      <c r="AA2948" s="246"/>
      <c r="AB2948" s="246"/>
      <c r="AC2948" s="246"/>
      <c r="AD2948" s="246"/>
      <c r="AE2948" s="246"/>
      <c r="AF2948" s="246"/>
      <c r="AG2948" s="246"/>
      <c r="AH2948" s="246"/>
      <c r="AI2948" s="246"/>
      <c r="AJ2948" s="246"/>
      <c r="AK2948" s="246"/>
      <c r="AL2948" s="246"/>
    </row>
    <row r="2949" spans="3:38" s="47" customFormat="1" ht="38.25" customHeight="1" x14ac:dyDescent="0.25">
      <c r="C2949" s="243"/>
      <c r="H2949" s="243"/>
      <c r="L2949" s="282"/>
      <c r="M2949" s="243"/>
      <c r="O2949" s="243"/>
      <c r="P2949" s="246"/>
      <c r="Q2949" s="246"/>
      <c r="R2949" s="246"/>
      <c r="S2949" s="246"/>
      <c r="T2949" s="246"/>
      <c r="U2949" s="246"/>
      <c r="V2949" s="246"/>
      <c r="W2949" s="246"/>
      <c r="X2949" s="246"/>
      <c r="Y2949" s="246"/>
      <c r="Z2949" s="246"/>
      <c r="AA2949" s="246"/>
      <c r="AB2949" s="246"/>
      <c r="AC2949" s="246"/>
      <c r="AD2949" s="246"/>
      <c r="AE2949" s="246"/>
      <c r="AF2949" s="246"/>
      <c r="AG2949" s="246"/>
      <c r="AH2949" s="246"/>
      <c r="AI2949" s="246"/>
      <c r="AJ2949" s="246"/>
      <c r="AK2949" s="246"/>
      <c r="AL2949" s="246"/>
    </row>
    <row r="2950" spans="3:38" s="47" customFormat="1" ht="38.25" customHeight="1" x14ac:dyDescent="0.25">
      <c r="C2950" s="243"/>
      <c r="H2950" s="243"/>
      <c r="L2950" s="282"/>
      <c r="M2950" s="243"/>
      <c r="O2950" s="243"/>
      <c r="P2950" s="246"/>
      <c r="Q2950" s="246"/>
      <c r="R2950" s="246"/>
      <c r="S2950" s="246"/>
      <c r="T2950" s="246"/>
      <c r="U2950" s="246"/>
      <c r="V2950" s="246"/>
      <c r="W2950" s="246"/>
      <c r="X2950" s="246"/>
      <c r="Y2950" s="246"/>
      <c r="Z2950" s="246"/>
      <c r="AA2950" s="246"/>
      <c r="AB2950" s="246"/>
      <c r="AC2950" s="246"/>
      <c r="AD2950" s="246"/>
      <c r="AE2950" s="246"/>
      <c r="AF2950" s="246"/>
      <c r="AG2950" s="246"/>
      <c r="AH2950" s="246"/>
      <c r="AI2950" s="246"/>
      <c r="AJ2950" s="246"/>
      <c r="AK2950" s="246"/>
      <c r="AL2950" s="246"/>
    </row>
    <row r="2951" spans="3:38" s="47" customFormat="1" ht="38.25" customHeight="1" x14ac:dyDescent="0.25">
      <c r="C2951" s="243"/>
      <c r="H2951" s="243"/>
      <c r="L2951" s="282"/>
      <c r="M2951" s="243"/>
      <c r="O2951" s="243"/>
      <c r="P2951" s="246"/>
      <c r="Q2951" s="246"/>
      <c r="R2951" s="246"/>
      <c r="S2951" s="246"/>
      <c r="T2951" s="246"/>
      <c r="U2951" s="246"/>
      <c r="V2951" s="246"/>
      <c r="W2951" s="246"/>
      <c r="X2951" s="246"/>
      <c r="Y2951" s="246"/>
      <c r="Z2951" s="246"/>
      <c r="AA2951" s="246"/>
      <c r="AB2951" s="246"/>
      <c r="AC2951" s="246"/>
      <c r="AD2951" s="246"/>
      <c r="AE2951" s="246"/>
      <c r="AF2951" s="246"/>
      <c r="AG2951" s="246"/>
      <c r="AH2951" s="246"/>
      <c r="AI2951" s="246"/>
      <c r="AJ2951" s="246"/>
      <c r="AK2951" s="246"/>
      <c r="AL2951" s="246"/>
    </row>
    <row r="2952" spans="3:38" s="47" customFormat="1" ht="38.25" customHeight="1" x14ac:dyDescent="0.25">
      <c r="C2952" s="243"/>
      <c r="H2952" s="243"/>
      <c r="L2952" s="282"/>
      <c r="M2952" s="243"/>
      <c r="O2952" s="243"/>
      <c r="P2952" s="246"/>
      <c r="Q2952" s="246"/>
      <c r="R2952" s="246"/>
      <c r="S2952" s="246"/>
      <c r="T2952" s="246"/>
      <c r="U2952" s="246"/>
      <c r="V2952" s="246"/>
      <c r="W2952" s="246"/>
      <c r="X2952" s="246"/>
      <c r="Y2952" s="246"/>
      <c r="Z2952" s="246"/>
      <c r="AA2952" s="246"/>
      <c r="AB2952" s="246"/>
      <c r="AC2952" s="246"/>
      <c r="AD2952" s="246"/>
      <c r="AE2952" s="246"/>
      <c r="AF2952" s="246"/>
      <c r="AG2952" s="246"/>
      <c r="AH2952" s="246"/>
      <c r="AI2952" s="246"/>
      <c r="AJ2952" s="246"/>
      <c r="AK2952" s="246"/>
      <c r="AL2952" s="246"/>
    </row>
    <row r="2953" spans="3:38" s="47" customFormat="1" ht="38.25" customHeight="1" x14ac:dyDescent="0.25">
      <c r="C2953" s="243"/>
      <c r="H2953" s="243"/>
      <c r="L2953" s="282"/>
      <c r="M2953" s="243"/>
      <c r="O2953" s="243"/>
      <c r="P2953" s="246"/>
      <c r="Q2953" s="246"/>
      <c r="R2953" s="246"/>
      <c r="S2953" s="246"/>
      <c r="T2953" s="246"/>
      <c r="U2953" s="246"/>
      <c r="V2953" s="246"/>
      <c r="W2953" s="246"/>
      <c r="X2953" s="246"/>
      <c r="Y2953" s="246"/>
      <c r="Z2953" s="246"/>
      <c r="AA2953" s="246"/>
      <c r="AB2953" s="246"/>
      <c r="AC2953" s="246"/>
      <c r="AD2953" s="246"/>
      <c r="AE2953" s="246"/>
      <c r="AF2953" s="246"/>
      <c r="AG2953" s="246"/>
      <c r="AH2953" s="246"/>
      <c r="AI2953" s="246"/>
      <c r="AJ2953" s="246"/>
      <c r="AK2953" s="246"/>
      <c r="AL2953" s="246"/>
    </row>
    <row r="2954" spans="3:38" s="47" customFormat="1" ht="38.25" customHeight="1" x14ac:dyDescent="0.25">
      <c r="C2954" s="243"/>
      <c r="H2954" s="243"/>
      <c r="L2954" s="282"/>
      <c r="M2954" s="243"/>
      <c r="O2954" s="243"/>
      <c r="P2954" s="246"/>
      <c r="Q2954" s="246"/>
      <c r="R2954" s="246"/>
      <c r="S2954" s="246"/>
      <c r="T2954" s="246"/>
      <c r="U2954" s="246"/>
      <c r="V2954" s="246"/>
      <c r="W2954" s="246"/>
      <c r="X2954" s="246"/>
      <c r="Y2954" s="246"/>
      <c r="Z2954" s="246"/>
      <c r="AA2954" s="246"/>
      <c r="AB2954" s="246"/>
      <c r="AC2954" s="246"/>
      <c r="AD2954" s="246"/>
      <c r="AE2954" s="246"/>
      <c r="AF2954" s="246"/>
      <c r="AG2954" s="246"/>
      <c r="AH2954" s="246"/>
      <c r="AI2954" s="246"/>
      <c r="AJ2954" s="246"/>
      <c r="AK2954" s="246"/>
      <c r="AL2954" s="246"/>
    </row>
    <row r="2955" spans="3:38" s="47" customFormat="1" ht="38.25" customHeight="1" x14ac:dyDescent="0.25">
      <c r="C2955" s="243"/>
      <c r="H2955" s="243"/>
      <c r="L2955" s="282"/>
      <c r="M2955" s="243"/>
      <c r="O2955" s="243"/>
      <c r="P2955" s="246"/>
      <c r="Q2955" s="246"/>
      <c r="R2955" s="246"/>
      <c r="S2955" s="246"/>
      <c r="T2955" s="246"/>
      <c r="U2955" s="246"/>
      <c r="V2955" s="246"/>
      <c r="W2955" s="246"/>
      <c r="X2955" s="246"/>
      <c r="Y2955" s="246"/>
      <c r="Z2955" s="246"/>
      <c r="AA2955" s="246"/>
      <c r="AB2955" s="246"/>
      <c r="AC2955" s="246"/>
      <c r="AD2955" s="246"/>
      <c r="AE2955" s="246"/>
      <c r="AF2955" s="246"/>
      <c r="AG2955" s="246"/>
      <c r="AH2955" s="246"/>
      <c r="AI2955" s="246"/>
      <c r="AJ2955" s="246"/>
      <c r="AK2955" s="246"/>
      <c r="AL2955" s="246"/>
    </row>
    <row r="2956" spans="3:38" s="47" customFormat="1" ht="38.25" customHeight="1" x14ac:dyDescent="0.25">
      <c r="C2956" s="243"/>
      <c r="H2956" s="243"/>
      <c r="L2956" s="282"/>
      <c r="M2956" s="243"/>
      <c r="O2956" s="243"/>
      <c r="P2956" s="246"/>
      <c r="Q2956" s="246"/>
      <c r="R2956" s="246"/>
      <c r="S2956" s="246"/>
      <c r="T2956" s="246"/>
      <c r="U2956" s="246"/>
      <c r="V2956" s="246"/>
      <c r="W2956" s="246"/>
      <c r="X2956" s="246"/>
      <c r="Y2956" s="246"/>
      <c r="Z2956" s="246"/>
      <c r="AA2956" s="246"/>
      <c r="AB2956" s="246"/>
      <c r="AC2956" s="246"/>
      <c r="AD2956" s="246"/>
      <c r="AE2956" s="246"/>
      <c r="AF2956" s="246"/>
      <c r="AG2956" s="246"/>
      <c r="AH2956" s="246"/>
      <c r="AI2956" s="246"/>
      <c r="AJ2956" s="246"/>
      <c r="AK2956" s="246"/>
      <c r="AL2956" s="246"/>
    </row>
    <row r="2957" spans="3:38" s="47" customFormat="1" ht="38.25" customHeight="1" x14ac:dyDescent="0.25">
      <c r="C2957" s="243"/>
      <c r="H2957" s="243"/>
      <c r="L2957" s="282"/>
      <c r="M2957" s="243"/>
      <c r="O2957" s="243"/>
      <c r="P2957" s="246"/>
      <c r="Q2957" s="246"/>
      <c r="R2957" s="246"/>
      <c r="S2957" s="246"/>
      <c r="T2957" s="246"/>
      <c r="U2957" s="246"/>
      <c r="V2957" s="246"/>
      <c r="W2957" s="246"/>
      <c r="X2957" s="246"/>
      <c r="Y2957" s="246"/>
      <c r="Z2957" s="246"/>
      <c r="AA2957" s="246"/>
      <c r="AB2957" s="246"/>
      <c r="AC2957" s="246"/>
      <c r="AD2957" s="246"/>
      <c r="AE2957" s="246"/>
      <c r="AF2957" s="246"/>
      <c r="AG2957" s="246"/>
      <c r="AH2957" s="246"/>
      <c r="AI2957" s="246"/>
      <c r="AJ2957" s="246"/>
      <c r="AK2957" s="246"/>
      <c r="AL2957" s="246"/>
    </row>
    <row r="2958" spans="3:38" s="47" customFormat="1" ht="38.25" customHeight="1" x14ac:dyDescent="0.25">
      <c r="C2958" s="243"/>
      <c r="H2958" s="243"/>
      <c r="L2958" s="282"/>
      <c r="M2958" s="243"/>
      <c r="O2958" s="243"/>
      <c r="P2958" s="246"/>
      <c r="Q2958" s="246"/>
      <c r="R2958" s="246"/>
      <c r="S2958" s="246"/>
      <c r="T2958" s="246"/>
      <c r="U2958" s="246"/>
      <c r="V2958" s="246"/>
      <c r="W2958" s="246"/>
      <c r="X2958" s="246"/>
      <c r="Y2958" s="246"/>
      <c r="Z2958" s="246"/>
      <c r="AA2958" s="246"/>
      <c r="AB2958" s="246"/>
      <c r="AC2958" s="246"/>
      <c r="AD2958" s="246"/>
      <c r="AE2958" s="246"/>
      <c r="AF2958" s="246"/>
      <c r="AG2958" s="246"/>
      <c r="AH2958" s="246"/>
      <c r="AI2958" s="246"/>
      <c r="AJ2958" s="246"/>
      <c r="AK2958" s="246"/>
      <c r="AL2958" s="246"/>
    </row>
    <row r="2959" spans="3:38" s="47" customFormat="1" ht="38.25" customHeight="1" x14ac:dyDescent="0.25">
      <c r="C2959" s="243"/>
      <c r="H2959" s="243"/>
      <c r="L2959" s="282"/>
      <c r="M2959" s="243"/>
      <c r="O2959" s="243"/>
      <c r="P2959" s="246"/>
      <c r="Q2959" s="246"/>
      <c r="R2959" s="246"/>
      <c r="S2959" s="246"/>
      <c r="T2959" s="246"/>
      <c r="U2959" s="246"/>
      <c r="V2959" s="246"/>
      <c r="W2959" s="246"/>
      <c r="X2959" s="246"/>
      <c r="Y2959" s="246"/>
      <c r="Z2959" s="246"/>
      <c r="AA2959" s="246"/>
      <c r="AB2959" s="246"/>
      <c r="AC2959" s="246"/>
      <c r="AD2959" s="246"/>
      <c r="AE2959" s="246"/>
      <c r="AF2959" s="246"/>
      <c r="AG2959" s="246"/>
      <c r="AH2959" s="246"/>
      <c r="AI2959" s="246"/>
      <c r="AJ2959" s="246"/>
      <c r="AK2959" s="246"/>
      <c r="AL2959" s="246"/>
    </row>
    <row r="2960" spans="3:38" s="47" customFormat="1" ht="38.25" customHeight="1" x14ac:dyDescent="0.25">
      <c r="C2960" s="243"/>
      <c r="H2960" s="243"/>
      <c r="L2960" s="282"/>
      <c r="M2960" s="243"/>
      <c r="O2960" s="243"/>
      <c r="P2960" s="246"/>
      <c r="Q2960" s="246"/>
      <c r="R2960" s="246"/>
      <c r="S2960" s="246"/>
      <c r="T2960" s="246"/>
      <c r="U2960" s="246"/>
      <c r="V2960" s="246"/>
      <c r="W2960" s="246"/>
      <c r="X2960" s="246"/>
      <c r="Y2960" s="246"/>
      <c r="Z2960" s="246"/>
      <c r="AA2960" s="246"/>
      <c r="AB2960" s="246"/>
      <c r="AC2960" s="246"/>
      <c r="AD2960" s="246"/>
      <c r="AE2960" s="246"/>
      <c r="AF2960" s="246"/>
      <c r="AG2960" s="246"/>
      <c r="AH2960" s="246"/>
      <c r="AI2960" s="246"/>
      <c r="AJ2960" s="246"/>
      <c r="AK2960" s="246"/>
      <c r="AL2960" s="246"/>
    </row>
    <row r="2961" spans="3:38" s="47" customFormat="1" ht="38.25" customHeight="1" x14ac:dyDescent="0.25">
      <c r="C2961" s="243"/>
      <c r="H2961" s="243"/>
      <c r="L2961" s="282"/>
      <c r="M2961" s="243"/>
      <c r="O2961" s="243"/>
      <c r="P2961" s="246"/>
      <c r="Q2961" s="246"/>
      <c r="R2961" s="246"/>
      <c r="S2961" s="246"/>
      <c r="T2961" s="246"/>
      <c r="U2961" s="246"/>
      <c r="V2961" s="246"/>
      <c r="W2961" s="246"/>
      <c r="X2961" s="246"/>
      <c r="Y2961" s="246"/>
      <c r="Z2961" s="246"/>
      <c r="AA2961" s="246"/>
      <c r="AB2961" s="246"/>
      <c r="AC2961" s="246"/>
      <c r="AD2961" s="246"/>
      <c r="AE2961" s="246"/>
      <c r="AF2961" s="246"/>
      <c r="AG2961" s="246"/>
      <c r="AH2961" s="246"/>
      <c r="AI2961" s="246"/>
      <c r="AJ2961" s="246"/>
      <c r="AK2961" s="246"/>
      <c r="AL2961" s="246"/>
    </row>
    <row r="2962" spans="3:38" s="47" customFormat="1" ht="38.25" customHeight="1" x14ac:dyDescent="0.25">
      <c r="C2962" s="243"/>
      <c r="H2962" s="243"/>
      <c r="L2962" s="282"/>
      <c r="M2962" s="243"/>
      <c r="O2962" s="243"/>
      <c r="P2962" s="246"/>
      <c r="Q2962" s="246"/>
      <c r="R2962" s="246"/>
      <c r="S2962" s="246"/>
      <c r="T2962" s="246"/>
      <c r="U2962" s="246"/>
      <c r="V2962" s="246"/>
      <c r="W2962" s="246"/>
      <c r="X2962" s="246"/>
      <c r="Y2962" s="246"/>
      <c r="Z2962" s="246"/>
      <c r="AA2962" s="246"/>
      <c r="AB2962" s="246"/>
      <c r="AC2962" s="246"/>
      <c r="AD2962" s="246"/>
      <c r="AE2962" s="246"/>
      <c r="AF2962" s="246"/>
      <c r="AG2962" s="246"/>
      <c r="AH2962" s="246"/>
      <c r="AI2962" s="246"/>
      <c r="AJ2962" s="246"/>
      <c r="AK2962" s="246"/>
      <c r="AL2962" s="246"/>
    </row>
    <row r="2963" spans="3:38" s="47" customFormat="1" ht="38.25" customHeight="1" x14ac:dyDescent="0.25">
      <c r="C2963" s="243"/>
      <c r="H2963" s="243"/>
      <c r="L2963" s="282"/>
      <c r="M2963" s="243"/>
      <c r="O2963" s="243"/>
      <c r="P2963" s="246"/>
      <c r="Q2963" s="246"/>
      <c r="R2963" s="246"/>
      <c r="S2963" s="246"/>
      <c r="T2963" s="246"/>
      <c r="U2963" s="246"/>
      <c r="V2963" s="246"/>
      <c r="W2963" s="246"/>
      <c r="X2963" s="246"/>
      <c r="Y2963" s="246"/>
      <c r="Z2963" s="246"/>
      <c r="AA2963" s="246"/>
      <c r="AB2963" s="246"/>
      <c r="AC2963" s="246"/>
      <c r="AD2963" s="246"/>
      <c r="AE2963" s="246"/>
      <c r="AF2963" s="246"/>
      <c r="AG2963" s="246"/>
      <c r="AH2963" s="246"/>
      <c r="AI2963" s="246"/>
      <c r="AJ2963" s="246"/>
      <c r="AK2963" s="246"/>
      <c r="AL2963" s="246"/>
    </row>
    <row r="2964" spans="3:38" s="47" customFormat="1" ht="38.25" customHeight="1" x14ac:dyDescent="0.25">
      <c r="C2964" s="243"/>
      <c r="H2964" s="243"/>
      <c r="L2964" s="282"/>
      <c r="M2964" s="243"/>
      <c r="O2964" s="243"/>
      <c r="P2964" s="246"/>
      <c r="Q2964" s="246"/>
      <c r="R2964" s="246"/>
      <c r="S2964" s="246"/>
      <c r="T2964" s="246"/>
      <c r="U2964" s="246"/>
      <c r="V2964" s="246"/>
      <c r="W2964" s="246"/>
      <c r="X2964" s="246"/>
      <c r="Y2964" s="246"/>
      <c r="Z2964" s="246"/>
      <c r="AA2964" s="246"/>
      <c r="AB2964" s="246"/>
      <c r="AC2964" s="246"/>
      <c r="AD2964" s="246"/>
      <c r="AE2964" s="246"/>
      <c r="AF2964" s="246"/>
      <c r="AG2964" s="246"/>
      <c r="AH2964" s="246"/>
      <c r="AI2964" s="246"/>
      <c r="AJ2964" s="246"/>
      <c r="AK2964" s="246"/>
      <c r="AL2964" s="246"/>
    </row>
    <row r="2965" spans="3:38" s="47" customFormat="1" ht="38.25" customHeight="1" x14ac:dyDescent="0.25">
      <c r="C2965" s="243"/>
      <c r="H2965" s="243"/>
      <c r="L2965" s="282"/>
      <c r="M2965" s="243"/>
      <c r="O2965" s="243"/>
      <c r="P2965" s="246"/>
      <c r="Q2965" s="246"/>
      <c r="R2965" s="246"/>
      <c r="S2965" s="246"/>
      <c r="T2965" s="246"/>
      <c r="U2965" s="246"/>
      <c r="V2965" s="246"/>
      <c r="W2965" s="246"/>
      <c r="X2965" s="246"/>
      <c r="Y2965" s="246"/>
      <c r="Z2965" s="246"/>
      <c r="AA2965" s="246"/>
      <c r="AB2965" s="246"/>
      <c r="AC2965" s="246"/>
      <c r="AD2965" s="246"/>
      <c r="AE2965" s="246"/>
      <c r="AF2965" s="246"/>
      <c r="AG2965" s="246"/>
      <c r="AH2965" s="246"/>
      <c r="AI2965" s="246"/>
      <c r="AJ2965" s="246"/>
      <c r="AK2965" s="246"/>
      <c r="AL2965" s="246"/>
    </row>
    <row r="2966" spans="3:38" s="47" customFormat="1" ht="38.25" customHeight="1" x14ac:dyDescent="0.25">
      <c r="C2966" s="243"/>
      <c r="H2966" s="243"/>
      <c r="L2966" s="282"/>
      <c r="M2966" s="243"/>
      <c r="O2966" s="243"/>
      <c r="P2966" s="246"/>
      <c r="Q2966" s="246"/>
      <c r="R2966" s="246"/>
      <c r="S2966" s="246"/>
      <c r="T2966" s="246"/>
      <c r="U2966" s="246"/>
      <c r="V2966" s="246"/>
      <c r="W2966" s="246"/>
      <c r="X2966" s="246"/>
      <c r="Y2966" s="246"/>
      <c r="Z2966" s="246"/>
      <c r="AA2966" s="246"/>
      <c r="AB2966" s="246"/>
      <c r="AC2966" s="246"/>
      <c r="AD2966" s="246"/>
      <c r="AE2966" s="246"/>
      <c r="AF2966" s="246"/>
      <c r="AG2966" s="246"/>
      <c r="AH2966" s="246"/>
      <c r="AI2966" s="246"/>
      <c r="AJ2966" s="246"/>
      <c r="AK2966" s="246"/>
      <c r="AL2966" s="246"/>
    </row>
    <row r="2967" spans="3:38" s="47" customFormat="1" ht="38.25" customHeight="1" x14ac:dyDescent="0.25">
      <c r="C2967" s="243"/>
      <c r="H2967" s="243"/>
      <c r="L2967" s="282"/>
      <c r="M2967" s="243"/>
      <c r="O2967" s="243"/>
      <c r="P2967" s="246"/>
      <c r="Q2967" s="246"/>
      <c r="R2967" s="246"/>
      <c r="S2967" s="246"/>
      <c r="T2967" s="246"/>
      <c r="U2967" s="246"/>
      <c r="V2967" s="246"/>
      <c r="W2967" s="246"/>
      <c r="X2967" s="246"/>
      <c r="Y2967" s="246"/>
      <c r="Z2967" s="246"/>
      <c r="AA2967" s="246"/>
      <c r="AB2967" s="246"/>
      <c r="AC2967" s="246"/>
      <c r="AD2967" s="246"/>
      <c r="AE2967" s="246"/>
      <c r="AF2967" s="246"/>
      <c r="AG2967" s="246"/>
      <c r="AH2967" s="246"/>
      <c r="AI2967" s="246"/>
      <c r="AJ2967" s="246"/>
      <c r="AK2967" s="246"/>
      <c r="AL2967" s="246"/>
    </row>
    <row r="2968" spans="3:38" s="47" customFormat="1" ht="38.25" customHeight="1" x14ac:dyDescent="0.25">
      <c r="C2968" s="243"/>
      <c r="H2968" s="243"/>
      <c r="L2968" s="282"/>
      <c r="M2968" s="243"/>
      <c r="O2968" s="243"/>
      <c r="P2968" s="246"/>
      <c r="Q2968" s="246"/>
      <c r="R2968" s="246"/>
      <c r="S2968" s="246"/>
      <c r="T2968" s="246"/>
      <c r="U2968" s="246"/>
      <c r="V2968" s="246"/>
      <c r="W2968" s="246"/>
      <c r="X2968" s="246"/>
      <c r="Y2968" s="246"/>
      <c r="Z2968" s="246"/>
      <c r="AA2968" s="246"/>
      <c r="AB2968" s="246"/>
      <c r="AC2968" s="246"/>
      <c r="AD2968" s="246"/>
      <c r="AE2968" s="246"/>
      <c r="AF2968" s="246"/>
      <c r="AG2968" s="246"/>
      <c r="AH2968" s="246"/>
      <c r="AI2968" s="246"/>
      <c r="AJ2968" s="246"/>
      <c r="AK2968" s="246"/>
      <c r="AL2968" s="246"/>
    </row>
    <row r="2969" spans="3:38" s="47" customFormat="1" ht="38.25" customHeight="1" x14ac:dyDescent="0.25">
      <c r="C2969" s="243"/>
      <c r="H2969" s="243"/>
      <c r="L2969" s="282"/>
      <c r="M2969" s="243"/>
      <c r="O2969" s="243"/>
      <c r="P2969" s="246"/>
      <c r="Q2969" s="246"/>
      <c r="R2969" s="246"/>
      <c r="S2969" s="246"/>
      <c r="T2969" s="246"/>
      <c r="U2969" s="246"/>
      <c r="V2969" s="246"/>
      <c r="W2969" s="246"/>
      <c r="X2969" s="246"/>
      <c r="Y2969" s="246"/>
      <c r="Z2969" s="246"/>
      <c r="AA2969" s="246"/>
      <c r="AB2969" s="246"/>
      <c r="AC2969" s="246"/>
      <c r="AD2969" s="246"/>
      <c r="AE2969" s="246"/>
      <c r="AF2969" s="246"/>
      <c r="AG2969" s="246"/>
      <c r="AH2969" s="246"/>
      <c r="AI2969" s="246"/>
      <c r="AJ2969" s="246"/>
      <c r="AK2969" s="246"/>
      <c r="AL2969" s="246"/>
    </row>
    <row r="2970" spans="3:38" s="47" customFormat="1" ht="38.25" customHeight="1" x14ac:dyDescent="0.25">
      <c r="C2970" s="243"/>
      <c r="H2970" s="243"/>
      <c r="L2970" s="282"/>
      <c r="M2970" s="243"/>
      <c r="O2970" s="243"/>
      <c r="P2970" s="246"/>
      <c r="Q2970" s="246"/>
      <c r="R2970" s="246"/>
      <c r="S2970" s="246"/>
      <c r="T2970" s="246"/>
      <c r="U2970" s="246"/>
      <c r="V2970" s="246"/>
      <c r="W2970" s="246"/>
      <c r="X2970" s="246"/>
      <c r="Y2970" s="246"/>
      <c r="Z2970" s="246"/>
      <c r="AA2970" s="246"/>
      <c r="AB2970" s="246"/>
      <c r="AC2970" s="246"/>
      <c r="AD2970" s="246"/>
      <c r="AE2970" s="246"/>
      <c r="AF2970" s="246"/>
      <c r="AG2970" s="246"/>
      <c r="AH2970" s="246"/>
      <c r="AI2970" s="246"/>
      <c r="AJ2970" s="246"/>
      <c r="AK2970" s="246"/>
      <c r="AL2970" s="246"/>
    </row>
    <row r="2971" spans="3:38" s="47" customFormat="1" ht="38.25" customHeight="1" x14ac:dyDescent="0.25">
      <c r="C2971" s="243"/>
      <c r="H2971" s="243"/>
      <c r="L2971" s="282"/>
      <c r="M2971" s="243"/>
      <c r="O2971" s="243"/>
      <c r="P2971" s="246"/>
      <c r="Q2971" s="246"/>
      <c r="R2971" s="246"/>
      <c r="S2971" s="246"/>
      <c r="T2971" s="246"/>
      <c r="U2971" s="246"/>
      <c r="V2971" s="246"/>
      <c r="W2971" s="246"/>
      <c r="X2971" s="246"/>
      <c r="Y2971" s="246"/>
      <c r="Z2971" s="246"/>
      <c r="AA2971" s="246"/>
      <c r="AB2971" s="246"/>
      <c r="AC2971" s="246"/>
      <c r="AD2971" s="246"/>
      <c r="AE2971" s="246"/>
      <c r="AF2971" s="246"/>
      <c r="AG2971" s="246"/>
      <c r="AH2971" s="246"/>
      <c r="AI2971" s="246"/>
      <c r="AJ2971" s="246"/>
      <c r="AK2971" s="246"/>
      <c r="AL2971" s="246"/>
    </row>
    <row r="2972" spans="3:38" s="47" customFormat="1" ht="38.25" customHeight="1" x14ac:dyDescent="0.25">
      <c r="C2972" s="243"/>
      <c r="H2972" s="243"/>
      <c r="L2972" s="282"/>
      <c r="M2972" s="243"/>
      <c r="O2972" s="243"/>
      <c r="P2972" s="246"/>
      <c r="Q2972" s="246"/>
      <c r="R2972" s="246"/>
      <c r="S2972" s="246"/>
      <c r="T2972" s="246"/>
      <c r="U2972" s="246"/>
      <c r="V2972" s="246"/>
      <c r="W2972" s="246"/>
      <c r="X2972" s="246"/>
      <c r="Y2972" s="246"/>
      <c r="Z2972" s="246"/>
      <c r="AA2972" s="246"/>
      <c r="AB2972" s="246"/>
      <c r="AC2972" s="246"/>
      <c r="AD2972" s="246"/>
      <c r="AE2972" s="246"/>
      <c r="AF2972" s="246"/>
      <c r="AG2972" s="246"/>
      <c r="AH2972" s="246"/>
      <c r="AI2972" s="246"/>
      <c r="AJ2972" s="246"/>
      <c r="AK2972" s="246"/>
      <c r="AL2972" s="246"/>
    </row>
    <row r="2973" spans="3:38" s="47" customFormat="1" ht="38.25" customHeight="1" x14ac:dyDescent="0.25">
      <c r="C2973" s="243"/>
      <c r="H2973" s="243"/>
      <c r="L2973" s="282"/>
      <c r="M2973" s="243"/>
      <c r="O2973" s="243"/>
      <c r="P2973" s="246"/>
      <c r="Q2973" s="246"/>
      <c r="R2973" s="246"/>
      <c r="S2973" s="246"/>
      <c r="T2973" s="246"/>
      <c r="U2973" s="246"/>
      <c r="V2973" s="246"/>
      <c r="W2973" s="246"/>
      <c r="X2973" s="246"/>
      <c r="Y2973" s="246"/>
      <c r="Z2973" s="246"/>
      <c r="AA2973" s="246"/>
      <c r="AB2973" s="246"/>
      <c r="AC2973" s="246"/>
      <c r="AD2973" s="246"/>
      <c r="AE2973" s="246"/>
      <c r="AF2973" s="246"/>
      <c r="AG2973" s="246"/>
      <c r="AH2973" s="246"/>
      <c r="AI2973" s="246"/>
      <c r="AJ2973" s="246"/>
      <c r="AK2973" s="246"/>
      <c r="AL2973" s="246"/>
    </row>
    <row r="2974" spans="3:38" s="47" customFormat="1" ht="38.25" customHeight="1" x14ac:dyDescent="0.25">
      <c r="C2974" s="243"/>
      <c r="H2974" s="243"/>
      <c r="L2974" s="282"/>
      <c r="M2974" s="243"/>
      <c r="O2974" s="243"/>
      <c r="P2974" s="246"/>
      <c r="Q2974" s="246"/>
      <c r="R2974" s="246"/>
      <c r="S2974" s="246"/>
      <c r="T2974" s="246"/>
      <c r="U2974" s="246"/>
      <c r="V2974" s="246"/>
      <c r="W2974" s="246"/>
      <c r="X2974" s="246"/>
      <c r="Y2974" s="246"/>
      <c r="Z2974" s="246"/>
      <c r="AA2974" s="246"/>
      <c r="AB2974" s="246"/>
      <c r="AC2974" s="246"/>
      <c r="AD2974" s="246"/>
      <c r="AE2974" s="246"/>
      <c r="AF2974" s="246"/>
      <c r="AG2974" s="246"/>
      <c r="AH2974" s="246"/>
      <c r="AI2974" s="246"/>
      <c r="AJ2974" s="246"/>
      <c r="AK2974" s="246"/>
      <c r="AL2974" s="246"/>
    </row>
    <row r="2975" spans="3:38" s="47" customFormat="1" ht="38.25" customHeight="1" x14ac:dyDescent="0.25">
      <c r="C2975" s="243"/>
      <c r="H2975" s="243"/>
      <c r="L2975" s="282"/>
      <c r="M2975" s="243"/>
      <c r="O2975" s="243"/>
      <c r="P2975" s="246"/>
      <c r="Q2975" s="246"/>
      <c r="R2975" s="246"/>
      <c r="S2975" s="246"/>
      <c r="T2975" s="246"/>
      <c r="U2975" s="246"/>
      <c r="V2975" s="246"/>
      <c r="W2975" s="246"/>
      <c r="X2975" s="246"/>
      <c r="Y2975" s="246"/>
      <c r="Z2975" s="246"/>
      <c r="AA2975" s="246"/>
      <c r="AB2975" s="246"/>
      <c r="AC2975" s="246"/>
      <c r="AD2975" s="246"/>
      <c r="AE2975" s="246"/>
      <c r="AF2975" s="246"/>
      <c r="AG2975" s="246"/>
      <c r="AH2975" s="246"/>
      <c r="AI2975" s="246"/>
      <c r="AJ2975" s="246"/>
      <c r="AK2975" s="246"/>
      <c r="AL2975" s="246"/>
    </row>
    <row r="2976" spans="3:38" s="47" customFormat="1" ht="38.25" customHeight="1" x14ac:dyDescent="0.25">
      <c r="C2976" s="243"/>
      <c r="H2976" s="243"/>
      <c r="L2976" s="282"/>
      <c r="M2976" s="243"/>
      <c r="O2976" s="243"/>
      <c r="P2976" s="246"/>
      <c r="Q2976" s="246"/>
      <c r="R2976" s="246"/>
      <c r="S2976" s="246"/>
      <c r="T2976" s="246"/>
      <c r="U2976" s="246"/>
      <c r="V2976" s="246"/>
      <c r="W2976" s="246"/>
      <c r="X2976" s="246"/>
      <c r="Y2976" s="246"/>
      <c r="Z2976" s="246"/>
      <c r="AA2976" s="246"/>
      <c r="AB2976" s="246"/>
      <c r="AC2976" s="246"/>
      <c r="AD2976" s="246"/>
      <c r="AE2976" s="246"/>
      <c r="AF2976" s="246"/>
      <c r="AG2976" s="246"/>
      <c r="AH2976" s="246"/>
      <c r="AI2976" s="246"/>
      <c r="AJ2976" s="246"/>
      <c r="AK2976" s="246"/>
      <c r="AL2976" s="246"/>
    </row>
    <row r="2977" spans="3:38" s="47" customFormat="1" ht="38.25" customHeight="1" x14ac:dyDescent="0.25">
      <c r="C2977" s="243"/>
      <c r="H2977" s="243"/>
      <c r="L2977" s="282"/>
      <c r="M2977" s="243"/>
      <c r="O2977" s="243"/>
      <c r="P2977" s="246"/>
      <c r="Q2977" s="246"/>
      <c r="R2977" s="246"/>
      <c r="S2977" s="246"/>
      <c r="T2977" s="246"/>
      <c r="U2977" s="246"/>
      <c r="V2977" s="246"/>
      <c r="W2977" s="246"/>
      <c r="X2977" s="246"/>
      <c r="Y2977" s="246"/>
      <c r="Z2977" s="246"/>
      <c r="AA2977" s="246"/>
      <c r="AB2977" s="246"/>
      <c r="AC2977" s="246"/>
      <c r="AD2977" s="246"/>
      <c r="AE2977" s="246"/>
      <c r="AF2977" s="246"/>
      <c r="AG2977" s="246"/>
      <c r="AH2977" s="246"/>
      <c r="AI2977" s="246"/>
      <c r="AJ2977" s="246"/>
      <c r="AK2977" s="246"/>
      <c r="AL2977" s="246"/>
    </row>
    <row r="2978" spans="3:38" s="47" customFormat="1" ht="38.25" customHeight="1" x14ac:dyDescent="0.25">
      <c r="C2978" s="243"/>
      <c r="H2978" s="243"/>
      <c r="L2978" s="282"/>
      <c r="M2978" s="243"/>
      <c r="O2978" s="243"/>
      <c r="P2978" s="246"/>
      <c r="Q2978" s="246"/>
      <c r="R2978" s="246"/>
      <c r="S2978" s="246"/>
      <c r="T2978" s="246"/>
      <c r="U2978" s="246"/>
      <c r="V2978" s="246"/>
      <c r="W2978" s="246"/>
      <c r="X2978" s="246"/>
      <c r="Y2978" s="246"/>
      <c r="Z2978" s="246"/>
      <c r="AA2978" s="246"/>
      <c r="AB2978" s="246"/>
      <c r="AC2978" s="246"/>
      <c r="AD2978" s="246"/>
      <c r="AE2978" s="246"/>
      <c r="AF2978" s="246"/>
      <c r="AG2978" s="246"/>
      <c r="AH2978" s="246"/>
      <c r="AI2978" s="246"/>
      <c r="AJ2978" s="246"/>
      <c r="AK2978" s="246"/>
      <c r="AL2978" s="246"/>
    </row>
    <row r="2979" spans="3:38" s="47" customFormat="1" ht="38.25" customHeight="1" x14ac:dyDescent="0.25">
      <c r="C2979" s="243"/>
      <c r="H2979" s="243"/>
      <c r="L2979" s="282"/>
      <c r="M2979" s="243"/>
      <c r="O2979" s="243"/>
      <c r="P2979" s="246"/>
      <c r="Q2979" s="246"/>
      <c r="R2979" s="246"/>
      <c r="S2979" s="246"/>
      <c r="T2979" s="246"/>
      <c r="U2979" s="246"/>
      <c r="V2979" s="246"/>
      <c r="W2979" s="246"/>
      <c r="X2979" s="246"/>
      <c r="Y2979" s="246"/>
      <c r="Z2979" s="246"/>
      <c r="AA2979" s="246"/>
      <c r="AB2979" s="246"/>
      <c r="AC2979" s="246"/>
      <c r="AD2979" s="246"/>
      <c r="AE2979" s="246"/>
      <c r="AF2979" s="246"/>
      <c r="AG2979" s="246"/>
      <c r="AH2979" s="246"/>
      <c r="AI2979" s="246"/>
      <c r="AJ2979" s="246"/>
      <c r="AK2979" s="246"/>
      <c r="AL2979" s="246"/>
    </row>
    <row r="2980" spans="3:38" s="47" customFormat="1" ht="38.25" customHeight="1" x14ac:dyDescent="0.25">
      <c r="C2980" s="243"/>
      <c r="H2980" s="243"/>
      <c r="L2980" s="282"/>
      <c r="M2980" s="243"/>
      <c r="O2980" s="243"/>
      <c r="P2980" s="246"/>
      <c r="Q2980" s="246"/>
      <c r="R2980" s="246"/>
      <c r="S2980" s="246"/>
      <c r="T2980" s="246"/>
      <c r="U2980" s="246"/>
      <c r="V2980" s="246"/>
      <c r="W2980" s="246"/>
      <c r="X2980" s="246"/>
      <c r="Y2980" s="246"/>
      <c r="Z2980" s="246"/>
      <c r="AA2980" s="246"/>
      <c r="AB2980" s="246"/>
      <c r="AC2980" s="246"/>
      <c r="AD2980" s="246"/>
      <c r="AE2980" s="246"/>
      <c r="AF2980" s="246"/>
      <c r="AG2980" s="246"/>
      <c r="AH2980" s="246"/>
      <c r="AI2980" s="246"/>
      <c r="AJ2980" s="246"/>
      <c r="AK2980" s="246"/>
      <c r="AL2980" s="246"/>
    </row>
    <row r="2981" spans="3:38" s="47" customFormat="1" ht="38.25" customHeight="1" x14ac:dyDescent="0.25">
      <c r="C2981" s="243"/>
      <c r="H2981" s="243"/>
      <c r="L2981" s="282"/>
      <c r="M2981" s="243"/>
      <c r="O2981" s="243"/>
      <c r="P2981" s="246"/>
      <c r="Q2981" s="246"/>
      <c r="R2981" s="246"/>
      <c r="S2981" s="246"/>
      <c r="T2981" s="246"/>
      <c r="U2981" s="246"/>
      <c r="V2981" s="246"/>
      <c r="W2981" s="246"/>
      <c r="X2981" s="246"/>
      <c r="Y2981" s="246"/>
      <c r="Z2981" s="246"/>
      <c r="AA2981" s="246"/>
      <c r="AB2981" s="246"/>
      <c r="AC2981" s="246"/>
      <c r="AD2981" s="246"/>
      <c r="AE2981" s="246"/>
      <c r="AF2981" s="246"/>
      <c r="AG2981" s="246"/>
      <c r="AH2981" s="246"/>
      <c r="AI2981" s="246"/>
      <c r="AJ2981" s="246"/>
      <c r="AK2981" s="246"/>
      <c r="AL2981" s="246"/>
    </row>
    <row r="2982" spans="3:38" s="47" customFormat="1" ht="38.25" customHeight="1" x14ac:dyDescent="0.25">
      <c r="C2982" s="243"/>
      <c r="H2982" s="243"/>
      <c r="L2982" s="282"/>
      <c r="M2982" s="243"/>
      <c r="O2982" s="243"/>
      <c r="P2982" s="246"/>
      <c r="Q2982" s="246"/>
      <c r="R2982" s="246"/>
      <c r="S2982" s="246"/>
      <c r="T2982" s="246"/>
      <c r="U2982" s="246"/>
      <c r="V2982" s="246"/>
      <c r="W2982" s="246"/>
      <c r="X2982" s="246"/>
      <c r="Y2982" s="246"/>
      <c r="Z2982" s="246"/>
      <c r="AA2982" s="246"/>
      <c r="AB2982" s="246"/>
      <c r="AC2982" s="246"/>
      <c r="AD2982" s="246"/>
      <c r="AE2982" s="246"/>
      <c r="AF2982" s="246"/>
      <c r="AG2982" s="246"/>
      <c r="AH2982" s="246"/>
      <c r="AI2982" s="246"/>
      <c r="AJ2982" s="246"/>
      <c r="AK2982" s="246"/>
      <c r="AL2982" s="246"/>
    </row>
    <row r="2983" spans="3:38" s="47" customFormat="1" ht="38.25" customHeight="1" x14ac:dyDescent="0.25">
      <c r="C2983" s="243"/>
      <c r="H2983" s="243"/>
      <c r="L2983" s="282"/>
      <c r="M2983" s="243"/>
      <c r="O2983" s="243"/>
      <c r="P2983" s="246"/>
      <c r="Q2983" s="246"/>
      <c r="R2983" s="246"/>
      <c r="S2983" s="246"/>
      <c r="T2983" s="246"/>
      <c r="U2983" s="246"/>
      <c r="V2983" s="246"/>
      <c r="W2983" s="246"/>
      <c r="X2983" s="246"/>
      <c r="Y2983" s="246"/>
      <c r="Z2983" s="246"/>
      <c r="AA2983" s="246"/>
      <c r="AB2983" s="246"/>
      <c r="AC2983" s="246"/>
      <c r="AD2983" s="246"/>
      <c r="AE2983" s="246"/>
      <c r="AF2983" s="246"/>
      <c r="AG2983" s="246"/>
      <c r="AH2983" s="246"/>
      <c r="AI2983" s="246"/>
      <c r="AJ2983" s="246"/>
      <c r="AK2983" s="246"/>
      <c r="AL2983" s="246"/>
    </row>
    <row r="2984" spans="3:38" s="47" customFormat="1" ht="38.25" customHeight="1" x14ac:dyDescent="0.25">
      <c r="C2984" s="243"/>
      <c r="H2984" s="243"/>
      <c r="L2984" s="282"/>
      <c r="M2984" s="243"/>
      <c r="O2984" s="243"/>
      <c r="P2984" s="246"/>
      <c r="Q2984" s="246"/>
      <c r="R2984" s="246"/>
      <c r="S2984" s="246"/>
      <c r="T2984" s="246"/>
      <c r="U2984" s="246"/>
      <c r="V2984" s="246"/>
      <c r="W2984" s="246"/>
      <c r="X2984" s="246"/>
      <c r="Y2984" s="246"/>
      <c r="Z2984" s="246"/>
      <c r="AA2984" s="246"/>
      <c r="AB2984" s="246"/>
      <c r="AC2984" s="246"/>
      <c r="AD2984" s="246"/>
      <c r="AE2984" s="246"/>
      <c r="AF2984" s="246"/>
      <c r="AG2984" s="246"/>
      <c r="AH2984" s="246"/>
      <c r="AI2984" s="246"/>
      <c r="AJ2984" s="246"/>
      <c r="AK2984" s="246"/>
      <c r="AL2984" s="246"/>
    </row>
    <row r="2985" spans="3:38" s="47" customFormat="1" ht="38.25" customHeight="1" x14ac:dyDescent="0.25">
      <c r="C2985" s="243"/>
      <c r="H2985" s="243"/>
      <c r="L2985" s="282"/>
      <c r="M2985" s="243"/>
      <c r="O2985" s="243"/>
      <c r="P2985" s="246"/>
      <c r="Q2985" s="246"/>
      <c r="R2985" s="246"/>
      <c r="S2985" s="246"/>
      <c r="T2985" s="246"/>
      <c r="U2985" s="246"/>
      <c r="V2985" s="246"/>
      <c r="W2985" s="246"/>
      <c r="X2985" s="246"/>
      <c r="Y2985" s="246"/>
      <c r="Z2985" s="246"/>
      <c r="AA2985" s="246"/>
      <c r="AB2985" s="246"/>
      <c r="AC2985" s="246"/>
      <c r="AD2985" s="246"/>
      <c r="AE2985" s="246"/>
      <c r="AF2985" s="246"/>
      <c r="AG2985" s="246"/>
      <c r="AH2985" s="246"/>
      <c r="AI2985" s="246"/>
      <c r="AJ2985" s="246"/>
      <c r="AK2985" s="246"/>
      <c r="AL2985" s="246"/>
    </row>
    <row r="2986" spans="3:38" s="47" customFormat="1" ht="38.25" customHeight="1" x14ac:dyDescent="0.25">
      <c r="C2986" s="243"/>
      <c r="H2986" s="243"/>
      <c r="L2986" s="282"/>
      <c r="M2986" s="243"/>
      <c r="O2986" s="243"/>
      <c r="P2986" s="246"/>
      <c r="Q2986" s="246"/>
      <c r="R2986" s="246"/>
      <c r="S2986" s="246"/>
      <c r="T2986" s="246"/>
      <c r="U2986" s="246"/>
      <c r="V2986" s="246"/>
      <c r="W2986" s="246"/>
      <c r="X2986" s="246"/>
      <c r="Y2986" s="246"/>
      <c r="Z2986" s="246"/>
      <c r="AA2986" s="246"/>
      <c r="AB2986" s="246"/>
      <c r="AC2986" s="246"/>
      <c r="AD2986" s="246"/>
      <c r="AE2986" s="246"/>
      <c r="AF2986" s="246"/>
      <c r="AG2986" s="246"/>
      <c r="AH2986" s="246"/>
      <c r="AI2986" s="246"/>
      <c r="AJ2986" s="246"/>
      <c r="AK2986" s="246"/>
      <c r="AL2986" s="246"/>
    </row>
    <row r="2987" spans="3:38" s="47" customFormat="1" ht="38.25" customHeight="1" x14ac:dyDescent="0.25">
      <c r="C2987" s="243"/>
      <c r="H2987" s="243"/>
      <c r="L2987" s="282"/>
      <c r="M2987" s="243"/>
      <c r="O2987" s="243"/>
      <c r="P2987" s="246"/>
      <c r="Q2987" s="246"/>
      <c r="R2987" s="246"/>
      <c r="S2987" s="246"/>
      <c r="T2987" s="246"/>
      <c r="U2987" s="246"/>
      <c r="V2987" s="246"/>
      <c r="W2987" s="246"/>
      <c r="X2987" s="246"/>
      <c r="Y2987" s="246"/>
      <c r="Z2987" s="246"/>
      <c r="AA2987" s="246"/>
      <c r="AB2987" s="246"/>
      <c r="AC2987" s="246"/>
      <c r="AD2987" s="246"/>
      <c r="AE2987" s="246"/>
      <c r="AF2987" s="246"/>
      <c r="AG2987" s="246"/>
      <c r="AH2987" s="246"/>
      <c r="AI2987" s="246"/>
      <c r="AJ2987" s="246"/>
      <c r="AK2987" s="246"/>
      <c r="AL2987" s="246"/>
    </row>
    <row r="2988" spans="3:38" s="47" customFormat="1" ht="38.25" customHeight="1" x14ac:dyDescent="0.25">
      <c r="C2988" s="243"/>
      <c r="H2988" s="243"/>
      <c r="L2988" s="282"/>
      <c r="M2988" s="243"/>
      <c r="O2988" s="243"/>
      <c r="P2988" s="246"/>
      <c r="Q2988" s="246"/>
      <c r="R2988" s="246"/>
      <c r="S2988" s="246"/>
      <c r="T2988" s="246"/>
      <c r="U2988" s="246"/>
      <c r="V2988" s="246"/>
      <c r="W2988" s="246"/>
      <c r="X2988" s="246"/>
      <c r="Y2988" s="246"/>
      <c r="Z2988" s="246"/>
      <c r="AA2988" s="246"/>
      <c r="AB2988" s="246"/>
      <c r="AC2988" s="246"/>
      <c r="AD2988" s="246"/>
      <c r="AE2988" s="246"/>
      <c r="AF2988" s="246"/>
      <c r="AG2988" s="246"/>
      <c r="AH2988" s="246"/>
      <c r="AI2988" s="246"/>
      <c r="AJ2988" s="246"/>
      <c r="AK2988" s="246"/>
      <c r="AL2988" s="246"/>
    </row>
    <row r="2989" spans="3:38" s="47" customFormat="1" ht="38.25" customHeight="1" x14ac:dyDescent="0.25">
      <c r="C2989" s="243"/>
      <c r="H2989" s="243"/>
      <c r="L2989" s="282"/>
      <c r="M2989" s="243"/>
      <c r="O2989" s="243"/>
      <c r="P2989" s="246"/>
      <c r="Q2989" s="246"/>
      <c r="R2989" s="246"/>
      <c r="S2989" s="246"/>
      <c r="T2989" s="246"/>
      <c r="U2989" s="246"/>
      <c r="V2989" s="246"/>
      <c r="W2989" s="246"/>
      <c r="X2989" s="246"/>
      <c r="Y2989" s="246"/>
      <c r="Z2989" s="246"/>
      <c r="AA2989" s="246"/>
      <c r="AB2989" s="246"/>
      <c r="AC2989" s="246"/>
      <c r="AD2989" s="246"/>
      <c r="AE2989" s="246"/>
      <c r="AF2989" s="246"/>
      <c r="AG2989" s="246"/>
      <c r="AH2989" s="246"/>
      <c r="AI2989" s="246"/>
      <c r="AJ2989" s="246"/>
      <c r="AK2989" s="246"/>
      <c r="AL2989" s="246"/>
    </row>
    <row r="2990" spans="3:38" s="47" customFormat="1" ht="38.25" customHeight="1" x14ac:dyDescent="0.25">
      <c r="C2990" s="243"/>
      <c r="H2990" s="243"/>
      <c r="L2990" s="282"/>
      <c r="M2990" s="243"/>
      <c r="O2990" s="243"/>
      <c r="P2990" s="246"/>
      <c r="Q2990" s="246"/>
      <c r="R2990" s="246"/>
      <c r="S2990" s="246"/>
      <c r="T2990" s="246"/>
      <c r="U2990" s="246"/>
      <c r="V2990" s="246"/>
      <c r="W2990" s="246"/>
      <c r="X2990" s="246"/>
      <c r="Y2990" s="246"/>
      <c r="Z2990" s="246"/>
      <c r="AA2990" s="246"/>
      <c r="AB2990" s="246"/>
      <c r="AC2990" s="246"/>
      <c r="AD2990" s="246"/>
      <c r="AE2990" s="246"/>
      <c r="AF2990" s="246"/>
      <c r="AG2990" s="246"/>
      <c r="AH2990" s="246"/>
      <c r="AI2990" s="246"/>
      <c r="AJ2990" s="246"/>
      <c r="AK2990" s="246"/>
      <c r="AL2990" s="246"/>
    </row>
    <row r="2991" spans="3:38" s="47" customFormat="1" ht="38.25" customHeight="1" x14ac:dyDescent="0.25">
      <c r="C2991" s="243"/>
      <c r="H2991" s="243"/>
      <c r="L2991" s="282"/>
      <c r="M2991" s="243"/>
      <c r="O2991" s="243"/>
      <c r="P2991" s="246"/>
      <c r="Q2991" s="246"/>
      <c r="R2991" s="246"/>
      <c r="S2991" s="246"/>
      <c r="T2991" s="246"/>
      <c r="U2991" s="246"/>
      <c r="V2991" s="246"/>
      <c r="W2991" s="246"/>
      <c r="X2991" s="246"/>
      <c r="Y2991" s="246"/>
      <c r="Z2991" s="246"/>
      <c r="AA2991" s="246"/>
      <c r="AB2991" s="246"/>
      <c r="AC2991" s="246"/>
      <c r="AD2991" s="246"/>
      <c r="AE2991" s="246"/>
      <c r="AF2991" s="246"/>
      <c r="AG2991" s="246"/>
      <c r="AH2991" s="246"/>
      <c r="AI2991" s="246"/>
      <c r="AJ2991" s="246"/>
      <c r="AK2991" s="246"/>
      <c r="AL2991" s="246"/>
    </row>
    <row r="2992" spans="3:38" s="47" customFormat="1" ht="38.25" customHeight="1" x14ac:dyDescent="0.25">
      <c r="C2992" s="243"/>
      <c r="H2992" s="243"/>
      <c r="L2992" s="282"/>
      <c r="M2992" s="243"/>
      <c r="O2992" s="243"/>
      <c r="P2992" s="246"/>
      <c r="Q2992" s="246"/>
      <c r="R2992" s="246"/>
      <c r="S2992" s="246"/>
      <c r="T2992" s="246"/>
      <c r="U2992" s="246"/>
      <c r="V2992" s="246"/>
      <c r="W2992" s="246"/>
      <c r="X2992" s="246"/>
      <c r="Y2992" s="246"/>
      <c r="Z2992" s="246"/>
      <c r="AA2992" s="246"/>
      <c r="AB2992" s="246"/>
      <c r="AC2992" s="246"/>
      <c r="AD2992" s="246"/>
      <c r="AE2992" s="246"/>
      <c r="AF2992" s="246"/>
      <c r="AG2992" s="246"/>
      <c r="AH2992" s="246"/>
      <c r="AI2992" s="246"/>
      <c r="AJ2992" s="246"/>
      <c r="AK2992" s="246"/>
      <c r="AL2992" s="246"/>
    </row>
    <row r="2993" spans="3:38" s="47" customFormat="1" ht="38.25" customHeight="1" x14ac:dyDescent="0.25">
      <c r="C2993" s="243"/>
      <c r="H2993" s="243"/>
      <c r="L2993" s="282"/>
      <c r="M2993" s="243"/>
      <c r="O2993" s="243"/>
      <c r="P2993" s="246"/>
      <c r="Q2993" s="246"/>
      <c r="R2993" s="246"/>
      <c r="S2993" s="246"/>
      <c r="T2993" s="246"/>
      <c r="U2993" s="246"/>
      <c r="V2993" s="246"/>
      <c r="W2993" s="246"/>
      <c r="X2993" s="246"/>
      <c r="Y2993" s="246"/>
      <c r="Z2993" s="246"/>
      <c r="AA2993" s="246"/>
      <c r="AB2993" s="246"/>
      <c r="AC2993" s="246"/>
      <c r="AD2993" s="246"/>
      <c r="AE2993" s="246"/>
      <c r="AF2993" s="246"/>
      <c r="AG2993" s="246"/>
      <c r="AH2993" s="246"/>
      <c r="AI2993" s="246"/>
      <c r="AJ2993" s="246"/>
      <c r="AK2993" s="246"/>
      <c r="AL2993" s="246"/>
    </row>
    <row r="2994" spans="3:38" s="47" customFormat="1" ht="38.25" customHeight="1" x14ac:dyDescent="0.25">
      <c r="C2994" s="243"/>
      <c r="H2994" s="243"/>
      <c r="L2994" s="282"/>
      <c r="M2994" s="243"/>
      <c r="O2994" s="243"/>
      <c r="P2994" s="246"/>
      <c r="Q2994" s="246"/>
      <c r="R2994" s="246"/>
      <c r="S2994" s="246"/>
      <c r="T2994" s="246"/>
      <c r="U2994" s="246"/>
      <c r="V2994" s="246"/>
      <c r="W2994" s="246"/>
      <c r="X2994" s="246"/>
      <c r="Y2994" s="246"/>
      <c r="Z2994" s="246"/>
      <c r="AA2994" s="246"/>
      <c r="AB2994" s="246"/>
      <c r="AC2994" s="246"/>
      <c r="AD2994" s="246"/>
      <c r="AE2994" s="246"/>
      <c r="AF2994" s="246"/>
      <c r="AG2994" s="246"/>
      <c r="AH2994" s="246"/>
      <c r="AI2994" s="246"/>
      <c r="AJ2994" s="246"/>
      <c r="AK2994" s="246"/>
      <c r="AL2994" s="246"/>
    </row>
    <row r="2995" spans="3:38" s="47" customFormat="1" ht="38.25" customHeight="1" x14ac:dyDescent="0.25">
      <c r="C2995" s="243"/>
      <c r="H2995" s="243"/>
      <c r="L2995" s="282"/>
      <c r="M2995" s="243"/>
      <c r="O2995" s="243"/>
      <c r="P2995" s="246"/>
      <c r="Q2995" s="246"/>
      <c r="R2995" s="246"/>
      <c r="S2995" s="246"/>
      <c r="T2995" s="246"/>
      <c r="U2995" s="246"/>
      <c r="V2995" s="246"/>
      <c r="W2995" s="246"/>
      <c r="X2995" s="246"/>
      <c r="Y2995" s="246"/>
      <c r="Z2995" s="246"/>
      <c r="AA2995" s="246"/>
      <c r="AB2995" s="246"/>
      <c r="AC2995" s="246"/>
      <c r="AD2995" s="246"/>
      <c r="AE2995" s="246"/>
      <c r="AF2995" s="246"/>
      <c r="AG2995" s="246"/>
      <c r="AH2995" s="246"/>
      <c r="AI2995" s="246"/>
      <c r="AJ2995" s="246"/>
      <c r="AK2995" s="246"/>
      <c r="AL2995" s="246"/>
    </row>
    <row r="2996" spans="3:38" s="47" customFormat="1" ht="38.25" customHeight="1" x14ac:dyDescent="0.25">
      <c r="C2996" s="243"/>
      <c r="H2996" s="243"/>
      <c r="L2996" s="282"/>
      <c r="M2996" s="243"/>
      <c r="O2996" s="243"/>
      <c r="P2996" s="246"/>
      <c r="Q2996" s="246"/>
      <c r="R2996" s="246"/>
      <c r="S2996" s="246"/>
      <c r="T2996" s="246"/>
      <c r="U2996" s="246"/>
      <c r="V2996" s="246"/>
      <c r="W2996" s="246"/>
      <c r="X2996" s="246"/>
      <c r="Y2996" s="246"/>
      <c r="Z2996" s="246"/>
      <c r="AA2996" s="246"/>
      <c r="AB2996" s="246"/>
      <c r="AC2996" s="246"/>
      <c r="AD2996" s="246"/>
      <c r="AE2996" s="246"/>
      <c r="AF2996" s="246"/>
      <c r="AG2996" s="246"/>
      <c r="AH2996" s="246"/>
      <c r="AI2996" s="246"/>
      <c r="AJ2996" s="246"/>
      <c r="AK2996" s="246"/>
      <c r="AL2996" s="246"/>
    </row>
    <row r="2997" spans="3:38" s="47" customFormat="1" ht="38.25" customHeight="1" x14ac:dyDescent="0.25">
      <c r="C2997" s="243"/>
      <c r="H2997" s="243"/>
      <c r="L2997" s="282"/>
      <c r="M2997" s="243"/>
      <c r="O2997" s="243"/>
      <c r="P2997" s="246"/>
      <c r="Q2997" s="246"/>
      <c r="R2997" s="246"/>
      <c r="S2997" s="246"/>
      <c r="T2997" s="246"/>
      <c r="U2997" s="246"/>
      <c r="V2997" s="246"/>
      <c r="W2997" s="246"/>
      <c r="X2997" s="246"/>
      <c r="Y2997" s="246"/>
      <c r="Z2997" s="246"/>
      <c r="AA2997" s="246"/>
      <c r="AB2997" s="246"/>
      <c r="AC2997" s="246"/>
      <c r="AD2997" s="246"/>
      <c r="AE2997" s="246"/>
      <c r="AF2997" s="246"/>
      <c r="AG2997" s="246"/>
      <c r="AH2997" s="246"/>
      <c r="AI2997" s="246"/>
      <c r="AJ2997" s="246"/>
      <c r="AK2997" s="246"/>
      <c r="AL2997" s="246"/>
    </row>
    <row r="2998" spans="3:38" s="47" customFormat="1" ht="38.25" customHeight="1" x14ac:dyDescent="0.25">
      <c r="C2998" s="243"/>
      <c r="H2998" s="243"/>
      <c r="L2998" s="282"/>
      <c r="M2998" s="243"/>
      <c r="O2998" s="243"/>
      <c r="P2998" s="246"/>
      <c r="Q2998" s="246"/>
      <c r="R2998" s="246"/>
      <c r="S2998" s="246"/>
      <c r="T2998" s="246"/>
      <c r="U2998" s="246"/>
      <c r="V2998" s="246"/>
      <c r="W2998" s="246"/>
      <c r="X2998" s="246"/>
      <c r="Y2998" s="246"/>
      <c r="Z2998" s="246"/>
      <c r="AA2998" s="246"/>
      <c r="AB2998" s="246"/>
      <c r="AC2998" s="246"/>
      <c r="AD2998" s="246"/>
      <c r="AE2998" s="246"/>
      <c r="AF2998" s="246"/>
      <c r="AG2998" s="246"/>
      <c r="AH2998" s="246"/>
      <c r="AI2998" s="246"/>
      <c r="AJ2998" s="246"/>
      <c r="AK2998" s="246"/>
      <c r="AL2998" s="246"/>
    </row>
    <row r="2999" spans="3:38" s="47" customFormat="1" ht="38.25" customHeight="1" x14ac:dyDescent="0.25">
      <c r="C2999" s="243"/>
      <c r="H2999" s="243"/>
      <c r="L2999" s="282"/>
      <c r="M2999" s="243"/>
      <c r="O2999" s="243"/>
      <c r="P2999" s="246"/>
      <c r="Q2999" s="246"/>
      <c r="R2999" s="246"/>
      <c r="S2999" s="246"/>
      <c r="T2999" s="246"/>
      <c r="U2999" s="246"/>
      <c r="V2999" s="246"/>
      <c r="W2999" s="246"/>
      <c r="X2999" s="246"/>
      <c r="Y2999" s="246"/>
      <c r="Z2999" s="246"/>
      <c r="AA2999" s="246"/>
      <c r="AB2999" s="246"/>
      <c r="AC2999" s="246"/>
      <c r="AD2999" s="246"/>
      <c r="AE2999" s="246"/>
      <c r="AF2999" s="246"/>
      <c r="AG2999" s="246"/>
      <c r="AH2999" s="246"/>
      <c r="AI2999" s="246"/>
      <c r="AJ2999" s="246"/>
      <c r="AK2999" s="246"/>
      <c r="AL2999" s="246"/>
    </row>
    <row r="3000" spans="3:38" s="47" customFormat="1" ht="38.25" customHeight="1" x14ac:dyDescent="0.25">
      <c r="C3000" s="243"/>
      <c r="H3000" s="243"/>
      <c r="L3000" s="282"/>
      <c r="M3000" s="243"/>
      <c r="O3000" s="243"/>
      <c r="P3000" s="246"/>
      <c r="Q3000" s="246"/>
      <c r="R3000" s="246"/>
      <c r="S3000" s="246"/>
      <c r="T3000" s="246"/>
      <c r="U3000" s="246"/>
      <c r="V3000" s="246"/>
      <c r="W3000" s="246"/>
      <c r="X3000" s="246"/>
      <c r="Y3000" s="246"/>
      <c r="Z3000" s="246"/>
      <c r="AA3000" s="246"/>
      <c r="AB3000" s="246"/>
      <c r="AC3000" s="246"/>
      <c r="AD3000" s="246"/>
      <c r="AE3000" s="246"/>
      <c r="AF3000" s="246"/>
      <c r="AG3000" s="246"/>
      <c r="AH3000" s="246"/>
      <c r="AI3000" s="246"/>
      <c r="AJ3000" s="246"/>
      <c r="AK3000" s="246"/>
      <c r="AL3000" s="246"/>
    </row>
    <row r="3001" spans="3:38" s="47" customFormat="1" ht="38.25" customHeight="1" x14ac:dyDescent="0.25">
      <c r="C3001" s="243"/>
      <c r="H3001" s="243"/>
      <c r="L3001" s="282"/>
      <c r="M3001" s="243"/>
      <c r="O3001" s="243"/>
      <c r="P3001" s="246"/>
      <c r="Q3001" s="246"/>
      <c r="R3001" s="246"/>
      <c r="S3001" s="246"/>
      <c r="T3001" s="246"/>
      <c r="U3001" s="246"/>
      <c r="V3001" s="246"/>
      <c r="W3001" s="246"/>
      <c r="X3001" s="246"/>
      <c r="Y3001" s="246"/>
      <c r="Z3001" s="246"/>
      <c r="AA3001" s="246"/>
      <c r="AB3001" s="246"/>
      <c r="AC3001" s="246"/>
      <c r="AD3001" s="246"/>
      <c r="AE3001" s="246"/>
      <c r="AF3001" s="246"/>
      <c r="AG3001" s="246"/>
      <c r="AH3001" s="246"/>
      <c r="AI3001" s="246"/>
      <c r="AJ3001" s="246"/>
      <c r="AK3001" s="246"/>
      <c r="AL3001" s="246"/>
    </row>
    <row r="3002" spans="3:38" s="47" customFormat="1" ht="38.25" customHeight="1" x14ac:dyDescent="0.25">
      <c r="C3002" s="243"/>
      <c r="H3002" s="243"/>
      <c r="L3002" s="282"/>
      <c r="M3002" s="243"/>
      <c r="O3002" s="243"/>
      <c r="P3002" s="246"/>
      <c r="Q3002" s="246"/>
      <c r="R3002" s="246"/>
      <c r="S3002" s="246"/>
      <c r="T3002" s="246"/>
      <c r="U3002" s="246"/>
      <c r="V3002" s="246"/>
      <c r="W3002" s="246"/>
      <c r="X3002" s="246"/>
      <c r="Y3002" s="246"/>
      <c r="Z3002" s="246"/>
      <c r="AA3002" s="246"/>
      <c r="AB3002" s="246"/>
      <c r="AC3002" s="246"/>
      <c r="AD3002" s="246"/>
      <c r="AE3002" s="246"/>
      <c r="AF3002" s="246"/>
      <c r="AG3002" s="246"/>
      <c r="AH3002" s="246"/>
      <c r="AI3002" s="246"/>
      <c r="AJ3002" s="246"/>
      <c r="AK3002" s="246"/>
      <c r="AL3002" s="246"/>
    </row>
    <row r="3003" spans="3:38" s="47" customFormat="1" ht="38.25" customHeight="1" x14ac:dyDescent="0.25">
      <c r="C3003" s="243"/>
      <c r="H3003" s="243"/>
      <c r="L3003" s="282"/>
      <c r="M3003" s="243"/>
      <c r="O3003" s="243"/>
      <c r="P3003" s="246"/>
      <c r="Q3003" s="246"/>
      <c r="R3003" s="246"/>
      <c r="S3003" s="246"/>
      <c r="T3003" s="246"/>
      <c r="U3003" s="246"/>
      <c r="V3003" s="246"/>
      <c r="W3003" s="246"/>
      <c r="X3003" s="246"/>
      <c r="Y3003" s="246"/>
      <c r="Z3003" s="246"/>
      <c r="AA3003" s="246"/>
      <c r="AB3003" s="246"/>
      <c r="AC3003" s="246"/>
      <c r="AD3003" s="246"/>
      <c r="AE3003" s="246"/>
      <c r="AF3003" s="246"/>
      <c r="AG3003" s="246"/>
      <c r="AH3003" s="246"/>
      <c r="AI3003" s="246"/>
      <c r="AJ3003" s="246"/>
      <c r="AK3003" s="246"/>
      <c r="AL3003" s="246"/>
    </row>
    <row r="3004" spans="3:38" s="47" customFormat="1" ht="38.25" customHeight="1" x14ac:dyDescent="0.25">
      <c r="C3004" s="243"/>
      <c r="H3004" s="243"/>
      <c r="L3004" s="282"/>
      <c r="M3004" s="243"/>
      <c r="O3004" s="243"/>
      <c r="P3004" s="246"/>
      <c r="Q3004" s="246"/>
      <c r="R3004" s="246"/>
      <c r="S3004" s="246"/>
      <c r="T3004" s="246"/>
      <c r="U3004" s="246"/>
      <c r="V3004" s="246"/>
      <c r="W3004" s="246"/>
      <c r="X3004" s="246"/>
      <c r="Y3004" s="246"/>
      <c r="Z3004" s="246"/>
      <c r="AA3004" s="246"/>
      <c r="AB3004" s="246"/>
      <c r="AC3004" s="246"/>
      <c r="AD3004" s="246"/>
      <c r="AE3004" s="246"/>
      <c r="AF3004" s="246"/>
      <c r="AG3004" s="246"/>
      <c r="AH3004" s="246"/>
      <c r="AI3004" s="246"/>
      <c r="AJ3004" s="246"/>
      <c r="AK3004" s="246"/>
      <c r="AL3004" s="246"/>
    </row>
    <row r="3005" spans="3:38" s="47" customFormat="1" ht="38.25" customHeight="1" x14ac:dyDescent="0.25">
      <c r="C3005" s="243"/>
      <c r="H3005" s="243"/>
      <c r="L3005" s="282"/>
      <c r="M3005" s="243"/>
      <c r="O3005" s="243"/>
      <c r="P3005" s="246"/>
      <c r="Q3005" s="246"/>
      <c r="R3005" s="246"/>
      <c r="S3005" s="246"/>
      <c r="T3005" s="246"/>
      <c r="U3005" s="246"/>
      <c r="V3005" s="246"/>
      <c r="W3005" s="246"/>
      <c r="X3005" s="246"/>
      <c r="Y3005" s="246"/>
      <c r="Z3005" s="246"/>
      <c r="AA3005" s="246"/>
      <c r="AB3005" s="246"/>
      <c r="AC3005" s="246"/>
      <c r="AD3005" s="246"/>
      <c r="AE3005" s="246"/>
      <c r="AF3005" s="246"/>
      <c r="AG3005" s="246"/>
      <c r="AH3005" s="246"/>
      <c r="AI3005" s="246"/>
      <c r="AJ3005" s="246"/>
      <c r="AK3005" s="246"/>
      <c r="AL3005" s="246"/>
    </row>
    <row r="3006" spans="3:38" s="47" customFormat="1" ht="38.25" customHeight="1" x14ac:dyDescent="0.25">
      <c r="C3006" s="243"/>
      <c r="H3006" s="243"/>
      <c r="L3006" s="282"/>
      <c r="M3006" s="243"/>
      <c r="O3006" s="243"/>
      <c r="P3006" s="246"/>
      <c r="Q3006" s="246"/>
      <c r="R3006" s="246"/>
      <c r="S3006" s="246"/>
      <c r="T3006" s="246"/>
      <c r="U3006" s="246"/>
      <c r="V3006" s="246"/>
      <c r="W3006" s="246"/>
      <c r="X3006" s="246"/>
      <c r="Y3006" s="246"/>
      <c r="Z3006" s="246"/>
      <c r="AA3006" s="246"/>
      <c r="AB3006" s="246"/>
      <c r="AC3006" s="246"/>
      <c r="AD3006" s="246"/>
      <c r="AE3006" s="246"/>
      <c r="AF3006" s="246"/>
      <c r="AG3006" s="246"/>
      <c r="AH3006" s="246"/>
      <c r="AI3006" s="246"/>
      <c r="AJ3006" s="246"/>
      <c r="AK3006" s="246"/>
      <c r="AL3006" s="246"/>
    </row>
    <row r="3007" spans="3:38" s="47" customFormat="1" ht="38.25" customHeight="1" x14ac:dyDescent="0.25">
      <c r="C3007" s="243"/>
      <c r="H3007" s="243"/>
      <c r="L3007" s="282"/>
      <c r="M3007" s="243"/>
      <c r="O3007" s="243"/>
      <c r="P3007" s="246"/>
      <c r="Q3007" s="246"/>
      <c r="R3007" s="246"/>
      <c r="S3007" s="246"/>
      <c r="T3007" s="246"/>
      <c r="U3007" s="246"/>
      <c r="V3007" s="246"/>
      <c r="W3007" s="246"/>
      <c r="X3007" s="246"/>
      <c r="Y3007" s="246"/>
      <c r="Z3007" s="246"/>
      <c r="AA3007" s="246"/>
      <c r="AB3007" s="246"/>
      <c r="AC3007" s="246"/>
      <c r="AD3007" s="246"/>
      <c r="AE3007" s="246"/>
      <c r="AF3007" s="246"/>
      <c r="AG3007" s="246"/>
      <c r="AH3007" s="246"/>
      <c r="AI3007" s="246"/>
      <c r="AJ3007" s="246"/>
      <c r="AK3007" s="246"/>
      <c r="AL3007" s="246"/>
    </row>
    <row r="3008" spans="3:38" s="47" customFormat="1" ht="38.25" customHeight="1" x14ac:dyDescent="0.25">
      <c r="C3008" s="243"/>
      <c r="H3008" s="243"/>
      <c r="L3008" s="282"/>
      <c r="M3008" s="243"/>
      <c r="O3008" s="243"/>
      <c r="P3008" s="246"/>
      <c r="Q3008" s="246"/>
      <c r="R3008" s="246"/>
      <c r="S3008" s="246"/>
      <c r="T3008" s="246"/>
      <c r="U3008" s="246"/>
      <c r="V3008" s="246"/>
      <c r="W3008" s="246"/>
      <c r="X3008" s="246"/>
      <c r="Y3008" s="246"/>
      <c r="Z3008" s="246"/>
      <c r="AA3008" s="246"/>
      <c r="AB3008" s="246"/>
      <c r="AC3008" s="246"/>
      <c r="AD3008" s="246"/>
      <c r="AE3008" s="246"/>
      <c r="AF3008" s="246"/>
      <c r="AG3008" s="246"/>
      <c r="AH3008" s="246"/>
      <c r="AI3008" s="246"/>
      <c r="AJ3008" s="246"/>
      <c r="AK3008" s="246"/>
      <c r="AL3008" s="246"/>
    </row>
    <row r="3009" spans="3:38" s="47" customFormat="1" ht="38.25" customHeight="1" x14ac:dyDescent="0.25">
      <c r="C3009" s="243"/>
      <c r="H3009" s="243"/>
      <c r="L3009" s="282"/>
      <c r="M3009" s="243"/>
      <c r="O3009" s="243"/>
      <c r="P3009" s="246"/>
      <c r="Q3009" s="246"/>
      <c r="R3009" s="246"/>
      <c r="S3009" s="246"/>
      <c r="T3009" s="246"/>
      <c r="U3009" s="246"/>
      <c r="V3009" s="246"/>
      <c r="W3009" s="246"/>
      <c r="X3009" s="246"/>
      <c r="Y3009" s="246"/>
      <c r="Z3009" s="246"/>
      <c r="AA3009" s="246"/>
      <c r="AB3009" s="246"/>
      <c r="AC3009" s="246"/>
      <c r="AD3009" s="246"/>
      <c r="AE3009" s="246"/>
      <c r="AF3009" s="246"/>
      <c r="AG3009" s="246"/>
      <c r="AH3009" s="246"/>
      <c r="AI3009" s="246"/>
      <c r="AJ3009" s="246"/>
      <c r="AK3009" s="246"/>
      <c r="AL3009" s="246"/>
    </row>
    <row r="3010" spans="3:38" s="47" customFormat="1" ht="38.25" customHeight="1" x14ac:dyDescent="0.25">
      <c r="C3010" s="243"/>
      <c r="H3010" s="243"/>
      <c r="L3010" s="282"/>
      <c r="M3010" s="243"/>
      <c r="O3010" s="243"/>
      <c r="P3010" s="246"/>
      <c r="Q3010" s="246"/>
      <c r="R3010" s="246"/>
      <c r="S3010" s="246"/>
      <c r="T3010" s="246"/>
      <c r="U3010" s="246"/>
      <c r="V3010" s="246"/>
      <c r="W3010" s="246"/>
      <c r="X3010" s="246"/>
      <c r="Y3010" s="246"/>
      <c r="Z3010" s="246"/>
      <c r="AA3010" s="246"/>
      <c r="AB3010" s="246"/>
      <c r="AC3010" s="246"/>
      <c r="AD3010" s="246"/>
      <c r="AE3010" s="246"/>
      <c r="AF3010" s="246"/>
      <c r="AG3010" s="246"/>
      <c r="AH3010" s="246"/>
      <c r="AI3010" s="246"/>
      <c r="AJ3010" s="246"/>
      <c r="AK3010" s="246"/>
      <c r="AL3010" s="246"/>
    </row>
    <row r="3011" spans="3:38" s="47" customFormat="1" ht="38.25" customHeight="1" x14ac:dyDescent="0.25">
      <c r="C3011" s="243"/>
      <c r="H3011" s="243"/>
      <c r="L3011" s="282"/>
      <c r="M3011" s="243"/>
      <c r="O3011" s="243"/>
      <c r="P3011" s="246"/>
      <c r="Q3011" s="246"/>
      <c r="R3011" s="246"/>
      <c r="S3011" s="246"/>
      <c r="T3011" s="246"/>
      <c r="U3011" s="246"/>
      <c r="V3011" s="246"/>
      <c r="W3011" s="246"/>
      <c r="X3011" s="246"/>
      <c r="Y3011" s="246"/>
      <c r="Z3011" s="246"/>
      <c r="AA3011" s="246"/>
      <c r="AB3011" s="246"/>
      <c r="AC3011" s="246"/>
      <c r="AD3011" s="246"/>
      <c r="AE3011" s="246"/>
      <c r="AF3011" s="246"/>
      <c r="AG3011" s="246"/>
      <c r="AH3011" s="246"/>
      <c r="AI3011" s="246"/>
      <c r="AJ3011" s="246"/>
      <c r="AK3011" s="246"/>
      <c r="AL3011" s="246"/>
    </row>
    <row r="3012" spans="3:38" s="47" customFormat="1" ht="38.25" customHeight="1" x14ac:dyDescent="0.25">
      <c r="C3012" s="243"/>
      <c r="H3012" s="243"/>
      <c r="L3012" s="282"/>
      <c r="M3012" s="243"/>
      <c r="O3012" s="243"/>
      <c r="P3012" s="246"/>
      <c r="Q3012" s="246"/>
      <c r="R3012" s="246"/>
      <c r="S3012" s="246"/>
      <c r="T3012" s="246"/>
      <c r="U3012" s="246"/>
      <c r="V3012" s="246"/>
      <c r="W3012" s="246"/>
      <c r="X3012" s="246"/>
      <c r="Y3012" s="246"/>
      <c r="Z3012" s="246"/>
      <c r="AA3012" s="246"/>
      <c r="AB3012" s="246"/>
      <c r="AC3012" s="246"/>
      <c r="AD3012" s="246"/>
      <c r="AE3012" s="246"/>
      <c r="AF3012" s="246"/>
      <c r="AG3012" s="246"/>
      <c r="AH3012" s="246"/>
      <c r="AI3012" s="246"/>
      <c r="AJ3012" s="246"/>
      <c r="AK3012" s="246"/>
      <c r="AL3012" s="246"/>
    </row>
    <row r="3013" spans="3:38" s="47" customFormat="1" ht="38.25" customHeight="1" x14ac:dyDescent="0.25">
      <c r="C3013" s="243"/>
      <c r="H3013" s="243"/>
      <c r="L3013" s="282"/>
      <c r="M3013" s="243"/>
      <c r="O3013" s="243"/>
      <c r="P3013" s="246"/>
      <c r="Q3013" s="246"/>
      <c r="R3013" s="246"/>
      <c r="S3013" s="246"/>
      <c r="T3013" s="246"/>
      <c r="U3013" s="246"/>
      <c r="V3013" s="246"/>
      <c r="W3013" s="246"/>
      <c r="X3013" s="246"/>
      <c r="Y3013" s="246"/>
      <c r="Z3013" s="246"/>
      <c r="AA3013" s="246"/>
      <c r="AB3013" s="246"/>
      <c r="AC3013" s="246"/>
      <c r="AD3013" s="246"/>
      <c r="AE3013" s="246"/>
      <c r="AF3013" s="246"/>
      <c r="AG3013" s="246"/>
      <c r="AH3013" s="246"/>
      <c r="AI3013" s="246"/>
      <c r="AJ3013" s="246"/>
      <c r="AK3013" s="246"/>
      <c r="AL3013" s="246"/>
    </row>
    <row r="3014" spans="3:38" s="47" customFormat="1" ht="38.25" customHeight="1" x14ac:dyDescent="0.25">
      <c r="C3014" s="243"/>
      <c r="H3014" s="243"/>
      <c r="L3014" s="282"/>
      <c r="M3014" s="243"/>
      <c r="O3014" s="243"/>
      <c r="P3014" s="246"/>
      <c r="Q3014" s="246"/>
      <c r="R3014" s="246"/>
      <c r="S3014" s="246"/>
      <c r="T3014" s="246"/>
      <c r="U3014" s="246"/>
      <c r="V3014" s="246"/>
      <c r="W3014" s="246"/>
      <c r="X3014" s="246"/>
      <c r="Y3014" s="246"/>
      <c r="Z3014" s="246"/>
      <c r="AA3014" s="246"/>
      <c r="AB3014" s="246"/>
      <c r="AC3014" s="246"/>
      <c r="AD3014" s="246"/>
      <c r="AE3014" s="246"/>
      <c r="AF3014" s="246"/>
      <c r="AG3014" s="246"/>
      <c r="AH3014" s="246"/>
      <c r="AI3014" s="246"/>
      <c r="AJ3014" s="246"/>
      <c r="AK3014" s="246"/>
      <c r="AL3014" s="246"/>
    </row>
    <row r="3015" spans="3:38" s="47" customFormat="1" ht="38.25" customHeight="1" x14ac:dyDescent="0.25">
      <c r="C3015" s="243"/>
      <c r="H3015" s="243"/>
      <c r="L3015" s="282"/>
      <c r="M3015" s="243"/>
      <c r="O3015" s="243"/>
      <c r="P3015" s="246"/>
      <c r="Q3015" s="246"/>
      <c r="R3015" s="246"/>
      <c r="S3015" s="246"/>
      <c r="T3015" s="246"/>
      <c r="U3015" s="246"/>
      <c r="V3015" s="246"/>
      <c r="W3015" s="246"/>
      <c r="X3015" s="246"/>
      <c r="Y3015" s="246"/>
      <c r="Z3015" s="246"/>
      <c r="AA3015" s="246"/>
      <c r="AB3015" s="246"/>
      <c r="AC3015" s="246"/>
      <c r="AD3015" s="246"/>
      <c r="AE3015" s="246"/>
      <c r="AF3015" s="246"/>
      <c r="AG3015" s="246"/>
      <c r="AH3015" s="246"/>
      <c r="AI3015" s="246"/>
      <c r="AJ3015" s="246"/>
      <c r="AK3015" s="246"/>
      <c r="AL3015" s="246"/>
    </row>
    <row r="3016" spans="3:38" s="47" customFormat="1" ht="38.25" customHeight="1" x14ac:dyDescent="0.25">
      <c r="C3016" s="243"/>
      <c r="H3016" s="243"/>
      <c r="L3016" s="282"/>
      <c r="M3016" s="243"/>
      <c r="O3016" s="243"/>
      <c r="P3016" s="246"/>
      <c r="Q3016" s="246"/>
      <c r="R3016" s="246"/>
      <c r="S3016" s="246"/>
      <c r="T3016" s="246"/>
      <c r="U3016" s="246"/>
      <c r="V3016" s="246"/>
      <c r="W3016" s="246"/>
      <c r="X3016" s="246"/>
      <c r="Y3016" s="246"/>
      <c r="Z3016" s="246"/>
      <c r="AA3016" s="246"/>
      <c r="AB3016" s="246"/>
      <c r="AC3016" s="246"/>
      <c r="AD3016" s="246"/>
      <c r="AE3016" s="246"/>
      <c r="AF3016" s="246"/>
      <c r="AG3016" s="246"/>
      <c r="AH3016" s="246"/>
      <c r="AI3016" s="246"/>
      <c r="AJ3016" s="246"/>
      <c r="AK3016" s="246"/>
      <c r="AL3016" s="246"/>
    </row>
    <row r="3017" spans="3:38" s="47" customFormat="1" ht="38.25" customHeight="1" x14ac:dyDescent="0.25">
      <c r="C3017" s="243"/>
      <c r="H3017" s="243"/>
      <c r="L3017" s="282"/>
      <c r="M3017" s="243"/>
      <c r="O3017" s="243"/>
      <c r="P3017" s="246"/>
      <c r="Q3017" s="246"/>
      <c r="R3017" s="246"/>
      <c r="S3017" s="246"/>
      <c r="T3017" s="246"/>
      <c r="U3017" s="246"/>
      <c r="V3017" s="246"/>
      <c r="W3017" s="246"/>
      <c r="X3017" s="246"/>
      <c r="Y3017" s="246"/>
      <c r="Z3017" s="246"/>
      <c r="AA3017" s="246"/>
      <c r="AB3017" s="246"/>
      <c r="AC3017" s="246"/>
      <c r="AD3017" s="246"/>
      <c r="AE3017" s="246"/>
      <c r="AF3017" s="246"/>
      <c r="AG3017" s="246"/>
      <c r="AH3017" s="246"/>
      <c r="AI3017" s="246"/>
      <c r="AJ3017" s="246"/>
      <c r="AK3017" s="246"/>
      <c r="AL3017" s="246"/>
    </row>
    <row r="3018" spans="3:38" s="47" customFormat="1" ht="38.25" customHeight="1" x14ac:dyDescent="0.25">
      <c r="C3018" s="243"/>
      <c r="H3018" s="243"/>
      <c r="L3018" s="282"/>
      <c r="M3018" s="243"/>
      <c r="O3018" s="243"/>
      <c r="P3018" s="246"/>
      <c r="Q3018" s="246"/>
      <c r="R3018" s="246"/>
      <c r="S3018" s="246"/>
      <c r="T3018" s="246"/>
      <c r="U3018" s="246"/>
      <c r="V3018" s="246"/>
      <c r="W3018" s="246"/>
      <c r="X3018" s="246"/>
      <c r="Y3018" s="246"/>
      <c r="Z3018" s="246"/>
      <c r="AA3018" s="246"/>
      <c r="AB3018" s="246"/>
      <c r="AC3018" s="246"/>
      <c r="AD3018" s="246"/>
      <c r="AE3018" s="246"/>
      <c r="AF3018" s="246"/>
      <c r="AG3018" s="246"/>
      <c r="AH3018" s="246"/>
      <c r="AI3018" s="246"/>
      <c r="AJ3018" s="246"/>
      <c r="AK3018" s="246"/>
      <c r="AL3018" s="246"/>
    </row>
    <row r="3019" spans="3:38" s="47" customFormat="1" ht="38.25" customHeight="1" x14ac:dyDescent="0.25">
      <c r="C3019" s="243"/>
      <c r="H3019" s="243"/>
      <c r="L3019" s="282"/>
      <c r="M3019" s="243"/>
      <c r="O3019" s="243"/>
      <c r="P3019" s="246"/>
      <c r="Q3019" s="246"/>
      <c r="R3019" s="246"/>
      <c r="S3019" s="246"/>
      <c r="T3019" s="246"/>
      <c r="U3019" s="246"/>
      <c r="V3019" s="246"/>
      <c r="W3019" s="246"/>
      <c r="X3019" s="246"/>
      <c r="Y3019" s="246"/>
      <c r="Z3019" s="246"/>
      <c r="AA3019" s="246"/>
      <c r="AB3019" s="246"/>
      <c r="AC3019" s="246"/>
      <c r="AD3019" s="246"/>
      <c r="AE3019" s="246"/>
      <c r="AF3019" s="246"/>
      <c r="AG3019" s="246"/>
      <c r="AH3019" s="246"/>
      <c r="AI3019" s="246"/>
      <c r="AJ3019" s="246"/>
      <c r="AK3019" s="246"/>
      <c r="AL3019" s="246"/>
    </row>
    <row r="3020" spans="3:38" s="47" customFormat="1" ht="38.25" customHeight="1" x14ac:dyDescent="0.25">
      <c r="C3020" s="243"/>
      <c r="H3020" s="243"/>
      <c r="L3020" s="282"/>
      <c r="M3020" s="243"/>
      <c r="O3020" s="243"/>
      <c r="P3020" s="246"/>
      <c r="Q3020" s="246"/>
      <c r="R3020" s="246"/>
      <c r="S3020" s="246"/>
      <c r="T3020" s="246"/>
      <c r="U3020" s="246"/>
      <c r="V3020" s="246"/>
      <c r="W3020" s="246"/>
      <c r="X3020" s="246"/>
      <c r="Y3020" s="246"/>
      <c r="Z3020" s="246"/>
      <c r="AA3020" s="246"/>
      <c r="AB3020" s="246"/>
      <c r="AC3020" s="246"/>
      <c r="AD3020" s="246"/>
      <c r="AE3020" s="246"/>
      <c r="AF3020" s="246"/>
      <c r="AG3020" s="246"/>
      <c r="AH3020" s="246"/>
      <c r="AI3020" s="246"/>
      <c r="AJ3020" s="246"/>
      <c r="AK3020" s="246"/>
      <c r="AL3020" s="246"/>
    </row>
    <row r="3021" spans="3:38" s="47" customFormat="1" ht="38.25" customHeight="1" x14ac:dyDescent="0.25">
      <c r="C3021" s="243"/>
      <c r="H3021" s="243"/>
      <c r="L3021" s="282"/>
      <c r="M3021" s="243"/>
      <c r="O3021" s="243"/>
      <c r="P3021" s="246"/>
      <c r="Q3021" s="246"/>
      <c r="R3021" s="246"/>
      <c r="S3021" s="246"/>
      <c r="T3021" s="246"/>
      <c r="U3021" s="246"/>
      <c r="V3021" s="246"/>
      <c r="W3021" s="246"/>
      <c r="X3021" s="246"/>
      <c r="Y3021" s="246"/>
      <c r="Z3021" s="246"/>
      <c r="AA3021" s="246"/>
      <c r="AB3021" s="246"/>
      <c r="AC3021" s="246"/>
      <c r="AD3021" s="246"/>
      <c r="AE3021" s="246"/>
      <c r="AF3021" s="246"/>
      <c r="AG3021" s="246"/>
      <c r="AH3021" s="246"/>
      <c r="AI3021" s="246"/>
      <c r="AJ3021" s="246"/>
      <c r="AK3021" s="246"/>
      <c r="AL3021" s="246"/>
    </row>
    <row r="3022" spans="3:38" s="47" customFormat="1" ht="38.25" customHeight="1" x14ac:dyDescent="0.25">
      <c r="C3022" s="243"/>
      <c r="H3022" s="243"/>
      <c r="L3022" s="282"/>
      <c r="M3022" s="243"/>
      <c r="O3022" s="243"/>
      <c r="P3022" s="246"/>
      <c r="Q3022" s="246"/>
      <c r="R3022" s="246"/>
      <c r="S3022" s="246"/>
      <c r="T3022" s="246"/>
      <c r="U3022" s="246"/>
      <c r="V3022" s="246"/>
      <c r="W3022" s="246"/>
      <c r="X3022" s="246"/>
      <c r="Y3022" s="246"/>
      <c r="Z3022" s="246"/>
      <c r="AA3022" s="246"/>
      <c r="AB3022" s="246"/>
      <c r="AC3022" s="246"/>
      <c r="AD3022" s="246"/>
      <c r="AE3022" s="246"/>
      <c r="AF3022" s="246"/>
      <c r="AG3022" s="246"/>
      <c r="AH3022" s="246"/>
      <c r="AI3022" s="246"/>
      <c r="AJ3022" s="246"/>
      <c r="AK3022" s="246"/>
      <c r="AL3022" s="246"/>
    </row>
    <row r="3023" spans="3:38" s="47" customFormat="1" ht="38.25" customHeight="1" x14ac:dyDescent="0.25">
      <c r="C3023" s="243"/>
      <c r="H3023" s="243"/>
      <c r="L3023" s="282"/>
      <c r="M3023" s="243"/>
      <c r="O3023" s="243"/>
      <c r="P3023" s="246"/>
      <c r="Q3023" s="246"/>
      <c r="R3023" s="246"/>
      <c r="S3023" s="246"/>
      <c r="T3023" s="246"/>
      <c r="U3023" s="246"/>
      <c r="V3023" s="246"/>
      <c r="W3023" s="246"/>
      <c r="X3023" s="246"/>
      <c r="Y3023" s="246"/>
      <c r="Z3023" s="246"/>
      <c r="AA3023" s="246"/>
      <c r="AB3023" s="246"/>
      <c r="AC3023" s="246"/>
      <c r="AD3023" s="246"/>
      <c r="AE3023" s="246"/>
      <c r="AF3023" s="246"/>
      <c r="AG3023" s="246"/>
      <c r="AH3023" s="246"/>
      <c r="AI3023" s="246"/>
      <c r="AJ3023" s="246"/>
      <c r="AK3023" s="246"/>
      <c r="AL3023" s="246"/>
    </row>
    <row r="3024" spans="3:38" s="47" customFormat="1" ht="38.25" customHeight="1" x14ac:dyDescent="0.25">
      <c r="C3024" s="243"/>
      <c r="H3024" s="243"/>
      <c r="L3024" s="282"/>
      <c r="M3024" s="243"/>
      <c r="O3024" s="243"/>
      <c r="P3024" s="246"/>
      <c r="Q3024" s="246"/>
      <c r="R3024" s="246"/>
      <c r="S3024" s="246"/>
      <c r="T3024" s="246"/>
      <c r="U3024" s="246"/>
      <c r="V3024" s="246"/>
      <c r="W3024" s="246"/>
      <c r="X3024" s="246"/>
      <c r="Y3024" s="246"/>
      <c r="Z3024" s="246"/>
      <c r="AA3024" s="246"/>
      <c r="AB3024" s="246"/>
      <c r="AC3024" s="246"/>
      <c r="AD3024" s="246"/>
      <c r="AE3024" s="246"/>
      <c r="AF3024" s="246"/>
      <c r="AG3024" s="246"/>
      <c r="AH3024" s="246"/>
      <c r="AI3024" s="246"/>
      <c r="AJ3024" s="246"/>
      <c r="AK3024" s="246"/>
      <c r="AL3024" s="246"/>
    </row>
    <row r="3025" spans="3:38" s="47" customFormat="1" ht="38.25" customHeight="1" x14ac:dyDescent="0.25">
      <c r="C3025" s="243"/>
      <c r="H3025" s="243"/>
      <c r="L3025" s="282"/>
      <c r="M3025" s="243"/>
      <c r="O3025" s="243"/>
      <c r="P3025" s="246"/>
      <c r="Q3025" s="246"/>
      <c r="R3025" s="246"/>
      <c r="S3025" s="246"/>
      <c r="T3025" s="246"/>
      <c r="U3025" s="246"/>
      <c r="V3025" s="246"/>
      <c r="W3025" s="246"/>
      <c r="X3025" s="246"/>
      <c r="Y3025" s="246"/>
      <c r="Z3025" s="246"/>
      <c r="AA3025" s="246"/>
      <c r="AB3025" s="246"/>
      <c r="AC3025" s="246"/>
      <c r="AD3025" s="246"/>
      <c r="AE3025" s="246"/>
      <c r="AF3025" s="246"/>
      <c r="AG3025" s="246"/>
      <c r="AH3025" s="246"/>
      <c r="AI3025" s="246"/>
      <c r="AJ3025" s="246"/>
      <c r="AK3025" s="246"/>
      <c r="AL3025" s="246"/>
    </row>
    <row r="3026" spans="3:38" s="47" customFormat="1" ht="38.25" customHeight="1" x14ac:dyDescent="0.25">
      <c r="C3026" s="243"/>
      <c r="H3026" s="243"/>
      <c r="L3026" s="282"/>
      <c r="M3026" s="243"/>
      <c r="O3026" s="243"/>
      <c r="P3026" s="246"/>
      <c r="Q3026" s="246"/>
      <c r="R3026" s="246"/>
      <c r="S3026" s="246"/>
      <c r="T3026" s="246"/>
      <c r="U3026" s="246"/>
      <c r="V3026" s="246"/>
      <c r="W3026" s="246"/>
      <c r="X3026" s="246"/>
      <c r="Y3026" s="246"/>
      <c r="Z3026" s="246"/>
      <c r="AA3026" s="246"/>
      <c r="AB3026" s="246"/>
      <c r="AC3026" s="246"/>
      <c r="AD3026" s="246"/>
      <c r="AE3026" s="246"/>
      <c r="AF3026" s="246"/>
      <c r="AG3026" s="246"/>
      <c r="AH3026" s="246"/>
      <c r="AI3026" s="246"/>
      <c r="AJ3026" s="246"/>
      <c r="AK3026" s="246"/>
      <c r="AL3026" s="246"/>
    </row>
    <row r="3027" spans="3:38" s="47" customFormat="1" ht="38.25" customHeight="1" x14ac:dyDescent="0.25">
      <c r="C3027" s="243"/>
      <c r="H3027" s="243"/>
      <c r="L3027" s="282"/>
      <c r="M3027" s="243"/>
      <c r="O3027" s="243"/>
      <c r="P3027" s="246"/>
      <c r="Q3027" s="246"/>
      <c r="R3027" s="246"/>
      <c r="S3027" s="246"/>
      <c r="T3027" s="246"/>
      <c r="U3027" s="246"/>
      <c r="V3027" s="246"/>
      <c r="W3027" s="246"/>
      <c r="X3027" s="246"/>
      <c r="Y3027" s="246"/>
      <c r="Z3027" s="246"/>
      <c r="AA3027" s="246"/>
      <c r="AB3027" s="246"/>
      <c r="AC3027" s="246"/>
      <c r="AD3027" s="246"/>
      <c r="AE3027" s="246"/>
      <c r="AF3027" s="246"/>
      <c r="AG3027" s="246"/>
      <c r="AH3027" s="246"/>
      <c r="AI3027" s="246"/>
      <c r="AJ3027" s="246"/>
      <c r="AK3027" s="246"/>
      <c r="AL3027" s="246"/>
    </row>
    <row r="3028" spans="3:38" s="47" customFormat="1" ht="38.25" customHeight="1" x14ac:dyDescent="0.25">
      <c r="C3028" s="243"/>
      <c r="H3028" s="243"/>
      <c r="L3028" s="282"/>
      <c r="M3028" s="243"/>
      <c r="O3028" s="243"/>
      <c r="P3028" s="246"/>
      <c r="Q3028" s="246"/>
      <c r="R3028" s="246"/>
      <c r="S3028" s="246"/>
      <c r="T3028" s="246"/>
      <c r="U3028" s="246"/>
      <c r="V3028" s="246"/>
      <c r="W3028" s="246"/>
      <c r="X3028" s="246"/>
      <c r="Y3028" s="246"/>
      <c r="Z3028" s="246"/>
      <c r="AA3028" s="246"/>
      <c r="AB3028" s="246"/>
      <c r="AC3028" s="246"/>
      <c r="AD3028" s="246"/>
      <c r="AE3028" s="246"/>
      <c r="AF3028" s="246"/>
      <c r="AG3028" s="246"/>
      <c r="AH3028" s="246"/>
      <c r="AI3028" s="246"/>
      <c r="AJ3028" s="246"/>
      <c r="AK3028" s="246"/>
      <c r="AL3028" s="246"/>
    </row>
    <row r="3029" spans="3:38" s="47" customFormat="1" ht="38.25" customHeight="1" x14ac:dyDescent="0.25">
      <c r="C3029" s="243"/>
      <c r="H3029" s="243"/>
      <c r="L3029" s="282"/>
      <c r="M3029" s="243"/>
      <c r="O3029" s="243"/>
      <c r="P3029" s="246"/>
      <c r="Q3029" s="246"/>
      <c r="R3029" s="246"/>
      <c r="S3029" s="246"/>
      <c r="T3029" s="246"/>
      <c r="U3029" s="246"/>
      <c r="V3029" s="246"/>
      <c r="W3029" s="246"/>
      <c r="X3029" s="246"/>
      <c r="Y3029" s="246"/>
      <c r="Z3029" s="246"/>
      <c r="AA3029" s="246"/>
      <c r="AB3029" s="246"/>
      <c r="AC3029" s="246"/>
      <c r="AD3029" s="246"/>
      <c r="AE3029" s="246"/>
      <c r="AF3029" s="246"/>
      <c r="AG3029" s="246"/>
      <c r="AH3029" s="246"/>
      <c r="AI3029" s="246"/>
      <c r="AJ3029" s="246"/>
      <c r="AK3029" s="246"/>
      <c r="AL3029" s="246"/>
    </row>
    <row r="3030" spans="3:38" s="47" customFormat="1" ht="38.25" customHeight="1" x14ac:dyDescent="0.25">
      <c r="C3030" s="243"/>
      <c r="H3030" s="243"/>
      <c r="L3030" s="282"/>
      <c r="M3030" s="243"/>
      <c r="O3030" s="243"/>
      <c r="P3030" s="246"/>
      <c r="Q3030" s="246"/>
      <c r="R3030" s="246"/>
      <c r="S3030" s="246"/>
      <c r="T3030" s="246"/>
      <c r="U3030" s="246"/>
      <c r="V3030" s="246"/>
      <c r="W3030" s="246"/>
      <c r="X3030" s="246"/>
      <c r="Y3030" s="246"/>
      <c r="Z3030" s="246"/>
      <c r="AA3030" s="246"/>
      <c r="AB3030" s="246"/>
      <c r="AC3030" s="246"/>
      <c r="AD3030" s="246"/>
      <c r="AE3030" s="246"/>
      <c r="AF3030" s="246"/>
      <c r="AG3030" s="246"/>
      <c r="AH3030" s="246"/>
      <c r="AI3030" s="246"/>
      <c r="AJ3030" s="246"/>
      <c r="AK3030" s="246"/>
      <c r="AL3030" s="246"/>
    </row>
    <row r="3031" spans="3:38" s="47" customFormat="1" ht="38.25" customHeight="1" x14ac:dyDescent="0.25">
      <c r="C3031" s="243"/>
      <c r="H3031" s="243"/>
      <c r="L3031" s="282"/>
      <c r="M3031" s="243"/>
      <c r="O3031" s="243"/>
      <c r="P3031" s="246"/>
      <c r="Q3031" s="246"/>
      <c r="R3031" s="246"/>
      <c r="S3031" s="246"/>
      <c r="T3031" s="246"/>
      <c r="U3031" s="246"/>
      <c r="V3031" s="246"/>
      <c r="W3031" s="246"/>
      <c r="X3031" s="246"/>
      <c r="Y3031" s="246"/>
      <c r="Z3031" s="246"/>
      <c r="AA3031" s="246"/>
      <c r="AB3031" s="246"/>
      <c r="AC3031" s="246"/>
      <c r="AD3031" s="246"/>
      <c r="AE3031" s="246"/>
      <c r="AF3031" s="246"/>
      <c r="AG3031" s="246"/>
      <c r="AH3031" s="246"/>
      <c r="AI3031" s="246"/>
      <c r="AJ3031" s="246"/>
      <c r="AK3031" s="246"/>
      <c r="AL3031" s="246"/>
    </row>
    <row r="3032" spans="3:38" s="47" customFormat="1" ht="38.25" customHeight="1" x14ac:dyDescent="0.25">
      <c r="C3032" s="243"/>
      <c r="H3032" s="243"/>
      <c r="L3032" s="282"/>
      <c r="M3032" s="243"/>
      <c r="O3032" s="243"/>
      <c r="P3032" s="246"/>
      <c r="Q3032" s="246"/>
      <c r="R3032" s="246"/>
      <c r="S3032" s="246"/>
      <c r="T3032" s="246"/>
      <c r="U3032" s="246"/>
      <c r="V3032" s="246"/>
      <c r="W3032" s="246"/>
      <c r="X3032" s="246"/>
      <c r="Y3032" s="246"/>
      <c r="Z3032" s="246"/>
      <c r="AA3032" s="246"/>
      <c r="AB3032" s="246"/>
      <c r="AC3032" s="246"/>
      <c r="AD3032" s="246"/>
      <c r="AE3032" s="246"/>
      <c r="AF3032" s="246"/>
      <c r="AG3032" s="246"/>
      <c r="AH3032" s="246"/>
      <c r="AI3032" s="246"/>
      <c r="AJ3032" s="246"/>
      <c r="AK3032" s="246"/>
      <c r="AL3032" s="246"/>
    </row>
    <row r="3033" spans="3:38" s="47" customFormat="1" ht="38.25" customHeight="1" x14ac:dyDescent="0.25">
      <c r="C3033" s="243"/>
      <c r="H3033" s="243"/>
      <c r="L3033" s="282"/>
      <c r="M3033" s="243"/>
      <c r="O3033" s="243"/>
      <c r="P3033" s="246"/>
      <c r="Q3033" s="246"/>
      <c r="R3033" s="246"/>
      <c r="S3033" s="246"/>
      <c r="T3033" s="246"/>
      <c r="U3033" s="246"/>
      <c r="V3033" s="246"/>
      <c r="W3033" s="246"/>
      <c r="X3033" s="246"/>
      <c r="Y3033" s="246"/>
      <c r="Z3033" s="246"/>
      <c r="AA3033" s="246"/>
      <c r="AB3033" s="246"/>
      <c r="AC3033" s="246"/>
      <c r="AD3033" s="246"/>
      <c r="AE3033" s="246"/>
      <c r="AF3033" s="246"/>
      <c r="AG3033" s="246"/>
      <c r="AH3033" s="246"/>
      <c r="AI3033" s="246"/>
      <c r="AJ3033" s="246"/>
      <c r="AK3033" s="246"/>
      <c r="AL3033" s="246"/>
    </row>
    <row r="3034" spans="3:38" s="47" customFormat="1" ht="38.25" customHeight="1" x14ac:dyDescent="0.25">
      <c r="C3034" s="243"/>
      <c r="H3034" s="243"/>
      <c r="L3034" s="282"/>
      <c r="M3034" s="243"/>
      <c r="O3034" s="243"/>
      <c r="P3034" s="246"/>
      <c r="Q3034" s="246"/>
      <c r="R3034" s="246"/>
      <c r="S3034" s="246"/>
      <c r="T3034" s="246"/>
      <c r="U3034" s="246"/>
      <c r="V3034" s="246"/>
      <c r="W3034" s="246"/>
      <c r="X3034" s="246"/>
      <c r="Y3034" s="246"/>
      <c r="Z3034" s="246"/>
      <c r="AA3034" s="246"/>
      <c r="AB3034" s="246"/>
      <c r="AC3034" s="246"/>
      <c r="AD3034" s="246"/>
      <c r="AE3034" s="246"/>
      <c r="AF3034" s="246"/>
      <c r="AG3034" s="246"/>
      <c r="AH3034" s="246"/>
      <c r="AI3034" s="246"/>
      <c r="AJ3034" s="246"/>
      <c r="AK3034" s="246"/>
      <c r="AL3034" s="246"/>
    </row>
    <row r="3035" spans="3:38" s="47" customFormat="1" ht="38.25" customHeight="1" x14ac:dyDescent="0.25">
      <c r="C3035" s="243"/>
      <c r="H3035" s="243"/>
      <c r="L3035" s="282"/>
      <c r="M3035" s="243"/>
      <c r="O3035" s="243"/>
      <c r="P3035" s="246"/>
      <c r="Q3035" s="246"/>
      <c r="R3035" s="246"/>
      <c r="S3035" s="246"/>
      <c r="T3035" s="246"/>
      <c r="U3035" s="246"/>
      <c r="V3035" s="246"/>
      <c r="W3035" s="246"/>
      <c r="X3035" s="246"/>
      <c r="Y3035" s="246"/>
      <c r="Z3035" s="246"/>
      <c r="AA3035" s="246"/>
      <c r="AB3035" s="246"/>
      <c r="AC3035" s="246"/>
      <c r="AD3035" s="246"/>
      <c r="AE3035" s="246"/>
      <c r="AF3035" s="246"/>
      <c r="AG3035" s="246"/>
      <c r="AH3035" s="246"/>
      <c r="AI3035" s="246"/>
      <c r="AJ3035" s="246"/>
      <c r="AK3035" s="246"/>
      <c r="AL3035" s="246"/>
    </row>
    <row r="3036" spans="3:38" s="47" customFormat="1" ht="38.25" customHeight="1" x14ac:dyDescent="0.25">
      <c r="C3036" s="243"/>
      <c r="H3036" s="243"/>
      <c r="L3036" s="282"/>
      <c r="M3036" s="243"/>
      <c r="O3036" s="243"/>
      <c r="P3036" s="246"/>
      <c r="Q3036" s="246"/>
      <c r="R3036" s="246"/>
      <c r="S3036" s="246"/>
      <c r="T3036" s="246"/>
      <c r="U3036" s="246"/>
      <c r="V3036" s="246"/>
      <c r="W3036" s="246"/>
      <c r="X3036" s="246"/>
      <c r="Y3036" s="246"/>
      <c r="Z3036" s="246"/>
      <c r="AA3036" s="246"/>
      <c r="AB3036" s="246"/>
      <c r="AC3036" s="246"/>
      <c r="AD3036" s="246"/>
      <c r="AE3036" s="246"/>
      <c r="AF3036" s="246"/>
      <c r="AG3036" s="246"/>
      <c r="AH3036" s="246"/>
      <c r="AI3036" s="246"/>
      <c r="AJ3036" s="246"/>
      <c r="AK3036" s="246"/>
      <c r="AL3036" s="246"/>
    </row>
    <row r="3037" spans="3:38" s="47" customFormat="1" ht="38.25" customHeight="1" x14ac:dyDescent="0.25">
      <c r="C3037" s="243"/>
      <c r="H3037" s="243"/>
      <c r="L3037" s="282"/>
      <c r="M3037" s="243"/>
      <c r="O3037" s="243"/>
      <c r="P3037" s="246"/>
      <c r="Q3037" s="246"/>
      <c r="R3037" s="246"/>
      <c r="S3037" s="246"/>
      <c r="T3037" s="246"/>
      <c r="U3037" s="246"/>
      <c r="V3037" s="246"/>
      <c r="W3037" s="246"/>
      <c r="X3037" s="246"/>
      <c r="Y3037" s="246"/>
      <c r="Z3037" s="246"/>
      <c r="AA3037" s="246"/>
      <c r="AB3037" s="246"/>
      <c r="AC3037" s="246"/>
      <c r="AD3037" s="246"/>
      <c r="AE3037" s="246"/>
      <c r="AF3037" s="246"/>
      <c r="AG3037" s="246"/>
      <c r="AH3037" s="246"/>
      <c r="AI3037" s="246"/>
      <c r="AJ3037" s="246"/>
      <c r="AK3037" s="246"/>
      <c r="AL3037" s="246"/>
    </row>
    <row r="3038" spans="3:38" s="47" customFormat="1" ht="38.25" customHeight="1" x14ac:dyDescent="0.25">
      <c r="C3038" s="243"/>
      <c r="H3038" s="243"/>
      <c r="L3038" s="282"/>
      <c r="M3038" s="243"/>
      <c r="O3038" s="243"/>
      <c r="P3038" s="246"/>
      <c r="Q3038" s="246"/>
      <c r="R3038" s="246"/>
      <c r="S3038" s="246"/>
      <c r="T3038" s="246"/>
      <c r="U3038" s="246"/>
      <c r="V3038" s="246"/>
      <c r="W3038" s="246"/>
      <c r="X3038" s="246"/>
      <c r="Y3038" s="246"/>
      <c r="Z3038" s="246"/>
      <c r="AA3038" s="246"/>
      <c r="AB3038" s="246"/>
      <c r="AC3038" s="246"/>
      <c r="AD3038" s="246"/>
      <c r="AE3038" s="246"/>
      <c r="AF3038" s="246"/>
      <c r="AG3038" s="246"/>
      <c r="AH3038" s="246"/>
      <c r="AI3038" s="246"/>
      <c r="AJ3038" s="246"/>
      <c r="AK3038" s="246"/>
      <c r="AL3038" s="246"/>
    </row>
    <row r="3039" spans="3:38" s="47" customFormat="1" ht="38.25" customHeight="1" x14ac:dyDescent="0.25">
      <c r="C3039" s="243"/>
      <c r="H3039" s="243"/>
      <c r="L3039" s="282"/>
      <c r="M3039" s="243"/>
      <c r="O3039" s="243"/>
      <c r="P3039" s="246"/>
      <c r="Q3039" s="246"/>
      <c r="R3039" s="246"/>
      <c r="S3039" s="246"/>
      <c r="T3039" s="246"/>
      <c r="U3039" s="246"/>
      <c r="V3039" s="246"/>
      <c r="W3039" s="246"/>
      <c r="X3039" s="246"/>
      <c r="Y3039" s="246"/>
      <c r="Z3039" s="246"/>
      <c r="AA3039" s="246"/>
      <c r="AB3039" s="246"/>
      <c r="AC3039" s="246"/>
      <c r="AD3039" s="246"/>
      <c r="AE3039" s="246"/>
      <c r="AF3039" s="246"/>
      <c r="AG3039" s="246"/>
      <c r="AH3039" s="246"/>
      <c r="AI3039" s="246"/>
      <c r="AJ3039" s="246"/>
      <c r="AK3039" s="246"/>
      <c r="AL3039" s="246"/>
    </row>
    <row r="3040" spans="3:38" s="47" customFormat="1" ht="38.25" customHeight="1" x14ac:dyDescent="0.25">
      <c r="C3040" s="243"/>
      <c r="H3040" s="243"/>
      <c r="L3040" s="282"/>
      <c r="M3040" s="243"/>
      <c r="O3040" s="243"/>
      <c r="P3040" s="246"/>
      <c r="Q3040" s="246"/>
      <c r="R3040" s="246"/>
      <c r="S3040" s="246"/>
      <c r="T3040" s="246"/>
      <c r="U3040" s="246"/>
      <c r="V3040" s="246"/>
      <c r="W3040" s="246"/>
      <c r="X3040" s="246"/>
      <c r="Y3040" s="246"/>
      <c r="Z3040" s="246"/>
      <c r="AA3040" s="246"/>
      <c r="AB3040" s="246"/>
      <c r="AC3040" s="246"/>
      <c r="AD3040" s="246"/>
      <c r="AE3040" s="246"/>
      <c r="AF3040" s="246"/>
      <c r="AG3040" s="246"/>
      <c r="AH3040" s="246"/>
      <c r="AI3040" s="246"/>
      <c r="AJ3040" s="246"/>
      <c r="AK3040" s="246"/>
      <c r="AL3040" s="246"/>
    </row>
    <row r="3041" spans="3:38" s="47" customFormat="1" ht="38.25" customHeight="1" x14ac:dyDescent="0.25">
      <c r="C3041" s="243"/>
      <c r="H3041" s="243"/>
      <c r="L3041" s="282"/>
      <c r="M3041" s="243"/>
      <c r="O3041" s="243"/>
      <c r="P3041" s="246"/>
      <c r="Q3041" s="246"/>
      <c r="R3041" s="246"/>
      <c r="S3041" s="246"/>
      <c r="T3041" s="246"/>
      <c r="U3041" s="246"/>
      <c r="V3041" s="246"/>
      <c r="W3041" s="246"/>
      <c r="X3041" s="246"/>
      <c r="Y3041" s="246"/>
      <c r="Z3041" s="246"/>
      <c r="AA3041" s="246"/>
      <c r="AB3041" s="246"/>
      <c r="AC3041" s="246"/>
      <c r="AD3041" s="246"/>
      <c r="AE3041" s="246"/>
      <c r="AF3041" s="246"/>
      <c r="AG3041" s="246"/>
      <c r="AH3041" s="246"/>
      <c r="AI3041" s="246"/>
      <c r="AJ3041" s="246"/>
      <c r="AK3041" s="246"/>
      <c r="AL3041" s="246"/>
    </row>
    <row r="3042" spans="3:38" s="47" customFormat="1" ht="38.25" customHeight="1" x14ac:dyDescent="0.25">
      <c r="C3042" s="243"/>
      <c r="H3042" s="243"/>
      <c r="L3042" s="282"/>
      <c r="M3042" s="243"/>
      <c r="O3042" s="243"/>
      <c r="P3042" s="246"/>
      <c r="Q3042" s="246"/>
      <c r="R3042" s="246"/>
      <c r="S3042" s="246"/>
      <c r="T3042" s="246"/>
      <c r="U3042" s="246"/>
      <c r="V3042" s="246"/>
      <c r="W3042" s="246"/>
      <c r="X3042" s="246"/>
      <c r="Y3042" s="246"/>
      <c r="Z3042" s="246"/>
      <c r="AA3042" s="246"/>
      <c r="AB3042" s="246"/>
      <c r="AC3042" s="246"/>
      <c r="AD3042" s="246"/>
      <c r="AE3042" s="246"/>
      <c r="AF3042" s="246"/>
      <c r="AG3042" s="246"/>
      <c r="AH3042" s="246"/>
      <c r="AI3042" s="246"/>
      <c r="AJ3042" s="246"/>
      <c r="AK3042" s="246"/>
      <c r="AL3042" s="246"/>
    </row>
    <row r="3043" spans="3:38" s="47" customFormat="1" ht="38.25" customHeight="1" x14ac:dyDescent="0.25">
      <c r="C3043" s="243"/>
      <c r="H3043" s="243"/>
      <c r="L3043" s="282"/>
      <c r="M3043" s="243"/>
      <c r="O3043" s="243"/>
      <c r="P3043" s="246"/>
      <c r="Q3043" s="246"/>
      <c r="R3043" s="246"/>
      <c r="S3043" s="246"/>
      <c r="T3043" s="246"/>
      <c r="U3043" s="246"/>
      <c r="V3043" s="246"/>
      <c r="W3043" s="246"/>
      <c r="X3043" s="246"/>
      <c r="Y3043" s="246"/>
      <c r="Z3043" s="246"/>
      <c r="AA3043" s="246"/>
      <c r="AB3043" s="246"/>
      <c r="AC3043" s="246"/>
      <c r="AD3043" s="246"/>
      <c r="AE3043" s="246"/>
      <c r="AF3043" s="246"/>
      <c r="AG3043" s="246"/>
      <c r="AH3043" s="246"/>
      <c r="AI3043" s="246"/>
      <c r="AJ3043" s="246"/>
      <c r="AK3043" s="246"/>
      <c r="AL3043" s="246"/>
    </row>
    <row r="3044" spans="3:38" s="47" customFormat="1" ht="38.25" customHeight="1" x14ac:dyDescent="0.25">
      <c r="C3044" s="243"/>
      <c r="H3044" s="243"/>
      <c r="L3044" s="282"/>
      <c r="M3044" s="243"/>
      <c r="O3044" s="243"/>
      <c r="P3044" s="246"/>
      <c r="Q3044" s="246"/>
      <c r="R3044" s="246"/>
      <c r="S3044" s="246"/>
      <c r="T3044" s="246"/>
      <c r="U3044" s="246"/>
      <c r="V3044" s="246"/>
      <c r="W3044" s="246"/>
      <c r="X3044" s="246"/>
      <c r="Y3044" s="246"/>
      <c r="Z3044" s="246"/>
      <c r="AA3044" s="246"/>
      <c r="AB3044" s="246"/>
      <c r="AC3044" s="246"/>
      <c r="AD3044" s="246"/>
      <c r="AE3044" s="246"/>
      <c r="AF3044" s="246"/>
      <c r="AG3044" s="246"/>
      <c r="AH3044" s="246"/>
      <c r="AI3044" s="246"/>
      <c r="AJ3044" s="246"/>
      <c r="AK3044" s="246"/>
      <c r="AL3044" s="246"/>
    </row>
    <row r="3045" spans="3:38" s="47" customFormat="1" ht="38.25" customHeight="1" x14ac:dyDescent="0.25">
      <c r="C3045" s="243"/>
      <c r="H3045" s="243"/>
      <c r="L3045" s="282"/>
      <c r="M3045" s="243"/>
      <c r="O3045" s="243"/>
      <c r="P3045" s="246"/>
      <c r="Q3045" s="246"/>
      <c r="R3045" s="246"/>
      <c r="S3045" s="246"/>
      <c r="T3045" s="246"/>
      <c r="U3045" s="246"/>
      <c r="V3045" s="246"/>
      <c r="W3045" s="246"/>
      <c r="X3045" s="246"/>
      <c r="Y3045" s="246"/>
      <c r="Z3045" s="246"/>
      <c r="AA3045" s="246"/>
      <c r="AB3045" s="246"/>
      <c r="AC3045" s="246"/>
      <c r="AD3045" s="246"/>
      <c r="AE3045" s="246"/>
      <c r="AF3045" s="246"/>
      <c r="AG3045" s="246"/>
      <c r="AH3045" s="246"/>
      <c r="AI3045" s="246"/>
      <c r="AJ3045" s="246"/>
      <c r="AK3045" s="246"/>
      <c r="AL3045" s="246"/>
    </row>
    <row r="3046" spans="3:38" s="47" customFormat="1" ht="38.25" customHeight="1" x14ac:dyDescent="0.25">
      <c r="C3046" s="243"/>
      <c r="H3046" s="243"/>
      <c r="L3046" s="282"/>
      <c r="M3046" s="243"/>
      <c r="O3046" s="243"/>
      <c r="P3046" s="246"/>
      <c r="Q3046" s="246"/>
      <c r="R3046" s="246"/>
      <c r="S3046" s="246"/>
      <c r="T3046" s="246"/>
      <c r="U3046" s="246"/>
      <c r="V3046" s="246"/>
      <c r="W3046" s="246"/>
      <c r="X3046" s="246"/>
      <c r="Y3046" s="246"/>
      <c r="Z3046" s="246"/>
      <c r="AA3046" s="246"/>
      <c r="AB3046" s="246"/>
      <c r="AC3046" s="246"/>
      <c r="AD3046" s="246"/>
      <c r="AE3046" s="246"/>
      <c r="AF3046" s="246"/>
      <c r="AG3046" s="246"/>
      <c r="AH3046" s="246"/>
      <c r="AI3046" s="246"/>
      <c r="AJ3046" s="246"/>
      <c r="AK3046" s="246"/>
      <c r="AL3046" s="246"/>
    </row>
    <row r="3047" spans="3:38" s="47" customFormat="1" ht="38.25" customHeight="1" x14ac:dyDescent="0.25">
      <c r="C3047" s="243"/>
      <c r="H3047" s="243"/>
      <c r="L3047" s="282"/>
      <c r="M3047" s="243"/>
      <c r="O3047" s="243"/>
      <c r="P3047" s="246"/>
      <c r="Q3047" s="246"/>
      <c r="R3047" s="246"/>
      <c r="S3047" s="246"/>
      <c r="T3047" s="246"/>
      <c r="U3047" s="246"/>
      <c r="V3047" s="246"/>
      <c r="W3047" s="246"/>
      <c r="X3047" s="246"/>
      <c r="Y3047" s="246"/>
      <c r="Z3047" s="246"/>
      <c r="AA3047" s="246"/>
      <c r="AB3047" s="246"/>
      <c r="AC3047" s="246"/>
      <c r="AD3047" s="246"/>
      <c r="AE3047" s="246"/>
      <c r="AF3047" s="246"/>
      <c r="AG3047" s="246"/>
      <c r="AH3047" s="246"/>
      <c r="AI3047" s="246"/>
      <c r="AJ3047" s="246"/>
      <c r="AK3047" s="246"/>
      <c r="AL3047" s="246"/>
    </row>
    <row r="3048" spans="3:38" s="47" customFormat="1" ht="38.25" customHeight="1" x14ac:dyDescent="0.25">
      <c r="C3048" s="243"/>
      <c r="H3048" s="243"/>
      <c r="L3048" s="282"/>
      <c r="M3048" s="243"/>
      <c r="O3048" s="243"/>
      <c r="P3048" s="246"/>
      <c r="Q3048" s="246"/>
      <c r="R3048" s="246"/>
      <c r="S3048" s="246"/>
      <c r="T3048" s="246"/>
      <c r="U3048" s="246"/>
      <c r="V3048" s="246"/>
      <c r="W3048" s="246"/>
      <c r="X3048" s="246"/>
      <c r="Y3048" s="246"/>
      <c r="Z3048" s="246"/>
      <c r="AA3048" s="246"/>
      <c r="AB3048" s="246"/>
      <c r="AC3048" s="246"/>
      <c r="AD3048" s="246"/>
      <c r="AE3048" s="246"/>
      <c r="AF3048" s="246"/>
      <c r="AG3048" s="246"/>
      <c r="AH3048" s="246"/>
      <c r="AI3048" s="246"/>
      <c r="AJ3048" s="246"/>
      <c r="AK3048" s="246"/>
      <c r="AL3048" s="246"/>
    </row>
    <row r="3049" spans="3:38" s="47" customFormat="1" ht="38.25" customHeight="1" x14ac:dyDescent="0.25">
      <c r="C3049" s="243"/>
      <c r="H3049" s="243"/>
      <c r="L3049" s="282"/>
      <c r="M3049" s="243"/>
      <c r="O3049" s="243"/>
      <c r="P3049" s="246"/>
      <c r="Q3049" s="246"/>
      <c r="R3049" s="246"/>
      <c r="S3049" s="246"/>
      <c r="T3049" s="246"/>
      <c r="U3049" s="246"/>
      <c r="V3049" s="246"/>
      <c r="W3049" s="246"/>
      <c r="X3049" s="246"/>
      <c r="Y3049" s="246"/>
      <c r="Z3049" s="246"/>
      <c r="AA3049" s="246"/>
      <c r="AB3049" s="246"/>
      <c r="AC3049" s="246"/>
      <c r="AD3049" s="246"/>
      <c r="AE3049" s="246"/>
      <c r="AF3049" s="246"/>
      <c r="AG3049" s="246"/>
      <c r="AH3049" s="246"/>
      <c r="AI3049" s="246"/>
      <c r="AJ3049" s="246"/>
      <c r="AK3049" s="246"/>
      <c r="AL3049" s="246"/>
    </row>
    <row r="3050" spans="3:38" s="47" customFormat="1" ht="38.25" customHeight="1" x14ac:dyDescent="0.25">
      <c r="C3050" s="243"/>
      <c r="H3050" s="243"/>
      <c r="L3050" s="282"/>
      <c r="M3050" s="243"/>
      <c r="O3050" s="243"/>
      <c r="P3050" s="246"/>
      <c r="Q3050" s="246"/>
      <c r="R3050" s="246"/>
      <c r="S3050" s="246"/>
      <c r="T3050" s="246"/>
      <c r="U3050" s="246"/>
      <c r="V3050" s="246"/>
      <c r="W3050" s="246"/>
      <c r="X3050" s="246"/>
      <c r="Y3050" s="246"/>
      <c r="Z3050" s="246"/>
      <c r="AA3050" s="246"/>
      <c r="AB3050" s="246"/>
      <c r="AC3050" s="246"/>
      <c r="AD3050" s="246"/>
      <c r="AE3050" s="246"/>
      <c r="AF3050" s="246"/>
      <c r="AG3050" s="246"/>
      <c r="AH3050" s="246"/>
      <c r="AI3050" s="246"/>
      <c r="AJ3050" s="246"/>
      <c r="AK3050" s="246"/>
      <c r="AL3050" s="246"/>
    </row>
    <row r="3051" spans="3:38" s="47" customFormat="1" ht="38.25" customHeight="1" x14ac:dyDescent="0.25">
      <c r="C3051" s="243"/>
      <c r="H3051" s="243"/>
      <c r="L3051" s="282"/>
      <c r="M3051" s="243"/>
      <c r="O3051" s="243"/>
      <c r="P3051" s="246"/>
      <c r="Q3051" s="246"/>
      <c r="R3051" s="246"/>
      <c r="S3051" s="246"/>
      <c r="T3051" s="246"/>
      <c r="U3051" s="246"/>
      <c r="V3051" s="246"/>
      <c r="W3051" s="246"/>
      <c r="X3051" s="246"/>
      <c r="Y3051" s="246"/>
      <c r="Z3051" s="246"/>
      <c r="AA3051" s="246"/>
      <c r="AB3051" s="246"/>
      <c r="AC3051" s="246"/>
      <c r="AD3051" s="246"/>
      <c r="AE3051" s="246"/>
      <c r="AF3051" s="246"/>
      <c r="AG3051" s="246"/>
      <c r="AH3051" s="246"/>
      <c r="AI3051" s="246"/>
      <c r="AJ3051" s="246"/>
      <c r="AK3051" s="246"/>
      <c r="AL3051" s="246"/>
    </row>
    <row r="3052" spans="3:38" s="47" customFormat="1" ht="38.25" customHeight="1" x14ac:dyDescent="0.25">
      <c r="C3052" s="243"/>
      <c r="H3052" s="243"/>
      <c r="L3052" s="282"/>
      <c r="M3052" s="243"/>
      <c r="O3052" s="243"/>
      <c r="P3052" s="246"/>
      <c r="Q3052" s="246"/>
      <c r="R3052" s="246"/>
      <c r="S3052" s="246"/>
      <c r="T3052" s="246"/>
      <c r="U3052" s="246"/>
      <c r="V3052" s="246"/>
      <c r="W3052" s="246"/>
      <c r="X3052" s="246"/>
      <c r="Y3052" s="246"/>
      <c r="Z3052" s="246"/>
      <c r="AA3052" s="246"/>
      <c r="AB3052" s="246"/>
      <c r="AC3052" s="246"/>
      <c r="AD3052" s="246"/>
      <c r="AE3052" s="246"/>
      <c r="AF3052" s="246"/>
      <c r="AG3052" s="246"/>
      <c r="AH3052" s="246"/>
      <c r="AI3052" s="246"/>
      <c r="AJ3052" s="246"/>
      <c r="AK3052" s="246"/>
      <c r="AL3052" s="246"/>
    </row>
    <row r="3053" spans="3:38" s="47" customFormat="1" ht="38.25" customHeight="1" x14ac:dyDescent="0.25">
      <c r="C3053" s="243"/>
      <c r="H3053" s="243"/>
      <c r="L3053" s="282"/>
      <c r="M3053" s="243"/>
      <c r="O3053" s="243"/>
      <c r="P3053" s="246"/>
      <c r="Q3053" s="246"/>
      <c r="R3053" s="246"/>
      <c r="S3053" s="246"/>
      <c r="T3053" s="246"/>
      <c r="U3053" s="246"/>
      <c r="V3053" s="246"/>
      <c r="W3053" s="246"/>
      <c r="X3053" s="246"/>
      <c r="Y3053" s="246"/>
      <c r="Z3053" s="246"/>
      <c r="AA3053" s="246"/>
      <c r="AB3053" s="246"/>
      <c r="AC3053" s="246"/>
      <c r="AD3053" s="246"/>
      <c r="AE3053" s="246"/>
      <c r="AF3053" s="246"/>
      <c r="AG3053" s="246"/>
      <c r="AH3053" s="246"/>
      <c r="AI3053" s="246"/>
      <c r="AJ3053" s="246"/>
      <c r="AK3053" s="246"/>
      <c r="AL3053" s="246"/>
    </row>
    <row r="3054" spans="3:38" s="47" customFormat="1" ht="38.25" customHeight="1" x14ac:dyDescent="0.25">
      <c r="C3054" s="243"/>
      <c r="H3054" s="243"/>
      <c r="L3054" s="282"/>
      <c r="M3054" s="243"/>
      <c r="O3054" s="243"/>
      <c r="P3054" s="246"/>
      <c r="Q3054" s="246"/>
      <c r="R3054" s="246"/>
      <c r="S3054" s="246"/>
      <c r="T3054" s="246"/>
      <c r="U3054" s="246"/>
      <c r="V3054" s="246"/>
      <c r="W3054" s="246"/>
      <c r="X3054" s="246"/>
      <c r="Y3054" s="246"/>
      <c r="Z3054" s="246"/>
      <c r="AA3054" s="246"/>
      <c r="AB3054" s="246"/>
      <c r="AC3054" s="246"/>
      <c r="AD3054" s="246"/>
      <c r="AE3054" s="246"/>
      <c r="AF3054" s="246"/>
      <c r="AG3054" s="246"/>
      <c r="AH3054" s="246"/>
      <c r="AI3054" s="246"/>
      <c r="AJ3054" s="246"/>
      <c r="AK3054" s="246"/>
      <c r="AL3054" s="246"/>
    </row>
    <row r="3055" spans="3:38" s="47" customFormat="1" ht="38.25" customHeight="1" x14ac:dyDescent="0.25">
      <c r="C3055" s="243"/>
      <c r="H3055" s="243"/>
      <c r="L3055" s="282"/>
      <c r="M3055" s="243"/>
      <c r="O3055" s="243"/>
      <c r="P3055" s="246"/>
      <c r="Q3055" s="246"/>
      <c r="R3055" s="246"/>
      <c r="S3055" s="246"/>
      <c r="T3055" s="246"/>
      <c r="U3055" s="246"/>
      <c r="V3055" s="246"/>
      <c r="W3055" s="246"/>
      <c r="X3055" s="246"/>
      <c r="Y3055" s="246"/>
      <c r="Z3055" s="246"/>
      <c r="AA3055" s="246"/>
      <c r="AB3055" s="246"/>
      <c r="AC3055" s="246"/>
      <c r="AD3055" s="246"/>
      <c r="AE3055" s="246"/>
      <c r="AF3055" s="246"/>
      <c r="AG3055" s="246"/>
      <c r="AH3055" s="246"/>
      <c r="AI3055" s="246"/>
      <c r="AJ3055" s="246"/>
      <c r="AK3055" s="246"/>
      <c r="AL3055" s="246"/>
    </row>
    <row r="3056" spans="3:38" s="47" customFormat="1" ht="38.25" customHeight="1" x14ac:dyDescent="0.25">
      <c r="C3056" s="243"/>
      <c r="H3056" s="243"/>
      <c r="L3056" s="282"/>
      <c r="M3056" s="243"/>
      <c r="O3056" s="243"/>
      <c r="P3056" s="246"/>
      <c r="Q3056" s="246"/>
      <c r="R3056" s="246"/>
      <c r="S3056" s="246"/>
      <c r="T3056" s="246"/>
      <c r="U3056" s="246"/>
      <c r="V3056" s="246"/>
      <c r="W3056" s="246"/>
      <c r="X3056" s="246"/>
      <c r="Y3056" s="246"/>
      <c r="Z3056" s="246"/>
      <c r="AA3056" s="246"/>
      <c r="AB3056" s="246"/>
      <c r="AC3056" s="246"/>
      <c r="AD3056" s="246"/>
      <c r="AE3056" s="246"/>
      <c r="AF3056" s="246"/>
      <c r="AG3056" s="246"/>
      <c r="AH3056" s="246"/>
      <c r="AI3056" s="246"/>
      <c r="AJ3056" s="246"/>
      <c r="AK3056" s="246"/>
      <c r="AL3056" s="246"/>
    </row>
    <row r="3057" spans="3:38" s="47" customFormat="1" ht="38.25" customHeight="1" x14ac:dyDescent="0.25">
      <c r="C3057" s="243"/>
      <c r="H3057" s="243"/>
      <c r="L3057" s="282"/>
      <c r="M3057" s="243"/>
      <c r="O3057" s="243"/>
      <c r="P3057" s="246"/>
      <c r="Q3057" s="246"/>
      <c r="R3057" s="246"/>
      <c r="S3057" s="246"/>
      <c r="T3057" s="246"/>
      <c r="U3057" s="246"/>
      <c r="V3057" s="246"/>
      <c r="W3057" s="246"/>
      <c r="X3057" s="246"/>
      <c r="Y3057" s="246"/>
      <c r="Z3057" s="246"/>
      <c r="AA3057" s="246"/>
      <c r="AB3057" s="246"/>
      <c r="AC3057" s="246"/>
      <c r="AD3057" s="246"/>
      <c r="AE3057" s="246"/>
      <c r="AF3057" s="246"/>
      <c r="AG3057" s="246"/>
      <c r="AH3057" s="246"/>
      <c r="AI3057" s="246"/>
      <c r="AJ3057" s="246"/>
      <c r="AK3057" s="246"/>
      <c r="AL3057" s="246"/>
    </row>
    <row r="3058" spans="3:38" s="47" customFormat="1" ht="38.25" customHeight="1" x14ac:dyDescent="0.25">
      <c r="C3058" s="243"/>
      <c r="H3058" s="243"/>
      <c r="L3058" s="282"/>
      <c r="M3058" s="243"/>
      <c r="O3058" s="243"/>
      <c r="P3058" s="246"/>
      <c r="Q3058" s="246"/>
      <c r="R3058" s="246"/>
      <c r="S3058" s="246"/>
      <c r="T3058" s="246"/>
      <c r="U3058" s="246"/>
      <c r="V3058" s="246"/>
      <c r="W3058" s="246"/>
      <c r="X3058" s="246"/>
      <c r="Y3058" s="246"/>
      <c r="Z3058" s="246"/>
      <c r="AA3058" s="246"/>
      <c r="AB3058" s="246"/>
      <c r="AC3058" s="246"/>
      <c r="AD3058" s="246"/>
      <c r="AE3058" s="246"/>
      <c r="AF3058" s="246"/>
      <c r="AG3058" s="246"/>
      <c r="AH3058" s="246"/>
      <c r="AI3058" s="246"/>
      <c r="AJ3058" s="246"/>
      <c r="AK3058" s="246"/>
      <c r="AL3058" s="246"/>
    </row>
    <row r="3059" spans="3:38" s="47" customFormat="1" ht="38.25" customHeight="1" x14ac:dyDescent="0.25">
      <c r="C3059" s="243"/>
      <c r="H3059" s="243"/>
      <c r="L3059" s="282"/>
      <c r="M3059" s="243"/>
      <c r="O3059" s="243"/>
      <c r="P3059" s="246"/>
      <c r="Q3059" s="246"/>
      <c r="R3059" s="246"/>
      <c r="S3059" s="246"/>
      <c r="T3059" s="246"/>
      <c r="U3059" s="246"/>
      <c r="V3059" s="246"/>
      <c r="W3059" s="246"/>
      <c r="X3059" s="246"/>
      <c r="Y3059" s="246"/>
      <c r="Z3059" s="246"/>
      <c r="AA3059" s="246"/>
      <c r="AB3059" s="246"/>
      <c r="AC3059" s="246"/>
      <c r="AD3059" s="246"/>
      <c r="AE3059" s="246"/>
      <c r="AF3059" s="246"/>
      <c r="AG3059" s="246"/>
      <c r="AH3059" s="246"/>
      <c r="AI3059" s="246"/>
      <c r="AJ3059" s="246"/>
      <c r="AK3059" s="246"/>
      <c r="AL3059" s="246"/>
    </row>
    <row r="3060" spans="3:38" s="47" customFormat="1" ht="38.25" customHeight="1" x14ac:dyDescent="0.25">
      <c r="C3060" s="243"/>
      <c r="H3060" s="243"/>
      <c r="L3060" s="282"/>
      <c r="M3060" s="243"/>
      <c r="O3060" s="243"/>
      <c r="P3060" s="246"/>
      <c r="Q3060" s="246"/>
      <c r="R3060" s="246"/>
      <c r="S3060" s="246"/>
      <c r="T3060" s="246"/>
      <c r="U3060" s="246"/>
      <c r="V3060" s="246"/>
      <c r="W3060" s="246"/>
      <c r="X3060" s="246"/>
      <c r="Y3060" s="246"/>
      <c r="Z3060" s="246"/>
      <c r="AA3060" s="246"/>
      <c r="AB3060" s="246"/>
      <c r="AC3060" s="246"/>
      <c r="AD3060" s="246"/>
      <c r="AE3060" s="246"/>
      <c r="AF3060" s="246"/>
      <c r="AG3060" s="246"/>
      <c r="AH3060" s="246"/>
      <c r="AI3060" s="246"/>
      <c r="AJ3060" s="246"/>
      <c r="AK3060" s="246"/>
      <c r="AL3060" s="246"/>
    </row>
    <row r="3061" spans="3:38" s="47" customFormat="1" ht="38.25" customHeight="1" x14ac:dyDescent="0.25">
      <c r="C3061" s="243"/>
      <c r="H3061" s="243"/>
      <c r="L3061" s="282"/>
      <c r="M3061" s="243"/>
      <c r="O3061" s="243"/>
      <c r="P3061" s="246"/>
      <c r="Q3061" s="246"/>
      <c r="R3061" s="246"/>
      <c r="S3061" s="246"/>
      <c r="T3061" s="246"/>
      <c r="U3061" s="246"/>
      <c r="V3061" s="246"/>
      <c r="W3061" s="246"/>
      <c r="X3061" s="246"/>
      <c r="Y3061" s="246"/>
      <c r="Z3061" s="246"/>
      <c r="AA3061" s="246"/>
      <c r="AB3061" s="246"/>
      <c r="AC3061" s="246"/>
      <c r="AD3061" s="246"/>
      <c r="AE3061" s="246"/>
      <c r="AF3061" s="246"/>
      <c r="AG3061" s="246"/>
      <c r="AH3061" s="246"/>
      <c r="AI3061" s="246"/>
      <c r="AJ3061" s="246"/>
      <c r="AK3061" s="246"/>
      <c r="AL3061" s="246"/>
    </row>
    <row r="3062" spans="3:38" s="47" customFormat="1" ht="38.25" customHeight="1" x14ac:dyDescent="0.25">
      <c r="C3062" s="243"/>
      <c r="H3062" s="243"/>
      <c r="L3062" s="282"/>
      <c r="M3062" s="243"/>
      <c r="O3062" s="243"/>
      <c r="P3062" s="246"/>
      <c r="Q3062" s="246"/>
      <c r="R3062" s="246"/>
      <c r="S3062" s="246"/>
      <c r="T3062" s="246"/>
      <c r="U3062" s="246"/>
      <c r="V3062" s="246"/>
      <c r="W3062" s="246"/>
      <c r="X3062" s="246"/>
      <c r="Y3062" s="246"/>
      <c r="Z3062" s="246"/>
      <c r="AA3062" s="246"/>
      <c r="AB3062" s="246"/>
      <c r="AC3062" s="246"/>
      <c r="AD3062" s="246"/>
      <c r="AE3062" s="246"/>
      <c r="AF3062" s="246"/>
      <c r="AG3062" s="246"/>
      <c r="AH3062" s="246"/>
      <c r="AI3062" s="246"/>
      <c r="AJ3062" s="246"/>
      <c r="AK3062" s="246"/>
      <c r="AL3062" s="246"/>
    </row>
    <row r="3063" spans="3:38" s="47" customFormat="1" ht="38.25" customHeight="1" x14ac:dyDescent="0.25">
      <c r="C3063" s="243"/>
      <c r="H3063" s="243"/>
      <c r="L3063" s="282"/>
      <c r="M3063" s="243"/>
      <c r="O3063" s="243"/>
      <c r="P3063" s="246"/>
      <c r="Q3063" s="246"/>
      <c r="R3063" s="246"/>
      <c r="S3063" s="246"/>
      <c r="T3063" s="246"/>
      <c r="U3063" s="246"/>
      <c r="V3063" s="246"/>
      <c r="W3063" s="246"/>
      <c r="X3063" s="246"/>
      <c r="Y3063" s="246"/>
      <c r="Z3063" s="246"/>
      <c r="AA3063" s="246"/>
      <c r="AB3063" s="246"/>
      <c r="AC3063" s="246"/>
      <c r="AD3063" s="246"/>
      <c r="AE3063" s="246"/>
      <c r="AF3063" s="246"/>
      <c r="AG3063" s="246"/>
      <c r="AH3063" s="246"/>
      <c r="AI3063" s="246"/>
      <c r="AJ3063" s="246"/>
      <c r="AK3063" s="246"/>
      <c r="AL3063" s="246"/>
    </row>
    <row r="3064" spans="3:38" s="47" customFormat="1" ht="38.25" customHeight="1" x14ac:dyDescent="0.25">
      <c r="C3064" s="243"/>
      <c r="H3064" s="243"/>
      <c r="L3064" s="282"/>
      <c r="M3064" s="243"/>
      <c r="O3064" s="243"/>
      <c r="P3064" s="246"/>
      <c r="Q3064" s="246"/>
      <c r="R3064" s="246"/>
      <c r="S3064" s="246"/>
      <c r="T3064" s="246"/>
      <c r="U3064" s="246"/>
      <c r="V3064" s="246"/>
      <c r="W3064" s="246"/>
      <c r="X3064" s="246"/>
      <c r="Y3064" s="246"/>
      <c r="Z3064" s="246"/>
      <c r="AA3064" s="246"/>
      <c r="AB3064" s="246"/>
      <c r="AC3064" s="246"/>
      <c r="AD3064" s="246"/>
      <c r="AE3064" s="246"/>
      <c r="AF3064" s="246"/>
      <c r="AG3064" s="246"/>
      <c r="AH3064" s="246"/>
      <c r="AI3064" s="246"/>
      <c r="AJ3064" s="246"/>
      <c r="AK3064" s="246"/>
      <c r="AL3064" s="246"/>
    </row>
    <row r="3065" spans="3:38" s="47" customFormat="1" ht="38.25" customHeight="1" x14ac:dyDescent="0.25">
      <c r="C3065" s="243"/>
      <c r="H3065" s="243"/>
      <c r="L3065" s="282"/>
      <c r="M3065" s="243"/>
      <c r="O3065" s="243"/>
      <c r="P3065" s="246"/>
      <c r="Q3065" s="246"/>
      <c r="R3065" s="246"/>
      <c r="S3065" s="246"/>
      <c r="T3065" s="246"/>
      <c r="U3065" s="246"/>
      <c r="V3065" s="246"/>
      <c r="W3065" s="246"/>
      <c r="X3065" s="246"/>
      <c r="Y3065" s="246"/>
      <c r="Z3065" s="246"/>
      <c r="AA3065" s="246"/>
      <c r="AB3065" s="246"/>
      <c r="AC3065" s="246"/>
      <c r="AD3065" s="246"/>
      <c r="AE3065" s="246"/>
      <c r="AF3065" s="246"/>
      <c r="AG3065" s="246"/>
      <c r="AH3065" s="246"/>
      <c r="AI3065" s="246"/>
      <c r="AJ3065" s="246"/>
      <c r="AK3065" s="246"/>
      <c r="AL3065" s="246"/>
    </row>
    <row r="3066" spans="3:38" s="47" customFormat="1" ht="38.25" customHeight="1" x14ac:dyDescent="0.25">
      <c r="C3066" s="243"/>
      <c r="H3066" s="243"/>
      <c r="L3066" s="282"/>
      <c r="M3066" s="243"/>
      <c r="O3066" s="243"/>
      <c r="P3066" s="246"/>
      <c r="Q3066" s="246"/>
      <c r="R3066" s="246"/>
      <c r="S3066" s="246"/>
      <c r="T3066" s="246"/>
      <c r="U3066" s="246"/>
      <c r="V3066" s="246"/>
      <c r="W3066" s="246"/>
      <c r="X3066" s="246"/>
      <c r="Y3066" s="246"/>
      <c r="Z3066" s="246"/>
      <c r="AA3066" s="246"/>
      <c r="AB3066" s="246"/>
      <c r="AC3066" s="246"/>
      <c r="AD3066" s="246"/>
      <c r="AE3066" s="246"/>
      <c r="AF3066" s="246"/>
      <c r="AG3066" s="246"/>
      <c r="AH3066" s="246"/>
      <c r="AI3066" s="246"/>
      <c r="AJ3066" s="246"/>
      <c r="AK3066" s="246"/>
      <c r="AL3066" s="246"/>
    </row>
    <row r="3067" spans="3:38" s="47" customFormat="1" ht="38.25" customHeight="1" x14ac:dyDescent="0.25">
      <c r="C3067" s="243"/>
      <c r="H3067" s="243"/>
      <c r="L3067" s="282"/>
      <c r="M3067" s="243"/>
      <c r="O3067" s="243"/>
      <c r="P3067" s="246"/>
      <c r="Q3067" s="246"/>
      <c r="R3067" s="246"/>
      <c r="S3067" s="246"/>
      <c r="T3067" s="246"/>
      <c r="U3067" s="246"/>
      <c r="V3067" s="246"/>
      <c r="W3067" s="246"/>
      <c r="X3067" s="246"/>
      <c r="Y3067" s="246"/>
      <c r="Z3067" s="246"/>
      <c r="AA3067" s="246"/>
      <c r="AB3067" s="246"/>
      <c r="AC3067" s="246"/>
      <c r="AD3067" s="246"/>
      <c r="AE3067" s="246"/>
      <c r="AF3067" s="246"/>
      <c r="AG3067" s="246"/>
      <c r="AH3067" s="246"/>
      <c r="AI3067" s="246"/>
      <c r="AJ3067" s="246"/>
      <c r="AK3067" s="246"/>
      <c r="AL3067" s="246"/>
    </row>
    <row r="3068" spans="3:38" s="47" customFormat="1" ht="38.25" customHeight="1" x14ac:dyDescent="0.25">
      <c r="C3068" s="243"/>
      <c r="H3068" s="243"/>
      <c r="L3068" s="282"/>
      <c r="M3068" s="243"/>
      <c r="O3068" s="243"/>
      <c r="P3068" s="246"/>
      <c r="Q3068" s="246"/>
      <c r="R3068" s="246"/>
      <c r="S3068" s="246"/>
      <c r="T3068" s="246"/>
      <c r="U3068" s="246"/>
      <c r="V3068" s="246"/>
      <c r="W3068" s="246"/>
      <c r="X3068" s="246"/>
      <c r="Y3068" s="246"/>
      <c r="Z3068" s="246"/>
      <c r="AA3068" s="246"/>
      <c r="AB3068" s="246"/>
      <c r="AC3068" s="246"/>
      <c r="AD3068" s="246"/>
      <c r="AE3068" s="246"/>
      <c r="AF3068" s="246"/>
      <c r="AG3068" s="246"/>
      <c r="AH3068" s="246"/>
      <c r="AI3068" s="246"/>
      <c r="AJ3068" s="246"/>
      <c r="AK3068" s="246"/>
      <c r="AL3068" s="246"/>
    </row>
    <row r="3069" spans="3:38" s="47" customFormat="1" ht="38.25" customHeight="1" x14ac:dyDescent="0.25">
      <c r="C3069" s="243"/>
      <c r="H3069" s="243"/>
      <c r="L3069" s="282"/>
      <c r="M3069" s="243"/>
      <c r="O3069" s="243"/>
      <c r="P3069" s="246"/>
      <c r="Q3069" s="246"/>
      <c r="R3069" s="246"/>
      <c r="S3069" s="246"/>
      <c r="T3069" s="246"/>
      <c r="U3069" s="246"/>
      <c r="V3069" s="246"/>
      <c r="W3069" s="246"/>
      <c r="X3069" s="246"/>
      <c r="Y3069" s="246"/>
      <c r="Z3069" s="246"/>
      <c r="AA3069" s="246"/>
      <c r="AB3069" s="246"/>
      <c r="AC3069" s="246"/>
      <c r="AD3069" s="246"/>
      <c r="AE3069" s="246"/>
      <c r="AF3069" s="246"/>
      <c r="AG3069" s="246"/>
      <c r="AH3069" s="246"/>
      <c r="AI3069" s="246"/>
      <c r="AJ3069" s="246"/>
      <c r="AK3069" s="246"/>
      <c r="AL3069" s="246"/>
    </row>
    <row r="3070" spans="3:38" s="47" customFormat="1" ht="38.25" customHeight="1" x14ac:dyDescent="0.25">
      <c r="C3070" s="243"/>
      <c r="H3070" s="243"/>
      <c r="L3070" s="282"/>
      <c r="M3070" s="243"/>
      <c r="O3070" s="243"/>
      <c r="P3070" s="246"/>
      <c r="Q3070" s="246"/>
      <c r="R3070" s="246"/>
      <c r="S3070" s="246"/>
      <c r="T3070" s="246"/>
      <c r="U3070" s="246"/>
      <c r="V3070" s="246"/>
      <c r="W3070" s="246"/>
      <c r="X3070" s="246"/>
      <c r="Y3070" s="246"/>
      <c r="Z3070" s="246"/>
      <c r="AA3070" s="246"/>
      <c r="AB3070" s="246"/>
      <c r="AC3070" s="246"/>
      <c r="AD3070" s="246"/>
      <c r="AE3070" s="246"/>
      <c r="AF3070" s="246"/>
      <c r="AG3070" s="246"/>
      <c r="AH3070" s="246"/>
      <c r="AI3070" s="246"/>
      <c r="AJ3070" s="246"/>
      <c r="AK3070" s="246"/>
      <c r="AL3070" s="246"/>
    </row>
    <row r="3071" spans="3:38" s="47" customFormat="1" ht="38.25" customHeight="1" x14ac:dyDescent="0.25">
      <c r="C3071" s="243"/>
      <c r="H3071" s="243"/>
      <c r="L3071" s="282"/>
      <c r="M3071" s="243"/>
      <c r="O3071" s="243"/>
      <c r="P3071" s="246"/>
      <c r="Q3071" s="246"/>
      <c r="R3071" s="246"/>
      <c r="S3071" s="246"/>
      <c r="T3071" s="246"/>
      <c r="U3071" s="246"/>
      <c r="V3071" s="246"/>
      <c r="W3071" s="246"/>
      <c r="X3071" s="246"/>
      <c r="Y3071" s="246"/>
      <c r="Z3071" s="246"/>
      <c r="AA3071" s="246"/>
      <c r="AB3071" s="246"/>
      <c r="AC3071" s="246"/>
      <c r="AD3071" s="246"/>
      <c r="AE3071" s="246"/>
      <c r="AF3071" s="246"/>
      <c r="AG3071" s="246"/>
      <c r="AH3071" s="246"/>
      <c r="AI3071" s="246"/>
      <c r="AJ3071" s="246"/>
      <c r="AK3071" s="246"/>
      <c r="AL3071" s="246"/>
    </row>
    <row r="3072" spans="3:38" s="47" customFormat="1" ht="38.25" customHeight="1" x14ac:dyDescent="0.25">
      <c r="C3072" s="243"/>
      <c r="H3072" s="243"/>
      <c r="L3072" s="282"/>
      <c r="M3072" s="243"/>
      <c r="O3072" s="243"/>
      <c r="P3072" s="246"/>
      <c r="Q3072" s="246"/>
      <c r="R3072" s="246"/>
      <c r="S3072" s="246"/>
      <c r="T3072" s="246"/>
      <c r="U3072" s="246"/>
      <c r="V3072" s="246"/>
      <c r="W3072" s="246"/>
      <c r="X3072" s="246"/>
      <c r="Y3072" s="246"/>
      <c r="Z3072" s="246"/>
      <c r="AA3072" s="246"/>
      <c r="AB3072" s="246"/>
      <c r="AC3072" s="246"/>
      <c r="AD3072" s="246"/>
      <c r="AE3072" s="246"/>
      <c r="AF3072" s="246"/>
      <c r="AG3072" s="246"/>
      <c r="AH3072" s="246"/>
      <c r="AI3072" s="246"/>
      <c r="AJ3072" s="246"/>
      <c r="AK3072" s="246"/>
      <c r="AL3072" s="246"/>
    </row>
    <row r="3073" spans="3:38" s="47" customFormat="1" ht="38.25" customHeight="1" x14ac:dyDescent="0.25">
      <c r="C3073" s="243"/>
      <c r="H3073" s="243"/>
      <c r="L3073" s="282"/>
      <c r="M3073" s="243"/>
      <c r="O3073" s="243"/>
      <c r="P3073" s="246"/>
      <c r="Q3073" s="246"/>
      <c r="R3073" s="246"/>
      <c r="S3073" s="246"/>
      <c r="T3073" s="246"/>
      <c r="U3073" s="246"/>
      <c r="V3073" s="246"/>
      <c r="W3073" s="246"/>
      <c r="X3073" s="246"/>
      <c r="Y3073" s="246"/>
      <c r="Z3073" s="246"/>
      <c r="AA3073" s="246"/>
      <c r="AB3073" s="246"/>
      <c r="AC3073" s="246"/>
      <c r="AD3073" s="246"/>
      <c r="AE3073" s="246"/>
      <c r="AF3073" s="246"/>
      <c r="AG3073" s="246"/>
      <c r="AH3073" s="246"/>
      <c r="AI3073" s="246"/>
      <c r="AJ3073" s="246"/>
      <c r="AK3073" s="246"/>
      <c r="AL3073" s="246"/>
    </row>
    <row r="3074" spans="3:38" s="47" customFormat="1" ht="38.25" customHeight="1" x14ac:dyDescent="0.25">
      <c r="C3074" s="243"/>
      <c r="H3074" s="243"/>
      <c r="L3074" s="282"/>
      <c r="M3074" s="243"/>
      <c r="O3074" s="243"/>
      <c r="P3074" s="246"/>
      <c r="Q3074" s="246"/>
      <c r="R3074" s="246"/>
      <c r="S3074" s="246"/>
      <c r="T3074" s="246"/>
      <c r="U3074" s="246"/>
      <c r="V3074" s="246"/>
      <c r="W3074" s="246"/>
      <c r="X3074" s="246"/>
      <c r="Y3074" s="246"/>
      <c r="Z3074" s="246"/>
      <c r="AA3074" s="246"/>
      <c r="AB3074" s="246"/>
      <c r="AC3074" s="246"/>
      <c r="AD3074" s="246"/>
      <c r="AE3074" s="246"/>
      <c r="AF3074" s="246"/>
      <c r="AG3074" s="246"/>
      <c r="AH3074" s="246"/>
      <c r="AI3074" s="246"/>
      <c r="AJ3074" s="246"/>
      <c r="AK3074" s="246"/>
      <c r="AL3074" s="246"/>
    </row>
    <row r="3075" spans="3:38" s="47" customFormat="1" ht="38.25" customHeight="1" x14ac:dyDescent="0.25">
      <c r="C3075" s="243"/>
      <c r="H3075" s="243"/>
      <c r="L3075" s="282"/>
      <c r="M3075" s="243"/>
      <c r="O3075" s="243"/>
      <c r="P3075" s="246"/>
      <c r="Q3075" s="246"/>
      <c r="R3075" s="246"/>
      <c r="S3075" s="246"/>
      <c r="T3075" s="246"/>
      <c r="U3075" s="246"/>
      <c r="V3075" s="246"/>
      <c r="W3075" s="246"/>
      <c r="X3075" s="246"/>
      <c r="Y3075" s="246"/>
      <c r="Z3075" s="246"/>
      <c r="AA3075" s="246"/>
      <c r="AB3075" s="246"/>
      <c r="AC3075" s="246"/>
      <c r="AD3075" s="246"/>
      <c r="AE3075" s="246"/>
      <c r="AF3075" s="246"/>
      <c r="AG3075" s="246"/>
      <c r="AH3075" s="246"/>
      <c r="AI3075" s="246"/>
      <c r="AJ3075" s="246"/>
      <c r="AK3075" s="246"/>
      <c r="AL3075" s="246"/>
    </row>
    <row r="3076" spans="3:38" s="47" customFormat="1" ht="38.25" customHeight="1" x14ac:dyDescent="0.25">
      <c r="C3076" s="243"/>
      <c r="H3076" s="243"/>
      <c r="L3076" s="282"/>
      <c r="M3076" s="243"/>
      <c r="O3076" s="243"/>
      <c r="P3076" s="246"/>
      <c r="Q3076" s="246"/>
      <c r="R3076" s="246"/>
      <c r="S3076" s="246"/>
      <c r="T3076" s="246"/>
      <c r="U3076" s="246"/>
      <c r="V3076" s="246"/>
      <c r="W3076" s="246"/>
      <c r="X3076" s="246"/>
      <c r="Y3076" s="246"/>
      <c r="Z3076" s="246"/>
      <c r="AA3076" s="246"/>
      <c r="AB3076" s="246"/>
      <c r="AC3076" s="246"/>
      <c r="AD3076" s="246"/>
      <c r="AE3076" s="246"/>
      <c r="AF3076" s="246"/>
      <c r="AG3076" s="246"/>
      <c r="AH3076" s="246"/>
      <c r="AI3076" s="246"/>
      <c r="AJ3076" s="246"/>
      <c r="AK3076" s="246"/>
      <c r="AL3076" s="246"/>
    </row>
    <row r="3077" spans="3:38" s="47" customFormat="1" ht="38.25" customHeight="1" x14ac:dyDescent="0.25">
      <c r="C3077" s="243"/>
      <c r="H3077" s="243"/>
      <c r="L3077" s="282"/>
      <c r="M3077" s="243"/>
      <c r="O3077" s="243"/>
      <c r="P3077" s="246"/>
      <c r="Q3077" s="246"/>
      <c r="R3077" s="246"/>
      <c r="S3077" s="246"/>
      <c r="T3077" s="246"/>
      <c r="U3077" s="246"/>
      <c r="V3077" s="246"/>
      <c r="W3077" s="246"/>
      <c r="X3077" s="246"/>
      <c r="Y3077" s="246"/>
      <c r="Z3077" s="246"/>
      <c r="AA3077" s="246"/>
      <c r="AB3077" s="246"/>
      <c r="AC3077" s="246"/>
      <c r="AD3077" s="246"/>
      <c r="AE3077" s="246"/>
      <c r="AF3077" s="246"/>
      <c r="AG3077" s="246"/>
      <c r="AH3077" s="246"/>
      <c r="AI3077" s="246"/>
      <c r="AJ3077" s="246"/>
      <c r="AK3077" s="246"/>
      <c r="AL3077" s="246"/>
    </row>
    <row r="3078" spans="3:38" s="47" customFormat="1" ht="38.25" customHeight="1" x14ac:dyDescent="0.25">
      <c r="C3078" s="243"/>
      <c r="H3078" s="243"/>
      <c r="L3078" s="282"/>
      <c r="M3078" s="243"/>
      <c r="O3078" s="243"/>
      <c r="P3078" s="246"/>
      <c r="Q3078" s="246"/>
      <c r="R3078" s="246"/>
      <c r="S3078" s="246"/>
      <c r="T3078" s="246"/>
      <c r="U3078" s="246"/>
      <c r="V3078" s="246"/>
      <c r="W3078" s="246"/>
      <c r="X3078" s="246"/>
      <c r="Y3078" s="246"/>
      <c r="Z3078" s="246"/>
      <c r="AA3078" s="246"/>
      <c r="AB3078" s="246"/>
      <c r="AC3078" s="246"/>
      <c r="AD3078" s="246"/>
      <c r="AE3078" s="246"/>
      <c r="AF3078" s="246"/>
      <c r="AG3078" s="246"/>
      <c r="AH3078" s="246"/>
      <c r="AI3078" s="246"/>
      <c r="AJ3078" s="246"/>
      <c r="AK3078" s="246"/>
      <c r="AL3078" s="246"/>
    </row>
    <row r="3079" spans="3:38" s="47" customFormat="1" ht="38.25" customHeight="1" x14ac:dyDescent="0.25">
      <c r="C3079" s="243"/>
      <c r="H3079" s="243"/>
      <c r="L3079" s="282"/>
      <c r="M3079" s="243"/>
      <c r="O3079" s="243"/>
      <c r="P3079" s="246"/>
      <c r="Q3079" s="246"/>
      <c r="R3079" s="246"/>
      <c r="S3079" s="246"/>
      <c r="T3079" s="246"/>
      <c r="U3079" s="246"/>
      <c r="V3079" s="246"/>
      <c r="W3079" s="246"/>
      <c r="X3079" s="246"/>
      <c r="Y3079" s="246"/>
      <c r="Z3079" s="246"/>
      <c r="AA3079" s="246"/>
      <c r="AB3079" s="246"/>
      <c r="AC3079" s="246"/>
      <c r="AD3079" s="246"/>
      <c r="AE3079" s="246"/>
      <c r="AF3079" s="246"/>
      <c r="AG3079" s="246"/>
      <c r="AH3079" s="246"/>
      <c r="AI3079" s="246"/>
      <c r="AJ3079" s="246"/>
      <c r="AK3079" s="246"/>
      <c r="AL3079" s="246"/>
    </row>
    <row r="3080" spans="3:38" s="47" customFormat="1" ht="38.25" customHeight="1" x14ac:dyDescent="0.25">
      <c r="C3080" s="243"/>
      <c r="H3080" s="243"/>
      <c r="L3080" s="282"/>
      <c r="M3080" s="243"/>
      <c r="O3080" s="243"/>
      <c r="P3080" s="246"/>
      <c r="Q3080" s="246"/>
      <c r="R3080" s="246"/>
      <c r="S3080" s="246"/>
      <c r="T3080" s="246"/>
      <c r="U3080" s="246"/>
      <c r="V3080" s="246"/>
      <c r="W3080" s="246"/>
      <c r="X3080" s="246"/>
      <c r="Y3080" s="246"/>
      <c r="Z3080" s="246"/>
      <c r="AA3080" s="246"/>
      <c r="AB3080" s="246"/>
      <c r="AC3080" s="246"/>
      <c r="AD3080" s="246"/>
      <c r="AE3080" s="246"/>
      <c r="AF3080" s="246"/>
      <c r="AG3080" s="246"/>
      <c r="AH3080" s="246"/>
      <c r="AI3080" s="246"/>
      <c r="AJ3080" s="246"/>
      <c r="AK3080" s="246"/>
      <c r="AL3080" s="246"/>
    </row>
    <row r="3081" spans="3:38" s="47" customFormat="1" ht="38.25" customHeight="1" x14ac:dyDescent="0.25">
      <c r="C3081" s="243"/>
      <c r="H3081" s="243"/>
      <c r="L3081" s="282"/>
      <c r="M3081" s="243"/>
      <c r="O3081" s="243"/>
      <c r="P3081" s="246"/>
      <c r="Q3081" s="246"/>
      <c r="R3081" s="246"/>
      <c r="S3081" s="246"/>
      <c r="T3081" s="246"/>
      <c r="U3081" s="246"/>
      <c r="V3081" s="246"/>
      <c r="W3081" s="246"/>
      <c r="X3081" s="246"/>
      <c r="Y3081" s="246"/>
      <c r="Z3081" s="246"/>
      <c r="AA3081" s="246"/>
      <c r="AB3081" s="246"/>
      <c r="AC3081" s="246"/>
      <c r="AD3081" s="246"/>
      <c r="AE3081" s="246"/>
      <c r="AF3081" s="246"/>
      <c r="AG3081" s="246"/>
      <c r="AH3081" s="246"/>
      <c r="AI3081" s="246"/>
      <c r="AJ3081" s="246"/>
      <c r="AK3081" s="246"/>
      <c r="AL3081" s="246"/>
    </row>
    <row r="3082" spans="3:38" s="47" customFormat="1" ht="38.25" customHeight="1" x14ac:dyDescent="0.25">
      <c r="C3082" s="243"/>
      <c r="H3082" s="243"/>
      <c r="L3082" s="282"/>
      <c r="M3082" s="243"/>
      <c r="O3082" s="243"/>
      <c r="P3082" s="246"/>
      <c r="Q3082" s="246"/>
      <c r="R3082" s="246"/>
      <c r="S3082" s="246"/>
      <c r="T3082" s="246"/>
      <c r="U3082" s="246"/>
      <c r="V3082" s="246"/>
      <c r="W3082" s="246"/>
      <c r="X3082" s="246"/>
      <c r="Y3082" s="246"/>
      <c r="Z3082" s="246"/>
      <c r="AA3082" s="246"/>
      <c r="AB3082" s="246"/>
      <c r="AC3082" s="246"/>
      <c r="AD3082" s="246"/>
      <c r="AE3082" s="246"/>
      <c r="AF3082" s="246"/>
      <c r="AG3082" s="246"/>
      <c r="AH3082" s="246"/>
      <c r="AI3082" s="246"/>
      <c r="AJ3082" s="246"/>
      <c r="AK3082" s="246"/>
      <c r="AL3082" s="246"/>
    </row>
    <row r="3083" spans="3:38" s="47" customFormat="1" ht="38.25" customHeight="1" x14ac:dyDescent="0.25">
      <c r="C3083" s="243"/>
      <c r="H3083" s="243"/>
      <c r="L3083" s="282"/>
      <c r="M3083" s="243"/>
      <c r="O3083" s="243"/>
      <c r="P3083" s="246"/>
      <c r="Q3083" s="246"/>
      <c r="R3083" s="246"/>
      <c r="S3083" s="246"/>
      <c r="T3083" s="246"/>
      <c r="U3083" s="246"/>
      <c r="V3083" s="246"/>
      <c r="W3083" s="246"/>
      <c r="X3083" s="246"/>
      <c r="Y3083" s="246"/>
      <c r="Z3083" s="246"/>
      <c r="AA3083" s="246"/>
      <c r="AB3083" s="246"/>
      <c r="AC3083" s="246"/>
      <c r="AD3083" s="246"/>
      <c r="AE3083" s="246"/>
      <c r="AF3083" s="246"/>
      <c r="AG3083" s="246"/>
      <c r="AH3083" s="246"/>
      <c r="AI3083" s="246"/>
      <c r="AJ3083" s="246"/>
      <c r="AK3083" s="246"/>
      <c r="AL3083" s="246"/>
    </row>
    <row r="3084" spans="3:38" s="47" customFormat="1" ht="38.25" customHeight="1" x14ac:dyDescent="0.25">
      <c r="C3084" s="243"/>
      <c r="H3084" s="243"/>
      <c r="L3084" s="282"/>
      <c r="M3084" s="243"/>
      <c r="O3084" s="243"/>
      <c r="P3084" s="246"/>
      <c r="Q3084" s="246"/>
      <c r="R3084" s="246"/>
      <c r="S3084" s="246"/>
      <c r="T3084" s="246"/>
      <c r="U3084" s="246"/>
      <c r="V3084" s="246"/>
      <c r="W3084" s="246"/>
      <c r="X3084" s="246"/>
      <c r="Y3084" s="246"/>
      <c r="Z3084" s="246"/>
      <c r="AA3084" s="246"/>
      <c r="AB3084" s="246"/>
      <c r="AC3084" s="246"/>
      <c r="AD3084" s="246"/>
      <c r="AE3084" s="246"/>
      <c r="AF3084" s="246"/>
      <c r="AG3084" s="246"/>
      <c r="AH3084" s="246"/>
      <c r="AI3084" s="246"/>
      <c r="AJ3084" s="246"/>
      <c r="AK3084" s="246"/>
      <c r="AL3084" s="246"/>
    </row>
    <row r="3085" spans="3:38" s="47" customFormat="1" ht="38.25" customHeight="1" x14ac:dyDescent="0.25">
      <c r="C3085" s="243"/>
      <c r="H3085" s="243"/>
      <c r="L3085" s="282"/>
      <c r="M3085" s="243"/>
      <c r="O3085" s="243"/>
      <c r="P3085" s="246"/>
      <c r="Q3085" s="246"/>
      <c r="R3085" s="246"/>
      <c r="S3085" s="246"/>
      <c r="T3085" s="246"/>
      <c r="U3085" s="246"/>
      <c r="V3085" s="246"/>
      <c r="W3085" s="246"/>
      <c r="X3085" s="246"/>
      <c r="Y3085" s="246"/>
      <c r="Z3085" s="246"/>
      <c r="AA3085" s="246"/>
      <c r="AB3085" s="246"/>
      <c r="AC3085" s="246"/>
      <c r="AD3085" s="246"/>
      <c r="AE3085" s="246"/>
      <c r="AF3085" s="246"/>
      <c r="AG3085" s="246"/>
      <c r="AH3085" s="246"/>
      <c r="AI3085" s="246"/>
      <c r="AJ3085" s="246"/>
      <c r="AK3085" s="246"/>
      <c r="AL3085" s="246"/>
    </row>
    <row r="3086" spans="3:38" s="47" customFormat="1" ht="38.25" customHeight="1" x14ac:dyDescent="0.25">
      <c r="C3086" s="243"/>
      <c r="H3086" s="243"/>
      <c r="L3086" s="282"/>
      <c r="M3086" s="243"/>
      <c r="O3086" s="243"/>
      <c r="P3086" s="246"/>
      <c r="Q3086" s="246"/>
      <c r="R3086" s="246"/>
      <c r="S3086" s="246"/>
      <c r="T3086" s="246"/>
      <c r="U3086" s="246"/>
      <c r="V3086" s="246"/>
      <c r="W3086" s="246"/>
      <c r="X3086" s="246"/>
      <c r="Y3086" s="246"/>
      <c r="Z3086" s="246"/>
      <c r="AA3086" s="246"/>
      <c r="AB3086" s="246"/>
      <c r="AC3086" s="246"/>
      <c r="AD3086" s="246"/>
      <c r="AE3086" s="246"/>
      <c r="AF3086" s="246"/>
      <c r="AG3086" s="246"/>
      <c r="AH3086" s="246"/>
      <c r="AI3086" s="246"/>
      <c r="AJ3086" s="246"/>
      <c r="AK3086" s="246"/>
      <c r="AL3086" s="246"/>
    </row>
    <row r="3087" spans="3:38" s="47" customFormat="1" ht="38.25" customHeight="1" x14ac:dyDescent="0.25">
      <c r="C3087" s="243"/>
      <c r="H3087" s="243"/>
      <c r="L3087" s="282"/>
      <c r="M3087" s="243"/>
      <c r="O3087" s="243"/>
      <c r="P3087" s="246"/>
      <c r="Q3087" s="246"/>
      <c r="R3087" s="246"/>
      <c r="S3087" s="246"/>
      <c r="T3087" s="246"/>
      <c r="U3087" s="246"/>
      <c r="V3087" s="246"/>
      <c r="W3087" s="246"/>
      <c r="X3087" s="246"/>
      <c r="Y3087" s="246"/>
      <c r="Z3087" s="246"/>
      <c r="AA3087" s="246"/>
      <c r="AB3087" s="246"/>
      <c r="AC3087" s="246"/>
      <c r="AD3087" s="246"/>
      <c r="AE3087" s="246"/>
      <c r="AF3087" s="246"/>
      <c r="AG3087" s="246"/>
      <c r="AH3087" s="246"/>
      <c r="AI3087" s="246"/>
      <c r="AJ3087" s="246"/>
      <c r="AK3087" s="246"/>
      <c r="AL3087" s="246"/>
    </row>
    <row r="3088" spans="3:38" s="47" customFormat="1" ht="38.25" customHeight="1" x14ac:dyDescent="0.25">
      <c r="C3088" s="243"/>
      <c r="H3088" s="243"/>
      <c r="L3088" s="282"/>
      <c r="M3088" s="243"/>
      <c r="O3088" s="243"/>
      <c r="P3088" s="246"/>
      <c r="Q3088" s="246"/>
      <c r="R3088" s="246"/>
      <c r="S3088" s="246"/>
      <c r="T3088" s="246"/>
      <c r="U3088" s="246"/>
      <c r="V3088" s="246"/>
      <c r="W3088" s="246"/>
      <c r="X3088" s="246"/>
      <c r="Y3088" s="246"/>
      <c r="Z3088" s="246"/>
      <c r="AA3088" s="246"/>
      <c r="AB3088" s="246"/>
      <c r="AC3088" s="246"/>
      <c r="AD3088" s="246"/>
      <c r="AE3088" s="246"/>
      <c r="AF3088" s="246"/>
      <c r="AG3088" s="246"/>
      <c r="AH3088" s="246"/>
      <c r="AI3088" s="246"/>
      <c r="AJ3088" s="246"/>
      <c r="AK3088" s="246"/>
      <c r="AL3088" s="246"/>
    </row>
    <row r="3089" spans="3:38" s="47" customFormat="1" ht="38.25" customHeight="1" x14ac:dyDescent="0.25">
      <c r="C3089" s="243"/>
      <c r="H3089" s="243"/>
      <c r="L3089" s="282"/>
      <c r="M3089" s="243"/>
      <c r="O3089" s="243"/>
      <c r="P3089" s="246"/>
      <c r="Q3089" s="246"/>
      <c r="R3089" s="246"/>
      <c r="S3089" s="246"/>
      <c r="T3089" s="246"/>
      <c r="U3089" s="246"/>
      <c r="V3089" s="246"/>
      <c r="W3089" s="246"/>
      <c r="X3089" s="246"/>
      <c r="Y3089" s="246"/>
      <c r="Z3089" s="246"/>
      <c r="AA3089" s="246"/>
      <c r="AB3089" s="246"/>
      <c r="AC3089" s="246"/>
      <c r="AD3089" s="246"/>
      <c r="AE3089" s="246"/>
      <c r="AF3089" s="246"/>
      <c r="AG3089" s="246"/>
      <c r="AH3089" s="246"/>
      <c r="AI3089" s="246"/>
      <c r="AJ3089" s="246"/>
      <c r="AK3089" s="246"/>
      <c r="AL3089" s="246"/>
    </row>
    <row r="3090" spans="3:38" s="47" customFormat="1" ht="38.25" customHeight="1" x14ac:dyDescent="0.25">
      <c r="C3090" s="243"/>
      <c r="H3090" s="243"/>
      <c r="L3090" s="282"/>
      <c r="M3090" s="243"/>
      <c r="O3090" s="243"/>
      <c r="P3090" s="246"/>
      <c r="Q3090" s="246"/>
      <c r="R3090" s="246"/>
      <c r="S3090" s="246"/>
      <c r="T3090" s="246"/>
      <c r="U3090" s="246"/>
      <c r="V3090" s="246"/>
      <c r="W3090" s="246"/>
      <c r="X3090" s="246"/>
      <c r="Y3090" s="246"/>
      <c r="Z3090" s="246"/>
      <c r="AA3090" s="246"/>
      <c r="AB3090" s="246"/>
      <c r="AC3090" s="246"/>
      <c r="AD3090" s="246"/>
      <c r="AE3090" s="246"/>
      <c r="AF3090" s="246"/>
      <c r="AG3090" s="246"/>
      <c r="AH3090" s="246"/>
      <c r="AI3090" s="246"/>
      <c r="AJ3090" s="246"/>
      <c r="AK3090" s="246"/>
      <c r="AL3090" s="246"/>
    </row>
    <row r="3091" spans="3:38" s="47" customFormat="1" ht="38.25" customHeight="1" x14ac:dyDescent="0.25">
      <c r="C3091" s="243"/>
      <c r="H3091" s="243"/>
      <c r="L3091" s="282"/>
      <c r="M3091" s="243"/>
      <c r="O3091" s="243"/>
      <c r="P3091" s="246"/>
      <c r="Q3091" s="246"/>
      <c r="R3091" s="246"/>
      <c r="S3091" s="246"/>
      <c r="T3091" s="246"/>
      <c r="U3091" s="246"/>
      <c r="V3091" s="246"/>
      <c r="W3091" s="246"/>
      <c r="X3091" s="246"/>
      <c r="Y3091" s="246"/>
      <c r="Z3091" s="246"/>
      <c r="AA3091" s="246"/>
      <c r="AB3091" s="246"/>
      <c r="AC3091" s="246"/>
      <c r="AD3091" s="246"/>
      <c r="AE3091" s="246"/>
      <c r="AF3091" s="246"/>
      <c r="AG3091" s="246"/>
      <c r="AH3091" s="246"/>
      <c r="AI3091" s="246"/>
      <c r="AJ3091" s="246"/>
      <c r="AK3091" s="246"/>
      <c r="AL3091" s="246"/>
    </row>
    <row r="3092" spans="3:38" s="47" customFormat="1" ht="38.25" customHeight="1" x14ac:dyDescent="0.25">
      <c r="C3092" s="243"/>
      <c r="H3092" s="243"/>
      <c r="L3092" s="282"/>
      <c r="M3092" s="243"/>
      <c r="O3092" s="243"/>
      <c r="P3092" s="246"/>
      <c r="Q3092" s="246"/>
      <c r="R3092" s="246"/>
      <c r="S3092" s="246"/>
      <c r="T3092" s="246"/>
      <c r="U3092" s="246"/>
      <c r="V3092" s="246"/>
      <c r="W3092" s="246"/>
      <c r="X3092" s="246"/>
      <c r="Y3092" s="246"/>
      <c r="Z3092" s="246"/>
      <c r="AA3092" s="246"/>
      <c r="AB3092" s="246"/>
      <c r="AC3092" s="246"/>
      <c r="AD3092" s="246"/>
      <c r="AE3092" s="246"/>
      <c r="AF3092" s="246"/>
      <c r="AG3092" s="246"/>
      <c r="AH3092" s="246"/>
      <c r="AI3092" s="246"/>
      <c r="AJ3092" s="246"/>
      <c r="AK3092" s="246"/>
      <c r="AL3092" s="246"/>
    </row>
    <row r="3093" spans="3:38" s="47" customFormat="1" ht="38.25" customHeight="1" x14ac:dyDescent="0.25">
      <c r="C3093" s="243"/>
      <c r="H3093" s="243"/>
      <c r="L3093" s="282"/>
      <c r="M3093" s="243"/>
      <c r="O3093" s="243"/>
      <c r="P3093" s="246"/>
      <c r="Q3093" s="246"/>
      <c r="R3093" s="246"/>
      <c r="S3093" s="246"/>
      <c r="T3093" s="246"/>
      <c r="U3093" s="246"/>
      <c r="V3093" s="246"/>
      <c r="W3093" s="246"/>
      <c r="X3093" s="246"/>
      <c r="Y3093" s="246"/>
      <c r="Z3093" s="246"/>
      <c r="AA3093" s="246"/>
      <c r="AB3093" s="246"/>
      <c r="AC3093" s="246"/>
      <c r="AD3093" s="246"/>
      <c r="AE3093" s="246"/>
      <c r="AF3093" s="246"/>
      <c r="AG3093" s="246"/>
      <c r="AH3093" s="246"/>
      <c r="AI3093" s="246"/>
      <c r="AJ3093" s="246"/>
      <c r="AK3093" s="246"/>
      <c r="AL3093" s="246"/>
    </row>
    <row r="3094" spans="3:38" s="47" customFormat="1" ht="38.25" customHeight="1" x14ac:dyDescent="0.25">
      <c r="C3094" s="243"/>
      <c r="H3094" s="243"/>
      <c r="L3094" s="282"/>
      <c r="M3094" s="243"/>
      <c r="O3094" s="243"/>
      <c r="P3094" s="246"/>
      <c r="Q3094" s="246"/>
      <c r="R3094" s="246"/>
      <c r="S3094" s="246"/>
      <c r="T3094" s="246"/>
      <c r="U3094" s="246"/>
      <c r="V3094" s="246"/>
      <c r="W3094" s="246"/>
      <c r="X3094" s="246"/>
      <c r="Y3094" s="246"/>
      <c r="Z3094" s="246"/>
      <c r="AA3094" s="246"/>
      <c r="AB3094" s="246"/>
      <c r="AC3094" s="246"/>
      <c r="AD3094" s="246"/>
      <c r="AE3094" s="246"/>
      <c r="AF3094" s="246"/>
      <c r="AG3094" s="246"/>
      <c r="AH3094" s="246"/>
      <c r="AI3094" s="246"/>
      <c r="AJ3094" s="246"/>
      <c r="AK3094" s="246"/>
      <c r="AL3094" s="246"/>
    </row>
    <row r="3095" spans="3:38" s="47" customFormat="1" ht="38.25" customHeight="1" x14ac:dyDescent="0.25">
      <c r="C3095" s="243"/>
      <c r="H3095" s="243"/>
      <c r="L3095" s="282"/>
      <c r="M3095" s="243"/>
      <c r="O3095" s="243"/>
      <c r="P3095" s="246"/>
      <c r="Q3095" s="246"/>
      <c r="R3095" s="246"/>
      <c r="S3095" s="246"/>
      <c r="T3095" s="246"/>
      <c r="U3095" s="246"/>
      <c r="V3095" s="246"/>
      <c r="W3095" s="246"/>
      <c r="X3095" s="246"/>
      <c r="Y3095" s="246"/>
      <c r="Z3095" s="246"/>
      <c r="AA3095" s="246"/>
      <c r="AB3095" s="246"/>
      <c r="AC3095" s="246"/>
      <c r="AD3095" s="246"/>
      <c r="AE3095" s="246"/>
      <c r="AF3095" s="246"/>
      <c r="AG3095" s="246"/>
      <c r="AH3095" s="246"/>
      <c r="AI3095" s="246"/>
      <c r="AJ3095" s="246"/>
      <c r="AK3095" s="246"/>
      <c r="AL3095" s="246"/>
    </row>
    <row r="3096" spans="3:38" s="47" customFormat="1" ht="38.25" customHeight="1" x14ac:dyDescent="0.25">
      <c r="C3096" s="243"/>
      <c r="H3096" s="243"/>
      <c r="L3096" s="282"/>
      <c r="M3096" s="243"/>
      <c r="O3096" s="243"/>
      <c r="P3096" s="246"/>
      <c r="Q3096" s="246"/>
      <c r="R3096" s="246"/>
      <c r="S3096" s="246"/>
      <c r="T3096" s="246"/>
      <c r="U3096" s="246"/>
      <c r="V3096" s="246"/>
      <c r="W3096" s="246"/>
      <c r="X3096" s="246"/>
      <c r="Y3096" s="246"/>
      <c r="Z3096" s="246"/>
      <c r="AA3096" s="246"/>
      <c r="AB3096" s="246"/>
      <c r="AC3096" s="246"/>
      <c r="AD3096" s="246"/>
      <c r="AE3096" s="246"/>
      <c r="AF3096" s="246"/>
      <c r="AG3096" s="246"/>
      <c r="AH3096" s="246"/>
      <c r="AI3096" s="246"/>
      <c r="AJ3096" s="246"/>
      <c r="AK3096" s="246"/>
      <c r="AL3096" s="246"/>
    </row>
    <row r="3097" spans="3:38" s="47" customFormat="1" ht="38.25" customHeight="1" x14ac:dyDescent="0.25">
      <c r="C3097" s="243"/>
      <c r="H3097" s="243"/>
      <c r="L3097" s="282"/>
      <c r="M3097" s="243"/>
      <c r="O3097" s="243"/>
      <c r="P3097" s="246"/>
      <c r="Q3097" s="246"/>
      <c r="R3097" s="246"/>
      <c r="S3097" s="246"/>
      <c r="T3097" s="246"/>
      <c r="U3097" s="246"/>
      <c r="V3097" s="246"/>
      <c r="W3097" s="246"/>
      <c r="X3097" s="246"/>
      <c r="Y3097" s="246"/>
      <c r="Z3097" s="246"/>
      <c r="AA3097" s="246"/>
      <c r="AB3097" s="246"/>
      <c r="AC3097" s="246"/>
      <c r="AD3097" s="246"/>
      <c r="AE3097" s="246"/>
      <c r="AF3097" s="246"/>
      <c r="AG3097" s="246"/>
      <c r="AH3097" s="246"/>
      <c r="AI3097" s="246"/>
      <c r="AJ3097" s="246"/>
      <c r="AK3097" s="246"/>
      <c r="AL3097" s="246"/>
    </row>
    <row r="3098" spans="3:38" s="47" customFormat="1" ht="38.25" customHeight="1" x14ac:dyDescent="0.25">
      <c r="C3098" s="243"/>
      <c r="H3098" s="243"/>
      <c r="L3098" s="282"/>
      <c r="M3098" s="243"/>
      <c r="O3098" s="243"/>
      <c r="P3098" s="246"/>
      <c r="Q3098" s="246"/>
      <c r="R3098" s="246"/>
      <c r="S3098" s="246"/>
      <c r="T3098" s="246"/>
      <c r="U3098" s="246"/>
      <c r="V3098" s="246"/>
      <c r="W3098" s="246"/>
      <c r="X3098" s="246"/>
      <c r="Y3098" s="246"/>
      <c r="Z3098" s="246"/>
      <c r="AA3098" s="246"/>
      <c r="AB3098" s="246"/>
      <c r="AC3098" s="246"/>
      <c r="AD3098" s="246"/>
      <c r="AE3098" s="246"/>
      <c r="AF3098" s="246"/>
      <c r="AG3098" s="246"/>
      <c r="AH3098" s="246"/>
      <c r="AI3098" s="246"/>
      <c r="AJ3098" s="246"/>
      <c r="AK3098" s="246"/>
      <c r="AL3098" s="246"/>
    </row>
    <row r="3099" spans="3:38" s="47" customFormat="1" ht="38.25" customHeight="1" x14ac:dyDescent="0.25">
      <c r="C3099" s="243"/>
      <c r="H3099" s="243"/>
      <c r="L3099" s="282"/>
      <c r="M3099" s="243"/>
      <c r="O3099" s="243"/>
      <c r="P3099" s="246"/>
      <c r="Q3099" s="246"/>
      <c r="R3099" s="246"/>
      <c r="S3099" s="246"/>
      <c r="T3099" s="246"/>
      <c r="U3099" s="246"/>
      <c r="V3099" s="246"/>
      <c r="W3099" s="246"/>
      <c r="X3099" s="246"/>
      <c r="Y3099" s="246"/>
      <c r="Z3099" s="246"/>
      <c r="AA3099" s="246"/>
      <c r="AB3099" s="246"/>
      <c r="AC3099" s="246"/>
      <c r="AD3099" s="246"/>
      <c r="AE3099" s="246"/>
      <c r="AF3099" s="246"/>
      <c r="AG3099" s="246"/>
      <c r="AH3099" s="246"/>
      <c r="AI3099" s="246"/>
      <c r="AJ3099" s="246"/>
      <c r="AK3099" s="246"/>
      <c r="AL3099" s="246"/>
    </row>
    <row r="3100" spans="3:38" s="47" customFormat="1" ht="38.25" customHeight="1" x14ac:dyDescent="0.25">
      <c r="C3100" s="243"/>
      <c r="H3100" s="243"/>
      <c r="L3100" s="282"/>
      <c r="M3100" s="243"/>
      <c r="O3100" s="243"/>
      <c r="P3100" s="246"/>
      <c r="Q3100" s="246"/>
      <c r="R3100" s="246"/>
      <c r="S3100" s="246"/>
      <c r="T3100" s="246"/>
      <c r="U3100" s="246"/>
      <c r="V3100" s="246"/>
      <c r="W3100" s="246"/>
      <c r="X3100" s="246"/>
      <c r="Y3100" s="246"/>
      <c r="Z3100" s="246"/>
      <c r="AA3100" s="246"/>
      <c r="AB3100" s="246"/>
      <c r="AC3100" s="246"/>
      <c r="AD3100" s="246"/>
      <c r="AE3100" s="246"/>
      <c r="AF3100" s="246"/>
      <c r="AG3100" s="246"/>
      <c r="AH3100" s="246"/>
      <c r="AI3100" s="246"/>
      <c r="AJ3100" s="246"/>
      <c r="AK3100" s="246"/>
      <c r="AL3100" s="246"/>
    </row>
    <row r="3101" spans="3:38" s="47" customFormat="1" ht="38.25" customHeight="1" x14ac:dyDescent="0.25">
      <c r="C3101" s="243"/>
      <c r="H3101" s="243"/>
      <c r="L3101" s="282"/>
      <c r="M3101" s="243"/>
      <c r="O3101" s="243"/>
      <c r="P3101" s="246"/>
      <c r="Q3101" s="246"/>
      <c r="R3101" s="246"/>
      <c r="S3101" s="246"/>
      <c r="T3101" s="246"/>
      <c r="U3101" s="246"/>
      <c r="V3101" s="246"/>
      <c r="W3101" s="246"/>
      <c r="X3101" s="246"/>
      <c r="Y3101" s="246"/>
      <c r="Z3101" s="246"/>
      <c r="AA3101" s="246"/>
      <c r="AB3101" s="246"/>
      <c r="AC3101" s="246"/>
      <c r="AD3101" s="246"/>
      <c r="AE3101" s="246"/>
      <c r="AF3101" s="246"/>
      <c r="AG3101" s="246"/>
      <c r="AH3101" s="246"/>
      <c r="AI3101" s="246"/>
      <c r="AJ3101" s="246"/>
      <c r="AK3101" s="246"/>
      <c r="AL3101" s="246"/>
    </row>
    <row r="3102" spans="3:38" s="47" customFormat="1" ht="38.25" customHeight="1" x14ac:dyDescent="0.25">
      <c r="C3102" s="243"/>
      <c r="H3102" s="243"/>
      <c r="L3102" s="282"/>
      <c r="M3102" s="243"/>
      <c r="O3102" s="243"/>
      <c r="P3102" s="246"/>
      <c r="Q3102" s="246"/>
      <c r="R3102" s="246"/>
      <c r="S3102" s="246"/>
      <c r="T3102" s="246"/>
      <c r="U3102" s="246"/>
      <c r="V3102" s="246"/>
      <c r="W3102" s="246"/>
      <c r="X3102" s="246"/>
      <c r="Y3102" s="246"/>
      <c r="Z3102" s="246"/>
      <c r="AA3102" s="246"/>
      <c r="AB3102" s="246"/>
      <c r="AC3102" s="246"/>
      <c r="AD3102" s="246"/>
      <c r="AE3102" s="246"/>
      <c r="AF3102" s="246"/>
      <c r="AG3102" s="246"/>
      <c r="AH3102" s="246"/>
      <c r="AI3102" s="246"/>
      <c r="AJ3102" s="246"/>
      <c r="AK3102" s="246"/>
      <c r="AL3102" s="246"/>
    </row>
    <row r="3103" spans="3:38" s="47" customFormat="1" ht="38.25" customHeight="1" x14ac:dyDescent="0.25">
      <c r="C3103" s="243"/>
      <c r="H3103" s="243"/>
      <c r="L3103" s="282"/>
      <c r="M3103" s="243"/>
      <c r="O3103" s="243"/>
      <c r="P3103" s="246"/>
      <c r="Q3103" s="246"/>
      <c r="R3103" s="246"/>
      <c r="S3103" s="246"/>
      <c r="T3103" s="246"/>
      <c r="U3103" s="246"/>
      <c r="V3103" s="246"/>
      <c r="W3103" s="246"/>
      <c r="X3103" s="246"/>
      <c r="Y3103" s="246"/>
      <c r="Z3103" s="246"/>
      <c r="AA3103" s="246"/>
      <c r="AB3103" s="246"/>
      <c r="AC3103" s="246"/>
      <c r="AD3103" s="246"/>
      <c r="AE3103" s="246"/>
      <c r="AF3103" s="246"/>
      <c r="AG3103" s="246"/>
      <c r="AH3103" s="246"/>
      <c r="AI3103" s="246"/>
      <c r="AJ3103" s="246"/>
      <c r="AK3103" s="246"/>
      <c r="AL3103" s="246"/>
    </row>
    <row r="3104" spans="3:38" s="47" customFormat="1" ht="38.25" customHeight="1" x14ac:dyDescent="0.25">
      <c r="C3104" s="243"/>
      <c r="H3104" s="243"/>
      <c r="L3104" s="282"/>
      <c r="M3104" s="243"/>
      <c r="O3104" s="243"/>
      <c r="P3104" s="246"/>
      <c r="Q3104" s="246"/>
      <c r="R3104" s="246"/>
      <c r="S3104" s="246"/>
      <c r="T3104" s="246"/>
      <c r="U3104" s="246"/>
      <c r="V3104" s="246"/>
      <c r="W3104" s="246"/>
      <c r="X3104" s="246"/>
      <c r="Y3104" s="246"/>
      <c r="Z3104" s="246"/>
      <c r="AA3104" s="246"/>
      <c r="AB3104" s="246"/>
      <c r="AC3104" s="246"/>
      <c r="AD3104" s="246"/>
      <c r="AE3104" s="246"/>
      <c r="AF3104" s="246"/>
      <c r="AG3104" s="246"/>
      <c r="AH3104" s="246"/>
      <c r="AI3104" s="246"/>
      <c r="AJ3104" s="246"/>
      <c r="AK3104" s="246"/>
      <c r="AL3104" s="246"/>
    </row>
    <row r="3105" spans="3:38" s="47" customFormat="1" ht="38.25" customHeight="1" x14ac:dyDescent="0.25">
      <c r="C3105" s="243"/>
      <c r="H3105" s="243"/>
      <c r="L3105" s="282"/>
      <c r="M3105" s="243"/>
      <c r="O3105" s="243"/>
      <c r="P3105" s="246"/>
      <c r="Q3105" s="246"/>
      <c r="R3105" s="246"/>
      <c r="S3105" s="246"/>
      <c r="T3105" s="246"/>
      <c r="U3105" s="246"/>
      <c r="V3105" s="246"/>
      <c r="W3105" s="246"/>
      <c r="X3105" s="246"/>
      <c r="Y3105" s="246"/>
      <c r="Z3105" s="246"/>
      <c r="AA3105" s="246"/>
      <c r="AB3105" s="246"/>
      <c r="AC3105" s="246"/>
      <c r="AD3105" s="246"/>
      <c r="AE3105" s="246"/>
      <c r="AF3105" s="246"/>
      <c r="AG3105" s="246"/>
      <c r="AH3105" s="246"/>
      <c r="AI3105" s="246"/>
      <c r="AJ3105" s="246"/>
      <c r="AK3105" s="246"/>
      <c r="AL3105" s="246"/>
    </row>
    <row r="3106" spans="3:38" s="47" customFormat="1" ht="38.25" customHeight="1" x14ac:dyDescent="0.25">
      <c r="C3106" s="243"/>
      <c r="H3106" s="243"/>
      <c r="L3106" s="282"/>
      <c r="M3106" s="243"/>
      <c r="O3106" s="243"/>
      <c r="P3106" s="246"/>
      <c r="Q3106" s="246"/>
      <c r="R3106" s="246"/>
      <c r="S3106" s="246"/>
      <c r="T3106" s="246"/>
      <c r="U3106" s="246"/>
      <c r="V3106" s="246"/>
      <c r="W3106" s="246"/>
      <c r="X3106" s="246"/>
      <c r="Y3106" s="246"/>
      <c r="Z3106" s="246"/>
      <c r="AA3106" s="246"/>
      <c r="AB3106" s="246"/>
      <c r="AC3106" s="246"/>
      <c r="AD3106" s="246"/>
      <c r="AE3106" s="246"/>
      <c r="AF3106" s="246"/>
      <c r="AG3106" s="246"/>
      <c r="AH3106" s="246"/>
      <c r="AI3106" s="246"/>
      <c r="AJ3106" s="246"/>
      <c r="AK3106" s="246"/>
      <c r="AL3106" s="246"/>
    </row>
    <row r="3107" spans="3:38" s="47" customFormat="1" ht="38.25" customHeight="1" x14ac:dyDescent="0.25">
      <c r="C3107" s="243"/>
      <c r="H3107" s="243"/>
      <c r="L3107" s="282"/>
      <c r="M3107" s="243"/>
      <c r="O3107" s="243"/>
      <c r="P3107" s="246"/>
      <c r="Q3107" s="246"/>
      <c r="R3107" s="246"/>
      <c r="S3107" s="246"/>
      <c r="T3107" s="246"/>
      <c r="U3107" s="246"/>
      <c r="V3107" s="246"/>
      <c r="W3107" s="246"/>
      <c r="X3107" s="246"/>
      <c r="Y3107" s="246"/>
      <c r="Z3107" s="246"/>
      <c r="AA3107" s="246"/>
      <c r="AB3107" s="246"/>
      <c r="AC3107" s="246"/>
      <c r="AD3107" s="246"/>
      <c r="AE3107" s="246"/>
      <c r="AF3107" s="246"/>
      <c r="AG3107" s="246"/>
      <c r="AH3107" s="246"/>
      <c r="AI3107" s="246"/>
      <c r="AJ3107" s="246"/>
      <c r="AK3107" s="246"/>
      <c r="AL3107" s="246"/>
    </row>
    <row r="3108" spans="3:38" s="47" customFormat="1" ht="38.25" customHeight="1" x14ac:dyDescent="0.25">
      <c r="C3108" s="243"/>
      <c r="H3108" s="243"/>
      <c r="L3108" s="282"/>
      <c r="M3108" s="243"/>
      <c r="O3108" s="243"/>
      <c r="P3108" s="246"/>
      <c r="Q3108" s="246"/>
      <c r="R3108" s="246"/>
      <c r="S3108" s="246"/>
      <c r="T3108" s="246"/>
      <c r="U3108" s="246"/>
      <c r="V3108" s="246"/>
      <c r="W3108" s="246"/>
      <c r="X3108" s="246"/>
      <c r="Y3108" s="246"/>
      <c r="Z3108" s="246"/>
      <c r="AA3108" s="246"/>
      <c r="AB3108" s="246"/>
      <c r="AC3108" s="246"/>
      <c r="AD3108" s="246"/>
      <c r="AE3108" s="246"/>
      <c r="AF3108" s="246"/>
      <c r="AG3108" s="246"/>
      <c r="AH3108" s="246"/>
      <c r="AI3108" s="246"/>
      <c r="AJ3108" s="246"/>
      <c r="AK3108" s="246"/>
      <c r="AL3108" s="246"/>
    </row>
    <row r="3109" spans="3:38" s="47" customFormat="1" ht="38.25" customHeight="1" x14ac:dyDescent="0.25">
      <c r="C3109" s="243"/>
      <c r="H3109" s="243"/>
      <c r="L3109" s="282"/>
      <c r="M3109" s="243"/>
      <c r="O3109" s="243"/>
      <c r="P3109" s="246"/>
      <c r="Q3109" s="246"/>
      <c r="R3109" s="246"/>
      <c r="S3109" s="246"/>
      <c r="T3109" s="246"/>
      <c r="U3109" s="246"/>
      <c r="V3109" s="246"/>
      <c r="W3109" s="246"/>
      <c r="X3109" s="246"/>
      <c r="Y3109" s="246"/>
      <c r="Z3109" s="246"/>
      <c r="AA3109" s="246"/>
      <c r="AB3109" s="246"/>
      <c r="AC3109" s="246"/>
      <c r="AD3109" s="246"/>
      <c r="AE3109" s="246"/>
      <c r="AF3109" s="246"/>
      <c r="AG3109" s="246"/>
      <c r="AH3109" s="246"/>
      <c r="AI3109" s="246"/>
      <c r="AJ3109" s="246"/>
      <c r="AK3109" s="246"/>
      <c r="AL3109" s="246"/>
    </row>
    <row r="3110" spans="3:38" s="47" customFormat="1" ht="38.25" customHeight="1" x14ac:dyDescent="0.25">
      <c r="C3110" s="243"/>
      <c r="H3110" s="243"/>
      <c r="L3110" s="282"/>
      <c r="M3110" s="243"/>
      <c r="O3110" s="243"/>
      <c r="P3110" s="246"/>
      <c r="Q3110" s="246"/>
      <c r="R3110" s="246"/>
      <c r="S3110" s="246"/>
      <c r="T3110" s="246"/>
      <c r="U3110" s="246"/>
      <c r="V3110" s="246"/>
      <c r="W3110" s="246"/>
      <c r="X3110" s="246"/>
      <c r="Y3110" s="246"/>
      <c r="Z3110" s="246"/>
      <c r="AA3110" s="246"/>
      <c r="AB3110" s="246"/>
      <c r="AC3110" s="246"/>
      <c r="AD3110" s="246"/>
      <c r="AE3110" s="246"/>
      <c r="AF3110" s="246"/>
      <c r="AG3110" s="246"/>
      <c r="AH3110" s="246"/>
      <c r="AI3110" s="246"/>
      <c r="AJ3110" s="246"/>
      <c r="AK3110" s="246"/>
      <c r="AL3110" s="246"/>
    </row>
    <row r="3111" spans="3:38" s="47" customFormat="1" ht="38.25" customHeight="1" x14ac:dyDescent="0.25">
      <c r="C3111" s="243"/>
      <c r="H3111" s="243"/>
      <c r="L3111" s="282"/>
      <c r="M3111" s="243"/>
      <c r="O3111" s="243"/>
      <c r="P3111" s="246"/>
      <c r="Q3111" s="246"/>
      <c r="R3111" s="246"/>
      <c r="S3111" s="246"/>
      <c r="T3111" s="246"/>
      <c r="U3111" s="246"/>
      <c r="V3111" s="246"/>
      <c r="W3111" s="246"/>
      <c r="X3111" s="246"/>
      <c r="Y3111" s="246"/>
      <c r="Z3111" s="246"/>
      <c r="AA3111" s="246"/>
      <c r="AB3111" s="246"/>
      <c r="AC3111" s="246"/>
      <c r="AD3111" s="246"/>
      <c r="AE3111" s="246"/>
      <c r="AF3111" s="246"/>
      <c r="AG3111" s="246"/>
      <c r="AH3111" s="246"/>
      <c r="AI3111" s="246"/>
      <c r="AJ3111" s="246"/>
      <c r="AK3111" s="246"/>
      <c r="AL3111" s="246"/>
    </row>
    <row r="3112" spans="3:38" s="47" customFormat="1" ht="38.25" customHeight="1" x14ac:dyDescent="0.25">
      <c r="C3112" s="243"/>
      <c r="H3112" s="243"/>
      <c r="L3112" s="282"/>
      <c r="M3112" s="243"/>
      <c r="O3112" s="243"/>
      <c r="P3112" s="246"/>
      <c r="Q3112" s="246"/>
      <c r="R3112" s="246"/>
      <c r="S3112" s="246"/>
      <c r="T3112" s="246"/>
      <c r="U3112" s="246"/>
      <c r="V3112" s="246"/>
      <c r="W3112" s="246"/>
      <c r="X3112" s="246"/>
      <c r="Y3112" s="246"/>
      <c r="Z3112" s="246"/>
      <c r="AA3112" s="246"/>
      <c r="AB3112" s="246"/>
      <c r="AC3112" s="246"/>
      <c r="AD3112" s="246"/>
      <c r="AE3112" s="246"/>
      <c r="AF3112" s="246"/>
      <c r="AG3112" s="246"/>
      <c r="AH3112" s="246"/>
      <c r="AI3112" s="246"/>
      <c r="AJ3112" s="246"/>
      <c r="AK3112" s="246"/>
      <c r="AL3112" s="246"/>
    </row>
    <row r="3113" spans="3:38" s="47" customFormat="1" ht="38.25" customHeight="1" x14ac:dyDescent="0.25">
      <c r="C3113" s="243"/>
      <c r="H3113" s="243"/>
      <c r="L3113" s="282"/>
      <c r="M3113" s="243"/>
      <c r="O3113" s="243"/>
      <c r="P3113" s="246"/>
      <c r="Q3113" s="246"/>
      <c r="R3113" s="246"/>
      <c r="S3113" s="246"/>
      <c r="T3113" s="246"/>
      <c r="U3113" s="246"/>
      <c r="V3113" s="246"/>
      <c r="W3113" s="246"/>
      <c r="X3113" s="246"/>
      <c r="Y3113" s="246"/>
      <c r="Z3113" s="246"/>
      <c r="AA3113" s="246"/>
      <c r="AB3113" s="246"/>
      <c r="AC3113" s="246"/>
      <c r="AD3113" s="246"/>
      <c r="AE3113" s="246"/>
      <c r="AF3113" s="246"/>
      <c r="AG3113" s="246"/>
      <c r="AH3113" s="246"/>
      <c r="AI3113" s="246"/>
      <c r="AJ3113" s="246"/>
      <c r="AK3113" s="246"/>
      <c r="AL3113" s="246"/>
    </row>
    <row r="3114" spans="3:38" s="47" customFormat="1" ht="38.25" customHeight="1" x14ac:dyDescent="0.25">
      <c r="C3114" s="243"/>
      <c r="H3114" s="243"/>
      <c r="L3114" s="282"/>
      <c r="M3114" s="243"/>
      <c r="O3114" s="243"/>
      <c r="P3114" s="246"/>
      <c r="Q3114" s="246"/>
      <c r="R3114" s="246"/>
      <c r="S3114" s="246"/>
      <c r="T3114" s="246"/>
      <c r="U3114" s="246"/>
      <c r="V3114" s="246"/>
      <c r="W3114" s="246"/>
      <c r="X3114" s="246"/>
      <c r="Y3114" s="246"/>
      <c r="Z3114" s="246"/>
      <c r="AA3114" s="246"/>
      <c r="AB3114" s="246"/>
      <c r="AC3114" s="246"/>
      <c r="AD3114" s="246"/>
      <c r="AE3114" s="246"/>
      <c r="AF3114" s="246"/>
      <c r="AG3114" s="246"/>
      <c r="AH3114" s="246"/>
      <c r="AI3114" s="246"/>
      <c r="AJ3114" s="246"/>
      <c r="AK3114" s="246"/>
      <c r="AL3114" s="246"/>
    </row>
    <row r="3115" spans="3:38" s="47" customFormat="1" ht="38.25" customHeight="1" x14ac:dyDescent="0.25">
      <c r="C3115" s="243"/>
      <c r="H3115" s="243"/>
      <c r="L3115" s="282"/>
      <c r="M3115" s="243"/>
      <c r="O3115" s="243"/>
      <c r="P3115" s="246"/>
      <c r="Q3115" s="246"/>
      <c r="R3115" s="246"/>
      <c r="S3115" s="246"/>
      <c r="T3115" s="246"/>
      <c r="U3115" s="246"/>
      <c r="V3115" s="246"/>
      <c r="W3115" s="246"/>
      <c r="X3115" s="246"/>
      <c r="Y3115" s="246"/>
      <c r="Z3115" s="246"/>
      <c r="AA3115" s="246"/>
      <c r="AB3115" s="246"/>
      <c r="AC3115" s="246"/>
      <c r="AD3115" s="246"/>
      <c r="AE3115" s="246"/>
      <c r="AF3115" s="246"/>
      <c r="AG3115" s="246"/>
      <c r="AH3115" s="246"/>
      <c r="AI3115" s="246"/>
      <c r="AJ3115" s="246"/>
      <c r="AK3115" s="246"/>
      <c r="AL3115" s="246"/>
    </row>
    <row r="3116" spans="3:38" s="47" customFormat="1" ht="38.25" customHeight="1" x14ac:dyDescent="0.25">
      <c r="C3116" s="243"/>
      <c r="H3116" s="243"/>
      <c r="L3116" s="282"/>
      <c r="M3116" s="243"/>
      <c r="O3116" s="243"/>
      <c r="P3116" s="246"/>
      <c r="Q3116" s="246"/>
      <c r="R3116" s="246"/>
      <c r="S3116" s="246"/>
      <c r="T3116" s="246"/>
      <c r="U3116" s="246"/>
      <c r="V3116" s="246"/>
      <c r="W3116" s="246"/>
      <c r="X3116" s="246"/>
      <c r="Y3116" s="246"/>
      <c r="Z3116" s="246"/>
      <c r="AA3116" s="246"/>
      <c r="AB3116" s="246"/>
      <c r="AC3116" s="246"/>
      <c r="AD3116" s="246"/>
      <c r="AE3116" s="246"/>
      <c r="AF3116" s="246"/>
      <c r="AG3116" s="246"/>
      <c r="AH3116" s="246"/>
      <c r="AI3116" s="246"/>
      <c r="AJ3116" s="246"/>
      <c r="AK3116" s="246"/>
      <c r="AL3116" s="246"/>
    </row>
    <row r="3117" spans="3:38" s="47" customFormat="1" ht="38.25" customHeight="1" x14ac:dyDescent="0.25">
      <c r="C3117" s="243"/>
      <c r="H3117" s="243"/>
      <c r="L3117" s="282"/>
      <c r="M3117" s="243"/>
      <c r="O3117" s="243"/>
      <c r="P3117" s="246"/>
      <c r="Q3117" s="246"/>
      <c r="R3117" s="246"/>
      <c r="S3117" s="246"/>
      <c r="T3117" s="246"/>
      <c r="U3117" s="246"/>
      <c r="V3117" s="246"/>
      <c r="W3117" s="246"/>
      <c r="X3117" s="246"/>
      <c r="Y3117" s="246"/>
      <c r="Z3117" s="246"/>
      <c r="AA3117" s="246"/>
      <c r="AB3117" s="246"/>
      <c r="AC3117" s="246"/>
      <c r="AD3117" s="246"/>
      <c r="AE3117" s="246"/>
      <c r="AF3117" s="246"/>
      <c r="AG3117" s="246"/>
      <c r="AH3117" s="246"/>
      <c r="AI3117" s="246"/>
      <c r="AJ3117" s="246"/>
      <c r="AK3117" s="246"/>
      <c r="AL3117" s="246"/>
    </row>
    <row r="3118" spans="3:38" s="47" customFormat="1" ht="38.25" customHeight="1" x14ac:dyDescent="0.25">
      <c r="C3118" s="243"/>
      <c r="H3118" s="243"/>
      <c r="L3118" s="282"/>
      <c r="M3118" s="243"/>
      <c r="O3118" s="243"/>
      <c r="P3118" s="246"/>
      <c r="Q3118" s="246"/>
      <c r="R3118" s="246"/>
      <c r="S3118" s="246"/>
      <c r="T3118" s="246"/>
      <c r="U3118" s="246"/>
      <c r="V3118" s="246"/>
      <c r="W3118" s="246"/>
      <c r="X3118" s="246"/>
      <c r="Y3118" s="246"/>
      <c r="Z3118" s="246"/>
      <c r="AA3118" s="246"/>
      <c r="AB3118" s="246"/>
      <c r="AC3118" s="246"/>
      <c r="AD3118" s="246"/>
      <c r="AE3118" s="246"/>
      <c r="AF3118" s="246"/>
      <c r="AG3118" s="246"/>
      <c r="AH3118" s="246"/>
      <c r="AI3118" s="246"/>
      <c r="AJ3118" s="246"/>
      <c r="AK3118" s="246"/>
      <c r="AL3118" s="246"/>
    </row>
    <row r="3119" spans="3:38" s="47" customFormat="1" ht="38.25" customHeight="1" x14ac:dyDescent="0.25">
      <c r="C3119" s="243"/>
      <c r="H3119" s="243"/>
      <c r="L3119" s="282"/>
      <c r="M3119" s="243"/>
      <c r="O3119" s="243"/>
      <c r="P3119" s="246"/>
      <c r="Q3119" s="246"/>
      <c r="R3119" s="246"/>
      <c r="S3119" s="246"/>
      <c r="T3119" s="246"/>
      <c r="U3119" s="246"/>
      <c r="V3119" s="246"/>
      <c r="W3119" s="246"/>
      <c r="X3119" s="246"/>
      <c r="Y3119" s="246"/>
      <c r="Z3119" s="246"/>
      <c r="AA3119" s="246"/>
      <c r="AB3119" s="246"/>
      <c r="AC3119" s="246"/>
      <c r="AD3119" s="246"/>
      <c r="AE3119" s="246"/>
      <c r="AF3119" s="246"/>
      <c r="AG3119" s="246"/>
      <c r="AH3119" s="246"/>
      <c r="AI3119" s="246"/>
      <c r="AJ3119" s="246"/>
      <c r="AK3119" s="246"/>
      <c r="AL3119" s="246"/>
    </row>
    <row r="3120" spans="3:38" s="47" customFormat="1" ht="38.25" customHeight="1" x14ac:dyDescent="0.25">
      <c r="C3120" s="243"/>
      <c r="H3120" s="243"/>
      <c r="L3120" s="282"/>
      <c r="M3120" s="243"/>
      <c r="O3120" s="243"/>
      <c r="P3120" s="246"/>
      <c r="Q3120" s="246"/>
      <c r="R3120" s="246"/>
      <c r="S3120" s="246"/>
      <c r="T3120" s="246"/>
      <c r="U3120" s="246"/>
      <c r="V3120" s="246"/>
      <c r="W3120" s="246"/>
      <c r="X3120" s="246"/>
      <c r="Y3120" s="246"/>
      <c r="Z3120" s="246"/>
      <c r="AA3120" s="246"/>
      <c r="AB3120" s="246"/>
      <c r="AC3120" s="246"/>
      <c r="AD3120" s="246"/>
      <c r="AE3120" s="246"/>
      <c r="AF3120" s="246"/>
      <c r="AG3120" s="246"/>
      <c r="AH3120" s="246"/>
      <c r="AI3120" s="246"/>
      <c r="AJ3120" s="246"/>
      <c r="AK3120" s="246"/>
      <c r="AL3120" s="246"/>
    </row>
    <row r="3121" spans="3:38" s="47" customFormat="1" ht="38.25" customHeight="1" x14ac:dyDescent="0.25">
      <c r="C3121" s="243"/>
      <c r="H3121" s="243"/>
      <c r="L3121" s="282"/>
      <c r="M3121" s="243"/>
      <c r="O3121" s="243"/>
      <c r="P3121" s="246"/>
      <c r="Q3121" s="246"/>
      <c r="R3121" s="246"/>
      <c r="S3121" s="246"/>
      <c r="T3121" s="246"/>
      <c r="U3121" s="246"/>
      <c r="V3121" s="246"/>
      <c r="W3121" s="246"/>
      <c r="X3121" s="246"/>
      <c r="Y3121" s="246"/>
      <c r="Z3121" s="246"/>
      <c r="AA3121" s="246"/>
      <c r="AB3121" s="246"/>
      <c r="AC3121" s="246"/>
      <c r="AD3121" s="246"/>
      <c r="AE3121" s="246"/>
      <c r="AF3121" s="246"/>
      <c r="AG3121" s="246"/>
      <c r="AH3121" s="246"/>
      <c r="AI3121" s="246"/>
      <c r="AJ3121" s="246"/>
      <c r="AK3121" s="246"/>
      <c r="AL3121" s="246"/>
    </row>
    <row r="3122" spans="3:38" s="47" customFormat="1" ht="38.25" customHeight="1" x14ac:dyDescent="0.25">
      <c r="C3122" s="243"/>
      <c r="H3122" s="243"/>
      <c r="L3122" s="282"/>
      <c r="M3122" s="243"/>
      <c r="O3122" s="243"/>
      <c r="P3122" s="246"/>
      <c r="Q3122" s="246"/>
      <c r="R3122" s="246"/>
      <c r="S3122" s="246"/>
      <c r="T3122" s="246"/>
      <c r="U3122" s="246"/>
      <c r="V3122" s="246"/>
      <c r="W3122" s="246"/>
      <c r="X3122" s="246"/>
      <c r="Y3122" s="246"/>
      <c r="Z3122" s="246"/>
      <c r="AA3122" s="246"/>
      <c r="AB3122" s="246"/>
      <c r="AC3122" s="246"/>
      <c r="AD3122" s="246"/>
      <c r="AE3122" s="246"/>
      <c r="AF3122" s="246"/>
      <c r="AG3122" s="246"/>
      <c r="AH3122" s="246"/>
      <c r="AI3122" s="246"/>
      <c r="AJ3122" s="246"/>
      <c r="AK3122" s="246"/>
      <c r="AL3122" s="246"/>
    </row>
    <row r="3123" spans="3:38" s="47" customFormat="1" ht="38.25" customHeight="1" x14ac:dyDescent="0.25">
      <c r="C3123" s="243"/>
      <c r="H3123" s="243"/>
      <c r="L3123" s="282"/>
      <c r="M3123" s="243"/>
      <c r="O3123" s="243"/>
      <c r="P3123" s="246"/>
      <c r="Q3123" s="246"/>
      <c r="R3123" s="246"/>
      <c r="S3123" s="246"/>
      <c r="T3123" s="246"/>
      <c r="U3123" s="246"/>
      <c r="V3123" s="246"/>
      <c r="W3123" s="246"/>
      <c r="X3123" s="246"/>
      <c r="Y3123" s="246"/>
      <c r="Z3123" s="246"/>
      <c r="AA3123" s="246"/>
      <c r="AB3123" s="246"/>
      <c r="AC3123" s="246"/>
      <c r="AD3123" s="246"/>
      <c r="AE3123" s="246"/>
      <c r="AF3123" s="246"/>
      <c r="AG3123" s="246"/>
      <c r="AH3123" s="246"/>
      <c r="AI3123" s="246"/>
      <c r="AJ3123" s="246"/>
      <c r="AK3123" s="246"/>
      <c r="AL3123" s="246"/>
    </row>
    <row r="3124" spans="3:38" s="47" customFormat="1" ht="38.25" customHeight="1" x14ac:dyDescent="0.25">
      <c r="C3124" s="243"/>
      <c r="H3124" s="243"/>
      <c r="L3124" s="282"/>
      <c r="M3124" s="243"/>
      <c r="O3124" s="243"/>
      <c r="P3124" s="246"/>
      <c r="Q3124" s="246"/>
      <c r="R3124" s="246"/>
      <c r="S3124" s="246"/>
      <c r="T3124" s="246"/>
      <c r="U3124" s="246"/>
      <c r="V3124" s="246"/>
      <c r="W3124" s="246"/>
      <c r="X3124" s="246"/>
      <c r="Y3124" s="246"/>
      <c r="Z3124" s="246"/>
      <c r="AA3124" s="246"/>
      <c r="AB3124" s="246"/>
      <c r="AC3124" s="246"/>
      <c r="AD3124" s="246"/>
      <c r="AE3124" s="246"/>
      <c r="AF3124" s="246"/>
      <c r="AG3124" s="246"/>
      <c r="AH3124" s="246"/>
      <c r="AI3124" s="246"/>
      <c r="AJ3124" s="246"/>
      <c r="AK3124" s="246"/>
      <c r="AL3124" s="246"/>
    </row>
    <row r="3125" spans="3:38" s="47" customFormat="1" ht="38.25" customHeight="1" x14ac:dyDescent="0.25">
      <c r="C3125" s="243"/>
      <c r="H3125" s="243"/>
      <c r="L3125" s="282"/>
      <c r="M3125" s="243"/>
      <c r="O3125" s="243"/>
      <c r="P3125" s="246"/>
      <c r="Q3125" s="246"/>
      <c r="R3125" s="246"/>
      <c r="S3125" s="246"/>
      <c r="T3125" s="246"/>
      <c r="U3125" s="246"/>
      <c r="V3125" s="246"/>
      <c r="W3125" s="246"/>
      <c r="X3125" s="246"/>
      <c r="Y3125" s="246"/>
      <c r="Z3125" s="246"/>
      <c r="AA3125" s="246"/>
      <c r="AB3125" s="246"/>
      <c r="AC3125" s="246"/>
      <c r="AD3125" s="246"/>
      <c r="AE3125" s="246"/>
      <c r="AF3125" s="246"/>
      <c r="AG3125" s="246"/>
      <c r="AH3125" s="246"/>
      <c r="AI3125" s="246"/>
      <c r="AJ3125" s="246"/>
      <c r="AK3125" s="246"/>
      <c r="AL3125" s="246"/>
    </row>
    <row r="3126" spans="3:38" s="47" customFormat="1" ht="38.25" customHeight="1" x14ac:dyDescent="0.25">
      <c r="C3126" s="243"/>
      <c r="H3126" s="243"/>
      <c r="L3126" s="282"/>
      <c r="M3126" s="243"/>
      <c r="O3126" s="243"/>
      <c r="P3126" s="246"/>
      <c r="Q3126" s="246"/>
      <c r="R3126" s="246"/>
      <c r="S3126" s="246"/>
      <c r="T3126" s="246"/>
      <c r="U3126" s="246"/>
      <c r="V3126" s="246"/>
      <c r="W3126" s="246"/>
      <c r="X3126" s="246"/>
      <c r="Y3126" s="246"/>
      <c r="Z3126" s="246"/>
      <c r="AA3126" s="246"/>
      <c r="AB3126" s="246"/>
      <c r="AC3126" s="246"/>
      <c r="AD3126" s="246"/>
      <c r="AE3126" s="246"/>
      <c r="AF3126" s="246"/>
      <c r="AG3126" s="246"/>
      <c r="AH3126" s="246"/>
      <c r="AI3126" s="246"/>
      <c r="AJ3126" s="246"/>
      <c r="AK3126" s="246"/>
      <c r="AL3126" s="246"/>
    </row>
    <row r="3127" spans="3:38" s="47" customFormat="1" ht="38.25" customHeight="1" x14ac:dyDescent="0.25">
      <c r="C3127" s="243"/>
      <c r="H3127" s="243"/>
      <c r="L3127" s="282"/>
      <c r="M3127" s="243"/>
      <c r="O3127" s="243"/>
      <c r="P3127" s="246"/>
      <c r="Q3127" s="246"/>
      <c r="R3127" s="246"/>
      <c r="S3127" s="246"/>
      <c r="T3127" s="246"/>
      <c r="U3127" s="246"/>
      <c r="V3127" s="246"/>
      <c r="W3127" s="246"/>
      <c r="X3127" s="246"/>
      <c r="Y3127" s="246"/>
      <c r="Z3127" s="246"/>
      <c r="AA3127" s="246"/>
      <c r="AB3127" s="246"/>
      <c r="AC3127" s="246"/>
      <c r="AD3127" s="246"/>
      <c r="AE3127" s="246"/>
      <c r="AF3127" s="246"/>
      <c r="AG3127" s="246"/>
      <c r="AH3127" s="246"/>
      <c r="AI3127" s="246"/>
      <c r="AJ3127" s="246"/>
      <c r="AK3127" s="246"/>
      <c r="AL3127" s="246"/>
    </row>
    <row r="3128" spans="3:38" s="47" customFormat="1" ht="38.25" customHeight="1" x14ac:dyDescent="0.25">
      <c r="C3128" s="243"/>
      <c r="H3128" s="243"/>
      <c r="L3128" s="282"/>
      <c r="M3128" s="243"/>
      <c r="O3128" s="243"/>
      <c r="P3128" s="246"/>
      <c r="Q3128" s="246"/>
      <c r="R3128" s="246"/>
      <c r="S3128" s="246"/>
      <c r="T3128" s="246"/>
      <c r="U3128" s="246"/>
      <c r="V3128" s="246"/>
      <c r="W3128" s="246"/>
      <c r="X3128" s="246"/>
      <c r="Y3128" s="246"/>
      <c r="Z3128" s="246"/>
      <c r="AA3128" s="246"/>
      <c r="AB3128" s="246"/>
      <c r="AC3128" s="246"/>
      <c r="AD3128" s="246"/>
      <c r="AE3128" s="246"/>
      <c r="AF3128" s="246"/>
      <c r="AG3128" s="246"/>
      <c r="AH3128" s="246"/>
      <c r="AI3128" s="246"/>
      <c r="AJ3128" s="246"/>
      <c r="AK3128" s="246"/>
      <c r="AL3128" s="246"/>
    </row>
    <row r="3129" spans="3:38" s="47" customFormat="1" ht="38.25" customHeight="1" x14ac:dyDescent="0.25">
      <c r="C3129" s="243"/>
      <c r="H3129" s="243"/>
      <c r="L3129" s="282"/>
      <c r="M3129" s="243"/>
      <c r="O3129" s="243"/>
      <c r="P3129" s="246"/>
      <c r="Q3129" s="246"/>
      <c r="R3129" s="246"/>
      <c r="S3129" s="246"/>
      <c r="T3129" s="246"/>
      <c r="U3129" s="246"/>
      <c r="V3129" s="246"/>
      <c r="W3129" s="246"/>
      <c r="X3129" s="246"/>
      <c r="Y3129" s="246"/>
      <c r="Z3129" s="246"/>
      <c r="AA3129" s="246"/>
      <c r="AB3129" s="246"/>
      <c r="AC3129" s="246"/>
      <c r="AD3129" s="246"/>
      <c r="AE3129" s="246"/>
      <c r="AF3129" s="246"/>
      <c r="AG3129" s="246"/>
      <c r="AH3129" s="246"/>
      <c r="AI3129" s="246"/>
      <c r="AJ3129" s="246"/>
      <c r="AK3129" s="246"/>
      <c r="AL3129" s="246"/>
    </row>
    <row r="3130" spans="3:38" s="47" customFormat="1" ht="38.25" customHeight="1" x14ac:dyDescent="0.25">
      <c r="C3130" s="243"/>
      <c r="H3130" s="243"/>
      <c r="L3130" s="282"/>
      <c r="M3130" s="243"/>
      <c r="O3130" s="243"/>
      <c r="P3130" s="246"/>
      <c r="Q3130" s="246"/>
      <c r="R3130" s="246"/>
      <c r="S3130" s="246"/>
      <c r="T3130" s="246"/>
      <c r="U3130" s="246"/>
      <c r="V3130" s="246"/>
      <c r="W3130" s="246"/>
      <c r="X3130" s="246"/>
      <c r="Y3130" s="246"/>
      <c r="Z3130" s="246"/>
      <c r="AA3130" s="246"/>
      <c r="AB3130" s="246"/>
      <c r="AC3130" s="246"/>
      <c r="AD3130" s="246"/>
      <c r="AE3130" s="246"/>
      <c r="AF3130" s="246"/>
      <c r="AG3130" s="246"/>
      <c r="AH3130" s="246"/>
      <c r="AI3130" s="246"/>
      <c r="AJ3130" s="246"/>
      <c r="AK3130" s="246"/>
      <c r="AL3130" s="246"/>
    </row>
    <row r="3131" spans="3:38" s="47" customFormat="1" ht="38.25" customHeight="1" x14ac:dyDescent="0.25">
      <c r="C3131" s="243"/>
      <c r="H3131" s="243"/>
      <c r="L3131" s="282"/>
      <c r="M3131" s="243"/>
      <c r="O3131" s="243"/>
      <c r="P3131" s="246"/>
      <c r="Q3131" s="246"/>
      <c r="R3131" s="246"/>
      <c r="S3131" s="246"/>
      <c r="T3131" s="246"/>
      <c r="U3131" s="246"/>
      <c r="V3131" s="246"/>
      <c r="W3131" s="246"/>
      <c r="X3131" s="246"/>
      <c r="Y3131" s="246"/>
      <c r="Z3131" s="246"/>
      <c r="AA3131" s="246"/>
      <c r="AB3131" s="246"/>
      <c r="AC3131" s="246"/>
      <c r="AD3131" s="246"/>
      <c r="AE3131" s="246"/>
      <c r="AF3131" s="246"/>
      <c r="AG3131" s="246"/>
      <c r="AH3131" s="246"/>
      <c r="AI3131" s="246"/>
      <c r="AJ3131" s="246"/>
      <c r="AK3131" s="246"/>
      <c r="AL3131" s="246"/>
    </row>
    <row r="3132" spans="3:38" s="47" customFormat="1" ht="38.25" customHeight="1" x14ac:dyDescent="0.25">
      <c r="C3132" s="243"/>
      <c r="H3132" s="243"/>
      <c r="L3132" s="282"/>
      <c r="M3132" s="243"/>
      <c r="O3132" s="243"/>
      <c r="P3132" s="246"/>
      <c r="Q3132" s="246"/>
      <c r="R3132" s="246"/>
      <c r="S3132" s="246"/>
      <c r="T3132" s="246"/>
      <c r="U3132" s="246"/>
      <c r="V3132" s="246"/>
      <c r="W3132" s="246"/>
      <c r="X3132" s="246"/>
      <c r="Y3132" s="246"/>
      <c r="Z3132" s="246"/>
      <c r="AA3132" s="246"/>
      <c r="AB3132" s="246"/>
      <c r="AC3132" s="246"/>
      <c r="AD3132" s="246"/>
      <c r="AE3132" s="246"/>
      <c r="AF3132" s="246"/>
      <c r="AG3132" s="246"/>
      <c r="AH3132" s="246"/>
      <c r="AI3132" s="246"/>
      <c r="AJ3132" s="246"/>
      <c r="AK3132" s="246"/>
      <c r="AL3132" s="246"/>
    </row>
    <row r="3133" spans="3:38" s="47" customFormat="1" ht="38.25" customHeight="1" x14ac:dyDescent="0.25">
      <c r="C3133" s="243"/>
      <c r="H3133" s="243"/>
      <c r="L3133" s="282"/>
      <c r="M3133" s="243"/>
      <c r="O3133" s="243"/>
      <c r="P3133" s="246"/>
      <c r="Q3133" s="246"/>
      <c r="R3133" s="246"/>
      <c r="S3133" s="246"/>
      <c r="T3133" s="246"/>
      <c r="U3133" s="246"/>
      <c r="V3133" s="246"/>
      <c r="W3133" s="246"/>
      <c r="X3133" s="246"/>
      <c r="Y3133" s="246"/>
      <c r="Z3133" s="246"/>
      <c r="AA3133" s="246"/>
      <c r="AB3133" s="246"/>
      <c r="AC3133" s="246"/>
      <c r="AD3133" s="246"/>
      <c r="AE3133" s="246"/>
      <c r="AF3133" s="246"/>
      <c r="AG3133" s="246"/>
      <c r="AH3133" s="246"/>
      <c r="AI3133" s="246"/>
      <c r="AJ3133" s="246"/>
      <c r="AK3133" s="246"/>
      <c r="AL3133" s="246"/>
    </row>
    <row r="3134" spans="3:38" s="47" customFormat="1" ht="38.25" customHeight="1" x14ac:dyDescent="0.25">
      <c r="C3134" s="243"/>
      <c r="H3134" s="243"/>
      <c r="L3134" s="282"/>
      <c r="M3134" s="243"/>
      <c r="O3134" s="243"/>
      <c r="P3134" s="246"/>
      <c r="Q3134" s="246"/>
      <c r="R3134" s="246"/>
      <c r="S3134" s="246"/>
      <c r="T3134" s="246"/>
      <c r="U3134" s="246"/>
      <c r="V3134" s="246"/>
      <c r="W3134" s="246"/>
      <c r="X3134" s="246"/>
      <c r="Y3134" s="246"/>
      <c r="Z3134" s="246"/>
      <c r="AA3134" s="246"/>
      <c r="AB3134" s="246"/>
      <c r="AC3134" s="246"/>
      <c r="AD3134" s="246"/>
      <c r="AE3134" s="246"/>
      <c r="AF3134" s="246"/>
      <c r="AG3134" s="246"/>
      <c r="AH3134" s="246"/>
      <c r="AI3134" s="246"/>
      <c r="AJ3134" s="246"/>
      <c r="AK3134" s="246"/>
      <c r="AL3134" s="246"/>
    </row>
    <row r="3135" spans="3:38" s="47" customFormat="1" ht="38.25" customHeight="1" x14ac:dyDescent="0.25">
      <c r="C3135" s="243"/>
      <c r="H3135" s="243"/>
      <c r="L3135" s="282"/>
      <c r="M3135" s="243"/>
      <c r="O3135" s="243"/>
      <c r="P3135" s="246"/>
      <c r="Q3135" s="246"/>
      <c r="R3135" s="246"/>
      <c r="S3135" s="246"/>
      <c r="T3135" s="246"/>
      <c r="U3135" s="246"/>
      <c r="V3135" s="246"/>
      <c r="W3135" s="246"/>
      <c r="X3135" s="246"/>
      <c r="Y3135" s="246"/>
      <c r="Z3135" s="246"/>
      <c r="AA3135" s="246"/>
      <c r="AB3135" s="246"/>
      <c r="AC3135" s="246"/>
      <c r="AD3135" s="246"/>
      <c r="AE3135" s="246"/>
      <c r="AF3135" s="246"/>
      <c r="AG3135" s="246"/>
      <c r="AH3135" s="246"/>
      <c r="AI3135" s="246"/>
      <c r="AJ3135" s="246"/>
      <c r="AK3135" s="246"/>
      <c r="AL3135" s="246"/>
    </row>
    <row r="3136" spans="3:38" s="47" customFormat="1" ht="38.25" customHeight="1" x14ac:dyDescent="0.25">
      <c r="C3136" s="243"/>
      <c r="H3136" s="243"/>
      <c r="L3136" s="282"/>
      <c r="M3136" s="243"/>
      <c r="O3136" s="243"/>
      <c r="P3136" s="246"/>
      <c r="Q3136" s="246"/>
      <c r="R3136" s="246"/>
      <c r="S3136" s="246"/>
      <c r="T3136" s="246"/>
      <c r="U3136" s="246"/>
      <c r="V3136" s="246"/>
      <c r="W3136" s="246"/>
      <c r="X3136" s="246"/>
      <c r="Y3136" s="246"/>
      <c r="Z3136" s="246"/>
      <c r="AA3136" s="246"/>
      <c r="AB3136" s="246"/>
      <c r="AC3136" s="246"/>
      <c r="AD3136" s="246"/>
      <c r="AE3136" s="246"/>
      <c r="AF3136" s="246"/>
      <c r="AG3136" s="246"/>
      <c r="AH3136" s="246"/>
      <c r="AI3136" s="246"/>
      <c r="AJ3136" s="246"/>
      <c r="AK3136" s="246"/>
      <c r="AL3136" s="246"/>
    </row>
    <row r="3137" spans="3:38" s="47" customFormat="1" ht="38.25" customHeight="1" x14ac:dyDescent="0.25">
      <c r="C3137" s="243"/>
      <c r="H3137" s="243"/>
      <c r="L3137" s="282"/>
      <c r="M3137" s="243"/>
      <c r="O3137" s="243"/>
      <c r="P3137" s="246"/>
      <c r="Q3137" s="246"/>
      <c r="R3137" s="246"/>
      <c r="S3137" s="246"/>
      <c r="T3137" s="246"/>
      <c r="U3137" s="246"/>
      <c r="V3137" s="246"/>
      <c r="W3137" s="246"/>
      <c r="X3137" s="246"/>
      <c r="Y3137" s="246"/>
      <c r="Z3137" s="246"/>
      <c r="AA3137" s="246"/>
      <c r="AB3137" s="246"/>
      <c r="AC3137" s="246"/>
      <c r="AD3137" s="246"/>
      <c r="AE3137" s="246"/>
      <c r="AF3137" s="246"/>
      <c r="AG3137" s="246"/>
      <c r="AH3137" s="246"/>
      <c r="AI3137" s="246"/>
      <c r="AJ3137" s="246"/>
      <c r="AK3137" s="246"/>
      <c r="AL3137" s="246"/>
    </row>
    <row r="3138" spans="3:38" s="47" customFormat="1" ht="38.25" customHeight="1" x14ac:dyDescent="0.25">
      <c r="C3138" s="243"/>
      <c r="H3138" s="243"/>
      <c r="L3138" s="282"/>
      <c r="M3138" s="243"/>
      <c r="O3138" s="243"/>
      <c r="P3138" s="246"/>
      <c r="Q3138" s="246"/>
      <c r="R3138" s="246"/>
      <c r="S3138" s="246"/>
      <c r="T3138" s="246"/>
      <c r="U3138" s="246"/>
      <c r="V3138" s="246"/>
      <c r="W3138" s="246"/>
      <c r="X3138" s="246"/>
      <c r="Y3138" s="246"/>
      <c r="Z3138" s="246"/>
      <c r="AA3138" s="246"/>
      <c r="AB3138" s="246"/>
      <c r="AC3138" s="246"/>
      <c r="AD3138" s="246"/>
      <c r="AE3138" s="246"/>
      <c r="AF3138" s="246"/>
      <c r="AG3138" s="246"/>
      <c r="AH3138" s="246"/>
      <c r="AI3138" s="246"/>
      <c r="AJ3138" s="246"/>
      <c r="AK3138" s="246"/>
      <c r="AL3138" s="246"/>
    </row>
    <row r="3139" spans="3:38" s="47" customFormat="1" ht="38.25" customHeight="1" x14ac:dyDescent="0.25">
      <c r="C3139" s="243"/>
      <c r="H3139" s="243"/>
      <c r="L3139" s="282"/>
      <c r="M3139" s="243"/>
      <c r="O3139" s="243"/>
      <c r="P3139" s="246"/>
      <c r="Q3139" s="246"/>
      <c r="R3139" s="246"/>
      <c r="S3139" s="246"/>
      <c r="T3139" s="246"/>
      <c r="U3139" s="246"/>
      <c r="V3139" s="246"/>
      <c r="W3139" s="246"/>
      <c r="X3139" s="246"/>
      <c r="Y3139" s="246"/>
      <c r="Z3139" s="246"/>
      <c r="AA3139" s="246"/>
      <c r="AB3139" s="246"/>
      <c r="AC3139" s="246"/>
      <c r="AD3139" s="246"/>
      <c r="AE3139" s="246"/>
      <c r="AF3139" s="246"/>
      <c r="AG3139" s="246"/>
      <c r="AH3139" s="246"/>
      <c r="AI3139" s="246"/>
      <c r="AJ3139" s="246"/>
      <c r="AK3139" s="246"/>
      <c r="AL3139" s="246"/>
    </row>
    <row r="3140" spans="3:38" s="47" customFormat="1" ht="38.25" customHeight="1" x14ac:dyDescent="0.25">
      <c r="C3140" s="243"/>
      <c r="H3140" s="243"/>
      <c r="L3140" s="282"/>
      <c r="M3140" s="243"/>
      <c r="O3140" s="243"/>
      <c r="P3140" s="246"/>
      <c r="Q3140" s="246"/>
      <c r="R3140" s="246"/>
      <c r="S3140" s="246"/>
      <c r="T3140" s="246"/>
      <c r="U3140" s="246"/>
      <c r="V3140" s="246"/>
      <c r="W3140" s="246"/>
      <c r="X3140" s="246"/>
      <c r="Y3140" s="246"/>
      <c r="Z3140" s="246"/>
      <c r="AA3140" s="246"/>
      <c r="AB3140" s="246"/>
      <c r="AC3140" s="246"/>
      <c r="AD3140" s="246"/>
      <c r="AE3140" s="246"/>
      <c r="AF3140" s="246"/>
      <c r="AG3140" s="246"/>
      <c r="AH3140" s="246"/>
      <c r="AI3140" s="246"/>
      <c r="AJ3140" s="246"/>
      <c r="AK3140" s="246"/>
      <c r="AL3140" s="246"/>
    </row>
    <row r="3141" spans="3:38" s="47" customFormat="1" ht="38.25" customHeight="1" x14ac:dyDescent="0.25">
      <c r="C3141" s="243"/>
      <c r="H3141" s="243"/>
      <c r="L3141" s="282"/>
      <c r="M3141" s="243"/>
      <c r="O3141" s="243"/>
      <c r="P3141" s="246"/>
      <c r="Q3141" s="246"/>
      <c r="R3141" s="246"/>
      <c r="S3141" s="246"/>
      <c r="T3141" s="246"/>
      <c r="U3141" s="246"/>
      <c r="V3141" s="246"/>
      <c r="W3141" s="246"/>
      <c r="X3141" s="246"/>
      <c r="Y3141" s="246"/>
      <c r="Z3141" s="246"/>
      <c r="AA3141" s="246"/>
      <c r="AB3141" s="246"/>
      <c r="AC3141" s="246"/>
      <c r="AD3141" s="246"/>
      <c r="AE3141" s="246"/>
      <c r="AF3141" s="246"/>
      <c r="AG3141" s="246"/>
      <c r="AH3141" s="246"/>
      <c r="AI3141" s="246"/>
      <c r="AJ3141" s="246"/>
      <c r="AK3141" s="246"/>
      <c r="AL3141" s="246"/>
    </row>
    <row r="3142" spans="3:38" s="47" customFormat="1" ht="38.25" customHeight="1" x14ac:dyDescent="0.25">
      <c r="C3142" s="243"/>
      <c r="H3142" s="243"/>
      <c r="L3142" s="282"/>
      <c r="M3142" s="243"/>
      <c r="O3142" s="243"/>
      <c r="P3142" s="246"/>
      <c r="Q3142" s="246"/>
      <c r="R3142" s="246"/>
      <c r="S3142" s="246"/>
      <c r="T3142" s="246"/>
      <c r="U3142" s="246"/>
      <c r="V3142" s="246"/>
      <c r="W3142" s="246"/>
      <c r="X3142" s="246"/>
      <c r="Y3142" s="246"/>
      <c r="Z3142" s="246"/>
      <c r="AA3142" s="246"/>
      <c r="AB3142" s="246"/>
      <c r="AC3142" s="246"/>
      <c r="AD3142" s="246"/>
      <c r="AE3142" s="246"/>
      <c r="AF3142" s="246"/>
      <c r="AG3142" s="246"/>
      <c r="AH3142" s="246"/>
      <c r="AI3142" s="246"/>
      <c r="AJ3142" s="246"/>
      <c r="AK3142" s="246"/>
      <c r="AL3142" s="246"/>
    </row>
    <row r="3143" spans="3:38" s="47" customFormat="1" ht="38.25" customHeight="1" x14ac:dyDescent="0.25">
      <c r="C3143" s="243"/>
      <c r="H3143" s="243"/>
      <c r="L3143" s="282"/>
      <c r="M3143" s="243"/>
      <c r="O3143" s="243"/>
      <c r="P3143" s="246"/>
      <c r="Q3143" s="246"/>
      <c r="R3143" s="246"/>
      <c r="S3143" s="246"/>
      <c r="T3143" s="246"/>
      <c r="U3143" s="246"/>
      <c r="V3143" s="246"/>
      <c r="W3143" s="246"/>
      <c r="X3143" s="246"/>
      <c r="Y3143" s="246"/>
      <c r="Z3143" s="246"/>
      <c r="AA3143" s="246"/>
      <c r="AB3143" s="246"/>
      <c r="AC3143" s="246"/>
      <c r="AD3143" s="246"/>
      <c r="AE3143" s="246"/>
      <c r="AF3143" s="246"/>
      <c r="AG3143" s="246"/>
      <c r="AH3143" s="246"/>
      <c r="AI3143" s="246"/>
      <c r="AJ3143" s="246"/>
      <c r="AK3143" s="246"/>
      <c r="AL3143" s="246"/>
    </row>
    <row r="3144" spans="3:38" s="47" customFormat="1" ht="38.25" customHeight="1" x14ac:dyDescent="0.25">
      <c r="C3144" s="243"/>
      <c r="H3144" s="243"/>
      <c r="L3144" s="282"/>
      <c r="M3144" s="243"/>
      <c r="O3144" s="243"/>
      <c r="P3144" s="246"/>
      <c r="Q3144" s="246"/>
      <c r="R3144" s="246"/>
      <c r="S3144" s="246"/>
      <c r="T3144" s="246"/>
      <c r="U3144" s="246"/>
      <c r="V3144" s="246"/>
      <c r="W3144" s="246"/>
      <c r="X3144" s="246"/>
      <c r="Y3144" s="246"/>
      <c r="Z3144" s="246"/>
      <c r="AA3144" s="246"/>
      <c r="AB3144" s="246"/>
      <c r="AC3144" s="246"/>
      <c r="AD3144" s="246"/>
      <c r="AE3144" s="246"/>
      <c r="AF3144" s="246"/>
      <c r="AG3144" s="246"/>
      <c r="AH3144" s="246"/>
      <c r="AI3144" s="246"/>
      <c r="AJ3144" s="246"/>
      <c r="AK3144" s="246"/>
      <c r="AL3144" s="246"/>
    </row>
    <row r="3145" spans="3:38" s="47" customFormat="1" ht="38.25" customHeight="1" x14ac:dyDescent="0.25">
      <c r="C3145" s="243"/>
      <c r="H3145" s="243"/>
      <c r="L3145" s="282"/>
      <c r="M3145" s="243"/>
      <c r="O3145" s="243"/>
      <c r="P3145" s="246"/>
      <c r="Q3145" s="246"/>
      <c r="R3145" s="246"/>
      <c r="S3145" s="246"/>
      <c r="T3145" s="246"/>
      <c r="U3145" s="246"/>
      <c r="V3145" s="246"/>
      <c r="W3145" s="246"/>
      <c r="X3145" s="246"/>
      <c r="Y3145" s="246"/>
      <c r="Z3145" s="246"/>
      <c r="AA3145" s="246"/>
      <c r="AB3145" s="246"/>
      <c r="AC3145" s="246"/>
      <c r="AD3145" s="246"/>
      <c r="AE3145" s="246"/>
      <c r="AF3145" s="246"/>
      <c r="AG3145" s="246"/>
      <c r="AH3145" s="246"/>
      <c r="AI3145" s="246"/>
      <c r="AJ3145" s="246"/>
      <c r="AK3145" s="246"/>
      <c r="AL3145" s="246"/>
    </row>
    <row r="3146" spans="3:38" s="47" customFormat="1" ht="38.25" customHeight="1" x14ac:dyDescent="0.25">
      <c r="C3146" s="243"/>
      <c r="H3146" s="243"/>
      <c r="L3146" s="282"/>
      <c r="M3146" s="243"/>
      <c r="O3146" s="243"/>
      <c r="P3146" s="246"/>
      <c r="Q3146" s="246"/>
      <c r="R3146" s="246"/>
      <c r="S3146" s="246"/>
      <c r="T3146" s="246"/>
      <c r="U3146" s="246"/>
      <c r="V3146" s="246"/>
      <c r="W3146" s="246"/>
      <c r="X3146" s="246"/>
      <c r="Y3146" s="246"/>
      <c r="Z3146" s="246"/>
      <c r="AA3146" s="246"/>
      <c r="AB3146" s="246"/>
      <c r="AC3146" s="246"/>
      <c r="AD3146" s="246"/>
      <c r="AE3146" s="246"/>
      <c r="AF3146" s="246"/>
      <c r="AG3146" s="246"/>
      <c r="AH3146" s="246"/>
      <c r="AI3146" s="246"/>
      <c r="AJ3146" s="246"/>
      <c r="AK3146" s="246"/>
      <c r="AL3146" s="246"/>
    </row>
    <row r="3147" spans="3:38" s="47" customFormat="1" ht="38.25" customHeight="1" x14ac:dyDescent="0.25">
      <c r="C3147" s="243"/>
      <c r="H3147" s="243"/>
      <c r="L3147" s="282"/>
      <c r="M3147" s="243"/>
      <c r="O3147" s="243"/>
      <c r="P3147" s="246"/>
      <c r="Q3147" s="246"/>
      <c r="R3147" s="246"/>
      <c r="S3147" s="246"/>
      <c r="T3147" s="246"/>
      <c r="U3147" s="246"/>
      <c r="V3147" s="246"/>
      <c r="W3147" s="246"/>
      <c r="X3147" s="246"/>
      <c r="Y3147" s="246"/>
      <c r="Z3147" s="246"/>
      <c r="AA3147" s="246"/>
      <c r="AB3147" s="246"/>
      <c r="AC3147" s="246"/>
      <c r="AD3147" s="246"/>
      <c r="AE3147" s="246"/>
      <c r="AF3147" s="246"/>
      <c r="AG3147" s="246"/>
      <c r="AH3147" s="246"/>
      <c r="AI3147" s="246"/>
      <c r="AJ3147" s="246"/>
      <c r="AK3147" s="246"/>
      <c r="AL3147" s="246"/>
    </row>
    <row r="3148" spans="3:38" s="47" customFormat="1" ht="38.25" customHeight="1" x14ac:dyDescent="0.25">
      <c r="C3148" s="243"/>
      <c r="H3148" s="243"/>
      <c r="L3148" s="282"/>
      <c r="M3148" s="243"/>
      <c r="O3148" s="243"/>
      <c r="P3148" s="246"/>
      <c r="Q3148" s="246"/>
      <c r="R3148" s="246"/>
      <c r="S3148" s="246"/>
      <c r="T3148" s="246"/>
      <c r="U3148" s="246"/>
      <c r="V3148" s="246"/>
      <c r="W3148" s="246"/>
      <c r="X3148" s="246"/>
      <c r="Y3148" s="246"/>
      <c r="Z3148" s="246"/>
      <c r="AA3148" s="246"/>
      <c r="AB3148" s="246"/>
      <c r="AC3148" s="246"/>
      <c r="AD3148" s="246"/>
      <c r="AE3148" s="246"/>
      <c r="AF3148" s="246"/>
      <c r="AG3148" s="246"/>
      <c r="AH3148" s="246"/>
      <c r="AI3148" s="246"/>
      <c r="AJ3148" s="246"/>
      <c r="AK3148" s="246"/>
      <c r="AL3148" s="246"/>
    </row>
    <row r="3149" spans="3:38" s="47" customFormat="1" ht="38.25" customHeight="1" x14ac:dyDescent="0.25">
      <c r="C3149" s="243"/>
      <c r="H3149" s="243"/>
      <c r="L3149" s="282"/>
      <c r="M3149" s="243"/>
      <c r="O3149" s="243"/>
      <c r="P3149" s="246"/>
      <c r="Q3149" s="246"/>
      <c r="R3149" s="246"/>
      <c r="S3149" s="246"/>
      <c r="T3149" s="246"/>
      <c r="U3149" s="246"/>
      <c r="V3149" s="246"/>
      <c r="W3149" s="246"/>
      <c r="X3149" s="246"/>
      <c r="Y3149" s="246"/>
      <c r="Z3149" s="246"/>
      <c r="AA3149" s="246"/>
      <c r="AB3149" s="246"/>
      <c r="AC3149" s="246"/>
      <c r="AD3149" s="246"/>
      <c r="AE3149" s="246"/>
      <c r="AF3149" s="246"/>
      <c r="AG3149" s="246"/>
      <c r="AH3149" s="246"/>
      <c r="AI3149" s="246"/>
      <c r="AJ3149" s="246"/>
      <c r="AK3149" s="246"/>
      <c r="AL3149" s="246"/>
    </row>
    <row r="3150" spans="3:38" s="47" customFormat="1" ht="38.25" customHeight="1" x14ac:dyDescent="0.25">
      <c r="C3150" s="243"/>
      <c r="H3150" s="243"/>
      <c r="L3150" s="282"/>
      <c r="M3150" s="243"/>
      <c r="O3150" s="243"/>
      <c r="P3150" s="246"/>
      <c r="Q3150" s="246"/>
      <c r="R3150" s="246"/>
      <c r="S3150" s="246"/>
      <c r="T3150" s="246"/>
      <c r="U3150" s="246"/>
      <c r="V3150" s="246"/>
      <c r="W3150" s="246"/>
      <c r="X3150" s="246"/>
      <c r="Y3150" s="246"/>
      <c r="Z3150" s="246"/>
      <c r="AA3150" s="246"/>
      <c r="AB3150" s="246"/>
      <c r="AC3150" s="246"/>
      <c r="AD3150" s="246"/>
      <c r="AE3150" s="246"/>
      <c r="AF3150" s="246"/>
      <c r="AG3150" s="246"/>
      <c r="AH3150" s="246"/>
      <c r="AI3150" s="246"/>
      <c r="AJ3150" s="246"/>
      <c r="AK3150" s="246"/>
      <c r="AL3150" s="246"/>
    </row>
    <row r="3151" spans="3:38" s="47" customFormat="1" ht="38.25" customHeight="1" x14ac:dyDescent="0.25">
      <c r="C3151" s="243"/>
      <c r="H3151" s="243"/>
      <c r="L3151" s="282"/>
      <c r="M3151" s="243"/>
      <c r="O3151" s="243"/>
      <c r="P3151" s="246"/>
      <c r="Q3151" s="246"/>
      <c r="R3151" s="246"/>
      <c r="S3151" s="246"/>
      <c r="T3151" s="246"/>
      <c r="U3151" s="246"/>
      <c r="V3151" s="246"/>
      <c r="W3151" s="246"/>
      <c r="X3151" s="246"/>
      <c r="Y3151" s="246"/>
      <c r="Z3151" s="246"/>
      <c r="AA3151" s="246"/>
      <c r="AB3151" s="246"/>
      <c r="AC3151" s="246"/>
      <c r="AD3151" s="246"/>
      <c r="AE3151" s="246"/>
      <c r="AF3151" s="246"/>
      <c r="AG3151" s="246"/>
      <c r="AH3151" s="246"/>
      <c r="AI3151" s="246"/>
      <c r="AJ3151" s="246"/>
      <c r="AK3151" s="246"/>
      <c r="AL3151" s="246"/>
    </row>
    <row r="3152" spans="3:38" s="47" customFormat="1" ht="38.25" customHeight="1" x14ac:dyDescent="0.25">
      <c r="C3152" s="243"/>
      <c r="H3152" s="243"/>
      <c r="L3152" s="282"/>
      <c r="M3152" s="243"/>
      <c r="O3152" s="243"/>
      <c r="P3152" s="246"/>
      <c r="Q3152" s="246"/>
      <c r="R3152" s="246"/>
      <c r="S3152" s="246"/>
      <c r="T3152" s="246"/>
      <c r="U3152" s="246"/>
      <c r="V3152" s="246"/>
      <c r="W3152" s="246"/>
      <c r="X3152" s="246"/>
      <c r="Y3152" s="246"/>
      <c r="Z3152" s="246"/>
      <c r="AA3152" s="246"/>
      <c r="AB3152" s="246"/>
      <c r="AC3152" s="246"/>
      <c r="AD3152" s="246"/>
      <c r="AE3152" s="246"/>
      <c r="AF3152" s="246"/>
      <c r="AG3152" s="246"/>
      <c r="AH3152" s="246"/>
      <c r="AI3152" s="246"/>
      <c r="AJ3152" s="246"/>
      <c r="AK3152" s="246"/>
      <c r="AL3152" s="246"/>
    </row>
    <row r="3153" spans="3:38" s="47" customFormat="1" ht="38.25" customHeight="1" x14ac:dyDescent="0.25">
      <c r="C3153" s="243"/>
      <c r="H3153" s="243"/>
      <c r="L3153" s="282"/>
      <c r="M3153" s="243"/>
      <c r="O3153" s="243"/>
      <c r="P3153" s="246"/>
      <c r="Q3153" s="246"/>
      <c r="R3153" s="246"/>
      <c r="S3153" s="246"/>
      <c r="T3153" s="246"/>
      <c r="U3153" s="246"/>
      <c r="V3153" s="246"/>
      <c r="W3153" s="246"/>
      <c r="X3153" s="246"/>
      <c r="Y3153" s="246"/>
      <c r="Z3153" s="246"/>
      <c r="AA3153" s="246"/>
      <c r="AB3153" s="246"/>
      <c r="AC3153" s="246"/>
      <c r="AD3153" s="246"/>
      <c r="AE3153" s="246"/>
      <c r="AF3153" s="246"/>
      <c r="AG3153" s="246"/>
      <c r="AH3153" s="246"/>
      <c r="AI3153" s="246"/>
      <c r="AJ3153" s="246"/>
      <c r="AK3153" s="246"/>
      <c r="AL3153" s="246"/>
    </row>
    <row r="3154" spans="3:38" s="47" customFormat="1" ht="38.25" customHeight="1" x14ac:dyDescent="0.25">
      <c r="C3154" s="243"/>
      <c r="H3154" s="243"/>
      <c r="L3154" s="282"/>
      <c r="M3154" s="243"/>
      <c r="O3154" s="243"/>
      <c r="P3154" s="246"/>
      <c r="Q3154" s="246"/>
      <c r="R3154" s="246"/>
      <c r="S3154" s="246"/>
      <c r="T3154" s="246"/>
      <c r="U3154" s="246"/>
      <c r="V3154" s="246"/>
      <c r="W3154" s="246"/>
      <c r="X3154" s="246"/>
      <c r="Y3154" s="246"/>
      <c r="Z3154" s="246"/>
      <c r="AA3154" s="246"/>
      <c r="AB3154" s="246"/>
      <c r="AC3154" s="246"/>
      <c r="AD3154" s="246"/>
      <c r="AE3154" s="246"/>
      <c r="AF3154" s="246"/>
      <c r="AG3154" s="246"/>
      <c r="AH3154" s="246"/>
      <c r="AI3154" s="246"/>
      <c r="AJ3154" s="246"/>
      <c r="AK3154" s="246"/>
      <c r="AL3154" s="246"/>
    </row>
    <row r="3155" spans="3:38" s="47" customFormat="1" ht="38.25" customHeight="1" x14ac:dyDescent="0.25">
      <c r="C3155" s="243"/>
      <c r="H3155" s="243"/>
      <c r="L3155" s="282"/>
      <c r="M3155" s="243"/>
      <c r="O3155" s="243"/>
      <c r="P3155" s="246"/>
      <c r="Q3155" s="246"/>
      <c r="R3155" s="246"/>
      <c r="S3155" s="246"/>
      <c r="T3155" s="246"/>
      <c r="U3155" s="246"/>
      <c r="V3155" s="246"/>
      <c r="W3155" s="246"/>
      <c r="X3155" s="246"/>
      <c r="Y3155" s="246"/>
      <c r="Z3155" s="246"/>
      <c r="AA3155" s="246"/>
      <c r="AB3155" s="246"/>
      <c r="AC3155" s="246"/>
      <c r="AD3155" s="246"/>
      <c r="AE3155" s="246"/>
      <c r="AF3155" s="246"/>
      <c r="AG3155" s="246"/>
      <c r="AH3155" s="246"/>
      <c r="AI3155" s="246"/>
      <c r="AJ3155" s="246"/>
      <c r="AK3155" s="246"/>
      <c r="AL3155" s="246"/>
    </row>
    <row r="3156" spans="3:38" s="47" customFormat="1" ht="38.25" customHeight="1" x14ac:dyDescent="0.25">
      <c r="C3156" s="243"/>
      <c r="H3156" s="243"/>
      <c r="L3156" s="282"/>
      <c r="M3156" s="243"/>
      <c r="O3156" s="243"/>
      <c r="P3156" s="246"/>
      <c r="Q3156" s="246"/>
      <c r="R3156" s="246"/>
      <c r="S3156" s="246"/>
      <c r="T3156" s="246"/>
      <c r="U3156" s="246"/>
      <c r="V3156" s="246"/>
      <c r="W3156" s="246"/>
      <c r="X3156" s="246"/>
      <c r="Y3156" s="246"/>
      <c r="Z3156" s="246"/>
      <c r="AA3156" s="246"/>
      <c r="AB3156" s="246"/>
      <c r="AC3156" s="246"/>
      <c r="AD3156" s="246"/>
      <c r="AE3156" s="246"/>
      <c r="AF3156" s="246"/>
      <c r="AG3156" s="246"/>
      <c r="AH3156" s="246"/>
      <c r="AI3156" s="246"/>
      <c r="AJ3156" s="246"/>
      <c r="AK3156" s="246"/>
      <c r="AL3156" s="246"/>
    </row>
    <row r="3157" spans="3:38" s="47" customFormat="1" ht="38.25" customHeight="1" x14ac:dyDescent="0.25">
      <c r="C3157" s="243"/>
      <c r="H3157" s="243"/>
      <c r="L3157" s="282"/>
      <c r="M3157" s="243"/>
      <c r="O3157" s="243"/>
      <c r="P3157" s="246"/>
      <c r="Q3157" s="246"/>
      <c r="R3157" s="246"/>
      <c r="S3157" s="246"/>
      <c r="T3157" s="246"/>
      <c r="U3157" s="246"/>
      <c r="V3157" s="246"/>
      <c r="W3157" s="246"/>
      <c r="X3157" s="246"/>
      <c r="Y3157" s="246"/>
      <c r="Z3157" s="246"/>
      <c r="AA3157" s="246"/>
      <c r="AB3157" s="246"/>
      <c r="AC3157" s="246"/>
      <c r="AD3157" s="246"/>
      <c r="AE3157" s="246"/>
      <c r="AF3157" s="246"/>
      <c r="AG3157" s="246"/>
      <c r="AH3157" s="246"/>
      <c r="AI3157" s="246"/>
      <c r="AJ3157" s="246"/>
      <c r="AK3157" s="246"/>
      <c r="AL3157" s="246"/>
    </row>
    <row r="3158" spans="3:38" s="47" customFormat="1" ht="38.25" customHeight="1" x14ac:dyDescent="0.25">
      <c r="C3158" s="243"/>
      <c r="H3158" s="243"/>
      <c r="L3158" s="282"/>
      <c r="M3158" s="243"/>
      <c r="O3158" s="243"/>
      <c r="P3158" s="246"/>
      <c r="Q3158" s="246"/>
      <c r="R3158" s="246"/>
      <c r="S3158" s="246"/>
      <c r="T3158" s="246"/>
      <c r="U3158" s="246"/>
      <c r="V3158" s="246"/>
      <c r="W3158" s="246"/>
      <c r="X3158" s="246"/>
      <c r="Y3158" s="246"/>
      <c r="Z3158" s="246"/>
      <c r="AA3158" s="246"/>
      <c r="AB3158" s="246"/>
      <c r="AC3158" s="246"/>
      <c r="AD3158" s="246"/>
      <c r="AE3158" s="246"/>
      <c r="AF3158" s="246"/>
      <c r="AG3158" s="246"/>
      <c r="AH3158" s="246"/>
      <c r="AI3158" s="246"/>
      <c r="AJ3158" s="246"/>
      <c r="AK3158" s="246"/>
      <c r="AL3158" s="246"/>
    </row>
    <row r="3159" spans="3:38" s="47" customFormat="1" ht="38.25" customHeight="1" x14ac:dyDescent="0.25">
      <c r="C3159" s="243"/>
      <c r="H3159" s="243"/>
      <c r="L3159" s="282"/>
      <c r="M3159" s="243"/>
      <c r="O3159" s="243"/>
      <c r="P3159" s="246"/>
      <c r="Q3159" s="246"/>
      <c r="R3159" s="246"/>
      <c r="S3159" s="246"/>
      <c r="T3159" s="246"/>
      <c r="U3159" s="246"/>
      <c r="V3159" s="246"/>
      <c r="W3159" s="246"/>
      <c r="X3159" s="246"/>
      <c r="Y3159" s="246"/>
      <c r="Z3159" s="246"/>
      <c r="AA3159" s="246"/>
      <c r="AB3159" s="246"/>
      <c r="AC3159" s="246"/>
      <c r="AD3159" s="246"/>
      <c r="AE3159" s="246"/>
      <c r="AF3159" s="246"/>
      <c r="AG3159" s="246"/>
      <c r="AH3159" s="246"/>
      <c r="AI3159" s="246"/>
      <c r="AJ3159" s="246"/>
      <c r="AK3159" s="246"/>
      <c r="AL3159" s="246"/>
    </row>
    <row r="3160" spans="3:38" s="47" customFormat="1" ht="38.25" customHeight="1" x14ac:dyDescent="0.25">
      <c r="C3160" s="243"/>
      <c r="H3160" s="243"/>
      <c r="L3160" s="282"/>
      <c r="M3160" s="243"/>
      <c r="O3160" s="243"/>
      <c r="P3160" s="246"/>
      <c r="Q3160" s="246"/>
      <c r="R3160" s="246"/>
      <c r="S3160" s="246"/>
      <c r="T3160" s="246"/>
      <c r="U3160" s="246"/>
      <c r="V3160" s="246"/>
      <c r="W3160" s="246"/>
      <c r="X3160" s="246"/>
      <c r="Y3160" s="246"/>
      <c r="Z3160" s="246"/>
      <c r="AA3160" s="246"/>
      <c r="AB3160" s="246"/>
      <c r="AC3160" s="246"/>
      <c r="AD3160" s="246"/>
      <c r="AE3160" s="246"/>
      <c r="AF3160" s="246"/>
      <c r="AG3160" s="246"/>
      <c r="AH3160" s="246"/>
      <c r="AI3160" s="246"/>
      <c r="AJ3160" s="246"/>
      <c r="AK3160" s="246"/>
      <c r="AL3160" s="246"/>
    </row>
    <row r="3161" spans="3:38" s="47" customFormat="1" ht="38.25" customHeight="1" x14ac:dyDescent="0.25">
      <c r="C3161" s="243"/>
      <c r="H3161" s="243"/>
      <c r="L3161" s="282"/>
      <c r="M3161" s="243"/>
      <c r="O3161" s="243"/>
      <c r="P3161" s="246"/>
      <c r="Q3161" s="246"/>
      <c r="R3161" s="246"/>
      <c r="S3161" s="246"/>
      <c r="T3161" s="246"/>
      <c r="U3161" s="246"/>
      <c r="V3161" s="246"/>
      <c r="W3161" s="246"/>
      <c r="X3161" s="246"/>
      <c r="Y3161" s="246"/>
      <c r="Z3161" s="246"/>
      <c r="AA3161" s="246"/>
      <c r="AB3161" s="246"/>
      <c r="AC3161" s="246"/>
      <c r="AD3161" s="246"/>
      <c r="AE3161" s="246"/>
      <c r="AF3161" s="246"/>
      <c r="AG3161" s="246"/>
      <c r="AH3161" s="246"/>
      <c r="AI3161" s="246"/>
      <c r="AJ3161" s="246"/>
      <c r="AK3161" s="246"/>
      <c r="AL3161" s="246"/>
    </row>
    <row r="3162" spans="3:38" s="47" customFormat="1" ht="38.25" customHeight="1" x14ac:dyDescent="0.25">
      <c r="C3162" s="243"/>
      <c r="H3162" s="243"/>
      <c r="L3162" s="282"/>
      <c r="M3162" s="243"/>
      <c r="O3162" s="243"/>
      <c r="P3162" s="246"/>
      <c r="Q3162" s="246"/>
      <c r="R3162" s="246"/>
      <c r="S3162" s="246"/>
      <c r="T3162" s="246"/>
      <c r="U3162" s="246"/>
      <c r="V3162" s="246"/>
      <c r="W3162" s="246"/>
      <c r="X3162" s="246"/>
      <c r="Y3162" s="246"/>
      <c r="Z3162" s="246"/>
      <c r="AA3162" s="246"/>
      <c r="AB3162" s="246"/>
      <c r="AC3162" s="246"/>
      <c r="AD3162" s="246"/>
      <c r="AE3162" s="246"/>
      <c r="AF3162" s="246"/>
      <c r="AG3162" s="246"/>
      <c r="AH3162" s="246"/>
      <c r="AI3162" s="246"/>
      <c r="AJ3162" s="246"/>
      <c r="AK3162" s="246"/>
      <c r="AL3162" s="246"/>
    </row>
    <row r="3163" spans="3:38" s="47" customFormat="1" ht="38.25" customHeight="1" x14ac:dyDescent="0.25">
      <c r="C3163" s="243"/>
      <c r="H3163" s="243"/>
      <c r="L3163" s="282"/>
      <c r="M3163" s="243"/>
      <c r="O3163" s="243"/>
      <c r="P3163" s="246"/>
      <c r="Q3163" s="246"/>
      <c r="R3163" s="246"/>
      <c r="S3163" s="246"/>
      <c r="T3163" s="246"/>
      <c r="U3163" s="246"/>
      <c r="V3163" s="246"/>
      <c r="W3163" s="246"/>
      <c r="X3163" s="246"/>
      <c r="Y3163" s="246"/>
      <c r="Z3163" s="246"/>
      <c r="AA3163" s="246"/>
      <c r="AB3163" s="246"/>
      <c r="AC3163" s="246"/>
      <c r="AD3163" s="246"/>
      <c r="AE3163" s="246"/>
      <c r="AF3163" s="246"/>
      <c r="AG3163" s="246"/>
      <c r="AH3163" s="246"/>
      <c r="AI3163" s="246"/>
      <c r="AJ3163" s="246"/>
      <c r="AK3163" s="246"/>
      <c r="AL3163" s="246"/>
    </row>
    <row r="3164" spans="3:38" s="47" customFormat="1" ht="38.25" customHeight="1" x14ac:dyDescent="0.25">
      <c r="C3164" s="243"/>
      <c r="H3164" s="243"/>
      <c r="L3164" s="282"/>
      <c r="M3164" s="243"/>
      <c r="O3164" s="243"/>
      <c r="P3164" s="246"/>
      <c r="Q3164" s="246"/>
      <c r="R3164" s="246"/>
      <c r="S3164" s="246"/>
      <c r="T3164" s="246"/>
      <c r="U3164" s="246"/>
      <c r="V3164" s="246"/>
      <c r="W3164" s="246"/>
      <c r="X3164" s="246"/>
      <c r="Y3164" s="246"/>
      <c r="Z3164" s="246"/>
      <c r="AA3164" s="246"/>
      <c r="AB3164" s="246"/>
      <c r="AC3164" s="246"/>
      <c r="AD3164" s="246"/>
      <c r="AE3164" s="246"/>
      <c r="AF3164" s="246"/>
      <c r="AG3164" s="246"/>
      <c r="AH3164" s="246"/>
      <c r="AI3164" s="246"/>
      <c r="AJ3164" s="246"/>
      <c r="AK3164" s="246"/>
      <c r="AL3164" s="246"/>
    </row>
    <row r="3165" spans="3:38" s="47" customFormat="1" ht="38.25" customHeight="1" x14ac:dyDescent="0.25">
      <c r="C3165" s="243"/>
      <c r="H3165" s="243"/>
      <c r="L3165" s="282"/>
      <c r="M3165" s="243"/>
      <c r="O3165" s="243"/>
      <c r="P3165" s="246"/>
      <c r="Q3165" s="246"/>
      <c r="R3165" s="246"/>
      <c r="S3165" s="246"/>
      <c r="T3165" s="246"/>
      <c r="U3165" s="246"/>
      <c r="V3165" s="246"/>
      <c r="W3165" s="246"/>
      <c r="X3165" s="246"/>
      <c r="Y3165" s="246"/>
      <c r="Z3165" s="246"/>
      <c r="AA3165" s="246"/>
      <c r="AB3165" s="246"/>
      <c r="AC3165" s="246"/>
      <c r="AD3165" s="246"/>
      <c r="AE3165" s="246"/>
      <c r="AF3165" s="246"/>
      <c r="AG3165" s="246"/>
      <c r="AH3165" s="246"/>
      <c r="AI3165" s="246"/>
      <c r="AJ3165" s="246"/>
      <c r="AK3165" s="246"/>
      <c r="AL3165" s="246"/>
    </row>
    <row r="3166" spans="3:38" s="47" customFormat="1" ht="38.25" customHeight="1" x14ac:dyDescent="0.25">
      <c r="C3166" s="243"/>
      <c r="H3166" s="243"/>
      <c r="L3166" s="282"/>
      <c r="M3166" s="243"/>
      <c r="O3166" s="243"/>
      <c r="P3166" s="246"/>
      <c r="Q3166" s="246"/>
      <c r="R3166" s="246"/>
      <c r="S3166" s="246"/>
      <c r="T3166" s="246"/>
      <c r="U3166" s="246"/>
      <c r="V3166" s="246"/>
      <c r="W3166" s="246"/>
      <c r="X3166" s="246"/>
      <c r="Y3166" s="246"/>
      <c r="Z3166" s="246"/>
      <c r="AA3166" s="246"/>
      <c r="AB3166" s="246"/>
      <c r="AC3166" s="246"/>
      <c r="AD3166" s="246"/>
      <c r="AE3166" s="246"/>
      <c r="AF3166" s="246"/>
      <c r="AG3166" s="246"/>
      <c r="AH3166" s="246"/>
      <c r="AI3166" s="246"/>
      <c r="AJ3166" s="246"/>
      <c r="AK3166" s="246"/>
      <c r="AL3166" s="246"/>
    </row>
    <row r="3167" spans="3:38" s="47" customFormat="1" ht="38.25" customHeight="1" x14ac:dyDescent="0.25">
      <c r="C3167" s="243"/>
      <c r="H3167" s="243"/>
      <c r="L3167" s="282"/>
      <c r="M3167" s="243"/>
      <c r="O3167" s="243"/>
      <c r="P3167" s="246"/>
      <c r="Q3167" s="246"/>
      <c r="R3167" s="246"/>
      <c r="S3167" s="246"/>
      <c r="T3167" s="246"/>
      <c r="U3167" s="246"/>
      <c r="V3167" s="246"/>
      <c r="W3167" s="246"/>
      <c r="X3167" s="246"/>
      <c r="Y3167" s="246"/>
      <c r="Z3167" s="246"/>
      <c r="AA3167" s="246"/>
      <c r="AB3167" s="246"/>
      <c r="AC3167" s="246"/>
      <c r="AD3167" s="246"/>
      <c r="AE3167" s="246"/>
      <c r="AF3167" s="246"/>
      <c r="AG3167" s="246"/>
      <c r="AH3167" s="246"/>
      <c r="AI3167" s="246"/>
      <c r="AJ3167" s="246"/>
      <c r="AK3167" s="246"/>
      <c r="AL3167" s="246"/>
    </row>
    <row r="3168" spans="3:38" s="47" customFormat="1" ht="38.25" customHeight="1" x14ac:dyDescent="0.25">
      <c r="C3168" s="243"/>
      <c r="H3168" s="243"/>
      <c r="L3168" s="282"/>
      <c r="M3168" s="243"/>
      <c r="O3168" s="243"/>
      <c r="P3168" s="246"/>
      <c r="Q3168" s="246"/>
      <c r="R3168" s="246"/>
      <c r="S3168" s="246"/>
      <c r="T3168" s="246"/>
      <c r="U3168" s="246"/>
      <c r="V3168" s="246"/>
      <c r="W3168" s="246"/>
      <c r="X3168" s="246"/>
      <c r="Y3168" s="246"/>
      <c r="Z3168" s="246"/>
      <c r="AA3168" s="246"/>
      <c r="AB3168" s="246"/>
      <c r="AC3168" s="246"/>
      <c r="AD3168" s="246"/>
      <c r="AE3168" s="246"/>
      <c r="AF3168" s="246"/>
      <c r="AG3168" s="246"/>
      <c r="AH3168" s="246"/>
      <c r="AI3168" s="246"/>
      <c r="AJ3168" s="246"/>
      <c r="AK3168" s="246"/>
      <c r="AL3168" s="246"/>
    </row>
    <row r="3169" spans="3:38" s="47" customFormat="1" ht="38.25" customHeight="1" x14ac:dyDescent="0.25">
      <c r="C3169" s="243"/>
      <c r="H3169" s="243"/>
      <c r="L3169" s="282"/>
      <c r="M3169" s="243"/>
      <c r="O3169" s="243"/>
      <c r="P3169" s="246"/>
      <c r="Q3169" s="246"/>
      <c r="R3169" s="246"/>
      <c r="S3169" s="246"/>
      <c r="T3169" s="246"/>
      <c r="U3169" s="246"/>
      <c r="V3169" s="246"/>
      <c r="W3169" s="246"/>
      <c r="X3169" s="246"/>
      <c r="Y3169" s="246"/>
      <c r="Z3169" s="246"/>
      <c r="AA3169" s="246"/>
      <c r="AB3169" s="246"/>
      <c r="AC3169" s="246"/>
      <c r="AD3169" s="246"/>
      <c r="AE3169" s="246"/>
      <c r="AF3169" s="246"/>
      <c r="AG3169" s="246"/>
      <c r="AH3169" s="246"/>
      <c r="AI3169" s="246"/>
      <c r="AJ3169" s="246"/>
      <c r="AK3169" s="246"/>
      <c r="AL3169" s="246"/>
    </row>
    <row r="3170" spans="3:38" s="47" customFormat="1" ht="38.25" customHeight="1" x14ac:dyDescent="0.25">
      <c r="C3170" s="243"/>
      <c r="H3170" s="243"/>
      <c r="L3170" s="282"/>
      <c r="M3170" s="243"/>
      <c r="O3170" s="243"/>
      <c r="P3170" s="246"/>
      <c r="Q3170" s="246"/>
      <c r="R3170" s="246"/>
      <c r="S3170" s="246"/>
      <c r="T3170" s="246"/>
      <c r="U3170" s="246"/>
      <c r="V3170" s="246"/>
      <c r="W3170" s="246"/>
      <c r="X3170" s="246"/>
      <c r="Y3170" s="246"/>
      <c r="Z3170" s="246"/>
      <c r="AA3170" s="246"/>
      <c r="AB3170" s="246"/>
      <c r="AC3170" s="246"/>
      <c r="AD3170" s="246"/>
      <c r="AE3170" s="246"/>
      <c r="AF3170" s="246"/>
      <c r="AG3170" s="246"/>
      <c r="AH3170" s="246"/>
      <c r="AI3170" s="246"/>
      <c r="AJ3170" s="246"/>
      <c r="AK3170" s="246"/>
      <c r="AL3170" s="246"/>
    </row>
    <row r="3171" spans="3:38" s="47" customFormat="1" ht="38.25" customHeight="1" x14ac:dyDescent="0.25">
      <c r="C3171" s="243"/>
      <c r="H3171" s="243"/>
      <c r="L3171" s="282"/>
      <c r="M3171" s="243"/>
      <c r="O3171" s="243"/>
      <c r="P3171" s="246"/>
      <c r="Q3171" s="246"/>
      <c r="R3171" s="246"/>
      <c r="S3171" s="246"/>
      <c r="T3171" s="246"/>
      <c r="U3171" s="246"/>
      <c r="V3171" s="246"/>
      <c r="W3171" s="246"/>
      <c r="X3171" s="246"/>
      <c r="Y3171" s="246"/>
      <c r="Z3171" s="246"/>
      <c r="AA3171" s="246"/>
      <c r="AB3171" s="246"/>
      <c r="AC3171" s="246"/>
      <c r="AD3171" s="246"/>
      <c r="AE3171" s="246"/>
      <c r="AF3171" s="246"/>
      <c r="AG3171" s="246"/>
      <c r="AH3171" s="246"/>
      <c r="AI3171" s="246"/>
      <c r="AJ3171" s="246"/>
      <c r="AK3171" s="246"/>
      <c r="AL3171" s="246"/>
    </row>
    <row r="3172" spans="3:38" s="47" customFormat="1" ht="38.25" customHeight="1" x14ac:dyDescent="0.25">
      <c r="C3172" s="243"/>
      <c r="H3172" s="243"/>
      <c r="L3172" s="282"/>
      <c r="M3172" s="243"/>
      <c r="O3172" s="243"/>
      <c r="P3172" s="246"/>
      <c r="Q3172" s="246"/>
      <c r="R3172" s="246"/>
      <c r="S3172" s="246"/>
      <c r="T3172" s="246"/>
      <c r="U3172" s="246"/>
      <c r="V3172" s="246"/>
      <c r="W3172" s="246"/>
      <c r="X3172" s="246"/>
      <c r="Y3172" s="246"/>
      <c r="Z3172" s="246"/>
      <c r="AA3172" s="246"/>
      <c r="AB3172" s="246"/>
      <c r="AC3172" s="246"/>
      <c r="AD3172" s="246"/>
      <c r="AE3172" s="246"/>
      <c r="AF3172" s="246"/>
      <c r="AG3172" s="246"/>
      <c r="AH3172" s="246"/>
      <c r="AI3172" s="246"/>
      <c r="AJ3172" s="246"/>
      <c r="AK3172" s="246"/>
      <c r="AL3172" s="246"/>
    </row>
    <row r="3173" spans="3:38" s="47" customFormat="1" ht="38.25" customHeight="1" x14ac:dyDescent="0.25">
      <c r="C3173" s="243"/>
      <c r="H3173" s="243"/>
      <c r="L3173" s="282"/>
      <c r="M3173" s="243"/>
      <c r="O3173" s="243"/>
      <c r="P3173" s="246"/>
      <c r="Q3173" s="246"/>
      <c r="R3173" s="246"/>
      <c r="S3173" s="246"/>
      <c r="T3173" s="246"/>
      <c r="U3173" s="246"/>
      <c r="V3173" s="246"/>
      <c r="W3173" s="246"/>
      <c r="X3173" s="246"/>
      <c r="Y3173" s="246"/>
      <c r="Z3173" s="246"/>
      <c r="AA3173" s="246"/>
      <c r="AB3173" s="246"/>
      <c r="AC3173" s="246"/>
      <c r="AD3173" s="246"/>
      <c r="AE3173" s="246"/>
      <c r="AF3173" s="246"/>
      <c r="AG3173" s="246"/>
      <c r="AH3173" s="246"/>
      <c r="AI3173" s="246"/>
      <c r="AJ3173" s="246"/>
      <c r="AK3173" s="246"/>
      <c r="AL3173" s="246"/>
    </row>
    <row r="3174" spans="3:38" s="47" customFormat="1" ht="38.25" customHeight="1" x14ac:dyDescent="0.25">
      <c r="C3174" s="243"/>
      <c r="H3174" s="243"/>
      <c r="L3174" s="282"/>
      <c r="M3174" s="243"/>
      <c r="O3174" s="243"/>
      <c r="P3174" s="246"/>
      <c r="Q3174" s="246"/>
      <c r="R3174" s="246"/>
      <c r="S3174" s="246"/>
      <c r="T3174" s="246"/>
      <c r="U3174" s="246"/>
      <c r="V3174" s="246"/>
      <c r="W3174" s="246"/>
      <c r="X3174" s="246"/>
      <c r="Y3174" s="246"/>
      <c r="Z3174" s="246"/>
      <c r="AA3174" s="246"/>
      <c r="AB3174" s="246"/>
      <c r="AC3174" s="246"/>
      <c r="AD3174" s="246"/>
      <c r="AE3174" s="246"/>
      <c r="AF3174" s="246"/>
      <c r="AG3174" s="246"/>
      <c r="AH3174" s="246"/>
      <c r="AI3174" s="246"/>
      <c r="AJ3174" s="246"/>
      <c r="AK3174" s="246"/>
      <c r="AL3174" s="246"/>
    </row>
    <row r="3175" spans="3:38" s="47" customFormat="1" ht="38.25" customHeight="1" x14ac:dyDescent="0.25">
      <c r="C3175" s="243"/>
      <c r="H3175" s="243"/>
      <c r="L3175" s="282"/>
      <c r="M3175" s="243"/>
      <c r="O3175" s="243"/>
      <c r="P3175" s="246"/>
      <c r="Q3175" s="246"/>
      <c r="R3175" s="246"/>
      <c r="S3175" s="246"/>
      <c r="T3175" s="246"/>
      <c r="U3175" s="246"/>
      <c r="V3175" s="246"/>
      <c r="W3175" s="246"/>
      <c r="X3175" s="246"/>
      <c r="Y3175" s="246"/>
      <c r="Z3175" s="246"/>
      <c r="AA3175" s="246"/>
      <c r="AB3175" s="246"/>
      <c r="AC3175" s="246"/>
      <c r="AD3175" s="246"/>
      <c r="AE3175" s="246"/>
      <c r="AF3175" s="246"/>
      <c r="AG3175" s="246"/>
      <c r="AH3175" s="246"/>
      <c r="AI3175" s="246"/>
      <c r="AJ3175" s="246"/>
      <c r="AK3175" s="246"/>
      <c r="AL3175" s="246"/>
    </row>
    <row r="3176" spans="3:38" s="47" customFormat="1" ht="38.25" customHeight="1" x14ac:dyDescent="0.25">
      <c r="C3176" s="243"/>
      <c r="H3176" s="243"/>
      <c r="L3176" s="282"/>
      <c r="M3176" s="243"/>
      <c r="O3176" s="243"/>
      <c r="P3176" s="246"/>
      <c r="Q3176" s="246"/>
      <c r="R3176" s="246"/>
      <c r="S3176" s="246"/>
      <c r="T3176" s="246"/>
      <c r="U3176" s="246"/>
      <c r="V3176" s="246"/>
      <c r="W3176" s="246"/>
      <c r="X3176" s="246"/>
      <c r="Y3176" s="246"/>
      <c r="Z3176" s="246"/>
      <c r="AA3176" s="246"/>
      <c r="AB3176" s="246"/>
      <c r="AC3176" s="246"/>
      <c r="AD3176" s="246"/>
      <c r="AE3176" s="246"/>
      <c r="AF3176" s="246"/>
      <c r="AG3176" s="246"/>
      <c r="AH3176" s="246"/>
      <c r="AI3176" s="246"/>
      <c r="AJ3176" s="246"/>
      <c r="AK3176" s="246"/>
      <c r="AL3176" s="246"/>
    </row>
    <row r="3177" spans="3:38" s="47" customFormat="1" ht="38.25" customHeight="1" x14ac:dyDescent="0.25">
      <c r="C3177" s="243"/>
      <c r="H3177" s="243"/>
      <c r="L3177" s="282"/>
      <c r="M3177" s="243"/>
      <c r="O3177" s="243"/>
      <c r="P3177" s="246"/>
      <c r="Q3177" s="246"/>
      <c r="R3177" s="246"/>
      <c r="S3177" s="246"/>
      <c r="T3177" s="246"/>
      <c r="U3177" s="246"/>
      <c r="V3177" s="246"/>
      <c r="W3177" s="246"/>
      <c r="X3177" s="246"/>
      <c r="Y3177" s="246"/>
      <c r="Z3177" s="246"/>
      <c r="AA3177" s="246"/>
      <c r="AB3177" s="246"/>
      <c r="AC3177" s="246"/>
      <c r="AD3177" s="246"/>
      <c r="AE3177" s="246"/>
      <c r="AF3177" s="246"/>
      <c r="AG3177" s="246"/>
      <c r="AH3177" s="246"/>
      <c r="AI3177" s="246"/>
      <c r="AJ3177" s="246"/>
      <c r="AK3177" s="246"/>
      <c r="AL3177" s="246"/>
    </row>
    <row r="3178" spans="3:38" s="47" customFormat="1" ht="38.25" customHeight="1" x14ac:dyDescent="0.25">
      <c r="C3178" s="243"/>
      <c r="H3178" s="243"/>
      <c r="L3178" s="282"/>
      <c r="M3178" s="243"/>
      <c r="O3178" s="243"/>
      <c r="P3178" s="246"/>
      <c r="Q3178" s="246"/>
      <c r="R3178" s="246"/>
      <c r="S3178" s="246"/>
      <c r="T3178" s="246"/>
      <c r="U3178" s="246"/>
      <c r="V3178" s="246"/>
      <c r="W3178" s="246"/>
      <c r="X3178" s="246"/>
      <c r="Y3178" s="246"/>
      <c r="Z3178" s="246"/>
      <c r="AA3178" s="246"/>
      <c r="AB3178" s="246"/>
      <c r="AC3178" s="246"/>
      <c r="AD3178" s="246"/>
      <c r="AE3178" s="246"/>
      <c r="AF3178" s="246"/>
      <c r="AG3178" s="246"/>
      <c r="AH3178" s="246"/>
      <c r="AI3178" s="246"/>
      <c r="AJ3178" s="246"/>
      <c r="AK3178" s="246"/>
      <c r="AL3178" s="246"/>
    </row>
    <row r="3179" spans="3:38" s="47" customFormat="1" ht="38.25" customHeight="1" x14ac:dyDescent="0.25">
      <c r="C3179" s="243"/>
      <c r="H3179" s="243"/>
      <c r="L3179" s="282"/>
      <c r="M3179" s="243"/>
      <c r="O3179" s="243"/>
      <c r="P3179" s="246"/>
      <c r="Q3179" s="246"/>
      <c r="R3179" s="246"/>
      <c r="S3179" s="246"/>
      <c r="T3179" s="246"/>
      <c r="U3179" s="246"/>
      <c r="V3179" s="246"/>
      <c r="W3179" s="246"/>
      <c r="X3179" s="246"/>
      <c r="Y3179" s="246"/>
      <c r="Z3179" s="246"/>
      <c r="AA3179" s="246"/>
      <c r="AB3179" s="246"/>
      <c r="AC3179" s="246"/>
      <c r="AD3179" s="246"/>
      <c r="AE3179" s="246"/>
      <c r="AF3179" s="246"/>
      <c r="AG3179" s="246"/>
      <c r="AH3179" s="246"/>
      <c r="AI3179" s="246"/>
      <c r="AJ3179" s="246"/>
      <c r="AK3179" s="246"/>
      <c r="AL3179" s="246"/>
    </row>
    <row r="3180" spans="3:38" s="47" customFormat="1" ht="38.25" customHeight="1" x14ac:dyDescent="0.25">
      <c r="C3180" s="243"/>
      <c r="H3180" s="243"/>
      <c r="L3180" s="282"/>
      <c r="M3180" s="243"/>
      <c r="O3180" s="243"/>
      <c r="P3180" s="246"/>
      <c r="Q3180" s="246"/>
      <c r="R3180" s="246"/>
      <c r="S3180" s="246"/>
      <c r="T3180" s="246"/>
      <c r="U3180" s="246"/>
      <c r="V3180" s="246"/>
      <c r="W3180" s="246"/>
      <c r="X3180" s="246"/>
      <c r="Y3180" s="246"/>
      <c r="Z3180" s="246"/>
      <c r="AA3180" s="246"/>
      <c r="AB3180" s="246"/>
      <c r="AC3180" s="246"/>
      <c r="AD3180" s="246"/>
      <c r="AE3180" s="246"/>
      <c r="AF3180" s="246"/>
      <c r="AG3180" s="246"/>
      <c r="AH3180" s="246"/>
      <c r="AI3180" s="246"/>
      <c r="AJ3180" s="246"/>
      <c r="AK3180" s="246"/>
      <c r="AL3180" s="246"/>
    </row>
    <row r="3181" spans="3:38" s="47" customFormat="1" ht="38.25" customHeight="1" x14ac:dyDescent="0.25">
      <c r="C3181" s="243"/>
      <c r="H3181" s="243"/>
      <c r="L3181" s="282"/>
      <c r="M3181" s="243"/>
      <c r="O3181" s="243"/>
      <c r="P3181" s="246"/>
      <c r="Q3181" s="246"/>
      <c r="R3181" s="246"/>
      <c r="S3181" s="246"/>
      <c r="T3181" s="246"/>
      <c r="U3181" s="246"/>
      <c r="V3181" s="246"/>
      <c r="W3181" s="246"/>
      <c r="X3181" s="246"/>
      <c r="Y3181" s="246"/>
      <c r="Z3181" s="246"/>
      <c r="AA3181" s="246"/>
      <c r="AB3181" s="246"/>
      <c r="AC3181" s="246"/>
      <c r="AD3181" s="246"/>
      <c r="AE3181" s="246"/>
      <c r="AF3181" s="246"/>
      <c r="AG3181" s="246"/>
      <c r="AH3181" s="246"/>
      <c r="AI3181" s="246"/>
      <c r="AJ3181" s="246"/>
      <c r="AK3181" s="246"/>
      <c r="AL3181" s="246"/>
    </row>
    <row r="3182" spans="3:38" s="47" customFormat="1" ht="38.25" customHeight="1" x14ac:dyDescent="0.25">
      <c r="C3182" s="243"/>
      <c r="H3182" s="243"/>
      <c r="L3182" s="282"/>
      <c r="M3182" s="243"/>
      <c r="O3182" s="243"/>
      <c r="P3182" s="246"/>
      <c r="Q3182" s="246"/>
      <c r="R3182" s="246"/>
      <c r="S3182" s="246"/>
      <c r="T3182" s="246"/>
      <c r="U3182" s="246"/>
      <c r="V3182" s="246"/>
      <c r="W3182" s="246"/>
      <c r="X3182" s="246"/>
      <c r="Y3182" s="246"/>
      <c r="Z3182" s="246"/>
      <c r="AA3182" s="246"/>
      <c r="AB3182" s="246"/>
      <c r="AC3182" s="246"/>
      <c r="AD3182" s="246"/>
      <c r="AE3182" s="246"/>
      <c r="AF3182" s="246"/>
      <c r="AG3182" s="246"/>
      <c r="AH3182" s="246"/>
      <c r="AI3182" s="246"/>
      <c r="AJ3182" s="246"/>
      <c r="AK3182" s="246"/>
      <c r="AL3182" s="246"/>
    </row>
    <row r="3183" spans="3:38" s="47" customFormat="1" ht="38.25" customHeight="1" x14ac:dyDescent="0.25">
      <c r="C3183" s="243"/>
      <c r="H3183" s="243"/>
      <c r="L3183" s="282"/>
      <c r="M3183" s="243"/>
      <c r="O3183" s="243"/>
      <c r="P3183" s="246"/>
      <c r="Q3183" s="246"/>
      <c r="R3183" s="246"/>
      <c r="S3183" s="246"/>
      <c r="T3183" s="246"/>
      <c r="U3183" s="246"/>
      <c r="V3183" s="246"/>
      <c r="W3183" s="246"/>
      <c r="X3183" s="246"/>
      <c r="Y3183" s="246"/>
      <c r="Z3183" s="246"/>
      <c r="AA3183" s="246"/>
      <c r="AB3183" s="246"/>
      <c r="AC3183" s="246"/>
      <c r="AD3183" s="246"/>
      <c r="AE3183" s="246"/>
      <c r="AF3183" s="246"/>
      <c r="AG3183" s="246"/>
      <c r="AH3183" s="246"/>
      <c r="AI3183" s="246"/>
      <c r="AJ3183" s="246"/>
      <c r="AK3183" s="246"/>
      <c r="AL3183" s="246"/>
    </row>
    <row r="3184" spans="3:38" s="47" customFormat="1" ht="38.25" customHeight="1" x14ac:dyDescent="0.25">
      <c r="C3184" s="243"/>
      <c r="H3184" s="243"/>
      <c r="L3184" s="282"/>
      <c r="M3184" s="243"/>
      <c r="O3184" s="243"/>
      <c r="P3184" s="246"/>
      <c r="Q3184" s="246"/>
      <c r="R3184" s="246"/>
      <c r="S3184" s="246"/>
      <c r="T3184" s="246"/>
      <c r="U3184" s="246"/>
      <c r="V3184" s="246"/>
      <c r="W3184" s="246"/>
      <c r="X3184" s="246"/>
      <c r="Y3184" s="246"/>
      <c r="Z3184" s="246"/>
      <c r="AA3184" s="246"/>
      <c r="AB3184" s="246"/>
      <c r="AC3184" s="246"/>
      <c r="AD3184" s="246"/>
      <c r="AE3184" s="246"/>
      <c r="AF3184" s="246"/>
      <c r="AG3184" s="246"/>
      <c r="AH3184" s="246"/>
      <c r="AI3184" s="246"/>
      <c r="AJ3184" s="246"/>
      <c r="AK3184" s="246"/>
      <c r="AL3184" s="246"/>
    </row>
    <row r="3185" spans="3:38" s="47" customFormat="1" ht="38.25" customHeight="1" x14ac:dyDescent="0.25">
      <c r="C3185" s="243"/>
      <c r="H3185" s="243"/>
      <c r="L3185" s="282"/>
      <c r="M3185" s="243"/>
      <c r="O3185" s="243"/>
      <c r="P3185" s="246"/>
      <c r="Q3185" s="246"/>
      <c r="R3185" s="246"/>
      <c r="S3185" s="246"/>
      <c r="T3185" s="246"/>
      <c r="U3185" s="246"/>
      <c r="V3185" s="246"/>
      <c r="W3185" s="246"/>
      <c r="X3185" s="246"/>
      <c r="Y3185" s="246"/>
      <c r="Z3185" s="246"/>
      <c r="AA3185" s="246"/>
      <c r="AB3185" s="246"/>
      <c r="AC3185" s="246"/>
      <c r="AD3185" s="246"/>
      <c r="AE3185" s="246"/>
      <c r="AF3185" s="246"/>
      <c r="AG3185" s="246"/>
      <c r="AH3185" s="246"/>
      <c r="AI3185" s="246"/>
      <c r="AJ3185" s="246"/>
      <c r="AK3185" s="246"/>
      <c r="AL3185" s="246"/>
    </row>
    <row r="3186" spans="3:38" s="47" customFormat="1" ht="38.25" customHeight="1" x14ac:dyDescent="0.25">
      <c r="C3186" s="243"/>
      <c r="H3186" s="243"/>
      <c r="L3186" s="282"/>
      <c r="M3186" s="243"/>
      <c r="O3186" s="243"/>
      <c r="P3186" s="246"/>
      <c r="Q3186" s="246"/>
      <c r="R3186" s="246"/>
      <c r="S3186" s="246"/>
      <c r="T3186" s="246"/>
      <c r="U3186" s="246"/>
      <c r="V3186" s="246"/>
      <c r="W3186" s="246"/>
      <c r="X3186" s="246"/>
      <c r="Y3186" s="246"/>
      <c r="Z3186" s="246"/>
      <c r="AA3186" s="246"/>
      <c r="AB3186" s="246"/>
      <c r="AC3186" s="246"/>
      <c r="AD3186" s="246"/>
      <c r="AE3186" s="246"/>
      <c r="AF3186" s="246"/>
      <c r="AG3186" s="246"/>
      <c r="AH3186" s="246"/>
      <c r="AI3186" s="246"/>
      <c r="AJ3186" s="246"/>
      <c r="AK3186" s="246"/>
      <c r="AL3186" s="246"/>
    </row>
    <row r="3187" spans="3:38" s="47" customFormat="1" ht="38.25" customHeight="1" x14ac:dyDescent="0.25">
      <c r="C3187" s="243"/>
      <c r="H3187" s="243"/>
      <c r="L3187" s="282"/>
      <c r="M3187" s="243"/>
      <c r="O3187" s="243"/>
      <c r="P3187" s="246"/>
      <c r="Q3187" s="246"/>
      <c r="R3187" s="246"/>
      <c r="S3187" s="246"/>
      <c r="T3187" s="246"/>
      <c r="U3187" s="246"/>
      <c r="V3187" s="246"/>
      <c r="W3187" s="246"/>
      <c r="X3187" s="246"/>
      <c r="Y3187" s="246"/>
      <c r="Z3187" s="246"/>
      <c r="AA3187" s="246"/>
      <c r="AB3187" s="246"/>
      <c r="AC3187" s="246"/>
      <c r="AD3187" s="246"/>
      <c r="AE3187" s="246"/>
      <c r="AF3187" s="246"/>
      <c r="AG3187" s="246"/>
      <c r="AH3187" s="246"/>
      <c r="AI3187" s="246"/>
      <c r="AJ3187" s="246"/>
      <c r="AK3187" s="246"/>
      <c r="AL3187" s="246"/>
    </row>
    <row r="3188" spans="3:38" s="47" customFormat="1" ht="38.25" customHeight="1" x14ac:dyDescent="0.25">
      <c r="C3188" s="243"/>
      <c r="H3188" s="243"/>
      <c r="L3188" s="282"/>
      <c r="M3188" s="243"/>
      <c r="O3188" s="243"/>
      <c r="P3188" s="246"/>
      <c r="Q3188" s="246"/>
      <c r="R3188" s="246"/>
      <c r="S3188" s="246"/>
      <c r="T3188" s="246"/>
      <c r="U3188" s="246"/>
      <c r="V3188" s="246"/>
      <c r="W3188" s="246"/>
      <c r="X3188" s="246"/>
      <c r="Y3188" s="246"/>
      <c r="Z3188" s="246"/>
      <c r="AA3188" s="246"/>
      <c r="AB3188" s="246"/>
      <c r="AC3188" s="246"/>
      <c r="AD3188" s="246"/>
      <c r="AE3188" s="246"/>
      <c r="AF3188" s="246"/>
      <c r="AG3188" s="246"/>
      <c r="AH3188" s="246"/>
      <c r="AI3188" s="246"/>
      <c r="AJ3188" s="246"/>
      <c r="AK3188" s="246"/>
      <c r="AL3188" s="246"/>
    </row>
    <row r="3189" spans="3:38" s="47" customFormat="1" ht="38.25" customHeight="1" x14ac:dyDescent="0.25">
      <c r="C3189" s="243"/>
      <c r="H3189" s="243"/>
      <c r="L3189" s="282"/>
      <c r="M3189" s="243"/>
      <c r="O3189" s="243"/>
      <c r="P3189" s="246"/>
      <c r="Q3189" s="246"/>
      <c r="R3189" s="246"/>
      <c r="S3189" s="246"/>
      <c r="T3189" s="246"/>
      <c r="U3189" s="246"/>
      <c r="V3189" s="246"/>
      <c r="W3189" s="246"/>
      <c r="X3189" s="246"/>
      <c r="Y3189" s="246"/>
      <c r="Z3189" s="246"/>
      <c r="AA3189" s="246"/>
      <c r="AB3189" s="246"/>
      <c r="AC3189" s="246"/>
      <c r="AD3189" s="246"/>
      <c r="AE3189" s="246"/>
      <c r="AF3189" s="246"/>
      <c r="AG3189" s="246"/>
      <c r="AH3189" s="246"/>
      <c r="AI3189" s="246"/>
      <c r="AJ3189" s="246"/>
      <c r="AK3189" s="246"/>
      <c r="AL3189" s="246"/>
    </row>
    <row r="3190" spans="3:38" s="47" customFormat="1" ht="38.25" customHeight="1" x14ac:dyDescent="0.25">
      <c r="C3190" s="243"/>
      <c r="H3190" s="243"/>
      <c r="L3190" s="282"/>
      <c r="M3190" s="243"/>
      <c r="O3190" s="243"/>
      <c r="P3190" s="246"/>
      <c r="Q3190" s="246"/>
      <c r="R3190" s="246"/>
      <c r="S3190" s="246"/>
      <c r="T3190" s="246"/>
      <c r="U3190" s="246"/>
      <c r="V3190" s="246"/>
      <c r="W3190" s="246"/>
      <c r="X3190" s="246"/>
      <c r="Y3190" s="246"/>
      <c r="Z3190" s="246"/>
      <c r="AA3190" s="246"/>
      <c r="AB3190" s="246"/>
      <c r="AC3190" s="246"/>
      <c r="AD3190" s="246"/>
      <c r="AE3190" s="246"/>
      <c r="AF3190" s="246"/>
      <c r="AG3190" s="246"/>
      <c r="AH3190" s="246"/>
      <c r="AI3190" s="246"/>
      <c r="AJ3190" s="246"/>
      <c r="AK3190" s="246"/>
      <c r="AL3190" s="246"/>
    </row>
    <row r="3191" spans="3:38" s="47" customFormat="1" ht="38.25" customHeight="1" x14ac:dyDescent="0.25">
      <c r="C3191" s="243"/>
      <c r="H3191" s="243"/>
      <c r="L3191" s="282"/>
      <c r="M3191" s="243"/>
      <c r="O3191" s="243"/>
      <c r="P3191" s="246"/>
      <c r="Q3191" s="246"/>
      <c r="R3191" s="246"/>
      <c r="S3191" s="246"/>
      <c r="T3191" s="246"/>
      <c r="U3191" s="246"/>
      <c r="V3191" s="246"/>
      <c r="W3191" s="246"/>
      <c r="X3191" s="246"/>
      <c r="Y3191" s="246"/>
      <c r="Z3191" s="246"/>
      <c r="AA3191" s="246"/>
      <c r="AB3191" s="246"/>
      <c r="AC3191" s="246"/>
      <c r="AD3191" s="246"/>
      <c r="AE3191" s="246"/>
      <c r="AF3191" s="246"/>
      <c r="AG3191" s="246"/>
      <c r="AH3191" s="246"/>
      <c r="AI3191" s="246"/>
      <c r="AJ3191" s="246"/>
      <c r="AK3191" s="246"/>
      <c r="AL3191" s="246"/>
    </row>
    <row r="3192" spans="3:38" s="47" customFormat="1" ht="38.25" customHeight="1" x14ac:dyDescent="0.25">
      <c r="C3192" s="243"/>
      <c r="H3192" s="243"/>
      <c r="L3192" s="282"/>
      <c r="M3192" s="243"/>
      <c r="O3192" s="243"/>
      <c r="P3192" s="246"/>
      <c r="Q3192" s="246"/>
      <c r="R3192" s="246"/>
      <c r="S3192" s="246"/>
      <c r="T3192" s="246"/>
      <c r="U3192" s="246"/>
      <c r="V3192" s="246"/>
      <c r="W3192" s="246"/>
      <c r="X3192" s="246"/>
      <c r="Y3192" s="246"/>
      <c r="Z3192" s="246"/>
      <c r="AA3192" s="246"/>
      <c r="AB3192" s="246"/>
      <c r="AC3192" s="246"/>
      <c r="AD3192" s="246"/>
      <c r="AE3192" s="246"/>
      <c r="AF3192" s="246"/>
      <c r="AG3192" s="246"/>
      <c r="AH3192" s="246"/>
      <c r="AI3192" s="246"/>
      <c r="AJ3192" s="246"/>
      <c r="AK3192" s="246"/>
      <c r="AL3192" s="246"/>
    </row>
    <row r="3193" spans="3:38" s="47" customFormat="1" ht="38.25" customHeight="1" x14ac:dyDescent="0.25">
      <c r="C3193" s="243"/>
      <c r="H3193" s="243"/>
      <c r="L3193" s="282"/>
      <c r="M3193" s="243"/>
      <c r="O3193" s="243"/>
      <c r="P3193" s="246"/>
      <c r="Q3193" s="246"/>
      <c r="R3193" s="246"/>
      <c r="S3193" s="246"/>
      <c r="T3193" s="246"/>
      <c r="U3193" s="246"/>
      <c r="V3193" s="246"/>
      <c r="W3193" s="246"/>
      <c r="X3193" s="246"/>
      <c r="Y3193" s="246"/>
      <c r="Z3193" s="246"/>
      <c r="AA3193" s="246"/>
      <c r="AB3193" s="246"/>
      <c r="AC3193" s="246"/>
      <c r="AD3193" s="246"/>
      <c r="AE3193" s="246"/>
      <c r="AF3193" s="246"/>
      <c r="AG3193" s="246"/>
      <c r="AH3193" s="246"/>
      <c r="AI3193" s="246"/>
      <c r="AJ3193" s="246"/>
      <c r="AK3193" s="246"/>
      <c r="AL3193" s="246"/>
    </row>
    <row r="3194" spans="3:38" s="47" customFormat="1" ht="38.25" customHeight="1" x14ac:dyDescent="0.25">
      <c r="C3194" s="243"/>
      <c r="H3194" s="243"/>
      <c r="L3194" s="282"/>
      <c r="M3194" s="243"/>
      <c r="O3194" s="243"/>
      <c r="P3194" s="246"/>
      <c r="Q3194" s="246"/>
      <c r="R3194" s="246"/>
      <c r="S3194" s="246"/>
      <c r="T3194" s="246"/>
      <c r="U3194" s="246"/>
      <c r="V3194" s="246"/>
      <c r="W3194" s="246"/>
      <c r="X3194" s="246"/>
      <c r="Y3194" s="246"/>
      <c r="Z3194" s="246"/>
      <c r="AA3194" s="246"/>
      <c r="AB3194" s="246"/>
      <c r="AC3194" s="246"/>
      <c r="AD3194" s="246"/>
      <c r="AE3194" s="246"/>
      <c r="AF3194" s="246"/>
      <c r="AG3194" s="246"/>
      <c r="AH3194" s="246"/>
      <c r="AI3194" s="246"/>
      <c r="AJ3194" s="246"/>
      <c r="AK3194" s="246"/>
      <c r="AL3194" s="246"/>
    </row>
    <row r="3195" spans="3:38" s="47" customFormat="1" ht="38.25" customHeight="1" x14ac:dyDescent="0.25">
      <c r="C3195" s="243"/>
      <c r="H3195" s="243"/>
      <c r="L3195" s="282"/>
      <c r="M3195" s="243"/>
      <c r="O3195" s="243"/>
      <c r="P3195" s="246"/>
      <c r="Q3195" s="246"/>
      <c r="R3195" s="246"/>
      <c r="S3195" s="246"/>
      <c r="T3195" s="246"/>
      <c r="U3195" s="246"/>
      <c r="V3195" s="246"/>
      <c r="W3195" s="246"/>
      <c r="X3195" s="246"/>
      <c r="Y3195" s="246"/>
      <c r="Z3195" s="246"/>
      <c r="AA3195" s="246"/>
      <c r="AB3195" s="246"/>
      <c r="AC3195" s="246"/>
      <c r="AD3195" s="246"/>
      <c r="AE3195" s="246"/>
      <c r="AF3195" s="246"/>
      <c r="AG3195" s="246"/>
      <c r="AH3195" s="246"/>
      <c r="AI3195" s="246"/>
      <c r="AJ3195" s="246"/>
      <c r="AK3195" s="246"/>
      <c r="AL3195" s="246"/>
    </row>
    <row r="3196" spans="3:38" s="47" customFormat="1" ht="38.25" customHeight="1" x14ac:dyDescent="0.25">
      <c r="C3196" s="243"/>
      <c r="H3196" s="243"/>
      <c r="L3196" s="282"/>
      <c r="M3196" s="243"/>
      <c r="O3196" s="243"/>
      <c r="P3196" s="246"/>
      <c r="Q3196" s="246"/>
      <c r="R3196" s="246"/>
      <c r="S3196" s="246"/>
      <c r="T3196" s="246"/>
      <c r="U3196" s="246"/>
      <c r="V3196" s="246"/>
      <c r="W3196" s="246"/>
      <c r="X3196" s="246"/>
      <c r="Y3196" s="246"/>
      <c r="Z3196" s="246"/>
      <c r="AA3196" s="246"/>
      <c r="AB3196" s="246"/>
      <c r="AC3196" s="246"/>
      <c r="AD3196" s="246"/>
      <c r="AE3196" s="246"/>
      <c r="AF3196" s="246"/>
      <c r="AG3196" s="246"/>
      <c r="AH3196" s="246"/>
      <c r="AI3196" s="246"/>
      <c r="AJ3196" s="246"/>
      <c r="AK3196" s="246"/>
      <c r="AL3196" s="246"/>
    </row>
    <row r="3197" spans="3:38" s="47" customFormat="1" ht="38.25" customHeight="1" x14ac:dyDescent="0.25">
      <c r="C3197" s="243"/>
      <c r="H3197" s="243"/>
      <c r="L3197" s="282"/>
      <c r="M3197" s="243"/>
      <c r="O3197" s="243"/>
      <c r="P3197" s="246"/>
      <c r="Q3197" s="246"/>
      <c r="R3197" s="246"/>
      <c r="S3197" s="246"/>
      <c r="T3197" s="246"/>
      <c r="U3197" s="246"/>
      <c r="V3197" s="246"/>
      <c r="W3197" s="246"/>
      <c r="X3197" s="246"/>
      <c r="Y3197" s="246"/>
      <c r="Z3197" s="246"/>
      <c r="AA3197" s="246"/>
      <c r="AB3197" s="246"/>
      <c r="AC3197" s="246"/>
      <c r="AD3197" s="246"/>
      <c r="AE3197" s="246"/>
      <c r="AF3197" s="246"/>
      <c r="AG3197" s="246"/>
      <c r="AH3197" s="246"/>
      <c r="AI3197" s="246"/>
      <c r="AJ3197" s="246"/>
      <c r="AK3197" s="246"/>
      <c r="AL3197" s="246"/>
    </row>
    <row r="3198" spans="3:38" s="47" customFormat="1" ht="38.25" customHeight="1" x14ac:dyDescent="0.25">
      <c r="C3198" s="243"/>
      <c r="H3198" s="243"/>
      <c r="L3198" s="282"/>
      <c r="M3198" s="243"/>
      <c r="O3198" s="243"/>
      <c r="P3198" s="246"/>
      <c r="Q3198" s="246"/>
      <c r="R3198" s="246"/>
      <c r="S3198" s="246"/>
      <c r="T3198" s="246"/>
      <c r="U3198" s="246"/>
      <c r="V3198" s="246"/>
      <c r="W3198" s="246"/>
      <c r="X3198" s="246"/>
      <c r="Y3198" s="246"/>
      <c r="Z3198" s="246"/>
      <c r="AA3198" s="246"/>
      <c r="AB3198" s="246"/>
      <c r="AC3198" s="246"/>
      <c r="AD3198" s="246"/>
      <c r="AE3198" s="246"/>
      <c r="AF3198" s="246"/>
      <c r="AG3198" s="246"/>
      <c r="AH3198" s="246"/>
      <c r="AI3198" s="246"/>
      <c r="AJ3198" s="246"/>
      <c r="AK3198" s="246"/>
      <c r="AL3198" s="246"/>
    </row>
    <row r="3199" spans="3:38" s="47" customFormat="1" ht="38.25" customHeight="1" x14ac:dyDescent="0.25">
      <c r="C3199" s="243"/>
      <c r="H3199" s="243"/>
      <c r="L3199" s="282"/>
      <c r="M3199" s="243"/>
      <c r="O3199" s="243"/>
      <c r="P3199" s="246"/>
      <c r="Q3199" s="246"/>
      <c r="R3199" s="246"/>
      <c r="S3199" s="246"/>
      <c r="T3199" s="246"/>
      <c r="U3199" s="246"/>
      <c r="V3199" s="246"/>
      <c r="W3199" s="246"/>
      <c r="X3199" s="246"/>
      <c r="Y3199" s="246"/>
      <c r="Z3199" s="246"/>
      <c r="AA3199" s="246"/>
      <c r="AB3199" s="246"/>
      <c r="AC3199" s="246"/>
      <c r="AD3199" s="246"/>
      <c r="AE3199" s="246"/>
      <c r="AF3199" s="246"/>
      <c r="AG3199" s="246"/>
      <c r="AH3199" s="246"/>
      <c r="AI3199" s="246"/>
      <c r="AJ3199" s="246"/>
      <c r="AK3199" s="246"/>
      <c r="AL3199" s="246"/>
    </row>
    <row r="3200" spans="3:38" s="47" customFormat="1" ht="38.25" customHeight="1" x14ac:dyDescent="0.25">
      <c r="C3200" s="243"/>
      <c r="H3200" s="243"/>
      <c r="L3200" s="282"/>
      <c r="M3200" s="243"/>
      <c r="O3200" s="243"/>
      <c r="P3200" s="246"/>
      <c r="Q3200" s="246"/>
      <c r="R3200" s="246"/>
      <c r="S3200" s="246"/>
      <c r="T3200" s="246"/>
      <c r="U3200" s="246"/>
      <c r="V3200" s="246"/>
      <c r="W3200" s="246"/>
      <c r="X3200" s="246"/>
      <c r="Y3200" s="246"/>
      <c r="Z3200" s="246"/>
      <c r="AA3200" s="246"/>
      <c r="AB3200" s="246"/>
      <c r="AC3200" s="246"/>
      <c r="AD3200" s="246"/>
      <c r="AE3200" s="246"/>
      <c r="AF3200" s="246"/>
      <c r="AG3200" s="246"/>
      <c r="AH3200" s="246"/>
      <c r="AI3200" s="246"/>
      <c r="AJ3200" s="246"/>
      <c r="AK3200" s="246"/>
      <c r="AL3200" s="246"/>
    </row>
    <row r="3201" spans="3:38" s="47" customFormat="1" ht="38.25" customHeight="1" x14ac:dyDescent="0.25">
      <c r="C3201" s="243"/>
      <c r="H3201" s="243"/>
      <c r="L3201" s="282"/>
      <c r="M3201" s="243"/>
      <c r="O3201" s="243"/>
      <c r="P3201" s="246"/>
      <c r="Q3201" s="246"/>
      <c r="R3201" s="246"/>
      <c r="S3201" s="246"/>
      <c r="T3201" s="246"/>
      <c r="U3201" s="246"/>
      <c r="V3201" s="246"/>
      <c r="W3201" s="246"/>
      <c r="X3201" s="246"/>
      <c r="Y3201" s="246"/>
      <c r="Z3201" s="246"/>
      <c r="AA3201" s="246"/>
      <c r="AB3201" s="246"/>
      <c r="AC3201" s="246"/>
      <c r="AD3201" s="246"/>
      <c r="AE3201" s="246"/>
      <c r="AF3201" s="246"/>
      <c r="AG3201" s="246"/>
      <c r="AH3201" s="246"/>
      <c r="AI3201" s="246"/>
      <c r="AJ3201" s="246"/>
      <c r="AK3201" s="246"/>
      <c r="AL3201" s="246"/>
    </row>
    <row r="3202" spans="3:38" s="47" customFormat="1" ht="38.25" customHeight="1" x14ac:dyDescent="0.25">
      <c r="C3202" s="243"/>
      <c r="H3202" s="243"/>
      <c r="L3202" s="282"/>
      <c r="M3202" s="243"/>
      <c r="O3202" s="243"/>
      <c r="P3202" s="246"/>
      <c r="Q3202" s="246"/>
      <c r="R3202" s="246"/>
      <c r="S3202" s="246"/>
      <c r="T3202" s="246"/>
      <c r="U3202" s="246"/>
      <c r="V3202" s="246"/>
      <c r="W3202" s="246"/>
      <c r="X3202" s="246"/>
      <c r="Y3202" s="246"/>
      <c r="Z3202" s="246"/>
      <c r="AA3202" s="246"/>
      <c r="AB3202" s="246"/>
      <c r="AC3202" s="246"/>
      <c r="AD3202" s="246"/>
      <c r="AE3202" s="246"/>
      <c r="AF3202" s="246"/>
      <c r="AG3202" s="246"/>
      <c r="AH3202" s="246"/>
      <c r="AI3202" s="246"/>
      <c r="AJ3202" s="246"/>
      <c r="AK3202" s="246"/>
      <c r="AL3202" s="246"/>
    </row>
    <row r="3203" spans="3:38" s="47" customFormat="1" ht="38.25" customHeight="1" x14ac:dyDescent="0.25">
      <c r="C3203" s="243"/>
      <c r="H3203" s="243"/>
      <c r="L3203" s="282"/>
      <c r="M3203" s="243"/>
      <c r="O3203" s="243"/>
      <c r="P3203" s="246"/>
      <c r="Q3203" s="246"/>
      <c r="R3203" s="246"/>
      <c r="S3203" s="246"/>
      <c r="T3203" s="246"/>
      <c r="U3203" s="246"/>
      <c r="V3203" s="246"/>
      <c r="W3203" s="246"/>
      <c r="X3203" s="246"/>
      <c r="Y3203" s="246"/>
      <c r="Z3203" s="246"/>
      <c r="AA3203" s="246"/>
      <c r="AB3203" s="246"/>
      <c r="AC3203" s="246"/>
      <c r="AD3203" s="246"/>
      <c r="AE3203" s="246"/>
      <c r="AF3203" s="246"/>
      <c r="AG3203" s="246"/>
      <c r="AH3203" s="246"/>
      <c r="AI3203" s="246"/>
      <c r="AJ3203" s="246"/>
      <c r="AK3203" s="246"/>
      <c r="AL3203" s="246"/>
    </row>
    <row r="3204" spans="3:38" s="47" customFormat="1" ht="38.25" customHeight="1" x14ac:dyDescent="0.25">
      <c r="C3204" s="243"/>
      <c r="H3204" s="243"/>
      <c r="L3204" s="282"/>
      <c r="M3204" s="243"/>
      <c r="O3204" s="243"/>
      <c r="P3204" s="246"/>
      <c r="Q3204" s="246"/>
      <c r="R3204" s="246"/>
      <c r="S3204" s="246"/>
      <c r="T3204" s="246"/>
      <c r="U3204" s="246"/>
      <c r="V3204" s="246"/>
      <c r="W3204" s="246"/>
      <c r="X3204" s="246"/>
      <c r="Y3204" s="246"/>
      <c r="Z3204" s="246"/>
      <c r="AA3204" s="246"/>
      <c r="AB3204" s="246"/>
      <c r="AC3204" s="246"/>
      <c r="AD3204" s="246"/>
      <c r="AE3204" s="246"/>
      <c r="AF3204" s="246"/>
      <c r="AG3204" s="246"/>
      <c r="AH3204" s="246"/>
      <c r="AI3204" s="246"/>
      <c r="AJ3204" s="246"/>
      <c r="AK3204" s="246"/>
      <c r="AL3204" s="246"/>
    </row>
    <row r="3205" spans="3:38" s="47" customFormat="1" ht="38.25" customHeight="1" x14ac:dyDescent="0.25">
      <c r="C3205" s="243"/>
      <c r="H3205" s="243"/>
      <c r="L3205" s="282"/>
      <c r="M3205" s="243"/>
      <c r="O3205" s="243"/>
      <c r="P3205" s="246"/>
      <c r="Q3205" s="246"/>
      <c r="R3205" s="246"/>
      <c r="S3205" s="246"/>
      <c r="T3205" s="246"/>
      <c r="U3205" s="246"/>
      <c r="V3205" s="246"/>
      <c r="W3205" s="246"/>
      <c r="X3205" s="246"/>
      <c r="Y3205" s="246"/>
      <c r="Z3205" s="246"/>
      <c r="AA3205" s="246"/>
      <c r="AB3205" s="246"/>
      <c r="AC3205" s="246"/>
      <c r="AD3205" s="246"/>
      <c r="AE3205" s="246"/>
      <c r="AF3205" s="246"/>
      <c r="AG3205" s="246"/>
      <c r="AH3205" s="246"/>
      <c r="AI3205" s="246"/>
      <c r="AJ3205" s="246"/>
      <c r="AK3205" s="246"/>
      <c r="AL3205" s="246"/>
    </row>
    <row r="3206" spans="3:38" s="47" customFormat="1" ht="38.25" customHeight="1" x14ac:dyDescent="0.25">
      <c r="C3206" s="243"/>
      <c r="H3206" s="243"/>
      <c r="L3206" s="282"/>
      <c r="M3206" s="243"/>
      <c r="O3206" s="243"/>
      <c r="P3206" s="246"/>
      <c r="Q3206" s="246"/>
      <c r="R3206" s="246"/>
      <c r="S3206" s="246"/>
      <c r="T3206" s="246"/>
      <c r="U3206" s="246"/>
      <c r="V3206" s="246"/>
      <c r="W3206" s="246"/>
      <c r="X3206" s="246"/>
      <c r="Y3206" s="246"/>
      <c r="Z3206" s="246"/>
      <c r="AA3206" s="246"/>
      <c r="AB3206" s="246"/>
      <c r="AC3206" s="246"/>
      <c r="AD3206" s="246"/>
      <c r="AE3206" s="246"/>
      <c r="AF3206" s="246"/>
      <c r="AG3206" s="246"/>
      <c r="AH3206" s="246"/>
      <c r="AI3206" s="246"/>
      <c r="AJ3206" s="246"/>
      <c r="AK3206" s="246"/>
      <c r="AL3206" s="246"/>
    </row>
    <row r="3207" spans="3:38" s="47" customFormat="1" ht="38.25" customHeight="1" x14ac:dyDescent="0.25">
      <c r="C3207" s="243"/>
      <c r="H3207" s="243"/>
      <c r="L3207" s="282"/>
      <c r="M3207" s="243"/>
      <c r="O3207" s="243"/>
      <c r="P3207" s="246"/>
      <c r="Q3207" s="246"/>
      <c r="R3207" s="246"/>
      <c r="S3207" s="246"/>
      <c r="T3207" s="246"/>
      <c r="U3207" s="246"/>
      <c r="V3207" s="246"/>
      <c r="W3207" s="246"/>
      <c r="X3207" s="246"/>
      <c r="Y3207" s="246"/>
      <c r="Z3207" s="246"/>
      <c r="AA3207" s="246"/>
      <c r="AB3207" s="246"/>
      <c r="AC3207" s="246"/>
      <c r="AD3207" s="246"/>
      <c r="AE3207" s="246"/>
      <c r="AF3207" s="246"/>
      <c r="AG3207" s="246"/>
      <c r="AH3207" s="246"/>
      <c r="AI3207" s="246"/>
      <c r="AJ3207" s="246"/>
      <c r="AK3207" s="246"/>
      <c r="AL3207" s="246"/>
    </row>
    <row r="3208" spans="3:38" s="47" customFormat="1" ht="38.25" customHeight="1" x14ac:dyDescent="0.25">
      <c r="C3208" s="243"/>
      <c r="H3208" s="243"/>
      <c r="L3208" s="282"/>
      <c r="M3208" s="243"/>
      <c r="O3208" s="243"/>
      <c r="P3208" s="246"/>
      <c r="Q3208" s="246"/>
      <c r="R3208" s="246"/>
      <c r="S3208" s="246"/>
      <c r="T3208" s="246"/>
      <c r="U3208" s="246"/>
      <c r="V3208" s="246"/>
      <c r="W3208" s="246"/>
      <c r="X3208" s="246"/>
      <c r="Y3208" s="246"/>
      <c r="Z3208" s="246"/>
      <c r="AA3208" s="246"/>
      <c r="AB3208" s="246"/>
      <c r="AC3208" s="246"/>
      <c r="AD3208" s="246"/>
      <c r="AE3208" s="246"/>
      <c r="AF3208" s="246"/>
      <c r="AG3208" s="246"/>
      <c r="AH3208" s="246"/>
      <c r="AI3208" s="246"/>
      <c r="AJ3208" s="246"/>
      <c r="AK3208" s="246"/>
      <c r="AL3208" s="246"/>
    </row>
    <row r="3209" spans="3:38" s="47" customFormat="1" ht="38.25" customHeight="1" x14ac:dyDescent="0.25">
      <c r="C3209" s="243"/>
      <c r="H3209" s="243"/>
      <c r="L3209" s="282"/>
      <c r="M3209" s="243"/>
      <c r="O3209" s="243"/>
      <c r="P3209" s="246"/>
      <c r="Q3209" s="246"/>
      <c r="R3209" s="246"/>
      <c r="S3209" s="246"/>
      <c r="T3209" s="246"/>
      <c r="U3209" s="246"/>
      <c r="V3209" s="246"/>
      <c r="W3209" s="246"/>
      <c r="X3209" s="246"/>
      <c r="Y3209" s="246"/>
      <c r="Z3209" s="246"/>
      <c r="AA3209" s="246"/>
      <c r="AB3209" s="246"/>
      <c r="AC3209" s="246"/>
      <c r="AD3209" s="246"/>
      <c r="AE3209" s="246"/>
      <c r="AF3209" s="246"/>
      <c r="AG3209" s="246"/>
      <c r="AH3209" s="246"/>
      <c r="AI3209" s="246"/>
      <c r="AJ3209" s="246"/>
      <c r="AK3209" s="246"/>
      <c r="AL3209" s="246"/>
    </row>
    <row r="3210" spans="3:38" s="47" customFormat="1" ht="38.25" customHeight="1" x14ac:dyDescent="0.25">
      <c r="C3210" s="243"/>
      <c r="H3210" s="243"/>
      <c r="L3210" s="282"/>
      <c r="M3210" s="243"/>
      <c r="O3210" s="243"/>
      <c r="P3210" s="246"/>
      <c r="Q3210" s="246"/>
      <c r="R3210" s="246"/>
      <c r="S3210" s="246"/>
      <c r="T3210" s="246"/>
      <c r="U3210" s="246"/>
      <c r="V3210" s="246"/>
      <c r="W3210" s="246"/>
      <c r="X3210" s="246"/>
      <c r="Y3210" s="246"/>
      <c r="Z3210" s="246"/>
      <c r="AA3210" s="246"/>
      <c r="AB3210" s="246"/>
      <c r="AC3210" s="246"/>
      <c r="AD3210" s="246"/>
      <c r="AE3210" s="246"/>
      <c r="AF3210" s="246"/>
      <c r="AG3210" s="246"/>
      <c r="AH3210" s="246"/>
      <c r="AI3210" s="246"/>
      <c r="AJ3210" s="246"/>
      <c r="AK3210" s="246"/>
      <c r="AL3210" s="246"/>
    </row>
    <row r="3211" spans="3:38" s="47" customFormat="1" ht="38.25" customHeight="1" x14ac:dyDescent="0.25">
      <c r="C3211" s="243"/>
      <c r="H3211" s="243"/>
      <c r="L3211" s="282"/>
      <c r="M3211" s="243"/>
      <c r="O3211" s="243"/>
      <c r="P3211" s="246"/>
      <c r="Q3211" s="246"/>
      <c r="R3211" s="246"/>
      <c r="S3211" s="246"/>
      <c r="T3211" s="246"/>
      <c r="U3211" s="246"/>
      <c r="V3211" s="246"/>
      <c r="W3211" s="246"/>
      <c r="X3211" s="246"/>
      <c r="Y3211" s="246"/>
      <c r="Z3211" s="246"/>
      <c r="AA3211" s="246"/>
      <c r="AB3211" s="246"/>
      <c r="AC3211" s="246"/>
      <c r="AD3211" s="246"/>
      <c r="AE3211" s="246"/>
      <c r="AF3211" s="246"/>
      <c r="AG3211" s="246"/>
      <c r="AH3211" s="246"/>
      <c r="AI3211" s="246"/>
      <c r="AJ3211" s="246"/>
      <c r="AK3211" s="246"/>
      <c r="AL3211" s="246"/>
    </row>
    <row r="3212" spans="3:38" s="47" customFormat="1" ht="38.25" customHeight="1" x14ac:dyDescent="0.25">
      <c r="C3212" s="243"/>
      <c r="H3212" s="243"/>
      <c r="L3212" s="282"/>
      <c r="M3212" s="243"/>
      <c r="O3212" s="243"/>
      <c r="P3212" s="246"/>
      <c r="Q3212" s="246"/>
      <c r="R3212" s="246"/>
      <c r="S3212" s="246"/>
      <c r="T3212" s="246"/>
      <c r="U3212" s="246"/>
      <c r="V3212" s="246"/>
      <c r="W3212" s="246"/>
      <c r="X3212" s="246"/>
      <c r="Y3212" s="246"/>
      <c r="Z3212" s="246"/>
      <c r="AA3212" s="246"/>
      <c r="AB3212" s="246"/>
      <c r="AC3212" s="246"/>
      <c r="AD3212" s="246"/>
      <c r="AE3212" s="246"/>
      <c r="AF3212" s="246"/>
      <c r="AG3212" s="246"/>
      <c r="AH3212" s="246"/>
      <c r="AI3212" s="246"/>
      <c r="AJ3212" s="246"/>
      <c r="AK3212" s="246"/>
      <c r="AL3212" s="246"/>
    </row>
    <row r="3213" spans="3:38" s="47" customFormat="1" ht="38.25" customHeight="1" x14ac:dyDescent="0.25">
      <c r="C3213" s="243"/>
      <c r="H3213" s="243"/>
      <c r="L3213" s="282"/>
      <c r="M3213" s="243"/>
      <c r="O3213" s="243"/>
      <c r="P3213" s="246"/>
      <c r="Q3213" s="246"/>
      <c r="R3213" s="246"/>
      <c r="S3213" s="246"/>
      <c r="T3213" s="246"/>
      <c r="U3213" s="246"/>
      <c r="V3213" s="246"/>
      <c r="W3213" s="246"/>
      <c r="X3213" s="246"/>
      <c r="Y3213" s="246"/>
      <c r="Z3213" s="246"/>
      <c r="AA3213" s="246"/>
      <c r="AB3213" s="246"/>
      <c r="AC3213" s="246"/>
      <c r="AD3213" s="246"/>
      <c r="AE3213" s="246"/>
      <c r="AF3213" s="246"/>
      <c r="AG3213" s="246"/>
      <c r="AH3213" s="246"/>
      <c r="AI3213" s="246"/>
      <c r="AJ3213" s="246"/>
      <c r="AK3213" s="246"/>
      <c r="AL3213" s="246"/>
    </row>
    <row r="3214" spans="3:38" s="47" customFormat="1" ht="38.25" customHeight="1" x14ac:dyDescent="0.25">
      <c r="C3214" s="243"/>
      <c r="H3214" s="243"/>
      <c r="L3214" s="282"/>
      <c r="M3214" s="243"/>
      <c r="O3214" s="243"/>
      <c r="P3214" s="246"/>
      <c r="Q3214" s="246"/>
      <c r="R3214" s="246"/>
      <c r="S3214" s="246"/>
      <c r="T3214" s="246"/>
      <c r="U3214" s="246"/>
      <c r="V3214" s="246"/>
      <c r="W3214" s="246"/>
      <c r="X3214" s="246"/>
      <c r="Y3214" s="246"/>
      <c r="Z3214" s="246"/>
      <c r="AA3214" s="246"/>
      <c r="AB3214" s="246"/>
      <c r="AC3214" s="246"/>
      <c r="AD3214" s="246"/>
      <c r="AE3214" s="246"/>
      <c r="AF3214" s="246"/>
      <c r="AG3214" s="246"/>
      <c r="AH3214" s="246"/>
      <c r="AI3214" s="246"/>
      <c r="AJ3214" s="246"/>
      <c r="AK3214" s="246"/>
      <c r="AL3214" s="246"/>
    </row>
    <row r="3215" spans="3:38" s="47" customFormat="1" ht="38.25" customHeight="1" x14ac:dyDescent="0.25">
      <c r="C3215" s="243"/>
      <c r="H3215" s="243"/>
      <c r="L3215" s="282"/>
      <c r="M3215" s="243"/>
      <c r="O3215" s="243"/>
      <c r="P3215" s="246"/>
      <c r="Q3215" s="246"/>
      <c r="R3215" s="246"/>
      <c r="S3215" s="246"/>
      <c r="T3215" s="246"/>
      <c r="U3215" s="246"/>
      <c r="V3215" s="246"/>
      <c r="W3215" s="246"/>
      <c r="X3215" s="246"/>
      <c r="Y3215" s="246"/>
      <c r="Z3215" s="246"/>
      <c r="AA3215" s="246"/>
      <c r="AB3215" s="246"/>
      <c r="AC3215" s="246"/>
      <c r="AD3215" s="246"/>
      <c r="AE3215" s="246"/>
      <c r="AF3215" s="246"/>
      <c r="AG3215" s="246"/>
      <c r="AH3215" s="246"/>
      <c r="AI3215" s="246"/>
      <c r="AJ3215" s="246"/>
      <c r="AK3215" s="246"/>
      <c r="AL3215" s="246"/>
    </row>
    <row r="3216" spans="3:38" s="47" customFormat="1" ht="38.25" customHeight="1" x14ac:dyDescent="0.25">
      <c r="C3216" s="243"/>
      <c r="H3216" s="243"/>
      <c r="L3216" s="282"/>
      <c r="M3216" s="243"/>
      <c r="O3216" s="243"/>
      <c r="P3216" s="246"/>
      <c r="Q3216" s="246"/>
      <c r="R3216" s="246"/>
      <c r="S3216" s="246"/>
      <c r="T3216" s="246"/>
      <c r="U3216" s="246"/>
      <c r="V3216" s="246"/>
      <c r="W3216" s="246"/>
      <c r="X3216" s="246"/>
      <c r="Y3216" s="246"/>
      <c r="Z3216" s="246"/>
      <c r="AA3216" s="246"/>
      <c r="AB3216" s="246"/>
      <c r="AC3216" s="246"/>
      <c r="AD3216" s="246"/>
      <c r="AE3216" s="246"/>
      <c r="AF3216" s="246"/>
      <c r="AG3216" s="246"/>
      <c r="AH3216" s="246"/>
      <c r="AI3216" s="246"/>
      <c r="AJ3216" s="246"/>
      <c r="AK3216" s="246"/>
      <c r="AL3216" s="246"/>
    </row>
    <row r="3217" spans="3:38" s="47" customFormat="1" ht="38.25" customHeight="1" x14ac:dyDescent="0.25">
      <c r="C3217" s="243"/>
      <c r="H3217" s="243"/>
      <c r="L3217" s="282"/>
      <c r="M3217" s="243"/>
      <c r="O3217" s="243"/>
      <c r="P3217" s="246"/>
      <c r="Q3217" s="246"/>
      <c r="R3217" s="246"/>
      <c r="S3217" s="246"/>
      <c r="T3217" s="246"/>
      <c r="U3217" s="246"/>
      <c r="V3217" s="246"/>
      <c r="W3217" s="246"/>
      <c r="X3217" s="246"/>
      <c r="Y3217" s="246"/>
      <c r="Z3217" s="246"/>
      <c r="AA3217" s="246"/>
      <c r="AB3217" s="246"/>
      <c r="AC3217" s="246"/>
      <c r="AD3217" s="246"/>
      <c r="AE3217" s="246"/>
      <c r="AF3217" s="246"/>
      <c r="AG3217" s="246"/>
      <c r="AH3217" s="246"/>
      <c r="AI3217" s="246"/>
      <c r="AJ3217" s="246"/>
      <c r="AK3217" s="246"/>
      <c r="AL3217" s="246"/>
    </row>
    <row r="3218" spans="3:38" s="47" customFormat="1" ht="38.25" customHeight="1" x14ac:dyDescent="0.25">
      <c r="C3218" s="243"/>
      <c r="H3218" s="243"/>
      <c r="L3218" s="282"/>
      <c r="M3218" s="243"/>
      <c r="O3218" s="243"/>
      <c r="P3218" s="246"/>
      <c r="Q3218" s="246"/>
      <c r="R3218" s="246"/>
      <c r="S3218" s="246"/>
      <c r="T3218" s="246"/>
      <c r="U3218" s="246"/>
      <c r="V3218" s="246"/>
      <c r="W3218" s="246"/>
      <c r="X3218" s="246"/>
      <c r="Y3218" s="246"/>
      <c r="Z3218" s="246"/>
      <c r="AA3218" s="246"/>
      <c r="AB3218" s="246"/>
      <c r="AC3218" s="246"/>
      <c r="AD3218" s="246"/>
      <c r="AE3218" s="246"/>
      <c r="AF3218" s="246"/>
      <c r="AG3218" s="246"/>
      <c r="AH3218" s="246"/>
      <c r="AI3218" s="246"/>
      <c r="AJ3218" s="246"/>
      <c r="AK3218" s="246"/>
      <c r="AL3218" s="246"/>
    </row>
    <row r="3219" spans="3:38" s="47" customFormat="1" ht="38.25" customHeight="1" x14ac:dyDescent="0.25">
      <c r="C3219" s="243"/>
      <c r="H3219" s="243"/>
      <c r="L3219" s="282"/>
      <c r="M3219" s="243"/>
      <c r="O3219" s="243"/>
      <c r="P3219" s="246"/>
      <c r="Q3219" s="246"/>
      <c r="R3219" s="246"/>
      <c r="S3219" s="246"/>
      <c r="T3219" s="246"/>
      <c r="U3219" s="246"/>
      <c r="V3219" s="246"/>
      <c r="W3219" s="246"/>
      <c r="X3219" s="246"/>
      <c r="Y3219" s="246"/>
      <c r="Z3219" s="246"/>
      <c r="AA3219" s="246"/>
      <c r="AB3219" s="246"/>
      <c r="AC3219" s="246"/>
      <c r="AD3219" s="246"/>
      <c r="AE3219" s="246"/>
      <c r="AF3219" s="246"/>
      <c r="AG3219" s="246"/>
      <c r="AH3219" s="246"/>
      <c r="AI3219" s="246"/>
      <c r="AJ3219" s="246"/>
      <c r="AK3219" s="246"/>
      <c r="AL3219" s="246"/>
    </row>
    <row r="3220" spans="3:38" s="47" customFormat="1" ht="38.25" customHeight="1" x14ac:dyDescent="0.25">
      <c r="C3220" s="243"/>
      <c r="H3220" s="243"/>
      <c r="L3220" s="282"/>
      <c r="M3220" s="243"/>
      <c r="O3220" s="243"/>
      <c r="P3220" s="246"/>
      <c r="Q3220" s="246"/>
      <c r="R3220" s="246"/>
      <c r="S3220" s="246"/>
      <c r="T3220" s="246"/>
      <c r="U3220" s="246"/>
      <c r="V3220" s="246"/>
      <c r="W3220" s="246"/>
      <c r="X3220" s="246"/>
      <c r="Y3220" s="246"/>
      <c r="Z3220" s="246"/>
      <c r="AA3220" s="246"/>
      <c r="AB3220" s="246"/>
      <c r="AC3220" s="246"/>
      <c r="AD3220" s="246"/>
      <c r="AE3220" s="246"/>
      <c r="AF3220" s="246"/>
      <c r="AG3220" s="246"/>
      <c r="AH3220" s="246"/>
      <c r="AI3220" s="246"/>
      <c r="AJ3220" s="246"/>
      <c r="AK3220" s="246"/>
      <c r="AL3220" s="246"/>
    </row>
    <row r="3221" spans="3:38" s="47" customFormat="1" ht="38.25" customHeight="1" x14ac:dyDescent="0.25">
      <c r="C3221" s="243"/>
      <c r="H3221" s="243"/>
      <c r="L3221" s="282"/>
      <c r="M3221" s="243"/>
      <c r="O3221" s="243"/>
      <c r="P3221" s="246"/>
      <c r="Q3221" s="246"/>
      <c r="R3221" s="246"/>
      <c r="S3221" s="246"/>
      <c r="T3221" s="246"/>
      <c r="U3221" s="246"/>
      <c r="V3221" s="246"/>
      <c r="W3221" s="246"/>
      <c r="X3221" s="246"/>
      <c r="Y3221" s="246"/>
      <c r="Z3221" s="246"/>
      <c r="AA3221" s="246"/>
      <c r="AB3221" s="246"/>
      <c r="AC3221" s="246"/>
      <c r="AD3221" s="246"/>
      <c r="AE3221" s="246"/>
      <c r="AF3221" s="246"/>
      <c r="AG3221" s="246"/>
      <c r="AH3221" s="246"/>
      <c r="AI3221" s="246"/>
      <c r="AJ3221" s="246"/>
      <c r="AK3221" s="246"/>
      <c r="AL3221" s="246"/>
    </row>
    <row r="3222" spans="3:38" s="47" customFormat="1" ht="38.25" customHeight="1" x14ac:dyDescent="0.25">
      <c r="C3222" s="243"/>
      <c r="H3222" s="243"/>
      <c r="L3222" s="282"/>
      <c r="M3222" s="243"/>
      <c r="O3222" s="243"/>
      <c r="P3222" s="246"/>
      <c r="Q3222" s="246"/>
      <c r="R3222" s="246"/>
      <c r="S3222" s="246"/>
      <c r="T3222" s="246"/>
      <c r="U3222" s="246"/>
      <c r="V3222" s="246"/>
      <c r="W3222" s="246"/>
      <c r="X3222" s="246"/>
      <c r="Y3222" s="246"/>
      <c r="Z3222" s="246"/>
      <c r="AA3222" s="246"/>
      <c r="AB3222" s="246"/>
      <c r="AC3222" s="246"/>
      <c r="AD3222" s="246"/>
      <c r="AE3222" s="246"/>
      <c r="AF3222" s="246"/>
      <c r="AG3222" s="246"/>
      <c r="AH3222" s="246"/>
      <c r="AI3222" s="246"/>
      <c r="AJ3222" s="246"/>
      <c r="AK3222" s="246"/>
      <c r="AL3222" s="246"/>
    </row>
    <row r="3223" spans="3:38" s="47" customFormat="1" ht="38.25" customHeight="1" x14ac:dyDescent="0.25">
      <c r="C3223" s="243"/>
      <c r="H3223" s="243"/>
      <c r="L3223" s="282"/>
      <c r="M3223" s="243"/>
      <c r="O3223" s="243"/>
      <c r="P3223" s="246"/>
      <c r="Q3223" s="246"/>
      <c r="R3223" s="246"/>
      <c r="S3223" s="246"/>
      <c r="T3223" s="246"/>
      <c r="U3223" s="246"/>
      <c r="V3223" s="246"/>
      <c r="W3223" s="246"/>
      <c r="X3223" s="246"/>
      <c r="Y3223" s="246"/>
      <c r="Z3223" s="246"/>
      <c r="AA3223" s="246"/>
      <c r="AB3223" s="246"/>
      <c r="AC3223" s="246"/>
      <c r="AD3223" s="246"/>
      <c r="AE3223" s="246"/>
      <c r="AF3223" s="246"/>
      <c r="AG3223" s="246"/>
      <c r="AH3223" s="246"/>
      <c r="AI3223" s="246"/>
      <c r="AJ3223" s="246"/>
      <c r="AK3223" s="246"/>
      <c r="AL3223" s="246"/>
    </row>
    <row r="3224" spans="3:38" s="47" customFormat="1" ht="38.25" customHeight="1" x14ac:dyDescent="0.25">
      <c r="C3224" s="243"/>
      <c r="H3224" s="243"/>
      <c r="L3224" s="282"/>
      <c r="M3224" s="243"/>
      <c r="O3224" s="243"/>
      <c r="P3224" s="246"/>
      <c r="Q3224" s="246"/>
      <c r="R3224" s="246"/>
      <c r="S3224" s="246"/>
      <c r="T3224" s="246"/>
      <c r="U3224" s="246"/>
      <c r="V3224" s="246"/>
      <c r="W3224" s="246"/>
      <c r="X3224" s="246"/>
      <c r="Y3224" s="246"/>
      <c r="Z3224" s="246"/>
      <c r="AA3224" s="246"/>
      <c r="AB3224" s="246"/>
      <c r="AC3224" s="246"/>
      <c r="AD3224" s="246"/>
      <c r="AE3224" s="246"/>
      <c r="AF3224" s="246"/>
      <c r="AG3224" s="246"/>
      <c r="AH3224" s="246"/>
      <c r="AI3224" s="246"/>
      <c r="AJ3224" s="246"/>
      <c r="AK3224" s="246"/>
      <c r="AL3224" s="246"/>
    </row>
    <row r="3225" spans="3:38" s="47" customFormat="1" ht="38.25" customHeight="1" x14ac:dyDescent="0.25">
      <c r="C3225" s="243"/>
      <c r="H3225" s="243"/>
      <c r="L3225" s="282"/>
      <c r="M3225" s="243"/>
      <c r="O3225" s="243"/>
      <c r="P3225" s="246"/>
      <c r="Q3225" s="246"/>
      <c r="R3225" s="246"/>
      <c r="S3225" s="246"/>
      <c r="T3225" s="246"/>
      <c r="U3225" s="246"/>
      <c r="V3225" s="246"/>
      <c r="W3225" s="246"/>
      <c r="X3225" s="246"/>
      <c r="Y3225" s="246"/>
      <c r="Z3225" s="246"/>
      <c r="AA3225" s="246"/>
      <c r="AB3225" s="246"/>
      <c r="AC3225" s="246"/>
      <c r="AD3225" s="246"/>
      <c r="AE3225" s="246"/>
      <c r="AF3225" s="246"/>
      <c r="AG3225" s="246"/>
      <c r="AH3225" s="246"/>
      <c r="AI3225" s="246"/>
      <c r="AJ3225" s="246"/>
      <c r="AK3225" s="246"/>
      <c r="AL3225" s="246"/>
    </row>
    <row r="3226" spans="3:38" s="47" customFormat="1" ht="38.25" customHeight="1" x14ac:dyDescent="0.25">
      <c r="C3226" s="243"/>
      <c r="H3226" s="243"/>
      <c r="L3226" s="282"/>
      <c r="M3226" s="243"/>
      <c r="O3226" s="243"/>
      <c r="P3226" s="246"/>
      <c r="Q3226" s="246"/>
      <c r="R3226" s="246"/>
      <c r="S3226" s="246"/>
      <c r="T3226" s="246"/>
      <c r="U3226" s="246"/>
      <c r="V3226" s="246"/>
      <c r="W3226" s="246"/>
      <c r="X3226" s="246"/>
      <c r="Y3226" s="246"/>
      <c r="Z3226" s="246"/>
      <c r="AA3226" s="246"/>
      <c r="AB3226" s="246"/>
      <c r="AC3226" s="246"/>
      <c r="AD3226" s="246"/>
      <c r="AE3226" s="246"/>
      <c r="AF3226" s="246"/>
      <c r="AG3226" s="246"/>
      <c r="AH3226" s="246"/>
      <c r="AI3226" s="246"/>
      <c r="AJ3226" s="246"/>
      <c r="AK3226" s="246"/>
      <c r="AL3226" s="246"/>
    </row>
    <row r="3227" spans="3:38" s="47" customFormat="1" ht="38.25" customHeight="1" x14ac:dyDescent="0.25">
      <c r="C3227" s="243"/>
      <c r="H3227" s="243"/>
      <c r="L3227" s="282"/>
      <c r="M3227" s="243"/>
      <c r="O3227" s="243"/>
      <c r="P3227" s="246"/>
      <c r="Q3227" s="246"/>
      <c r="R3227" s="246"/>
      <c r="S3227" s="246"/>
      <c r="T3227" s="246"/>
      <c r="U3227" s="246"/>
      <c r="V3227" s="246"/>
      <c r="W3227" s="246"/>
      <c r="X3227" s="246"/>
      <c r="Y3227" s="246"/>
      <c r="Z3227" s="246"/>
      <c r="AA3227" s="246"/>
      <c r="AB3227" s="246"/>
      <c r="AC3227" s="246"/>
      <c r="AD3227" s="246"/>
      <c r="AE3227" s="246"/>
      <c r="AF3227" s="246"/>
      <c r="AG3227" s="246"/>
      <c r="AH3227" s="246"/>
      <c r="AI3227" s="246"/>
      <c r="AJ3227" s="246"/>
      <c r="AK3227" s="246"/>
      <c r="AL3227" s="246"/>
    </row>
    <row r="3228" spans="3:38" s="47" customFormat="1" ht="38.25" customHeight="1" x14ac:dyDescent="0.25">
      <c r="C3228" s="243"/>
      <c r="H3228" s="243"/>
      <c r="L3228" s="282"/>
      <c r="M3228" s="243"/>
      <c r="O3228" s="243"/>
      <c r="P3228" s="246"/>
      <c r="Q3228" s="246"/>
      <c r="R3228" s="246"/>
      <c r="S3228" s="246"/>
      <c r="T3228" s="246"/>
      <c r="U3228" s="246"/>
      <c r="V3228" s="246"/>
      <c r="W3228" s="246"/>
      <c r="X3228" s="246"/>
      <c r="Y3228" s="246"/>
      <c r="Z3228" s="246"/>
      <c r="AA3228" s="246"/>
      <c r="AB3228" s="246"/>
      <c r="AC3228" s="246"/>
      <c r="AD3228" s="246"/>
      <c r="AE3228" s="246"/>
      <c r="AF3228" s="246"/>
      <c r="AG3228" s="246"/>
      <c r="AH3228" s="246"/>
      <c r="AI3228" s="246"/>
      <c r="AJ3228" s="246"/>
      <c r="AK3228" s="246"/>
      <c r="AL3228" s="246"/>
    </row>
    <row r="3229" spans="3:38" s="47" customFormat="1" ht="38.25" customHeight="1" x14ac:dyDescent="0.25">
      <c r="C3229" s="243"/>
      <c r="H3229" s="243"/>
      <c r="L3229" s="282"/>
      <c r="M3229" s="243"/>
      <c r="O3229" s="243"/>
      <c r="P3229" s="246"/>
      <c r="Q3229" s="246"/>
      <c r="R3229" s="246"/>
      <c r="S3229" s="246"/>
      <c r="T3229" s="246"/>
      <c r="U3229" s="246"/>
      <c r="V3229" s="246"/>
      <c r="W3229" s="246"/>
      <c r="X3229" s="246"/>
      <c r="Y3229" s="246"/>
      <c r="Z3229" s="246"/>
      <c r="AA3229" s="246"/>
      <c r="AB3229" s="246"/>
      <c r="AC3229" s="246"/>
      <c r="AD3229" s="246"/>
      <c r="AE3229" s="246"/>
      <c r="AF3229" s="246"/>
      <c r="AG3229" s="246"/>
      <c r="AH3229" s="246"/>
      <c r="AI3229" s="246"/>
      <c r="AJ3229" s="246"/>
      <c r="AK3229" s="246"/>
      <c r="AL3229" s="246"/>
    </row>
    <row r="3230" spans="3:38" s="47" customFormat="1" ht="38.25" customHeight="1" x14ac:dyDescent="0.25">
      <c r="C3230" s="243"/>
      <c r="H3230" s="243"/>
      <c r="L3230" s="282"/>
      <c r="M3230" s="243"/>
      <c r="O3230" s="243"/>
      <c r="P3230" s="246"/>
      <c r="Q3230" s="246"/>
      <c r="R3230" s="246"/>
      <c r="S3230" s="246"/>
      <c r="T3230" s="246"/>
      <c r="U3230" s="246"/>
      <c r="V3230" s="246"/>
      <c r="W3230" s="246"/>
      <c r="X3230" s="246"/>
      <c r="Y3230" s="246"/>
      <c r="Z3230" s="246"/>
      <c r="AA3230" s="246"/>
      <c r="AB3230" s="246"/>
      <c r="AC3230" s="246"/>
      <c r="AD3230" s="246"/>
      <c r="AE3230" s="246"/>
      <c r="AF3230" s="246"/>
      <c r="AG3230" s="246"/>
      <c r="AH3230" s="246"/>
      <c r="AI3230" s="246"/>
      <c r="AJ3230" s="246"/>
      <c r="AK3230" s="246"/>
      <c r="AL3230" s="246"/>
    </row>
    <row r="3231" spans="3:38" s="47" customFormat="1" ht="38.25" customHeight="1" x14ac:dyDescent="0.25">
      <c r="C3231" s="243"/>
      <c r="H3231" s="243"/>
      <c r="L3231" s="282"/>
      <c r="M3231" s="243"/>
      <c r="O3231" s="243"/>
      <c r="P3231" s="246"/>
      <c r="Q3231" s="246"/>
      <c r="R3231" s="246"/>
      <c r="S3231" s="246"/>
      <c r="T3231" s="246"/>
      <c r="U3231" s="246"/>
      <c r="V3231" s="246"/>
      <c r="W3231" s="246"/>
      <c r="X3231" s="246"/>
      <c r="Y3231" s="246"/>
      <c r="Z3231" s="246"/>
      <c r="AA3231" s="246"/>
      <c r="AB3231" s="246"/>
      <c r="AC3231" s="246"/>
      <c r="AD3231" s="246"/>
      <c r="AE3231" s="246"/>
      <c r="AF3231" s="246"/>
      <c r="AG3231" s="246"/>
      <c r="AH3231" s="246"/>
      <c r="AI3231" s="246"/>
      <c r="AJ3231" s="246"/>
      <c r="AK3231" s="246"/>
      <c r="AL3231" s="246"/>
    </row>
    <row r="3232" spans="3:38" s="47" customFormat="1" ht="38.25" customHeight="1" x14ac:dyDescent="0.25">
      <c r="C3232" s="243"/>
      <c r="H3232" s="243"/>
      <c r="L3232" s="282"/>
      <c r="M3232" s="243"/>
      <c r="O3232" s="243"/>
      <c r="P3232" s="246"/>
      <c r="Q3232" s="246"/>
      <c r="R3232" s="246"/>
      <c r="S3232" s="246"/>
      <c r="T3232" s="246"/>
      <c r="U3232" s="246"/>
      <c r="V3232" s="246"/>
      <c r="W3232" s="246"/>
      <c r="X3232" s="246"/>
      <c r="Y3232" s="246"/>
      <c r="Z3232" s="246"/>
      <c r="AA3232" s="246"/>
      <c r="AB3232" s="246"/>
      <c r="AC3232" s="246"/>
      <c r="AD3232" s="246"/>
      <c r="AE3232" s="246"/>
      <c r="AF3232" s="246"/>
      <c r="AG3232" s="246"/>
      <c r="AH3232" s="246"/>
      <c r="AI3232" s="246"/>
      <c r="AJ3232" s="246"/>
      <c r="AK3232" s="246"/>
      <c r="AL3232" s="246"/>
    </row>
    <row r="3233" spans="3:38" s="47" customFormat="1" ht="38.25" customHeight="1" x14ac:dyDescent="0.25">
      <c r="C3233" s="243"/>
      <c r="H3233" s="243"/>
      <c r="L3233" s="282"/>
      <c r="M3233" s="243"/>
      <c r="O3233" s="243"/>
      <c r="P3233" s="246"/>
      <c r="Q3233" s="246"/>
      <c r="R3233" s="246"/>
      <c r="S3233" s="246"/>
      <c r="T3233" s="246"/>
      <c r="U3233" s="246"/>
      <c r="V3233" s="246"/>
      <c r="W3233" s="246"/>
      <c r="X3233" s="246"/>
      <c r="Y3233" s="246"/>
      <c r="Z3233" s="246"/>
      <c r="AA3233" s="246"/>
      <c r="AB3233" s="246"/>
      <c r="AC3233" s="246"/>
      <c r="AD3233" s="246"/>
      <c r="AE3233" s="246"/>
      <c r="AF3233" s="246"/>
      <c r="AG3233" s="246"/>
      <c r="AH3233" s="246"/>
      <c r="AI3233" s="246"/>
      <c r="AJ3233" s="246"/>
      <c r="AK3233" s="246"/>
      <c r="AL3233" s="246"/>
    </row>
    <row r="3234" spans="3:38" s="47" customFormat="1" ht="38.25" customHeight="1" x14ac:dyDescent="0.25">
      <c r="C3234" s="243"/>
      <c r="H3234" s="243"/>
      <c r="L3234" s="282"/>
      <c r="M3234" s="243"/>
      <c r="O3234" s="243"/>
      <c r="P3234" s="246"/>
      <c r="Q3234" s="246"/>
      <c r="R3234" s="246"/>
      <c r="S3234" s="246"/>
      <c r="T3234" s="246"/>
      <c r="U3234" s="246"/>
      <c r="V3234" s="246"/>
      <c r="W3234" s="246"/>
      <c r="X3234" s="246"/>
      <c r="Y3234" s="246"/>
      <c r="Z3234" s="246"/>
      <c r="AA3234" s="246"/>
      <c r="AB3234" s="246"/>
      <c r="AC3234" s="246"/>
      <c r="AD3234" s="246"/>
      <c r="AE3234" s="246"/>
      <c r="AF3234" s="246"/>
      <c r="AG3234" s="246"/>
      <c r="AH3234" s="246"/>
      <c r="AI3234" s="246"/>
      <c r="AJ3234" s="246"/>
      <c r="AK3234" s="246"/>
      <c r="AL3234" s="246"/>
    </row>
    <row r="3235" spans="3:38" s="47" customFormat="1" ht="38.25" customHeight="1" x14ac:dyDescent="0.25">
      <c r="C3235" s="243"/>
      <c r="H3235" s="243"/>
      <c r="L3235" s="282"/>
      <c r="M3235" s="243"/>
      <c r="O3235" s="243"/>
      <c r="P3235" s="246"/>
      <c r="Q3235" s="246"/>
      <c r="R3235" s="246"/>
      <c r="S3235" s="246"/>
      <c r="T3235" s="246"/>
      <c r="U3235" s="246"/>
      <c r="V3235" s="246"/>
      <c r="W3235" s="246"/>
      <c r="X3235" s="246"/>
      <c r="Y3235" s="246"/>
      <c r="Z3235" s="246"/>
      <c r="AA3235" s="246"/>
      <c r="AB3235" s="246"/>
      <c r="AC3235" s="246"/>
      <c r="AD3235" s="246"/>
      <c r="AE3235" s="246"/>
      <c r="AF3235" s="246"/>
      <c r="AG3235" s="246"/>
      <c r="AH3235" s="246"/>
      <c r="AI3235" s="246"/>
      <c r="AJ3235" s="246"/>
      <c r="AK3235" s="246"/>
      <c r="AL3235" s="246"/>
    </row>
    <row r="3236" spans="3:38" s="47" customFormat="1" ht="38.25" customHeight="1" x14ac:dyDescent="0.25">
      <c r="C3236" s="243"/>
      <c r="H3236" s="243"/>
      <c r="L3236" s="282"/>
      <c r="M3236" s="243"/>
      <c r="O3236" s="243"/>
      <c r="P3236" s="246"/>
      <c r="Q3236" s="246"/>
      <c r="R3236" s="246"/>
      <c r="S3236" s="246"/>
      <c r="T3236" s="246"/>
      <c r="U3236" s="246"/>
      <c r="V3236" s="246"/>
      <c r="W3236" s="246"/>
      <c r="X3236" s="246"/>
      <c r="Y3236" s="246"/>
      <c r="Z3236" s="246"/>
      <c r="AA3236" s="246"/>
      <c r="AB3236" s="246"/>
      <c r="AC3236" s="246"/>
      <c r="AD3236" s="246"/>
      <c r="AE3236" s="246"/>
      <c r="AF3236" s="246"/>
      <c r="AG3236" s="246"/>
      <c r="AH3236" s="246"/>
      <c r="AI3236" s="246"/>
      <c r="AJ3236" s="246"/>
      <c r="AK3236" s="246"/>
      <c r="AL3236" s="246"/>
    </row>
    <row r="3237" spans="3:38" s="47" customFormat="1" ht="38.25" customHeight="1" x14ac:dyDescent="0.25">
      <c r="C3237" s="243"/>
      <c r="H3237" s="243"/>
      <c r="L3237" s="282"/>
      <c r="M3237" s="243"/>
      <c r="O3237" s="243"/>
      <c r="P3237" s="246"/>
      <c r="Q3237" s="246"/>
      <c r="R3237" s="246"/>
      <c r="S3237" s="246"/>
      <c r="T3237" s="246"/>
      <c r="U3237" s="246"/>
      <c r="V3237" s="246"/>
      <c r="W3237" s="246"/>
      <c r="X3237" s="246"/>
      <c r="Y3237" s="246"/>
      <c r="Z3237" s="246"/>
      <c r="AA3237" s="246"/>
      <c r="AB3237" s="246"/>
      <c r="AC3237" s="246"/>
      <c r="AD3237" s="246"/>
      <c r="AE3237" s="246"/>
      <c r="AF3237" s="246"/>
      <c r="AG3237" s="246"/>
      <c r="AH3237" s="246"/>
      <c r="AI3237" s="246"/>
      <c r="AJ3237" s="246"/>
      <c r="AK3237" s="246"/>
      <c r="AL3237" s="246"/>
    </row>
    <row r="3238" spans="3:38" s="47" customFormat="1" ht="38.25" customHeight="1" x14ac:dyDescent="0.25">
      <c r="C3238" s="243"/>
      <c r="H3238" s="243"/>
      <c r="L3238" s="282"/>
      <c r="M3238" s="243"/>
      <c r="O3238" s="243"/>
      <c r="P3238" s="246"/>
      <c r="Q3238" s="246"/>
      <c r="R3238" s="246"/>
      <c r="S3238" s="246"/>
      <c r="T3238" s="246"/>
      <c r="U3238" s="246"/>
      <c r="V3238" s="246"/>
      <c r="W3238" s="246"/>
      <c r="X3238" s="246"/>
      <c r="Y3238" s="246"/>
      <c r="Z3238" s="246"/>
      <c r="AA3238" s="246"/>
      <c r="AB3238" s="246"/>
      <c r="AC3238" s="246"/>
      <c r="AD3238" s="246"/>
      <c r="AE3238" s="246"/>
      <c r="AF3238" s="246"/>
      <c r="AG3238" s="246"/>
      <c r="AH3238" s="246"/>
      <c r="AI3238" s="246"/>
      <c r="AJ3238" s="246"/>
      <c r="AK3238" s="246"/>
      <c r="AL3238" s="246"/>
    </row>
    <row r="3239" spans="3:38" s="47" customFormat="1" ht="38.25" customHeight="1" x14ac:dyDescent="0.25">
      <c r="C3239" s="243"/>
      <c r="H3239" s="243"/>
      <c r="L3239" s="282"/>
      <c r="M3239" s="243"/>
      <c r="O3239" s="243"/>
      <c r="P3239" s="246"/>
      <c r="Q3239" s="246"/>
      <c r="R3239" s="246"/>
      <c r="S3239" s="246"/>
      <c r="T3239" s="246"/>
      <c r="U3239" s="246"/>
      <c r="V3239" s="246"/>
      <c r="W3239" s="246"/>
      <c r="X3239" s="246"/>
      <c r="Y3239" s="246"/>
      <c r="Z3239" s="246"/>
      <c r="AA3239" s="246"/>
      <c r="AB3239" s="246"/>
      <c r="AC3239" s="246"/>
      <c r="AD3239" s="246"/>
      <c r="AE3239" s="246"/>
      <c r="AF3239" s="246"/>
      <c r="AG3239" s="246"/>
      <c r="AH3239" s="246"/>
      <c r="AI3239" s="246"/>
      <c r="AJ3239" s="246"/>
      <c r="AK3239" s="246"/>
      <c r="AL3239" s="246"/>
    </row>
    <row r="3240" spans="3:38" s="47" customFormat="1" ht="38.25" customHeight="1" x14ac:dyDescent="0.25">
      <c r="C3240" s="243"/>
      <c r="H3240" s="243"/>
      <c r="L3240" s="282"/>
      <c r="M3240" s="243"/>
      <c r="O3240" s="243"/>
      <c r="P3240" s="246"/>
      <c r="Q3240" s="246"/>
      <c r="R3240" s="246"/>
      <c r="S3240" s="246"/>
      <c r="T3240" s="246"/>
      <c r="U3240" s="246"/>
      <c r="V3240" s="246"/>
      <c r="W3240" s="246"/>
      <c r="X3240" s="246"/>
      <c r="Y3240" s="246"/>
      <c r="Z3240" s="246"/>
      <c r="AA3240" s="246"/>
      <c r="AB3240" s="246"/>
      <c r="AC3240" s="246"/>
      <c r="AD3240" s="246"/>
      <c r="AE3240" s="246"/>
      <c r="AF3240" s="246"/>
      <c r="AG3240" s="246"/>
      <c r="AH3240" s="246"/>
      <c r="AI3240" s="246"/>
      <c r="AJ3240" s="246"/>
      <c r="AK3240" s="246"/>
      <c r="AL3240" s="246"/>
    </row>
    <row r="3241" spans="3:38" s="47" customFormat="1" ht="38.25" customHeight="1" x14ac:dyDescent="0.25">
      <c r="C3241" s="243"/>
      <c r="H3241" s="243"/>
      <c r="L3241" s="282"/>
      <c r="M3241" s="243"/>
      <c r="O3241" s="243"/>
      <c r="P3241" s="246"/>
      <c r="Q3241" s="246"/>
      <c r="R3241" s="246"/>
      <c r="S3241" s="246"/>
      <c r="T3241" s="246"/>
      <c r="U3241" s="246"/>
      <c r="V3241" s="246"/>
      <c r="W3241" s="246"/>
      <c r="X3241" s="246"/>
      <c r="Y3241" s="246"/>
      <c r="Z3241" s="246"/>
      <c r="AA3241" s="246"/>
      <c r="AB3241" s="246"/>
      <c r="AC3241" s="246"/>
      <c r="AD3241" s="246"/>
      <c r="AE3241" s="246"/>
      <c r="AF3241" s="246"/>
      <c r="AG3241" s="246"/>
      <c r="AH3241" s="246"/>
      <c r="AI3241" s="246"/>
      <c r="AJ3241" s="246"/>
      <c r="AK3241" s="246"/>
      <c r="AL3241" s="246"/>
    </row>
    <row r="3242" spans="3:38" s="47" customFormat="1" ht="38.25" customHeight="1" x14ac:dyDescent="0.25">
      <c r="C3242" s="243"/>
      <c r="H3242" s="243"/>
      <c r="L3242" s="282"/>
      <c r="M3242" s="243"/>
      <c r="O3242" s="243"/>
      <c r="P3242" s="246"/>
      <c r="Q3242" s="246"/>
      <c r="R3242" s="246"/>
      <c r="S3242" s="246"/>
      <c r="T3242" s="246"/>
      <c r="U3242" s="246"/>
      <c r="V3242" s="246"/>
      <c r="W3242" s="246"/>
      <c r="X3242" s="246"/>
      <c r="Y3242" s="246"/>
      <c r="Z3242" s="246"/>
      <c r="AA3242" s="246"/>
      <c r="AB3242" s="246"/>
      <c r="AC3242" s="246"/>
      <c r="AD3242" s="246"/>
      <c r="AE3242" s="246"/>
      <c r="AF3242" s="246"/>
      <c r="AG3242" s="246"/>
      <c r="AH3242" s="246"/>
      <c r="AI3242" s="246"/>
      <c r="AJ3242" s="246"/>
      <c r="AK3242" s="246"/>
      <c r="AL3242" s="246"/>
    </row>
    <row r="3243" spans="3:38" s="47" customFormat="1" ht="38.25" customHeight="1" x14ac:dyDescent="0.25">
      <c r="C3243" s="243"/>
      <c r="H3243" s="243"/>
      <c r="L3243" s="282"/>
      <c r="M3243" s="243"/>
      <c r="O3243" s="243"/>
      <c r="P3243" s="246"/>
      <c r="Q3243" s="246"/>
      <c r="R3243" s="246"/>
      <c r="S3243" s="246"/>
      <c r="T3243" s="246"/>
      <c r="U3243" s="246"/>
      <c r="V3243" s="246"/>
      <c r="W3243" s="246"/>
      <c r="X3243" s="246"/>
      <c r="Y3243" s="246"/>
      <c r="Z3243" s="246"/>
      <c r="AA3243" s="246"/>
      <c r="AB3243" s="246"/>
      <c r="AC3243" s="246"/>
      <c r="AD3243" s="246"/>
      <c r="AE3243" s="246"/>
      <c r="AF3243" s="246"/>
      <c r="AG3243" s="246"/>
      <c r="AH3243" s="246"/>
      <c r="AI3243" s="246"/>
      <c r="AJ3243" s="246"/>
      <c r="AK3243" s="246"/>
      <c r="AL3243" s="246"/>
    </row>
    <row r="3244" spans="3:38" s="47" customFormat="1" ht="38.25" customHeight="1" x14ac:dyDescent="0.25">
      <c r="C3244" s="243"/>
      <c r="H3244" s="243"/>
      <c r="L3244" s="282"/>
      <c r="M3244" s="243"/>
      <c r="O3244" s="243"/>
      <c r="P3244" s="246"/>
      <c r="Q3244" s="246"/>
      <c r="R3244" s="246"/>
      <c r="S3244" s="246"/>
      <c r="T3244" s="246"/>
      <c r="U3244" s="246"/>
      <c r="V3244" s="246"/>
      <c r="W3244" s="246"/>
      <c r="X3244" s="246"/>
      <c r="Y3244" s="246"/>
      <c r="Z3244" s="246"/>
      <c r="AA3244" s="246"/>
      <c r="AB3244" s="246"/>
      <c r="AC3244" s="246"/>
      <c r="AD3244" s="246"/>
      <c r="AE3244" s="246"/>
      <c r="AF3244" s="246"/>
      <c r="AG3244" s="246"/>
      <c r="AH3244" s="246"/>
      <c r="AI3244" s="246"/>
      <c r="AJ3244" s="246"/>
      <c r="AK3244" s="246"/>
      <c r="AL3244" s="246"/>
    </row>
    <row r="3245" spans="3:38" s="47" customFormat="1" ht="38.25" customHeight="1" x14ac:dyDescent="0.25">
      <c r="C3245" s="243"/>
      <c r="H3245" s="243"/>
      <c r="L3245" s="282"/>
      <c r="M3245" s="243"/>
      <c r="O3245" s="243"/>
      <c r="P3245" s="246"/>
      <c r="Q3245" s="246"/>
      <c r="R3245" s="246"/>
      <c r="S3245" s="246"/>
      <c r="T3245" s="246"/>
      <c r="U3245" s="246"/>
      <c r="V3245" s="246"/>
      <c r="W3245" s="246"/>
      <c r="X3245" s="246"/>
      <c r="Y3245" s="246"/>
      <c r="Z3245" s="246"/>
      <c r="AA3245" s="246"/>
      <c r="AB3245" s="246"/>
      <c r="AC3245" s="246"/>
      <c r="AD3245" s="246"/>
      <c r="AE3245" s="246"/>
      <c r="AF3245" s="246"/>
      <c r="AG3245" s="246"/>
      <c r="AH3245" s="246"/>
      <c r="AI3245" s="246"/>
      <c r="AJ3245" s="246"/>
      <c r="AK3245" s="246"/>
      <c r="AL3245" s="246"/>
    </row>
    <row r="3246" spans="3:38" s="47" customFormat="1" ht="38.25" customHeight="1" x14ac:dyDescent="0.25">
      <c r="C3246" s="243"/>
      <c r="H3246" s="243"/>
      <c r="L3246" s="282"/>
      <c r="M3246" s="243"/>
      <c r="O3246" s="243"/>
      <c r="P3246" s="246"/>
      <c r="Q3246" s="246"/>
      <c r="R3246" s="246"/>
      <c r="S3246" s="246"/>
      <c r="T3246" s="246"/>
      <c r="U3246" s="246"/>
      <c r="V3246" s="246"/>
      <c r="W3246" s="246"/>
      <c r="X3246" s="246"/>
      <c r="Y3246" s="246"/>
      <c r="Z3246" s="246"/>
      <c r="AA3246" s="246"/>
      <c r="AB3246" s="246"/>
      <c r="AC3246" s="246"/>
      <c r="AD3246" s="246"/>
      <c r="AE3246" s="246"/>
      <c r="AF3246" s="246"/>
      <c r="AG3246" s="246"/>
      <c r="AH3246" s="246"/>
      <c r="AI3246" s="246"/>
      <c r="AJ3246" s="246"/>
      <c r="AK3246" s="246"/>
      <c r="AL3246" s="246"/>
    </row>
    <row r="3247" spans="3:38" s="47" customFormat="1" ht="38.25" customHeight="1" x14ac:dyDescent="0.25">
      <c r="C3247" s="243"/>
      <c r="H3247" s="243"/>
      <c r="L3247" s="282"/>
      <c r="M3247" s="243"/>
      <c r="O3247" s="243"/>
      <c r="P3247" s="246"/>
      <c r="Q3247" s="246"/>
      <c r="R3247" s="246"/>
      <c r="S3247" s="246"/>
      <c r="T3247" s="246"/>
      <c r="U3247" s="246"/>
      <c r="V3247" s="246"/>
      <c r="W3247" s="246"/>
      <c r="X3247" s="246"/>
      <c r="Y3247" s="246"/>
      <c r="Z3247" s="246"/>
      <c r="AA3247" s="246"/>
      <c r="AB3247" s="246"/>
      <c r="AC3247" s="246"/>
      <c r="AD3247" s="246"/>
      <c r="AE3247" s="246"/>
      <c r="AF3247" s="246"/>
      <c r="AG3247" s="246"/>
      <c r="AH3247" s="246"/>
      <c r="AI3247" s="246"/>
      <c r="AJ3247" s="246"/>
      <c r="AK3247" s="246"/>
      <c r="AL3247" s="246"/>
    </row>
    <row r="3248" spans="3:38" s="47" customFormat="1" ht="38.25" customHeight="1" x14ac:dyDescent="0.25">
      <c r="C3248" s="243"/>
      <c r="H3248" s="243"/>
      <c r="L3248" s="282"/>
      <c r="M3248" s="243"/>
      <c r="O3248" s="243"/>
      <c r="P3248" s="246"/>
      <c r="Q3248" s="246"/>
      <c r="R3248" s="246"/>
      <c r="S3248" s="246"/>
      <c r="T3248" s="246"/>
      <c r="U3248" s="246"/>
      <c r="V3248" s="246"/>
      <c r="W3248" s="246"/>
      <c r="X3248" s="246"/>
      <c r="Y3248" s="246"/>
      <c r="Z3248" s="246"/>
      <c r="AA3248" s="246"/>
      <c r="AB3248" s="246"/>
      <c r="AC3248" s="246"/>
      <c r="AD3248" s="246"/>
      <c r="AE3248" s="246"/>
      <c r="AF3248" s="246"/>
      <c r="AG3248" s="246"/>
      <c r="AH3248" s="246"/>
      <c r="AI3248" s="246"/>
      <c r="AJ3248" s="246"/>
      <c r="AK3248" s="246"/>
      <c r="AL3248" s="246"/>
    </row>
    <row r="3249" spans="3:38" s="47" customFormat="1" ht="38.25" customHeight="1" x14ac:dyDescent="0.25">
      <c r="C3249" s="243"/>
      <c r="H3249" s="243"/>
      <c r="L3249" s="282"/>
      <c r="M3249" s="243"/>
      <c r="O3249" s="243"/>
      <c r="P3249" s="246"/>
      <c r="Q3249" s="246"/>
      <c r="R3249" s="246"/>
      <c r="S3249" s="246"/>
      <c r="T3249" s="246"/>
      <c r="U3249" s="246"/>
      <c r="V3249" s="246"/>
      <c r="W3249" s="246"/>
      <c r="X3249" s="246"/>
      <c r="Y3249" s="246"/>
      <c r="Z3249" s="246"/>
      <c r="AA3249" s="246"/>
      <c r="AB3249" s="246"/>
      <c r="AC3249" s="246"/>
      <c r="AD3249" s="246"/>
      <c r="AE3249" s="246"/>
      <c r="AF3249" s="246"/>
      <c r="AG3249" s="246"/>
      <c r="AH3249" s="246"/>
      <c r="AI3249" s="246"/>
      <c r="AJ3249" s="246"/>
      <c r="AK3249" s="246"/>
      <c r="AL3249" s="246"/>
    </row>
    <row r="3250" spans="3:38" s="47" customFormat="1" ht="38.25" customHeight="1" x14ac:dyDescent="0.25">
      <c r="C3250" s="243"/>
      <c r="H3250" s="243"/>
      <c r="L3250" s="282"/>
      <c r="M3250" s="243"/>
      <c r="O3250" s="243"/>
      <c r="P3250" s="246"/>
      <c r="Q3250" s="246"/>
      <c r="R3250" s="246"/>
      <c r="S3250" s="246"/>
      <c r="T3250" s="246"/>
      <c r="U3250" s="246"/>
      <c r="V3250" s="246"/>
      <c r="W3250" s="246"/>
      <c r="X3250" s="246"/>
      <c r="Y3250" s="246"/>
      <c r="Z3250" s="246"/>
      <c r="AA3250" s="246"/>
      <c r="AB3250" s="246"/>
      <c r="AC3250" s="246"/>
      <c r="AD3250" s="246"/>
      <c r="AE3250" s="246"/>
      <c r="AF3250" s="246"/>
      <c r="AG3250" s="246"/>
      <c r="AH3250" s="246"/>
      <c r="AI3250" s="246"/>
      <c r="AJ3250" s="246"/>
      <c r="AK3250" s="246"/>
      <c r="AL3250" s="246"/>
    </row>
    <row r="3251" spans="3:38" s="47" customFormat="1" ht="38.25" customHeight="1" x14ac:dyDescent="0.25">
      <c r="C3251" s="243"/>
      <c r="H3251" s="243"/>
      <c r="L3251" s="282"/>
      <c r="M3251" s="243"/>
      <c r="O3251" s="243"/>
      <c r="P3251" s="246"/>
      <c r="Q3251" s="246"/>
      <c r="R3251" s="246"/>
      <c r="S3251" s="246"/>
      <c r="T3251" s="246"/>
      <c r="U3251" s="246"/>
      <c r="V3251" s="246"/>
      <c r="W3251" s="246"/>
      <c r="X3251" s="246"/>
      <c r="Y3251" s="246"/>
      <c r="Z3251" s="246"/>
      <c r="AA3251" s="246"/>
      <c r="AB3251" s="246"/>
      <c r="AC3251" s="246"/>
      <c r="AD3251" s="246"/>
      <c r="AE3251" s="246"/>
      <c r="AF3251" s="246"/>
      <c r="AG3251" s="246"/>
      <c r="AH3251" s="246"/>
      <c r="AI3251" s="246"/>
      <c r="AJ3251" s="246"/>
      <c r="AK3251" s="246"/>
      <c r="AL3251" s="246"/>
    </row>
    <row r="3252" spans="3:38" s="47" customFormat="1" ht="38.25" customHeight="1" x14ac:dyDescent="0.25">
      <c r="C3252" s="243"/>
      <c r="H3252" s="243"/>
      <c r="L3252" s="282"/>
      <c r="M3252" s="243"/>
      <c r="O3252" s="243"/>
      <c r="P3252" s="246"/>
      <c r="Q3252" s="246"/>
      <c r="R3252" s="246"/>
      <c r="S3252" s="246"/>
      <c r="T3252" s="246"/>
      <c r="U3252" s="246"/>
      <c r="V3252" s="246"/>
      <c r="W3252" s="246"/>
      <c r="X3252" s="246"/>
      <c r="Y3252" s="246"/>
      <c r="Z3252" s="246"/>
      <c r="AA3252" s="246"/>
      <c r="AB3252" s="246"/>
      <c r="AC3252" s="246"/>
      <c r="AD3252" s="246"/>
      <c r="AE3252" s="246"/>
      <c r="AF3252" s="246"/>
      <c r="AG3252" s="246"/>
      <c r="AH3252" s="246"/>
      <c r="AI3252" s="246"/>
      <c r="AJ3252" s="246"/>
      <c r="AK3252" s="246"/>
      <c r="AL3252" s="246"/>
    </row>
    <row r="3253" spans="3:38" s="47" customFormat="1" ht="38.25" customHeight="1" x14ac:dyDescent="0.25">
      <c r="C3253" s="243"/>
      <c r="H3253" s="243"/>
      <c r="L3253" s="282"/>
      <c r="M3253" s="243"/>
      <c r="O3253" s="243"/>
      <c r="P3253" s="246"/>
      <c r="Q3253" s="246"/>
      <c r="R3253" s="246"/>
      <c r="S3253" s="246"/>
      <c r="T3253" s="246"/>
      <c r="U3253" s="246"/>
      <c r="V3253" s="246"/>
      <c r="W3253" s="246"/>
      <c r="X3253" s="246"/>
      <c r="Y3253" s="246"/>
      <c r="Z3253" s="246"/>
      <c r="AA3253" s="246"/>
      <c r="AB3253" s="246"/>
      <c r="AC3253" s="246"/>
      <c r="AD3253" s="246"/>
      <c r="AE3253" s="246"/>
      <c r="AF3253" s="246"/>
      <c r="AG3253" s="246"/>
      <c r="AH3253" s="246"/>
      <c r="AI3253" s="246"/>
      <c r="AJ3253" s="246"/>
      <c r="AK3253" s="246"/>
      <c r="AL3253" s="246"/>
    </row>
    <row r="3254" spans="3:38" s="47" customFormat="1" ht="38.25" customHeight="1" x14ac:dyDescent="0.25">
      <c r="C3254" s="243"/>
      <c r="H3254" s="243"/>
      <c r="L3254" s="282"/>
      <c r="M3254" s="243"/>
      <c r="O3254" s="243"/>
      <c r="P3254" s="246"/>
      <c r="Q3254" s="246"/>
      <c r="R3254" s="246"/>
      <c r="S3254" s="246"/>
      <c r="T3254" s="246"/>
      <c r="U3254" s="246"/>
      <c r="V3254" s="246"/>
      <c r="W3254" s="246"/>
      <c r="X3254" s="246"/>
      <c r="Y3254" s="246"/>
      <c r="Z3254" s="246"/>
      <c r="AA3254" s="246"/>
      <c r="AB3254" s="246"/>
      <c r="AC3254" s="246"/>
      <c r="AD3254" s="246"/>
      <c r="AE3254" s="246"/>
      <c r="AF3254" s="246"/>
      <c r="AG3254" s="246"/>
      <c r="AH3254" s="246"/>
      <c r="AI3254" s="246"/>
      <c r="AJ3254" s="246"/>
      <c r="AK3254" s="246"/>
      <c r="AL3254" s="246"/>
    </row>
    <row r="3255" spans="3:38" s="47" customFormat="1" ht="38.25" customHeight="1" x14ac:dyDescent="0.25">
      <c r="C3255" s="243"/>
      <c r="H3255" s="243"/>
      <c r="L3255" s="282"/>
      <c r="M3255" s="243"/>
      <c r="O3255" s="243"/>
      <c r="P3255" s="246"/>
      <c r="Q3255" s="246"/>
      <c r="R3255" s="246"/>
      <c r="S3255" s="246"/>
      <c r="T3255" s="246"/>
      <c r="U3255" s="246"/>
      <c r="V3255" s="246"/>
      <c r="W3255" s="246"/>
      <c r="X3255" s="246"/>
      <c r="Y3255" s="246"/>
      <c r="Z3255" s="246"/>
      <c r="AA3255" s="246"/>
      <c r="AB3255" s="246"/>
      <c r="AC3255" s="246"/>
      <c r="AD3255" s="246"/>
      <c r="AE3255" s="246"/>
      <c r="AF3255" s="246"/>
      <c r="AG3255" s="246"/>
      <c r="AH3255" s="246"/>
      <c r="AI3255" s="246"/>
      <c r="AJ3255" s="246"/>
      <c r="AK3255" s="246"/>
      <c r="AL3255" s="246"/>
    </row>
    <row r="3256" spans="3:38" s="47" customFormat="1" ht="38.25" customHeight="1" x14ac:dyDescent="0.25">
      <c r="C3256" s="243"/>
      <c r="H3256" s="243"/>
      <c r="L3256" s="282"/>
      <c r="M3256" s="243"/>
      <c r="O3256" s="243"/>
      <c r="P3256" s="246"/>
      <c r="Q3256" s="246"/>
      <c r="R3256" s="246"/>
      <c r="S3256" s="246"/>
      <c r="T3256" s="246"/>
      <c r="U3256" s="246"/>
      <c r="V3256" s="246"/>
      <c r="W3256" s="246"/>
      <c r="X3256" s="246"/>
      <c r="Y3256" s="246"/>
      <c r="Z3256" s="246"/>
      <c r="AA3256" s="246"/>
      <c r="AB3256" s="246"/>
      <c r="AC3256" s="246"/>
      <c r="AD3256" s="246"/>
      <c r="AE3256" s="246"/>
      <c r="AF3256" s="246"/>
      <c r="AG3256" s="246"/>
      <c r="AH3256" s="246"/>
      <c r="AI3256" s="246"/>
      <c r="AJ3256" s="246"/>
      <c r="AK3256" s="246"/>
      <c r="AL3256" s="246"/>
    </row>
    <row r="3257" spans="3:38" s="47" customFormat="1" ht="38.25" customHeight="1" x14ac:dyDescent="0.25">
      <c r="C3257" s="243"/>
      <c r="H3257" s="243"/>
      <c r="L3257" s="282"/>
      <c r="M3257" s="243"/>
      <c r="O3257" s="243"/>
      <c r="P3257" s="246"/>
      <c r="Q3257" s="246"/>
      <c r="R3257" s="246"/>
      <c r="S3257" s="246"/>
      <c r="T3257" s="246"/>
      <c r="U3257" s="246"/>
      <c r="V3257" s="246"/>
      <c r="W3257" s="246"/>
      <c r="X3257" s="246"/>
      <c r="Y3257" s="246"/>
      <c r="Z3257" s="246"/>
      <c r="AA3257" s="246"/>
      <c r="AB3257" s="246"/>
      <c r="AC3257" s="246"/>
      <c r="AD3257" s="246"/>
      <c r="AE3257" s="246"/>
      <c r="AF3257" s="246"/>
      <c r="AG3257" s="246"/>
      <c r="AH3257" s="246"/>
      <c r="AI3257" s="246"/>
      <c r="AJ3257" s="246"/>
      <c r="AK3257" s="246"/>
      <c r="AL3257" s="246"/>
    </row>
    <row r="3258" spans="3:38" s="47" customFormat="1" ht="38.25" customHeight="1" x14ac:dyDescent="0.25">
      <c r="C3258" s="243"/>
      <c r="H3258" s="243"/>
      <c r="L3258" s="282"/>
      <c r="M3258" s="243"/>
      <c r="O3258" s="243"/>
      <c r="P3258" s="246"/>
      <c r="Q3258" s="246"/>
      <c r="R3258" s="246"/>
      <c r="S3258" s="246"/>
      <c r="T3258" s="246"/>
      <c r="U3258" s="246"/>
      <c r="V3258" s="246"/>
      <c r="W3258" s="246"/>
      <c r="X3258" s="246"/>
      <c r="Y3258" s="246"/>
      <c r="Z3258" s="246"/>
      <c r="AA3258" s="246"/>
      <c r="AB3258" s="246"/>
      <c r="AC3258" s="246"/>
      <c r="AD3258" s="246"/>
      <c r="AE3258" s="246"/>
      <c r="AF3258" s="246"/>
      <c r="AG3258" s="246"/>
      <c r="AH3258" s="246"/>
      <c r="AI3258" s="246"/>
      <c r="AJ3258" s="246"/>
      <c r="AK3258" s="246"/>
      <c r="AL3258" s="246"/>
    </row>
    <row r="3259" spans="3:38" s="47" customFormat="1" ht="38.25" customHeight="1" x14ac:dyDescent="0.25">
      <c r="C3259" s="243"/>
      <c r="H3259" s="243"/>
      <c r="L3259" s="282"/>
      <c r="M3259" s="243"/>
      <c r="O3259" s="243"/>
      <c r="P3259" s="246"/>
      <c r="Q3259" s="246"/>
      <c r="R3259" s="246"/>
      <c r="S3259" s="246"/>
      <c r="T3259" s="246"/>
      <c r="U3259" s="246"/>
      <c r="V3259" s="246"/>
      <c r="W3259" s="246"/>
      <c r="X3259" s="246"/>
      <c r="Y3259" s="246"/>
      <c r="Z3259" s="246"/>
      <c r="AA3259" s="246"/>
      <c r="AB3259" s="246"/>
      <c r="AC3259" s="246"/>
      <c r="AD3259" s="246"/>
      <c r="AE3259" s="246"/>
      <c r="AF3259" s="246"/>
      <c r="AG3259" s="246"/>
      <c r="AH3259" s="246"/>
      <c r="AI3259" s="246"/>
      <c r="AJ3259" s="246"/>
      <c r="AK3259" s="246"/>
      <c r="AL3259" s="246"/>
    </row>
    <row r="3260" spans="3:38" s="47" customFormat="1" ht="38.25" customHeight="1" x14ac:dyDescent="0.25">
      <c r="C3260" s="243"/>
      <c r="H3260" s="243"/>
      <c r="L3260" s="282"/>
      <c r="M3260" s="243"/>
      <c r="O3260" s="243"/>
      <c r="P3260" s="246"/>
      <c r="Q3260" s="246"/>
      <c r="R3260" s="246"/>
      <c r="S3260" s="246"/>
      <c r="T3260" s="246"/>
      <c r="U3260" s="246"/>
      <c r="V3260" s="246"/>
      <c r="W3260" s="246"/>
      <c r="X3260" s="246"/>
      <c r="Y3260" s="246"/>
      <c r="Z3260" s="246"/>
      <c r="AA3260" s="246"/>
      <c r="AB3260" s="246"/>
      <c r="AC3260" s="246"/>
      <c r="AD3260" s="246"/>
      <c r="AE3260" s="246"/>
      <c r="AF3260" s="246"/>
      <c r="AG3260" s="246"/>
      <c r="AH3260" s="246"/>
      <c r="AI3260" s="246"/>
      <c r="AJ3260" s="246"/>
      <c r="AK3260" s="246"/>
      <c r="AL3260" s="246"/>
    </row>
    <row r="3261" spans="3:38" s="47" customFormat="1" ht="38.25" customHeight="1" x14ac:dyDescent="0.25">
      <c r="C3261" s="243"/>
      <c r="H3261" s="243"/>
      <c r="L3261" s="282"/>
      <c r="M3261" s="243"/>
      <c r="O3261" s="243"/>
      <c r="P3261" s="246"/>
      <c r="Q3261" s="246"/>
      <c r="R3261" s="246"/>
      <c r="S3261" s="246"/>
      <c r="T3261" s="246"/>
      <c r="U3261" s="246"/>
      <c r="V3261" s="246"/>
      <c r="W3261" s="246"/>
      <c r="X3261" s="246"/>
      <c r="Y3261" s="246"/>
      <c r="Z3261" s="246"/>
      <c r="AA3261" s="246"/>
      <c r="AB3261" s="246"/>
      <c r="AC3261" s="246"/>
      <c r="AD3261" s="246"/>
      <c r="AE3261" s="246"/>
      <c r="AF3261" s="246"/>
      <c r="AG3261" s="246"/>
      <c r="AH3261" s="246"/>
      <c r="AI3261" s="246"/>
      <c r="AJ3261" s="246"/>
      <c r="AK3261" s="246"/>
      <c r="AL3261" s="246"/>
    </row>
    <row r="3262" spans="3:38" s="47" customFormat="1" ht="38.25" customHeight="1" x14ac:dyDescent="0.25">
      <c r="C3262" s="243"/>
      <c r="H3262" s="243"/>
      <c r="L3262" s="282"/>
      <c r="M3262" s="243"/>
      <c r="O3262" s="243"/>
      <c r="P3262" s="246"/>
      <c r="Q3262" s="246"/>
      <c r="R3262" s="246"/>
      <c r="S3262" s="246"/>
      <c r="T3262" s="246"/>
      <c r="U3262" s="246"/>
      <c r="V3262" s="246"/>
      <c r="W3262" s="246"/>
      <c r="X3262" s="246"/>
      <c r="Y3262" s="246"/>
      <c r="Z3262" s="246"/>
      <c r="AA3262" s="246"/>
      <c r="AB3262" s="246"/>
      <c r="AC3262" s="246"/>
      <c r="AD3262" s="246"/>
      <c r="AE3262" s="246"/>
      <c r="AF3262" s="246"/>
      <c r="AG3262" s="246"/>
      <c r="AH3262" s="246"/>
      <c r="AI3262" s="246"/>
      <c r="AJ3262" s="246"/>
      <c r="AK3262" s="246"/>
      <c r="AL3262" s="246"/>
    </row>
    <row r="3263" spans="3:38" s="47" customFormat="1" ht="38.25" customHeight="1" x14ac:dyDescent="0.25">
      <c r="C3263" s="243"/>
      <c r="H3263" s="243"/>
      <c r="L3263" s="282"/>
      <c r="M3263" s="243"/>
      <c r="O3263" s="243"/>
      <c r="P3263" s="246"/>
      <c r="Q3263" s="246"/>
      <c r="R3263" s="246"/>
      <c r="S3263" s="246"/>
      <c r="T3263" s="246"/>
      <c r="U3263" s="246"/>
      <c r="V3263" s="246"/>
      <c r="W3263" s="246"/>
      <c r="X3263" s="246"/>
      <c r="Y3263" s="246"/>
      <c r="Z3263" s="246"/>
      <c r="AA3263" s="246"/>
      <c r="AB3263" s="246"/>
      <c r="AC3263" s="246"/>
      <c r="AD3263" s="246"/>
      <c r="AE3263" s="246"/>
      <c r="AF3263" s="246"/>
      <c r="AG3263" s="246"/>
      <c r="AH3263" s="246"/>
      <c r="AI3263" s="246"/>
      <c r="AJ3263" s="246"/>
      <c r="AK3263" s="246"/>
      <c r="AL3263" s="246"/>
    </row>
    <row r="3264" spans="3:38" s="47" customFormat="1" ht="38.25" customHeight="1" x14ac:dyDescent="0.25">
      <c r="C3264" s="243"/>
      <c r="H3264" s="243"/>
      <c r="L3264" s="282"/>
      <c r="M3264" s="243"/>
      <c r="O3264" s="243"/>
      <c r="P3264" s="246"/>
      <c r="Q3264" s="246"/>
      <c r="R3264" s="246"/>
      <c r="S3264" s="246"/>
      <c r="T3264" s="246"/>
      <c r="U3264" s="246"/>
      <c r="V3264" s="246"/>
      <c r="W3264" s="246"/>
      <c r="X3264" s="246"/>
      <c r="Y3264" s="246"/>
      <c r="Z3264" s="246"/>
      <c r="AA3264" s="246"/>
      <c r="AB3264" s="246"/>
      <c r="AC3264" s="246"/>
      <c r="AD3264" s="246"/>
      <c r="AE3264" s="246"/>
      <c r="AF3264" s="246"/>
      <c r="AG3264" s="246"/>
      <c r="AH3264" s="246"/>
      <c r="AI3264" s="246"/>
      <c r="AJ3264" s="246"/>
      <c r="AK3264" s="246"/>
      <c r="AL3264" s="246"/>
    </row>
    <row r="3265" spans="3:38" s="47" customFormat="1" ht="38.25" customHeight="1" x14ac:dyDescent="0.25">
      <c r="C3265" s="243"/>
      <c r="H3265" s="243"/>
      <c r="L3265" s="282"/>
      <c r="M3265" s="243"/>
      <c r="O3265" s="243"/>
      <c r="P3265" s="246"/>
      <c r="Q3265" s="246"/>
      <c r="R3265" s="246"/>
      <c r="S3265" s="246"/>
      <c r="T3265" s="246"/>
      <c r="U3265" s="246"/>
      <c r="V3265" s="246"/>
      <c r="W3265" s="246"/>
      <c r="X3265" s="246"/>
      <c r="Y3265" s="246"/>
      <c r="Z3265" s="246"/>
      <c r="AA3265" s="246"/>
      <c r="AB3265" s="246"/>
      <c r="AC3265" s="246"/>
      <c r="AD3265" s="246"/>
      <c r="AE3265" s="246"/>
      <c r="AF3265" s="246"/>
      <c r="AG3265" s="246"/>
      <c r="AH3265" s="246"/>
      <c r="AI3265" s="246"/>
      <c r="AJ3265" s="246"/>
      <c r="AK3265" s="246"/>
      <c r="AL3265" s="246"/>
    </row>
    <row r="3266" spans="3:38" s="47" customFormat="1" ht="38.25" customHeight="1" x14ac:dyDescent="0.25">
      <c r="C3266" s="243"/>
      <c r="H3266" s="243"/>
      <c r="L3266" s="282"/>
      <c r="M3266" s="243"/>
      <c r="O3266" s="243"/>
      <c r="P3266" s="246"/>
      <c r="Q3266" s="246"/>
      <c r="R3266" s="246"/>
      <c r="S3266" s="246"/>
      <c r="T3266" s="246"/>
      <c r="U3266" s="246"/>
      <c r="V3266" s="246"/>
      <c r="W3266" s="246"/>
      <c r="X3266" s="246"/>
      <c r="Y3266" s="246"/>
      <c r="Z3266" s="246"/>
      <c r="AA3266" s="246"/>
      <c r="AB3266" s="246"/>
      <c r="AC3266" s="246"/>
      <c r="AD3266" s="246"/>
      <c r="AE3266" s="246"/>
      <c r="AF3266" s="246"/>
      <c r="AG3266" s="246"/>
      <c r="AH3266" s="246"/>
      <c r="AI3266" s="246"/>
      <c r="AJ3266" s="246"/>
      <c r="AK3266" s="246"/>
      <c r="AL3266" s="246"/>
    </row>
    <row r="3267" spans="3:38" s="47" customFormat="1" ht="38.25" customHeight="1" x14ac:dyDescent="0.25">
      <c r="C3267" s="243"/>
      <c r="H3267" s="243"/>
      <c r="L3267" s="282"/>
      <c r="M3267" s="243"/>
      <c r="O3267" s="243"/>
      <c r="P3267" s="246"/>
      <c r="Q3267" s="246"/>
      <c r="R3267" s="246"/>
      <c r="S3267" s="246"/>
      <c r="T3267" s="246"/>
      <c r="U3267" s="246"/>
      <c r="V3267" s="246"/>
      <c r="W3267" s="246"/>
      <c r="X3267" s="246"/>
      <c r="Y3267" s="246"/>
      <c r="Z3267" s="246"/>
      <c r="AA3267" s="246"/>
      <c r="AB3267" s="246"/>
      <c r="AC3267" s="246"/>
      <c r="AD3267" s="246"/>
      <c r="AE3267" s="246"/>
      <c r="AF3267" s="246"/>
      <c r="AG3267" s="246"/>
      <c r="AH3267" s="246"/>
      <c r="AI3267" s="246"/>
      <c r="AJ3267" s="246"/>
      <c r="AK3267" s="246"/>
      <c r="AL3267" s="246"/>
    </row>
    <row r="3268" spans="3:38" s="47" customFormat="1" ht="38.25" customHeight="1" x14ac:dyDescent="0.25">
      <c r="C3268" s="243"/>
      <c r="H3268" s="243"/>
      <c r="L3268" s="282"/>
      <c r="M3268" s="243"/>
      <c r="O3268" s="243"/>
      <c r="P3268" s="246"/>
      <c r="Q3268" s="246"/>
      <c r="R3268" s="246"/>
      <c r="S3268" s="246"/>
      <c r="T3268" s="246"/>
      <c r="U3268" s="246"/>
      <c r="V3268" s="246"/>
      <c r="W3268" s="246"/>
      <c r="X3268" s="246"/>
      <c r="Y3268" s="246"/>
      <c r="Z3268" s="246"/>
      <c r="AA3268" s="246"/>
      <c r="AB3268" s="246"/>
      <c r="AC3268" s="246"/>
      <c r="AD3268" s="246"/>
      <c r="AE3268" s="246"/>
      <c r="AF3268" s="246"/>
      <c r="AG3268" s="246"/>
      <c r="AH3268" s="246"/>
      <c r="AI3268" s="246"/>
      <c r="AJ3268" s="246"/>
      <c r="AK3268" s="246"/>
      <c r="AL3268" s="246"/>
    </row>
    <row r="3269" spans="3:38" s="47" customFormat="1" ht="38.25" customHeight="1" x14ac:dyDescent="0.25">
      <c r="C3269" s="243"/>
      <c r="H3269" s="243"/>
      <c r="L3269" s="282"/>
      <c r="M3269" s="243"/>
      <c r="O3269" s="243"/>
      <c r="P3269" s="246"/>
      <c r="Q3269" s="246"/>
      <c r="R3269" s="246"/>
      <c r="S3269" s="246"/>
      <c r="T3269" s="246"/>
      <c r="U3269" s="246"/>
      <c r="V3269" s="246"/>
      <c r="W3269" s="246"/>
      <c r="X3269" s="246"/>
      <c r="Y3269" s="246"/>
      <c r="Z3269" s="246"/>
      <c r="AA3269" s="246"/>
      <c r="AB3269" s="246"/>
      <c r="AC3269" s="246"/>
      <c r="AD3269" s="246"/>
      <c r="AE3269" s="246"/>
      <c r="AF3269" s="246"/>
      <c r="AG3269" s="246"/>
      <c r="AH3269" s="246"/>
      <c r="AI3269" s="246"/>
      <c r="AJ3269" s="246"/>
      <c r="AK3269" s="246"/>
      <c r="AL3269" s="246"/>
    </row>
    <row r="3270" spans="3:38" s="47" customFormat="1" ht="38.25" customHeight="1" x14ac:dyDescent="0.25">
      <c r="C3270" s="243"/>
      <c r="H3270" s="243"/>
      <c r="L3270" s="282"/>
      <c r="M3270" s="243"/>
      <c r="O3270" s="243"/>
      <c r="P3270" s="246"/>
      <c r="Q3270" s="246"/>
      <c r="R3270" s="246"/>
      <c r="S3270" s="246"/>
      <c r="T3270" s="246"/>
      <c r="U3270" s="246"/>
      <c r="V3270" s="246"/>
      <c r="W3270" s="246"/>
      <c r="X3270" s="246"/>
      <c r="Y3270" s="246"/>
      <c r="Z3270" s="246"/>
      <c r="AA3270" s="246"/>
      <c r="AB3270" s="246"/>
      <c r="AC3270" s="246"/>
      <c r="AD3270" s="246"/>
      <c r="AE3270" s="246"/>
      <c r="AF3270" s="246"/>
      <c r="AG3270" s="246"/>
      <c r="AH3270" s="246"/>
      <c r="AI3270" s="246"/>
      <c r="AJ3270" s="246"/>
      <c r="AK3270" s="246"/>
      <c r="AL3270" s="246"/>
    </row>
    <row r="3271" spans="3:38" s="47" customFormat="1" ht="38.25" customHeight="1" x14ac:dyDescent="0.25">
      <c r="C3271" s="243"/>
      <c r="H3271" s="243"/>
      <c r="L3271" s="282"/>
      <c r="M3271" s="243"/>
      <c r="O3271" s="243"/>
      <c r="P3271" s="246"/>
      <c r="Q3271" s="246"/>
      <c r="R3271" s="246"/>
      <c r="S3271" s="246"/>
      <c r="T3271" s="246"/>
      <c r="U3271" s="246"/>
      <c r="V3271" s="246"/>
      <c r="W3271" s="246"/>
      <c r="X3271" s="246"/>
      <c r="Y3271" s="246"/>
      <c r="Z3271" s="246"/>
      <c r="AA3271" s="246"/>
      <c r="AB3271" s="246"/>
      <c r="AC3271" s="246"/>
      <c r="AD3271" s="246"/>
      <c r="AE3271" s="246"/>
      <c r="AF3271" s="246"/>
      <c r="AG3271" s="246"/>
      <c r="AH3271" s="246"/>
      <c r="AI3271" s="246"/>
      <c r="AJ3271" s="246"/>
      <c r="AK3271" s="246"/>
      <c r="AL3271" s="246"/>
    </row>
    <row r="3272" spans="3:38" s="47" customFormat="1" ht="38.25" customHeight="1" x14ac:dyDescent="0.25">
      <c r="C3272" s="243"/>
      <c r="H3272" s="243"/>
      <c r="L3272" s="282"/>
      <c r="M3272" s="243"/>
      <c r="O3272" s="243"/>
      <c r="P3272" s="246"/>
      <c r="Q3272" s="246"/>
      <c r="R3272" s="246"/>
      <c r="S3272" s="246"/>
      <c r="T3272" s="246"/>
      <c r="U3272" s="246"/>
      <c r="V3272" s="246"/>
      <c r="W3272" s="246"/>
      <c r="X3272" s="246"/>
      <c r="Y3272" s="246"/>
      <c r="Z3272" s="246"/>
      <c r="AA3272" s="246"/>
      <c r="AB3272" s="246"/>
      <c r="AC3272" s="246"/>
      <c r="AD3272" s="246"/>
      <c r="AE3272" s="246"/>
      <c r="AF3272" s="246"/>
      <c r="AG3272" s="246"/>
      <c r="AH3272" s="246"/>
      <c r="AI3272" s="246"/>
      <c r="AJ3272" s="246"/>
      <c r="AK3272" s="246"/>
      <c r="AL3272" s="246"/>
    </row>
    <row r="3273" spans="3:38" s="47" customFormat="1" ht="38.25" customHeight="1" x14ac:dyDescent="0.25">
      <c r="C3273" s="243"/>
      <c r="H3273" s="243"/>
      <c r="L3273" s="282"/>
      <c r="M3273" s="243"/>
      <c r="O3273" s="243"/>
      <c r="P3273" s="246"/>
      <c r="Q3273" s="246"/>
      <c r="R3273" s="246"/>
      <c r="S3273" s="246"/>
      <c r="T3273" s="246"/>
      <c r="U3273" s="246"/>
      <c r="V3273" s="246"/>
      <c r="W3273" s="246"/>
      <c r="X3273" s="246"/>
      <c r="Y3273" s="246"/>
      <c r="Z3273" s="246"/>
      <c r="AA3273" s="246"/>
      <c r="AB3273" s="246"/>
      <c r="AC3273" s="246"/>
      <c r="AD3273" s="246"/>
      <c r="AE3273" s="246"/>
      <c r="AF3273" s="246"/>
      <c r="AG3273" s="246"/>
      <c r="AH3273" s="246"/>
      <c r="AI3273" s="246"/>
      <c r="AJ3273" s="246"/>
      <c r="AK3273" s="246"/>
      <c r="AL3273" s="246"/>
    </row>
    <row r="3274" spans="3:38" s="47" customFormat="1" ht="38.25" customHeight="1" x14ac:dyDescent="0.25">
      <c r="C3274" s="243"/>
      <c r="H3274" s="243"/>
      <c r="L3274" s="282"/>
      <c r="M3274" s="243"/>
      <c r="O3274" s="243"/>
      <c r="P3274" s="246"/>
      <c r="Q3274" s="246"/>
      <c r="R3274" s="246"/>
      <c r="S3274" s="246"/>
      <c r="T3274" s="246"/>
      <c r="U3274" s="246"/>
      <c r="V3274" s="246"/>
      <c r="W3274" s="246"/>
      <c r="X3274" s="246"/>
      <c r="Y3274" s="246"/>
      <c r="Z3274" s="246"/>
      <c r="AA3274" s="246"/>
      <c r="AB3274" s="246"/>
      <c r="AC3274" s="246"/>
      <c r="AD3274" s="246"/>
      <c r="AE3274" s="246"/>
      <c r="AF3274" s="246"/>
      <c r="AG3274" s="246"/>
      <c r="AH3274" s="246"/>
      <c r="AI3274" s="246"/>
      <c r="AJ3274" s="246"/>
      <c r="AK3274" s="246"/>
      <c r="AL3274" s="246"/>
    </row>
    <row r="3275" spans="3:38" s="47" customFormat="1" ht="38.25" customHeight="1" x14ac:dyDescent="0.25">
      <c r="C3275" s="243"/>
      <c r="H3275" s="243"/>
      <c r="L3275" s="282"/>
      <c r="M3275" s="243"/>
      <c r="O3275" s="243"/>
      <c r="P3275" s="246"/>
      <c r="Q3275" s="246"/>
      <c r="R3275" s="246"/>
      <c r="S3275" s="246"/>
      <c r="T3275" s="246"/>
      <c r="U3275" s="246"/>
      <c r="V3275" s="246"/>
      <c r="W3275" s="246"/>
      <c r="X3275" s="246"/>
      <c r="Y3275" s="246"/>
      <c r="Z3275" s="246"/>
      <c r="AA3275" s="246"/>
      <c r="AB3275" s="246"/>
      <c r="AC3275" s="246"/>
      <c r="AD3275" s="246"/>
      <c r="AE3275" s="246"/>
      <c r="AF3275" s="246"/>
      <c r="AG3275" s="246"/>
      <c r="AH3275" s="246"/>
      <c r="AI3275" s="246"/>
      <c r="AJ3275" s="246"/>
      <c r="AK3275" s="246"/>
      <c r="AL3275" s="246"/>
    </row>
    <row r="3276" spans="3:38" s="47" customFormat="1" ht="38.25" customHeight="1" x14ac:dyDescent="0.25">
      <c r="C3276" s="243"/>
      <c r="H3276" s="243"/>
      <c r="L3276" s="282"/>
      <c r="M3276" s="243"/>
      <c r="O3276" s="243"/>
      <c r="P3276" s="246"/>
      <c r="Q3276" s="246"/>
      <c r="R3276" s="246"/>
      <c r="S3276" s="246"/>
      <c r="T3276" s="246"/>
      <c r="U3276" s="246"/>
      <c r="V3276" s="246"/>
      <c r="W3276" s="246"/>
      <c r="X3276" s="246"/>
      <c r="Y3276" s="246"/>
      <c r="Z3276" s="246"/>
      <c r="AA3276" s="246"/>
      <c r="AB3276" s="246"/>
      <c r="AC3276" s="246"/>
      <c r="AD3276" s="246"/>
      <c r="AE3276" s="246"/>
      <c r="AF3276" s="246"/>
      <c r="AG3276" s="246"/>
      <c r="AH3276" s="246"/>
      <c r="AI3276" s="246"/>
      <c r="AJ3276" s="246"/>
      <c r="AK3276" s="246"/>
      <c r="AL3276" s="246"/>
    </row>
    <row r="3277" spans="3:38" s="47" customFormat="1" ht="38.25" customHeight="1" x14ac:dyDescent="0.25">
      <c r="C3277" s="243"/>
      <c r="H3277" s="243"/>
      <c r="L3277" s="282"/>
      <c r="M3277" s="243"/>
      <c r="O3277" s="243"/>
      <c r="P3277" s="246"/>
      <c r="Q3277" s="246"/>
      <c r="R3277" s="246"/>
      <c r="S3277" s="246"/>
      <c r="T3277" s="246"/>
      <c r="U3277" s="246"/>
      <c r="V3277" s="246"/>
      <c r="W3277" s="246"/>
      <c r="X3277" s="246"/>
      <c r="Y3277" s="246"/>
      <c r="Z3277" s="246"/>
      <c r="AA3277" s="246"/>
      <c r="AB3277" s="246"/>
      <c r="AC3277" s="246"/>
      <c r="AD3277" s="246"/>
      <c r="AE3277" s="246"/>
      <c r="AF3277" s="246"/>
      <c r="AG3277" s="246"/>
      <c r="AH3277" s="246"/>
      <c r="AI3277" s="246"/>
      <c r="AJ3277" s="246"/>
      <c r="AK3277" s="246"/>
      <c r="AL3277" s="246"/>
    </row>
    <row r="3278" spans="3:38" s="47" customFormat="1" ht="38.25" customHeight="1" x14ac:dyDescent="0.25">
      <c r="C3278" s="243"/>
      <c r="H3278" s="243"/>
      <c r="L3278" s="282"/>
      <c r="M3278" s="243"/>
      <c r="O3278" s="243"/>
      <c r="P3278" s="246"/>
      <c r="Q3278" s="246"/>
      <c r="R3278" s="246"/>
      <c r="S3278" s="246"/>
      <c r="T3278" s="246"/>
      <c r="U3278" s="246"/>
      <c r="V3278" s="246"/>
      <c r="W3278" s="246"/>
      <c r="X3278" s="246"/>
      <c r="Y3278" s="246"/>
      <c r="Z3278" s="246"/>
      <c r="AA3278" s="246"/>
      <c r="AB3278" s="246"/>
      <c r="AC3278" s="246"/>
      <c r="AD3278" s="246"/>
      <c r="AE3278" s="246"/>
      <c r="AF3278" s="246"/>
      <c r="AG3278" s="246"/>
      <c r="AH3278" s="246"/>
      <c r="AI3278" s="246"/>
      <c r="AJ3278" s="246"/>
      <c r="AK3278" s="246"/>
      <c r="AL3278" s="246"/>
    </row>
    <row r="3279" spans="3:38" s="47" customFormat="1" ht="38.25" customHeight="1" x14ac:dyDescent="0.25">
      <c r="C3279" s="243"/>
      <c r="H3279" s="243"/>
      <c r="L3279" s="282"/>
      <c r="M3279" s="243"/>
      <c r="O3279" s="243"/>
      <c r="P3279" s="246"/>
      <c r="Q3279" s="246"/>
      <c r="R3279" s="246"/>
      <c r="S3279" s="246"/>
      <c r="T3279" s="246"/>
      <c r="U3279" s="246"/>
      <c r="V3279" s="246"/>
      <c r="W3279" s="246"/>
      <c r="X3279" s="246"/>
      <c r="Y3279" s="246"/>
      <c r="Z3279" s="246"/>
      <c r="AA3279" s="246"/>
      <c r="AB3279" s="246"/>
      <c r="AC3279" s="246"/>
      <c r="AD3279" s="246"/>
      <c r="AE3279" s="246"/>
      <c r="AF3279" s="246"/>
      <c r="AG3279" s="246"/>
      <c r="AH3279" s="246"/>
      <c r="AI3279" s="246"/>
      <c r="AJ3279" s="246"/>
      <c r="AK3279" s="246"/>
      <c r="AL3279" s="246"/>
    </row>
    <row r="3280" spans="3:38" s="47" customFormat="1" ht="38.25" customHeight="1" x14ac:dyDescent="0.25">
      <c r="C3280" s="243"/>
      <c r="H3280" s="243"/>
      <c r="L3280" s="282"/>
      <c r="M3280" s="243"/>
      <c r="O3280" s="243"/>
      <c r="P3280" s="246"/>
      <c r="Q3280" s="246"/>
      <c r="R3280" s="246"/>
      <c r="S3280" s="246"/>
      <c r="T3280" s="246"/>
      <c r="U3280" s="246"/>
      <c r="V3280" s="246"/>
      <c r="W3280" s="246"/>
      <c r="X3280" s="246"/>
      <c r="Y3280" s="246"/>
      <c r="Z3280" s="246"/>
      <c r="AA3280" s="246"/>
      <c r="AB3280" s="246"/>
      <c r="AC3280" s="246"/>
      <c r="AD3280" s="246"/>
      <c r="AE3280" s="246"/>
      <c r="AF3280" s="246"/>
      <c r="AG3280" s="246"/>
      <c r="AH3280" s="246"/>
      <c r="AI3280" s="246"/>
      <c r="AJ3280" s="246"/>
      <c r="AK3280" s="246"/>
      <c r="AL3280" s="246"/>
    </row>
    <row r="3281" spans="3:38" s="47" customFormat="1" ht="38.25" customHeight="1" x14ac:dyDescent="0.25">
      <c r="C3281" s="243"/>
      <c r="H3281" s="243"/>
      <c r="L3281" s="282"/>
      <c r="M3281" s="243"/>
      <c r="O3281" s="243"/>
      <c r="P3281" s="246"/>
      <c r="Q3281" s="246"/>
      <c r="R3281" s="246"/>
      <c r="S3281" s="246"/>
      <c r="T3281" s="246"/>
      <c r="U3281" s="246"/>
      <c r="V3281" s="246"/>
      <c r="W3281" s="246"/>
      <c r="X3281" s="246"/>
      <c r="Y3281" s="246"/>
      <c r="Z3281" s="246"/>
      <c r="AA3281" s="246"/>
      <c r="AB3281" s="246"/>
      <c r="AC3281" s="246"/>
      <c r="AD3281" s="246"/>
      <c r="AE3281" s="246"/>
      <c r="AF3281" s="246"/>
      <c r="AG3281" s="246"/>
      <c r="AH3281" s="246"/>
      <c r="AI3281" s="246"/>
      <c r="AJ3281" s="246"/>
      <c r="AK3281" s="246"/>
      <c r="AL3281" s="246"/>
    </row>
    <row r="3282" spans="3:38" s="47" customFormat="1" ht="38.25" customHeight="1" x14ac:dyDescent="0.25">
      <c r="C3282" s="243"/>
      <c r="H3282" s="243"/>
      <c r="L3282" s="282"/>
      <c r="M3282" s="243"/>
      <c r="O3282" s="243"/>
      <c r="P3282" s="246"/>
      <c r="Q3282" s="246"/>
      <c r="R3282" s="246"/>
      <c r="S3282" s="246"/>
      <c r="T3282" s="246"/>
      <c r="U3282" s="246"/>
      <c r="V3282" s="246"/>
      <c r="W3282" s="246"/>
      <c r="X3282" s="246"/>
      <c r="Y3282" s="246"/>
      <c r="Z3282" s="246"/>
      <c r="AA3282" s="246"/>
      <c r="AB3282" s="246"/>
      <c r="AC3282" s="246"/>
      <c r="AD3282" s="246"/>
      <c r="AE3282" s="246"/>
      <c r="AF3282" s="246"/>
      <c r="AG3282" s="246"/>
      <c r="AH3282" s="246"/>
      <c r="AI3282" s="246"/>
      <c r="AJ3282" s="246"/>
      <c r="AK3282" s="246"/>
      <c r="AL3282" s="246"/>
    </row>
    <row r="3283" spans="3:38" s="47" customFormat="1" ht="38.25" customHeight="1" x14ac:dyDescent="0.25">
      <c r="C3283" s="243"/>
      <c r="H3283" s="243"/>
      <c r="L3283" s="282"/>
      <c r="M3283" s="243"/>
      <c r="O3283" s="243"/>
      <c r="P3283" s="246"/>
      <c r="Q3283" s="246"/>
      <c r="R3283" s="246"/>
      <c r="S3283" s="246"/>
      <c r="T3283" s="246"/>
      <c r="U3283" s="246"/>
      <c r="V3283" s="246"/>
      <c r="W3283" s="246"/>
      <c r="X3283" s="246"/>
      <c r="Y3283" s="246"/>
      <c r="Z3283" s="246"/>
      <c r="AA3283" s="246"/>
      <c r="AB3283" s="246"/>
      <c r="AC3283" s="246"/>
      <c r="AD3283" s="246"/>
      <c r="AE3283" s="246"/>
      <c r="AF3283" s="246"/>
      <c r="AG3283" s="246"/>
      <c r="AH3283" s="246"/>
      <c r="AI3283" s="246"/>
      <c r="AJ3283" s="246"/>
      <c r="AK3283" s="246"/>
      <c r="AL3283" s="246"/>
    </row>
    <row r="3284" spans="3:38" s="47" customFormat="1" ht="38.25" customHeight="1" x14ac:dyDescent="0.25">
      <c r="C3284" s="243"/>
      <c r="H3284" s="243"/>
      <c r="L3284" s="282"/>
      <c r="M3284" s="243"/>
      <c r="O3284" s="243"/>
      <c r="P3284" s="246"/>
      <c r="Q3284" s="246"/>
      <c r="R3284" s="246"/>
      <c r="S3284" s="246"/>
      <c r="T3284" s="246"/>
      <c r="U3284" s="246"/>
      <c r="V3284" s="246"/>
      <c r="W3284" s="246"/>
      <c r="X3284" s="246"/>
      <c r="Y3284" s="246"/>
      <c r="Z3284" s="246"/>
      <c r="AA3284" s="246"/>
      <c r="AB3284" s="246"/>
      <c r="AC3284" s="246"/>
      <c r="AD3284" s="246"/>
      <c r="AE3284" s="246"/>
      <c r="AF3284" s="246"/>
      <c r="AG3284" s="246"/>
      <c r="AH3284" s="246"/>
      <c r="AI3284" s="246"/>
      <c r="AJ3284" s="246"/>
      <c r="AK3284" s="246"/>
      <c r="AL3284" s="246"/>
    </row>
    <row r="3285" spans="3:38" s="47" customFormat="1" ht="38.25" customHeight="1" x14ac:dyDescent="0.25">
      <c r="C3285" s="243"/>
      <c r="H3285" s="243"/>
      <c r="L3285" s="282"/>
      <c r="M3285" s="243"/>
      <c r="O3285" s="243"/>
      <c r="P3285" s="246"/>
      <c r="Q3285" s="246"/>
      <c r="R3285" s="246"/>
      <c r="S3285" s="246"/>
      <c r="T3285" s="246"/>
      <c r="U3285" s="246"/>
      <c r="V3285" s="246"/>
      <c r="W3285" s="246"/>
      <c r="X3285" s="246"/>
      <c r="Y3285" s="246"/>
      <c r="Z3285" s="246"/>
      <c r="AA3285" s="246"/>
      <c r="AB3285" s="246"/>
      <c r="AC3285" s="246"/>
      <c r="AD3285" s="246"/>
      <c r="AE3285" s="246"/>
      <c r="AF3285" s="246"/>
      <c r="AG3285" s="246"/>
      <c r="AH3285" s="246"/>
      <c r="AI3285" s="246"/>
      <c r="AJ3285" s="246"/>
      <c r="AK3285" s="246"/>
      <c r="AL3285" s="246"/>
    </row>
    <row r="3286" spans="3:38" s="47" customFormat="1" ht="38.25" customHeight="1" x14ac:dyDescent="0.25">
      <c r="C3286" s="243"/>
      <c r="H3286" s="243"/>
      <c r="L3286" s="282"/>
      <c r="M3286" s="243"/>
      <c r="O3286" s="243"/>
      <c r="P3286" s="246"/>
      <c r="Q3286" s="246"/>
      <c r="R3286" s="246"/>
      <c r="S3286" s="246"/>
      <c r="T3286" s="246"/>
      <c r="U3286" s="246"/>
      <c r="V3286" s="246"/>
      <c r="W3286" s="246"/>
      <c r="X3286" s="246"/>
      <c r="Y3286" s="246"/>
      <c r="Z3286" s="246"/>
      <c r="AA3286" s="246"/>
      <c r="AB3286" s="246"/>
      <c r="AC3286" s="246"/>
      <c r="AD3286" s="246"/>
      <c r="AE3286" s="246"/>
      <c r="AF3286" s="246"/>
      <c r="AG3286" s="246"/>
      <c r="AH3286" s="246"/>
      <c r="AI3286" s="246"/>
      <c r="AJ3286" s="246"/>
      <c r="AK3286" s="246"/>
      <c r="AL3286" s="246"/>
    </row>
    <row r="3287" spans="3:38" s="47" customFormat="1" ht="38.25" customHeight="1" x14ac:dyDescent="0.25">
      <c r="C3287" s="243"/>
      <c r="H3287" s="243"/>
      <c r="L3287" s="282"/>
      <c r="M3287" s="243"/>
      <c r="O3287" s="243"/>
      <c r="P3287" s="246"/>
      <c r="Q3287" s="246"/>
      <c r="R3287" s="246"/>
      <c r="S3287" s="246"/>
      <c r="T3287" s="246"/>
      <c r="U3287" s="246"/>
      <c r="V3287" s="246"/>
      <c r="W3287" s="246"/>
      <c r="X3287" s="246"/>
      <c r="Y3287" s="246"/>
      <c r="Z3287" s="246"/>
      <c r="AA3287" s="246"/>
      <c r="AB3287" s="246"/>
      <c r="AC3287" s="246"/>
      <c r="AD3287" s="246"/>
      <c r="AE3287" s="246"/>
      <c r="AF3287" s="246"/>
      <c r="AG3287" s="246"/>
      <c r="AH3287" s="246"/>
      <c r="AI3287" s="246"/>
      <c r="AJ3287" s="246"/>
      <c r="AK3287" s="246"/>
      <c r="AL3287" s="246"/>
    </row>
    <row r="3288" spans="3:38" s="47" customFormat="1" ht="38.25" customHeight="1" x14ac:dyDescent="0.25">
      <c r="C3288" s="243"/>
      <c r="H3288" s="243"/>
      <c r="L3288" s="282"/>
      <c r="M3288" s="243"/>
      <c r="O3288" s="243"/>
      <c r="P3288" s="246"/>
      <c r="Q3288" s="246"/>
      <c r="R3288" s="246"/>
      <c r="S3288" s="246"/>
      <c r="T3288" s="246"/>
      <c r="U3288" s="246"/>
      <c r="V3288" s="246"/>
      <c r="W3288" s="246"/>
      <c r="X3288" s="246"/>
      <c r="Y3288" s="246"/>
      <c r="Z3288" s="246"/>
      <c r="AA3288" s="246"/>
      <c r="AB3288" s="246"/>
      <c r="AC3288" s="246"/>
      <c r="AD3288" s="246"/>
      <c r="AE3288" s="246"/>
      <c r="AF3288" s="246"/>
      <c r="AG3288" s="246"/>
      <c r="AH3288" s="246"/>
      <c r="AI3288" s="246"/>
      <c r="AJ3288" s="246"/>
      <c r="AK3288" s="246"/>
      <c r="AL3288" s="246"/>
    </row>
    <row r="3289" spans="3:38" s="47" customFormat="1" ht="38.25" customHeight="1" x14ac:dyDescent="0.25">
      <c r="C3289" s="243"/>
      <c r="H3289" s="243"/>
      <c r="L3289" s="282"/>
      <c r="M3289" s="243"/>
      <c r="O3289" s="243"/>
      <c r="P3289" s="246"/>
      <c r="Q3289" s="246"/>
      <c r="R3289" s="246"/>
      <c r="S3289" s="246"/>
      <c r="T3289" s="246"/>
      <c r="U3289" s="246"/>
      <c r="V3289" s="246"/>
      <c r="W3289" s="246"/>
      <c r="X3289" s="246"/>
      <c r="Y3289" s="246"/>
      <c r="Z3289" s="246"/>
      <c r="AA3289" s="246"/>
      <c r="AB3289" s="246"/>
      <c r="AC3289" s="246"/>
      <c r="AD3289" s="246"/>
      <c r="AE3289" s="246"/>
      <c r="AF3289" s="246"/>
      <c r="AG3289" s="246"/>
      <c r="AH3289" s="246"/>
      <c r="AI3289" s="246"/>
      <c r="AJ3289" s="246"/>
      <c r="AK3289" s="246"/>
      <c r="AL3289" s="246"/>
    </row>
    <row r="3290" spans="3:38" s="47" customFormat="1" ht="38.25" customHeight="1" x14ac:dyDescent="0.25">
      <c r="C3290" s="243"/>
      <c r="H3290" s="243"/>
      <c r="L3290" s="282"/>
      <c r="M3290" s="243"/>
      <c r="O3290" s="243"/>
      <c r="P3290" s="246"/>
      <c r="Q3290" s="246"/>
      <c r="R3290" s="246"/>
      <c r="S3290" s="246"/>
      <c r="T3290" s="246"/>
      <c r="U3290" s="246"/>
      <c r="V3290" s="246"/>
      <c r="W3290" s="246"/>
      <c r="X3290" s="246"/>
      <c r="Y3290" s="246"/>
      <c r="Z3290" s="246"/>
      <c r="AA3290" s="246"/>
      <c r="AB3290" s="246"/>
      <c r="AC3290" s="246"/>
      <c r="AD3290" s="246"/>
      <c r="AE3290" s="246"/>
      <c r="AF3290" s="246"/>
      <c r="AG3290" s="246"/>
      <c r="AH3290" s="246"/>
      <c r="AI3290" s="246"/>
      <c r="AJ3290" s="246"/>
      <c r="AK3290" s="246"/>
      <c r="AL3290" s="246"/>
    </row>
    <row r="3291" spans="3:38" s="47" customFormat="1" ht="38.25" customHeight="1" x14ac:dyDescent="0.25">
      <c r="C3291" s="243"/>
      <c r="H3291" s="243"/>
      <c r="L3291" s="282"/>
      <c r="M3291" s="243"/>
      <c r="O3291" s="243"/>
      <c r="P3291" s="246"/>
      <c r="Q3291" s="246"/>
      <c r="R3291" s="246"/>
      <c r="S3291" s="246"/>
      <c r="T3291" s="246"/>
      <c r="U3291" s="246"/>
      <c r="V3291" s="246"/>
      <c r="W3291" s="246"/>
      <c r="X3291" s="246"/>
      <c r="Y3291" s="246"/>
      <c r="Z3291" s="246"/>
      <c r="AA3291" s="246"/>
      <c r="AB3291" s="246"/>
      <c r="AC3291" s="246"/>
      <c r="AD3291" s="246"/>
      <c r="AE3291" s="246"/>
      <c r="AF3291" s="246"/>
      <c r="AG3291" s="246"/>
      <c r="AH3291" s="246"/>
      <c r="AI3291" s="246"/>
      <c r="AJ3291" s="246"/>
      <c r="AK3291" s="246"/>
      <c r="AL3291" s="246"/>
    </row>
    <row r="3292" spans="3:38" s="47" customFormat="1" ht="38.25" customHeight="1" x14ac:dyDescent="0.25">
      <c r="C3292" s="243"/>
      <c r="H3292" s="243"/>
      <c r="L3292" s="282"/>
      <c r="M3292" s="243"/>
      <c r="O3292" s="243"/>
      <c r="P3292" s="246"/>
      <c r="Q3292" s="246"/>
      <c r="R3292" s="246"/>
      <c r="S3292" s="246"/>
      <c r="T3292" s="246"/>
      <c r="U3292" s="246"/>
      <c r="V3292" s="246"/>
      <c r="W3292" s="246"/>
      <c r="X3292" s="246"/>
      <c r="Y3292" s="246"/>
      <c r="Z3292" s="246"/>
      <c r="AA3292" s="246"/>
      <c r="AB3292" s="246"/>
      <c r="AC3292" s="246"/>
      <c r="AD3292" s="246"/>
      <c r="AE3292" s="246"/>
      <c r="AF3292" s="246"/>
      <c r="AG3292" s="246"/>
      <c r="AH3292" s="246"/>
      <c r="AI3292" s="246"/>
      <c r="AJ3292" s="246"/>
      <c r="AK3292" s="246"/>
      <c r="AL3292" s="246"/>
    </row>
    <row r="3293" spans="3:38" s="47" customFormat="1" ht="38.25" customHeight="1" x14ac:dyDescent="0.25">
      <c r="C3293" s="243"/>
      <c r="H3293" s="243"/>
      <c r="L3293" s="282"/>
      <c r="M3293" s="243"/>
      <c r="O3293" s="243"/>
      <c r="P3293" s="246"/>
      <c r="Q3293" s="246"/>
      <c r="R3293" s="246"/>
      <c r="S3293" s="246"/>
      <c r="T3293" s="246"/>
      <c r="U3293" s="246"/>
      <c r="V3293" s="246"/>
      <c r="W3293" s="246"/>
      <c r="X3293" s="246"/>
      <c r="Y3293" s="246"/>
      <c r="Z3293" s="246"/>
      <c r="AA3293" s="246"/>
      <c r="AB3293" s="246"/>
      <c r="AC3293" s="246"/>
      <c r="AD3293" s="246"/>
      <c r="AE3293" s="246"/>
      <c r="AF3293" s="246"/>
      <c r="AG3293" s="246"/>
      <c r="AH3293" s="246"/>
      <c r="AI3293" s="246"/>
      <c r="AJ3293" s="246"/>
      <c r="AK3293" s="246"/>
      <c r="AL3293" s="246"/>
    </row>
    <row r="3294" spans="3:38" s="47" customFormat="1" ht="38.25" customHeight="1" x14ac:dyDescent="0.25">
      <c r="C3294" s="243"/>
      <c r="H3294" s="243"/>
      <c r="L3294" s="282"/>
      <c r="M3294" s="243"/>
      <c r="O3294" s="243"/>
      <c r="P3294" s="246"/>
      <c r="Q3294" s="246"/>
      <c r="R3294" s="246"/>
      <c r="S3294" s="246"/>
      <c r="T3294" s="246"/>
      <c r="U3294" s="246"/>
      <c r="V3294" s="246"/>
      <c r="W3294" s="246"/>
      <c r="X3294" s="246"/>
      <c r="Y3294" s="246"/>
      <c r="Z3294" s="246"/>
      <c r="AA3294" s="246"/>
      <c r="AB3294" s="246"/>
      <c r="AC3294" s="246"/>
      <c r="AD3294" s="246"/>
      <c r="AE3294" s="246"/>
      <c r="AF3294" s="246"/>
      <c r="AG3294" s="246"/>
      <c r="AH3294" s="246"/>
      <c r="AI3294" s="246"/>
      <c r="AJ3294" s="246"/>
      <c r="AK3294" s="246"/>
      <c r="AL3294" s="246"/>
    </row>
    <row r="3295" spans="3:38" s="47" customFormat="1" ht="38.25" customHeight="1" x14ac:dyDescent="0.25">
      <c r="C3295" s="243"/>
      <c r="H3295" s="243"/>
      <c r="L3295" s="282"/>
      <c r="M3295" s="243"/>
      <c r="O3295" s="243"/>
      <c r="P3295" s="246"/>
      <c r="Q3295" s="246"/>
      <c r="R3295" s="246"/>
      <c r="S3295" s="246"/>
      <c r="T3295" s="246"/>
      <c r="U3295" s="246"/>
      <c r="V3295" s="246"/>
      <c r="W3295" s="246"/>
      <c r="X3295" s="246"/>
      <c r="Y3295" s="246"/>
      <c r="Z3295" s="246"/>
      <c r="AA3295" s="246"/>
      <c r="AB3295" s="246"/>
      <c r="AC3295" s="246"/>
      <c r="AD3295" s="246"/>
      <c r="AE3295" s="246"/>
      <c r="AF3295" s="246"/>
      <c r="AG3295" s="246"/>
      <c r="AH3295" s="246"/>
      <c r="AI3295" s="246"/>
      <c r="AJ3295" s="246"/>
      <c r="AK3295" s="246"/>
      <c r="AL3295" s="246"/>
    </row>
    <row r="3296" spans="3:38" s="47" customFormat="1" ht="38.25" customHeight="1" x14ac:dyDescent="0.25">
      <c r="C3296" s="243"/>
      <c r="H3296" s="243"/>
      <c r="L3296" s="282"/>
      <c r="M3296" s="243"/>
      <c r="O3296" s="243"/>
      <c r="P3296" s="246"/>
      <c r="Q3296" s="246"/>
      <c r="R3296" s="246"/>
      <c r="S3296" s="246"/>
      <c r="T3296" s="246"/>
      <c r="U3296" s="246"/>
      <c r="V3296" s="246"/>
      <c r="W3296" s="246"/>
      <c r="X3296" s="246"/>
      <c r="Y3296" s="246"/>
      <c r="Z3296" s="246"/>
      <c r="AA3296" s="246"/>
      <c r="AB3296" s="246"/>
      <c r="AC3296" s="246"/>
      <c r="AD3296" s="246"/>
      <c r="AE3296" s="246"/>
      <c r="AF3296" s="246"/>
      <c r="AG3296" s="246"/>
      <c r="AH3296" s="246"/>
      <c r="AI3296" s="246"/>
      <c r="AJ3296" s="246"/>
      <c r="AK3296" s="246"/>
      <c r="AL3296" s="246"/>
    </row>
    <row r="3297" spans="3:38" s="47" customFormat="1" ht="38.25" customHeight="1" x14ac:dyDescent="0.25">
      <c r="C3297" s="243"/>
      <c r="H3297" s="243"/>
      <c r="L3297" s="282"/>
      <c r="M3297" s="243"/>
      <c r="O3297" s="243"/>
      <c r="P3297" s="246"/>
      <c r="Q3297" s="246"/>
      <c r="R3297" s="246"/>
      <c r="S3297" s="246"/>
      <c r="T3297" s="246"/>
      <c r="U3297" s="246"/>
      <c r="V3297" s="246"/>
      <c r="W3297" s="246"/>
      <c r="X3297" s="246"/>
      <c r="Y3297" s="246"/>
      <c r="Z3297" s="246"/>
      <c r="AA3297" s="246"/>
      <c r="AB3297" s="246"/>
      <c r="AC3297" s="246"/>
      <c r="AD3297" s="246"/>
      <c r="AE3297" s="246"/>
      <c r="AF3297" s="246"/>
      <c r="AG3297" s="246"/>
      <c r="AH3297" s="246"/>
      <c r="AI3297" s="246"/>
      <c r="AJ3297" s="246"/>
      <c r="AK3297" s="246"/>
      <c r="AL3297" s="246"/>
    </row>
    <row r="3298" spans="3:38" s="47" customFormat="1" ht="38.25" customHeight="1" x14ac:dyDescent="0.25">
      <c r="C3298" s="243"/>
      <c r="H3298" s="243"/>
      <c r="L3298" s="282"/>
      <c r="M3298" s="243"/>
      <c r="O3298" s="243"/>
      <c r="P3298" s="246"/>
      <c r="Q3298" s="246"/>
      <c r="R3298" s="246"/>
      <c r="S3298" s="246"/>
      <c r="T3298" s="246"/>
      <c r="U3298" s="246"/>
      <c r="V3298" s="246"/>
      <c r="W3298" s="246"/>
      <c r="X3298" s="246"/>
      <c r="Y3298" s="246"/>
      <c r="Z3298" s="246"/>
      <c r="AA3298" s="246"/>
      <c r="AB3298" s="246"/>
      <c r="AC3298" s="246"/>
      <c r="AD3298" s="246"/>
      <c r="AE3298" s="246"/>
      <c r="AF3298" s="246"/>
      <c r="AG3298" s="246"/>
      <c r="AH3298" s="246"/>
      <c r="AI3298" s="246"/>
      <c r="AJ3298" s="246"/>
      <c r="AK3298" s="246"/>
      <c r="AL3298" s="246"/>
    </row>
    <row r="3299" spans="3:38" s="47" customFormat="1" ht="38.25" customHeight="1" x14ac:dyDescent="0.25">
      <c r="C3299" s="243"/>
      <c r="H3299" s="243"/>
      <c r="L3299" s="282"/>
      <c r="M3299" s="243"/>
      <c r="O3299" s="243"/>
      <c r="P3299" s="246"/>
      <c r="Q3299" s="246"/>
      <c r="R3299" s="246"/>
      <c r="S3299" s="246"/>
      <c r="T3299" s="246"/>
      <c r="U3299" s="246"/>
      <c r="V3299" s="246"/>
      <c r="W3299" s="246"/>
      <c r="X3299" s="246"/>
      <c r="Y3299" s="246"/>
      <c r="Z3299" s="246"/>
      <c r="AA3299" s="246"/>
      <c r="AB3299" s="246"/>
      <c r="AC3299" s="246"/>
      <c r="AD3299" s="246"/>
      <c r="AE3299" s="246"/>
      <c r="AF3299" s="246"/>
      <c r="AG3299" s="246"/>
      <c r="AH3299" s="246"/>
      <c r="AI3299" s="246"/>
      <c r="AJ3299" s="246"/>
      <c r="AK3299" s="246"/>
      <c r="AL3299" s="246"/>
    </row>
    <row r="3300" spans="3:38" s="47" customFormat="1" ht="38.25" customHeight="1" x14ac:dyDescent="0.25">
      <c r="C3300" s="243"/>
      <c r="H3300" s="243"/>
      <c r="L3300" s="282"/>
      <c r="M3300" s="243"/>
      <c r="O3300" s="243"/>
      <c r="P3300" s="246"/>
      <c r="Q3300" s="246"/>
      <c r="R3300" s="246"/>
      <c r="S3300" s="246"/>
      <c r="T3300" s="246"/>
      <c r="U3300" s="246"/>
      <c r="V3300" s="246"/>
      <c r="W3300" s="246"/>
      <c r="X3300" s="246"/>
      <c r="Y3300" s="246"/>
      <c r="Z3300" s="246"/>
      <c r="AA3300" s="246"/>
      <c r="AB3300" s="246"/>
      <c r="AC3300" s="246"/>
      <c r="AD3300" s="246"/>
      <c r="AE3300" s="246"/>
      <c r="AF3300" s="246"/>
      <c r="AG3300" s="246"/>
      <c r="AH3300" s="246"/>
      <c r="AI3300" s="246"/>
      <c r="AJ3300" s="246"/>
      <c r="AK3300" s="246"/>
      <c r="AL3300" s="246"/>
    </row>
    <row r="3301" spans="3:38" s="47" customFormat="1" ht="38.25" customHeight="1" x14ac:dyDescent="0.25">
      <c r="C3301" s="243"/>
      <c r="H3301" s="243"/>
      <c r="L3301" s="282"/>
      <c r="M3301" s="243"/>
      <c r="O3301" s="243"/>
      <c r="P3301" s="246"/>
      <c r="Q3301" s="246"/>
      <c r="R3301" s="246"/>
      <c r="S3301" s="246"/>
      <c r="T3301" s="246"/>
      <c r="U3301" s="246"/>
      <c r="V3301" s="246"/>
      <c r="W3301" s="246"/>
      <c r="X3301" s="246"/>
      <c r="Y3301" s="246"/>
      <c r="Z3301" s="246"/>
      <c r="AA3301" s="246"/>
      <c r="AB3301" s="246"/>
      <c r="AC3301" s="246"/>
      <c r="AD3301" s="246"/>
      <c r="AE3301" s="246"/>
      <c r="AF3301" s="246"/>
      <c r="AG3301" s="246"/>
      <c r="AH3301" s="246"/>
      <c r="AI3301" s="246"/>
      <c r="AJ3301" s="246"/>
      <c r="AK3301" s="246"/>
      <c r="AL3301" s="246"/>
    </row>
    <row r="3302" spans="3:38" s="47" customFormat="1" ht="38.25" customHeight="1" x14ac:dyDescent="0.25">
      <c r="C3302" s="243"/>
      <c r="H3302" s="243"/>
      <c r="L3302" s="282"/>
      <c r="M3302" s="243"/>
      <c r="O3302" s="243"/>
      <c r="P3302" s="246"/>
      <c r="Q3302" s="246"/>
      <c r="R3302" s="246"/>
      <c r="S3302" s="246"/>
      <c r="T3302" s="246"/>
      <c r="U3302" s="246"/>
      <c r="V3302" s="246"/>
      <c r="W3302" s="246"/>
      <c r="X3302" s="246"/>
      <c r="Y3302" s="246"/>
      <c r="Z3302" s="246"/>
      <c r="AA3302" s="246"/>
      <c r="AB3302" s="246"/>
      <c r="AC3302" s="246"/>
      <c r="AD3302" s="246"/>
      <c r="AE3302" s="246"/>
      <c r="AF3302" s="246"/>
      <c r="AG3302" s="246"/>
      <c r="AH3302" s="246"/>
      <c r="AI3302" s="246"/>
      <c r="AJ3302" s="246"/>
      <c r="AK3302" s="246"/>
      <c r="AL3302" s="246"/>
    </row>
    <row r="3303" spans="3:38" s="47" customFormat="1" ht="38.25" customHeight="1" x14ac:dyDescent="0.25">
      <c r="C3303" s="243"/>
      <c r="H3303" s="243"/>
      <c r="L3303" s="282"/>
      <c r="M3303" s="243"/>
      <c r="O3303" s="243"/>
      <c r="P3303" s="246"/>
      <c r="Q3303" s="246"/>
      <c r="R3303" s="246"/>
      <c r="S3303" s="246"/>
      <c r="T3303" s="246"/>
      <c r="U3303" s="246"/>
      <c r="V3303" s="246"/>
      <c r="W3303" s="246"/>
      <c r="X3303" s="246"/>
      <c r="Y3303" s="246"/>
      <c r="Z3303" s="246"/>
      <c r="AA3303" s="246"/>
      <c r="AB3303" s="246"/>
      <c r="AC3303" s="246"/>
      <c r="AD3303" s="246"/>
      <c r="AE3303" s="246"/>
      <c r="AF3303" s="246"/>
      <c r="AG3303" s="246"/>
      <c r="AH3303" s="246"/>
      <c r="AI3303" s="246"/>
      <c r="AJ3303" s="246"/>
      <c r="AK3303" s="246"/>
      <c r="AL3303" s="246"/>
    </row>
    <row r="3304" spans="3:38" s="47" customFormat="1" ht="38.25" customHeight="1" x14ac:dyDescent="0.25">
      <c r="C3304" s="243"/>
      <c r="H3304" s="243"/>
      <c r="L3304" s="282"/>
      <c r="M3304" s="243"/>
      <c r="O3304" s="243"/>
      <c r="P3304" s="246"/>
      <c r="Q3304" s="246"/>
      <c r="R3304" s="246"/>
      <c r="S3304" s="246"/>
      <c r="T3304" s="246"/>
      <c r="U3304" s="246"/>
      <c r="V3304" s="246"/>
      <c r="W3304" s="246"/>
      <c r="X3304" s="246"/>
      <c r="Y3304" s="246"/>
      <c r="Z3304" s="246"/>
      <c r="AA3304" s="246"/>
      <c r="AB3304" s="246"/>
      <c r="AC3304" s="246"/>
      <c r="AD3304" s="246"/>
      <c r="AE3304" s="246"/>
      <c r="AF3304" s="246"/>
      <c r="AG3304" s="246"/>
      <c r="AH3304" s="246"/>
      <c r="AI3304" s="246"/>
      <c r="AJ3304" s="246"/>
      <c r="AK3304" s="246"/>
      <c r="AL3304" s="246"/>
    </row>
    <row r="3305" spans="3:38" s="47" customFormat="1" ht="38.25" customHeight="1" x14ac:dyDescent="0.25">
      <c r="C3305" s="243"/>
      <c r="H3305" s="243"/>
      <c r="L3305" s="282"/>
      <c r="M3305" s="243"/>
      <c r="O3305" s="243"/>
      <c r="P3305" s="246"/>
      <c r="Q3305" s="246"/>
      <c r="R3305" s="246"/>
      <c r="S3305" s="246"/>
      <c r="T3305" s="246"/>
      <c r="U3305" s="246"/>
      <c r="V3305" s="246"/>
      <c r="W3305" s="246"/>
      <c r="X3305" s="246"/>
      <c r="Y3305" s="246"/>
      <c r="Z3305" s="246"/>
      <c r="AA3305" s="246"/>
      <c r="AB3305" s="246"/>
      <c r="AC3305" s="246"/>
      <c r="AD3305" s="246"/>
      <c r="AE3305" s="246"/>
      <c r="AF3305" s="246"/>
      <c r="AG3305" s="246"/>
      <c r="AH3305" s="246"/>
      <c r="AI3305" s="246"/>
      <c r="AJ3305" s="246"/>
      <c r="AK3305" s="246"/>
      <c r="AL3305" s="246"/>
    </row>
    <row r="3306" spans="3:38" s="47" customFormat="1" ht="38.25" customHeight="1" x14ac:dyDescent="0.25">
      <c r="C3306" s="243"/>
      <c r="H3306" s="243"/>
      <c r="L3306" s="282"/>
      <c r="M3306" s="243"/>
      <c r="O3306" s="243"/>
      <c r="P3306" s="246"/>
      <c r="Q3306" s="246"/>
      <c r="R3306" s="246"/>
      <c r="S3306" s="246"/>
      <c r="T3306" s="246"/>
      <c r="U3306" s="246"/>
      <c r="V3306" s="246"/>
      <c r="W3306" s="246"/>
      <c r="X3306" s="246"/>
      <c r="Y3306" s="246"/>
      <c r="Z3306" s="246"/>
      <c r="AA3306" s="246"/>
      <c r="AB3306" s="246"/>
      <c r="AC3306" s="246"/>
      <c r="AD3306" s="246"/>
      <c r="AE3306" s="246"/>
      <c r="AF3306" s="246"/>
      <c r="AG3306" s="246"/>
      <c r="AH3306" s="246"/>
      <c r="AI3306" s="246"/>
      <c r="AJ3306" s="246"/>
      <c r="AK3306" s="246"/>
      <c r="AL3306" s="246"/>
    </row>
    <row r="3307" spans="3:38" s="47" customFormat="1" ht="38.25" customHeight="1" x14ac:dyDescent="0.25">
      <c r="C3307" s="243"/>
      <c r="H3307" s="243"/>
      <c r="L3307" s="282"/>
      <c r="M3307" s="243"/>
      <c r="O3307" s="243"/>
      <c r="P3307" s="246"/>
      <c r="Q3307" s="246"/>
      <c r="R3307" s="246"/>
      <c r="S3307" s="246"/>
      <c r="T3307" s="246"/>
      <c r="U3307" s="246"/>
      <c r="V3307" s="246"/>
      <c r="W3307" s="246"/>
      <c r="X3307" s="246"/>
      <c r="Y3307" s="246"/>
      <c r="Z3307" s="246"/>
      <c r="AA3307" s="246"/>
      <c r="AB3307" s="246"/>
      <c r="AC3307" s="246"/>
      <c r="AD3307" s="246"/>
      <c r="AE3307" s="246"/>
      <c r="AF3307" s="246"/>
      <c r="AG3307" s="246"/>
      <c r="AH3307" s="246"/>
      <c r="AI3307" s="246"/>
      <c r="AJ3307" s="246"/>
      <c r="AK3307" s="246"/>
      <c r="AL3307" s="246"/>
    </row>
    <row r="3308" spans="3:38" s="47" customFormat="1" ht="38.25" customHeight="1" x14ac:dyDescent="0.25">
      <c r="C3308" s="243"/>
      <c r="H3308" s="243"/>
      <c r="L3308" s="282"/>
      <c r="M3308" s="243"/>
      <c r="O3308" s="243"/>
      <c r="P3308" s="246"/>
      <c r="Q3308" s="246"/>
      <c r="R3308" s="246"/>
      <c r="S3308" s="246"/>
      <c r="T3308" s="246"/>
      <c r="U3308" s="246"/>
      <c r="V3308" s="246"/>
      <c r="W3308" s="246"/>
      <c r="X3308" s="246"/>
      <c r="Y3308" s="246"/>
      <c r="Z3308" s="246"/>
      <c r="AA3308" s="246"/>
      <c r="AB3308" s="246"/>
      <c r="AC3308" s="246"/>
      <c r="AD3308" s="246"/>
      <c r="AE3308" s="246"/>
      <c r="AF3308" s="246"/>
      <c r="AG3308" s="246"/>
      <c r="AH3308" s="246"/>
      <c r="AI3308" s="246"/>
      <c r="AJ3308" s="246"/>
      <c r="AK3308" s="246"/>
      <c r="AL3308" s="246"/>
    </row>
    <row r="3309" spans="3:38" s="47" customFormat="1" ht="38.25" customHeight="1" x14ac:dyDescent="0.25">
      <c r="C3309" s="243"/>
      <c r="H3309" s="243"/>
      <c r="L3309" s="282"/>
      <c r="M3309" s="243"/>
      <c r="O3309" s="243"/>
      <c r="P3309" s="246"/>
      <c r="Q3309" s="246"/>
      <c r="R3309" s="246"/>
      <c r="S3309" s="246"/>
      <c r="T3309" s="246"/>
      <c r="U3309" s="246"/>
      <c r="V3309" s="246"/>
      <c r="W3309" s="246"/>
      <c r="X3309" s="246"/>
      <c r="Y3309" s="246"/>
      <c r="Z3309" s="246"/>
      <c r="AA3309" s="246"/>
      <c r="AB3309" s="246"/>
      <c r="AC3309" s="246"/>
      <c r="AD3309" s="246"/>
      <c r="AE3309" s="246"/>
      <c r="AF3309" s="246"/>
      <c r="AG3309" s="246"/>
      <c r="AH3309" s="246"/>
      <c r="AI3309" s="246"/>
      <c r="AJ3309" s="246"/>
      <c r="AK3309" s="246"/>
      <c r="AL3309" s="246"/>
    </row>
    <row r="3310" spans="3:38" s="47" customFormat="1" ht="38.25" customHeight="1" x14ac:dyDescent="0.25">
      <c r="C3310" s="243"/>
      <c r="H3310" s="243"/>
      <c r="L3310" s="282"/>
      <c r="M3310" s="243"/>
      <c r="O3310" s="243"/>
      <c r="P3310" s="246"/>
      <c r="Q3310" s="246"/>
      <c r="R3310" s="246"/>
      <c r="S3310" s="246"/>
      <c r="T3310" s="246"/>
      <c r="U3310" s="246"/>
      <c r="V3310" s="246"/>
      <c r="W3310" s="246"/>
      <c r="X3310" s="246"/>
      <c r="Y3310" s="246"/>
      <c r="Z3310" s="246"/>
      <c r="AA3310" s="246"/>
      <c r="AB3310" s="246"/>
      <c r="AC3310" s="246"/>
      <c r="AD3310" s="246"/>
      <c r="AE3310" s="246"/>
      <c r="AF3310" s="246"/>
      <c r="AG3310" s="246"/>
      <c r="AH3310" s="246"/>
      <c r="AI3310" s="246"/>
      <c r="AJ3310" s="246"/>
      <c r="AK3310" s="246"/>
      <c r="AL3310" s="246"/>
    </row>
    <row r="3311" spans="3:38" s="47" customFormat="1" ht="38.25" customHeight="1" x14ac:dyDescent="0.25">
      <c r="C3311" s="243"/>
      <c r="H3311" s="243"/>
      <c r="L3311" s="282"/>
      <c r="M3311" s="243"/>
      <c r="O3311" s="243"/>
      <c r="P3311" s="246"/>
      <c r="Q3311" s="246"/>
      <c r="R3311" s="246"/>
      <c r="S3311" s="246"/>
      <c r="T3311" s="246"/>
      <c r="U3311" s="246"/>
      <c r="V3311" s="246"/>
      <c r="W3311" s="246"/>
      <c r="X3311" s="246"/>
      <c r="Y3311" s="246"/>
      <c r="Z3311" s="246"/>
      <c r="AA3311" s="246"/>
      <c r="AB3311" s="246"/>
      <c r="AC3311" s="246"/>
      <c r="AD3311" s="246"/>
      <c r="AE3311" s="246"/>
      <c r="AF3311" s="246"/>
      <c r="AG3311" s="246"/>
      <c r="AH3311" s="246"/>
      <c r="AI3311" s="246"/>
      <c r="AJ3311" s="246"/>
      <c r="AK3311" s="246"/>
      <c r="AL3311" s="246"/>
    </row>
    <row r="3312" spans="3:38" s="47" customFormat="1" ht="38.25" customHeight="1" x14ac:dyDescent="0.25">
      <c r="C3312" s="243"/>
      <c r="H3312" s="243"/>
      <c r="L3312" s="282"/>
      <c r="M3312" s="243"/>
      <c r="O3312" s="243"/>
      <c r="P3312" s="246"/>
      <c r="Q3312" s="246"/>
      <c r="R3312" s="246"/>
      <c r="S3312" s="246"/>
      <c r="T3312" s="246"/>
      <c r="U3312" s="246"/>
      <c r="V3312" s="246"/>
      <c r="W3312" s="246"/>
      <c r="X3312" s="246"/>
      <c r="Y3312" s="246"/>
      <c r="Z3312" s="246"/>
      <c r="AA3312" s="246"/>
      <c r="AB3312" s="246"/>
      <c r="AC3312" s="246"/>
      <c r="AD3312" s="246"/>
      <c r="AE3312" s="246"/>
      <c r="AF3312" s="246"/>
      <c r="AG3312" s="246"/>
      <c r="AH3312" s="246"/>
      <c r="AI3312" s="246"/>
      <c r="AJ3312" s="246"/>
      <c r="AK3312" s="246"/>
      <c r="AL3312" s="246"/>
    </row>
    <row r="3313" spans="3:38" s="47" customFormat="1" ht="38.25" customHeight="1" x14ac:dyDescent="0.25">
      <c r="C3313" s="243"/>
      <c r="H3313" s="243"/>
      <c r="L3313" s="282"/>
      <c r="M3313" s="243"/>
      <c r="O3313" s="243"/>
      <c r="P3313" s="246"/>
      <c r="Q3313" s="246"/>
      <c r="R3313" s="246"/>
      <c r="S3313" s="246"/>
      <c r="T3313" s="246"/>
      <c r="U3313" s="246"/>
      <c r="V3313" s="246"/>
      <c r="W3313" s="246"/>
      <c r="X3313" s="246"/>
      <c r="Y3313" s="246"/>
      <c r="Z3313" s="246"/>
      <c r="AA3313" s="246"/>
      <c r="AB3313" s="246"/>
      <c r="AC3313" s="246"/>
      <c r="AD3313" s="246"/>
      <c r="AE3313" s="246"/>
      <c r="AF3313" s="246"/>
      <c r="AG3313" s="246"/>
      <c r="AH3313" s="246"/>
      <c r="AI3313" s="246"/>
      <c r="AJ3313" s="246"/>
      <c r="AK3313" s="246"/>
      <c r="AL3313" s="246"/>
    </row>
    <row r="3314" spans="3:38" s="47" customFormat="1" ht="38.25" customHeight="1" x14ac:dyDescent="0.25">
      <c r="C3314" s="243"/>
      <c r="H3314" s="243"/>
      <c r="L3314" s="282"/>
      <c r="M3314" s="243"/>
      <c r="O3314" s="243"/>
      <c r="P3314" s="246"/>
      <c r="Q3314" s="246"/>
      <c r="R3314" s="246"/>
      <c r="S3314" s="246"/>
      <c r="T3314" s="246"/>
      <c r="U3314" s="246"/>
      <c r="V3314" s="246"/>
      <c r="W3314" s="246"/>
      <c r="X3314" s="246"/>
      <c r="Y3314" s="246"/>
      <c r="Z3314" s="246"/>
      <c r="AA3314" s="246"/>
      <c r="AB3314" s="246"/>
      <c r="AC3314" s="246"/>
      <c r="AD3314" s="246"/>
      <c r="AE3314" s="246"/>
      <c r="AF3314" s="246"/>
      <c r="AG3314" s="246"/>
      <c r="AH3314" s="246"/>
      <c r="AI3314" s="246"/>
      <c r="AJ3314" s="246"/>
      <c r="AK3314" s="246"/>
      <c r="AL3314" s="246"/>
    </row>
    <row r="3315" spans="3:38" s="47" customFormat="1" ht="38.25" customHeight="1" x14ac:dyDescent="0.25">
      <c r="C3315" s="243"/>
      <c r="H3315" s="243"/>
      <c r="L3315" s="282"/>
      <c r="M3315" s="243"/>
      <c r="O3315" s="243"/>
      <c r="P3315" s="246"/>
      <c r="Q3315" s="246"/>
      <c r="R3315" s="246"/>
      <c r="S3315" s="246"/>
      <c r="T3315" s="246"/>
      <c r="U3315" s="246"/>
      <c r="V3315" s="246"/>
      <c r="W3315" s="246"/>
      <c r="X3315" s="246"/>
      <c r="Y3315" s="246"/>
      <c r="Z3315" s="246"/>
      <c r="AA3315" s="246"/>
      <c r="AB3315" s="246"/>
      <c r="AC3315" s="246"/>
      <c r="AD3315" s="246"/>
      <c r="AE3315" s="246"/>
      <c r="AF3315" s="246"/>
      <c r="AG3315" s="246"/>
      <c r="AH3315" s="246"/>
      <c r="AI3315" s="246"/>
      <c r="AJ3315" s="246"/>
      <c r="AK3315" s="246"/>
      <c r="AL3315" s="246"/>
    </row>
    <row r="3316" spans="3:38" s="47" customFormat="1" ht="38.25" customHeight="1" x14ac:dyDescent="0.25">
      <c r="C3316" s="243"/>
      <c r="H3316" s="243"/>
      <c r="L3316" s="282"/>
      <c r="M3316" s="243"/>
      <c r="O3316" s="243"/>
      <c r="P3316" s="246"/>
      <c r="Q3316" s="246"/>
      <c r="R3316" s="246"/>
      <c r="S3316" s="246"/>
      <c r="T3316" s="246"/>
      <c r="U3316" s="246"/>
      <c r="V3316" s="246"/>
      <c r="W3316" s="246"/>
      <c r="X3316" s="246"/>
      <c r="Y3316" s="246"/>
      <c r="Z3316" s="246"/>
      <c r="AA3316" s="246"/>
      <c r="AB3316" s="246"/>
      <c r="AC3316" s="246"/>
      <c r="AD3316" s="246"/>
      <c r="AE3316" s="246"/>
      <c r="AF3316" s="246"/>
      <c r="AG3316" s="246"/>
      <c r="AH3316" s="246"/>
      <c r="AI3316" s="246"/>
      <c r="AJ3316" s="246"/>
      <c r="AK3316" s="246"/>
      <c r="AL3316" s="246"/>
    </row>
    <row r="3317" spans="3:38" s="47" customFormat="1" ht="38.25" customHeight="1" x14ac:dyDescent="0.25">
      <c r="C3317" s="243"/>
      <c r="H3317" s="243"/>
      <c r="L3317" s="282"/>
      <c r="M3317" s="243"/>
      <c r="O3317" s="243"/>
      <c r="P3317" s="246"/>
      <c r="Q3317" s="246"/>
      <c r="R3317" s="246"/>
      <c r="S3317" s="246"/>
      <c r="T3317" s="246"/>
      <c r="U3317" s="246"/>
      <c r="V3317" s="246"/>
      <c r="W3317" s="246"/>
      <c r="X3317" s="246"/>
      <c r="Y3317" s="246"/>
      <c r="Z3317" s="246"/>
      <c r="AA3317" s="246"/>
      <c r="AB3317" s="246"/>
      <c r="AC3317" s="246"/>
      <c r="AD3317" s="246"/>
      <c r="AE3317" s="246"/>
      <c r="AF3317" s="246"/>
      <c r="AG3317" s="246"/>
      <c r="AH3317" s="246"/>
      <c r="AI3317" s="246"/>
      <c r="AJ3317" s="246"/>
      <c r="AK3317" s="246"/>
      <c r="AL3317" s="246"/>
    </row>
    <row r="3318" spans="3:38" s="47" customFormat="1" ht="38.25" customHeight="1" x14ac:dyDescent="0.25">
      <c r="C3318" s="243"/>
      <c r="H3318" s="243"/>
      <c r="L3318" s="282"/>
      <c r="M3318" s="243"/>
      <c r="O3318" s="243"/>
      <c r="P3318" s="246"/>
      <c r="Q3318" s="246"/>
      <c r="R3318" s="246"/>
      <c r="S3318" s="246"/>
      <c r="T3318" s="246"/>
      <c r="U3318" s="246"/>
      <c r="V3318" s="246"/>
      <c r="W3318" s="246"/>
      <c r="X3318" s="246"/>
      <c r="Y3318" s="246"/>
      <c r="Z3318" s="246"/>
      <c r="AA3318" s="246"/>
      <c r="AB3318" s="246"/>
      <c r="AC3318" s="246"/>
      <c r="AD3318" s="246"/>
      <c r="AE3318" s="246"/>
      <c r="AF3318" s="246"/>
      <c r="AG3318" s="246"/>
      <c r="AH3318" s="246"/>
      <c r="AI3318" s="246"/>
      <c r="AJ3318" s="246"/>
      <c r="AK3318" s="246"/>
      <c r="AL3318" s="246"/>
    </row>
    <row r="3319" spans="3:38" s="47" customFormat="1" ht="38.25" customHeight="1" x14ac:dyDescent="0.25">
      <c r="C3319" s="243"/>
      <c r="H3319" s="243"/>
      <c r="L3319" s="282"/>
      <c r="M3319" s="243"/>
      <c r="O3319" s="243"/>
      <c r="P3319" s="246"/>
      <c r="Q3319" s="246"/>
      <c r="R3319" s="246"/>
      <c r="S3319" s="246"/>
      <c r="T3319" s="246"/>
      <c r="U3319" s="246"/>
      <c r="V3319" s="246"/>
      <c r="W3319" s="246"/>
      <c r="X3319" s="246"/>
      <c r="Y3319" s="246"/>
      <c r="Z3319" s="246"/>
      <c r="AA3319" s="246"/>
      <c r="AB3319" s="246"/>
      <c r="AC3319" s="246"/>
      <c r="AD3319" s="246"/>
      <c r="AE3319" s="246"/>
      <c r="AF3319" s="246"/>
      <c r="AG3319" s="246"/>
      <c r="AH3319" s="246"/>
      <c r="AI3319" s="246"/>
      <c r="AJ3319" s="246"/>
      <c r="AK3319" s="246"/>
      <c r="AL3319" s="246"/>
    </row>
    <row r="3320" spans="3:38" s="47" customFormat="1" ht="38.25" customHeight="1" x14ac:dyDescent="0.25">
      <c r="C3320" s="243"/>
      <c r="H3320" s="243"/>
      <c r="L3320" s="282"/>
      <c r="M3320" s="243"/>
      <c r="O3320" s="243"/>
      <c r="P3320" s="246"/>
      <c r="Q3320" s="246"/>
      <c r="R3320" s="246"/>
      <c r="S3320" s="246"/>
      <c r="T3320" s="246"/>
      <c r="U3320" s="246"/>
      <c r="V3320" s="246"/>
      <c r="W3320" s="246"/>
      <c r="X3320" s="246"/>
      <c r="Y3320" s="246"/>
      <c r="Z3320" s="246"/>
      <c r="AA3320" s="246"/>
      <c r="AB3320" s="246"/>
      <c r="AC3320" s="246"/>
      <c r="AD3320" s="246"/>
      <c r="AE3320" s="246"/>
      <c r="AF3320" s="246"/>
      <c r="AG3320" s="246"/>
      <c r="AH3320" s="246"/>
      <c r="AI3320" s="246"/>
      <c r="AJ3320" s="246"/>
      <c r="AK3320" s="246"/>
      <c r="AL3320" s="246"/>
    </row>
    <row r="3321" spans="3:38" s="47" customFormat="1" ht="38.25" customHeight="1" x14ac:dyDescent="0.25">
      <c r="C3321" s="243"/>
      <c r="H3321" s="243"/>
      <c r="L3321" s="282"/>
      <c r="M3321" s="243"/>
      <c r="O3321" s="243"/>
      <c r="P3321" s="246"/>
      <c r="Q3321" s="246"/>
      <c r="R3321" s="246"/>
      <c r="S3321" s="246"/>
      <c r="T3321" s="246"/>
      <c r="U3321" s="246"/>
      <c r="V3321" s="246"/>
      <c r="W3321" s="246"/>
      <c r="X3321" s="246"/>
      <c r="Y3321" s="246"/>
      <c r="Z3321" s="246"/>
      <c r="AA3321" s="246"/>
      <c r="AB3321" s="246"/>
      <c r="AC3321" s="246"/>
      <c r="AD3321" s="246"/>
      <c r="AE3321" s="246"/>
      <c r="AF3321" s="246"/>
      <c r="AG3321" s="246"/>
      <c r="AH3321" s="246"/>
      <c r="AI3321" s="246"/>
      <c r="AJ3321" s="246"/>
      <c r="AK3321" s="246"/>
      <c r="AL3321" s="246"/>
    </row>
    <row r="3322" spans="3:38" s="47" customFormat="1" ht="38.25" customHeight="1" x14ac:dyDescent="0.25">
      <c r="C3322" s="243"/>
      <c r="H3322" s="243"/>
      <c r="L3322" s="282"/>
      <c r="M3322" s="243"/>
      <c r="O3322" s="243"/>
      <c r="P3322" s="246"/>
      <c r="Q3322" s="246"/>
      <c r="R3322" s="246"/>
      <c r="S3322" s="246"/>
      <c r="T3322" s="246"/>
      <c r="U3322" s="246"/>
      <c r="V3322" s="246"/>
      <c r="W3322" s="246"/>
      <c r="X3322" s="246"/>
      <c r="Y3322" s="246"/>
      <c r="Z3322" s="246"/>
      <c r="AA3322" s="246"/>
      <c r="AB3322" s="246"/>
      <c r="AC3322" s="246"/>
      <c r="AD3322" s="246"/>
      <c r="AE3322" s="246"/>
      <c r="AF3322" s="246"/>
      <c r="AG3322" s="246"/>
      <c r="AH3322" s="246"/>
      <c r="AI3322" s="246"/>
      <c r="AJ3322" s="246"/>
      <c r="AK3322" s="246"/>
      <c r="AL3322" s="246"/>
    </row>
    <row r="3323" spans="3:38" s="47" customFormat="1" ht="38.25" customHeight="1" x14ac:dyDescent="0.25">
      <c r="C3323" s="243"/>
      <c r="H3323" s="243"/>
      <c r="L3323" s="282"/>
      <c r="M3323" s="243"/>
      <c r="O3323" s="243"/>
      <c r="P3323" s="246"/>
      <c r="Q3323" s="246"/>
      <c r="R3323" s="246"/>
      <c r="S3323" s="246"/>
      <c r="T3323" s="246"/>
      <c r="U3323" s="246"/>
      <c r="V3323" s="246"/>
      <c r="W3323" s="246"/>
      <c r="X3323" s="246"/>
      <c r="Y3323" s="246"/>
      <c r="Z3323" s="246"/>
      <c r="AA3323" s="246"/>
      <c r="AB3323" s="246"/>
      <c r="AC3323" s="246"/>
      <c r="AD3323" s="246"/>
      <c r="AE3323" s="246"/>
      <c r="AF3323" s="246"/>
      <c r="AG3323" s="246"/>
      <c r="AH3323" s="246"/>
      <c r="AI3323" s="246"/>
      <c r="AJ3323" s="246"/>
      <c r="AK3323" s="246"/>
      <c r="AL3323" s="246"/>
    </row>
    <row r="3324" spans="3:38" s="47" customFormat="1" ht="38.25" customHeight="1" x14ac:dyDescent="0.25">
      <c r="C3324" s="243"/>
      <c r="H3324" s="243"/>
      <c r="L3324" s="282"/>
      <c r="M3324" s="243"/>
      <c r="O3324" s="243"/>
      <c r="P3324" s="246"/>
      <c r="Q3324" s="246"/>
      <c r="R3324" s="246"/>
      <c r="S3324" s="246"/>
      <c r="T3324" s="246"/>
      <c r="U3324" s="246"/>
      <c r="V3324" s="246"/>
      <c r="W3324" s="246"/>
      <c r="X3324" s="246"/>
      <c r="Y3324" s="246"/>
      <c r="Z3324" s="246"/>
      <c r="AA3324" s="246"/>
      <c r="AB3324" s="246"/>
      <c r="AC3324" s="246"/>
      <c r="AD3324" s="246"/>
      <c r="AE3324" s="246"/>
      <c r="AF3324" s="246"/>
      <c r="AG3324" s="246"/>
      <c r="AH3324" s="246"/>
      <c r="AI3324" s="246"/>
      <c r="AJ3324" s="246"/>
      <c r="AK3324" s="246"/>
      <c r="AL3324" s="246"/>
    </row>
    <row r="3325" spans="3:38" s="47" customFormat="1" ht="38.25" customHeight="1" x14ac:dyDescent="0.25">
      <c r="C3325" s="243"/>
      <c r="H3325" s="243"/>
      <c r="L3325" s="282"/>
      <c r="M3325" s="243"/>
      <c r="O3325" s="243"/>
      <c r="P3325" s="246"/>
      <c r="Q3325" s="246"/>
      <c r="R3325" s="246"/>
      <c r="S3325" s="246"/>
      <c r="T3325" s="246"/>
      <c r="U3325" s="246"/>
      <c r="V3325" s="246"/>
      <c r="W3325" s="246"/>
      <c r="X3325" s="246"/>
      <c r="Y3325" s="246"/>
      <c r="Z3325" s="246"/>
      <c r="AA3325" s="246"/>
      <c r="AB3325" s="246"/>
      <c r="AC3325" s="246"/>
      <c r="AD3325" s="246"/>
      <c r="AE3325" s="246"/>
      <c r="AF3325" s="246"/>
      <c r="AG3325" s="246"/>
      <c r="AH3325" s="246"/>
      <c r="AI3325" s="246"/>
      <c r="AJ3325" s="246"/>
      <c r="AK3325" s="246"/>
      <c r="AL3325" s="246"/>
    </row>
    <row r="3326" spans="3:38" s="47" customFormat="1" ht="38.25" customHeight="1" x14ac:dyDescent="0.25">
      <c r="C3326" s="243"/>
      <c r="H3326" s="243"/>
      <c r="L3326" s="282"/>
      <c r="M3326" s="243"/>
      <c r="O3326" s="243"/>
      <c r="P3326" s="246"/>
      <c r="Q3326" s="246"/>
      <c r="R3326" s="246"/>
      <c r="S3326" s="246"/>
      <c r="T3326" s="246"/>
      <c r="U3326" s="246"/>
      <c r="V3326" s="246"/>
      <c r="W3326" s="246"/>
      <c r="X3326" s="246"/>
      <c r="Y3326" s="246"/>
      <c r="Z3326" s="246"/>
      <c r="AA3326" s="246"/>
      <c r="AB3326" s="246"/>
      <c r="AC3326" s="246"/>
      <c r="AD3326" s="246"/>
      <c r="AE3326" s="246"/>
      <c r="AF3326" s="246"/>
      <c r="AG3326" s="246"/>
      <c r="AH3326" s="246"/>
      <c r="AI3326" s="246"/>
      <c r="AJ3326" s="246"/>
      <c r="AK3326" s="246"/>
      <c r="AL3326" s="246"/>
    </row>
    <row r="3327" spans="3:38" s="47" customFormat="1" ht="38.25" customHeight="1" x14ac:dyDescent="0.25">
      <c r="C3327" s="243"/>
      <c r="H3327" s="243"/>
      <c r="L3327" s="282"/>
      <c r="M3327" s="243"/>
      <c r="O3327" s="243"/>
      <c r="P3327" s="246"/>
      <c r="Q3327" s="246"/>
      <c r="R3327" s="246"/>
      <c r="S3327" s="246"/>
      <c r="T3327" s="246"/>
      <c r="U3327" s="246"/>
      <c r="V3327" s="246"/>
      <c r="W3327" s="246"/>
      <c r="X3327" s="246"/>
      <c r="Y3327" s="246"/>
      <c r="Z3327" s="246"/>
      <c r="AA3327" s="246"/>
      <c r="AB3327" s="246"/>
      <c r="AC3327" s="246"/>
      <c r="AD3327" s="246"/>
      <c r="AE3327" s="246"/>
      <c r="AF3327" s="246"/>
      <c r="AG3327" s="246"/>
      <c r="AH3327" s="246"/>
      <c r="AI3327" s="246"/>
      <c r="AJ3327" s="246"/>
      <c r="AK3327" s="246"/>
      <c r="AL3327" s="246"/>
    </row>
    <row r="3328" spans="3:38" s="47" customFormat="1" ht="38.25" customHeight="1" x14ac:dyDescent="0.25">
      <c r="C3328" s="243"/>
      <c r="H3328" s="243"/>
      <c r="L3328" s="282"/>
      <c r="M3328" s="243"/>
      <c r="O3328" s="243"/>
      <c r="P3328" s="246"/>
      <c r="Q3328" s="246"/>
      <c r="R3328" s="246"/>
      <c r="S3328" s="246"/>
      <c r="T3328" s="246"/>
      <c r="U3328" s="246"/>
      <c r="V3328" s="246"/>
      <c r="W3328" s="246"/>
      <c r="X3328" s="246"/>
      <c r="Y3328" s="246"/>
      <c r="Z3328" s="246"/>
      <c r="AA3328" s="246"/>
      <c r="AB3328" s="246"/>
      <c r="AC3328" s="246"/>
      <c r="AD3328" s="246"/>
      <c r="AE3328" s="246"/>
      <c r="AF3328" s="246"/>
      <c r="AG3328" s="246"/>
      <c r="AH3328" s="246"/>
      <c r="AI3328" s="246"/>
      <c r="AJ3328" s="246"/>
      <c r="AK3328" s="246"/>
      <c r="AL3328" s="246"/>
    </row>
    <row r="3329" spans="3:38" s="47" customFormat="1" ht="38.25" customHeight="1" x14ac:dyDescent="0.25">
      <c r="C3329" s="243"/>
      <c r="H3329" s="243"/>
      <c r="L3329" s="282"/>
      <c r="M3329" s="243"/>
      <c r="O3329" s="243"/>
      <c r="P3329" s="246"/>
      <c r="Q3329" s="246"/>
      <c r="R3329" s="246"/>
      <c r="S3329" s="246"/>
      <c r="T3329" s="246"/>
      <c r="U3329" s="246"/>
      <c r="V3329" s="246"/>
      <c r="W3329" s="246"/>
      <c r="X3329" s="246"/>
      <c r="Y3329" s="246"/>
      <c r="Z3329" s="246"/>
      <c r="AA3329" s="246"/>
      <c r="AB3329" s="246"/>
      <c r="AC3329" s="246"/>
      <c r="AD3329" s="246"/>
      <c r="AE3329" s="246"/>
      <c r="AF3329" s="246"/>
      <c r="AG3329" s="246"/>
      <c r="AH3329" s="246"/>
      <c r="AI3329" s="246"/>
      <c r="AJ3329" s="246"/>
      <c r="AK3329" s="246"/>
      <c r="AL3329" s="246"/>
    </row>
    <row r="3330" spans="3:38" s="47" customFormat="1" ht="38.25" customHeight="1" x14ac:dyDescent="0.25">
      <c r="C3330" s="243"/>
      <c r="H3330" s="243"/>
      <c r="L3330" s="282"/>
      <c r="M3330" s="243"/>
      <c r="O3330" s="243"/>
      <c r="P3330" s="246"/>
      <c r="Q3330" s="246"/>
      <c r="R3330" s="246"/>
      <c r="S3330" s="246"/>
      <c r="T3330" s="246"/>
      <c r="U3330" s="246"/>
      <c r="V3330" s="246"/>
      <c r="W3330" s="246"/>
      <c r="X3330" s="246"/>
      <c r="Y3330" s="246"/>
      <c r="Z3330" s="246"/>
      <c r="AA3330" s="246"/>
      <c r="AB3330" s="246"/>
      <c r="AC3330" s="246"/>
      <c r="AD3330" s="246"/>
      <c r="AE3330" s="246"/>
      <c r="AF3330" s="246"/>
      <c r="AG3330" s="246"/>
      <c r="AH3330" s="246"/>
      <c r="AI3330" s="246"/>
      <c r="AJ3330" s="246"/>
      <c r="AK3330" s="246"/>
      <c r="AL3330" s="246"/>
    </row>
    <row r="3331" spans="3:38" s="47" customFormat="1" ht="38.25" customHeight="1" x14ac:dyDescent="0.25">
      <c r="C3331" s="243"/>
      <c r="H3331" s="243"/>
      <c r="L3331" s="282"/>
      <c r="M3331" s="243"/>
      <c r="O3331" s="243"/>
      <c r="P3331" s="246"/>
      <c r="Q3331" s="246"/>
      <c r="R3331" s="246"/>
      <c r="S3331" s="246"/>
      <c r="T3331" s="246"/>
      <c r="U3331" s="246"/>
      <c r="V3331" s="246"/>
      <c r="W3331" s="246"/>
      <c r="X3331" s="246"/>
      <c r="Y3331" s="246"/>
      <c r="Z3331" s="246"/>
      <c r="AA3331" s="246"/>
      <c r="AB3331" s="246"/>
      <c r="AC3331" s="246"/>
      <c r="AD3331" s="246"/>
      <c r="AE3331" s="246"/>
      <c r="AF3331" s="246"/>
      <c r="AG3331" s="246"/>
      <c r="AH3331" s="246"/>
      <c r="AI3331" s="246"/>
      <c r="AJ3331" s="246"/>
      <c r="AK3331" s="246"/>
      <c r="AL3331" s="246"/>
    </row>
    <row r="3332" spans="3:38" s="47" customFormat="1" ht="38.25" customHeight="1" x14ac:dyDescent="0.25">
      <c r="C3332" s="243"/>
      <c r="H3332" s="243"/>
      <c r="L3332" s="282"/>
      <c r="M3332" s="243"/>
      <c r="O3332" s="243"/>
      <c r="P3332" s="246"/>
      <c r="Q3332" s="246"/>
      <c r="R3332" s="246"/>
      <c r="S3332" s="246"/>
      <c r="T3332" s="246"/>
      <c r="U3332" s="246"/>
      <c r="V3332" s="246"/>
      <c r="W3332" s="246"/>
      <c r="X3332" s="246"/>
      <c r="Y3332" s="246"/>
      <c r="Z3332" s="246"/>
      <c r="AA3332" s="246"/>
      <c r="AB3332" s="246"/>
      <c r="AC3332" s="246"/>
      <c r="AD3332" s="246"/>
      <c r="AE3332" s="246"/>
      <c r="AF3332" s="246"/>
      <c r="AG3332" s="246"/>
      <c r="AH3332" s="246"/>
      <c r="AI3332" s="246"/>
      <c r="AJ3332" s="246"/>
      <c r="AK3332" s="246"/>
      <c r="AL3332" s="246"/>
    </row>
    <row r="3333" spans="3:38" s="47" customFormat="1" ht="38.25" customHeight="1" x14ac:dyDescent="0.25">
      <c r="C3333" s="243"/>
      <c r="H3333" s="243"/>
      <c r="L3333" s="282"/>
      <c r="M3333" s="243"/>
      <c r="O3333" s="243"/>
      <c r="P3333" s="246"/>
      <c r="Q3333" s="246"/>
      <c r="R3333" s="246"/>
      <c r="S3333" s="246"/>
      <c r="T3333" s="246"/>
      <c r="U3333" s="246"/>
      <c r="V3333" s="246"/>
      <c r="W3333" s="246"/>
      <c r="X3333" s="246"/>
      <c r="Y3333" s="246"/>
      <c r="Z3333" s="246"/>
      <c r="AA3333" s="246"/>
      <c r="AB3333" s="246"/>
      <c r="AC3333" s="246"/>
      <c r="AD3333" s="246"/>
      <c r="AE3333" s="246"/>
      <c r="AF3333" s="246"/>
      <c r="AG3333" s="246"/>
      <c r="AH3333" s="246"/>
      <c r="AI3333" s="246"/>
      <c r="AJ3333" s="246"/>
      <c r="AK3333" s="246"/>
      <c r="AL3333" s="246"/>
    </row>
    <row r="3334" spans="3:38" s="47" customFormat="1" ht="38.25" customHeight="1" x14ac:dyDescent="0.25">
      <c r="C3334" s="243"/>
      <c r="H3334" s="243"/>
      <c r="L3334" s="282"/>
      <c r="M3334" s="243"/>
      <c r="O3334" s="243"/>
      <c r="P3334" s="246"/>
      <c r="Q3334" s="246"/>
      <c r="R3334" s="246"/>
      <c r="S3334" s="246"/>
      <c r="T3334" s="246"/>
      <c r="U3334" s="246"/>
      <c r="V3334" s="246"/>
      <c r="W3334" s="246"/>
      <c r="X3334" s="246"/>
      <c r="Y3334" s="246"/>
      <c r="Z3334" s="246"/>
      <c r="AA3334" s="246"/>
      <c r="AB3334" s="246"/>
      <c r="AC3334" s="246"/>
      <c r="AD3334" s="246"/>
      <c r="AE3334" s="246"/>
      <c r="AF3334" s="246"/>
      <c r="AG3334" s="246"/>
      <c r="AH3334" s="246"/>
      <c r="AI3334" s="246"/>
      <c r="AJ3334" s="246"/>
      <c r="AK3334" s="246"/>
      <c r="AL3334" s="246"/>
    </row>
    <row r="3335" spans="3:38" s="47" customFormat="1" ht="38.25" customHeight="1" x14ac:dyDescent="0.25">
      <c r="C3335" s="243"/>
      <c r="H3335" s="243"/>
      <c r="L3335" s="282"/>
      <c r="M3335" s="243"/>
      <c r="O3335" s="243"/>
      <c r="P3335" s="246"/>
      <c r="Q3335" s="246"/>
      <c r="R3335" s="246"/>
      <c r="S3335" s="246"/>
      <c r="T3335" s="246"/>
      <c r="U3335" s="246"/>
      <c r="V3335" s="246"/>
      <c r="W3335" s="246"/>
      <c r="X3335" s="246"/>
      <c r="Y3335" s="246"/>
      <c r="Z3335" s="246"/>
      <c r="AA3335" s="246"/>
      <c r="AB3335" s="246"/>
      <c r="AC3335" s="246"/>
      <c r="AD3335" s="246"/>
      <c r="AE3335" s="246"/>
      <c r="AF3335" s="246"/>
      <c r="AG3335" s="246"/>
      <c r="AH3335" s="246"/>
      <c r="AI3335" s="246"/>
      <c r="AJ3335" s="246"/>
      <c r="AK3335" s="246"/>
      <c r="AL3335" s="246"/>
    </row>
    <row r="3336" spans="3:38" s="47" customFormat="1" ht="38.25" customHeight="1" x14ac:dyDescent="0.25">
      <c r="C3336" s="243"/>
      <c r="H3336" s="243"/>
      <c r="L3336" s="282"/>
      <c r="M3336" s="243"/>
      <c r="O3336" s="243"/>
      <c r="P3336" s="246"/>
      <c r="Q3336" s="246"/>
      <c r="R3336" s="246"/>
      <c r="S3336" s="246"/>
      <c r="T3336" s="246"/>
      <c r="U3336" s="246"/>
      <c r="V3336" s="246"/>
      <c r="W3336" s="246"/>
      <c r="X3336" s="246"/>
      <c r="Y3336" s="246"/>
      <c r="Z3336" s="246"/>
      <c r="AA3336" s="246"/>
      <c r="AB3336" s="246"/>
      <c r="AC3336" s="246"/>
      <c r="AD3336" s="246"/>
      <c r="AE3336" s="246"/>
      <c r="AF3336" s="246"/>
      <c r="AG3336" s="246"/>
      <c r="AH3336" s="246"/>
      <c r="AI3336" s="246"/>
      <c r="AJ3336" s="246"/>
      <c r="AK3336" s="246"/>
      <c r="AL3336" s="246"/>
    </row>
    <row r="3337" spans="3:38" s="47" customFormat="1" ht="38.25" customHeight="1" x14ac:dyDescent="0.25">
      <c r="C3337" s="243"/>
      <c r="H3337" s="243"/>
      <c r="L3337" s="282"/>
      <c r="M3337" s="243"/>
      <c r="O3337" s="243"/>
      <c r="P3337" s="246"/>
      <c r="Q3337" s="246"/>
      <c r="R3337" s="246"/>
      <c r="S3337" s="246"/>
      <c r="T3337" s="246"/>
      <c r="U3337" s="246"/>
      <c r="V3337" s="246"/>
      <c r="W3337" s="246"/>
      <c r="X3337" s="246"/>
      <c r="Y3337" s="246"/>
      <c r="Z3337" s="246"/>
      <c r="AA3337" s="246"/>
      <c r="AB3337" s="246"/>
      <c r="AC3337" s="246"/>
      <c r="AD3337" s="246"/>
      <c r="AE3337" s="246"/>
      <c r="AF3337" s="246"/>
      <c r="AG3337" s="246"/>
      <c r="AH3337" s="246"/>
      <c r="AI3337" s="246"/>
      <c r="AJ3337" s="246"/>
      <c r="AK3337" s="246"/>
      <c r="AL3337" s="246"/>
    </row>
    <row r="3338" spans="3:38" s="47" customFormat="1" ht="38.25" customHeight="1" x14ac:dyDescent="0.25">
      <c r="C3338" s="243"/>
      <c r="H3338" s="243"/>
      <c r="L3338" s="282"/>
      <c r="M3338" s="243"/>
      <c r="O3338" s="243"/>
      <c r="P3338" s="246"/>
      <c r="Q3338" s="246"/>
      <c r="R3338" s="246"/>
      <c r="S3338" s="246"/>
      <c r="T3338" s="246"/>
      <c r="U3338" s="246"/>
      <c r="V3338" s="246"/>
      <c r="W3338" s="246"/>
      <c r="X3338" s="246"/>
      <c r="Y3338" s="246"/>
      <c r="Z3338" s="246"/>
      <c r="AA3338" s="246"/>
      <c r="AB3338" s="246"/>
      <c r="AC3338" s="246"/>
      <c r="AD3338" s="246"/>
      <c r="AE3338" s="246"/>
      <c r="AF3338" s="246"/>
      <c r="AG3338" s="246"/>
      <c r="AH3338" s="246"/>
      <c r="AI3338" s="246"/>
      <c r="AJ3338" s="246"/>
      <c r="AK3338" s="246"/>
      <c r="AL3338" s="246"/>
    </row>
    <row r="3339" spans="3:38" s="47" customFormat="1" ht="38.25" customHeight="1" x14ac:dyDescent="0.25">
      <c r="C3339" s="243"/>
      <c r="H3339" s="243"/>
      <c r="L3339" s="282"/>
      <c r="M3339" s="243"/>
      <c r="O3339" s="243"/>
      <c r="P3339" s="246"/>
      <c r="Q3339" s="246"/>
      <c r="R3339" s="246"/>
      <c r="S3339" s="246"/>
      <c r="T3339" s="246"/>
      <c r="U3339" s="246"/>
      <c r="V3339" s="246"/>
      <c r="W3339" s="246"/>
      <c r="X3339" s="246"/>
      <c r="Y3339" s="246"/>
      <c r="Z3339" s="246"/>
      <c r="AA3339" s="246"/>
      <c r="AB3339" s="246"/>
      <c r="AC3339" s="246"/>
      <c r="AD3339" s="246"/>
      <c r="AE3339" s="246"/>
      <c r="AF3339" s="246"/>
      <c r="AG3339" s="246"/>
      <c r="AH3339" s="246"/>
      <c r="AI3339" s="246"/>
      <c r="AJ3339" s="246"/>
      <c r="AK3339" s="246"/>
      <c r="AL3339" s="246"/>
    </row>
    <row r="3340" spans="3:38" s="47" customFormat="1" ht="38.25" customHeight="1" x14ac:dyDescent="0.25">
      <c r="C3340" s="243"/>
      <c r="H3340" s="243"/>
      <c r="L3340" s="282"/>
      <c r="M3340" s="243"/>
      <c r="O3340" s="243"/>
      <c r="P3340" s="246"/>
      <c r="Q3340" s="246"/>
      <c r="R3340" s="246"/>
      <c r="S3340" s="246"/>
      <c r="T3340" s="246"/>
      <c r="U3340" s="246"/>
      <c r="V3340" s="246"/>
      <c r="W3340" s="246"/>
      <c r="X3340" s="246"/>
      <c r="Y3340" s="246"/>
      <c r="Z3340" s="246"/>
      <c r="AA3340" s="246"/>
      <c r="AB3340" s="246"/>
      <c r="AC3340" s="246"/>
      <c r="AD3340" s="246"/>
      <c r="AE3340" s="246"/>
      <c r="AF3340" s="246"/>
      <c r="AG3340" s="246"/>
      <c r="AH3340" s="246"/>
      <c r="AI3340" s="246"/>
      <c r="AJ3340" s="246"/>
      <c r="AK3340" s="246"/>
      <c r="AL3340" s="246"/>
    </row>
    <row r="3341" spans="3:38" s="47" customFormat="1" ht="38.25" customHeight="1" x14ac:dyDescent="0.25">
      <c r="C3341" s="243"/>
      <c r="H3341" s="243"/>
      <c r="L3341" s="282"/>
      <c r="M3341" s="243"/>
      <c r="O3341" s="243"/>
      <c r="P3341" s="246"/>
      <c r="Q3341" s="246"/>
      <c r="R3341" s="246"/>
      <c r="S3341" s="246"/>
      <c r="T3341" s="246"/>
      <c r="U3341" s="246"/>
      <c r="V3341" s="246"/>
      <c r="W3341" s="246"/>
      <c r="X3341" s="246"/>
      <c r="Y3341" s="246"/>
      <c r="Z3341" s="246"/>
      <c r="AA3341" s="246"/>
      <c r="AB3341" s="246"/>
      <c r="AC3341" s="246"/>
      <c r="AD3341" s="246"/>
      <c r="AE3341" s="246"/>
      <c r="AF3341" s="246"/>
      <c r="AG3341" s="246"/>
      <c r="AH3341" s="246"/>
      <c r="AI3341" s="246"/>
      <c r="AJ3341" s="246"/>
      <c r="AK3341" s="246"/>
      <c r="AL3341" s="246"/>
    </row>
    <row r="3342" spans="3:38" s="47" customFormat="1" ht="38.25" customHeight="1" x14ac:dyDescent="0.25">
      <c r="C3342" s="243"/>
      <c r="H3342" s="243"/>
      <c r="L3342" s="282"/>
      <c r="M3342" s="243"/>
      <c r="O3342" s="243"/>
      <c r="P3342" s="246"/>
      <c r="Q3342" s="246"/>
      <c r="R3342" s="246"/>
      <c r="S3342" s="246"/>
      <c r="T3342" s="246"/>
      <c r="U3342" s="246"/>
      <c r="V3342" s="246"/>
      <c r="W3342" s="246"/>
      <c r="X3342" s="246"/>
      <c r="Y3342" s="246"/>
      <c r="Z3342" s="246"/>
      <c r="AA3342" s="246"/>
      <c r="AB3342" s="246"/>
      <c r="AC3342" s="246"/>
      <c r="AD3342" s="246"/>
      <c r="AE3342" s="246"/>
      <c r="AF3342" s="246"/>
      <c r="AG3342" s="246"/>
      <c r="AH3342" s="246"/>
      <c r="AI3342" s="246"/>
      <c r="AJ3342" s="246"/>
      <c r="AK3342" s="246"/>
      <c r="AL3342" s="246"/>
    </row>
    <row r="3343" spans="3:38" s="47" customFormat="1" ht="38.25" customHeight="1" x14ac:dyDescent="0.25">
      <c r="C3343" s="243"/>
      <c r="H3343" s="243"/>
      <c r="L3343" s="282"/>
      <c r="M3343" s="243"/>
      <c r="O3343" s="243"/>
      <c r="P3343" s="246"/>
      <c r="Q3343" s="246"/>
      <c r="R3343" s="246"/>
      <c r="S3343" s="246"/>
      <c r="T3343" s="246"/>
      <c r="U3343" s="246"/>
      <c r="V3343" s="246"/>
      <c r="W3343" s="246"/>
      <c r="X3343" s="246"/>
      <c r="Y3343" s="246"/>
      <c r="Z3343" s="246"/>
      <c r="AA3343" s="246"/>
      <c r="AB3343" s="246"/>
      <c r="AC3343" s="246"/>
      <c r="AD3343" s="246"/>
      <c r="AE3343" s="246"/>
      <c r="AF3343" s="246"/>
      <c r="AG3343" s="246"/>
      <c r="AH3343" s="246"/>
      <c r="AI3343" s="246"/>
      <c r="AJ3343" s="246"/>
      <c r="AK3343" s="246"/>
      <c r="AL3343" s="246"/>
    </row>
    <row r="3344" spans="3:38" s="47" customFormat="1" ht="38.25" customHeight="1" x14ac:dyDescent="0.25">
      <c r="C3344" s="243"/>
      <c r="H3344" s="243"/>
      <c r="L3344" s="282"/>
      <c r="M3344" s="243"/>
      <c r="O3344" s="243"/>
      <c r="P3344" s="246"/>
      <c r="Q3344" s="246"/>
      <c r="R3344" s="246"/>
      <c r="S3344" s="246"/>
      <c r="T3344" s="246"/>
      <c r="U3344" s="246"/>
      <c r="V3344" s="246"/>
      <c r="W3344" s="246"/>
      <c r="X3344" s="246"/>
      <c r="Y3344" s="246"/>
      <c r="Z3344" s="246"/>
      <c r="AA3344" s="246"/>
      <c r="AB3344" s="246"/>
      <c r="AC3344" s="246"/>
      <c r="AD3344" s="246"/>
      <c r="AE3344" s="246"/>
      <c r="AF3344" s="246"/>
      <c r="AG3344" s="246"/>
      <c r="AH3344" s="246"/>
      <c r="AI3344" s="246"/>
      <c r="AJ3344" s="246"/>
      <c r="AK3344" s="246"/>
      <c r="AL3344" s="246"/>
    </row>
    <row r="3345" spans="3:38" s="47" customFormat="1" ht="38.25" customHeight="1" x14ac:dyDescent="0.25">
      <c r="C3345" s="243"/>
      <c r="H3345" s="243"/>
      <c r="L3345" s="282"/>
      <c r="M3345" s="243"/>
      <c r="O3345" s="243"/>
      <c r="P3345" s="246"/>
      <c r="Q3345" s="246"/>
      <c r="R3345" s="246"/>
      <c r="S3345" s="246"/>
      <c r="T3345" s="246"/>
      <c r="U3345" s="246"/>
      <c r="V3345" s="246"/>
      <c r="W3345" s="246"/>
      <c r="X3345" s="246"/>
      <c r="Y3345" s="246"/>
      <c r="Z3345" s="246"/>
      <c r="AA3345" s="246"/>
      <c r="AB3345" s="246"/>
      <c r="AC3345" s="246"/>
      <c r="AD3345" s="246"/>
      <c r="AE3345" s="246"/>
      <c r="AF3345" s="246"/>
      <c r="AG3345" s="246"/>
      <c r="AH3345" s="246"/>
      <c r="AI3345" s="246"/>
      <c r="AJ3345" s="246"/>
      <c r="AK3345" s="246"/>
      <c r="AL3345" s="246"/>
    </row>
    <row r="3346" spans="3:38" s="47" customFormat="1" ht="38.25" customHeight="1" x14ac:dyDescent="0.25">
      <c r="C3346" s="243"/>
      <c r="H3346" s="243"/>
      <c r="L3346" s="282"/>
      <c r="M3346" s="243"/>
      <c r="O3346" s="243"/>
      <c r="P3346" s="246"/>
      <c r="Q3346" s="246"/>
      <c r="R3346" s="246"/>
      <c r="S3346" s="246"/>
      <c r="T3346" s="246"/>
      <c r="U3346" s="246"/>
      <c r="V3346" s="246"/>
      <c r="W3346" s="246"/>
      <c r="X3346" s="246"/>
      <c r="Y3346" s="246"/>
      <c r="Z3346" s="246"/>
      <c r="AA3346" s="246"/>
      <c r="AB3346" s="246"/>
      <c r="AC3346" s="246"/>
      <c r="AD3346" s="246"/>
      <c r="AE3346" s="246"/>
      <c r="AF3346" s="246"/>
      <c r="AG3346" s="246"/>
      <c r="AH3346" s="246"/>
      <c r="AI3346" s="246"/>
      <c r="AJ3346" s="246"/>
      <c r="AK3346" s="246"/>
      <c r="AL3346" s="246"/>
    </row>
    <row r="3347" spans="3:38" s="47" customFormat="1" ht="38.25" customHeight="1" x14ac:dyDescent="0.25">
      <c r="C3347" s="243"/>
      <c r="H3347" s="243"/>
      <c r="L3347" s="282"/>
      <c r="M3347" s="243"/>
      <c r="O3347" s="243"/>
      <c r="P3347" s="246"/>
      <c r="Q3347" s="246"/>
      <c r="R3347" s="246"/>
      <c r="S3347" s="246"/>
      <c r="T3347" s="246"/>
      <c r="U3347" s="246"/>
      <c r="V3347" s="246"/>
      <c r="W3347" s="246"/>
      <c r="X3347" s="246"/>
      <c r="Y3347" s="246"/>
      <c r="Z3347" s="246"/>
      <c r="AA3347" s="246"/>
      <c r="AB3347" s="246"/>
      <c r="AC3347" s="246"/>
      <c r="AD3347" s="246"/>
      <c r="AE3347" s="246"/>
      <c r="AF3347" s="246"/>
      <c r="AG3347" s="246"/>
      <c r="AH3347" s="246"/>
      <c r="AI3347" s="246"/>
      <c r="AJ3347" s="246"/>
      <c r="AK3347" s="246"/>
      <c r="AL3347" s="246"/>
    </row>
    <row r="3348" spans="3:38" s="47" customFormat="1" ht="38.25" customHeight="1" x14ac:dyDescent="0.25">
      <c r="C3348" s="243"/>
      <c r="H3348" s="243"/>
      <c r="L3348" s="282"/>
      <c r="M3348" s="243"/>
      <c r="O3348" s="243"/>
      <c r="P3348" s="246"/>
      <c r="Q3348" s="246"/>
      <c r="R3348" s="246"/>
      <c r="S3348" s="246"/>
      <c r="T3348" s="246"/>
      <c r="U3348" s="246"/>
      <c r="V3348" s="246"/>
      <c r="W3348" s="246"/>
      <c r="X3348" s="246"/>
      <c r="Y3348" s="246"/>
      <c r="Z3348" s="246"/>
      <c r="AA3348" s="246"/>
      <c r="AB3348" s="246"/>
      <c r="AC3348" s="246"/>
      <c r="AD3348" s="246"/>
      <c r="AE3348" s="246"/>
      <c r="AF3348" s="246"/>
      <c r="AG3348" s="246"/>
      <c r="AH3348" s="246"/>
      <c r="AI3348" s="246"/>
      <c r="AJ3348" s="246"/>
      <c r="AK3348" s="246"/>
      <c r="AL3348" s="246"/>
    </row>
    <row r="3349" spans="3:38" s="47" customFormat="1" ht="38.25" customHeight="1" x14ac:dyDescent="0.25">
      <c r="C3349" s="243"/>
      <c r="H3349" s="243"/>
      <c r="L3349" s="282"/>
      <c r="M3349" s="243"/>
      <c r="O3349" s="243"/>
      <c r="P3349" s="246"/>
      <c r="Q3349" s="246"/>
      <c r="R3349" s="246"/>
      <c r="S3349" s="246"/>
      <c r="T3349" s="246"/>
      <c r="U3349" s="246"/>
      <c r="V3349" s="246"/>
      <c r="W3349" s="246"/>
      <c r="X3349" s="246"/>
      <c r="Y3349" s="246"/>
      <c r="Z3349" s="246"/>
      <c r="AA3349" s="246"/>
      <c r="AB3349" s="246"/>
      <c r="AC3349" s="246"/>
      <c r="AD3349" s="246"/>
      <c r="AE3349" s="246"/>
      <c r="AF3349" s="246"/>
      <c r="AG3349" s="246"/>
      <c r="AH3349" s="246"/>
      <c r="AI3349" s="246"/>
      <c r="AJ3349" s="246"/>
      <c r="AK3349" s="246"/>
      <c r="AL3349" s="246"/>
    </row>
    <row r="3350" spans="3:38" s="47" customFormat="1" ht="38.25" customHeight="1" x14ac:dyDescent="0.25">
      <c r="C3350" s="243"/>
      <c r="H3350" s="243"/>
      <c r="L3350" s="282"/>
      <c r="M3350" s="243"/>
      <c r="O3350" s="243"/>
      <c r="P3350" s="246"/>
      <c r="Q3350" s="246"/>
      <c r="R3350" s="246"/>
      <c r="S3350" s="246"/>
      <c r="T3350" s="246"/>
      <c r="U3350" s="246"/>
      <c r="V3350" s="246"/>
      <c r="W3350" s="246"/>
      <c r="X3350" s="246"/>
      <c r="Y3350" s="246"/>
      <c r="Z3350" s="246"/>
      <c r="AA3350" s="246"/>
      <c r="AB3350" s="246"/>
      <c r="AC3350" s="246"/>
      <c r="AD3350" s="246"/>
      <c r="AE3350" s="246"/>
      <c r="AF3350" s="246"/>
      <c r="AG3350" s="246"/>
      <c r="AH3350" s="246"/>
      <c r="AI3350" s="246"/>
      <c r="AJ3350" s="246"/>
      <c r="AK3350" s="246"/>
      <c r="AL3350" s="246"/>
    </row>
    <row r="3351" spans="3:38" s="47" customFormat="1" ht="38.25" customHeight="1" x14ac:dyDescent="0.25">
      <c r="C3351" s="243"/>
      <c r="H3351" s="243"/>
      <c r="L3351" s="282"/>
      <c r="M3351" s="243"/>
      <c r="O3351" s="243"/>
      <c r="P3351" s="246"/>
      <c r="Q3351" s="246"/>
      <c r="R3351" s="246"/>
      <c r="S3351" s="246"/>
      <c r="T3351" s="246"/>
      <c r="U3351" s="246"/>
      <c r="V3351" s="246"/>
      <c r="W3351" s="246"/>
      <c r="X3351" s="246"/>
      <c r="Y3351" s="246"/>
      <c r="Z3351" s="246"/>
      <c r="AA3351" s="246"/>
      <c r="AB3351" s="246"/>
      <c r="AC3351" s="246"/>
      <c r="AD3351" s="246"/>
      <c r="AE3351" s="246"/>
      <c r="AF3351" s="246"/>
      <c r="AG3351" s="246"/>
      <c r="AH3351" s="246"/>
      <c r="AI3351" s="246"/>
      <c r="AJ3351" s="246"/>
      <c r="AK3351" s="246"/>
      <c r="AL3351" s="246"/>
    </row>
    <row r="3352" spans="3:38" s="47" customFormat="1" ht="38.25" customHeight="1" x14ac:dyDescent="0.25">
      <c r="C3352" s="243"/>
      <c r="H3352" s="243"/>
      <c r="L3352" s="282"/>
      <c r="M3352" s="243"/>
      <c r="O3352" s="243"/>
      <c r="P3352" s="246"/>
      <c r="Q3352" s="246"/>
      <c r="R3352" s="246"/>
      <c r="S3352" s="246"/>
      <c r="T3352" s="246"/>
      <c r="U3352" s="246"/>
      <c r="V3352" s="246"/>
      <c r="W3352" s="246"/>
      <c r="X3352" s="246"/>
      <c r="Y3352" s="246"/>
      <c r="Z3352" s="246"/>
      <c r="AA3352" s="246"/>
      <c r="AB3352" s="246"/>
      <c r="AC3352" s="246"/>
      <c r="AD3352" s="246"/>
      <c r="AE3352" s="246"/>
      <c r="AF3352" s="246"/>
      <c r="AG3352" s="246"/>
      <c r="AH3352" s="246"/>
      <c r="AI3352" s="246"/>
      <c r="AJ3352" s="246"/>
      <c r="AK3352" s="246"/>
      <c r="AL3352" s="246"/>
    </row>
    <row r="3353" spans="3:38" s="47" customFormat="1" ht="38.25" customHeight="1" x14ac:dyDescent="0.25">
      <c r="C3353" s="243"/>
      <c r="H3353" s="243"/>
      <c r="L3353" s="282"/>
      <c r="M3353" s="243"/>
      <c r="O3353" s="243"/>
      <c r="P3353" s="246"/>
      <c r="Q3353" s="246"/>
      <c r="R3353" s="246"/>
      <c r="S3353" s="246"/>
      <c r="T3353" s="246"/>
      <c r="U3353" s="246"/>
      <c r="V3353" s="246"/>
      <c r="W3353" s="246"/>
      <c r="X3353" s="246"/>
      <c r="Y3353" s="246"/>
      <c r="Z3353" s="246"/>
      <c r="AA3353" s="246"/>
      <c r="AB3353" s="246"/>
      <c r="AC3353" s="246"/>
      <c r="AD3353" s="246"/>
      <c r="AE3353" s="246"/>
      <c r="AF3353" s="246"/>
      <c r="AG3353" s="246"/>
      <c r="AH3353" s="246"/>
      <c r="AI3353" s="246"/>
      <c r="AJ3353" s="246"/>
      <c r="AK3353" s="246"/>
      <c r="AL3353" s="246"/>
    </row>
    <row r="3354" spans="3:38" s="47" customFormat="1" ht="38.25" customHeight="1" x14ac:dyDescent="0.25">
      <c r="C3354" s="243"/>
      <c r="H3354" s="243"/>
      <c r="L3354" s="282"/>
      <c r="M3354" s="243"/>
      <c r="O3354" s="243"/>
      <c r="P3354" s="246"/>
      <c r="Q3354" s="246"/>
      <c r="R3354" s="246"/>
      <c r="S3354" s="246"/>
      <c r="T3354" s="246"/>
      <c r="U3354" s="246"/>
      <c r="V3354" s="246"/>
      <c r="W3354" s="246"/>
      <c r="X3354" s="246"/>
      <c r="Y3354" s="246"/>
      <c r="Z3354" s="246"/>
      <c r="AA3354" s="246"/>
      <c r="AB3354" s="246"/>
      <c r="AC3354" s="246"/>
      <c r="AD3354" s="246"/>
      <c r="AE3354" s="246"/>
      <c r="AF3354" s="246"/>
      <c r="AG3354" s="246"/>
      <c r="AH3354" s="246"/>
      <c r="AI3354" s="246"/>
      <c r="AJ3354" s="246"/>
      <c r="AK3354" s="246"/>
      <c r="AL3354" s="246"/>
    </row>
    <row r="3355" spans="3:38" s="47" customFormat="1" ht="38.25" customHeight="1" x14ac:dyDescent="0.25">
      <c r="C3355" s="243"/>
      <c r="H3355" s="243"/>
      <c r="L3355" s="282"/>
      <c r="M3355" s="243"/>
      <c r="O3355" s="243"/>
      <c r="P3355" s="246"/>
      <c r="Q3355" s="246"/>
      <c r="R3355" s="246"/>
      <c r="S3355" s="246"/>
      <c r="T3355" s="246"/>
      <c r="U3355" s="246"/>
      <c r="V3355" s="246"/>
      <c r="W3355" s="246"/>
      <c r="X3355" s="246"/>
      <c r="Y3355" s="246"/>
      <c r="Z3355" s="246"/>
      <c r="AA3355" s="246"/>
      <c r="AB3355" s="246"/>
      <c r="AC3355" s="246"/>
      <c r="AD3355" s="246"/>
      <c r="AE3355" s="246"/>
      <c r="AF3355" s="246"/>
      <c r="AG3355" s="246"/>
      <c r="AH3355" s="246"/>
      <c r="AI3355" s="246"/>
      <c r="AJ3355" s="246"/>
      <c r="AK3355" s="246"/>
      <c r="AL3355" s="246"/>
    </row>
    <row r="3356" spans="3:38" s="47" customFormat="1" ht="38.25" customHeight="1" x14ac:dyDescent="0.25">
      <c r="C3356" s="243"/>
      <c r="H3356" s="243"/>
      <c r="L3356" s="282"/>
      <c r="M3356" s="243"/>
      <c r="O3356" s="243"/>
      <c r="P3356" s="246"/>
      <c r="Q3356" s="246"/>
      <c r="R3356" s="246"/>
      <c r="S3356" s="246"/>
      <c r="T3356" s="246"/>
      <c r="U3356" s="246"/>
      <c r="V3356" s="246"/>
      <c r="W3356" s="246"/>
      <c r="X3356" s="246"/>
      <c r="Y3356" s="246"/>
      <c r="Z3356" s="246"/>
      <c r="AA3356" s="246"/>
      <c r="AB3356" s="246"/>
      <c r="AC3356" s="246"/>
      <c r="AD3356" s="246"/>
      <c r="AE3356" s="246"/>
      <c r="AF3356" s="246"/>
      <c r="AG3356" s="246"/>
      <c r="AH3356" s="246"/>
      <c r="AI3356" s="246"/>
      <c r="AJ3356" s="246"/>
      <c r="AK3356" s="246"/>
      <c r="AL3356" s="246"/>
    </row>
    <row r="3357" spans="3:38" s="47" customFormat="1" ht="38.25" customHeight="1" x14ac:dyDescent="0.25">
      <c r="C3357" s="243"/>
      <c r="H3357" s="243"/>
      <c r="L3357" s="282"/>
      <c r="M3357" s="243"/>
      <c r="O3357" s="243"/>
      <c r="P3357" s="246"/>
      <c r="Q3357" s="246"/>
      <c r="R3357" s="246"/>
      <c r="S3357" s="246"/>
      <c r="T3357" s="246"/>
      <c r="U3357" s="246"/>
      <c r="V3357" s="246"/>
      <c r="W3357" s="246"/>
      <c r="X3357" s="246"/>
      <c r="Y3357" s="246"/>
      <c r="Z3357" s="246"/>
      <c r="AA3357" s="246"/>
      <c r="AB3357" s="246"/>
      <c r="AC3357" s="246"/>
      <c r="AD3357" s="246"/>
      <c r="AE3357" s="246"/>
      <c r="AF3357" s="246"/>
      <c r="AG3357" s="246"/>
      <c r="AH3357" s="246"/>
      <c r="AI3357" s="246"/>
      <c r="AJ3357" s="246"/>
      <c r="AK3357" s="246"/>
      <c r="AL3357" s="246"/>
    </row>
    <row r="3358" spans="3:38" s="47" customFormat="1" ht="38.25" customHeight="1" x14ac:dyDescent="0.25">
      <c r="C3358" s="243"/>
      <c r="H3358" s="243"/>
      <c r="L3358" s="282"/>
      <c r="M3358" s="243"/>
      <c r="O3358" s="243"/>
      <c r="P3358" s="246"/>
      <c r="Q3358" s="246"/>
      <c r="R3358" s="246"/>
      <c r="S3358" s="246"/>
      <c r="T3358" s="246"/>
      <c r="U3358" s="246"/>
      <c r="V3358" s="246"/>
      <c r="W3358" s="246"/>
      <c r="X3358" s="246"/>
      <c r="Y3358" s="246"/>
      <c r="Z3358" s="246"/>
      <c r="AA3358" s="246"/>
      <c r="AB3358" s="246"/>
      <c r="AC3358" s="246"/>
      <c r="AD3358" s="246"/>
      <c r="AE3358" s="246"/>
      <c r="AF3358" s="246"/>
      <c r="AG3358" s="246"/>
      <c r="AH3358" s="246"/>
      <c r="AI3358" s="246"/>
      <c r="AJ3358" s="246"/>
      <c r="AK3358" s="246"/>
      <c r="AL3358" s="246"/>
    </row>
    <row r="3359" spans="3:38" s="47" customFormat="1" ht="38.25" customHeight="1" x14ac:dyDescent="0.25">
      <c r="C3359" s="243"/>
      <c r="H3359" s="243"/>
      <c r="L3359" s="282"/>
      <c r="M3359" s="243"/>
      <c r="O3359" s="243"/>
      <c r="P3359" s="246"/>
      <c r="Q3359" s="246"/>
      <c r="R3359" s="246"/>
      <c r="S3359" s="246"/>
      <c r="T3359" s="246"/>
      <c r="U3359" s="246"/>
      <c r="V3359" s="246"/>
      <c r="W3359" s="246"/>
      <c r="X3359" s="246"/>
      <c r="Y3359" s="246"/>
      <c r="Z3359" s="246"/>
      <c r="AA3359" s="246"/>
      <c r="AB3359" s="246"/>
      <c r="AC3359" s="246"/>
      <c r="AD3359" s="246"/>
      <c r="AE3359" s="246"/>
      <c r="AF3359" s="246"/>
      <c r="AG3359" s="246"/>
      <c r="AH3359" s="246"/>
      <c r="AI3359" s="246"/>
      <c r="AJ3359" s="246"/>
      <c r="AK3359" s="246"/>
      <c r="AL3359" s="246"/>
    </row>
    <row r="3360" spans="3:38" s="47" customFormat="1" ht="38.25" customHeight="1" x14ac:dyDescent="0.25">
      <c r="C3360" s="243"/>
      <c r="H3360" s="243"/>
      <c r="L3360" s="282"/>
      <c r="M3360" s="243"/>
      <c r="O3360" s="243"/>
      <c r="P3360" s="246"/>
      <c r="Q3360" s="246"/>
      <c r="R3360" s="246"/>
      <c r="S3360" s="246"/>
      <c r="T3360" s="246"/>
      <c r="U3360" s="246"/>
      <c r="V3360" s="246"/>
      <c r="W3360" s="246"/>
      <c r="X3360" s="246"/>
      <c r="Y3360" s="246"/>
      <c r="Z3360" s="246"/>
      <c r="AA3360" s="246"/>
      <c r="AB3360" s="246"/>
      <c r="AC3360" s="246"/>
      <c r="AD3360" s="246"/>
      <c r="AE3360" s="246"/>
      <c r="AF3360" s="246"/>
      <c r="AG3360" s="246"/>
      <c r="AH3360" s="246"/>
      <c r="AI3360" s="246"/>
      <c r="AJ3360" s="246"/>
      <c r="AK3360" s="246"/>
      <c r="AL3360" s="246"/>
    </row>
    <row r="3361" spans="3:38" s="47" customFormat="1" ht="38.25" customHeight="1" x14ac:dyDescent="0.25">
      <c r="C3361" s="243"/>
      <c r="H3361" s="243"/>
      <c r="L3361" s="282"/>
      <c r="M3361" s="243"/>
      <c r="O3361" s="243"/>
      <c r="P3361" s="246"/>
      <c r="Q3361" s="246"/>
      <c r="R3361" s="246"/>
      <c r="S3361" s="246"/>
      <c r="T3361" s="246"/>
      <c r="U3361" s="246"/>
      <c r="V3361" s="246"/>
      <c r="W3361" s="246"/>
      <c r="X3361" s="246"/>
      <c r="Y3361" s="246"/>
      <c r="Z3361" s="246"/>
      <c r="AA3361" s="246"/>
      <c r="AB3361" s="246"/>
      <c r="AC3361" s="246"/>
      <c r="AD3361" s="246"/>
      <c r="AE3361" s="246"/>
      <c r="AF3361" s="246"/>
      <c r="AG3361" s="246"/>
      <c r="AH3361" s="246"/>
      <c r="AI3361" s="246"/>
      <c r="AJ3361" s="246"/>
      <c r="AK3361" s="246"/>
      <c r="AL3361" s="246"/>
    </row>
    <row r="3362" spans="3:38" s="47" customFormat="1" ht="38.25" customHeight="1" x14ac:dyDescent="0.25">
      <c r="C3362" s="243"/>
      <c r="H3362" s="243"/>
      <c r="L3362" s="282"/>
      <c r="M3362" s="243"/>
      <c r="O3362" s="243"/>
      <c r="P3362" s="246"/>
      <c r="Q3362" s="246"/>
      <c r="R3362" s="246"/>
      <c r="S3362" s="246"/>
      <c r="T3362" s="246"/>
      <c r="U3362" s="246"/>
      <c r="V3362" s="246"/>
      <c r="W3362" s="246"/>
      <c r="X3362" s="246"/>
      <c r="Y3362" s="246"/>
      <c r="Z3362" s="246"/>
      <c r="AA3362" s="246"/>
      <c r="AB3362" s="246"/>
      <c r="AC3362" s="246"/>
      <c r="AD3362" s="246"/>
      <c r="AE3362" s="246"/>
      <c r="AF3362" s="246"/>
      <c r="AG3362" s="246"/>
      <c r="AH3362" s="246"/>
      <c r="AI3362" s="246"/>
      <c r="AJ3362" s="246"/>
      <c r="AK3362" s="246"/>
      <c r="AL3362" s="246"/>
    </row>
    <row r="3363" spans="3:38" s="47" customFormat="1" ht="38.25" customHeight="1" x14ac:dyDescent="0.25">
      <c r="C3363" s="243"/>
      <c r="H3363" s="243"/>
      <c r="L3363" s="282"/>
      <c r="M3363" s="243"/>
      <c r="O3363" s="243"/>
      <c r="P3363" s="246"/>
      <c r="Q3363" s="246"/>
      <c r="R3363" s="246"/>
      <c r="S3363" s="246"/>
      <c r="T3363" s="246"/>
      <c r="U3363" s="246"/>
      <c r="V3363" s="246"/>
      <c r="W3363" s="246"/>
      <c r="X3363" s="246"/>
      <c r="Y3363" s="246"/>
      <c r="Z3363" s="246"/>
      <c r="AA3363" s="246"/>
      <c r="AB3363" s="246"/>
      <c r="AC3363" s="246"/>
      <c r="AD3363" s="246"/>
      <c r="AE3363" s="246"/>
      <c r="AF3363" s="246"/>
      <c r="AG3363" s="246"/>
      <c r="AH3363" s="246"/>
      <c r="AI3363" s="246"/>
      <c r="AJ3363" s="246"/>
      <c r="AK3363" s="246"/>
      <c r="AL3363" s="246"/>
    </row>
    <row r="3364" spans="3:38" s="47" customFormat="1" ht="38.25" customHeight="1" x14ac:dyDescent="0.25">
      <c r="C3364" s="243"/>
      <c r="H3364" s="243"/>
      <c r="L3364" s="282"/>
      <c r="M3364" s="243"/>
      <c r="O3364" s="243"/>
      <c r="P3364" s="246"/>
      <c r="Q3364" s="246"/>
      <c r="R3364" s="246"/>
      <c r="S3364" s="246"/>
      <c r="T3364" s="246"/>
      <c r="U3364" s="246"/>
      <c r="V3364" s="246"/>
      <c r="W3364" s="246"/>
      <c r="X3364" s="246"/>
      <c r="Y3364" s="246"/>
      <c r="Z3364" s="246"/>
      <c r="AA3364" s="246"/>
      <c r="AB3364" s="246"/>
      <c r="AC3364" s="246"/>
      <c r="AD3364" s="246"/>
      <c r="AE3364" s="246"/>
      <c r="AF3364" s="246"/>
      <c r="AG3364" s="246"/>
      <c r="AH3364" s="246"/>
      <c r="AI3364" s="246"/>
      <c r="AJ3364" s="246"/>
      <c r="AK3364" s="246"/>
      <c r="AL3364" s="246"/>
    </row>
    <row r="3365" spans="3:38" s="47" customFormat="1" ht="38.25" customHeight="1" x14ac:dyDescent="0.25">
      <c r="C3365" s="243"/>
      <c r="H3365" s="243"/>
      <c r="L3365" s="282"/>
      <c r="M3365" s="243"/>
      <c r="O3365" s="243"/>
      <c r="P3365" s="246"/>
      <c r="Q3365" s="246"/>
      <c r="R3365" s="246"/>
      <c r="S3365" s="246"/>
      <c r="T3365" s="246"/>
      <c r="U3365" s="246"/>
      <c r="V3365" s="246"/>
      <c r="W3365" s="246"/>
      <c r="X3365" s="246"/>
      <c r="Y3365" s="246"/>
      <c r="Z3365" s="246"/>
      <c r="AA3365" s="246"/>
      <c r="AB3365" s="246"/>
      <c r="AC3365" s="246"/>
      <c r="AD3365" s="246"/>
      <c r="AE3365" s="246"/>
      <c r="AF3365" s="246"/>
      <c r="AG3365" s="246"/>
      <c r="AH3365" s="246"/>
      <c r="AI3365" s="246"/>
      <c r="AJ3365" s="246"/>
      <c r="AK3365" s="246"/>
      <c r="AL3365" s="246"/>
    </row>
    <row r="3366" spans="3:38" s="47" customFormat="1" ht="38.25" customHeight="1" x14ac:dyDescent="0.25">
      <c r="C3366" s="243"/>
      <c r="H3366" s="243"/>
      <c r="L3366" s="282"/>
      <c r="M3366" s="243"/>
      <c r="O3366" s="243"/>
      <c r="P3366" s="246"/>
      <c r="Q3366" s="246"/>
      <c r="R3366" s="246"/>
      <c r="S3366" s="246"/>
      <c r="T3366" s="246"/>
      <c r="U3366" s="246"/>
      <c r="V3366" s="246"/>
      <c r="W3366" s="246"/>
      <c r="X3366" s="246"/>
      <c r="Y3366" s="246"/>
      <c r="Z3366" s="246"/>
      <c r="AA3366" s="246"/>
      <c r="AB3366" s="246"/>
      <c r="AC3366" s="246"/>
      <c r="AD3366" s="246"/>
      <c r="AE3366" s="246"/>
      <c r="AF3366" s="246"/>
      <c r="AG3366" s="246"/>
      <c r="AH3366" s="246"/>
      <c r="AI3366" s="246"/>
      <c r="AJ3366" s="246"/>
      <c r="AK3366" s="246"/>
      <c r="AL3366" s="246"/>
    </row>
    <row r="3367" spans="3:38" s="47" customFormat="1" ht="38.25" customHeight="1" x14ac:dyDescent="0.25">
      <c r="C3367" s="243"/>
      <c r="H3367" s="243"/>
      <c r="L3367" s="282"/>
      <c r="M3367" s="243"/>
      <c r="O3367" s="243"/>
      <c r="P3367" s="246"/>
      <c r="Q3367" s="246"/>
      <c r="R3367" s="246"/>
      <c r="S3367" s="246"/>
      <c r="T3367" s="246"/>
      <c r="U3367" s="246"/>
      <c r="V3367" s="246"/>
      <c r="W3367" s="246"/>
      <c r="X3367" s="246"/>
      <c r="Y3367" s="246"/>
      <c r="Z3367" s="246"/>
      <c r="AA3367" s="246"/>
      <c r="AB3367" s="246"/>
      <c r="AC3367" s="246"/>
      <c r="AD3367" s="246"/>
      <c r="AE3367" s="246"/>
      <c r="AF3367" s="246"/>
      <c r="AG3367" s="246"/>
      <c r="AH3367" s="246"/>
      <c r="AI3367" s="246"/>
      <c r="AJ3367" s="246"/>
      <c r="AK3367" s="246"/>
      <c r="AL3367" s="246"/>
    </row>
    <row r="3368" spans="3:38" s="47" customFormat="1" ht="38.25" customHeight="1" x14ac:dyDescent="0.25">
      <c r="C3368" s="243"/>
      <c r="H3368" s="243"/>
      <c r="L3368" s="282"/>
      <c r="M3368" s="243"/>
      <c r="O3368" s="243"/>
      <c r="P3368" s="246"/>
      <c r="Q3368" s="246"/>
      <c r="R3368" s="246"/>
      <c r="S3368" s="246"/>
      <c r="T3368" s="246"/>
      <c r="U3368" s="246"/>
      <c r="V3368" s="246"/>
      <c r="W3368" s="246"/>
      <c r="X3368" s="246"/>
      <c r="Y3368" s="246"/>
      <c r="Z3368" s="246"/>
      <c r="AA3368" s="246"/>
      <c r="AB3368" s="246"/>
      <c r="AC3368" s="246"/>
      <c r="AD3368" s="246"/>
      <c r="AE3368" s="246"/>
      <c r="AF3368" s="246"/>
      <c r="AG3368" s="246"/>
      <c r="AH3368" s="246"/>
      <c r="AI3368" s="246"/>
      <c r="AJ3368" s="246"/>
      <c r="AK3368" s="246"/>
      <c r="AL3368" s="246"/>
    </row>
    <row r="3369" spans="3:38" s="47" customFormat="1" ht="38.25" customHeight="1" x14ac:dyDescent="0.25">
      <c r="C3369" s="243"/>
      <c r="H3369" s="243"/>
      <c r="L3369" s="282"/>
      <c r="M3369" s="243"/>
      <c r="O3369" s="243"/>
      <c r="P3369" s="246"/>
      <c r="Q3369" s="246"/>
      <c r="R3369" s="246"/>
      <c r="S3369" s="246"/>
      <c r="T3369" s="246"/>
      <c r="U3369" s="246"/>
      <c r="V3369" s="246"/>
      <c r="W3369" s="246"/>
      <c r="X3369" s="246"/>
      <c r="Y3369" s="246"/>
      <c r="Z3369" s="246"/>
      <c r="AA3369" s="246"/>
      <c r="AB3369" s="246"/>
      <c r="AC3369" s="246"/>
      <c r="AD3369" s="246"/>
      <c r="AE3369" s="246"/>
      <c r="AF3369" s="246"/>
      <c r="AG3369" s="246"/>
      <c r="AH3369" s="246"/>
      <c r="AI3369" s="246"/>
      <c r="AJ3369" s="246"/>
      <c r="AK3369" s="246"/>
      <c r="AL3369" s="246"/>
    </row>
    <row r="3370" spans="3:38" s="47" customFormat="1" ht="38.25" customHeight="1" x14ac:dyDescent="0.25">
      <c r="C3370" s="243"/>
      <c r="H3370" s="243"/>
      <c r="L3370" s="282"/>
      <c r="M3370" s="243"/>
      <c r="O3370" s="243"/>
      <c r="P3370" s="246"/>
      <c r="Q3370" s="246"/>
      <c r="R3370" s="246"/>
      <c r="S3370" s="246"/>
      <c r="T3370" s="246"/>
      <c r="U3370" s="246"/>
      <c r="V3370" s="246"/>
      <c r="W3370" s="246"/>
      <c r="X3370" s="246"/>
      <c r="Y3370" s="246"/>
      <c r="Z3370" s="246"/>
      <c r="AA3370" s="246"/>
      <c r="AB3370" s="246"/>
      <c r="AC3370" s="246"/>
      <c r="AD3370" s="246"/>
      <c r="AE3370" s="246"/>
      <c r="AF3370" s="246"/>
      <c r="AG3370" s="246"/>
      <c r="AH3370" s="246"/>
      <c r="AI3370" s="246"/>
      <c r="AJ3370" s="246"/>
      <c r="AK3370" s="246"/>
      <c r="AL3370" s="246"/>
    </row>
    <row r="3371" spans="3:38" s="47" customFormat="1" ht="38.25" customHeight="1" x14ac:dyDescent="0.25">
      <c r="C3371" s="243"/>
      <c r="H3371" s="243"/>
      <c r="L3371" s="282"/>
      <c r="M3371" s="243"/>
      <c r="O3371" s="243"/>
      <c r="P3371" s="246"/>
      <c r="Q3371" s="246"/>
      <c r="R3371" s="246"/>
      <c r="S3371" s="246"/>
      <c r="T3371" s="246"/>
      <c r="U3371" s="246"/>
      <c r="V3371" s="246"/>
      <c r="W3371" s="246"/>
      <c r="X3371" s="246"/>
      <c r="Y3371" s="246"/>
      <c r="Z3371" s="246"/>
      <c r="AA3371" s="246"/>
      <c r="AB3371" s="246"/>
      <c r="AC3371" s="246"/>
      <c r="AD3371" s="246"/>
      <c r="AE3371" s="246"/>
      <c r="AF3371" s="246"/>
      <c r="AG3371" s="246"/>
      <c r="AH3371" s="246"/>
      <c r="AI3371" s="246"/>
      <c r="AJ3371" s="246"/>
      <c r="AK3371" s="246"/>
      <c r="AL3371" s="246"/>
    </row>
    <row r="3372" spans="3:38" s="47" customFormat="1" ht="38.25" customHeight="1" x14ac:dyDescent="0.25">
      <c r="C3372" s="243"/>
      <c r="H3372" s="243"/>
      <c r="L3372" s="282"/>
      <c r="M3372" s="243"/>
      <c r="O3372" s="243"/>
      <c r="P3372" s="246"/>
      <c r="Q3372" s="246"/>
      <c r="R3372" s="246"/>
      <c r="S3372" s="246"/>
      <c r="T3372" s="246"/>
      <c r="U3372" s="246"/>
      <c r="V3372" s="246"/>
      <c r="W3372" s="246"/>
      <c r="X3372" s="246"/>
      <c r="Y3372" s="246"/>
      <c r="Z3372" s="246"/>
      <c r="AA3372" s="246"/>
      <c r="AB3372" s="246"/>
      <c r="AC3372" s="246"/>
      <c r="AD3372" s="246"/>
      <c r="AE3372" s="246"/>
      <c r="AF3372" s="246"/>
      <c r="AG3372" s="246"/>
      <c r="AH3372" s="246"/>
      <c r="AI3372" s="246"/>
      <c r="AJ3372" s="246"/>
      <c r="AK3372" s="246"/>
      <c r="AL3372" s="246"/>
    </row>
    <row r="3373" spans="3:38" s="47" customFormat="1" ht="38.25" customHeight="1" x14ac:dyDescent="0.25">
      <c r="C3373" s="243"/>
      <c r="H3373" s="243"/>
      <c r="L3373" s="282"/>
      <c r="M3373" s="243"/>
      <c r="O3373" s="243"/>
      <c r="P3373" s="246"/>
      <c r="Q3373" s="246"/>
      <c r="R3373" s="246"/>
      <c r="S3373" s="246"/>
      <c r="T3373" s="246"/>
      <c r="U3373" s="246"/>
      <c r="V3373" s="246"/>
      <c r="W3373" s="246"/>
      <c r="X3373" s="246"/>
      <c r="Y3373" s="246"/>
      <c r="Z3373" s="246"/>
      <c r="AA3373" s="246"/>
      <c r="AB3373" s="246"/>
      <c r="AC3373" s="246"/>
      <c r="AD3373" s="246"/>
      <c r="AE3373" s="246"/>
      <c r="AF3373" s="246"/>
      <c r="AG3373" s="246"/>
      <c r="AH3373" s="246"/>
      <c r="AI3373" s="246"/>
      <c r="AJ3373" s="246"/>
      <c r="AK3373" s="246"/>
      <c r="AL3373" s="246"/>
    </row>
    <row r="3374" spans="3:38" s="47" customFormat="1" ht="38.25" customHeight="1" x14ac:dyDescent="0.25">
      <c r="C3374" s="243"/>
      <c r="H3374" s="243"/>
      <c r="L3374" s="282"/>
      <c r="M3374" s="243"/>
      <c r="O3374" s="243"/>
      <c r="P3374" s="246"/>
      <c r="Q3374" s="246"/>
      <c r="R3374" s="246"/>
      <c r="S3374" s="246"/>
      <c r="T3374" s="246"/>
      <c r="U3374" s="246"/>
      <c r="V3374" s="246"/>
      <c r="W3374" s="246"/>
      <c r="X3374" s="246"/>
      <c r="Y3374" s="246"/>
      <c r="Z3374" s="246"/>
      <c r="AA3374" s="246"/>
      <c r="AB3374" s="246"/>
      <c r="AC3374" s="246"/>
      <c r="AD3374" s="246"/>
      <c r="AE3374" s="246"/>
      <c r="AF3374" s="246"/>
      <c r="AG3374" s="246"/>
      <c r="AH3374" s="246"/>
      <c r="AI3374" s="246"/>
      <c r="AJ3374" s="246"/>
      <c r="AK3374" s="246"/>
      <c r="AL3374" s="246"/>
    </row>
    <row r="3375" spans="3:38" s="47" customFormat="1" ht="38.25" customHeight="1" x14ac:dyDescent="0.25">
      <c r="C3375" s="243"/>
      <c r="H3375" s="243"/>
      <c r="L3375" s="282"/>
      <c r="M3375" s="243"/>
      <c r="O3375" s="243"/>
      <c r="P3375" s="246"/>
      <c r="Q3375" s="246"/>
      <c r="R3375" s="246"/>
      <c r="S3375" s="246"/>
      <c r="T3375" s="246"/>
      <c r="U3375" s="246"/>
      <c r="V3375" s="246"/>
      <c r="W3375" s="246"/>
      <c r="X3375" s="246"/>
      <c r="Y3375" s="246"/>
      <c r="Z3375" s="246"/>
      <c r="AA3375" s="246"/>
      <c r="AB3375" s="246"/>
      <c r="AC3375" s="246"/>
      <c r="AD3375" s="246"/>
      <c r="AE3375" s="246"/>
      <c r="AF3375" s="246"/>
      <c r="AG3375" s="246"/>
      <c r="AH3375" s="246"/>
      <c r="AI3375" s="246"/>
      <c r="AJ3375" s="246"/>
      <c r="AK3375" s="246"/>
      <c r="AL3375" s="246"/>
    </row>
    <row r="3376" spans="3:38" s="47" customFormat="1" ht="38.25" customHeight="1" x14ac:dyDescent="0.25">
      <c r="C3376" s="243"/>
      <c r="H3376" s="243"/>
      <c r="L3376" s="282"/>
      <c r="M3376" s="243"/>
      <c r="O3376" s="243"/>
      <c r="P3376" s="246"/>
      <c r="Q3376" s="246"/>
      <c r="R3376" s="246"/>
      <c r="S3376" s="246"/>
      <c r="T3376" s="246"/>
      <c r="U3376" s="246"/>
      <c r="V3376" s="246"/>
      <c r="W3376" s="246"/>
      <c r="X3376" s="246"/>
      <c r="Y3376" s="246"/>
      <c r="Z3376" s="246"/>
      <c r="AA3376" s="246"/>
      <c r="AB3376" s="246"/>
      <c r="AC3376" s="246"/>
      <c r="AD3376" s="246"/>
      <c r="AE3376" s="246"/>
      <c r="AF3376" s="246"/>
      <c r="AG3376" s="246"/>
      <c r="AH3376" s="246"/>
      <c r="AI3376" s="246"/>
      <c r="AJ3376" s="246"/>
      <c r="AK3376" s="246"/>
      <c r="AL3376" s="246"/>
    </row>
    <row r="3377" spans="3:38" s="47" customFormat="1" ht="38.25" customHeight="1" x14ac:dyDescent="0.25">
      <c r="C3377" s="243"/>
      <c r="H3377" s="243"/>
      <c r="L3377" s="282"/>
      <c r="M3377" s="243"/>
      <c r="O3377" s="243"/>
      <c r="P3377" s="246"/>
      <c r="Q3377" s="246"/>
      <c r="R3377" s="246"/>
      <c r="S3377" s="246"/>
      <c r="T3377" s="246"/>
      <c r="U3377" s="246"/>
      <c r="V3377" s="246"/>
      <c r="W3377" s="246"/>
      <c r="X3377" s="246"/>
      <c r="Y3377" s="246"/>
      <c r="Z3377" s="246"/>
      <c r="AA3377" s="246"/>
      <c r="AB3377" s="246"/>
      <c r="AC3377" s="246"/>
      <c r="AD3377" s="246"/>
      <c r="AE3377" s="246"/>
      <c r="AF3377" s="246"/>
      <c r="AG3377" s="246"/>
      <c r="AH3377" s="246"/>
      <c r="AI3377" s="246"/>
      <c r="AJ3377" s="246"/>
      <c r="AK3377" s="246"/>
      <c r="AL3377" s="246"/>
    </row>
    <row r="3378" spans="3:38" s="47" customFormat="1" ht="38.25" customHeight="1" x14ac:dyDescent="0.25">
      <c r="C3378" s="243"/>
      <c r="H3378" s="243"/>
      <c r="L3378" s="282"/>
      <c r="M3378" s="243"/>
      <c r="O3378" s="243"/>
      <c r="P3378" s="246"/>
      <c r="Q3378" s="246"/>
      <c r="R3378" s="246"/>
      <c r="S3378" s="246"/>
      <c r="T3378" s="246"/>
      <c r="U3378" s="246"/>
      <c r="V3378" s="246"/>
      <c r="W3378" s="246"/>
      <c r="X3378" s="246"/>
      <c r="Y3378" s="246"/>
      <c r="Z3378" s="246"/>
      <c r="AA3378" s="246"/>
      <c r="AB3378" s="246"/>
      <c r="AC3378" s="246"/>
      <c r="AD3378" s="246"/>
      <c r="AE3378" s="246"/>
      <c r="AF3378" s="246"/>
      <c r="AG3378" s="246"/>
      <c r="AH3378" s="246"/>
      <c r="AI3378" s="246"/>
      <c r="AJ3378" s="246"/>
      <c r="AK3378" s="246"/>
      <c r="AL3378" s="246"/>
    </row>
    <row r="3379" spans="3:38" s="47" customFormat="1" ht="38.25" customHeight="1" x14ac:dyDescent="0.25">
      <c r="C3379" s="243"/>
      <c r="H3379" s="243"/>
      <c r="L3379" s="282"/>
      <c r="M3379" s="243"/>
      <c r="O3379" s="243"/>
      <c r="P3379" s="246"/>
      <c r="Q3379" s="246"/>
      <c r="R3379" s="246"/>
      <c r="S3379" s="246"/>
      <c r="T3379" s="246"/>
      <c r="U3379" s="246"/>
      <c r="V3379" s="246"/>
      <c r="W3379" s="246"/>
      <c r="X3379" s="246"/>
      <c r="Y3379" s="246"/>
      <c r="Z3379" s="246"/>
      <c r="AA3379" s="246"/>
      <c r="AB3379" s="246"/>
      <c r="AC3379" s="246"/>
      <c r="AD3379" s="246"/>
      <c r="AE3379" s="246"/>
      <c r="AF3379" s="246"/>
      <c r="AG3379" s="246"/>
      <c r="AH3379" s="246"/>
      <c r="AI3379" s="246"/>
      <c r="AJ3379" s="246"/>
      <c r="AK3379" s="246"/>
      <c r="AL3379" s="246"/>
    </row>
    <row r="3380" spans="3:38" s="47" customFormat="1" ht="38.25" customHeight="1" x14ac:dyDescent="0.25">
      <c r="C3380" s="243"/>
      <c r="H3380" s="243"/>
      <c r="L3380" s="282"/>
      <c r="M3380" s="243"/>
      <c r="O3380" s="243"/>
      <c r="P3380" s="246"/>
      <c r="Q3380" s="246"/>
      <c r="R3380" s="246"/>
      <c r="S3380" s="246"/>
      <c r="T3380" s="246"/>
      <c r="U3380" s="246"/>
      <c r="V3380" s="246"/>
      <c r="W3380" s="246"/>
      <c r="X3380" s="246"/>
      <c r="Y3380" s="246"/>
      <c r="Z3380" s="246"/>
      <c r="AA3380" s="246"/>
      <c r="AB3380" s="246"/>
      <c r="AC3380" s="246"/>
      <c r="AD3380" s="246"/>
      <c r="AE3380" s="246"/>
      <c r="AF3380" s="246"/>
      <c r="AG3380" s="246"/>
      <c r="AH3380" s="246"/>
      <c r="AI3380" s="246"/>
      <c r="AJ3380" s="246"/>
      <c r="AK3380" s="246"/>
      <c r="AL3380" s="246"/>
    </row>
    <row r="3381" spans="3:38" s="47" customFormat="1" ht="38.25" customHeight="1" x14ac:dyDescent="0.25">
      <c r="C3381" s="243"/>
      <c r="H3381" s="243"/>
      <c r="L3381" s="282"/>
      <c r="M3381" s="243"/>
      <c r="O3381" s="243"/>
      <c r="P3381" s="246"/>
      <c r="Q3381" s="246"/>
      <c r="R3381" s="246"/>
      <c r="S3381" s="246"/>
      <c r="T3381" s="246"/>
      <c r="U3381" s="246"/>
      <c r="V3381" s="246"/>
      <c r="W3381" s="246"/>
      <c r="X3381" s="246"/>
      <c r="Y3381" s="246"/>
      <c r="Z3381" s="246"/>
      <c r="AA3381" s="246"/>
      <c r="AB3381" s="246"/>
      <c r="AC3381" s="246"/>
      <c r="AD3381" s="246"/>
      <c r="AE3381" s="246"/>
      <c r="AF3381" s="246"/>
      <c r="AG3381" s="246"/>
      <c r="AH3381" s="246"/>
      <c r="AI3381" s="246"/>
      <c r="AJ3381" s="246"/>
      <c r="AK3381" s="246"/>
      <c r="AL3381" s="246"/>
    </row>
    <row r="3382" spans="3:38" s="47" customFormat="1" ht="38.25" customHeight="1" x14ac:dyDescent="0.25">
      <c r="C3382" s="243"/>
      <c r="H3382" s="243"/>
      <c r="L3382" s="282"/>
      <c r="M3382" s="243"/>
      <c r="O3382" s="243"/>
      <c r="P3382" s="246"/>
      <c r="Q3382" s="246"/>
      <c r="R3382" s="246"/>
      <c r="S3382" s="246"/>
      <c r="T3382" s="246"/>
      <c r="U3382" s="246"/>
      <c r="V3382" s="246"/>
      <c r="W3382" s="246"/>
      <c r="X3382" s="246"/>
      <c r="Y3382" s="246"/>
      <c r="Z3382" s="246"/>
      <c r="AA3382" s="246"/>
      <c r="AB3382" s="246"/>
      <c r="AC3382" s="246"/>
      <c r="AD3382" s="246"/>
      <c r="AE3382" s="246"/>
      <c r="AF3382" s="246"/>
      <c r="AG3382" s="246"/>
      <c r="AH3382" s="246"/>
      <c r="AI3382" s="246"/>
      <c r="AJ3382" s="246"/>
      <c r="AK3382" s="246"/>
      <c r="AL3382" s="246"/>
    </row>
    <row r="3383" spans="3:38" s="47" customFormat="1" ht="38.25" customHeight="1" x14ac:dyDescent="0.25">
      <c r="C3383" s="243"/>
      <c r="H3383" s="243"/>
      <c r="L3383" s="282"/>
      <c r="M3383" s="243"/>
      <c r="O3383" s="243"/>
      <c r="P3383" s="246"/>
      <c r="Q3383" s="246"/>
      <c r="R3383" s="246"/>
      <c r="S3383" s="246"/>
      <c r="T3383" s="246"/>
      <c r="U3383" s="246"/>
      <c r="V3383" s="246"/>
      <c r="W3383" s="246"/>
      <c r="X3383" s="246"/>
      <c r="Y3383" s="246"/>
      <c r="Z3383" s="246"/>
      <c r="AA3383" s="246"/>
      <c r="AB3383" s="246"/>
      <c r="AC3383" s="246"/>
      <c r="AD3383" s="246"/>
      <c r="AE3383" s="246"/>
      <c r="AF3383" s="246"/>
      <c r="AG3383" s="246"/>
      <c r="AH3383" s="246"/>
      <c r="AI3383" s="246"/>
      <c r="AJ3383" s="246"/>
      <c r="AK3383" s="246"/>
      <c r="AL3383" s="246"/>
    </row>
    <row r="3384" spans="3:38" s="47" customFormat="1" ht="38.25" customHeight="1" x14ac:dyDescent="0.25">
      <c r="C3384" s="243"/>
      <c r="H3384" s="243"/>
      <c r="L3384" s="282"/>
      <c r="M3384" s="243"/>
      <c r="O3384" s="243"/>
      <c r="P3384" s="246"/>
      <c r="Q3384" s="246"/>
      <c r="R3384" s="246"/>
      <c r="S3384" s="246"/>
      <c r="T3384" s="246"/>
      <c r="U3384" s="246"/>
      <c r="V3384" s="246"/>
      <c r="W3384" s="246"/>
      <c r="X3384" s="246"/>
      <c r="Y3384" s="246"/>
      <c r="Z3384" s="246"/>
      <c r="AA3384" s="246"/>
      <c r="AB3384" s="246"/>
      <c r="AC3384" s="246"/>
      <c r="AD3384" s="246"/>
      <c r="AE3384" s="246"/>
      <c r="AF3384" s="246"/>
      <c r="AG3384" s="246"/>
      <c r="AH3384" s="246"/>
      <c r="AI3384" s="246"/>
      <c r="AJ3384" s="246"/>
      <c r="AK3384" s="246"/>
      <c r="AL3384" s="246"/>
    </row>
    <row r="3385" spans="3:38" s="47" customFormat="1" ht="38.25" customHeight="1" x14ac:dyDescent="0.25">
      <c r="C3385" s="243"/>
      <c r="H3385" s="243"/>
      <c r="L3385" s="282"/>
      <c r="M3385" s="243"/>
      <c r="O3385" s="243"/>
      <c r="P3385" s="246"/>
      <c r="Q3385" s="246"/>
      <c r="R3385" s="246"/>
      <c r="S3385" s="246"/>
      <c r="T3385" s="246"/>
      <c r="U3385" s="246"/>
      <c r="V3385" s="246"/>
      <c r="W3385" s="246"/>
      <c r="X3385" s="246"/>
      <c r="Y3385" s="246"/>
      <c r="Z3385" s="246"/>
      <c r="AA3385" s="246"/>
      <c r="AB3385" s="246"/>
      <c r="AC3385" s="246"/>
      <c r="AD3385" s="246"/>
      <c r="AE3385" s="246"/>
      <c r="AF3385" s="246"/>
      <c r="AG3385" s="246"/>
      <c r="AH3385" s="246"/>
      <c r="AI3385" s="246"/>
      <c r="AJ3385" s="246"/>
      <c r="AK3385" s="246"/>
      <c r="AL3385" s="246"/>
    </row>
    <row r="3386" spans="3:38" s="47" customFormat="1" ht="38.25" customHeight="1" x14ac:dyDescent="0.25">
      <c r="C3386" s="243"/>
      <c r="H3386" s="243"/>
      <c r="L3386" s="282"/>
      <c r="M3386" s="243"/>
      <c r="O3386" s="243"/>
      <c r="P3386" s="246"/>
      <c r="Q3386" s="246"/>
      <c r="R3386" s="246"/>
      <c r="S3386" s="246"/>
      <c r="T3386" s="246"/>
      <c r="U3386" s="246"/>
      <c r="V3386" s="246"/>
      <c r="W3386" s="246"/>
      <c r="X3386" s="246"/>
      <c r="Y3386" s="246"/>
      <c r="Z3386" s="246"/>
      <c r="AA3386" s="246"/>
      <c r="AB3386" s="246"/>
      <c r="AC3386" s="246"/>
      <c r="AD3386" s="246"/>
      <c r="AE3386" s="246"/>
      <c r="AF3386" s="246"/>
      <c r="AG3386" s="246"/>
      <c r="AH3386" s="246"/>
      <c r="AI3386" s="246"/>
      <c r="AJ3386" s="246"/>
      <c r="AK3386" s="246"/>
      <c r="AL3386" s="246"/>
    </row>
    <row r="3387" spans="3:38" s="47" customFormat="1" ht="38.25" customHeight="1" x14ac:dyDescent="0.25">
      <c r="C3387" s="243"/>
      <c r="H3387" s="243"/>
      <c r="L3387" s="282"/>
      <c r="M3387" s="243"/>
      <c r="O3387" s="243"/>
      <c r="P3387" s="246"/>
      <c r="Q3387" s="246"/>
      <c r="R3387" s="246"/>
      <c r="S3387" s="246"/>
      <c r="T3387" s="246"/>
      <c r="U3387" s="246"/>
      <c r="V3387" s="246"/>
      <c r="W3387" s="246"/>
      <c r="X3387" s="246"/>
      <c r="Y3387" s="246"/>
      <c r="Z3387" s="246"/>
      <c r="AA3387" s="246"/>
      <c r="AB3387" s="246"/>
      <c r="AC3387" s="246"/>
      <c r="AD3387" s="246"/>
      <c r="AE3387" s="246"/>
      <c r="AF3387" s="246"/>
      <c r="AG3387" s="246"/>
      <c r="AH3387" s="246"/>
      <c r="AI3387" s="246"/>
      <c r="AJ3387" s="246"/>
      <c r="AK3387" s="246"/>
      <c r="AL3387" s="246"/>
    </row>
    <row r="3388" spans="3:38" s="47" customFormat="1" ht="38.25" customHeight="1" x14ac:dyDescent="0.25">
      <c r="C3388" s="243"/>
      <c r="H3388" s="243"/>
      <c r="L3388" s="282"/>
      <c r="M3388" s="243"/>
      <c r="O3388" s="243"/>
      <c r="P3388" s="246"/>
      <c r="Q3388" s="246"/>
      <c r="R3388" s="246"/>
      <c r="S3388" s="246"/>
      <c r="T3388" s="246"/>
      <c r="U3388" s="246"/>
      <c r="V3388" s="246"/>
      <c r="W3388" s="246"/>
      <c r="X3388" s="246"/>
      <c r="Y3388" s="246"/>
      <c r="Z3388" s="246"/>
      <c r="AA3388" s="246"/>
      <c r="AB3388" s="246"/>
      <c r="AC3388" s="246"/>
      <c r="AD3388" s="246"/>
      <c r="AE3388" s="246"/>
      <c r="AF3388" s="246"/>
      <c r="AG3388" s="246"/>
      <c r="AH3388" s="246"/>
      <c r="AI3388" s="246"/>
      <c r="AJ3388" s="246"/>
      <c r="AK3388" s="246"/>
      <c r="AL3388" s="246"/>
    </row>
    <row r="3389" spans="3:38" s="47" customFormat="1" ht="38.25" customHeight="1" x14ac:dyDescent="0.25">
      <c r="C3389" s="243"/>
      <c r="H3389" s="243"/>
      <c r="L3389" s="282"/>
      <c r="M3389" s="243"/>
      <c r="O3389" s="243"/>
      <c r="P3389" s="246"/>
      <c r="Q3389" s="246"/>
      <c r="R3389" s="246"/>
      <c r="S3389" s="246"/>
      <c r="T3389" s="246"/>
      <c r="U3389" s="246"/>
      <c r="V3389" s="246"/>
      <c r="W3389" s="246"/>
      <c r="X3389" s="246"/>
      <c r="Y3389" s="246"/>
      <c r="Z3389" s="246"/>
      <c r="AA3389" s="246"/>
      <c r="AB3389" s="246"/>
      <c r="AC3389" s="246"/>
      <c r="AD3389" s="246"/>
      <c r="AE3389" s="246"/>
      <c r="AF3389" s="246"/>
      <c r="AG3389" s="246"/>
      <c r="AH3389" s="246"/>
      <c r="AI3389" s="246"/>
      <c r="AJ3389" s="246"/>
      <c r="AK3389" s="246"/>
      <c r="AL3389" s="246"/>
    </row>
    <row r="3390" spans="3:38" s="47" customFormat="1" ht="38.25" customHeight="1" x14ac:dyDescent="0.25">
      <c r="C3390" s="243"/>
      <c r="H3390" s="243"/>
      <c r="L3390" s="282"/>
      <c r="M3390" s="243"/>
      <c r="O3390" s="243"/>
      <c r="P3390" s="246"/>
      <c r="Q3390" s="246"/>
      <c r="R3390" s="246"/>
      <c r="S3390" s="246"/>
      <c r="T3390" s="246"/>
      <c r="U3390" s="246"/>
      <c r="V3390" s="246"/>
      <c r="W3390" s="246"/>
      <c r="X3390" s="246"/>
      <c r="Y3390" s="246"/>
      <c r="Z3390" s="246"/>
      <c r="AA3390" s="246"/>
      <c r="AB3390" s="246"/>
      <c r="AC3390" s="246"/>
      <c r="AD3390" s="246"/>
      <c r="AE3390" s="246"/>
      <c r="AF3390" s="246"/>
      <c r="AG3390" s="246"/>
      <c r="AH3390" s="246"/>
      <c r="AI3390" s="246"/>
      <c r="AJ3390" s="246"/>
      <c r="AK3390" s="246"/>
      <c r="AL3390" s="246"/>
    </row>
    <row r="3391" spans="3:38" s="47" customFormat="1" ht="38.25" customHeight="1" x14ac:dyDescent="0.25">
      <c r="C3391" s="243"/>
      <c r="H3391" s="243"/>
      <c r="L3391" s="282"/>
      <c r="M3391" s="243"/>
      <c r="O3391" s="243"/>
      <c r="P3391" s="246"/>
      <c r="Q3391" s="246"/>
      <c r="R3391" s="246"/>
      <c r="S3391" s="246"/>
      <c r="T3391" s="246"/>
      <c r="U3391" s="246"/>
      <c r="V3391" s="246"/>
      <c r="W3391" s="246"/>
      <c r="X3391" s="246"/>
      <c r="Y3391" s="246"/>
      <c r="Z3391" s="246"/>
      <c r="AA3391" s="246"/>
      <c r="AB3391" s="246"/>
      <c r="AC3391" s="246"/>
      <c r="AD3391" s="246"/>
      <c r="AE3391" s="246"/>
      <c r="AF3391" s="246"/>
      <c r="AG3391" s="246"/>
      <c r="AH3391" s="246"/>
      <c r="AI3391" s="246"/>
      <c r="AJ3391" s="246"/>
      <c r="AK3391" s="246"/>
      <c r="AL3391" s="246"/>
    </row>
    <row r="3392" spans="3:38" s="47" customFormat="1" ht="38.25" customHeight="1" x14ac:dyDescent="0.25">
      <c r="C3392" s="243"/>
      <c r="H3392" s="243"/>
      <c r="L3392" s="282"/>
      <c r="M3392" s="243"/>
      <c r="O3392" s="243"/>
      <c r="P3392" s="246"/>
      <c r="Q3392" s="246"/>
      <c r="R3392" s="246"/>
      <c r="S3392" s="246"/>
      <c r="T3392" s="246"/>
      <c r="U3392" s="246"/>
      <c r="V3392" s="246"/>
      <c r="W3392" s="246"/>
      <c r="X3392" s="246"/>
      <c r="Y3392" s="246"/>
      <c r="Z3392" s="246"/>
      <c r="AA3392" s="246"/>
      <c r="AB3392" s="246"/>
      <c r="AC3392" s="246"/>
      <c r="AD3392" s="246"/>
      <c r="AE3392" s="246"/>
      <c r="AF3392" s="246"/>
      <c r="AG3392" s="246"/>
      <c r="AH3392" s="246"/>
      <c r="AI3392" s="246"/>
      <c r="AJ3392" s="246"/>
      <c r="AK3392" s="246"/>
      <c r="AL3392" s="246"/>
    </row>
    <row r="3393" spans="3:38" s="47" customFormat="1" ht="38.25" customHeight="1" x14ac:dyDescent="0.25">
      <c r="C3393" s="243"/>
      <c r="H3393" s="243"/>
      <c r="L3393" s="282"/>
      <c r="M3393" s="243"/>
      <c r="O3393" s="243"/>
      <c r="P3393" s="246"/>
      <c r="Q3393" s="246"/>
      <c r="R3393" s="246"/>
      <c r="S3393" s="246"/>
      <c r="T3393" s="246"/>
      <c r="U3393" s="246"/>
      <c r="V3393" s="246"/>
      <c r="W3393" s="246"/>
      <c r="X3393" s="246"/>
      <c r="Y3393" s="246"/>
      <c r="Z3393" s="246"/>
      <c r="AA3393" s="246"/>
      <c r="AB3393" s="246"/>
      <c r="AC3393" s="246"/>
      <c r="AD3393" s="246"/>
      <c r="AE3393" s="246"/>
      <c r="AF3393" s="246"/>
      <c r="AG3393" s="246"/>
      <c r="AH3393" s="246"/>
      <c r="AI3393" s="246"/>
      <c r="AJ3393" s="246"/>
      <c r="AK3393" s="246"/>
      <c r="AL3393" s="246"/>
    </row>
    <row r="3394" spans="3:38" s="47" customFormat="1" ht="38.25" customHeight="1" x14ac:dyDescent="0.25">
      <c r="C3394" s="243"/>
      <c r="H3394" s="243"/>
      <c r="L3394" s="282"/>
      <c r="M3394" s="243"/>
      <c r="O3394" s="243"/>
      <c r="P3394" s="246"/>
      <c r="Q3394" s="246"/>
      <c r="R3394" s="246"/>
      <c r="S3394" s="246"/>
      <c r="T3394" s="246"/>
      <c r="U3394" s="246"/>
      <c r="V3394" s="246"/>
      <c r="W3394" s="246"/>
      <c r="X3394" s="246"/>
      <c r="Y3394" s="246"/>
      <c r="Z3394" s="246"/>
      <c r="AA3394" s="246"/>
      <c r="AB3394" s="246"/>
      <c r="AC3394" s="246"/>
      <c r="AD3394" s="246"/>
      <c r="AE3394" s="246"/>
      <c r="AF3394" s="246"/>
      <c r="AG3394" s="246"/>
      <c r="AH3394" s="246"/>
      <c r="AI3394" s="246"/>
      <c r="AJ3394" s="246"/>
      <c r="AK3394" s="246"/>
      <c r="AL3394" s="246"/>
    </row>
    <row r="3395" spans="3:38" s="47" customFormat="1" ht="38.25" customHeight="1" x14ac:dyDescent="0.25">
      <c r="C3395" s="243"/>
      <c r="H3395" s="243"/>
      <c r="L3395" s="282"/>
      <c r="M3395" s="243"/>
      <c r="O3395" s="243"/>
      <c r="P3395" s="246"/>
      <c r="Q3395" s="246"/>
      <c r="R3395" s="246"/>
      <c r="S3395" s="246"/>
      <c r="T3395" s="246"/>
      <c r="U3395" s="246"/>
      <c r="V3395" s="246"/>
      <c r="W3395" s="246"/>
      <c r="X3395" s="246"/>
      <c r="Y3395" s="246"/>
      <c r="Z3395" s="246"/>
      <c r="AA3395" s="246"/>
      <c r="AB3395" s="246"/>
      <c r="AC3395" s="246"/>
      <c r="AD3395" s="246"/>
      <c r="AE3395" s="246"/>
      <c r="AF3395" s="246"/>
      <c r="AG3395" s="246"/>
      <c r="AH3395" s="246"/>
      <c r="AI3395" s="246"/>
      <c r="AJ3395" s="246"/>
      <c r="AK3395" s="246"/>
      <c r="AL3395" s="246"/>
    </row>
    <row r="3396" spans="3:38" s="47" customFormat="1" ht="38.25" customHeight="1" x14ac:dyDescent="0.25">
      <c r="C3396" s="243"/>
      <c r="H3396" s="243"/>
      <c r="L3396" s="282"/>
      <c r="M3396" s="243"/>
      <c r="O3396" s="243"/>
      <c r="P3396" s="246"/>
      <c r="Q3396" s="246"/>
      <c r="R3396" s="246"/>
      <c r="S3396" s="246"/>
      <c r="T3396" s="246"/>
      <c r="U3396" s="246"/>
      <c r="V3396" s="246"/>
      <c r="W3396" s="246"/>
      <c r="X3396" s="246"/>
      <c r="Y3396" s="246"/>
      <c r="Z3396" s="246"/>
      <c r="AA3396" s="246"/>
      <c r="AB3396" s="246"/>
      <c r="AC3396" s="246"/>
      <c r="AD3396" s="246"/>
      <c r="AE3396" s="246"/>
      <c r="AF3396" s="246"/>
      <c r="AG3396" s="246"/>
      <c r="AH3396" s="246"/>
      <c r="AI3396" s="246"/>
      <c r="AJ3396" s="246"/>
      <c r="AK3396" s="246"/>
      <c r="AL3396" s="246"/>
    </row>
    <row r="3397" spans="3:38" s="47" customFormat="1" ht="38.25" customHeight="1" x14ac:dyDescent="0.25">
      <c r="C3397" s="243"/>
      <c r="H3397" s="243"/>
      <c r="L3397" s="282"/>
      <c r="M3397" s="243"/>
      <c r="O3397" s="243"/>
      <c r="P3397" s="246"/>
      <c r="Q3397" s="246"/>
      <c r="R3397" s="246"/>
      <c r="S3397" s="246"/>
      <c r="T3397" s="246"/>
      <c r="U3397" s="246"/>
      <c r="V3397" s="246"/>
      <c r="W3397" s="246"/>
      <c r="X3397" s="246"/>
      <c r="Y3397" s="246"/>
      <c r="Z3397" s="246"/>
      <c r="AA3397" s="246"/>
      <c r="AB3397" s="246"/>
      <c r="AC3397" s="246"/>
      <c r="AD3397" s="246"/>
      <c r="AE3397" s="246"/>
      <c r="AF3397" s="246"/>
      <c r="AG3397" s="246"/>
      <c r="AH3397" s="246"/>
      <c r="AI3397" s="246"/>
      <c r="AJ3397" s="246"/>
      <c r="AK3397" s="246"/>
      <c r="AL3397" s="246"/>
    </row>
    <row r="3398" spans="3:38" s="47" customFormat="1" ht="38.25" customHeight="1" x14ac:dyDescent="0.25">
      <c r="C3398" s="243"/>
      <c r="H3398" s="243"/>
      <c r="L3398" s="282"/>
      <c r="M3398" s="243"/>
      <c r="O3398" s="243"/>
      <c r="P3398" s="246"/>
      <c r="Q3398" s="246"/>
      <c r="R3398" s="246"/>
      <c r="S3398" s="246"/>
      <c r="T3398" s="246"/>
      <c r="U3398" s="246"/>
      <c r="V3398" s="246"/>
      <c r="W3398" s="246"/>
      <c r="X3398" s="246"/>
      <c r="Y3398" s="246"/>
      <c r="Z3398" s="246"/>
      <c r="AA3398" s="246"/>
      <c r="AB3398" s="246"/>
      <c r="AC3398" s="246"/>
      <c r="AD3398" s="246"/>
      <c r="AE3398" s="246"/>
      <c r="AF3398" s="246"/>
      <c r="AG3398" s="246"/>
      <c r="AH3398" s="246"/>
      <c r="AI3398" s="246"/>
      <c r="AJ3398" s="246"/>
      <c r="AK3398" s="246"/>
      <c r="AL3398" s="246"/>
    </row>
    <row r="3399" spans="3:38" s="47" customFormat="1" ht="38.25" customHeight="1" x14ac:dyDescent="0.25">
      <c r="C3399" s="243"/>
      <c r="H3399" s="243"/>
      <c r="L3399" s="282"/>
      <c r="M3399" s="243"/>
      <c r="O3399" s="243"/>
      <c r="P3399" s="246"/>
      <c r="Q3399" s="246"/>
      <c r="R3399" s="246"/>
      <c r="S3399" s="246"/>
      <c r="T3399" s="246"/>
      <c r="U3399" s="246"/>
      <c r="V3399" s="246"/>
      <c r="W3399" s="246"/>
      <c r="X3399" s="246"/>
      <c r="Y3399" s="246"/>
      <c r="Z3399" s="246"/>
      <c r="AA3399" s="246"/>
      <c r="AB3399" s="246"/>
      <c r="AC3399" s="246"/>
      <c r="AD3399" s="246"/>
      <c r="AE3399" s="246"/>
      <c r="AF3399" s="246"/>
      <c r="AG3399" s="246"/>
      <c r="AH3399" s="246"/>
      <c r="AI3399" s="246"/>
      <c r="AJ3399" s="246"/>
      <c r="AK3399" s="246"/>
      <c r="AL3399" s="246"/>
    </row>
    <row r="3400" spans="3:38" s="47" customFormat="1" ht="38.25" customHeight="1" x14ac:dyDescent="0.25">
      <c r="C3400" s="243"/>
      <c r="H3400" s="243"/>
      <c r="L3400" s="282"/>
      <c r="M3400" s="243"/>
      <c r="O3400" s="243"/>
      <c r="P3400" s="246"/>
      <c r="Q3400" s="246"/>
      <c r="R3400" s="246"/>
      <c r="S3400" s="246"/>
      <c r="T3400" s="246"/>
      <c r="U3400" s="246"/>
      <c r="V3400" s="246"/>
      <c r="W3400" s="246"/>
      <c r="X3400" s="246"/>
      <c r="Y3400" s="246"/>
      <c r="Z3400" s="246"/>
      <c r="AA3400" s="246"/>
      <c r="AB3400" s="246"/>
      <c r="AC3400" s="246"/>
      <c r="AD3400" s="246"/>
      <c r="AE3400" s="246"/>
      <c r="AF3400" s="246"/>
      <c r="AG3400" s="246"/>
      <c r="AH3400" s="246"/>
      <c r="AI3400" s="246"/>
      <c r="AJ3400" s="246"/>
      <c r="AK3400" s="246"/>
      <c r="AL3400" s="246"/>
    </row>
    <row r="3401" spans="3:38" s="47" customFormat="1" ht="38.25" customHeight="1" x14ac:dyDescent="0.25">
      <c r="C3401" s="243"/>
      <c r="H3401" s="243"/>
      <c r="L3401" s="282"/>
      <c r="M3401" s="243"/>
      <c r="O3401" s="243"/>
      <c r="P3401" s="246"/>
      <c r="Q3401" s="246"/>
      <c r="R3401" s="246"/>
      <c r="S3401" s="246"/>
      <c r="T3401" s="246"/>
      <c r="U3401" s="246"/>
      <c r="V3401" s="246"/>
      <c r="W3401" s="246"/>
      <c r="X3401" s="246"/>
      <c r="Y3401" s="246"/>
      <c r="Z3401" s="246"/>
      <c r="AA3401" s="246"/>
      <c r="AB3401" s="246"/>
      <c r="AC3401" s="246"/>
      <c r="AD3401" s="246"/>
      <c r="AE3401" s="246"/>
      <c r="AF3401" s="246"/>
      <c r="AG3401" s="246"/>
      <c r="AH3401" s="246"/>
      <c r="AI3401" s="246"/>
      <c r="AJ3401" s="246"/>
      <c r="AK3401" s="246"/>
      <c r="AL3401" s="246"/>
    </row>
    <row r="3402" spans="3:38" s="47" customFormat="1" ht="38.25" customHeight="1" x14ac:dyDescent="0.25">
      <c r="C3402" s="243"/>
      <c r="H3402" s="243"/>
      <c r="L3402" s="282"/>
      <c r="M3402" s="243"/>
      <c r="O3402" s="243"/>
      <c r="P3402" s="246"/>
      <c r="Q3402" s="246"/>
      <c r="R3402" s="246"/>
      <c r="S3402" s="246"/>
      <c r="T3402" s="246"/>
      <c r="U3402" s="246"/>
      <c r="V3402" s="246"/>
      <c r="W3402" s="246"/>
      <c r="X3402" s="246"/>
      <c r="Y3402" s="246"/>
      <c r="Z3402" s="246"/>
      <c r="AA3402" s="246"/>
      <c r="AB3402" s="246"/>
      <c r="AC3402" s="246"/>
      <c r="AD3402" s="246"/>
      <c r="AE3402" s="246"/>
      <c r="AF3402" s="246"/>
      <c r="AG3402" s="246"/>
      <c r="AH3402" s="246"/>
      <c r="AI3402" s="246"/>
      <c r="AJ3402" s="246"/>
      <c r="AK3402" s="246"/>
      <c r="AL3402" s="246"/>
    </row>
    <row r="3403" spans="3:38" s="47" customFormat="1" ht="38.25" customHeight="1" x14ac:dyDescent="0.25">
      <c r="C3403" s="243"/>
      <c r="H3403" s="243"/>
      <c r="L3403" s="282"/>
      <c r="M3403" s="243"/>
      <c r="O3403" s="243"/>
      <c r="P3403" s="246"/>
      <c r="Q3403" s="246"/>
      <c r="R3403" s="246"/>
      <c r="S3403" s="246"/>
      <c r="T3403" s="246"/>
      <c r="U3403" s="246"/>
      <c r="V3403" s="246"/>
      <c r="W3403" s="246"/>
      <c r="X3403" s="246"/>
      <c r="Y3403" s="246"/>
      <c r="Z3403" s="246"/>
      <c r="AA3403" s="246"/>
      <c r="AB3403" s="246"/>
      <c r="AC3403" s="246"/>
      <c r="AD3403" s="246"/>
      <c r="AE3403" s="246"/>
      <c r="AF3403" s="246"/>
      <c r="AG3403" s="246"/>
      <c r="AH3403" s="246"/>
      <c r="AI3403" s="246"/>
      <c r="AJ3403" s="246"/>
      <c r="AK3403" s="246"/>
      <c r="AL3403" s="246"/>
    </row>
    <row r="3404" spans="3:38" s="47" customFormat="1" ht="38.25" customHeight="1" x14ac:dyDescent="0.25">
      <c r="C3404" s="243"/>
      <c r="H3404" s="243"/>
      <c r="L3404" s="282"/>
      <c r="M3404" s="243"/>
      <c r="O3404" s="243"/>
      <c r="P3404" s="246"/>
      <c r="Q3404" s="246"/>
      <c r="R3404" s="246"/>
      <c r="S3404" s="246"/>
      <c r="T3404" s="246"/>
      <c r="U3404" s="246"/>
      <c r="V3404" s="246"/>
      <c r="W3404" s="246"/>
      <c r="X3404" s="246"/>
      <c r="Y3404" s="246"/>
      <c r="Z3404" s="246"/>
      <c r="AA3404" s="246"/>
      <c r="AB3404" s="246"/>
      <c r="AC3404" s="246"/>
      <c r="AD3404" s="246"/>
      <c r="AE3404" s="246"/>
      <c r="AF3404" s="246"/>
      <c r="AG3404" s="246"/>
      <c r="AH3404" s="246"/>
      <c r="AI3404" s="246"/>
      <c r="AJ3404" s="246"/>
      <c r="AK3404" s="246"/>
      <c r="AL3404" s="246"/>
    </row>
    <row r="3405" spans="3:38" s="47" customFormat="1" ht="38.25" customHeight="1" x14ac:dyDescent="0.25">
      <c r="C3405" s="243"/>
      <c r="H3405" s="243"/>
      <c r="L3405" s="282"/>
      <c r="M3405" s="243"/>
      <c r="O3405" s="243"/>
      <c r="P3405" s="246"/>
      <c r="Q3405" s="246"/>
      <c r="R3405" s="246"/>
      <c r="S3405" s="246"/>
      <c r="T3405" s="246"/>
      <c r="U3405" s="246"/>
      <c r="V3405" s="246"/>
      <c r="W3405" s="246"/>
      <c r="X3405" s="246"/>
      <c r="Y3405" s="246"/>
      <c r="Z3405" s="246"/>
      <c r="AA3405" s="246"/>
      <c r="AB3405" s="246"/>
      <c r="AC3405" s="246"/>
      <c r="AD3405" s="246"/>
      <c r="AE3405" s="246"/>
      <c r="AF3405" s="246"/>
      <c r="AG3405" s="246"/>
      <c r="AH3405" s="246"/>
      <c r="AI3405" s="246"/>
      <c r="AJ3405" s="246"/>
      <c r="AK3405" s="246"/>
      <c r="AL3405" s="246"/>
    </row>
    <row r="3406" spans="3:38" s="47" customFormat="1" ht="38.25" customHeight="1" x14ac:dyDescent="0.25">
      <c r="C3406" s="243"/>
      <c r="H3406" s="243"/>
      <c r="L3406" s="282"/>
      <c r="M3406" s="243"/>
      <c r="O3406" s="243"/>
      <c r="P3406" s="246"/>
      <c r="Q3406" s="246"/>
      <c r="R3406" s="246"/>
      <c r="S3406" s="246"/>
      <c r="T3406" s="246"/>
      <c r="U3406" s="246"/>
      <c r="V3406" s="246"/>
      <c r="W3406" s="246"/>
      <c r="X3406" s="246"/>
      <c r="Y3406" s="246"/>
      <c r="Z3406" s="246"/>
      <c r="AA3406" s="246"/>
      <c r="AB3406" s="246"/>
      <c r="AC3406" s="246"/>
      <c r="AD3406" s="246"/>
      <c r="AE3406" s="246"/>
      <c r="AF3406" s="246"/>
      <c r="AG3406" s="246"/>
      <c r="AH3406" s="246"/>
      <c r="AI3406" s="246"/>
      <c r="AJ3406" s="246"/>
      <c r="AK3406" s="246"/>
      <c r="AL3406" s="246"/>
    </row>
    <row r="3407" spans="3:38" s="47" customFormat="1" ht="38.25" customHeight="1" x14ac:dyDescent="0.25">
      <c r="C3407" s="243"/>
      <c r="H3407" s="243"/>
      <c r="L3407" s="282"/>
      <c r="M3407" s="243"/>
      <c r="O3407" s="243"/>
      <c r="P3407" s="246"/>
      <c r="Q3407" s="246"/>
      <c r="R3407" s="246"/>
      <c r="S3407" s="246"/>
      <c r="T3407" s="246"/>
      <c r="U3407" s="246"/>
      <c r="V3407" s="246"/>
      <c r="W3407" s="246"/>
      <c r="X3407" s="246"/>
      <c r="Y3407" s="246"/>
      <c r="Z3407" s="246"/>
      <c r="AA3407" s="246"/>
      <c r="AB3407" s="246"/>
      <c r="AC3407" s="246"/>
      <c r="AD3407" s="246"/>
      <c r="AE3407" s="246"/>
      <c r="AF3407" s="246"/>
      <c r="AG3407" s="246"/>
      <c r="AH3407" s="246"/>
      <c r="AI3407" s="246"/>
      <c r="AJ3407" s="246"/>
      <c r="AK3407" s="246"/>
      <c r="AL3407" s="246"/>
    </row>
    <row r="3408" spans="3:38" s="47" customFormat="1" ht="38.25" customHeight="1" x14ac:dyDescent="0.25">
      <c r="C3408" s="243"/>
      <c r="H3408" s="243"/>
      <c r="L3408" s="282"/>
      <c r="M3408" s="243"/>
      <c r="O3408" s="243"/>
      <c r="P3408" s="246"/>
      <c r="Q3408" s="246"/>
      <c r="R3408" s="246"/>
      <c r="S3408" s="246"/>
      <c r="T3408" s="246"/>
      <c r="U3408" s="246"/>
      <c r="V3408" s="246"/>
      <c r="W3408" s="246"/>
      <c r="X3408" s="246"/>
      <c r="Y3408" s="246"/>
      <c r="Z3408" s="246"/>
      <c r="AA3408" s="246"/>
      <c r="AB3408" s="246"/>
      <c r="AC3408" s="246"/>
      <c r="AD3408" s="246"/>
      <c r="AE3408" s="246"/>
      <c r="AF3408" s="246"/>
      <c r="AG3408" s="246"/>
      <c r="AH3408" s="246"/>
      <c r="AI3408" s="246"/>
      <c r="AJ3408" s="246"/>
      <c r="AK3408" s="246"/>
      <c r="AL3408" s="246"/>
    </row>
    <row r="3409" spans="3:38" s="47" customFormat="1" ht="38.25" customHeight="1" x14ac:dyDescent="0.25">
      <c r="C3409" s="243"/>
      <c r="H3409" s="243"/>
      <c r="L3409" s="282"/>
      <c r="M3409" s="243"/>
      <c r="O3409" s="243"/>
      <c r="P3409" s="246"/>
      <c r="Q3409" s="246"/>
      <c r="R3409" s="246"/>
      <c r="S3409" s="246"/>
      <c r="T3409" s="246"/>
      <c r="U3409" s="246"/>
      <c r="V3409" s="246"/>
      <c r="W3409" s="246"/>
      <c r="X3409" s="246"/>
      <c r="Y3409" s="246"/>
      <c r="Z3409" s="246"/>
      <c r="AA3409" s="246"/>
      <c r="AB3409" s="246"/>
      <c r="AC3409" s="246"/>
      <c r="AD3409" s="246"/>
      <c r="AE3409" s="246"/>
      <c r="AF3409" s="246"/>
      <c r="AG3409" s="246"/>
      <c r="AH3409" s="246"/>
      <c r="AI3409" s="246"/>
      <c r="AJ3409" s="246"/>
      <c r="AK3409" s="246"/>
      <c r="AL3409" s="246"/>
    </row>
    <row r="3410" spans="3:38" s="47" customFormat="1" ht="38.25" customHeight="1" x14ac:dyDescent="0.25">
      <c r="C3410" s="243"/>
      <c r="H3410" s="243"/>
      <c r="L3410" s="282"/>
      <c r="M3410" s="243"/>
      <c r="O3410" s="243"/>
      <c r="P3410" s="246"/>
      <c r="Q3410" s="246"/>
      <c r="R3410" s="246"/>
      <c r="S3410" s="246"/>
      <c r="T3410" s="246"/>
      <c r="U3410" s="246"/>
      <c r="V3410" s="246"/>
      <c r="W3410" s="246"/>
      <c r="X3410" s="246"/>
      <c r="Y3410" s="246"/>
      <c r="Z3410" s="246"/>
      <c r="AA3410" s="246"/>
      <c r="AB3410" s="246"/>
      <c r="AC3410" s="246"/>
      <c r="AD3410" s="246"/>
      <c r="AE3410" s="246"/>
      <c r="AF3410" s="246"/>
      <c r="AG3410" s="246"/>
      <c r="AH3410" s="246"/>
      <c r="AI3410" s="246"/>
      <c r="AJ3410" s="246"/>
      <c r="AK3410" s="246"/>
      <c r="AL3410" s="246"/>
    </row>
    <row r="3411" spans="3:38" s="47" customFormat="1" ht="38.25" customHeight="1" x14ac:dyDescent="0.25">
      <c r="C3411" s="243"/>
      <c r="H3411" s="243"/>
      <c r="L3411" s="282"/>
      <c r="M3411" s="243"/>
      <c r="O3411" s="243"/>
      <c r="P3411" s="246"/>
      <c r="Q3411" s="246"/>
      <c r="R3411" s="246"/>
      <c r="S3411" s="246"/>
      <c r="T3411" s="246"/>
      <c r="U3411" s="246"/>
      <c r="V3411" s="246"/>
      <c r="W3411" s="246"/>
      <c r="X3411" s="246"/>
      <c r="Y3411" s="246"/>
      <c r="Z3411" s="246"/>
      <c r="AA3411" s="246"/>
      <c r="AB3411" s="246"/>
      <c r="AC3411" s="246"/>
      <c r="AD3411" s="246"/>
      <c r="AE3411" s="246"/>
      <c r="AF3411" s="246"/>
      <c r="AG3411" s="246"/>
      <c r="AH3411" s="246"/>
      <c r="AI3411" s="246"/>
      <c r="AJ3411" s="246"/>
      <c r="AK3411" s="246"/>
      <c r="AL3411" s="246"/>
    </row>
    <row r="3412" spans="3:38" s="47" customFormat="1" ht="38.25" customHeight="1" x14ac:dyDescent="0.25">
      <c r="C3412" s="243"/>
      <c r="H3412" s="243"/>
      <c r="L3412" s="282"/>
      <c r="M3412" s="243"/>
      <c r="O3412" s="243"/>
      <c r="P3412" s="246"/>
      <c r="Q3412" s="246"/>
      <c r="R3412" s="246"/>
      <c r="S3412" s="246"/>
      <c r="T3412" s="246"/>
      <c r="U3412" s="246"/>
      <c r="V3412" s="246"/>
      <c r="W3412" s="246"/>
      <c r="X3412" s="246"/>
      <c r="Y3412" s="246"/>
      <c r="Z3412" s="246"/>
      <c r="AA3412" s="246"/>
      <c r="AB3412" s="246"/>
      <c r="AC3412" s="246"/>
      <c r="AD3412" s="246"/>
      <c r="AE3412" s="246"/>
      <c r="AF3412" s="246"/>
      <c r="AG3412" s="246"/>
      <c r="AH3412" s="246"/>
      <c r="AI3412" s="246"/>
      <c r="AJ3412" s="246"/>
      <c r="AK3412" s="246"/>
      <c r="AL3412" s="246"/>
    </row>
    <row r="3413" spans="3:38" s="47" customFormat="1" ht="38.25" customHeight="1" x14ac:dyDescent="0.25">
      <c r="C3413" s="243"/>
      <c r="H3413" s="243"/>
      <c r="L3413" s="282"/>
      <c r="M3413" s="243"/>
      <c r="O3413" s="243"/>
      <c r="P3413" s="246"/>
      <c r="Q3413" s="246"/>
      <c r="R3413" s="246"/>
      <c r="S3413" s="246"/>
      <c r="T3413" s="246"/>
      <c r="U3413" s="246"/>
      <c r="V3413" s="246"/>
      <c r="W3413" s="246"/>
      <c r="X3413" s="246"/>
      <c r="Y3413" s="246"/>
      <c r="Z3413" s="246"/>
      <c r="AA3413" s="246"/>
      <c r="AB3413" s="246"/>
      <c r="AC3413" s="246"/>
      <c r="AD3413" s="246"/>
      <c r="AE3413" s="246"/>
      <c r="AF3413" s="246"/>
      <c r="AG3413" s="246"/>
      <c r="AH3413" s="246"/>
      <c r="AI3413" s="246"/>
      <c r="AJ3413" s="246"/>
      <c r="AK3413" s="246"/>
      <c r="AL3413" s="246"/>
    </row>
    <row r="3414" spans="3:38" s="47" customFormat="1" ht="38.25" customHeight="1" x14ac:dyDescent="0.25">
      <c r="C3414" s="243"/>
      <c r="H3414" s="243"/>
      <c r="L3414" s="282"/>
      <c r="M3414" s="243"/>
      <c r="O3414" s="243"/>
      <c r="P3414" s="246"/>
      <c r="Q3414" s="246"/>
      <c r="R3414" s="246"/>
      <c r="S3414" s="246"/>
      <c r="T3414" s="246"/>
      <c r="U3414" s="246"/>
      <c r="V3414" s="246"/>
      <c r="W3414" s="246"/>
      <c r="X3414" s="246"/>
      <c r="Y3414" s="246"/>
      <c r="Z3414" s="246"/>
      <c r="AA3414" s="246"/>
      <c r="AB3414" s="246"/>
      <c r="AC3414" s="246"/>
      <c r="AD3414" s="246"/>
      <c r="AE3414" s="246"/>
      <c r="AF3414" s="246"/>
      <c r="AG3414" s="246"/>
      <c r="AH3414" s="246"/>
      <c r="AI3414" s="246"/>
      <c r="AJ3414" s="246"/>
      <c r="AK3414" s="246"/>
      <c r="AL3414" s="246"/>
    </row>
    <row r="3415" spans="3:38" s="47" customFormat="1" ht="38.25" customHeight="1" x14ac:dyDescent="0.25">
      <c r="C3415" s="243"/>
      <c r="H3415" s="243"/>
      <c r="L3415" s="282"/>
      <c r="M3415" s="243"/>
      <c r="O3415" s="243"/>
      <c r="P3415" s="246"/>
      <c r="Q3415" s="246"/>
      <c r="R3415" s="246"/>
      <c r="S3415" s="246"/>
      <c r="T3415" s="246"/>
      <c r="U3415" s="246"/>
      <c r="V3415" s="246"/>
      <c r="W3415" s="246"/>
      <c r="X3415" s="246"/>
      <c r="Y3415" s="246"/>
      <c r="Z3415" s="246"/>
      <c r="AA3415" s="246"/>
      <c r="AB3415" s="246"/>
      <c r="AC3415" s="246"/>
      <c r="AD3415" s="246"/>
      <c r="AE3415" s="246"/>
      <c r="AF3415" s="246"/>
      <c r="AG3415" s="246"/>
      <c r="AH3415" s="246"/>
      <c r="AI3415" s="246"/>
      <c r="AJ3415" s="246"/>
      <c r="AK3415" s="246"/>
      <c r="AL3415" s="246"/>
    </row>
    <row r="3416" spans="3:38" s="47" customFormat="1" ht="38.25" customHeight="1" x14ac:dyDescent="0.25">
      <c r="C3416" s="243"/>
      <c r="H3416" s="243"/>
      <c r="L3416" s="282"/>
      <c r="M3416" s="243"/>
      <c r="O3416" s="243"/>
      <c r="P3416" s="246"/>
      <c r="Q3416" s="246"/>
      <c r="R3416" s="246"/>
      <c r="S3416" s="246"/>
      <c r="T3416" s="246"/>
      <c r="U3416" s="246"/>
      <c r="V3416" s="246"/>
      <c r="W3416" s="246"/>
      <c r="X3416" s="246"/>
      <c r="Y3416" s="246"/>
      <c r="Z3416" s="246"/>
      <c r="AA3416" s="246"/>
      <c r="AB3416" s="246"/>
      <c r="AC3416" s="246"/>
      <c r="AD3416" s="246"/>
      <c r="AE3416" s="246"/>
      <c r="AF3416" s="246"/>
      <c r="AG3416" s="246"/>
      <c r="AH3416" s="246"/>
      <c r="AI3416" s="246"/>
      <c r="AJ3416" s="246"/>
      <c r="AK3416" s="246"/>
      <c r="AL3416" s="246"/>
    </row>
    <row r="3417" spans="3:38" s="47" customFormat="1" ht="38.25" customHeight="1" x14ac:dyDescent="0.25">
      <c r="C3417" s="243"/>
      <c r="H3417" s="243"/>
      <c r="L3417" s="282"/>
      <c r="M3417" s="243"/>
      <c r="O3417" s="243"/>
      <c r="P3417" s="246"/>
      <c r="Q3417" s="246"/>
      <c r="R3417" s="246"/>
      <c r="S3417" s="246"/>
      <c r="T3417" s="246"/>
      <c r="U3417" s="246"/>
      <c r="V3417" s="246"/>
      <c r="W3417" s="246"/>
      <c r="X3417" s="246"/>
      <c r="Y3417" s="246"/>
      <c r="Z3417" s="246"/>
      <c r="AA3417" s="246"/>
      <c r="AB3417" s="246"/>
      <c r="AC3417" s="246"/>
      <c r="AD3417" s="246"/>
      <c r="AE3417" s="246"/>
      <c r="AF3417" s="246"/>
      <c r="AG3417" s="246"/>
      <c r="AH3417" s="246"/>
      <c r="AI3417" s="246"/>
      <c r="AJ3417" s="246"/>
      <c r="AK3417" s="246"/>
      <c r="AL3417" s="246"/>
    </row>
    <row r="3418" spans="3:38" s="47" customFormat="1" ht="38.25" customHeight="1" x14ac:dyDescent="0.25">
      <c r="C3418" s="243"/>
      <c r="H3418" s="243"/>
      <c r="L3418" s="282"/>
      <c r="M3418" s="243"/>
      <c r="O3418" s="243"/>
      <c r="P3418" s="246"/>
      <c r="Q3418" s="246"/>
      <c r="R3418" s="246"/>
      <c r="S3418" s="246"/>
      <c r="T3418" s="246"/>
      <c r="U3418" s="246"/>
      <c r="V3418" s="246"/>
      <c r="W3418" s="246"/>
      <c r="X3418" s="246"/>
      <c r="Y3418" s="246"/>
      <c r="Z3418" s="246"/>
      <c r="AA3418" s="246"/>
      <c r="AB3418" s="246"/>
      <c r="AC3418" s="246"/>
      <c r="AD3418" s="246"/>
      <c r="AE3418" s="246"/>
      <c r="AF3418" s="246"/>
      <c r="AG3418" s="246"/>
      <c r="AH3418" s="246"/>
      <c r="AI3418" s="246"/>
      <c r="AJ3418" s="246"/>
      <c r="AK3418" s="246"/>
      <c r="AL3418" s="246"/>
    </row>
    <row r="3419" spans="3:38" s="47" customFormat="1" ht="38.25" customHeight="1" x14ac:dyDescent="0.25">
      <c r="C3419" s="243"/>
      <c r="H3419" s="243"/>
      <c r="L3419" s="282"/>
      <c r="M3419" s="243"/>
      <c r="O3419" s="243"/>
      <c r="P3419" s="246"/>
      <c r="Q3419" s="246"/>
      <c r="R3419" s="246"/>
      <c r="S3419" s="246"/>
      <c r="T3419" s="246"/>
      <c r="U3419" s="246"/>
      <c r="V3419" s="246"/>
      <c r="W3419" s="246"/>
      <c r="X3419" s="246"/>
      <c r="Y3419" s="246"/>
      <c r="Z3419" s="246"/>
      <c r="AA3419" s="246"/>
      <c r="AB3419" s="246"/>
      <c r="AC3419" s="246"/>
      <c r="AD3419" s="246"/>
      <c r="AE3419" s="246"/>
      <c r="AF3419" s="246"/>
      <c r="AG3419" s="246"/>
      <c r="AH3419" s="246"/>
      <c r="AI3419" s="246"/>
      <c r="AJ3419" s="246"/>
      <c r="AK3419" s="246"/>
      <c r="AL3419" s="246"/>
    </row>
    <row r="3420" spans="3:38" s="47" customFormat="1" ht="38.25" customHeight="1" x14ac:dyDescent="0.25">
      <c r="C3420" s="243"/>
      <c r="H3420" s="243"/>
      <c r="L3420" s="282"/>
      <c r="M3420" s="243"/>
      <c r="O3420" s="243"/>
      <c r="P3420" s="246"/>
      <c r="Q3420" s="246"/>
      <c r="R3420" s="246"/>
      <c r="S3420" s="246"/>
      <c r="T3420" s="246"/>
      <c r="U3420" s="246"/>
      <c r="V3420" s="246"/>
      <c r="W3420" s="246"/>
      <c r="X3420" s="246"/>
      <c r="Y3420" s="246"/>
      <c r="Z3420" s="246"/>
      <c r="AA3420" s="246"/>
      <c r="AB3420" s="246"/>
      <c r="AC3420" s="246"/>
      <c r="AD3420" s="246"/>
      <c r="AE3420" s="246"/>
      <c r="AF3420" s="246"/>
      <c r="AG3420" s="246"/>
      <c r="AH3420" s="246"/>
      <c r="AI3420" s="246"/>
      <c r="AJ3420" s="246"/>
      <c r="AK3420" s="246"/>
      <c r="AL3420" s="246"/>
    </row>
    <row r="3421" spans="3:38" s="47" customFormat="1" ht="38.25" customHeight="1" x14ac:dyDescent="0.25">
      <c r="C3421" s="243"/>
      <c r="H3421" s="243"/>
      <c r="L3421" s="282"/>
      <c r="M3421" s="243"/>
      <c r="O3421" s="243"/>
      <c r="P3421" s="246"/>
      <c r="Q3421" s="246"/>
      <c r="R3421" s="246"/>
      <c r="S3421" s="246"/>
      <c r="T3421" s="246"/>
      <c r="U3421" s="246"/>
      <c r="V3421" s="246"/>
      <c r="W3421" s="246"/>
      <c r="X3421" s="246"/>
      <c r="Y3421" s="246"/>
      <c r="Z3421" s="246"/>
      <c r="AA3421" s="246"/>
      <c r="AB3421" s="246"/>
      <c r="AC3421" s="246"/>
      <c r="AD3421" s="246"/>
      <c r="AE3421" s="246"/>
      <c r="AF3421" s="246"/>
      <c r="AG3421" s="246"/>
      <c r="AH3421" s="246"/>
      <c r="AI3421" s="246"/>
      <c r="AJ3421" s="246"/>
      <c r="AK3421" s="246"/>
      <c r="AL3421" s="246"/>
    </row>
    <row r="3422" spans="3:38" s="47" customFormat="1" ht="38.25" customHeight="1" x14ac:dyDescent="0.25">
      <c r="C3422" s="243"/>
      <c r="H3422" s="243"/>
      <c r="L3422" s="282"/>
      <c r="M3422" s="243"/>
      <c r="O3422" s="243"/>
      <c r="P3422" s="246"/>
      <c r="Q3422" s="246"/>
      <c r="R3422" s="246"/>
      <c r="S3422" s="246"/>
      <c r="T3422" s="246"/>
      <c r="U3422" s="246"/>
      <c r="V3422" s="246"/>
      <c r="W3422" s="246"/>
      <c r="X3422" s="246"/>
      <c r="Y3422" s="246"/>
      <c r="Z3422" s="246"/>
      <c r="AA3422" s="246"/>
      <c r="AB3422" s="246"/>
      <c r="AC3422" s="246"/>
      <c r="AD3422" s="246"/>
      <c r="AE3422" s="246"/>
      <c r="AF3422" s="246"/>
      <c r="AG3422" s="246"/>
      <c r="AH3422" s="246"/>
      <c r="AI3422" s="246"/>
      <c r="AJ3422" s="246"/>
      <c r="AK3422" s="246"/>
      <c r="AL3422" s="246"/>
    </row>
    <row r="3423" spans="3:38" s="47" customFormat="1" ht="38.25" customHeight="1" x14ac:dyDescent="0.25">
      <c r="C3423" s="243"/>
      <c r="H3423" s="243"/>
      <c r="L3423" s="282"/>
      <c r="M3423" s="243"/>
      <c r="O3423" s="243"/>
      <c r="P3423" s="246"/>
      <c r="Q3423" s="246"/>
      <c r="R3423" s="246"/>
      <c r="S3423" s="246"/>
      <c r="T3423" s="246"/>
      <c r="U3423" s="246"/>
      <c r="V3423" s="246"/>
      <c r="W3423" s="246"/>
      <c r="X3423" s="246"/>
      <c r="Y3423" s="246"/>
      <c r="Z3423" s="246"/>
      <c r="AA3423" s="246"/>
      <c r="AB3423" s="246"/>
      <c r="AC3423" s="246"/>
      <c r="AD3423" s="246"/>
      <c r="AE3423" s="246"/>
      <c r="AF3423" s="246"/>
      <c r="AG3423" s="246"/>
      <c r="AH3423" s="246"/>
      <c r="AI3423" s="246"/>
      <c r="AJ3423" s="246"/>
      <c r="AK3423" s="246"/>
      <c r="AL3423" s="246"/>
    </row>
    <row r="3424" spans="3:38" s="47" customFormat="1" ht="38.25" customHeight="1" x14ac:dyDescent="0.25">
      <c r="C3424" s="243"/>
      <c r="H3424" s="243"/>
      <c r="L3424" s="282"/>
      <c r="M3424" s="243"/>
      <c r="O3424" s="243"/>
      <c r="P3424" s="246"/>
      <c r="Q3424" s="246"/>
      <c r="R3424" s="246"/>
      <c r="S3424" s="246"/>
      <c r="T3424" s="246"/>
      <c r="U3424" s="246"/>
      <c r="V3424" s="246"/>
      <c r="W3424" s="246"/>
      <c r="X3424" s="246"/>
      <c r="Y3424" s="246"/>
      <c r="Z3424" s="246"/>
      <c r="AA3424" s="246"/>
      <c r="AB3424" s="246"/>
      <c r="AC3424" s="246"/>
      <c r="AD3424" s="246"/>
      <c r="AE3424" s="246"/>
      <c r="AF3424" s="246"/>
      <c r="AG3424" s="246"/>
      <c r="AH3424" s="246"/>
      <c r="AI3424" s="246"/>
      <c r="AJ3424" s="246"/>
      <c r="AK3424" s="246"/>
      <c r="AL3424" s="246"/>
    </row>
    <row r="3425" spans="3:38" s="47" customFormat="1" ht="38.25" customHeight="1" x14ac:dyDescent="0.25">
      <c r="C3425" s="243"/>
      <c r="H3425" s="243"/>
      <c r="L3425" s="282"/>
      <c r="M3425" s="243"/>
      <c r="O3425" s="243"/>
      <c r="P3425" s="246"/>
      <c r="Q3425" s="246"/>
      <c r="R3425" s="246"/>
      <c r="S3425" s="246"/>
      <c r="T3425" s="246"/>
      <c r="U3425" s="246"/>
      <c r="V3425" s="246"/>
      <c r="W3425" s="246"/>
      <c r="X3425" s="246"/>
      <c r="Y3425" s="246"/>
      <c r="Z3425" s="246"/>
      <c r="AA3425" s="246"/>
      <c r="AB3425" s="246"/>
      <c r="AC3425" s="246"/>
      <c r="AD3425" s="246"/>
      <c r="AE3425" s="246"/>
      <c r="AF3425" s="246"/>
      <c r="AG3425" s="246"/>
      <c r="AH3425" s="246"/>
      <c r="AI3425" s="246"/>
      <c r="AJ3425" s="246"/>
      <c r="AK3425" s="246"/>
      <c r="AL3425" s="246"/>
    </row>
    <row r="3426" spans="3:38" s="47" customFormat="1" ht="38.25" customHeight="1" x14ac:dyDescent="0.25">
      <c r="C3426" s="243"/>
      <c r="H3426" s="243"/>
      <c r="L3426" s="282"/>
      <c r="M3426" s="243"/>
      <c r="O3426" s="243"/>
      <c r="P3426" s="246"/>
      <c r="Q3426" s="246"/>
      <c r="R3426" s="246"/>
      <c r="S3426" s="246"/>
      <c r="T3426" s="246"/>
      <c r="U3426" s="246"/>
      <c r="V3426" s="246"/>
      <c r="W3426" s="246"/>
      <c r="X3426" s="246"/>
      <c r="Y3426" s="246"/>
      <c r="Z3426" s="246"/>
      <c r="AA3426" s="246"/>
      <c r="AB3426" s="246"/>
      <c r="AC3426" s="246"/>
      <c r="AD3426" s="246"/>
      <c r="AE3426" s="246"/>
      <c r="AF3426" s="246"/>
      <c r="AG3426" s="246"/>
      <c r="AH3426" s="246"/>
      <c r="AI3426" s="246"/>
      <c r="AJ3426" s="246"/>
      <c r="AK3426" s="246"/>
      <c r="AL3426" s="246"/>
    </row>
    <row r="3427" spans="3:38" s="47" customFormat="1" ht="38.25" customHeight="1" x14ac:dyDescent="0.25">
      <c r="C3427" s="243"/>
      <c r="H3427" s="243"/>
      <c r="L3427" s="282"/>
      <c r="M3427" s="243"/>
      <c r="O3427" s="243"/>
      <c r="P3427" s="246"/>
      <c r="Q3427" s="246"/>
      <c r="R3427" s="246"/>
      <c r="S3427" s="246"/>
      <c r="T3427" s="246"/>
      <c r="U3427" s="246"/>
      <c r="V3427" s="246"/>
      <c r="W3427" s="246"/>
      <c r="X3427" s="246"/>
      <c r="Y3427" s="246"/>
      <c r="Z3427" s="246"/>
      <c r="AA3427" s="246"/>
      <c r="AB3427" s="246"/>
      <c r="AC3427" s="246"/>
      <c r="AD3427" s="246"/>
      <c r="AE3427" s="246"/>
      <c r="AF3427" s="246"/>
      <c r="AG3427" s="246"/>
      <c r="AH3427" s="246"/>
      <c r="AI3427" s="246"/>
      <c r="AJ3427" s="246"/>
      <c r="AK3427" s="246"/>
      <c r="AL3427" s="246"/>
    </row>
    <row r="3428" spans="3:38" s="47" customFormat="1" ht="38.25" customHeight="1" x14ac:dyDescent="0.25">
      <c r="C3428" s="243"/>
      <c r="H3428" s="243"/>
      <c r="L3428" s="282"/>
      <c r="M3428" s="243"/>
      <c r="O3428" s="243"/>
      <c r="P3428" s="246"/>
      <c r="Q3428" s="246"/>
      <c r="R3428" s="246"/>
      <c r="S3428" s="246"/>
      <c r="T3428" s="246"/>
      <c r="U3428" s="246"/>
      <c r="V3428" s="246"/>
      <c r="W3428" s="246"/>
      <c r="X3428" s="246"/>
      <c r="Y3428" s="246"/>
      <c r="Z3428" s="246"/>
      <c r="AA3428" s="246"/>
      <c r="AB3428" s="246"/>
      <c r="AC3428" s="246"/>
      <c r="AD3428" s="246"/>
      <c r="AE3428" s="246"/>
      <c r="AF3428" s="246"/>
      <c r="AG3428" s="246"/>
      <c r="AH3428" s="246"/>
      <c r="AI3428" s="246"/>
      <c r="AJ3428" s="246"/>
      <c r="AK3428" s="246"/>
      <c r="AL3428" s="246"/>
    </row>
    <row r="3429" spans="3:38" s="47" customFormat="1" ht="38.25" customHeight="1" x14ac:dyDescent="0.25">
      <c r="C3429" s="243"/>
      <c r="H3429" s="243"/>
      <c r="L3429" s="282"/>
      <c r="M3429" s="243"/>
      <c r="O3429" s="243"/>
      <c r="P3429" s="246"/>
      <c r="Q3429" s="246"/>
      <c r="R3429" s="246"/>
      <c r="S3429" s="246"/>
      <c r="T3429" s="246"/>
      <c r="U3429" s="246"/>
      <c r="V3429" s="246"/>
      <c r="W3429" s="246"/>
      <c r="X3429" s="246"/>
      <c r="Y3429" s="246"/>
      <c r="Z3429" s="246"/>
      <c r="AA3429" s="246"/>
      <c r="AB3429" s="246"/>
      <c r="AC3429" s="246"/>
      <c r="AD3429" s="246"/>
      <c r="AE3429" s="246"/>
      <c r="AF3429" s="246"/>
      <c r="AG3429" s="246"/>
      <c r="AH3429" s="246"/>
      <c r="AI3429" s="246"/>
      <c r="AJ3429" s="246"/>
      <c r="AK3429" s="246"/>
      <c r="AL3429" s="246"/>
    </row>
    <row r="3430" spans="3:38" s="47" customFormat="1" ht="38.25" customHeight="1" x14ac:dyDescent="0.25">
      <c r="C3430" s="243"/>
      <c r="H3430" s="243"/>
      <c r="L3430" s="282"/>
      <c r="M3430" s="243"/>
      <c r="O3430" s="243"/>
      <c r="P3430" s="246"/>
      <c r="Q3430" s="246"/>
      <c r="R3430" s="246"/>
      <c r="S3430" s="246"/>
      <c r="T3430" s="246"/>
      <c r="U3430" s="246"/>
      <c r="V3430" s="246"/>
      <c r="W3430" s="246"/>
      <c r="X3430" s="246"/>
      <c r="Y3430" s="246"/>
      <c r="Z3430" s="246"/>
      <c r="AA3430" s="246"/>
      <c r="AB3430" s="246"/>
      <c r="AC3430" s="246"/>
      <c r="AD3430" s="246"/>
      <c r="AE3430" s="246"/>
      <c r="AF3430" s="246"/>
      <c r="AG3430" s="246"/>
      <c r="AH3430" s="246"/>
      <c r="AI3430" s="246"/>
      <c r="AJ3430" s="246"/>
      <c r="AK3430" s="246"/>
      <c r="AL3430" s="246"/>
    </row>
    <row r="3431" spans="3:38" s="47" customFormat="1" ht="38.25" customHeight="1" x14ac:dyDescent="0.25">
      <c r="C3431" s="243"/>
      <c r="H3431" s="243"/>
      <c r="L3431" s="282"/>
      <c r="M3431" s="243"/>
      <c r="O3431" s="243"/>
      <c r="P3431" s="246"/>
      <c r="Q3431" s="246"/>
      <c r="R3431" s="246"/>
      <c r="S3431" s="246"/>
      <c r="T3431" s="246"/>
      <c r="U3431" s="246"/>
      <c r="V3431" s="246"/>
      <c r="W3431" s="246"/>
      <c r="X3431" s="246"/>
      <c r="Y3431" s="246"/>
      <c r="Z3431" s="246"/>
      <c r="AA3431" s="246"/>
      <c r="AB3431" s="246"/>
      <c r="AC3431" s="246"/>
      <c r="AD3431" s="246"/>
      <c r="AE3431" s="246"/>
      <c r="AF3431" s="246"/>
      <c r="AG3431" s="246"/>
      <c r="AH3431" s="246"/>
      <c r="AI3431" s="246"/>
      <c r="AJ3431" s="246"/>
      <c r="AK3431" s="246"/>
      <c r="AL3431" s="246"/>
    </row>
    <row r="3432" spans="3:38" s="47" customFormat="1" ht="38.25" customHeight="1" x14ac:dyDescent="0.25">
      <c r="C3432" s="243"/>
      <c r="H3432" s="243"/>
      <c r="L3432" s="282"/>
      <c r="M3432" s="243"/>
      <c r="O3432" s="243"/>
      <c r="P3432" s="246"/>
      <c r="Q3432" s="246"/>
      <c r="R3432" s="246"/>
      <c r="S3432" s="246"/>
      <c r="T3432" s="246"/>
      <c r="U3432" s="246"/>
      <c r="V3432" s="246"/>
      <c r="W3432" s="246"/>
      <c r="X3432" s="246"/>
      <c r="Y3432" s="246"/>
      <c r="Z3432" s="246"/>
      <c r="AA3432" s="246"/>
      <c r="AB3432" s="246"/>
      <c r="AC3432" s="246"/>
      <c r="AD3432" s="246"/>
      <c r="AE3432" s="246"/>
      <c r="AF3432" s="246"/>
      <c r="AG3432" s="246"/>
      <c r="AH3432" s="246"/>
      <c r="AI3432" s="246"/>
      <c r="AJ3432" s="246"/>
      <c r="AK3432" s="246"/>
      <c r="AL3432" s="246"/>
    </row>
    <row r="3433" spans="3:38" s="47" customFormat="1" ht="38.25" customHeight="1" x14ac:dyDescent="0.25">
      <c r="C3433" s="243"/>
      <c r="H3433" s="243"/>
      <c r="L3433" s="282"/>
      <c r="M3433" s="243"/>
      <c r="O3433" s="243"/>
      <c r="P3433" s="246"/>
      <c r="Q3433" s="246"/>
      <c r="R3433" s="246"/>
      <c r="S3433" s="246"/>
      <c r="T3433" s="246"/>
      <c r="U3433" s="246"/>
      <c r="V3433" s="246"/>
      <c r="W3433" s="246"/>
      <c r="X3433" s="246"/>
      <c r="Y3433" s="246"/>
      <c r="Z3433" s="246"/>
      <c r="AA3433" s="246"/>
      <c r="AB3433" s="246"/>
      <c r="AC3433" s="246"/>
      <c r="AD3433" s="246"/>
      <c r="AE3433" s="246"/>
      <c r="AF3433" s="246"/>
      <c r="AG3433" s="246"/>
      <c r="AH3433" s="246"/>
      <c r="AI3433" s="246"/>
      <c r="AJ3433" s="246"/>
      <c r="AK3433" s="246"/>
      <c r="AL3433" s="246"/>
    </row>
    <row r="3434" spans="3:38" s="47" customFormat="1" ht="38.25" customHeight="1" x14ac:dyDescent="0.25">
      <c r="C3434" s="243"/>
      <c r="H3434" s="243"/>
      <c r="L3434" s="282"/>
      <c r="M3434" s="243"/>
      <c r="O3434" s="243"/>
      <c r="P3434" s="246"/>
      <c r="Q3434" s="246"/>
      <c r="R3434" s="246"/>
      <c r="S3434" s="246"/>
      <c r="T3434" s="246"/>
      <c r="U3434" s="246"/>
      <c r="V3434" s="246"/>
      <c r="W3434" s="246"/>
      <c r="X3434" s="246"/>
      <c r="Y3434" s="246"/>
      <c r="Z3434" s="246"/>
      <c r="AA3434" s="246"/>
      <c r="AB3434" s="246"/>
      <c r="AC3434" s="246"/>
      <c r="AD3434" s="246"/>
      <c r="AE3434" s="246"/>
      <c r="AF3434" s="246"/>
      <c r="AG3434" s="246"/>
      <c r="AH3434" s="246"/>
      <c r="AI3434" s="246"/>
      <c r="AJ3434" s="246"/>
      <c r="AK3434" s="246"/>
      <c r="AL3434" s="246"/>
    </row>
    <row r="3435" spans="3:38" s="47" customFormat="1" ht="38.25" customHeight="1" x14ac:dyDescent="0.25">
      <c r="C3435" s="243"/>
      <c r="H3435" s="243"/>
      <c r="L3435" s="282"/>
      <c r="M3435" s="243"/>
      <c r="O3435" s="243"/>
      <c r="P3435" s="246"/>
      <c r="Q3435" s="246"/>
      <c r="R3435" s="246"/>
      <c r="S3435" s="246"/>
      <c r="T3435" s="246"/>
      <c r="U3435" s="246"/>
      <c r="V3435" s="246"/>
      <c r="W3435" s="246"/>
      <c r="X3435" s="246"/>
      <c r="Y3435" s="246"/>
      <c r="Z3435" s="246"/>
      <c r="AA3435" s="246"/>
      <c r="AB3435" s="246"/>
      <c r="AC3435" s="246"/>
      <c r="AD3435" s="246"/>
      <c r="AE3435" s="246"/>
      <c r="AF3435" s="246"/>
      <c r="AG3435" s="246"/>
      <c r="AH3435" s="246"/>
      <c r="AI3435" s="246"/>
      <c r="AJ3435" s="246"/>
      <c r="AK3435" s="246"/>
      <c r="AL3435" s="246"/>
    </row>
    <row r="3436" spans="3:38" s="47" customFormat="1" ht="38.25" customHeight="1" x14ac:dyDescent="0.25">
      <c r="C3436" s="243"/>
      <c r="H3436" s="243"/>
      <c r="L3436" s="282"/>
      <c r="M3436" s="243"/>
      <c r="O3436" s="243"/>
      <c r="P3436" s="246"/>
      <c r="Q3436" s="246"/>
      <c r="R3436" s="246"/>
      <c r="S3436" s="246"/>
      <c r="T3436" s="246"/>
      <c r="U3436" s="246"/>
      <c r="V3436" s="246"/>
      <c r="W3436" s="246"/>
      <c r="X3436" s="246"/>
      <c r="Y3436" s="246"/>
      <c r="Z3436" s="246"/>
      <c r="AA3436" s="246"/>
      <c r="AB3436" s="246"/>
      <c r="AC3436" s="246"/>
      <c r="AD3436" s="246"/>
      <c r="AE3436" s="246"/>
      <c r="AF3436" s="246"/>
      <c r="AG3436" s="246"/>
      <c r="AH3436" s="246"/>
      <c r="AI3436" s="246"/>
      <c r="AJ3436" s="246"/>
      <c r="AK3436" s="246"/>
      <c r="AL3436" s="246"/>
    </row>
    <row r="3437" spans="3:38" s="47" customFormat="1" ht="38.25" customHeight="1" x14ac:dyDescent="0.25">
      <c r="C3437" s="243"/>
      <c r="H3437" s="243"/>
      <c r="L3437" s="282"/>
      <c r="M3437" s="243"/>
      <c r="O3437" s="243"/>
      <c r="P3437" s="246"/>
      <c r="Q3437" s="246"/>
      <c r="R3437" s="246"/>
      <c r="S3437" s="246"/>
      <c r="T3437" s="246"/>
      <c r="U3437" s="246"/>
      <c r="V3437" s="246"/>
      <c r="W3437" s="246"/>
      <c r="X3437" s="246"/>
      <c r="Y3437" s="246"/>
      <c r="Z3437" s="246"/>
      <c r="AA3437" s="246"/>
      <c r="AB3437" s="246"/>
      <c r="AC3437" s="246"/>
      <c r="AD3437" s="246"/>
      <c r="AE3437" s="246"/>
      <c r="AF3437" s="246"/>
      <c r="AG3437" s="246"/>
      <c r="AH3437" s="246"/>
      <c r="AI3437" s="246"/>
      <c r="AJ3437" s="246"/>
      <c r="AK3437" s="246"/>
      <c r="AL3437" s="246"/>
    </row>
    <row r="3438" spans="3:38" s="47" customFormat="1" ht="38.25" customHeight="1" x14ac:dyDescent="0.25">
      <c r="C3438" s="243"/>
      <c r="H3438" s="243"/>
      <c r="L3438" s="282"/>
      <c r="M3438" s="243"/>
      <c r="O3438" s="243"/>
      <c r="P3438" s="246"/>
      <c r="Q3438" s="246"/>
      <c r="R3438" s="246"/>
      <c r="S3438" s="246"/>
      <c r="T3438" s="246"/>
      <c r="U3438" s="246"/>
      <c r="V3438" s="246"/>
      <c r="W3438" s="246"/>
      <c r="X3438" s="246"/>
      <c r="Y3438" s="246"/>
      <c r="Z3438" s="246"/>
      <c r="AA3438" s="246"/>
      <c r="AB3438" s="246"/>
      <c r="AC3438" s="246"/>
      <c r="AD3438" s="246"/>
      <c r="AE3438" s="246"/>
      <c r="AF3438" s="246"/>
      <c r="AG3438" s="246"/>
      <c r="AH3438" s="246"/>
      <c r="AI3438" s="246"/>
      <c r="AJ3438" s="246"/>
      <c r="AK3438" s="246"/>
      <c r="AL3438" s="246"/>
    </row>
    <row r="3439" spans="3:38" s="47" customFormat="1" ht="38.25" customHeight="1" x14ac:dyDescent="0.25">
      <c r="C3439" s="243"/>
      <c r="H3439" s="243"/>
      <c r="L3439" s="282"/>
      <c r="M3439" s="243"/>
      <c r="O3439" s="243"/>
      <c r="P3439" s="246"/>
      <c r="Q3439" s="246"/>
      <c r="R3439" s="246"/>
      <c r="S3439" s="246"/>
      <c r="T3439" s="246"/>
      <c r="U3439" s="246"/>
      <c r="V3439" s="246"/>
      <c r="W3439" s="246"/>
      <c r="X3439" s="246"/>
      <c r="Y3439" s="246"/>
      <c r="Z3439" s="246"/>
      <c r="AA3439" s="246"/>
      <c r="AB3439" s="246"/>
      <c r="AC3439" s="246"/>
      <c r="AD3439" s="246"/>
      <c r="AE3439" s="246"/>
      <c r="AF3439" s="246"/>
      <c r="AG3439" s="246"/>
      <c r="AH3439" s="246"/>
      <c r="AI3439" s="246"/>
      <c r="AJ3439" s="246"/>
      <c r="AK3439" s="246"/>
      <c r="AL3439" s="246"/>
    </row>
    <row r="3440" spans="3:38" s="47" customFormat="1" ht="38.25" customHeight="1" x14ac:dyDescent="0.25">
      <c r="C3440" s="243"/>
      <c r="H3440" s="243"/>
      <c r="L3440" s="282"/>
      <c r="M3440" s="243"/>
      <c r="O3440" s="243"/>
      <c r="P3440" s="246"/>
      <c r="Q3440" s="246"/>
      <c r="R3440" s="246"/>
      <c r="S3440" s="246"/>
      <c r="T3440" s="246"/>
      <c r="U3440" s="246"/>
      <c r="V3440" s="246"/>
      <c r="W3440" s="246"/>
      <c r="X3440" s="246"/>
      <c r="Y3440" s="246"/>
      <c r="Z3440" s="246"/>
      <c r="AA3440" s="246"/>
      <c r="AB3440" s="246"/>
      <c r="AC3440" s="246"/>
      <c r="AD3440" s="246"/>
      <c r="AE3440" s="246"/>
      <c r="AF3440" s="246"/>
      <c r="AG3440" s="246"/>
      <c r="AH3440" s="246"/>
      <c r="AI3440" s="246"/>
      <c r="AJ3440" s="246"/>
      <c r="AK3440" s="246"/>
      <c r="AL3440" s="246"/>
    </row>
    <row r="3441" spans="3:38" s="47" customFormat="1" ht="38.25" customHeight="1" x14ac:dyDescent="0.25">
      <c r="C3441" s="243"/>
      <c r="H3441" s="243"/>
      <c r="L3441" s="282"/>
      <c r="M3441" s="243"/>
      <c r="O3441" s="243"/>
      <c r="P3441" s="246"/>
      <c r="Q3441" s="246"/>
      <c r="R3441" s="246"/>
      <c r="S3441" s="246"/>
      <c r="T3441" s="246"/>
      <c r="U3441" s="246"/>
      <c r="V3441" s="246"/>
      <c r="W3441" s="246"/>
      <c r="X3441" s="246"/>
      <c r="Y3441" s="246"/>
      <c r="Z3441" s="246"/>
      <c r="AA3441" s="246"/>
      <c r="AB3441" s="246"/>
      <c r="AC3441" s="246"/>
      <c r="AD3441" s="246"/>
      <c r="AE3441" s="246"/>
      <c r="AF3441" s="246"/>
      <c r="AG3441" s="246"/>
      <c r="AH3441" s="246"/>
      <c r="AI3441" s="246"/>
      <c r="AJ3441" s="246"/>
      <c r="AK3441" s="246"/>
      <c r="AL3441" s="246"/>
    </row>
    <row r="3442" spans="3:38" s="47" customFormat="1" ht="38.25" customHeight="1" x14ac:dyDescent="0.25">
      <c r="C3442" s="243"/>
      <c r="H3442" s="243"/>
      <c r="L3442" s="282"/>
      <c r="M3442" s="243"/>
      <c r="O3442" s="243"/>
      <c r="P3442" s="246"/>
      <c r="Q3442" s="246"/>
      <c r="R3442" s="246"/>
      <c r="S3442" s="246"/>
      <c r="T3442" s="246"/>
      <c r="U3442" s="246"/>
      <c r="V3442" s="246"/>
      <c r="W3442" s="246"/>
      <c r="X3442" s="246"/>
      <c r="Y3442" s="246"/>
      <c r="Z3442" s="246"/>
      <c r="AA3442" s="246"/>
      <c r="AB3442" s="246"/>
      <c r="AC3442" s="246"/>
      <c r="AD3442" s="246"/>
      <c r="AE3442" s="246"/>
      <c r="AF3442" s="246"/>
      <c r="AG3442" s="246"/>
      <c r="AH3442" s="246"/>
      <c r="AI3442" s="246"/>
      <c r="AJ3442" s="246"/>
      <c r="AK3442" s="246"/>
      <c r="AL3442" s="246"/>
    </row>
    <row r="3443" spans="3:38" s="47" customFormat="1" ht="38.25" customHeight="1" x14ac:dyDescent="0.25">
      <c r="C3443" s="243"/>
      <c r="H3443" s="243"/>
      <c r="L3443" s="282"/>
      <c r="M3443" s="243"/>
      <c r="O3443" s="243"/>
      <c r="P3443" s="246"/>
      <c r="Q3443" s="246"/>
      <c r="R3443" s="246"/>
      <c r="S3443" s="246"/>
      <c r="T3443" s="246"/>
      <c r="U3443" s="246"/>
      <c r="V3443" s="246"/>
      <c r="W3443" s="246"/>
      <c r="X3443" s="246"/>
      <c r="Y3443" s="246"/>
      <c r="Z3443" s="246"/>
      <c r="AA3443" s="246"/>
      <c r="AB3443" s="246"/>
      <c r="AC3443" s="246"/>
      <c r="AD3443" s="246"/>
      <c r="AE3443" s="246"/>
      <c r="AF3443" s="246"/>
      <c r="AG3443" s="246"/>
      <c r="AH3443" s="246"/>
      <c r="AI3443" s="246"/>
      <c r="AJ3443" s="246"/>
      <c r="AK3443" s="246"/>
      <c r="AL3443" s="246"/>
    </row>
    <row r="3444" spans="3:38" s="47" customFormat="1" ht="38.25" customHeight="1" x14ac:dyDescent="0.25">
      <c r="C3444" s="243"/>
      <c r="H3444" s="243"/>
      <c r="L3444" s="282"/>
      <c r="M3444" s="243"/>
      <c r="O3444" s="243"/>
      <c r="P3444" s="246"/>
      <c r="Q3444" s="246"/>
      <c r="R3444" s="246"/>
      <c r="S3444" s="246"/>
      <c r="T3444" s="246"/>
      <c r="U3444" s="246"/>
      <c r="V3444" s="246"/>
      <c r="W3444" s="246"/>
      <c r="X3444" s="246"/>
      <c r="Y3444" s="246"/>
      <c r="Z3444" s="246"/>
      <c r="AA3444" s="246"/>
      <c r="AB3444" s="246"/>
      <c r="AC3444" s="246"/>
      <c r="AD3444" s="246"/>
      <c r="AE3444" s="246"/>
      <c r="AF3444" s="246"/>
      <c r="AG3444" s="246"/>
      <c r="AH3444" s="246"/>
      <c r="AI3444" s="246"/>
      <c r="AJ3444" s="246"/>
      <c r="AK3444" s="246"/>
      <c r="AL3444" s="246"/>
    </row>
    <row r="3445" spans="3:38" s="47" customFormat="1" ht="38.25" customHeight="1" x14ac:dyDescent="0.25">
      <c r="C3445" s="243"/>
      <c r="H3445" s="243"/>
      <c r="L3445" s="282"/>
      <c r="M3445" s="243"/>
      <c r="O3445" s="243"/>
      <c r="P3445" s="246"/>
      <c r="Q3445" s="246"/>
      <c r="R3445" s="246"/>
      <c r="S3445" s="246"/>
      <c r="T3445" s="246"/>
      <c r="U3445" s="246"/>
      <c r="V3445" s="246"/>
      <c r="W3445" s="246"/>
      <c r="X3445" s="246"/>
      <c r="Y3445" s="246"/>
      <c r="Z3445" s="246"/>
      <c r="AA3445" s="246"/>
      <c r="AB3445" s="246"/>
      <c r="AC3445" s="246"/>
      <c r="AD3445" s="246"/>
      <c r="AE3445" s="246"/>
      <c r="AF3445" s="246"/>
      <c r="AG3445" s="246"/>
      <c r="AH3445" s="246"/>
      <c r="AI3445" s="246"/>
      <c r="AJ3445" s="246"/>
      <c r="AK3445" s="246"/>
      <c r="AL3445" s="246"/>
    </row>
    <row r="3446" spans="3:38" s="47" customFormat="1" ht="38.25" customHeight="1" x14ac:dyDescent="0.25">
      <c r="C3446" s="243"/>
      <c r="H3446" s="243"/>
      <c r="L3446" s="282"/>
      <c r="M3446" s="243"/>
      <c r="O3446" s="243"/>
      <c r="P3446" s="246"/>
      <c r="Q3446" s="246"/>
      <c r="R3446" s="246"/>
      <c r="S3446" s="246"/>
      <c r="T3446" s="246"/>
      <c r="U3446" s="246"/>
      <c r="V3446" s="246"/>
      <c r="W3446" s="246"/>
      <c r="X3446" s="246"/>
      <c r="Y3446" s="246"/>
      <c r="Z3446" s="246"/>
      <c r="AA3446" s="246"/>
      <c r="AB3446" s="246"/>
      <c r="AC3446" s="246"/>
      <c r="AD3446" s="246"/>
      <c r="AE3446" s="246"/>
      <c r="AF3446" s="246"/>
      <c r="AG3446" s="246"/>
      <c r="AH3446" s="246"/>
      <c r="AI3446" s="246"/>
      <c r="AJ3446" s="246"/>
      <c r="AK3446" s="246"/>
      <c r="AL3446" s="246"/>
    </row>
    <row r="3447" spans="3:38" s="47" customFormat="1" ht="38.25" customHeight="1" x14ac:dyDescent="0.25">
      <c r="C3447" s="243"/>
      <c r="H3447" s="243"/>
      <c r="L3447" s="282"/>
      <c r="M3447" s="243"/>
      <c r="O3447" s="243"/>
      <c r="P3447" s="246"/>
      <c r="Q3447" s="246"/>
      <c r="R3447" s="246"/>
      <c r="S3447" s="246"/>
      <c r="T3447" s="246"/>
      <c r="U3447" s="246"/>
      <c r="V3447" s="246"/>
      <c r="W3447" s="246"/>
      <c r="X3447" s="246"/>
      <c r="Y3447" s="246"/>
      <c r="Z3447" s="246"/>
      <c r="AA3447" s="246"/>
      <c r="AB3447" s="246"/>
      <c r="AC3447" s="246"/>
      <c r="AD3447" s="246"/>
      <c r="AE3447" s="246"/>
      <c r="AF3447" s="246"/>
      <c r="AG3447" s="246"/>
      <c r="AH3447" s="246"/>
      <c r="AI3447" s="246"/>
      <c r="AJ3447" s="246"/>
      <c r="AK3447" s="246"/>
      <c r="AL3447" s="246"/>
    </row>
    <row r="3448" spans="3:38" s="47" customFormat="1" ht="38.25" customHeight="1" x14ac:dyDescent="0.25">
      <c r="C3448" s="243"/>
      <c r="H3448" s="243"/>
      <c r="L3448" s="282"/>
      <c r="M3448" s="243"/>
      <c r="O3448" s="243"/>
      <c r="P3448" s="246"/>
      <c r="Q3448" s="246"/>
      <c r="R3448" s="246"/>
      <c r="S3448" s="246"/>
      <c r="T3448" s="246"/>
      <c r="U3448" s="246"/>
      <c r="V3448" s="246"/>
      <c r="W3448" s="246"/>
      <c r="X3448" s="246"/>
      <c r="Y3448" s="246"/>
      <c r="Z3448" s="246"/>
      <c r="AA3448" s="246"/>
      <c r="AB3448" s="246"/>
      <c r="AC3448" s="246"/>
      <c r="AD3448" s="246"/>
      <c r="AE3448" s="246"/>
      <c r="AF3448" s="246"/>
      <c r="AG3448" s="246"/>
      <c r="AH3448" s="246"/>
      <c r="AI3448" s="246"/>
      <c r="AJ3448" s="246"/>
      <c r="AK3448" s="246"/>
      <c r="AL3448" s="246"/>
    </row>
    <row r="3449" spans="3:38" s="47" customFormat="1" ht="38.25" customHeight="1" x14ac:dyDescent="0.25">
      <c r="C3449" s="243"/>
      <c r="H3449" s="243"/>
      <c r="L3449" s="282"/>
      <c r="M3449" s="243"/>
      <c r="O3449" s="243"/>
      <c r="P3449" s="246"/>
      <c r="Q3449" s="246"/>
      <c r="R3449" s="246"/>
      <c r="S3449" s="246"/>
      <c r="T3449" s="246"/>
      <c r="U3449" s="246"/>
      <c r="V3449" s="246"/>
      <c r="W3449" s="246"/>
      <c r="X3449" s="246"/>
      <c r="Y3449" s="246"/>
      <c r="Z3449" s="246"/>
      <c r="AA3449" s="246"/>
      <c r="AB3449" s="246"/>
      <c r="AC3449" s="246"/>
      <c r="AD3449" s="246"/>
      <c r="AE3449" s="246"/>
      <c r="AF3449" s="246"/>
      <c r="AG3449" s="246"/>
      <c r="AH3449" s="246"/>
      <c r="AI3449" s="246"/>
      <c r="AJ3449" s="246"/>
      <c r="AK3449" s="246"/>
      <c r="AL3449" s="246"/>
    </row>
    <row r="3450" spans="3:38" s="47" customFormat="1" ht="38.25" customHeight="1" x14ac:dyDescent="0.25">
      <c r="C3450" s="243"/>
      <c r="H3450" s="243"/>
      <c r="L3450" s="282"/>
      <c r="M3450" s="243"/>
      <c r="O3450" s="243"/>
      <c r="P3450" s="246"/>
      <c r="Q3450" s="246"/>
      <c r="R3450" s="246"/>
      <c r="S3450" s="246"/>
      <c r="T3450" s="246"/>
      <c r="U3450" s="246"/>
      <c r="V3450" s="246"/>
      <c r="W3450" s="246"/>
      <c r="X3450" s="246"/>
      <c r="Y3450" s="246"/>
      <c r="Z3450" s="246"/>
      <c r="AA3450" s="246"/>
      <c r="AB3450" s="246"/>
      <c r="AC3450" s="246"/>
      <c r="AD3450" s="246"/>
      <c r="AE3450" s="246"/>
      <c r="AF3450" s="246"/>
      <c r="AG3450" s="246"/>
      <c r="AH3450" s="246"/>
      <c r="AI3450" s="246"/>
      <c r="AJ3450" s="246"/>
      <c r="AK3450" s="246"/>
      <c r="AL3450" s="246"/>
    </row>
    <row r="3451" spans="3:38" s="47" customFormat="1" ht="38.25" customHeight="1" x14ac:dyDescent="0.25">
      <c r="C3451" s="243"/>
      <c r="H3451" s="243"/>
      <c r="L3451" s="282"/>
      <c r="M3451" s="243"/>
      <c r="O3451" s="243"/>
      <c r="P3451" s="246"/>
      <c r="Q3451" s="246"/>
      <c r="R3451" s="246"/>
      <c r="S3451" s="246"/>
      <c r="T3451" s="246"/>
      <c r="U3451" s="246"/>
      <c r="V3451" s="246"/>
      <c r="W3451" s="246"/>
      <c r="X3451" s="246"/>
      <c r="Y3451" s="246"/>
      <c r="Z3451" s="246"/>
      <c r="AA3451" s="246"/>
      <c r="AB3451" s="246"/>
      <c r="AC3451" s="246"/>
      <c r="AD3451" s="246"/>
      <c r="AE3451" s="246"/>
      <c r="AF3451" s="246"/>
      <c r="AG3451" s="246"/>
      <c r="AH3451" s="246"/>
      <c r="AI3451" s="246"/>
      <c r="AJ3451" s="246"/>
      <c r="AK3451" s="246"/>
      <c r="AL3451" s="246"/>
    </row>
    <row r="3452" spans="3:38" s="47" customFormat="1" ht="38.25" customHeight="1" x14ac:dyDescent="0.25">
      <c r="C3452" s="243"/>
      <c r="H3452" s="243"/>
      <c r="L3452" s="282"/>
      <c r="M3452" s="243"/>
      <c r="O3452" s="243"/>
      <c r="P3452" s="246"/>
      <c r="Q3452" s="246"/>
      <c r="R3452" s="246"/>
      <c r="S3452" s="246"/>
      <c r="T3452" s="246"/>
      <c r="U3452" s="246"/>
      <c r="V3452" s="246"/>
      <c r="W3452" s="246"/>
      <c r="X3452" s="246"/>
      <c r="Y3452" s="246"/>
      <c r="Z3452" s="246"/>
      <c r="AA3452" s="246"/>
      <c r="AB3452" s="246"/>
      <c r="AC3452" s="246"/>
      <c r="AD3452" s="246"/>
      <c r="AE3452" s="246"/>
      <c r="AF3452" s="246"/>
      <c r="AG3452" s="246"/>
      <c r="AH3452" s="246"/>
      <c r="AI3452" s="246"/>
      <c r="AJ3452" s="246"/>
      <c r="AK3452" s="246"/>
      <c r="AL3452" s="246"/>
    </row>
    <row r="3453" spans="3:38" s="47" customFormat="1" ht="38.25" customHeight="1" x14ac:dyDescent="0.25">
      <c r="C3453" s="243"/>
      <c r="H3453" s="243"/>
      <c r="L3453" s="282"/>
      <c r="M3453" s="243"/>
      <c r="O3453" s="243"/>
      <c r="P3453" s="246"/>
      <c r="Q3453" s="246"/>
      <c r="R3453" s="246"/>
      <c r="S3453" s="246"/>
      <c r="T3453" s="246"/>
      <c r="U3453" s="246"/>
      <c r="V3453" s="246"/>
      <c r="W3453" s="246"/>
      <c r="X3453" s="246"/>
      <c r="Y3453" s="246"/>
      <c r="Z3453" s="246"/>
      <c r="AA3453" s="246"/>
      <c r="AB3453" s="246"/>
      <c r="AC3453" s="246"/>
      <c r="AD3453" s="246"/>
      <c r="AE3453" s="246"/>
      <c r="AF3453" s="246"/>
      <c r="AG3453" s="246"/>
      <c r="AH3453" s="246"/>
      <c r="AI3453" s="246"/>
      <c r="AJ3453" s="246"/>
      <c r="AK3453" s="246"/>
      <c r="AL3453" s="246"/>
    </row>
    <row r="3454" spans="3:38" s="47" customFormat="1" ht="38.25" customHeight="1" x14ac:dyDescent="0.25">
      <c r="C3454" s="243"/>
      <c r="H3454" s="243"/>
      <c r="L3454" s="282"/>
      <c r="M3454" s="243"/>
      <c r="O3454" s="243"/>
      <c r="P3454" s="246"/>
      <c r="Q3454" s="246"/>
      <c r="R3454" s="246"/>
      <c r="S3454" s="246"/>
      <c r="T3454" s="246"/>
      <c r="U3454" s="246"/>
      <c r="V3454" s="246"/>
      <c r="W3454" s="246"/>
      <c r="X3454" s="246"/>
      <c r="Y3454" s="246"/>
      <c r="Z3454" s="246"/>
      <c r="AA3454" s="246"/>
      <c r="AB3454" s="246"/>
      <c r="AC3454" s="246"/>
      <c r="AD3454" s="246"/>
      <c r="AE3454" s="246"/>
      <c r="AF3454" s="246"/>
      <c r="AG3454" s="246"/>
      <c r="AH3454" s="246"/>
      <c r="AI3454" s="246"/>
      <c r="AJ3454" s="246"/>
      <c r="AK3454" s="246"/>
      <c r="AL3454" s="246"/>
    </row>
    <row r="3455" spans="3:38" s="47" customFormat="1" ht="38.25" customHeight="1" x14ac:dyDescent="0.25">
      <c r="C3455" s="243"/>
      <c r="H3455" s="243"/>
      <c r="L3455" s="282"/>
      <c r="M3455" s="243"/>
      <c r="O3455" s="243"/>
      <c r="P3455" s="246"/>
      <c r="Q3455" s="246"/>
      <c r="R3455" s="246"/>
      <c r="S3455" s="246"/>
      <c r="T3455" s="246"/>
      <c r="U3455" s="246"/>
      <c r="V3455" s="246"/>
      <c r="W3455" s="246"/>
      <c r="X3455" s="246"/>
      <c r="Y3455" s="246"/>
      <c r="Z3455" s="246"/>
      <c r="AA3455" s="246"/>
      <c r="AB3455" s="246"/>
      <c r="AC3455" s="246"/>
      <c r="AD3455" s="246"/>
      <c r="AE3455" s="246"/>
      <c r="AF3455" s="246"/>
      <c r="AG3455" s="246"/>
      <c r="AH3455" s="246"/>
      <c r="AI3455" s="246"/>
      <c r="AJ3455" s="246"/>
      <c r="AK3455" s="246"/>
      <c r="AL3455" s="246"/>
    </row>
    <row r="3456" spans="3:38" s="47" customFormat="1" ht="38.25" customHeight="1" x14ac:dyDescent="0.25">
      <c r="C3456" s="243"/>
      <c r="H3456" s="243"/>
      <c r="L3456" s="282"/>
      <c r="M3456" s="243"/>
      <c r="O3456" s="243"/>
      <c r="P3456" s="246"/>
      <c r="Q3456" s="246"/>
      <c r="R3456" s="246"/>
      <c r="S3456" s="246"/>
      <c r="T3456" s="246"/>
      <c r="U3456" s="246"/>
      <c r="V3456" s="246"/>
      <c r="W3456" s="246"/>
      <c r="X3456" s="246"/>
      <c r="Y3456" s="246"/>
      <c r="Z3456" s="246"/>
      <c r="AA3456" s="246"/>
      <c r="AB3456" s="246"/>
      <c r="AC3456" s="246"/>
      <c r="AD3456" s="246"/>
      <c r="AE3456" s="246"/>
      <c r="AF3456" s="246"/>
      <c r="AG3456" s="246"/>
      <c r="AH3456" s="246"/>
      <c r="AI3456" s="246"/>
      <c r="AJ3456" s="246"/>
      <c r="AK3456" s="246"/>
      <c r="AL3456" s="246"/>
    </row>
    <row r="3457" spans="3:38" s="47" customFormat="1" ht="38.25" customHeight="1" x14ac:dyDescent="0.25">
      <c r="C3457" s="243"/>
      <c r="H3457" s="243"/>
      <c r="L3457" s="282"/>
      <c r="M3457" s="243"/>
      <c r="O3457" s="243"/>
      <c r="P3457" s="246"/>
      <c r="Q3457" s="246"/>
      <c r="R3457" s="246"/>
      <c r="S3457" s="246"/>
      <c r="T3457" s="246"/>
      <c r="U3457" s="246"/>
      <c r="V3457" s="246"/>
      <c r="W3457" s="246"/>
      <c r="X3457" s="246"/>
      <c r="Y3457" s="246"/>
      <c r="Z3457" s="246"/>
      <c r="AA3457" s="246"/>
      <c r="AB3457" s="246"/>
      <c r="AC3457" s="246"/>
      <c r="AD3457" s="246"/>
      <c r="AE3457" s="246"/>
      <c r="AF3457" s="246"/>
      <c r="AG3457" s="246"/>
      <c r="AH3457" s="246"/>
      <c r="AI3457" s="246"/>
      <c r="AJ3457" s="246"/>
      <c r="AK3457" s="246"/>
      <c r="AL3457" s="246"/>
    </row>
    <row r="3458" spans="3:38" s="47" customFormat="1" ht="38.25" customHeight="1" x14ac:dyDescent="0.25">
      <c r="C3458" s="243"/>
      <c r="H3458" s="243"/>
      <c r="L3458" s="282"/>
      <c r="M3458" s="243"/>
      <c r="O3458" s="243"/>
      <c r="P3458" s="246"/>
      <c r="Q3458" s="246"/>
      <c r="R3458" s="246"/>
      <c r="S3458" s="246"/>
      <c r="T3458" s="246"/>
      <c r="U3458" s="246"/>
      <c r="V3458" s="246"/>
      <c r="W3458" s="246"/>
      <c r="X3458" s="246"/>
      <c r="Y3458" s="246"/>
      <c r="Z3458" s="246"/>
      <c r="AA3458" s="246"/>
      <c r="AB3458" s="246"/>
      <c r="AC3458" s="246"/>
      <c r="AD3458" s="246"/>
      <c r="AE3458" s="246"/>
      <c r="AF3458" s="246"/>
      <c r="AG3458" s="246"/>
      <c r="AH3458" s="246"/>
      <c r="AI3458" s="246"/>
      <c r="AJ3458" s="246"/>
      <c r="AK3458" s="246"/>
      <c r="AL3458" s="246"/>
    </row>
    <row r="3459" spans="3:38" s="47" customFormat="1" ht="38.25" customHeight="1" x14ac:dyDescent="0.25">
      <c r="C3459" s="243"/>
      <c r="H3459" s="243"/>
      <c r="L3459" s="282"/>
      <c r="M3459" s="243"/>
      <c r="O3459" s="243"/>
      <c r="P3459" s="246"/>
      <c r="Q3459" s="246"/>
      <c r="R3459" s="246"/>
      <c r="S3459" s="246"/>
      <c r="T3459" s="246"/>
      <c r="U3459" s="246"/>
      <c r="V3459" s="246"/>
      <c r="W3459" s="246"/>
      <c r="X3459" s="246"/>
      <c r="Y3459" s="246"/>
      <c r="Z3459" s="246"/>
      <c r="AA3459" s="246"/>
      <c r="AB3459" s="246"/>
      <c r="AC3459" s="246"/>
      <c r="AD3459" s="246"/>
      <c r="AE3459" s="246"/>
      <c r="AF3459" s="246"/>
      <c r="AG3459" s="246"/>
      <c r="AH3459" s="246"/>
      <c r="AI3459" s="246"/>
      <c r="AJ3459" s="246"/>
      <c r="AK3459" s="246"/>
      <c r="AL3459" s="246"/>
    </row>
    <row r="3460" spans="3:38" s="47" customFormat="1" ht="38.25" customHeight="1" x14ac:dyDescent="0.25">
      <c r="C3460" s="243"/>
      <c r="H3460" s="243"/>
      <c r="L3460" s="282"/>
      <c r="M3460" s="243"/>
      <c r="O3460" s="243"/>
      <c r="P3460" s="246"/>
      <c r="Q3460" s="246"/>
      <c r="R3460" s="246"/>
      <c r="S3460" s="246"/>
      <c r="T3460" s="246"/>
      <c r="U3460" s="246"/>
      <c r="V3460" s="246"/>
      <c r="W3460" s="246"/>
      <c r="X3460" s="246"/>
      <c r="Y3460" s="246"/>
      <c r="Z3460" s="246"/>
      <c r="AA3460" s="246"/>
      <c r="AB3460" s="246"/>
      <c r="AC3460" s="246"/>
      <c r="AD3460" s="246"/>
      <c r="AE3460" s="246"/>
      <c r="AF3460" s="246"/>
      <c r="AG3460" s="246"/>
      <c r="AH3460" s="246"/>
      <c r="AI3460" s="246"/>
      <c r="AJ3460" s="246"/>
      <c r="AK3460" s="246"/>
      <c r="AL3460" s="246"/>
    </row>
    <row r="3461" spans="3:38" s="47" customFormat="1" ht="38.25" customHeight="1" x14ac:dyDescent="0.25">
      <c r="C3461" s="243"/>
      <c r="H3461" s="243"/>
      <c r="L3461" s="282"/>
      <c r="M3461" s="243"/>
      <c r="O3461" s="243"/>
      <c r="P3461" s="246"/>
      <c r="Q3461" s="246"/>
      <c r="R3461" s="246"/>
      <c r="S3461" s="246"/>
      <c r="T3461" s="246"/>
      <c r="U3461" s="246"/>
      <c r="V3461" s="246"/>
      <c r="W3461" s="246"/>
      <c r="X3461" s="246"/>
      <c r="Y3461" s="246"/>
      <c r="Z3461" s="246"/>
      <c r="AA3461" s="246"/>
      <c r="AB3461" s="246"/>
      <c r="AC3461" s="246"/>
      <c r="AD3461" s="246"/>
      <c r="AE3461" s="246"/>
      <c r="AF3461" s="246"/>
      <c r="AG3461" s="246"/>
      <c r="AH3461" s="246"/>
      <c r="AI3461" s="246"/>
      <c r="AJ3461" s="246"/>
      <c r="AK3461" s="246"/>
      <c r="AL3461" s="246"/>
    </row>
    <row r="3462" spans="3:38" s="47" customFormat="1" ht="38.25" customHeight="1" x14ac:dyDescent="0.25">
      <c r="C3462" s="243"/>
      <c r="H3462" s="243"/>
      <c r="L3462" s="282"/>
      <c r="M3462" s="243"/>
      <c r="O3462" s="243"/>
      <c r="P3462" s="246"/>
      <c r="Q3462" s="246"/>
      <c r="R3462" s="246"/>
      <c r="S3462" s="246"/>
      <c r="T3462" s="246"/>
      <c r="U3462" s="246"/>
      <c r="V3462" s="246"/>
      <c r="W3462" s="246"/>
      <c r="X3462" s="246"/>
      <c r="Y3462" s="246"/>
      <c r="Z3462" s="246"/>
      <c r="AA3462" s="246"/>
      <c r="AB3462" s="246"/>
      <c r="AC3462" s="246"/>
      <c r="AD3462" s="246"/>
      <c r="AE3462" s="246"/>
      <c r="AF3462" s="246"/>
      <c r="AG3462" s="246"/>
      <c r="AH3462" s="246"/>
      <c r="AI3462" s="246"/>
      <c r="AJ3462" s="246"/>
      <c r="AK3462" s="246"/>
      <c r="AL3462" s="246"/>
    </row>
    <row r="3463" spans="3:38" s="47" customFormat="1" ht="38.25" customHeight="1" x14ac:dyDescent="0.25">
      <c r="C3463" s="243"/>
      <c r="H3463" s="243"/>
      <c r="L3463" s="282"/>
      <c r="M3463" s="243"/>
      <c r="O3463" s="243"/>
      <c r="P3463" s="246"/>
      <c r="Q3463" s="246"/>
      <c r="R3463" s="246"/>
      <c r="S3463" s="246"/>
      <c r="T3463" s="246"/>
      <c r="U3463" s="246"/>
      <c r="V3463" s="246"/>
      <c r="W3463" s="246"/>
      <c r="X3463" s="246"/>
      <c r="Y3463" s="246"/>
      <c r="Z3463" s="246"/>
      <c r="AA3463" s="246"/>
      <c r="AB3463" s="246"/>
      <c r="AC3463" s="246"/>
      <c r="AD3463" s="246"/>
      <c r="AE3463" s="246"/>
      <c r="AF3463" s="246"/>
      <c r="AG3463" s="246"/>
      <c r="AH3463" s="246"/>
      <c r="AI3463" s="246"/>
      <c r="AJ3463" s="246"/>
      <c r="AK3463" s="246"/>
      <c r="AL3463" s="246"/>
    </row>
    <row r="3464" spans="3:38" s="47" customFormat="1" ht="38.25" customHeight="1" x14ac:dyDescent="0.25">
      <c r="C3464" s="243"/>
      <c r="H3464" s="243"/>
      <c r="L3464" s="282"/>
      <c r="M3464" s="243"/>
      <c r="O3464" s="243"/>
      <c r="P3464" s="246"/>
      <c r="Q3464" s="246"/>
      <c r="R3464" s="246"/>
      <c r="S3464" s="246"/>
      <c r="T3464" s="246"/>
      <c r="U3464" s="246"/>
      <c r="V3464" s="246"/>
      <c r="W3464" s="246"/>
      <c r="X3464" s="246"/>
      <c r="Y3464" s="246"/>
      <c r="Z3464" s="246"/>
      <c r="AA3464" s="246"/>
      <c r="AB3464" s="246"/>
      <c r="AC3464" s="246"/>
      <c r="AD3464" s="246"/>
      <c r="AE3464" s="246"/>
      <c r="AF3464" s="246"/>
      <c r="AG3464" s="246"/>
      <c r="AH3464" s="246"/>
      <c r="AI3464" s="246"/>
      <c r="AJ3464" s="246"/>
      <c r="AK3464" s="246"/>
      <c r="AL3464" s="246"/>
    </row>
    <row r="3465" spans="3:38" s="47" customFormat="1" ht="38.25" customHeight="1" x14ac:dyDescent="0.25">
      <c r="C3465" s="243"/>
      <c r="H3465" s="243"/>
      <c r="L3465" s="282"/>
      <c r="M3465" s="243"/>
      <c r="O3465" s="243"/>
      <c r="P3465" s="246"/>
      <c r="Q3465" s="246"/>
      <c r="R3465" s="246"/>
      <c r="S3465" s="246"/>
      <c r="T3465" s="246"/>
      <c r="U3465" s="246"/>
      <c r="V3465" s="246"/>
      <c r="W3465" s="246"/>
      <c r="X3465" s="246"/>
      <c r="Y3465" s="246"/>
      <c r="Z3465" s="246"/>
      <c r="AA3465" s="246"/>
      <c r="AB3465" s="246"/>
      <c r="AC3465" s="246"/>
      <c r="AD3465" s="246"/>
      <c r="AE3465" s="246"/>
      <c r="AF3465" s="246"/>
      <c r="AG3465" s="246"/>
      <c r="AH3465" s="246"/>
      <c r="AI3465" s="246"/>
      <c r="AJ3465" s="246"/>
      <c r="AK3465" s="246"/>
      <c r="AL3465" s="246"/>
    </row>
    <row r="3466" spans="3:38" s="47" customFormat="1" ht="38.25" customHeight="1" x14ac:dyDescent="0.25">
      <c r="C3466" s="243"/>
      <c r="H3466" s="243"/>
      <c r="L3466" s="282"/>
      <c r="M3466" s="243"/>
      <c r="O3466" s="243"/>
      <c r="P3466" s="246"/>
      <c r="Q3466" s="246"/>
      <c r="R3466" s="246"/>
      <c r="S3466" s="246"/>
      <c r="T3466" s="246"/>
      <c r="U3466" s="246"/>
      <c r="V3466" s="246"/>
      <c r="W3466" s="246"/>
      <c r="X3466" s="246"/>
      <c r="Y3466" s="246"/>
      <c r="Z3466" s="246"/>
      <c r="AA3466" s="246"/>
      <c r="AB3466" s="246"/>
      <c r="AC3466" s="246"/>
      <c r="AD3466" s="246"/>
      <c r="AE3466" s="246"/>
      <c r="AF3466" s="246"/>
      <c r="AG3466" s="246"/>
      <c r="AH3466" s="246"/>
      <c r="AI3466" s="246"/>
      <c r="AJ3466" s="246"/>
      <c r="AK3466" s="246"/>
      <c r="AL3466" s="246"/>
    </row>
    <row r="3467" spans="3:38" s="47" customFormat="1" ht="38.25" customHeight="1" x14ac:dyDescent="0.25">
      <c r="C3467" s="243"/>
      <c r="H3467" s="243"/>
      <c r="L3467" s="282"/>
      <c r="M3467" s="243"/>
      <c r="O3467" s="243"/>
      <c r="P3467" s="246"/>
      <c r="Q3467" s="246"/>
      <c r="R3467" s="246"/>
      <c r="S3467" s="246"/>
      <c r="T3467" s="246"/>
      <c r="U3467" s="246"/>
      <c r="V3467" s="246"/>
      <c r="W3467" s="246"/>
      <c r="X3467" s="246"/>
      <c r="Y3467" s="246"/>
      <c r="Z3467" s="246"/>
      <c r="AA3467" s="246"/>
      <c r="AB3467" s="246"/>
      <c r="AC3467" s="246"/>
      <c r="AD3467" s="246"/>
      <c r="AE3467" s="246"/>
      <c r="AF3467" s="246"/>
      <c r="AG3467" s="246"/>
      <c r="AH3467" s="246"/>
      <c r="AI3467" s="246"/>
      <c r="AJ3467" s="246"/>
      <c r="AK3467" s="246"/>
      <c r="AL3467" s="246"/>
    </row>
    <row r="3468" spans="3:38" s="47" customFormat="1" ht="38.25" customHeight="1" x14ac:dyDescent="0.25">
      <c r="C3468" s="243"/>
      <c r="H3468" s="243"/>
      <c r="L3468" s="282"/>
      <c r="M3468" s="243"/>
      <c r="O3468" s="243"/>
      <c r="P3468" s="246"/>
      <c r="Q3468" s="246"/>
      <c r="R3468" s="246"/>
      <c r="S3468" s="246"/>
      <c r="T3468" s="246"/>
      <c r="U3468" s="246"/>
      <c r="V3468" s="246"/>
      <c r="W3468" s="246"/>
      <c r="X3468" s="246"/>
      <c r="Y3468" s="246"/>
      <c r="Z3468" s="246"/>
      <c r="AA3468" s="246"/>
      <c r="AB3468" s="246"/>
      <c r="AC3468" s="246"/>
      <c r="AD3468" s="246"/>
      <c r="AE3468" s="246"/>
      <c r="AF3468" s="246"/>
      <c r="AG3468" s="246"/>
      <c r="AH3468" s="246"/>
      <c r="AI3468" s="246"/>
      <c r="AJ3468" s="246"/>
      <c r="AK3468" s="246"/>
      <c r="AL3468" s="246"/>
    </row>
    <row r="3469" spans="3:38" s="47" customFormat="1" ht="38.25" customHeight="1" x14ac:dyDescent="0.25">
      <c r="C3469" s="243"/>
      <c r="H3469" s="243"/>
      <c r="L3469" s="282"/>
      <c r="M3469" s="243"/>
      <c r="O3469" s="243"/>
      <c r="P3469" s="246"/>
      <c r="Q3469" s="246"/>
      <c r="R3469" s="246"/>
      <c r="S3469" s="246"/>
      <c r="T3469" s="246"/>
      <c r="U3469" s="246"/>
      <c r="V3469" s="246"/>
      <c r="W3469" s="246"/>
      <c r="X3469" s="246"/>
      <c r="Y3469" s="246"/>
      <c r="Z3469" s="246"/>
      <c r="AA3469" s="246"/>
      <c r="AB3469" s="246"/>
      <c r="AC3469" s="246"/>
      <c r="AD3469" s="246"/>
      <c r="AE3469" s="246"/>
      <c r="AF3469" s="246"/>
      <c r="AG3469" s="246"/>
      <c r="AH3469" s="246"/>
      <c r="AI3469" s="246"/>
      <c r="AJ3469" s="246"/>
      <c r="AK3469" s="246"/>
      <c r="AL3469" s="246"/>
    </row>
    <row r="3470" spans="3:38" s="47" customFormat="1" ht="38.25" customHeight="1" x14ac:dyDescent="0.25">
      <c r="C3470" s="243"/>
      <c r="H3470" s="243"/>
      <c r="L3470" s="282"/>
      <c r="M3470" s="243"/>
      <c r="O3470" s="243"/>
      <c r="P3470" s="246"/>
      <c r="Q3470" s="246"/>
      <c r="R3470" s="246"/>
      <c r="S3470" s="246"/>
      <c r="T3470" s="246"/>
      <c r="U3470" s="246"/>
      <c r="V3470" s="246"/>
      <c r="W3470" s="246"/>
      <c r="X3470" s="246"/>
      <c r="Y3470" s="246"/>
      <c r="Z3470" s="246"/>
      <c r="AA3470" s="246"/>
      <c r="AB3470" s="246"/>
      <c r="AC3470" s="246"/>
      <c r="AD3470" s="246"/>
      <c r="AE3470" s="246"/>
      <c r="AF3470" s="246"/>
      <c r="AG3470" s="246"/>
      <c r="AH3470" s="246"/>
      <c r="AI3470" s="246"/>
      <c r="AJ3470" s="246"/>
      <c r="AK3470" s="246"/>
      <c r="AL3470" s="246"/>
    </row>
    <row r="3471" spans="3:38" s="47" customFormat="1" ht="38.25" customHeight="1" x14ac:dyDescent="0.25">
      <c r="C3471" s="243"/>
      <c r="H3471" s="243"/>
      <c r="L3471" s="282"/>
      <c r="M3471" s="243"/>
      <c r="O3471" s="243"/>
      <c r="P3471" s="246"/>
      <c r="Q3471" s="246"/>
      <c r="R3471" s="246"/>
      <c r="S3471" s="246"/>
      <c r="T3471" s="246"/>
      <c r="U3471" s="246"/>
      <c r="V3471" s="246"/>
      <c r="W3471" s="246"/>
      <c r="X3471" s="246"/>
      <c r="Y3471" s="246"/>
      <c r="Z3471" s="246"/>
      <c r="AA3471" s="246"/>
      <c r="AB3471" s="246"/>
      <c r="AC3471" s="246"/>
      <c r="AD3471" s="246"/>
      <c r="AE3471" s="246"/>
      <c r="AF3471" s="246"/>
      <c r="AG3471" s="246"/>
      <c r="AH3471" s="246"/>
      <c r="AI3471" s="246"/>
      <c r="AJ3471" s="246"/>
      <c r="AK3471" s="246"/>
      <c r="AL3471" s="246"/>
    </row>
    <row r="3472" spans="3:38" s="47" customFormat="1" ht="38.25" customHeight="1" x14ac:dyDescent="0.25">
      <c r="C3472" s="243"/>
      <c r="H3472" s="243"/>
      <c r="L3472" s="282"/>
      <c r="M3472" s="243"/>
      <c r="O3472" s="243"/>
      <c r="P3472" s="246"/>
      <c r="Q3472" s="246"/>
      <c r="R3472" s="246"/>
      <c r="S3472" s="246"/>
      <c r="T3472" s="246"/>
      <c r="U3472" s="246"/>
      <c r="V3472" s="246"/>
      <c r="W3472" s="246"/>
      <c r="X3472" s="246"/>
      <c r="Y3472" s="246"/>
      <c r="Z3472" s="246"/>
      <c r="AA3472" s="246"/>
      <c r="AB3472" s="246"/>
      <c r="AC3472" s="246"/>
      <c r="AD3472" s="246"/>
      <c r="AE3472" s="246"/>
      <c r="AF3472" s="246"/>
      <c r="AG3472" s="246"/>
      <c r="AH3472" s="246"/>
      <c r="AI3472" s="246"/>
      <c r="AJ3472" s="246"/>
      <c r="AK3472" s="246"/>
      <c r="AL3472" s="246"/>
    </row>
    <row r="3473" spans="3:38" s="47" customFormat="1" ht="38.25" customHeight="1" x14ac:dyDescent="0.25">
      <c r="C3473" s="243"/>
      <c r="H3473" s="243"/>
      <c r="L3473" s="282"/>
      <c r="M3473" s="243"/>
      <c r="O3473" s="243"/>
      <c r="P3473" s="246"/>
      <c r="Q3473" s="246"/>
      <c r="R3473" s="246"/>
      <c r="S3473" s="246"/>
      <c r="T3473" s="246"/>
      <c r="U3473" s="246"/>
      <c r="V3473" s="246"/>
      <c r="W3473" s="246"/>
      <c r="X3473" s="246"/>
      <c r="Y3473" s="246"/>
      <c r="Z3473" s="246"/>
      <c r="AA3473" s="246"/>
      <c r="AB3473" s="246"/>
      <c r="AC3473" s="246"/>
      <c r="AD3473" s="246"/>
      <c r="AE3473" s="246"/>
      <c r="AF3473" s="246"/>
      <c r="AG3473" s="246"/>
      <c r="AH3473" s="246"/>
      <c r="AI3473" s="246"/>
      <c r="AJ3473" s="246"/>
      <c r="AK3473" s="246"/>
      <c r="AL3473" s="246"/>
    </row>
    <row r="3474" spans="3:38" s="47" customFormat="1" ht="38.25" customHeight="1" x14ac:dyDescent="0.25">
      <c r="C3474" s="243"/>
      <c r="H3474" s="243"/>
      <c r="L3474" s="282"/>
      <c r="M3474" s="243"/>
      <c r="O3474" s="243"/>
      <c r="P3474" s="246"/>
      <c r="Q3474" s="246"/>
      <c r="R3474" s="246"/>
      <c r="S3474" s="246"/>
      <c r="T3474" s="246"/>
      <c r="U3474" s="246"/>
      <c r="V3474" s="246"/>
      <c r="W3474" s="246"/>
      <c r="X3474" s="246"/>
      <c r="Y3474" s="246"/>
      <c r="Z3474" s="246"/>
      <c r="AA3474" s="246"/>
      <c r="AB3474" s="246"/>
      <c r="AC3474" s="246"/>
      <c r="AD3474" s="246"/>
      <c r="AE3474" s="246"/>
      <c r="AF3474" s="246"/>
      <c r="AG3474" s="246"/>
      <c r="AH3474" s="246"/>
      <c r="AI3474" s="246"/>
      <c r="AJ3474" s="246"/>
      <c r="AK3474" s="246"/>
      <c r="AL3474" s="246"/>
    </row>
    <row r="3475" spans="3:38" s="47" customFormat="1" ht="38.25" customHeight="1" x14ac:dyDescent="0.25">
      <c r="C3475" s="243"/>
      <c r="H3475" s="243"/>
      <c r="L3475" s="282"/>
      <c r="M3475" s="243"/>
      <c r="O3475" s="243"/>
      <c r="P3475" s="246"/>
      <c r="Q3475" s="246"/>
      <c r="R3475" s="246"/>
      <c r="S3475" s="246"/>
      <c r="T3475" s="246"/>
      <c r="U3475" s="246"/>
      <c r="V3475" s="246"/>
      <c r="W3475" s="246"/>
      <c r="X3475" s="246"/>
      <c r="Y3475" s="246"/>
      <c r="Z3475" s="246"/>
      <c r="AA3475" s="246"/>
      <c r="AB3475" s="246"/>
      <c r="AC3475" s="246"/>
      <c r="AD3475" s="246"/>
      <c r="AE3475" s="246"/>
      <c r="AF3475" s="246"/>
      <c r="AG3475" s="246"/>
      <c r="AH3475" s="246"/>
      <c r="AI3475" s="246"/>
      <c r="AJ3475" s="246"/>
      <c r="AK3475" s="246"/>
      <c r="AL3475" s="246"/>
    </row>
    <row r="3476" spans="3:38" s="47" customFormat="1" ht="38.25" customHeight="1" x14ac:dyDescent="0.25">
      <c r="C3476" s="243"/>
      <c r="H3476" s="243"/>
      <c r="L3476" s="282"/>
      <c r="M3476" s="243"/>
      <c r="O3476" s="243"/>
      <c r="P3476" s="246"/>
      <c r="Q3476" s="246"/>
      <c r="R3476" s="246"/>
      <c r="S3476" s="246"/>
      <c r="T3476" s="246"/>
      <c r="U3476" s="246"/>
      <c r="V3476" s="246"/>
      <c r="W3476" s="246"/>
      <c r="X3476" s="246"/>
      <c r="Y3476" s="246"/>
      <c r="Z3476" s="246"/>
      <c r="AA3476" s="246"/>
      <c r="AB3476" s="246"/>
      <c r="AC3476" s="246"/>
      <c r="AD3476" s="246"/>
      <c r="AE3476" s="246"/>
      <c r="AF3476" s="246"/>
      <c r="AG3476" s="246"/>
      <c r="AH3476" s="246"/>
      <c r="AI3476" s="246"/>
      <c r="AJ3476" s="246"/>
      <c r="AK3476" s="246"/>
      <c r="AL3476" s="246"/>
    </row>
    <row r="3477" spans="3:38" s="47" customFormat="1" ht="38.25" customHeight="1" x14ac:dyDescent="0.25">
      <c r="C3477" s="243"/>
      <c r="H3477" s="243"/>
      <c r="L3477" s="282"/>
      <c r="M3477" s="243"/>
      <c r="O3477" s="243"/>
      <c r="P3477" s="246"/>
      <c r="Q3477" s="246"/>
      <c r="R3477" s="246"/>
      <c r="S3477" s="246"/>
      <c r="T3477" s="246"/>
      <c r="U3477" s="246"/>
      <c r="V3477" s="246"/>
      <c r="W3477" s="246"/>
      <c r="X3477" s="246"/>
      <c r="Y3477" s="246"/>
      <c r="Z3477" s="246"/>
      <c r="AA3477" s="246"/>
      <c r="AB3477" s="246"/>
      <c r="AC3477" s="246"/>
      <c r="AD3477" s="246"/>
      <c r="AE3477" s="246"/>
      <c r="AF3477" s="246"/>
      <c r="AG3477" s="246"/>
      <c r="AH3477" s="246"/>
      <c r="AI3477" s="246"/>
      <c r="AJ3477" s="246"/>
      <c r="AK3477" s="246"/>
      <c r="AL3477" s="246"/>
    </row>
    <row r="3478" spans="3:38" s="47" customFormat="1" ht="38.25" customHeight="1" x14ac:dyDescent="0.25">
      <c r="C3478" s="243"/>
      <c r="H3478" s="243"/>
      <c r="L3478" s="282"/>
      <c r="M3478" s="243"/>
      <c r="O3478" s="243"/>
      <c r="P3478" s="246"/>
      <c r="Q3478" s="246"/>
      <c r="R3478" s="246"/>
      <c r="S3478" s="246"/>
      <c r="T3478" s="246"/>
      <c r="U3478" s="246"/>
      <c r="V3478" s="246"/>
      <c r="W3478" s="246"/>
      <c r="X3478" s="246"/>
      <c r="Y3478" s="246"/>
      <c r="Z3478" s="246"/>
      <c r="AA3478" s="246"/>
      <c r="AB3478" s="246"/>
      <c r="AC3478" s="246"/>
      <c r="AD3478" s="246"/>
      <c r="AE3478" s="246"/>
      <c r="AF3478" s="246"/>
      <c r="AG3478" s="246"/>
      <c r="AH3478" s="246"/>
      <c r="AI3478" s="246"/>
      <c r="AJ3478" s="246"/>
      <c r="AK3478" s="246"/>
      <c r="AL3478" s="246"/>
    </row>
    <row r="3479" spans="3:38" s="47" customFormat="1" ht="38.25" customHeight="1" x14ac:dyDescent="0.25">
      <c r="C3479" s="243"/>
      <c r="H3479" s="243"/>
      <c r="L3479" s="282"/>
      <c r="M3479" s="243"/>
      <c r="O3479" s="243"/>
      <c r="P3479" s="246"/>
      <c r="Q3479" s="246"/>
      <c r="R3479" s="246"/>
      <c r="S3479" s="246"/>
      <c r="T3479" s="246"/>
      <c r="U3479" s="246"/>
      <c r="V3479" s="246"/>
      <c r="W3479" s="246"/>
      <c r="X3479" s="246"/>
      <c r="Y3479" s="246"/>
      <c r="Z3479" s="246"/>
      <c r="AA3479" s="246"/>
      <c r="AB3479" s="246"/>
      <c r="AC3479" s="246"/>
      <c r="AD3479" s="246"/>
      <c r="AE3479" s="246"/>
      <c r="AF3479" s="246"/>
      <c r="AG3479" s="246"/>
      <c r="AH3479" s="246"/>
      <c r="AI3479" s="246"/>
      <c r="AJ3479" s="246"/>
      <c r="AK3479" s="246"/>
      <c r="AL3479" s="246"/>
    </row>
    <row r="3480" spans="3:38" s="47" customFormat="1" ht="38.25" customHeight="1" x14ac:dyDescent="0.25">
      <c r="C3480" s="243"/>
      <c r="H3480" s="243"/>
      <c r="L3480" s="282"/>
      <c r="M3480" s="243"/>
      <c r="O3480" s="243"/>
      <c r="P3480" s="246"/>
      <c r="Q3480" s="246"/>
      <c r="R3480" s="246"/>
      <c r="S3480" s="246"/>
      <c r="T3480" s="246"/>
      <c r="U3480" s="246"/>
      <c r="V3480" s="246"/>
      <c r="W3480" s="246"/>
      <c r="X3480" s="246"/>
      <c r="Y3480" s="246"/>
      <c r="Z3480" s="246"/>
      <c r="AA3480" s="246"/>
      <c r="AB3480" s="246"/>
      <c r="AC3480" s="246"/>
      <c r="AD3480" s="246"/>
      <c r="AE3480" s="246"/>
      <c r="AF3480" s="246"/>
      <c r="AG3480" s="246"/>
      <c r="AH3480" s="246"/>
      <c r="AI3480" s="246"/>
      <c r="AJ3480" s="246"/>
      <c r="AK3480" s="246"/>
      <c r="AL3480" s="246"/>
    </row>
    <row r="3481" spans="3:38" s="47" customFormat="1" ht="38.25" customHeight="1" x14ac:dyDescent="0.25">
      <c r="C3481" s="243"/>
      <c r="H3481" s="243"/>
      <c r="L3481" s="282"/>
      <c r="M3481" s="243"/>
      <c r="O3481" s="243"/>
      <c r="P3481" s="246"/>
      <c r="Q3481" s="246"/>
      <c r="R3481" s="246"/>
      <c r="S3481" s="246"/>
      <c r="T3481" s="246"/>
      <c r="U3481" s="246"/>
      <c r="V3481" s="246"/>
      <c r="W3481" s="246"/>
      <c r="X3481" s="246"/>
      <c r="Y3481" s="246"/>
      <c r="Z3481" s="246"/>
      <c r="AA3481" s="246"/>
      <c r="AB3481" s="246"/>
      <c r="AC3481" s="246"/>
      <c r="AD3481" s="246"/>
      <c r="AE3481" s="246"/>
      <c r="AF3481" s="246"/>
      <c r="AG3481" s="246"/>
      <c r="AH3481" s="246"/>
      <c r="AI3481" s="246"/>
      <c r="AJ3481" s="246"/>
      <c r="AK3481" s="246"/>
      <c r="AL3481" s="246"/>
    </row>
    <row r="3482" spans="3:38" s="47" customFormat="1" ht="38.25" customHeight="1" x14ac:dyDescent="0.25">
      <c r="C3482" s="243"/>
      <c r="H3482" s="243"/>
      <c r="L3482" s="282"/>
      <c r="M3482" s="243"/>
      <c r="O3482" s="243"/>
      <c r="P3482" s="246"/>
      <c r="Q3482" s="246"/>
      <c r="R3482" s="246"/>
      <c r="S3482" s="246"/>
      <c r="T3482" s="246"/>
      <c r="U3482" s="246"/>
      <c r="V3482" s="246"/>
      <c r="W3482" s="246"/>
      <c r="X3482" s="246"/>
      <c r="Y3482" s="246"/>
      <c r="Z3482" s="246"/>
      <c r="AA3482" s="246"/>
      <c r="AB3482" s="246"/>
      <c r="AC3482" s="246"/>
      <c r="AD3482" s="246"/>
      <c r="AE3482" s="246"/>
      <c r="AF3482" s="246"/>
      <c r="AG3482" s="246"/>
      <c r="AH3482" s="246"/>
      <c r="AI3482" s="246"/>
      <c r="AJ3482" s="246"/>
      <c r="AK3482" s="246"/>
      <c r="AL3482" s="246"/>
    </row>
    <row r="3483" spans="3:38" s="47" customFormat="1" ht="38.25" customHeight="1" x14ac:dyDescent="0.25">
      <c r="C3483" s="243"/>
      <c r="H3483" s="243"/>
      <c r="L3483" s="282"/>
      <c r="M3483" s="243"/>
      <c r="O3483" s="243"/>
      <c r="P3483" s="246"/>
      <c r="Q3483" s="246"/>
      <c r="R3483" s="246"/>
      <c r="S3483" s="246"/>
      <c r="T3483" s="246"/>
      <c r="U3483" s="246"/>
      <c r="V3483" s="246"/>
      <c r="W3483" s="246"/>
      <c r="X3483" s="246"/>
      <c r="Y3483" s="246"/>
      <c r="Z3483" s="246"/>
      <c r="AA3483" s="246"/>
      <c r="AB3483" s="246"/>
      <c r="AC3483" s="246"/>
      <c r="AD3483" s="246"/>
      <c r="AE3483" s="246"/>
      <c r="AF3483" s="246"/>
      <c r="AG3483" s="246"/>
      <c r="AH3483" s="246"/>
      <c r="AI3483" s="246"/>
      <c r="AJ3483" s="246"/>
      <c r="AK3483" s="246"/>
      <c r="AL3483" s="246"/>
    </row>
    <row r="3484" spans="3:38" s="47" customFormat="1" ht="38.25" customHeight="1" x14ac:dyDescent="0.25">
      <c r="C3484" s="243"/>
      <c r="H3484" s="243"/>
      <c r="L3484" s="282"/>
      <c r="M3484" s="243"/>
      <c r="O3484" s="243"/>
      <c r="P3484" s="246"/>
      <c r="Q3484" s="246"/>
      <c r="R3484" s="246"/>
      <c r="S3484" s="246"/>
      <c r="T3484" s="246"/>
      <c r="U3484" s="246"/>
      <c r="V3484" s="246"/>
      <c r="W3484" s="246"/>
      <c r="X3484" s="246"/>
      <c r="Y3484" s="246"/>
      <c r="Z3484" s="246"/>
      <c r="AA3484" s="246"/>
      <c r="AB3484" s="246"/>
      <c r="AC3484" s="246"/>
      <c r="AD3484" s="246"/>
      <c r="AE3484" s="246"/>
      <c r="AF3484" s="246"/>
      <c r="AG3484" s="246"/>
      <c r="AH3484" s="246"/>
      <c r="AI3484" s="246"/>
      <c r="AJ3484" s="246"/>
      <c r="AK3484" s="246"/>
      <c r="AL3484" s="246"/>
    </row>
    <row r="3485" spans="3:38" s="47" customFormat="1" ht="38.25" customHeight="1" x14ac:dyDescent="0.25">
      <c r="C3485" s="243"/>
      <c r="H3485" s="243"/>
      <c r="L3485" s="282"/>
      <c r="M3485" s="243"/>
      <c r="O3485" s="243"/>
      <c r="P3485" s="246"/>
      <c r="Q3485" s="246"/>
      <c r="R3485" s="246"/>
      <c r="S3485" s="246"/>
      <c r="T3485" s="246"/>
      <c r="U3485" s="246"/>
      <c r="V3485" s="246"/>
      <c r="W3485" s="246"/>
      <c r="X3485" s="246"/>
      <c r="Y3485" s="246"/>
      <c r="Z3485" s="246"/>
      <c r="AA3485" s="246"/>
      <c r="AB3485" s="246"/>
      <c r="AC3485" s="246"/>
      <c r="AD3485" s="246"/>
      <c r="AE3485" s="246"/>
      <c r="AF3485" s="246"/>
      <c r="AG3485" s="246"/>
      <c r="AH3485" s="246"/>
      <c r="AI3485" s="246"/>
      <c r="AJ3485" s="246"/>
      <c r="AK3485" s="246"/>
      <c r="AL3485" s="246"/>
    </row>
    <row r="3486" spans="3:38" s="47" customFormat="1" ht="38.25" customHeight="1" x14ac:dyDescent="0.25">
      <c r="C3486" s="243"/>
      <c r="H3486" s="243"/>
      <c r="L3486" s="282"/>
      <c r="M3486" s="243"/>
      <c r="O3486" s="243"/>
      <c r="P3486" s="246"/>
      <c r="Q3486" s="246"/>
      <c r="R3486" s="246"/>
      <c r="S3486" s="246"/>
      <c r="T3486" s="246"/>
      <c r="U3486" s="246"/>
      <c r="V3486" s="246"/>
      <c r="W3486" s="246"/>
      <c r="X3486" s="246"/>
      <c r="Y3486" s="246"/>
      <c r="Z3486" s="246"/>
      <c r="AA3486" s="246"/>
      <c r="AB3486" s="246"/>
      <c r="AC3486" s="246"/>
      <c r="AD3486" s="246"/>
      <c r="AE3486" s="246"/>
      <c r="AF3486" s="246"/>
      <c r="AG3486" s="246"/>
      <c r="AH3486" s="246"/>
      <c r="AI3486" s="246"/>
      <c r="AJ3486" s="246"/>
      <c r="AK3486" s="246"/>
      <c r="AL3486" s="246"/>
    </row>
    <row r="3487" spans="3:38" s="47" customFormat="1" ht="38.25" customHeight="1" x14ac:dyDescent="0.25">
      <c r="C3487" s="243"/>
      <c r="H3487" s="243"/>
      <c r="L3487" s="282"/>
      <c r="M3487" s="243"/>
      <c r="O3487" s="243"/>
      <c r="P3487" s="246"/>
      <c r="Q3487" s="246"/>
      <c r="R3487" s="246"/>
      <c r="S3487" s="246"/>
      <c r="T3487" s="246"/>
      <c r="U3487" s="246"/>
      <c r="V3487" s="246"/>
      <c r="W3487" s="246"/>
      <c r="X3487" s="246"/>
      <c r="Y3487" s="246"/>
      <c r="Z3487" s="246"/>
      <c r="AA3487" s="246"/>
      <c r="AB3487" s="246"/>
      <c r="AC3487" s="246"/>
      <c r="AD3487" s="246"/>
      <c r="AE3487" s="246"/>
      <c r="AF3487" s="246"/>
      <c r="AG3487" s="246"/>
      <c r="AH3487" s="246"/>
      <c r="AI3487" s="246"/>
      <c r="AJ3487" s="246"/>
      <c r="AK3487" s="246"/>
      <c r="AL3487" s="246"/>
    </row>
    <row r="3488" spans="3:38" s="47" customFormat="1" ht="38.25" customHeight="1" x14ac:dyDescent="0.25">
      <c r="C3488" s="243"/>
      <c r="H3488" s="243"/>
      <c r="L3488" s="282"/>
      <c r="M3488" s="243"/>
      <c r="O3488" s="243"/>
      <c r="P3488" s="246"/>
      <c r="Q3488" s="246"/>
      <c r="R3488" s="246"/>
      <c r="S3488" s="246"/>
      <c r="T3488" s="246"/>
      <c r="U3488" s="246"/>
      <c r="V3488" s="246"/>
      <c r="W3488" s="246"/>
      <c r="X3488" s="246"/>
      <c r="Y3488" s="246"/>
      <c r="Z3488" s="246"/>
      <c r="AA3488" s="246"/>
      <c r="AB3488" s="246"/>
      <c r="AC3488" s="246"/>
      <c r="AD3488" s="246"/>
      <c r="AE3488" s="246"/>
      <c r="AF3488" s="246"/>
      <c r="AG3488" s="246"/>
      <c r="AH3488" s="246"/>
      <c r="AI3488" s="246"/>
      <c r="AJ3488" s="246"/>
      <c r="AK3488" s="246"/>
      <c r="AL3488" s="246"/>
    </row>
    <row r="3489" spans="3:38" s="47" customFormat="1" ht="38.25" customHeight="1" x14ac:dyDescent="0.25">
      <c r="C3489" s="243"/>
      <c r="H3489" s="243"/>
      <c r="L3489" s="282"/>
      <c r="M3489" s="243"/>
      <c r="O3489" s="243"/>
      <c r="P3489" s="246"/>
      <c r="Q3489" s="246"/>
      <c r="R3489" s="246"/>
      <c r="S3489" s="246"/>
      <c r="T3489" s="246"/>
      <c r="U3489" s="246"/>
      <c r="V3489" s="246"/>
      <c r="W3489" s="246"/>
      <c r="X3489" s="246"/>
      <c r="Y3489" s="246"/>
      <c r="Z3489" s="246"/>
      <c r="AA3489" s="246"/>
      <c r="AB3489" s="246"/>
      <c r="AC3489" s="246"/>
      <c r="AD3489" s="246"/>
      <c r="AE3489" s="246"/>
      <c r="AF3489" s="246"/>
      <c r="AG3489" s="246"/>
      <c r="AH3489" s="246"/>
      <c r="AI3489" s="246"/>
      <c r="AJ3489" s="246"/>
      <c r="AK3489" s="246"/>
      <c r="AL3489" s="246"/>
    </row>
    <row r="3490" spans="3:38" s="47" customFormat="1" ht="38.25" customHeight="1" x14ac:dyDescent="0.25">
      <c r="C3490" s="243"/>
      <c r="H3490" s="243"/>
      <c r="L3490" s="282"/>
      <c r="M3490" s="243"/>
      <c r="O3490" s="243"/>
      <c r="P3490" s="246"/>
      <c r="Q3490" s="246"/>
      <c r="R3490" s="246"/>
      <c r="S3490" s="246"/>
      <c r="T3490" s="246"/>
      <c r="U3490" s="246"/>
      <c r="V3490" s="246"/>
      <c r="W3490" s="246"/>
      <c r="X3490" s="246"/>
      <c r="Y3490" s="246"/>
      <c r="Z3490" s="246"/>
      <c r="AA3490" s="246"/>
      <c r="AB3490" s="246"/>
      <c r="AC3490" s="246"/>
      <c r="AD3490" s="246"/>
      <c r="AE3490" s="246"/>
      <c r="AF3490" s="246"/>
      <c r="AG3490" s="246"/>
      <c r="AH3490" s="246"/>
      <c r="AI3490" s="246"/>
      <c r="AJ3490" s="246"/>
      <c r="AK3490" s="246"/>
      <c r="AL3490" s="246"/>
    </row>
    <row r="3491" spans="3:38" s="47" customFormat="1" ht="38.25" customHeight="1" x14ac:dyDescent="0.25">
      <c r="C3491" s="243"/>
      <c r="H3491" s="243"/>
      <c r="L3491" s="282"/>
      <c r="M3491" s="243"/>
      <c r="O3491" s="243"/>
      <c r="P3491" s="246"/>
      <c r="Q3491" s="246"/>
      <c r="R3491" s="246"/>
      <c r="S3491" s="246"/>
      <c r="T3491" s="246"/>
      <c r="U3491" s="246"/>
      <c r="V3491" s="246"/>
      <c r="W3491" s="246"/>
      <c r="X3491" s="246"/>
      <c r="Y3491" s="246"/>
      <c r="Z3491" s="246"/>
      <c r="AA3491" s="246"/>
      <c r="AB3491" s="246"/>
      <c r="AC3491" s="246"/>
      <c r="AD3491" s="246"/>
      <c r="AE3491" s="246"/>
      <c r="AF3491" s="246"/>
      <c r="AG3491" s="246"/>
      <c r="AH3491" s="246"/>
      <c r="AI3491" s="246"/>
      <c r="AJ3491" s="246"/>
      <c r="AK3491" s="246"/>
      <c r="AL3491" s="246"/>
    </row>
    <row r="3492" spans="3:38" s="47" customFormat="1" ht="38.25" customHeight="1" x14ac:dyDescent="0.25">
      <c r="C3492" s="243"/>
      <c r="H3492" s="243"/>
      <c r="L3492" s="282"/>
      <c r="M3492" s="243"/>
      <c r="O3492" s="243"/>
      <c r="P3492" s="246"/>
      <c r="Q3492" s="246"/>
      <c r="R3492" s="246"/>
      <c r="S3492" s="246"/>
      <c r="T3492" s="246"/>
      <c r="U3492" s="246"/>
      <c r="V3492" s="246"/>
      <c r="W3492" s="246"/>
      <c r="X3492" s="246"/>
      <c r="Y3492" s="246"/>
      <c r="Z3492" s="246"/>
      <c r="AA3492" s="246"/>
      <c r="AB3492" s="246"/>
      <c r="AC3492" s="246"/>
      <c r="AD3492" s="246"/>
      <c r="AE3492" s="246"/>
      <c r="AF3492" s="246"/>
      <c r="AG3492" s="246"/>
      <c r="AH3492" s="246"/>
      <c r="AI3492" s="246"/>
      <c r="AJ3492" s="246"/>
      <c r="AK3492" s="246"/>
      <c r="AL3492" s="246"/>
    </row>
    <row r="3493" spans="3:38" s="47" customFormat="1" ht="38.25" customHeight="1" x14ac:dyDescent="0.25">
      <c r="C3493" s="243"/>
      <c r="H3493" s="243"/>
      <c r="L3493" s="282"/>
      <c r="M3493" s="243"/>
      <c r="O3493" s="243"/>
      <c r="P3493" s="246"/>
      <c r="Q3493" s="246"/>
      <c r="R3493" s="246"/>
      <c r="S3493" s="246"/>
      <c r="T3493" s="246"/>
      <c r="U3493" s="246"/>
      <c r="V3493" s="246"/>
      <c r="W3493" s="246"/>
      <c r="X3493" s="246"/>
      <c r="Y3493" s="246"/>
      <c r="Z3493" s="246"/>
      <c r="AA3493" s="246"/>
      <c r="AB3493" s="246"/>
      <c r="AC3493" s="246"/>
      <c r="AD3493" s="246"/>
      <c r="AE3493" s="246"/>
      <c r="AF3493" s="246"/>
      <c r="AG3493" s="246"/>
      <c r="AH3493" s="246"/>
      <c r="AI3493" s="246"/>
      <c r="AJ3493" s="246"/>
      <c r="AK3493" s="246"/>
      <c r="AL3493" s="246"/>
    </row>
    <row r="3494" spans="3:38" s="47" customFormat="1" ht="38.25" customHeight="1" x14ac:dyDescent="0.25">
      <c r="C3494" s="243"/>
      <c r="H3494" s="243"/>
      <c r="L3494" s="282"/>
      <c r="M3494" s="243"/>
      <c r="O3494" s="243"/>
      <c r="P3494" s="246"/>
      <c r="Q3494" s="246"/>
      <c r="R3494" s="246"/>
      <c r="S3494" s="246"/>
      <c r="T3494" s="246"/>
      <c r="U3494" s="246"/>
      <c r="V3494" s="246"/>
      <c r="W3494" s="246"/>
      <c r="X3494" s="246"/>
      <c r="Y3494" s="246"/>
      <c r="Z3494" s="246"/>
      <c r="AA3494" s="246"/>
      <c r="AB3494" s="246"/>
      <c r="AC3494" s="246"/>
      <c r="AD3494" s="246"/>
      <c r="AE3494" s="246"/>
      <c r="AF3494" s="246"/>
      <c r="AG3494" s="246"/>
      <c r="AH3494" s="246"/>
      <c r="AI3494" s="246"/>
      <c r="AJ3494" s="246"/>
      <c r="AK3494" s="246"/>
      <c r="AL3494" s="246"/>
    </row>
    <row r="3495" spans="3:38" s="47" customFormat="1" ht="38.25" customHeight="1" x14ac:dyDescent="0.25">
      <c r="C3495" s="243"/>
      <c r="H3495" s="243"/>
      <c r="L3495" s="282"/>
      <c r="M3495" s="243"/>
      <c r="O3495" s="243"/>
      <c r="P3495" s="246"/>
      <c r="Q3495" s="246"/>
      <c r="R3495" s="246"/>
      <c r="S3495" s="246"/>
      <c r="T3495" s="246"/>
      <c r="U3495" s="246"/>
      <c r="V3495" s="246"/>
      <c r="W3495" s="246"/>
      <c r="X3495" s="246"/>
      <c r="Y3495" s="246"/>
      <c r="Z3495" s="246"/>
      <c r="AA3495" s="246"/>
      <c r="AB3495" s="246"/>
      <c r="AC3495" s="246"/>
      <c r="AD3495" s="246"/>
      <c r="AE3495" s="246"/>
      <c r="AF3495" s="246"/>
      <c r="AG3495" s="246"/>
      <c r="AH3495" s="246"/>
      <c r="AI3495" s="246"/>
      <c r="AJ3495" s="246"/>
      <c r="AK3495" s="246"/>
      <c r="AL3495" s="246"/>
    </row>
    <row r="3496" spans="3:38" s="47" customFormat="1" ht="38.25" customHeight="1" x14ac:dyDescent="0.25">
      <c r="C3496" s="243"/>
      <c r="H3496" s="243"/>
      <c r="L3496" s="282"/>
      <c r="M3496" s="243"/>
      <c r="O3496" s="243"/>
      <c r="P3496" s="246"/>
      <c r="Q3496" s="246"/>
      <c r="R3496" s="246"/>
      <c r="S3496" s="246"/>
      <c r="T3496" s="246"/>
      <c r="U3496" s="246"/>
      <c r="V3496" s="246"/>
      <c r="W3496" s="246"/>
      <c r="X3496" s="246"/>
      <c r="Y3496" s="246"/>
      <c r="Z3496" s="246"/>
      <c r="AA3496" s="246"/>
      <c r="AB3496" s="246"/>
      <c r="AC3496" s="246"/>
      <c r="AD3496" s="246"/>
      <c r="AE3496" s="246"/>
      <c r="AF3496" s="246"/>
      <c r="AG3496" s="246"/>
      <c r="AH3496" s="246"/>
      <c r="AI3496" s="246"/>
      <c r="AJ3496" s="246"/>
      <c r="AK3496" s="246"/>
      <c r="AL3496" s="246"/>
    </row>
    <row r="3497" spans="3:38" s="47" customFormat="1" ht="38.25" customHeight="1" x14ac:dyDescent="0.25">
      <c r="C3497" s="243"/>
      <c r="H3497" s="243"/>
      <c r="L3497" s="282"/>
      <c r="M3497" s="243"/>
      <c r="O3497" s="243"/>
      <c r="P3497" s="246"/>
      <c r="Q3497" s="246"/>
      <c r="R3497" s="246"/>
      <c r="S3497" s="246"/>
      <c r="T3497" s="246"/>
      <c r="U3497" s="246"/>
      <c r="V3497" s="246"/>
      <c r="W3497" s="246"/>
      <c r="X3497" s="246"/>
      <c r="Y3497" s="246"/>
      <c r="Z3497" s="246"/>
      <c r="AA3497" s="246"/>
      <c r="AB3497" s="246"/>
      <c r="AC3497" s="246"/>
      <c r="AD3497" s="246"/>
      <c r="AE3497" s="246"/>
      <c r="AF3497" s="246"/>
      <c r="AG3497" s="246"/>
      <c r="AH3497" s="246"/>
      <c r="AI3497" s="246"/>
      <c r="AJ3497" s="246"/>
      <c r="AK3497" s="246"/>
      <c r="AL3497" s="246"/>
    </row>
    <row r="3498" spans="3:38" s="47" customFormat="1" ht="38.25" customHeight="1" x14ac:dyDescent="0.25">
      <c r="C3498" s="243"/>
      <c r="H3498" s="243"/>
      <c r="L3498" s="282"/>
      <c r="M3498" s="243"/>
      <c r="O3498" s="243"/>
      <c r="P3498" s="246"/>
      <c r="Q3498" s="246"/>
      <c r="R3498" s="246"/>
      <c r="S3498" s="246"/>
      <c r="T3498" s="246"/>
      <c r="U3498" s="246"/>
      <c r="V3498" s="246"/>
      <c r="W3498" s="246"/>
      <c r="X3498" s="246"/>
      <c r="Y3498" s="246"/>
      <c r="Z3498" s="246"/>
      <c r="AA3498" s="246"/>
      <c r="AB3498" s="246"/>
      <c r="AC3498" s="246"/>
      <c r="AD3498" s="246"/>
      <c r="AE3498" s="246"/>
      <c r="AF3498" s="246"/>
      <c r="AG3498" s="246"/>
      <c r="AH3498" s="246"/>
      <c r="AI3498" s="246"/>
      <c r="AJ3498" s="246"/>
      <c r="AK3498" s="246"/>
      <c r="AL3498" s="246"/>
    </row>
    <row r="3499" spans="3:38" s="47" customFormat="1" ht="38.25" customHeight="1" x14ac:dyDescent="0.25">
      <c r="C3499" s="243"/>
      <c r="H3499" s="243"/>
      <c r="L3499" s="282"/>
      <c r="M3499" s="243"/>
      <c r="O3499" s="243"/>
      <c r="P3499" s="246"/>
      <c r="Q3499" s="246"/>
      <c r="R3499" s="246"/>
      <c r="S3499" s="246"/>
      <c r="T3499" s="246"/>
      <c r="U3499" s="246"/>
      <c r="V3499" s="246"/>
      <c r="W3499" s="246"/>
      <c r="X3499" s="246"/>
      <c r="Y3499" s="246"/>
      <c r="Z3499" s="246"/>
      <c r="AA3499" s="246"/>
      <c r="AB3499" s="246"/>
      <c r="AC3499" s="246"/>
      <c r="AD3499" s="246"/>
      <c r="AE3499" s="246"/>
      <c r="AF3499" s="246"/>
      <c r="AG3499" s="246"/>
      <c r="AH3499" s="246"/>
      <c r="AI3499" s="246"/>
      <c r="AJ3499" s="246"/>
      <c r="AK3499" s="246"/>
      <c r="AL3499" s="246"/>
    </row>
    <row r="3500" spans="3:38" s="47" customFormat="1" ht="38.25" customHeight="1" x14ac:dyDescent="0.25">
      <c r="C3500" s="243"/>
      <c r="H3500" s="243"/>
      <c r="L3500" s="282"/>
      <c r="M3500" s="243"/>
      <c r="O3500" s="243"/>
      <c r="P3500" s="246"/>
      <c r="Q3500" s="246"/>
      <c r="R3500" s="246"/>
      <c r="S3500" s="246"/>
      <c r="T3500" s="246"/>
      <c r="U3500" s="246"/>
      <c r="V3500" s="246"/>
      <c r="W3500" s="246"/>
      <c r="X3500" s="246"/>
      <c r="Y3500" s="246"/>
      <c r="Z3500" s="246"/>
      <c r="AA3500" s="246"/>
      <c r="AB3500" s="246"/>
      <c r="AC3500" s="246"/>
      <c r="AD3500" s="246"/>
      <c r="AE3500" s="246"/>
      <c r="AF3500" s="246"/>
      <c r="AG3500" s="246"/>
      <c r="AH3500" s="246"/>
      <c r="AI3500" s="246"/>
      <c r="AJ3500" s="246"/>
      <c r="AK3500" s="246"/>
      <c r="AL3500" s="246"/>
    </row>
    <row r="3501" spans="3:38" s="47" customFormat="1" ht="38.25" customHeight="1" x14ac:dyDescent="0.25">
      <c r="C3501" s="243"/>
      <c r="H3501" s="243"/>
      <c r="L3501" s="282"/>
      <c r="M3501" s="243"/>
      <c r="O3501" s="243"/>
      <c r="P3501" s="246"/>
      <c r="Q3501" s="246"/>
      <c r="R3501" s="246"/>
      <c r="S3501" s="246"/>
      <c r="T3501" s="246"/>
      <c r="U3501" s="246"/>
      <c r="V3501" s="246"/>
      <c r="W3501" s="246"/>
      <c r="X3501" s="246"/>
      <c r="Y3501" s="246"/>
      <c r="Z3501" s="246"/>
      <c r="AA3501" s="246"/>
      <c r="AB3501" s="246"/>
      <c r="AC3501" s="246"/>
      <c r="AD3501" s="246"/>
      <c r="AE3501" s="246"/>
      <c r="AF3501" s="246"/>
      <c r="AG3501" s="246"/>
      <c r="AH3501" s="246"/>
      <c r="AI3501" s="246"/>
      <c r="AJ3501" s="246"/>
      <c r="AK3501" s="246"/>
      <c r="AL3501" s="246"/>
    </row>
    <row r="3502" spans="3:38" s="47" customFormat="1" ht="38.25" customHeight="1" x14ac:dyDescent="0.25">
      <c r="C3502" s="243"/>
      <c r="H3502" s="243"/>
      <c r="L3502" s="282"/>
      <c r="M3502" s="243"/>
      <c r="O3502" s="243"/>
      <c r="P3502" s="246"/>
      <c r="Q3502" s="246"/>
      <c r="R3502" s="246"/>
      <c r="S3502" s="246"/>
      <c r="T3502" s="246"/>
      <c r="U3502" s="246"/>
      <c r="V3502" s="246"/>
      <c r="W3502" s="246"/>
      <c r="X3502" s="246"/>
      <c r="Y3502" s="246"/>
      <c r="Z3502" s="246"/>
      <c r="AA3502" s="246"/>
      <c r="AB3502" s="246"/>
      <c r="AC3502" s="246"/>
      <c r="AD3502" s="246"/>
      <c r="AE3502" s="246"/>
      <c r="AF3502" s="246"/>
      <c r="AG3502" s="246"/>
      <c r="AH3502" s="246"/>
      <c r="AI3502" s="246"/>
      <c r="AJ3502" s="246"/>
      <c r="AK3502" s="246"/>
      <c r="AL3502" s="246"/>
    </row>
    <row r="3503" spans="3:38" s="47" customFormat="1" ht="38.25" customHeight="1" x14ac:dyDescent="0.25">
      <c r="C3503" s="243"/>
      <c r="H3503" s="243"/>
      <c r="L3503" s="282"/>
      <c r="M3503" s="243"/>
      <c r="O3503" s="243"/>
      <c r="P3503" s="246"/>
      <c r="Q3503" s="246"/>
      <c r="R3503" s="246"/>
      <c r="S3503" s="246"/>
      <c r="T3503" s="246"/>
      <c r="U3503" s="246"/>
      <c r="V3503" s="246"/>
      <c r="W3503" s="246"/>
      <c r="X3503" s="246"/>
      <c r="Y3503" s="246"/>
      <c r="Z3503" s="246"/>
      <c r="AA3503" s="246"/>
      <c r="AB3503" s="246"/>
      <c r="AC3503" s="246"/>
      <c r="AD3503" s="246"/>
      <c r="AE3503" s="246"/>
      <c r="AF3503" s="246"/>
      <c r="AG3503" s="246"/>
      <c r="AH3503" s="246"/>
      <c r="AI3503" s="246"/>
      <c r="AJ3503" s="246"/>
      <c r="AK3503" s="246"/>
      <c r="AL3503" s="246"/>
    </row>
    <row r="3504" spans="3:38" s="47" customFormat="1" ht="38.25" customHeight="1" x14ac:dyDescent="0.25">
      <c r="C3504" s="243"/>
      <c r="H3504" s="243"/>
      <c r="L3504" s="282"/>
      <c r="M3504" s="243"/>
      <c r="O3504" s="243"/>
      <c r="P3504" s="246"/>
      <c r="Q3504" s="246"/>
      <c r="R3504" s="246"/>
      <c r="S3504" s="246"/>
      <c r="T3504" s="246"/>
      <c r="U3504" s="246"/>
      <c r="V3504" s="246"/>
      <c r="W3504" s="246"/>
      <c r="X3504" s="246"/>
      <c r="Y3504" s="246"/>
      <c r="Z3504" s="246"/>
      <c r="AA3504" s="246"/>
      <c r="AB3504" s="246"/>
      <c r="AC3504" s="246"/>
      <c r="AD3504" s="246"/>
      <c r="AE3504" s="246"/>
      <c r="AF3504" s="246"/>
      <c r="AG3504" s="246"/>
      <c r="AH3504" s="246"/>
      <c r="AI3504" s="246"/>
      <c r="AJ3504" s="246"/>
      <c r="AK3504" s="246"/>
      <c r="AL3504" s="246"/>
    </row>
    <row r="3505" spans="3:38" s="47" customFormat="1" ht="38.25" customHeight="1" x14ac:dyDescent="0.25">
      <c r="C3505" s="243"/>
      <c r="H3505" s="243"/>
      <c r="L3505" s="282"/>
      <c r="M3505" s="243"/>
      <c r="O3505" s="243"/>
      <c r="P3505" s="246"/>
      <c r="Q3505" s="246"/>
      <c r="R3505" s="246"/>
      <c r="S3505" s="246"/>
      <c r="T3505" s="246"/>
      <c r="U3505" s="246"/>
      <c r="V3505" s="246"/>
      <c r="W3505" s="246"/>
      <c r="X3505" s="246"/>
      <c r="Y3505" s="246"/>
      <c r="Z3505" s="246"/>
      <c r="AA3505" s="246"/>
      <c r="AB3505" s="246"/>
      <c r="AC3505" s="246"/>
      <c r="AD3505" s="246"/>
      <c r="AE3505" s="246"/>
      <c r="AF3505" s="246"/>
      <c r="AG3505" s="246"/>
      <c r="AH3505" s="246"/>
      <c r="AI3505" s="246"/>
      <c r="AJ3505" s="246"/>
      <c r="AK3505" s="246"/>
      <c r="AL3505" s="246"/>
    </row>
    <row r="3506" spans="3:38" s="47" customFormat="1" ht="38.25" customHeight="1" x14ac:dyDescent="0.25">
      <c r="C3506" s="243"/>
      <c r="H3506" s="243"/>
      <c r="L3506" s="282"/>
      <c r="M3506" s="243"/>
      <c r="O3506" s="243"/>
      <c r="P3506" s="246"/>
      <c r="Q3506" s="246"/>
      <c r="R3506" s="246"/>
      <c r="S3506" s="246"/>
      <c r="T3506" s="246"/>
      <c r="U3506" s="246"/>
      <c r="V3506" s="246"/>
      <c r="W3506" s="246"/>
      <c r="X3506" s="246"/>
      <c r="Y3506" s="246"/>
      <c r="Z3506" s="246"/>
      <c r="AA3506" s="246"/>
      <c r="AB3506" s="246"/>
      <c r="AC3506" s="246"/>
      <c r="AD3506" s="246"/>
      <c r="AE3506" s="246"/>
      <c r="AF3506" s="246"/>
      <c r="AG3506" s="246"/>
      <c r="AH3506" s="246"/>
      <c r="AI3506" s="246"/>
      <c r="AJ3506" s="246"/>
      <c r="AK3506" s="246"/>
      <c r="AL3506" s="246"/>
    </row>
    <row r="3507" spans="3:38" s="47" customFormat="1" ht="38.25" customHeight="1" x14ac:dyDescent="0.25">
      <c r="C3507" s="243"/>
      <c r="H3507" s="243"/>
      <c r="L3507" s="282"/>
      <c r="M3507" s="243"/>
      <c r="O3507" s="243"/>
      <c r="P3507" s="246"/>
      <c r="Q3507" s="246"/>
      <c r="R3507" s="246"/>
      <c r="S3507" s="246"/>
      <c r="T3507" s="246"/>
      <c r="U3507" s="246"/>
      <c r="V3507" s="246"/>
      <c r="W3507" s="246"/>
      <c r="X3507" s="246"/>
      <c r="Y3507" s="246"/>
      <c r="Z3507" s="246"/>
      <c r="AA3507" s="246"/>
      <c r="AB3507" s="246"/>
      <c r="AC3507" s="246"/>
      <c r="AD3507" s="246"/>
      <c r="AE3507" s="246"/>
      <c r="AF3507" s="246"/>
      <c r="AG3507" s="246"/>
      <c r="AH3507" s="246"/>
      <c r="AI3507" s="246"/>
      <c r="AJ3507" s="246"/>
      <c r="AK3507" s="246"/>
      <c r="AL3507" s="246"/>
    </row>
    <row r="3508" spans="3:38" s="47" customFormat="1" ht="38.25" customHeight="1" x14ac:dyDescent="0.25">
      <c r="C3508" s="243"/>
      <c r="H3508" s="243"/>
      <c r="L3508" s="282"/>
      <c r="M3508" s="243"/>
      <c r="O3508" s="243"/>
      <c r="P3508" s="246"/>
      <c r="Q3508" s="246"/>
      <c r="R3508" s="246"/>
      <c r="S3508" s="246"/>
      <c r="T3508" s="246"/>
      <c r="U3508" s="246"/>
      <c r="V3508" s="246"/>
      <c r="W3508" s="246"/>
      <c r="X3508" s="246"/>
      <c r="Y3508" s="246"/>
      <c r="Z3508" s="246"/>
      <c r="AA3508" s="246"/>
      <c r="AB3508" s="246"/>
      <c r="AC3508" s="246"/>
      <c r="AD3508" s="246"/>
      <c r="AE3508" s="246"/>
      <c r="AF3508" s="246"/>
      <c r="AG3508" s="246"/>
      <c r="AH3508" s="246"/>
      <c r="AI3508" s="246"/>
      <c r="AJ3508" s="246"/>
      <c r="AK3508" s="246"/>
      <c r="AL3508" s="246"/>
    </row>
    <row r="3509" spans="3:38" s="47" customFormat="1" ht="38.25" customHeight="1" x14ac:dyDescent="0.25">
      <c r="C3509" s="243"/>
      <c r="H3509" s="243"/>
      <c r="L3509" s="282"/>
      <c r="M3509" s="243"/>
      <c r="O3509" s="243"/>
      <c r="P3509" s="246"/>
      <c r="Q3509" s="246"/>
      <c r="R3509" s="246"/>
      <c r="S3509" s="246"/>
      <c r="T3509" s="246"/>
      <c r="U3509" s="246"/>
      <c r="V3509" s="246"/>
      <c r="W3509" s="246"/>
      <c r="X3509" s="246"/>
      <c r="Y3509" s="246"/>
      <c r="Z3509" s="246"/>
      <c r="AA3509" s="246"/>
      <c r="AB3509" s="246"/>
      <c r="AC3509" s="246"/>
      <c r="AD3509" s="246"/>
      <c r="AE3509" s="246"/>
      <c r="AF3509" s="246"/>
      <c r="AG3509" s="246"/>
      <c r="AH3509" s="246"/>
      <c r="AI3509" s="246"/>
      <c r="AJ3509" s="246"/>
      <c r="AK3509" s="246"/>
      <c r="AL3509" s="246"/>
    </row>
    <row r="3510" spans="3:38" s="47" customFormat="1" ht="38.25" customHeight="1" x14ac:dyDescent="0.25">
      <c r="C3510" s="243"/>
      <c r="H3510" s="243"/>
      <c r="L3510" s="282"/>
      <c r="M3510" s="243"/>
      <c r="O3510" s="243"/>
      <c r="P3510" s="246"/>
      <c r="Q3510" s="246"/>
      <c r="R3510" s="246"/>
      <c r="S3510" s="246"/>
      <c r="T3510" s="246"/>
      <c r="U3510" s="246"/>
      <c r="V3510" s="246"/>
      <c r="W3510" s="246"/>
      <c r="X3510" s="246"/>
      <c r="Y3510" s="246"/>
      <c r="Z3510" s="246"/>
      <c r="AA3510" s="246"/>
      <c r="AB3510" s="246"/>
      <c r="AC3510" s="246"/>
      <c r="AD3510" s="246"/>
      <c r="AE3510" s="246"/>
      <c r="AF3510" s="246"/>
      <c r="AG3510" s="246"/>
      <c r="AH3510" s="246"/>
      <c r="AI3510" s="246"/>
      <c r="AJ3510" s="246"/>
      <c r="AK3510" s="246"/>
      <c r="AL3510" s="246"/>
    </row>
    <row r="3511" spans="3:38" s="47" customFormat="1" ht="38.25" customHeight="1" x14ac:dyDescent="0.25">
      <c r="C3511" s="243"/>
      <c r="H3511" s="243"/>
      <c r="L3511" s="282"/>
      <c r="M3511" s="243"/>
      <c r="O3511" s="243"/>
      <c r="P3511" s="246"/>
      <c r="Q3511" s="246"/>
      <c r="R3511" s="246"/>
      <c r="S3511" s="246"/>
      <c r="T3511" s="246"/>
      <c r="U3511" s="246"/>
      <c r="V3511" s="246"/>
      <c r="W3511" s="246"/>
      <c r="X3511" s="246"/>
      <c r="Y3511" s="246"/>
      <c r="Z3511" s="246"/>
      <c r="AA3511" s="246"/>
      <c r="AB3511" s="246"/>
      <c r="AC3511" s="246"/>
      <c r="AD3511" s="246"/>
      <c r="AE3511" s="246"/>
      <c r="AF3511" s="246"/>
      <c r="AG3511" s="246"/>
      <c r="AH3511" s="246"/>
      <c r="AI3511" s="246"/>
      <c r="AJ3511" s="246"/>
      <c r="AK3511" s="246"/>
      <c r="AL3511" s="246"/>
    </row>
    <row r="3512" spans="3:38" s="47" customFormat="1" ht="38.25" customHeight="1" x14ac:dyDescent="0.25">
      <c r="C3512" s="243"/>
      <c r="H3512" s="243"/>
      <c r="L3512" s="282"/>
      <c r="M3512" s="243"/>
      <c r="O3512" s="243"/>
      <c r="P3512" s="246"/>
      <c r="Q3512" s="246"/>
      <c r="R3512" s="246"/>
      <c r="S3512" s="246"/>
      <c r="T3512" s="246"/>
      <c r="U3512" s="246"/>
      <c r="V3512" s="246"/>
      <c r="W3512" s="246"/>
      <c r="X3512" s="246"/>
      <c r="Y3512" s="246"/>
      <c r="Z3512" s="246"/>
      <c r="AA3512" s="246"/>
      <c r="AB3512" s="246"/>
      <c r="AC3512" s="246"/>
      <c r="AD3512" s="246"/>
      <c r="AE3512" s="246"/>
      <c r="AF3512" s="246"/>
      <c r="AG3512" s="246"/>
      <c r="AH3512" s="246"/>
      <c r="AI3512" s="246"/>
      <c r="AJ3512" s="246"/>
      <c r="AK3512" s="246"/>
      <c r="AL3512" s="246"/>
    </row>
    <row r="3513" spans="3:38" s="47" customFormat="1" ht="38.25" customHeight="1" x14ac:dyDescent="0.25">
      <c r="C3513" s="243"/>
      <c r="H3513" s="243"/>
      <c r="L3513" s="282"/>
      <c r="M3513" s="243"/>
      <c r="O3513" s="243"/>
      <c r="P3513" s="246"/>
      <c r="Q3513" s="246"/>
      <c r="R3513" s="246"/>
      <c r="S3513" s="246"/>
      <c r="T3513" s="246"/>
      <c r="U3513" s="246"/>
      <c r="V3513" s="246"/>
      <c r="W3513" s="246"/>
      <c r="X3513" s="246"/>
      <c r="Y3513" s="246"/>
      <c r="Z3513" s="246"/>
      <c r="AA3513" s="246"/>
      <c r="AB3513" s="246"/>
      <c r="AC3513" s="246"/>
      <c r="AD3513" s="246"/>
      <c r="AE3513" s="246"/>
      <c r="AF3513" s="246"/>
      <c r="AG3513" s="246"/>
      <c r="AH3513" s="246"/>
      <c r="AI3513" s="246"/>
      <c r="AJ3513" s="246"/>
      <c r="AK3513" s="246"/>
      <c r="AL3513" s="246"/>
    </row>
    <row r="3514" spans="3:38" s="47" customFormat="1" ht="38.25" customHeight="1" x14ac:dyDescent="0.25">
      <c r="C3514" s="243"/>
      <c r="H3514" s="243"/>
      <c r="L3514" s="282"/>
      <c r="M3514" s="243"/>
      <c r="O3514" s="243"/>
      <c r="P3514" s="246"/>
      <c r="Q3514" s="246"/>
      <c r="R3514" s="246"/>
      <c r="S3514" s="246"/>
      <c r="T3514" s="246"/>
      <c r="U3514" s="246"/>
      <c r="V3514" s="246"/>
      <c r="W3514" s="246"/>
      <c r="X3514" s="246"/>
      <c r="Y3514" s="246"/>
      <c r="Z3514" s="246"/>
      <c r="AA3514" s="246"/>
      <c r="AB3514" s="246"/>
      <c r="AC3514" s="246"/>
      <c r="AD3514" s="246"/>
      <c r="AE3514" s="246"/>
      <c r="AF3514" s="246"/>
      <c r="AG3514" s="246"/>
      <c r="AH3514" s="246"/>
      <c r="AI3514" s="246"/>
      <c r="AJ3514" s="246"/>
      <c r="AK3514" s="246"/>
      <c r="AL3514" s="246"/>
    </row>
    <row r="3515" spans="3:38" s="47" customFormat="1" ht="38.25" customHeight="1" x14ac:dyDescent="0.25">
      <c r="C3515" s="243"/>
      <c r="H3515" s="243"/>
      <c r="L3515" s="282"/>
      <c r="M3515" s="243"/>
      <c r="O3515" s="243"/>
      <c r="P3515" s="246"/>
      <c r="Q3515" s="246"/>
      <c r="R3515" s="246"/>
      <c r="S3515" s="246"/>
      <c r="T3515" s="246"/>
      <c r="U3515" s="246"/>
      <c r="V3515" s="246"/>
      <c r="W3515" s="246"/>
      <c r="X3515" s="246"/>
      <c r="Y3515" s="246"/>
      <c r="Z3515" s="246"/>
      <c r="AA3515" s="246"/>
      <c r="AB3515" s="246"/>
      <c r="AC3515" s="246"/>
      <c r="AD3515" s="246"/>
      <c r="AE3515" s="246"/>
      <c r="AF3515" s="246"/>
      <c r="AG3515" s="246"/>
      <c r="AH3515" s="246"/>
      <c r="AI3515" s="246"/>
      <c r="AJ3515" s="246"/>
      <c r="AK3515" s="246"/>
      <c r="AL3515" s="246"/>
    </row>
    <row r="3516" spans="3:38" s="47" customFormat="1" ht="38.25" customHeight="1" x14ac:dyDescent="0.25">
      <c r="C3516" s="243"/>
      <c r="H3516" s="243"/>
      <c r="L3516" s="282"/>
      <c r="M3516" s="243"/>
      <c r="O3516" s="243"/>
      <c r="P3516" s="246"/>
      <c r="Q3516" s="246"/>
      <c r="R3516" s="246"/>
      <c r="S3516" s="246"/>
      <c r="T3516" s="246"/>
      <c r="U3516" s="246"/>
      <c r="V3516" s="246"/>
      <c r="W3516" s="246"/>
      <c r="X3516" s="246"/>
      <c r="Y3516" s="246"/>
      <c r="Z3516" s="246"/>
      <c r="AA3516" s="246"/>
      <c r="AB3516" s="246"/>
      <c r="AC3516" s="246"/>
      <c r="AD3516" s="246"/>
      <c r="AE3516" s="246"/>
      <c r="AF3516" s="246"/>
      <c r="AG3516" s="246"/>
      <c r="AH3516" s="246"/>
      <c r="AI3516" s="246"/>
      <c r="AJ3516" s="246"/>
      <c r="AK3516" s="246"/>
      <c r="AL3516" s="246"/>
    </row>
    <row r="3517" spans="3:38" s="47" customFormat="1" ht="38.25" customHeight="1" x14ac:dyDescent="0.25">
      <c r="C3517" s="243"/>
      <c r="H3517" s="243"/>
      <c r="L3517" s="282"/>
      <c r="M3517" s="243"/>
      <c r="O3517" s="243"/>
      <c r="P3517" s="246"/>
      <c r="Q3517" s="246"/>
      <c r="R3517" s="246"/>
      <c r="S3517" s="246"/>
      <c r="T3517" s="246"/>
      <c r="U3517" s="246"/>
      <c r="V3517" s="246"/>
      <c r="W3517" s="246"/>
      <c r="X3517" s="246"/>
      <c r="Y3517" s="246"/>
      <c r="Z3517" s="246"/>
      <c r="AA3517" s="246"/>
      <c r="AB3517" s="246"/>
      <c r="AC3517" s="246"/>
      <c r="AD3517" s="246"/>
      <c r="AE3517" s="246"/>
      <c r="AF3517" s="246"/>
      <c r="AG3517" s="246"/>
      <c r="AH3517" s="246"/>
      <c r="AI3517" s="246"/>
      <c r="AJ3517" s="246"/>
      <c r="AK3517" s="246"/>
      <c r="AL3517" s="246"/>
    </row>
    <row r="3518" spans="3:38" s="47" customFormat="1" ht="38.25" customHeight="1" x14ac:dyDescent="0.25">
      <c r="C3518" s="243"/>
      <c r="H3518" s="243"/>
      <c r="L3518" s="282"/>
      <c r="M3518" s="243"/>
      <c r="O3518" s="243"/>
      <c r="P3518" s="246"/>
      <c r="Q3518" s="246"/>
      <c r="R3518" s="246"/>
      <c r="S3518" s="246"/>
      <c r="T3518" s="246"/>
      <c r="U3518" s="246"/>
      <c r="V3518" s="246"/>
      <c r="W3518" s="246"/>
      <c r="X3518" s="246"/>
      <c r="Y3518" s="246"/>
      <c r="Z3518" s="246"/>
      <c r="AA3518" s="246"/>
      <c r="AB3518" s="246"/>
      <c r="AC3518" s="246"/>
      <c r="AD3518" s="246"/>
      <c r="AE3518" s="246"/>
      <c r="AF3518" s="246"/>
      <c r="AG3518" s="246"/>
      <c r="AH3518" s="246"/>
      <c r="AI3518" s="246"/>
      <c r="AJ3518" s="246"/>
      <c r="AK3518" s="246"/>
      <c r="AL3518" s="246"/>
    </row>
    <row r="3519" spans="3:38" s="47" customFormat="1" ht="38.25" customHeight="1" x14ac:dyDescent="0.25">
      <c r="C3519" s="243"/>
      <c r="H3519" s="243"/>
      <c r="L3519" s="282"/>
      <c r="M3519" s="243"/>
      <c r="O3519" s="243"/>
      <c r="P3519" s="246"/>
      <c r="Q3519" s="246"/>
      <c r="R3519" s="246"/>
      <c r="S3519" s="246"/>
      <c r="T3519" s="246"/>
      <c r="U3519" s="246"/>
      <c r="V3519" s="246"/>
      <c r="W3519" s="246"/>
      <c r="X3519" s="246"/>
      <c r="Y3519" s="246"/>
      <c r="Z3519" s="246"/>
      <c r="AA3519" s="246"/>
      <c r="AB3519" s="246"/>
      <c r="AC3519" s="246"/>
      <c r="AD3519" s="246"/>
      <c r="AE3519" s="246"/>
      <c r="AF3519" s="246"/>
      <c r="AG3519" s="246"/>
      <c r="AH3519" s="246"/>
      <c r="AI3519" s="246"/>
      <c r="AJ3519" s="246"/>
      <c r="AK3519" s="246"/>
      <c r="AL3519" s="246"/>
    </row>
    <row r="3520" spans="3:38" s="47" customFormat="1" ht="38.25" customHeight="1" x14ac:dyDescent="0.25">
      <c r="C3520" s="243"/>
      <c r="H3520" s="243"/>
      <c r="L3520" s="282"/>
      <c r="M3520" s="243"/>
      <c r="O3520" s="243"/>
      <c r="P3520" s="246"/>
      <c r="Q3520" s="246"/>
      <c r="R3520" s="246"/>
      <c r="S3520" s="246"/>
      <c r="T3520" s="246"/>
      <c r="U3520" s="246"/>
      <c r="V3520" s="246"/>
      <c r="W3520" s="246"/>
      <c r="X3520" s="246"/>
      <c r="Y3520" s="246"/>
      <c r="Z3520" s="246"/>
      <c r="AA3520" s="246"/>
      <c r="AB3520" s="246"/>
      <c r="AC3520" s="246"/>
      <c r="AD3520" s="246"/>
      <c r="AE3520" s="246"/>
      <c r="AF3520" s="246"/>
      <c r="AG3520" s="246"/>
      <c r="AH3520" s="246"/>
      <c r="AI3520" s="246"/>
      <c r="AJ3520" s="246"/>
      <c r="AK3520" s="246"/>
      <c r="AL3520" s="246"/>
    </row>
    <row r="3521" spans="3:38" s="47" customFormat="1" ht="38.25" customHeight="1" x14ac:dyDescent="0.25">
      <c r="C3521" s="243"/>
      <c r="H3521" s="243"/>
      <c r="L3521" s="282"/>
      <c r="M3521" s="243"/>
      <c r="O3521" s="243"/>
      <c r="P3521" s="246"/>
      <c r="Q3521" s="246"/>
      <c r="R3521" s="246"/>
      <c r="S3521" s="246"/>
      <c r="T3521" s="246"/>
      <c r="U3521" s="246"/>
      <c r="V3521" s="246"/>
      <c r="W3521" s="246"/>
      <c r="X3521" s="246"/>
      <c r="Y3521" s="246"/>
      <c r="Z3521" s="246"/>
      <c r="AA3521" s="246"/>
      <c r="AB3521" s="246"/>
      <c r="AC3521" s="246"/>
      <c r="AD3521" s="246"/>
      <c r="AE3521" s="246"/>
      <c r="AF3521" s="246"/>
      <c r="AG3521" s="246"/>
      <c r="AH3521" s="246"/>
      <c r="AI3521" s="246"/>
      <c r="AJ3521" s="246"/>
      <c r="AK3521" s="246"/>
      <c r="AL3521" s="246"/>
    </row>
    <row r="3522" spans="3:38" s="47" customFormat="1" ht="38.25" customHeight="1" x14ac:dyDescent="0.25">
      <c r="C3522" s="243"/>
      <c r="H3522" s="243"/>
      <c r="L3522" s="282"/>
      <c r="M3522" s="243"/>
      <c r="O3522" s="243"/>
      <c r="P3522" s="246"/>
      <c r="Q3522" s="246"/>
      <c r="R3522" s="246"/>
      <c r="S3522" s="246"/>
      <c r="T3522" s="246"/>
      <c r="U3522" s="246"/>
      <c r="V3522" s="246"/>
      <c r="W3522" s="246"/>
      <c r="X3522" s="246"/>
      <c r="Y3522" s="246"/>
      <c r="Z3522" s="246"/>
      <c r="AA3522" s="246"/>
      <c r="AB3522" s="246"/>
      <c r="AC3522" s="246"/>
      <c r="AD3522" s="246"/>
      <c r="AE3522" s="246"/>
      <c r="AF3522" s="246"/>
      <c r="AG3522" s="246"/>
      <c r="AH3522" s="246"/>
      <c r="AI3522" s="246"/>
      <c r="AJ3522" s="246"/>
      <c r="AK3522" s="246"/>
      <c r="AL3522" s="246"/>
    </row>
    <row r="3523" spans="3:38" s="47" customFormat="1" ht="38.25" customHeight="1" x14ac:dyDescent="0.25">
      <c r="C3523" s="243"/>
      <c r="H3523" s="243"/>
      <c r="L3523" s="282"/>
      <c r="M3523" s="243"/>
      <c r="O3523" s="243"/>
      <c r="P3523" s="246"/>
      <c r="Q3523" s="246"/>
      <c r="R3523" s="246"/>
      <c r="S3523" s="246"/>
      <c r="T3523" s="246"/>
      <c r="U3523" s="246"/>
      <c r="V3523" s="246"/>
      <c r="W3523" s="246"/>
      <c r="X3523" s="246"/>
      <c r="Y3523" s="246"/>
      <c r="Z3523" s="246"/>
      <c r="AA3523" s="246"/>
      <c r="AB3523" s="246"/>
      <c r="AC3523" s="246"/>
      <c r="AD3523" s="246"/>
      <c r="AE3523" s="246"/>
      <c r="AF3523" s="246"/>
      <c r="AG3523" s="246"/>
      <c r="AH3523" s="246"/>
      <c r="AI3523" s="246"/>
      <c r="AJ3523" s="246"/>
      <c r="AK3523" s="246"/>
      <c r="AL3523" s="246"/>
    </row>
    <row r="3524" spans="3:38" s="47" customFormat="1" ht="38.25" customHeight="1" x14ac:dyDescent="0.25">
      <c r="C3524" s="243"/>
      <c r="H3524" s="243"/>
      <c r="L3524" s="282"/>
      <c r="M3524" s="243"/>
      <c r="O3524" s="243"/>
      <c r="P3524" s="246"/>
      <c r="Q3524" s="246"/>
      <c r="R3524" s="246"/>
      <c r="S3524" s="246"/>
      <c r="T3524" s="246"/>
      <c r="U3524" s="246"/>
      <c r="V3524" s="246"/>
      <c r="W3524" s="246"/>
      <c r="X3524" s="246"/>
      <c r="Y3524" s="246"/>
      <c r="Z3524" s="246"/>
      <c r="AA3524" s="246"/>
      <c r="AB3524" s="246"/>
      <c r="AC3524" s="246"/>
      <c r="AD3524" s="246"/>
      <c r="AE3524" s="246"/>
      <c r="AF3524" s="246"/>
      <c r="AG3524" s="246"/>
      <c r="AH3524" s="246"/>
      <c r="AI3524" s="246"/>
      <c r="AJ3524" s="246"/>
      <c r="AK3524" s="246"/>
      <c r="AL3524" s="246"/>
    </row>
    <row r="3525" spans="3:38" s="47" customFormat="1" ht="38.25" customHeight="1" x14ac:dyDescent="0.25">
      <c r="C3525" s="243"/>
      <c r="H3525" s="243"/>
      <c r="L3525" s="282"/>
      <c r="M3525" s="243"/>
      <c r="O3525" s="243"/>
      <c r="P3525" s="246"/>
      <c r="Q3525" s="246"/>
      <c r="R3525" s="246"/>
      <c r="S3525" s="246"/>
      <c r="T3525" s="246"/>
      <c r="U3525" s="246"/>
      <c r="V3525" s="246"/>
      <c r="W3525" s="246"/>
      <c r="X3525" s="246"/>
      <c r="Y3525" s="246"/>
      <c r="Z3525" s="246"/>
      <c r="AA3525" s="246"/>
      <c r="AB3525" s="246"/>
      <c r="AC3525" s="246"/>
      <c r="AD3525" s="246"/>
      <c r="AE3525" s="246"/>
      <c r="AF3525" s="246"/>
      <c r="AG3525" s="246"/>
      <c r="AH3525" s="246"/>
      <c r="AI3525" s="246"/>
      <c r="AJ3525" s="246"/>
      <c r="AK3525" s="246"/>
      <c r="AL3525" s="246"/>
    </row>
    <row r="3526" spans="3:38" s="47" customFormat="1" ht="38.25" customHeight="1" x14ac:dyDescent="0.25">
      <c r="C3526" s="243"/>
      <c r="H3526" s="243"/>
      <c r="L3526" s="282"/>
      <c r="M3526" s="243"/>
      <c r="O3526" s="243"/>
      <c r="P3526" s="246"/>
      <c r="Q3526" s="246"/>
      <c r="R3526" s="246"/>
      <c r="S3526" s="246"/>
      <c r="T3526" s="246"/>
      <c r="U3526" s="246"/>
      <c r="V3526" s="246"/>
      <c r="W3526" s="246"/>
      <c r="X3526" s="246"/>
      <c r="Y3526" s="246"/>
      <c r="Z3526" s="246"/>
      <c r="AA3526" s="246"/>
      <c r="AB3526" s="246"/>
      <c r="AC3526" s="246"/>
      <c r="AD3526" s="246"/>
      <c r="AE3526" s="246"/>
      <c r="AF3526" s="246"/>
      <c r="AG3526" s="246"/>
      <c r="AH3526" s="246"/>
      <c r="AI3526" s="246"/>
      <c r="AJ3526" s="246"/>
      <c r="AK3526" s="246"/>
      <c r="AL3526" s="246"/>
    </row>
    <row r="3527" spans="3:38" s="47" customFormat="1" ht="38.25" customHeight="1" x14ac:dyDescent="0.25">
      <c r="C3527" s="243"/>
      <c r="H3527" s="243"/>
      <c r="L3527" s="282"/>
      <c r="M3527" s="243"/>
      <c r="O3527" s="243"/>
      <c r="P3527" s="246"/>
      <c r="Q3527" s="246"/>
      <c r="R3527" s="246"/>
      <c r="S3527" s="246"/>
      <c r="T3527" s="246"/>
      <c r="U3527" s="246"/>
      <c r="V3527" s="246"/>
      <c r="W3527" s="246"/>
      <c r="X3527" s="246"/>
      <c r="Y3527" s="246"/>
      <c r="Z3527" s="246"/>
      <c r="AA3527" s="246"/>
      <c r="AB3527" s="246"/>
      <c r="AC3527" s="246"/>
      <c r="AD3527" s="246"/>
      <c r="AE3527" s="246"/>
      <c r="AF3527" s="246"/>
      <c r="AG3527" s="246"/>
      <c r="AH3527" s="246"/>
      <c r="AI3527" s="246"/>
      <c r="AJ3527" s="246"/>
      <c r="AK3527" s="246"/>
      <c r="AL3527" s="246"/>
    </row>
    <row r="3528" spans="3:38" s="47" customFormat="1" ht="38.25" customHeight="1" x14ac:dyDescent="0.25">
      <c r="C3528" s="243"/>
      <c r="H3528" s="243"/>
      <c r="L3528" s="282"/>
      <c r="M3528" s="243"/>
      <c r="O3528" s="243"/>
      <c r="P3528" s="246"/>
      <c r="Q3528" s="246"/>
      <c r="R3528" s="246"/>
      <c r="S3528" s="246"/>
      <c r="T3528" s="246"/>
      <c r="U3528" s="246"/>
      <c r="V3528" s="246"/>
      <c r="W3528" s="246"/>
      <c r="X3528" s="246"/>
      <c r="Y3528" s="246"/>
      <c r="Z3528" s="246"/>
      <c r="AA3528" s="246"/>
      <c r="AB3528" s="246"/>
      <c r="AC3528" s="246"/>
      <c r="AD3528" s="246"/>
      <c r="AE3528" s="246"/>
      <c r="AF3528" s="246"/>
      <c r="AG3528" s="246"/>
      <c r="AH3528" s="246"/>
      <c r="AI3528" s="246"/>
      <c r="AJ3528" s="246"/>
      <c r="AK3528" s="246"/>
      <c r="AL3528" s="246"/>
    </row>
    <row r="3529" spans="3:38" s="47" customFormat="1" ht="38.25" customHeight="1" x14ac:dyDescent="0.25">
      <c r="C3529" s="243"/>
      <c r="H3529" s="243"/>
      <c r="L3529" s="282"/>
      <c r="M3529" s="243"/>
      <c r="O3529" s="243"/>
      <c r="P3529" s="246"/>
      <c r="Q3529" s="246"/>
      <c r="R3529" s="246"/>
      <c r="S3529" s="246"/>
      <c r="T3529" s="246"/>
      <c r="U3529" s="246"/>
      <c r="V3529" s="246"/>
      <c r="W3529" s="246"/>
      <c r="X3529" s="246"/>
      <c r="Y3529" s="246"/>
      <c r="Z3529" s="246"/>
      <c r="AA3529" s="246"/>
      <c r="AB3529" s="246"/>
      <c r="AC3529" s="246"/>
      <c r="AD3529" s="246"/>
      <c r="AE3529" s="246"/>
      <c r="AF3529" s="246"/>
      <c r="AG3529" s="246"/>
      <c r="AH3529" s="246"/>
      <c r="AI3529" s="246"/>
      <c r="AJ3529" s="246"/>
      <c r="AK3529" s="246"/>
      <c r="AL3529" s="246"/>
    </row>
    <row r="3530" spans="3:38" s="47" customFormat="1" ht="38.25" customHeight="1" x14ac:dyDescent="0.25">
      <c r="C3530" s="243"/>
      <c r="H3530" s="243"/>
      <c r="L3530" s="282"/>
      <c r="M3530" s="243"/>
      <c r="O3530" s="243"/>
      <c r="P3530" s="246"/>
      <c r="Q3530" s="246"/>
      <c r="R3530" s="246"/>
      <c r="S3530" s="246"/>
      <c r="T3530" s="246"/>
      <c r="U3530" s="246"/>
      <c r="V3530" s="246"/>
      <c r="W3530" s="246"/>
      <c r="X3530" s="246"/>
      <c r="Y3530" s="246"/>
      <c r="Z3530" s="246"/>
      <c r="AA3530" s="246"/>
      <c r="AB3530" s="246"/>
      <c r="AC3530" s="246"/>
      <c r="AD3530" s="246"/>
      <c r="AE3530" s="246"/>
      <c r="AF3530" s="246"/>
      <c r="AG3530" s="246"/>
      <c r="AH3530" s="246"/>
      <c r="AI3530" s="246"/>
      <c r="AJ3530" s="246"/>
      <c r="AK3530" s="246"/>
      <c r="AL3530" s="246"/>
    </row>
    <row r="3531" spans="3:38" s="47" customFormat="1" ht="38.25" customHeight="1" x14ac:dyDescent="0.25">
      <c r="C3531" s="243"/>
      <c r="H3531" s="243"/>
      <c r="L3531" s="282"/>
      <c r="M3531" s="243"/>
      <c r="O3531" s="243"/>
      <c r="P3531" s="246"/>
      <c r="Q3531" s="246"/>
      <c r="R3531" s="246"/>
      <c r="S3531" s="246"/>
      <c r="T3531" s="246"/>
      <c r="U3531" s="246"/>
      <c r="V3531" s="246"/>
      <c r="W3531" s="246"/>
      <c r="X3531" s="246"/>
      <c r="Y3531" s="246"/>
      <c r="Z3531" s="246"/>
      <c r="AA3531" s="246"/>
      <c r="AB3531" s="246"/>
      <c r="AC3531" s="246"/>
      <c r="AD3531" s="246"/>
      <c r="AE3531" s="246"/>
      <c r="AF3531" s="246"/>
      <c r="AG3531" s="246"/>
      <c r="AH3531" s="246"/>
      <c r="AI3531" s="246"/>
      <c r="AJ3531" s="246"/>
      <c r="AK3531" s="246"/>
      <c r="AL3531" s="246"/>
    </row>
    <row r="3532" spans="3:38" s="47" customFormat="1" ht="38.25" customHeight="1" x14ac:dyDescent="0.25">
      <c r="C3532" s="243"/>
      <c r="H3532" s="243"/>
      <c r="L3532" s="282"/>
      <c r="M3532" s="243"/>
      <c r="O3532" s="243"/>
      <c r="P3532" s="246"/>
      <c r="Q3532" s="246"/>
      <c r="R3532" s="246"/>
      <c r="S3532" s="246"/>
      <c r="T3532" s="246"/>
      <c r="U3532" s="246"/>
      <c r="V3532" s="246"/>
      <c r="W3532" s="246"/>
      <c r="X3532" s="246"/>
      <c r="Y3532" s="246"/>
      <c r="Z3532" s="246"/>
      <c r="AA3532" s="246"/>
      <c r="AB3532" s="246"/>
      <c r="AC3532" s="246"/>
      <c r="AD3532" s="246"/>
      <c r="AE3532" s="246"/>
      <c r="AF3532" s="246"/>
      <c r="AG3532" s="246"/>
      <c r="AH3532" s="246"/>
      <c r="AI3532" s="246"/>
      <c r="AJ3532" s="246"/>
      <c r="AK3532" s="246"/>
      <c r="AL3532" s="246"/>
    </row>
    <row r="3533" spans="3:38" s="47" customFormat="1" ht="38.25" customHeight="1" x14ac:dyDescent="0.25">
      <c r="C3533" s="243"/>
      <c r="H3533" s="243"/>
      <c r="L3533" s="282"/>
      <c r="M3533" s="243"/>
      <c r="O3533" s="243"/>
      <c r="P3533" s="246"/>
      <c r="Q3533" s="246"/>
      <c r="R3533" s="246"/>
      <c r="S3533" s="246"/>
      <c r="T3533" s="246"/>
      <c r="U3533" s="246"/>
      <c r="V3533" s="246"/>
      <c r="W3533" s="246"/>
      <c r="X3533" s="246"/>
      <c r="Y3533" s="246"/>
      <c r="Z3533" s="246"/>
      <c r="AA3533" s="246"/>
      <c r="AB3533" s="246"/>
      <c r="AC3533" s="246"/>
      <c r="AD3533" s="246"/>
      <c r="AE3533" s="246"/>
      <c r="AF3533" s="246"/>
      <c r="AG3533" s="246"/>
      <c r="AH3533" s="246"/>
      <c r="AI3533" s="246"/>
      <c r="AJ3533" s="246"/>
      <c r="AK3533" s="246"/>
      <c r="AL3533" s="246"/>
    </row>
    <row r="3534" spans="3:38" s="47" customFormat="1" ht="38.25" customHeight="1" x14ac:dyDescent="0.25">
      <c r="C3534" s="243"/>
      <c r="H3534" s="243"/>
      <c r="L3534" s="282"/>
      <c r="M3534" s="243"/>
      <c r="O3534" s="243"/>
      <c r="P3534" s="246"/>
      <c r="Q3534" s="246"/>
      <c r="R3534" s="246"/>
      <c r="S3534" s="246"/>
      <c r="T3534" s="246"/>
      <c r="U3534" s="246"/>
      <c r="V3534" s="246"/>
      <c r="W3534" s="246"/>
      <c r="X3534" s="246"/>
      <c r="Y3534" s="246"/>
      <c r="Z3534" s="246"/>
      <c r="AA3534" s="246"/>
      <c r="AB3534" s="246"/>
      <c r="AC3534" s="246"/>
      <c r="AD3534" s="246"/>
      <c r="AE3534" s="246"/>
      <c r="AF3534" s="246"/>
      <c r="AG3534" s="246"/>
      <c r="AH3534" s="246"/>
      <c r="AI3534" s="246"/>
      <c r="AJ3534" s="246"/>
      <c r="AK3534" s="246"/>
      <c r="AL3534" s="246"/>
    </row>
    <row r="3535" spans="3:38" s="47" customFormat="1" ht="38.25" customHeight="1" x14ac:dyDescent="0.25">
      <c r="C3535" s="243"/>
      <c r="H3535" s="243"/>
      <c r="L3535" s="282"/>
      <c r="M3535" s="243"/>
      <c r="O3535" s="243"/>
      <c r="P3535" s="246"/>
      <c r="Q3535" s="246"/>
      <c r="R3535" s="246"/>
      <c r="S3535" s="246"/>
      <c r="T3535" s="246"/>
      <c r="U3535" s="246"/>
      <c r="V3535" s="246"/>
      <c r="W3535" s="246"/>
      <c r="X3535" s="246"/>
      <c r="Y3535" s="246"/>
      <c r="Z3535" s="246"/>
      <c r="AA3535" s="246"/>
      <c r="AB3535" s="246"/>
      <c r="AC3535" s="246"/>
      <c r="AD3535" s="246"/>
      <c r="AE3535" s="246"/>
      <c r="AF3535" s="246"/>
      <c r="AG3535" s="246"/>
      <c r="AH3535" s="246"/>
      <c r="AI3535" s="246"/>
      <c r="AJ3535" s="246"/>
      <c r="AK3535" s="246"/>
      <c r="AL3535" s="246"/>
    </row>
    <row r="3536" spans="3:38" s="47" customFormat="1" ht="38.25" customHeight="1" x14ac:dyDescent="0.25">
      <c r="C3536" s="243"/>
      <c r="H3536" s="243"/>
      <c r="L3536" s="282"/>
      <c r="M3536" s="243"/>
      <c r="O3536" s="243"/>
      <c r="P3536" s="246"/>
      <c r="Q3536" s="246"/>
      <c r="R3536" s="246"/>
      <c r="S3536" s="246"/>
      <c r="T3536" s="246"/>
      <c r="U3536" s="246"/>
      <c r="V3536" s="246"/>
      <c r="W3536" s="246"/>
      <c r="X3536" s="246"/>
      <c r="Y3536" s="246"/>
      <c r="Z3536" s="246"/>
      <c r="AA3536" s="246"/>
      <c r="AB3536" s="246"/>
      <c r="AC3536" s="246"/>
      <c r="AD3536" s="246"/>
      <c r="AE3536" s="246"/>
      <c r="AF3536" s="246"/>
      <c r="AG3536" s="246"/>
      <c r="AH3536" s="246"/>
      <c r="AI3536" s="246"/>
      <c r="AJ3536" s="246"/>
      <c r="AK3536" s="246"/>
      <c r="AL3536" s="246"/>
    </row>
    <row r="3537" spans="3:38" s="47" customFormat="1" ht="38.25" customHeight="1" x14ac:dyDescent="0.25">
      <c r="C3537" s="243"/>
      <c r="H3537" s="243"/>
      <c r="L3537" s="282"/>
      <c r="M3537" s="243"/>
      <c r="O3537" s="243"/>
      <c r="P3537" s="246"/>
      <c r="Q3537" s="246"/>
      <c r="R3537" s="246"/>
      <c r="S3537" s="246"/>
      <c r="T3537" s="246"/>
      <c r="U3537" s="246"/>
      <c r="V3537" s="246"/>
      <c r="W3537" s="246"/>
      <c r="X3537" s="246"/>
      <c r="Y3537" s="246"/>
      <c r="Z3537" s="246"/>
      <c r="AA3537" s="246"/>
      <c r="AB3537" s="246"/>
      <c r="AC3537" s="246"/>
      <c r="AD3537" s="246"/>
      <c r="AE3537" s="246"/>
      <c r="AF3537" s="246"/>
      <c r="AG3537" s="246"/>
      <c r="AH3537" s="246"/>
      <c r="AI3537" s="246"/>
      <c r="AJ3537" s="246"/>
      <c r="AK3537" s="246"/>
      <c r="AL3537" s="246"/>
    </row>
    <row r="3538" spans="3:38" s="47" customFormat="1" ht="38.25" customHeight="1" x14ac:dyDescent="0.25">
      <c r="C3538" s="243"/>
      <c r="H3538" s="243"/>
      <c r="L3538" s="282"/>
      <c r="M3538" s="243"/>
      <c r="O3538" s="243"/>
      <c r="P3538" s="246"/>
      <c r="Q3538" s="246"/>
      <c r="R3538" s="246"/>
      <c r="S3538" s="246"/>
      <c r="T3538" s="246"/>
      <c r="U3538" s="246"/>
      <c r="V3538" s="246"/>
      <c r="W3538" s="246"/>
      <c r="X3538" s="246"/>
      <c r="Y3538" s="246"/>
      <c r="Z3538" s="246"/>
      <c r="AA3538" s="246"/>
      <c r="AB3538" s="246"/>
      <c r="AC3538" s="246"/>
      <c r="AD3538" s="246"/>
      <c r="AE3538" s="246"/>
      <c r="AF3538" s="246"/>
      <c r="AG3538" s="246"/>
      <c r="AH3538" s="246"/>
      <c r="AI3538" s="246"/>
      <c r="AJ3538" s="246"/>
      <c r="AK3538" s="246"/>
      <c r="AL3538" s="246"/>
    </row>
    <row r="3539" spans="3:38" s="47" customFormat="1" ht="38.25" customHeight="1" x14ac:dyDescent="0.25">
      <c r="C3539" s="243"/>
      <c r="H3539" s="243"/>
      <c r="L3539" s="282"/>
      <c r="M3539" s="243"/>
      <c r="O3539" s="243"/>
      <c r="P3539" s="246"/>
      <c r="Q3539" s="246"/>
      <c r="R3539" s="246"/>
      <c r="S3539" s="246"/>
      <c r="T3539" s="246"/>
      <c r="U3539" s="246"/>
      <c r="V3539" s="246"/>
      <c r="W3539" s="246"/>
      <c r="X3539" s="246"/>
      <c r="Y3539" s="246"/>
      <c r="Z3539" s="246"/>
      <c r="AA3539" s="246"/>
      <c r="AB3539" s="246"/>
      <c r="AC3539" s="246"/>
      <c r="AD3539" s="246"/>
      <c r="AE3539" s="246"/>
      <c r="AF3539" s="246"/>
      <c r="AG3539" s="246"/>
      <c r="AH3539" s="246"/>
      <c r="AI3539" s="246"/>
      <c r="AJ3539" s="246"/>
      <c r="AK3539" s="246"/>
      <c r="AL3539" s="246"/>
    </row>
    <row r="3540" spans="3:38" s="47" customFormat="1" ht="38.25" customHeight="1" x14ac:dyDescent="0.25">
      <c r="C3540" s="243"/>
      <c r="H3540" s="243"/>
      <c r="L3540" s="282"/>
      <c r="M3540" s="243"/>
      <c r="O3540" s="243"/>
      <c r="P3540" s="246"/>
      <c r="Q3540" s="246"/>
      <c r="R3540" s="246"/>
      <c r="S3540" s="246"/>
      <c r="T3540" s="246"/>
      <c r="U3540" s="246"/>
      <c r="V3540" s="246"/>
      <c r="W3540" s="246"/>
      <c r="X3540" s="246"/>
      <c r="Y3540" s="246"/>
      <c r="Z3540" s="246"/>
      <c r="AA3540" s="246"/>
      <c r="AB3540" s="246"/>
      <c r="AC3540" s="246"/>
      <c r="AD3540" s="246"/>
      <c r="AE3540" s="246"/>
      <c r="AF3540" s="246"/>
      <c r="AG3540" s="246"/>
      <c r="AH3540" s="246"/>
      <c r="AI3540" s="246"/>
      <c r="AJ3540" s="246"/>
      <c r="AK3540" s="246"/>
      <c r="AL3540" s="246"/>
    </row>
    <row r="3541" spans="3:38" s="47" customFormat="1" ht="38.25" customHeight="1" x14ac:dyDescent="0.25">
      <c r="C3541" s="243"/>
      <c r="H3541" s="243"/>
      <c r="L3541" s="282"/>
      <c r="M3541" s="243"/>
      <c r="O3541" s="243"/>
      <c r="P3541" s="246"/>
      <c r="Q3541" s="246"/>
      <c r="R3541" s="246"/>
      <c r="S3541" s="246"/>
      <c r="T3541" s="246"/>
      <c r="U3541" s="246"/>
      <c r="V3541" s="246"/>
      <c r="W3541" s="246"/>
      <c r="X3541" s="246"/>
      <c r="Y3541" s="246"/>
      <c r="Z3541" s="246"/>
      <c r="AA3541" s="246"/>
      <c r="AB3541" s="246"/>
      <c r="AC3541" s="246"/>
      <c r="AD3541" s="246"/>
      <c r="AE3541" s="246"/>
      <c r="AF3541" s="246"/>
      <c r="AG3541" s="246"/>
      <c r="AH3541" s="246"/>
      <c r="AI3541" s="246"/>
      <c r="AJ3541" s="246"/>
      <c r="AK3541" s="246"/>
      <c r="AL3541" s="246"/>
    </row>
    <row r="3542" spans="3:38" s="47" customFormat="1" ht="38.25" customHeight="1" x14ac:dyDescent="0.25">
      <c r="C3542" s="243"/>
      <c r="H3542" s="243"/>
      <c r="L3542" s="282"/>
      <c r="M3542" s="243"/>
      <c r="O3542" s="243"/>
      <c r="P3542" s="246"/>
      <c r="Q3542" s="246"/>
      <c r="R3542" s="246"/>
      <c r="S3542" s="246"/>
      <c r="T3542" s="246"/>
      <c r="U3542" s="246"/>
      <c r="V3542" s="246"/>
      <c r="W3542" s="246"/>
      <c r="X3542" s="246"/>
      <c r="Y3542" s="246"/>
      <c r="Z3542" s="246"/>
      <c r="AA3542" s="246"/>
      <c r="AB3542" s="246"/>
      <c r="AC3542" s="246"/>
      <c r="AD3542" s="246"/>
      <c r="AE3542" s="246"/>
      <c r="AF3542" s="246"/>
      <c r="AG3542" s="246"/>
      <c r="AH3542" s="246"/>
      <c r="AI3542" s="246"/>
      <c r="AJ3542" s="246"/>
      <c r="AK3542" s="246"/>
      <c r="AL3542" s="246"/>
    </row>
    <row r="3543" spans="3:38" s="47" customFormat="1" ht="38.25" customHeight="1" x14ac:dyDescent="0.25">
      <c r="C3543" s="243"/>
      <c r="H3543" s="243"/>
      <c r="L3543" s="282"/>
      <c r="M3543" s="243"/>
      <c r="O3543" s="243"/>
      <c r="P3543" s="246"/>
      <c r="Q3543" s="246"/>
      <c r="R3543" s="246"/>
      <c r="S3543" s="246"/>
      <c r="T3543" s="246"/>
      <c r="U3543" s="246"/>
      <c r="V3543" s="246"/>
      <c r="W3543" s="246"/>
      <c r="X3543" s="246"/>
      <c r="Y3543" s="246"/>
      <c r="Z3543" s="246"/>
      <c r="AA3543" s="246"/>
      <c r="AB3543" s="246"/>
      <c r="AC3543" s="246"/>
      <c r="AD3543" s="246"/>
      <c r="AE3543" s="246"/>
      <c r="AF3543" s="246"/>
      <c r="AG3543" s="246"/>
      <c r="AH3543" s="246"/>
      <c r="AI3543" s="246"/>
      <c r="AJ3543" s="246"/>
      <c r="AK3543" s="246"/>
      <c r="AL3543" s="246"/>
    </row>
    <row r="3544" spans="3:38" s="47" customFormat="1" ht="38.25" customHeight="1" x14ac:dyDescent="0.25">
      <c r="C3544" s="243"/>
      <c r="H3544" s="243"/>
      <c r="L3544" s="282"/>
      <c r="M3544" s="243"/>
      <c r="O3544" s="243"/>
      <c r="P3544" s="246"/>
      <c r="Q3544" s="246"/>
      <c r="R3544" s="246"/>
      <c r="S3544" s="246"/>
      <c r="T3544" s="246"/>
      <c r="U3544" s="246"/>
      <c r="V3544" s="246"/>
      <c r="W3544" s="246"/>
      <c r="X3544" s="246"/>
      <c r="Y3544" s="246"/>
      <c r="Z3544" s="246"/>
      <c r="AA3544" s="246"/>
      <c r="AB3544" s="246"/>
      <c r="AC3544" s="246"/>
      <c r="AD3544" s="246"/>
      <c r="AE3544" s="246"/>
      <c r="AF3544" s="246"/>
      <c r="AG3544" s="246"/>
      <c r="AH3544" s="246"/>
      <c r="AI3544" s="246"/>
      <c r="AJ3544" s="246"/>
      <c r="AK3544" s="246"/>
      <c r="AL3544" s="246"/>
    </row>
    <row r="3545" spans="3:38" s="47" customFormat="1" ht="38.25" customHeight="1" x14ac:dyDescent="0.25">
      <c r="C3545" s="243"/>
      <c r="H3545" s="243"/>
      <c r="L3545" s="282"/>
      <c r="M3545" s="243"/>
      <c r="O3545" s="243"/>
      <c r="P3545" s="246"/>
      <c r="Q3545" s="246"/>
      <c r="R3545" s="246"/>
      <c r="S3545" s="246"/>
      <c r="T3545" s="246"/>
      <c r="U3545" s="246"/>
      <c r="V3545" s="246"/>
      <c r="W3545" s="246"/>
      <c r="X3545" s="246"/>
      <c r="Y3545" s="246"/>
      <c r="Z3545" s="246"/>
      <c r="AA3545" s="246"/>
      <c r="AB3545" s="246"/>
      <c r="AC3545" s="246"/>
      <c r="AD3545" s="246"/>
      <c r="AE3545" s="246"/>
      <c r="AF3545" s="246"/>
      <c r="AG3545" s="246"/>
      <c r="AH3545" s="246"/>
      <c r="AI3545" s="246"/>
      <c r="AJ3545" s="246"/>
      <c r="AK3545" s="246"/>
      <c r="AL3545" s="246"/>
    </row>
    <row r="3546" spans="3:38" s="47" customFormat="1" ht="38.25" customHeight="1" x14ac:dyDescent="0.25">
      <c r="C3546" s="243"/>
      <c r="H3546" s="243"/>
      <c r="L3546" s="282"/>
      <c r="M3546" s="243"/>
      <c r="O3546" s="243"/>
      <c r="P3546" s="246"/>
      <c r="Q3546" s="246"/>
      <c r="R3546" s="246"/>
      <c r="S3546" s="246"/>
      <c r="T3546" s="246"/>
      <c r="U3546" s="246"/>
      <c r="V3546" s="246"/>
      <c r="W3546" s="246"/>
      <c r="X3546" s="246"/>
      <c r="Y3546" s="246"/>
      <c r="Z3546" s="246"/>
      <c r="AA3546" s="246"/>
      <c r="AB3546" s="246"/>
      <c r="AC3546" s="246"/>
      <c r="AD3546" s="246"/>
      <c r="AE3546" s="246"/>
      <c r="AF3546" s="246"/>
      <c r="AG3546" s="246"/>
      <c r="AH3546" s="246"/>
      <c r="AI3546" s="246"/>
      <c r="AJ3546" s="246"/>
      <c r="AK3546" s="246"/>
      <c r="AL3546" s="246"/>
    </row>
    <row r="3547" spans="3:38" s="47" customFormat="1" ht="38.25" customHeight="1" x14ac:dyDescent="0.25">
      <c r="C3547" s="243"/>
      <c r="H3547" s="243"/>
      <c r="L3547" s="282"/>
      <c r="M3547" s="243"/>
      <c r="O3547" s="243"/>
      <c r="P3547" s="246"/>
      <c r="Q3547" s="246"/>
      <c r="R3547" s="246"/>
      <c r="S3547" s="246"/>
      <c r="T3547" s="246"/>
      <c r="U3547" s="246"/>
      <c r="V3547" s="246"/>
      <c r="W3547" s="246"/>
      <c r="X3547" s="246"/>
      <c r="Y3547" s="246"/>
      <c r="Z3547" s="246"/>
      <c r="AA3547" s="246"/>
      <c r="AB3547" s="246"/>
      <c r="AC3547" s="246"/>
      <c r="AD3547" s="246"/>
      <c r="AE3547" s="246"/>
      <c r="AF3547" s="246"/>
      <c r="AG3547" s="246"/>
      <c r="AH3547" s="246"/>
      <c r="AI3547" s="246"/>
      <c r="AJ3547" s="246"/>
      <c r="AK3547" s="246"/>
      <c r="AL3547" s="246"/>
    </row>
    <row r="3548" spans="3:38" s="47" customFormat="1" ht="38.25" customHeight="1" x14ac:dyDescent="0.25">
      <c r="C3548" s="243"/>
      <c r="H3548" s="243"/>
      <c r="L3548" s="282"/>
      <c r="M3548" s="243"/>
      <c r="O3548" s="243"/>
      <c r="P3548" s="246"/>
      <c r="Q3548" s="246"/>
      <c r="R3548" s="246"/>
      <c r="S3548" s="246"/>
      <c r="T3548" s="246"/>
      <c r="U3548" s="246"/>
      <c r="V3548" s="246"/>
      <c r="W3548" s="246"/>
      <c r="X3548" s="246"/>
      <c r="Y3548" s="246"/>
      <c r="Z3548" s="246"/>
      <c r="AA3548" s="246"/>
      <c r="AB3548" s="246"/>
      <c r="AC3548" s="246"/>
      <c r="AD3548" s="246"/>
      <c r="AE3548" s="246"/>
      <c r="AF3548" s="246"/>
      <c r="AG3548" s="246"/>
      <c r="AH3548" s="246"/>
      <c r="AI3548" s="246"/>
      <c r="AJ3548" s="246"/>
      <c r="AK3548" s="246"/>
      <c r="AL3548" s="246"/>
    </row>
    <row r="3549" spans="3:38" s="47" customFormat="1" ht="38.25" customHeight="1" x14ac:dyDescent="0.25">
      <c r="C3549" s="243"/>
      <c r="H3549" s="243"/>
      <c r="L3549" s="282"/>
      <c r="M3549" s="243"/>
      <c r="O3549" s="243"/>
      <c r="P3549" s="246"/>
      <c r="Q3549" s="246"/>
      <c r="R3549" s="246"/>
      <c r="S3549" s="246"/>
      <c r="T3549" s="246"/>
      <c r="U3549" s="246"/>
      <c r="V3549" s="246"/>
      <c r="W3549" s="246"/>
      <c r="X3549" s="246"/>
      <c r="Y3549" s="246"/>
      <c r="Z3549" s="246"/>
      <c r="AA3549" s="246"/>
      <c r="AB3549" s="246"/>
      <c r="AC3549" s="246"/>
      <c r="AD3549" s="246"/>
      <c r="AE3549" s="246"/>
      <c r="AF3549" s="246"/>
      <c r="AG3549" s="246"/>
      <c r="AH3549" s="246"/>
      <c r="AI3549" s="246"/>
      <c r="AJ3549" s="246"/>
      <c r="AK3549" s="246"/>
      <c r="AL3549" s="246"/>
    </row>
    <row r="3550" spans="3:38" s="47" customFormat="1" ht="38.25" customHeight="1" x14ac:dyDescent="0.25">
      <c r="C3550" s="243"/>
      <c r="H3550" s="243"/>
      <c r="L3550" s="282"/>
      <c r="M3550" s="243"/>
      <c r="O3550" s="243"/>
      <c r="P3550" s="246"/>
      <c r="Q3550" s="246"/>
      <c r="R3550" s="246"/>
      <c r="S3550" s="246"/>
      <c r="T3550" s="246"/>
      <c r="U3550" s="246"/>
      <c r="V3550" s="246"/>
      <c r="W3550" s="246"/>
      <c r="X3550" s="246"/>
      <c r="Y3550" s="246"/>
      <c r="Z3550" s="246"/>
      <c r="AA3550" s="246"/>
      <c r="AB3550" s="246"/>
      <c r="AC3550" s="246"/>
      <c r="AD3550" s="246"/>
      <c r="AE3550" s="246"/>
      <c r="AF3550" s="246"/>
      <c r="AG3550" s="246"/>
      <c r="AH3550" s="246"/>
      <c r="AI3550" s="246"/>
      <c r="AJ3550" s="246"/>
      <c r="AK3550" s="246"/>
      <c r="AL3550" s="246"/>
    </row>
    <row r="3551" spans="3:38" s="47" customFormat="1" ht="38.25" customHeight="1" x14ac:dyDescent="0.25">
      <c r="C3551" s="243"/>
      <c r="H3551" s="243"/>
      <c r="L3551" s="282"/>
      <c r="M3551" s="243"/>
      <c r="O3551" s="243"/>
      <c r="P3551" s="246"/>
      <c r="Q3551" s="246"/>
      <c r="R3551" s="246"/>
      <c r="S3551" s="246"/>
      <c r="T3551" s="246"/>
      <c r="U3551" s="246"/>
      <c r="V3551" s="246"/>
      <c r="W3551" s="246"/>
      <c r="X3551" s="246"/>
      <c r="Y3551" s="246"/>
      <c r="Z3551" s="246"/>
      <c r="AA3551" s="246"/>
      <c r="AB3551" s="246"/>
      <c r="AC3551" s="246"/>
      <c r="AD3551" s="246"/>
      <c r="AE3551" s="246"/>
      <c r="AF3551" s="246"/>
      <c r="AG3551" s="246"/>
      <c r="AH3551" s="246"/>
      <c r="AI3551" s="246"/>
      <c r="AJ3551" s="246"/>
      <c r="AK3551" s="246"/>
      <c r="AL3551" s="246"/>
    </row>
    <row r="3552" spans="3:38" s="47" customFormat="1" ht="38.25" customHeight="1" x14ac:dyDescent="0.25">
      <c r="C3552" s="243"/>
      <c r="H3552" s="243"/>
      <c r="L3552" s="282"/>
      <c r="M3552" s="243"/>
      <c r="O3552" s="243"/>
      <c r="P3552" s="246"/>
      <c r="Q3552" s="246"/>
      <c r="R3552" s="246"/>
      <c r="S3552" s="246"/>
      <c r="T3552" s="246"/>
      <c r="U3552" s="246"/>
      <c r="V3552" s="246"/>
      <c r="W3552" s="246"/>
      <c r="X3552" s="246"/>
      <c r="Y3552" s="246"/>
      <c r="Z3552" s="246"/>
      <c r="AA3552" s="246"/>
      <c r="AB3552" s="246"/>
      <c r="AC3552" s="246"/>
      <c r="AD3552" s="246"/>
      <c r="AE3552" s="246"/>
      <c r="AF3552" s="246"/>
      <c r="AG3552" s="246"/>
      <c r="AH3552" s="246"/>
      <c r="AI3552" s="246"/>
      <c r="AJ3552" s="246"/>
      <c r="AK3552" s="246"/>
      <c r="AL3552" s="246"/>
    </row>
    <row r="3553" spans="3:38" s="47" customFormat="1" ht="38.25" customHeight="1" x14ac:dyDescent="0.25">
      <c r="C3553" s="243"/>
      <c r="H3553" s="243"/>
      <c r="L3553" s="282"/>
      <c r="M3553" s="243"/>
      <c r="O3553" s="243"/>
      <c r="P3553" s="246"/>
      <c r="Q3553" s="246"/>
      <c r="R3553" s="246"/>
      <c r="S3553" s="246"/>
      <c r="T3553" s="246"/>
      <c r="U3553" s="246"/>
      <c r="V3553" s="246"/>
      <c r="W3553" s="246"/>
      <c r="X3553" s="246"/>
      <c r="Y3553" s="246"/>
      <c r="Z3553" s="246"/>
      <c r="AA3553" s="246"/>
      <c r="AB3553" s="246"/>
      <c r="AC3553" s="246"/>
      <c r="AD3553" s="246"/>
      <c r="AE3553" s="246"/>
      <c r="AF3553" s="246"/>
      <c r="AG3553" s="246"/>
      <c r="AH3553" s="246"/>
      <c r="AI3553" s="246"/>
      <c r="AJ3553" s="246"/>
      <c r="AK3553" s="246"/>
      <c r="AL3553" s="246"/>
    </row>
    <row r="3554" spans="3:38" s="47" customFormat="1" ht="38.25" customHeight="1" x14ac:dyDescent="0.25">
      <c r="C3554" s="243"/>
      <c r="H3554" s="243"/>
      <c r="L3554" s="282"/>
      <c r="M3554" s="243"/>
      <c r="O3554" s="243"/>
      <c r="P3554" s="246"/>
      <c r="Q3554" s="246"/>
      <c r="R3554" s="246"/>
      <c r="S3554" s="246"/>
      <c r="T3554" s="246"/>
      <c r="U3554" s="246"/>
      <c r="V3554" s="246"/>
      <c r="W3554" s="246"/>
      <c r="X3554" s="246"/>
      <c r="Y3554" s="246"/>
      <c r="Z3554" s="246"/>
      <c r="AA3554" s="246"/>
      <c r="AB3554" s="246"/>
      <c r="AC3554" s="246"/>
      <c r="AD3554" s="246"/>
      <c r="AE3554" s="246"/>
      <c r="AF3554" s="246"/>
      <c r="AG3554" s="246"/>
      <c r="AH3554" s="246"/>
      <c r="AI3554" s="246"/>
      <c r="AJ3554" s="246"/>
      <c r="AK3554" s="246"/>
      <c r="AL3554" s="246"/>
    </row>
    <row r="3555" spans="3:38" s="47" customFormat="1" ht="38.25" customHeight="1" x14ac:dyDescent="0.25">
      <c r="C3555" s="243"/>
      <c r="H3555" s="243"/>
      <c r="L3555" s="282"/>
      <c r="M3555" s="243"/>
      <c r="O3555" s="243"/>
      <c r="P3555" s="246"/>
      <c r="Q3555" s="246"/>
      <c r="R3555" s="246"/>
      <c r="S3555" s="246"/>
      <c r="T3555" s="246"/>
      <c r="U3555" s="246"/>
      <c r="V3555" s="246"/>
      <c r="W3555" s="246"/>
      <c r="X3555" s="246"/>
      <c r="Y3555" s="246"/>
      <c r="Z3555" s="246"/>
      <c r="AA3555" s="246"/>
      <c r="AB3555" s="246"/>
      <c r="AC3555" s="246"/>
      <c r="AD3555" s="246"/>
      <c r="AE3555" s="246"/>
      <c r="AF3555" s="246"/>
      <c r="AG3555" s="246"/>
      <c r="AH3555" s="246"/>
      <c r="AI3555" s="246"/>
      <c r="AJ3555" s="246"/>
      <c r="AK3555" s="246"/>
      <c r="AL3555" s="246"/>
    </row>
    <row r="3556" spans="3:38" s="47" customFormat="1" ht="38.25" customHeight="1" x14ac:dyDescent="0.25">
      <c r="C3556" s="243"/>
      <c r="H3556" s="243"/>
      <c r="L3556" s="282"/>
      <c r="M3556" s="243"/>
      <c r="O3556" s="243"/>
      <c r="P3556" s="246"/>
      <c r="Q3556" s="246"/>
      <c r="R3556" s="246"/>
      <c r="S3556" s="246"/>
      <c r="T3556" s="246"/>
      <c r="U3556" s="246"/>
      <c r="V3556" s="246"/>
      <c r="W3556" s="246"/>
      <c r="X3556" s="246"/>
      <c r="Y3556" s="246"/>
      <c r="Z3556" s="246"/>
      <c r="AA3556" s="246"/>
      <c r="AB3556" s="246"/>
      <c r="AC3556" s="246"/>
      <c r="AD3556" s="246"/>
      <c r="AE3556" s="246"/>
      <c r="AF3556" s="246"/>
      <c r="AG3556" s="246"/>
      <c r="AH3556" s="246"/>
      <c r="AI3556" s="246"/>
      <c r="AJ3556" s="246"/>
      <c r="AK3556" s="246"/>
      <c r="AL3556" s="246"/>
    </row>
    <row r="3557" spans="3:38" s="47" customFormat="1" ht="38.25" customHeight="1" x14ac:dyDescent="0.25">
      <c r="C3557" s="243"/>
      <c r="H3557" s="243"/>
      <c r="L3557" s="282"/>
      <c r="M3557" s="243"/>
      <c r="O3557" s="243"/>
      <c r="P3557" s="246"/>
      <c r="Q3557" s="246"/>
      <c r="R3557" s="246"/>
      <c r="S3557" s="246"/>
      <c r="T3557" s="246"/>
      <c r="U3557" s="246"/>
      <c r="V3557" s="246"/>
      <c r="W3557" s="246"/>
      <c r="X3557" s="246"/>
      <c r="Y3557" s="246"/>
      <c r="Z3557" s="246"/>
      <c r="AA3557" s="246"/>
      <c r="AB3557" s="246"/>
      <c r="AC3557" s="246"/>
      <c r="AD3557" s="246"/>
      <c r="AE3557" s="246"/>
      <c r="AF3557" s="246"/>
      <c r="AG3557" s="246"/>
      <c r="AH3557" s="246"/>
      <c r="AI3557" s="246"/>
      <c r="AJ3557" s="246"/>
      <c r="AK3557" s="246"/>
      <c r="AL3557" s="246"/>
    </row>
    <row r="3558" spans="3:38" s="47" customFormat="1" ht="38.25" customHeight="1" x14ac:dyDescent="0.25">
      <c r="C3558" s="243"/>
      <c r="H3558" s="243"/>
      <c r="L3558" s="282"/>
      <c r="M3558" s="243"/>
      <c r="O3558" s="243"/>
      <c r="P3558" s="246"/>
      <c r="Q3558" s="246"/>
      <c r="R3558" s="246"/>
      <c r="S3558" s="246"/>
      <c r="T3558" s="246"/>
      <c r="U3558" s="246"/>
      <c r="V3558" s="246"/>
      <c r="W3558" s="246"/>
      <c r="X3558" s="246"/>
      <c r="Y3558" s="246"/>
      <c r="Z3558" s="246"/>
      <c r="AA3558" s="246"/>
      <c r="AB3558" s="246"/>
      <c r="AC3558" s="246"/>
      <c r="AD3558" s="246"/>
      <c r="AE3558" s="246"/>
      <c r="AF3558" s="246"/>
      <c r="AG3558" s="246"/>
      <c r="AH3558" s="246"/>
      <c r="AI3558" s="246"/>
      <c r="AJ3558" s="246"/>
      <c r="AK3558" s="246"/>
      <c r="AL3558" s="246"/>
    </row>
    <row r="3559" spans="3:38" s="47" customFormat="1" ht="38.25" customHeight="1" x14ac:dyDescent="0.25">
      <c r="C3559" s="243"/>
      <c r="H3559" s="243"/>
      <c r="L3559" s="282"/>
      <c r="M3559" s="243"/>
      <c r="O3559" s="243"/>
      <c r="P3559" s="246"/>
      <c r="Q3559" s="246"/>
      <c r="R3559" s="246"/>
      <c r="S3559" s="246"/>
      <c r="T3559" s="246"/>
      <c r="U3559" s="246"/>
      <c r="V3559" s="246"/>
      <c r="W3559" s="246"/>
      <c r="X3559" s="246"/>
      <c r="Y3559" s="246"/>
      <c r="Z3559" s="246"/>
      <c r="AA3559" s="246"/>
      <c r="AB3559" s="246"/>
      <c r="AC3559" s="246"/>
      <c r="AD3559" s="246"/>
      <c r="AE3559" s="246"/>
      <c r="AF3559" s="246"/>
      <c r="AG3559" s="246"/>
      <c r="AH3559" s="246"/>
      <c r="AI3559" s="246"/>
      <c r="AJ3559" s="246"/>
      <c r="AK3559" s="246"/>
      <c r="AL3559" s="246"/>
    </row>
    <row r="3560" spans="3:38" s="47" customFormat="1" ht="38.25" customHeight="1" x14ac:dyDescent="0.25">
      <c r="C3560" s="243"/>
      <c r="H3560" s="243"/>
      <c r="L3560" s="282"/>
      <c r="M3560" s="243"/>
      <c r="O3560" s="243"/>
      <c r="P3560" s="246"/>
      <c r="Q3560" s="246"/>
      <c r="R3560" s="246"/>
      <c r="S3560" s="246"/>
      <c r="T3560" s="246"/>
      <c r="U3560" s="246"/>
      <c r="V3560" s="246"/>
      <c r="W3560" s="246"/>
      <c r="X3560" s="246"/>
      <c r="Y3560" s="246"/>
      <c r="Z3560" s="246"/>
      <c r="AA3560" s="246"/>
      <c r="AB3560" s="246"/>
      <c r="AC3560" s="246"/>
      <c r="AD3560" s="246"/>
      <c r="AE3560" s="246"/>
      <c r="AF3560" s="246"/>
      <c r="AG3560" s="246"/>
      <c r="AH3560" s="246"/>
      <c r="AI3560" s="246"/>
      <c r="AJ3560" s="246"/>
      <c r="AK3560" s="246"/>
      <c r="AL3560" s="246"/>
    </row>
    <row r="3561" spans="3:38" s="47" customFormat="1" ht="38.25" customHeight="1" x14ac:dyDescent="0.25">
      <c r="C3561" s="243"/>
      <c r="H3561" s="243"/>
      <c r="L3561" s="282"/>
      <c r="M3561" s="243"/>
      <c r="O3561" s="243"/>
      <c r="P3561" s="246"/>
      <c r="Q3561" s="246"/>
      <c r="R3561" s="246"/>
      <c r="S3561" s="246"/>
      <c r="T3561" s="246"/>
      <c r="U3561" s="246"/>
      <c r="V3561" s="246"/>
      <c r="W3561" s="246"/>
      <c r="X3561" s="246"/>
      <c r="Y3561" s="246"/>
      <c r="Z3561" s="246"/>
      <c r="AA3561" s="246"/>
      <c r="AB3561" s="246"/>
      <c r="AC3561" s="246"/>
      <c r="AD3561" s="246"/>
      <c r="AE3561" s="246"/>
      <c r="AF3561" s="246"/>
      <c r="AG3561" s="246"/>
      <c r="AH3561" s="246"/>
      <c r="AI3561" s="246"/>
      <c r="AJ3561" s="246"/>
      <c r="AK3561" s="246"/>
      <c r="AL3561" s="246"/>
    </row>
    <row r="3562" spans="3:38" s="47" customFormat="1" ht="38.25" customHeight="1" x14ac:dyDescent="0.25">
      <c r="C3562" s="243"/>
      <c r="H3562" s="243"/>
      <c r="L3562" s="282"/>
      <c r="M3562" s="243"/>
      <c r="O3562" s="243"/>
      <c r="P3562" s="246"/>
      <c r="Q3562" s="246"/>
      <c r="R3562" s="246"/>
      <c r="S3562" s="246"/>
      <c r="T3562" s="246"/>
      <c r="U3562" s="246"/>
      <c r="V3562" s="246"/>
      <c r="W3562" s="246"/>
      <c r="X3562" s="246"/>
      <c r="Y3562" s="246"/>
      <c r="Z3562" s="246"/>
      <c r="AA3562" s="246"/>
      <c r="AB3562" s="246"/>
      <c r="AC3562" s="246"/>
      <c r="AD3562" s="246"/>
      <c r="AE3562" s="246"/>
      <c r="AF3562" s="246"/>
      <c r="AG3562" s="246"/>
      <c r="AH3562" s="246"/>
      <c r="AI3562" s="246"/>
      <c r="AJ3562" s="246"/>
      <c r="AK3562" s="246"/>
      <c r="AL3562" s="246"/>
    </row>
    <row r="3563" spans="3:38" s="47" customFormat="1" ht="38.25" customHeight="1" x14ac:dyDescent="0.25">
      <c r="C3563" s="243"/>
      <c r="H3563" s="243"/>
      <c r="L3563" s="282"/>
      <c r="M3563" s="243"/>
      <c r="O3563" s="243"/>
      <c r="P3563" s="246"/>
      <c r="Q3563" s="246"/>
      <c r="R3563" s="246"/>
      <c r="S3563" s="246"/>
      <c r="T3563" s="246"/>
      <c r="U3563" s="246"/>
      <c r="V3563" s="246"/>
      <c r="W3563" s="246"/>
      <c r="X3563" s="246"/>
      <c r="Y3563" s="246"/>
      <c r="Z3563" s="246"/>
      <c r="AA3563" s="246"/>
      <c r="AB3563" s="246"/>
      <c r="AC3563" s="246"/>
      <c r="AD3563" s="246"/>
      <c r="AE3563" s="246"/>
      <c r="AF3563" s="246"/>
      <c r="AG3563" s="246"/>
      <c r="AH3563" s="246"/>
      <c r="AI3563" s="246"/>
      <c r="AJ3563" s="246"/>
      <c r="AK3563" s="246"/>
      <c r="AL3563" s="246"/>
    </row>
    <row r="3564" spans="3:38" s="47" customFormat="1" ht="38.25" customHeight="1" x14ac:dyDescent="0.25">
      <c r="C3564" s="243"/>
      <c r="H3564" s="243"/>
      <c r="L3564" s="282"/>
      <c r="M3564" s="243"/>
      <c r="O3564" s="243"/>
      <c r="P3564" s="246"/>
      <c r="Q3564" s="246"/>
      <c r="R3564" s="246"/>
      <c r="S3564" s="246"/>
      <c r="T3564" s="246"/>
      <c r="U3564" s="246"/>
      <c r="V3564" s="246"/>
      <c r="W3564" s="246"/>
      <c r="X3564" s="246"/>
      <c r="Y3564" s="246"/>
      <c r="Z3564" s="246"/>
      <c r="AA3564" s="246"/>
      <c r="AB3564" s="246"/>
      <c r="AC3564" s="246"/>
      <c r="AD3564" s="246"/>
      <c r="AE3564" s="246"/>
      <c r="AF3564" s="246"/>
      <c r="AG3564" s="246"/>
      <c r="AH3564" s="246"/>
      <c r="AI3564" s="246"/>
      <c r="AJ3564" s="246"/>
      <c r="AK3564" s="246"/>
      <c r="AL3564" s="246"/>
    </row>
    <row r="3565" spans="3:38" s="47" customFormat="1" ht="38.25" customHeight="1" x14ac:dyDescent="0.25">
      <c r="C3565" s="243"/>
      <c r="H3565" s="243"/>
      <c r="L3565" s="282"/>
      <c r="M3565" s="243"/>
      <c r="O3565" s="243"/>
      <c r="P3565" s="246"/>
      <c r="Q3565" s="246"/>
      <c r="R3565" s="246"/>
      <c r="S3565" s="246"/>
      <c r="T3565" s="246"/>
      <c r="U3565" s="246"/>
      <c r="V3565" s="246"/>
      <c r="W3565" s="246"/>
      <c r="X3565" s="246"/>
      <c r="Y3565" s="246"/>
      <c r="Z3565" s="246"/>
      <c r="AA3565" s="246"/>
      <c r="AB3565" s="246"/>
      <c r="AC3565" s="246"/>
      <c r="AD3565" s="246"/>
      <c r="AE3565" s="246"/>
      <c r="AF3565" s="246"/>
      <c r="AG3565" s="246"/>
      <c r="AH3565" s="246"/>
      <c r="AI3565" s="246"/>
      <c r="AJ3565" s="246"/>
      <c r="AK3565" s="246"/>
      <c r="AL3565" s="246"/>
    </row>
    <row r="3566" spans="3:38" s="47" customFormat="1" ht="38.25" customHeight="1" x14ac:dyDescent="0.25">
      <c r="C3566" s="243"/>
      <c r="H3566" s="243"/>
      <c r="L3566" s="282"/>
      <c r="M3566" s="243"/>
      <c r="O3566" s="243"/>
      <c r="P3566" s="246"/>
      <c r="Q3566" s="246"/>
      <c r="R3566" s="246"/>
      <c r="S3566" s="246"/>
      <c r="T3566" s="246"/>
      <c r="U3566" s="246"/>
      <c r="V3566" s="246"/>
      <c r="W3566" s="246"/>
      <c r="X3566" s="246"/>
      <c r="Y3566" s="246"/>
      <c r="Z3566" s="246"/>
      <c r="AA3566" s="246"/>
      <c r="AB3566" s="246"/>
      <c r="AC3566" s="246"/>
      <c r="AD3566" s="246"/>
      <c r="AE3566" s="246"/>
      <c r="AF3566" s="246"/>
      <c r="AG3566" s="246"/>
      <c r="AH3566" s="246"/>
      <c r="AI3566" s="246"/>
      <c r="AJ3566" s="246"/>
      <c r="AK3566" s="246"/>
      <c r="AL3566" s="246"/>
    </row>
    <row r="3567" spans="3:38" s="47" customFormat="1" ht="38.25" customHeight="1" x14ac:dyDescent="0.25">
      <c r="C3567" s="243"/>
      <c r="H3567" s="243"/>
      <c r="L3567" s="282"/>
      <c r="M3567" s="243"/>
      <c r="O3567" s="243"/>
      <c r="P3567" s="246"/>
      <c r="Q3567" s="246"/>
      <c r="R3567" s="246"/>
      <c r="S3567" s="246"/>
      <c r="T3567" s="246"/>
      <c r="U3567" s="246"/>
      <c r="V3567" s="246"/>
      <c r="W3567" s="246"/>
      <c r="X3567" s="246"/>
      <c r="Y3567" s="246"/>
      <c r="Z3567" s="246"/>
      <c r="AA3567" s="246"/>
      <c r="AB3567" s="246"/>
      <c r="AC3567" s="246"/>
      <c r="AD3567" s="246"/>
      <c r="AE3567" s="246"/>
      <c r="AF3567" s="246"/>
      <c r="AG3567" s="246"/>
      <c r="AH3567" s="246"/>
      <c r="AI3567" s="246"/>
      <c r="AJ3567" s="246"/>
      <c r="AK3567" s="246"/>
      <c r="AL3567" s="246"/>
    </row>
    <row r="3568" spans="3:38" s="47" customFormat="1" ht="38.25" customHeight="1" x14ac:dyDescent="0.25">
      <c r="C3568" s="243"/>
      <c r="H3568" s="243"/>
      <c r="L3568" s="282"/>
      <c r="M3568" s="243"/>
      <c r="O3568" s="243"/>
      <c r="P3568" s="246"/>
      <c r="Q3568" s="246"/>
      <c r="R3568" s="246"/>
      <c r="S3568" s="246"/>
      <c r="T3568" s="246"/>
      <c r="U3568" s="246"/>
      <c r="V3568" s="246"/>
      <c r="W3568" s="246"/>
      <c r="X3568" s="246"/>
      <c r="Y3568" s="246"/>
      <c r="Z3568" s="246"/>
      <c r="AA3568" s="246"/>
      <c r="AB3568" s="246"/>
      <c r="AC3568" s="246"/>
      <c r="AD3568" s="246"/>
      <c r="AE3568" s="246"/>
      <c r="AF3568" s="246"/>
      <c r="AG3568" s="246"/>
      <c r="AH3568" s="246"/>
      <c r="AI3568" s="246"/>
      <c r="AJ3568" s="246"/>
      <c r="AK3568" s="246"/>
      <c r="AL3568" s="246"/>
    </row>
    <row r="3569" spans="3:38" s="47" customFormat="1" ht="38.25" customHeight="1" x14ac:dyDescent="0.25">
      <c r="C3569" s="243"/>
      <c r="H3569" s="243"/>
      <c r="L3569" s="282"/>
      <c r="M3569" s="243"/>
      <c r="O3569" s="243"/>
      <c r="P3569" s="246"/>
      <c r="Q3569" s="246"/>
      <c r="R3569" s="246"/>
      <c r="S3569" s="246"/>
      <c r="T3569" s="246"/>
      <c r="U3569" s="246"/>
      <c r="V3569" s="246"/>
      <c r="W3569" s="246"/>
      <c r="X3569" s="246"/>
      <c r="Y3569" s="246"/>
      <c r="Z3569" s="246"/>
      <c r="AA3569" s="246"/>
      <c r="AB3569" s="246"/>
      <c r="AC3569" s="246"/>
      <c r="AD3569" s="246"/>
      <c r="AE3569" s="246"/>
      <c r="AF3569" s="246"/>
      <c r="AG3569" s="246"/>
      <c r="AH3569" s="246"/>
      <c r="AI3569" s="246"/>
      <c r="AJ3569" s="246"/>
      <c r="AK3569" s="246"/>
      <c r="AL3569" s="246"/>
    </row>
    <row r="3570" spans="3:38" s="47" customFormat="1" ht="38.25" customHeight="1" x14ac:dyDescent="0.25">
      <c r="C3570" s="243"/>
      <c r="H3570" s="243"/>
      <c r="L3570" s="282"/>
      <c r="M3570" s="243"/>
      <c r="O3570" s="243"/>
      <c r="P3570" s="246"/>
      <c r="Q3570" s="246"/>
      <c r="R3570" s="246"/>
      <c r="S3570" s="246"/>
      <c r="T3570" s="246"/>
      <c r="U3570" s="246"/>
      <c r="V3570" s="246"/>
      <c r="W3570" s="246"/>
      <c r="X3570" s="246"/>
      <c r="Y3570" s="246"/>
      <c r="Z3570" s="246"/>
      <c r="AA3570" s="246"/>
      <c r="AB3570" s="246"/>
      <c r="AC3570" s="246"/>
      <c r="AD3570" s="246"/>
      <c r="AE3570" s="246"/>
      <c r="AF3570" s="246"/>
      <c r="AG3570" s="246"/>
      <c r="AH3570" s="246"/>
      <c r="AI3570" s="246"/>
      <c r="AJ3570" s="246"/>
      <c r="AK3570" s="246"/>
      <c r="AL3570" s="246"/>
    </row>
    <row r="3571" spans="3:38" s="47" customFormat="1" ht="38.25" customHeight="1" x14ac:dyDescent="0.25">
      <c r="C3571" s="243"/>
      <c r="H3571" s="243"/>
      <c r="L3571" s="282"/>
      <c r="M3571" s="243"/>
      <c r="O3571" s="243"/>
      <c r="P3571" s="246"/>
      <c r="Q3571" s="246"/>
      <c r="R3571" s="246"/>
      <c r="S3571" s="246"/>
      <c r="T3571" s="246"/>
      <c r="U3571" s="246"/>
      <c r="V3571" s="246"/>
      <c r="W3571" s="246"/>
      <c r="X3571" s="246"/>
      <c r="Y3571" s="246"/>
      <c r="Z3571" s="246"/>
      <c r="AA3571" s="246"/>
      <c r="AB3571" s="246"/>
      <c r="AC3571" s="246"/>
      <c r="AD3571" s="246"/>
      <c r="AE3571" s="246"/>
      <c r="AF3571" s="246"/>
      <c r="AG3571" s="246"/>
      <c r="AH3571" s="246"/>
      <c r="AI3571" s="246"/>
      <c r="AJ3571" s="246"/>
      <c r="AK3571" s="246"/>
      <c r="AL3571" s="246"/>
    </row>
    <row r="3572" spans="3:38" s="47" customFormat="1" ht="38.25" customHeight="1" x14ac:dyDescent="0.25">
      <c r="C3572" s="243"/>
      <c r="H3572" s="243"/>
      <c r="L3572" s="282"/>
      <c r="M3572" s="243"/>
      <c r="O3572" s="243"/>
      <c r="P3572" s="246"/>
      <c r="Q3572" s="246"/>
      <c r="R3572" s="246"/>
      <c r="S3572" s="246"/>
      <c r="T3572" s="246"/>
      <c r="U3572" s="246"/>
      <c r="V3572" s="246"/>
      <c r="W3572" s="246"/>
      <c r="X3572" s="246"/>
      <c r="Y3572" s="246"/>
      <c r="Z3572" s="246"/>
      <c r="AA3572" s="246"/>
      <c r="AB3572" s="246"/>
      <c r="AC3572" s="246"/>
      <c r="AD3572" s="246"/>
      <c r="AE3572" s="246"/>
      <c r="AF3572" s="246"/>
      <c r="AG3572" s="246"/>
      <c r="AH3572" s="246"/>
      <c r="AI3572" s="246"/>
      <c r="AJ3572" s="246"/>
      <c r="AK3572" s="246"/>
      <c r="AL3572" s="246"/>
    </row>
    <row r="3573" spans="3:38" s="47" customFormat="1" ht="38.25" customHeight="1" x14ac:dyDescent="0.25">
      <c r="C3573" s="243"/>
      <c r="H3573" s="243"/>
      <c r="L3573" s="282"/>
      <c r="M3573" s="243"/>
      <c r="O3573" s="243"/>
      <c r="P3573" s="246"/>
      <c r="Q3573" s="246"/>
      <c r="R3573" s="246"/>
      <c r="S3573" s="246"/>
      <c r="T3573" s="246"/>
      <c r="U3573" s="246"/>
      <c r="V3573" s="246"/>
      <c r="W3573" s="246"/>
      <c r="X3573" s="246"/>
      <c r="Y3573" s="246"/>
      <c r="Z3573" s="246"/>
      <c r="AA3573" s="246"/>
      <c r="AB3573" s="246"/>
      <c r="AC3573" s="246"/>
      <c r="AD3573" s="246"/>
      <c r="AE3573" s="246"/>
      <c r="AF3573" s="246"/>
      <c r="AG3573" s="246"/>
      <c r="AH3573" s="246"/>
      <c r="AI3573" s="246"/>
      <c r="AJ3573" s="246"/>
      <c r="AK3573" s="246"/>
      <c r="AL3573" s="246"/>
    </row>
    <row r="3574" spans="3:38" s="47" customFormat="1" ht="38.25" customHeight="1" x14ac:dyDescent="0.25">
      <c r="C3574" s="243"/>
      <c r="H3574" s="243"/>
      <c r="L3574" s="282"/>
      <c r="M3574" s="243"/>
      <c r="O3574" s="243"/>
      <c r="P3574" s="246"/>
      <c r="Q3574" s="246"/>
      <c r="R3574" s="246"/>
      <c r="S3574" s="246"/>
      <c r="T3574" s="246"/>
      <c r="U3574" s="246"/>
      <c r="V3574" s="246"/>
      <c r="W3574" s="246"/>
      <c r="X3574" s="246"/>
      <c r="Y3574" s="246"/>
      <c r="Z3574" s="246"/>
      <c r="AA3574" s="246"/>
      <c r="AB3574" s="246"/>
      <c r="AC3574" s="246"/>
      <c r="AD3574" s="246"/>
      <c r="AE3574" s="246"/>
      <c r="AF3574" s="246"/>
      <c r="AG3574" s="246"/>
      <c r="AH3574" s="246"/>
      <c r="AI3574" s="246"/>
      <c r="AJ3574" s="246"/>
      <c r="AK3574" s="246"/>
      <c r="AL3574" s="246"/>
    </row>
    <row r="3575" spans="3:38" s="47" customFormat="1" ht="38.25" customHeight="1" x14ac:dyDescent="0.25">
      <c r="C3575" s="243"/>
      <c r="H3575" s="243"/>
      <c r="L3575" s="282"/>
      <c r="M3575" s="243"/>
      <c r="O3575" s="243"/>
      <c r="P3575" s="246"/>
      <c r="Q3575" s="246"/>
      <c r="R3575" s="246"/>
      <c r="S3575" s="246"/>
      <c r="T3575" s="246"/>
      <c r="U3575" s="246"/>
      <c r="V3575" s="246"/>
      <c r="W3575" s="246"/>
      <c r="X3575" s="246"/>
      <c r="Y3575" s="246"/>
      <c r="Z3575" s="246"/>
      <c r="AA3575" s="246"/>
      <c r="AB3575" s="246"/>
      <c r="AC3575" s="246"/>
      <c r="AD3575" s="246"/>
      <c r="AE3575" s="246"/>
      <c r="AF3575" s="246"/>
      <c r="AG3575" s="246"/>
      <c r="AH3575" s="246"/>
      <c r="AI3575" s="246"/>
      <c r="AJ3575" s="246"/>
      <c r="AK3575" s="246"/>
      <c r="AL3575" s="246"/>
    </row>
    <row r="3576" spans="3:38" s="47" customFormat="1" ht="38.25" customHeight="1" x14ac:dyDescent="0.25">
      <c r="C3576" s="243"/>
      <c r="H3576" s="243"/>
      <c r="L3576" s="282"/>
      <c r="M3576" s="243"/>
      <c r="O3576" s="243"/>
      <c r="P3576" s="246"/>
      <c r="Q3576" s="246"/>
      <c r="R3576" s="246"/>
      <c r="S3576" s="246"/>
      <c r="T3576" s="246"/>
      <c r="U3576" s="246"/>
      <c r="V3576" s="246"/>
      <c r="W3576" s="246"/>
      <c r="X3576" s="246"/>
      <c r="Y3576" s="246"/>
      <c r="Z3576" s="246"/>
      <c r="AA3576" s="246"/>
      <c r="AB3576" s="246"/>
      <c r="AC3576" s="246"/>
      <c r="AD3576" s="246"/>
      <c r="AE3576" s="246"/>
      <c r="AF3576" s="246"/>
      <c r="AG3576" s="246"/>
      <c r="AH3576" s="246"/>
      <c r="AI3576" s="246"/>
      <c r="AJ3576" s="246"/>
      <c r="AK3576" s="246"/>
      <c r="AL3576" s="246"/>
    </row>
    <row r="3577" spans="3:38" s="47" customFormat="1" ht="38.25" customHeight="1" x14ac:dyDescent="0.25">
      <c r="C3577" s="243"/>
      <c r="H3577" s="243"/>
      <c r="L3577" s="282"/>
      <c r="M3577" s="243"/>
      <c r="O3577" s="243"/>
      <c r="P3577" s="246"/>
      <c r="Q3577" s="246"/>
      <c r="R3577" s="246"/>
      <c r="S3577" s="246"/>
      <c r="T3577" s="246"/>
      <c r="U3577" s="246"/>
      <c r="V3577" s="246"/>
      <c r="W3577" s="246"/>
      <c r="X3577" s="246"/>
      <c r="Y3577" s="246"/>
      <c r="Z3577" s="246"/>
      <c r="AA3577" s="246"/>
      <c r="AB3577" s="246"/>
      <c r="AC3577" s="246"/>
      <c r="AD3577" s="246"/>
      <c r="AE3577" s="246"/>
      <c r="AF3577" s="246"/>
      <c r="AG3577" s="246"/>
      <c r="AH3577" s="246"/>
      <c r="AI3577" s="246"/>
      <c r="AJ3577" s="246"/>
      <c r="AK3577" s="246"/>
      <c r="AL3577" s="246"/>
    </row>
    <row r="3578" spans="3:38" s="47" customFormat="1" ht="38.25" customHeight="1" x14ac:dyDescent="0.25">
      <c r="C3578" s="243"/>
      <c r="H3578" s="243"/>
      <c r="L3578" s="282"/>
      <c r="M3578" s="243"/>
      <c r="O3578" s="243"/>
      <c r="P3578" s="246"/>
      <c r="Q3578" s="246"/>
      <c r="R3578" s="246"/>
      <c r="S3578" s="246"/>
      <c r="T3578" s="246"/>
      <c r="U3578" s="246"/>
      <c r="V3578" s="246"/>
      <c r="W3578" s="246"/>
      <c r="X3578" s="246"/>
      <c r="Y3578" s="246"/>
      <c r="Z3578" s="246"/>
      <c r="AA3578" s="246"/>
      <c r="AB3578" s="246"/>
      <c r="AC3578" s="246"/>
      <c r="AD3578" s="246"/>
      <c r="AE3578" s="246"/>
      <c r="AF3578" s="246"/>
      <c r="AG3578" s="246"/>
      <c r="AH3578" s="246"/>
      <c r="AI3578" s="246"/>
      <c r="AJ3578" s="246"/>
      <c r="AK3578" s="246"/>
      <c r="AL3578" s="246"/>
    </row>
    <row r="3579" spans="3:38" s="47" customFormat="1" ht="38.25" customHeight="1" x14ac:dyDescent="0.25">
      <c r="C3579" s="243"/>
      <c r="H3579" s="243"/>
      <c r="L3579" s="282"/>
      <c r="M3579" s="243"/>
      <c r="O3579" s="243"/>
      <c r="P3579" s="246"/>
      <c r="Q3579" s="246"/>
      <c r="R3579" s="246"/>
      <c r="S3579" s="246"/>
      <c r="T3579" s="246"/>
      <c r="U3579" s="246"/>
      <c r="V3579" s="246"/>
      <c r="W3579" s="246"/>
      <c r="X3579" s="246"/>
      <c r="Y3579" s="246"/>
      <c r="Z3579" s="246"/>
      <c r="AA3579" s="246"/>
      <c r="AB3579" s="246"/>
      <c r="AC3579" s="246"/>
      <c r="AD3579" s="246"/>
      <c r="AE3579" s="246"/>
      <c r="AF3579" s="246"/>
      <c r="AG3579" s="246"/>
      <c r="AH3579" s="246"/>
      <c r="AI3579" s="246"/>
      <c r="AJ3579" s="246"/>
      <c r="AK3579" s="246"/>
      <c r="AL3579" s="246"/>
    </row>
    <row r="3580" spans="3:38" s="47" customFormat="1" ht="38.25" customHeight="1" x14ac:dyDescent="0.25">
      <c r="C3580" s="243"/>
      <c r="H3580" s="243"/>
      <c r="L3580" s="282"/>
      <c r="M3580" s="243"/>
      <c r="O3580" s="243"/>
      <c r="P3580" s="246"/>
      <c r="Q3580" s="246"/>
      <c r="R3580" s="246"/>
      <c r="S3580" s="246"/>
      <c r="T3580" s="246"/>
      <c r="U3580" s="246"/>
      <c r="V3580" s="246"/>
      <c r="W3580" s="246"/>
      <c r="X3580" s="246"/>
      <c r="Y3580" s="246"/>
      <c r="Z3580" s="246"/>
      <c r="AA3580" s="246"/>
      <c r="AB3580" s="246"/>
      <c r="AC3580" s="246"/>
      <c r="AD3580" s="246"/>
      <c r="AE3580" s="246"/>
      <c r="AF3580" s="246"/>
      <c r="AG3580" s="246"/>
      <c r="AH3580" s="246"/>
      <c r="AI3580" s="246"/>
      <c r="AJ3580" s="246"/>
      <c r="AK3580" s="246"/>
      <c r="AL3580" s="246"/>
    </row>
    <row r="3581" spans="3:38" s="47" customFormat="1" ht="38.25" customHeight="1" x14ac:dyDescent="0.25">
      <c r="C3581" s="243"/>
      <c r="H3581" s="243"/>
      <c r="L3581" s="282"/>
      <c r="M3581" s="243"/>
      <c r="O3581" s="243"/>
      <c r="P3581" s="246"/>
      <c r="Q3581" s="246"/>
      <c r="R3581" s="246"/>
      <c r="S3581" s="246"/>
      <c r="T3581" s="246"/>
      <c r="U3581" s="246"/>
      <c r="V3581" s="246"/>
      <c r="W3581" s="246"/>
      <c r="X3581" s="246"/>
      <c r="Y3581" s="246"/>
      <c r="Z3581" s="246"/>
      <c r="AA3581" s="246"/>
      <c r="AB3581" s="246"/>
      <c r="AC3581" s="246"/>
      <c r="AD3581" s="246"/>
      <c r="AE3581" s="246"/>
      <c r="AF3581" s="246"/>
      <c r="AG3581" s="246"/>
      <c r="AH3581" s="246"/>
      <c r="AI3581" s="246"/>
      <c r="AJ3581" s="246"/>
      <c r="AK3581" s="246"/>
      <c r="AL3581" s="246"/>
    </row>
    <row r="3582" spans="3:38" s="47" customFormat="1" ht="38.25" customHeight="1" x14ac:dyDescent="0.25">
      <c r="C3582" s="243"/>
      <c r="H3582" s="243"/>
      <c r="L3582" s="282"/>
      <c r="M3582" s="243"/>
      <c r="O3582" s="243"/>
      <c r="P3582" s="246"/>
      <c r="Q3582" s="246"/>
      <c r="R3582" s="246"/>
      <c r="S3582" s="246"/>
      <c r="T3582" s="246"/>
      <c r="U3582" s="246"/>
      <c r="V3582" s="246"/>
      <c r="W3582" s="246"/>
      <c r="X3582" s="246"/>
      <c r="Y3582" s="246"/>
      <c r="Z3582" s="246"/>
      <c r="AA3582" s="246"/>
      <c r="AB3582" s="246"/>
      <c r="AC3582" s="246"/>
      <c r="AD3582" s="246"/>
      <c r="AE3582" s="246"/>
      <c r="AF3582" s="246"/>
      <c r="AG3582" s="246"/>
      <c r="AH3582" s="246"/>
      <c r="AI3582" s="246"/>
      <c r="AJ3582" s="246"/>
      <c r="AK3582" s="246"/>
      <c r="AL3582" s="246"/>
    </row>
    <row r="3583" spans="3:38" s="47" customFormat="1" ht="38.25" customHeight="1" x14ac:dyDescent="0.25">
      <c r="C3583" s="243"/>
      <c r="H3583" s="243"/>
      <c r="L3583" s="282"/>
      <c r="M3583" s="243"/>
      <c r="O3583" s="243"/>
      <c r="P3583" s="246"/>
      <c r="Q3583" s="246"/>
      <c r="R3583" s="246"/>
      <c r="S3583" s="246"/>
      <c r="T3583" s="246"/>
      <c r="U3583" s="246"/>
      <c r="V3583" s="246"/>
      <c r="W3583" s="246"/>
      <c r="X3583" s="246"/>
      <c r="Y3583" s="246"/>
      <c r="Z3583" s="246"/>
      <c r="AA3583" s="246"/>
      <c r="AB3583" s="246"/>
      <c r="AC3583" s="246"/>
      <c r="AD3583" s="246"/>
      <c r="AE3583" s="246"/>
      <c r="AF3583" s="246"/>
      <c r="AG3583" s="246"/>
      <c r="AH3583" s="246"/>
      <c r="AI3583" s="246"/>
      <c r="AJ3583" s="246"/>
      <c r="AK3583" s="246"/>
      <c r="AL3583" s="246"/>
    </row>
    <row r="3584" spans="3:38" s="47" customFormat="1" ht="38.25" customHeight="1" x14ac:dyDescent="0.25">
      <c r="C3584" s="243"/>
      <c r="H3584" s="243"/>
      <c r="L3584" s="282"/>
      <c r="M3584" s="243"/>
      <c r="O3584" s="243"/>
      <c r="P3584" s="246"/>
      <c r="Q3584" s="246"/>
      <c r="R3584" s="246"/>
      <c r="S3584" s="246"/>
      <c r="T3584" s="246"/>
      <c r="U3584" s="246"/>
      <c r="V3584" s="246"/>
      <c r="W3584" s="246"/>
      <c r="X3584" s="246"/>
      <c r="Y3584" s="246"/>
      <c r="Z3584" s="246"/>
      <c r="AA3584" s="246"/>
      <c r="AB3584" s="246"/>
      <c r="AC3584" s="246"/>
      <c r="AD3584" s="246"/>
      <c r="AE3584" s="246"/>
      <c r="AF3584" s="246"/>
      <c r="AG3584" s="246"/>
      <c r="AH3584" s="246"/>
      <c r="AI3584" s="246"/>
      <c r="AJ3584" s="246"/>
      <c r="AK3584" s="246"/>
      <c r="AL3584" s="246"/>
    </row>
    <row r="3585" spans="3:38" s="47" customFormat="1" ht="38.25" customHeight="1" x14ac:dyDescent="0.25">
      <c r="C3585" s="243"/>
      <c r="H3585" s="243"/>
      <c r="L3585" s="282"/>
      <c r="M3585" s="243"/>
      <c r="O3585" s="243"/>
      <c r="P3585" s="246"/>
      <c r="Q3585" s="246"/>
      <c r="R3585" s="246"/>
      <c r="S3585" s="246"/>
      <c r="T3585" s="246"/>
      <c r="U3585" s="246"/>
      <c r="V3585" s="246"/>
      <c r="W3585" s="246"/>
      <c r="X3585" s="246"/>
      <c r="Y3585" s="246"/>
      <c r="Z3585" s="246"/>
      <c r="AA3585" s="246"/>
      <c r="AB3585" s="246"/>
      <c r="AC3585" s="246"/>
      <c r="AD3585" s="246"/>
      <c r="AE3585" s="246"/>
      <c r="AF3585" s="246"/>
      <c r="AG3585" s="246"/>
      <c r="AH3585" s="246"/>
      <c r="AI3585" s="246"/>
      <c r="AJ3585" s="246"/>
      <c r="AK3585" s="246"/>
      <c r="AL3585" s="246"/>
    </row>
    <row r="3586" spans="3:38" s="47" customFormat="1" ht="38.25" customHeight="1" x14ac:dyDescent="0.25">
      <c r="C3586" s="243"/>
      <c r="H3586" s="243"/>
      <c r="L3586" s="282"/>
      <c r="M3586" s="243"/>
      <c r="O3586" s="243"/>
      <c r="P3586" s="246"/>
      <c r="Q3586" s="246"/>
      <c r="R3586" s="246"/>
      <c r="S3586" s="246"/>
      <c r="T3586" s="246"/>
      <c r="U3586" s="246"/>
      <c r="V3586" s="246"/>
      <c r="W3586" s="246"/>
      <c r="X3586" s="246"/>
      <c r="Y3586" s="246"/>
      <c r="Z3586" s="246"/>
      <c r="AA3586" s="246"/>
      <c r="AB3586" s="246"/>
      <c r="AC3586" s="246"/>
      <c r="AD3586" s="246"/>
      <c r="AE3586" s="246"/>
      <c r="AF3586" s="246"/>
      <c r="AG3586" s="246"/>
      <c r="AH3586" s="246"/>
      <c r="AI3586" s="246"/>
      <c r="AJ3586" s="246"/>
      <c r="AK3586" s="246"/>
      <c r="AL3586" s="246"/>
    </row>
    <row r="3587" spans="3:38" s="47" customFormat="1" ht="38.25" customHeight="1" x14ac:dyDescent="0.25">
      <c r="C3587" s="243"/>
      <c r="H3587" s="243"/>
      <c r="L3587" s="282"/>
      <c r="M3587" s="243"/>
      <c r="O3587" s="243"/>
      <c r="P3587" s="246"/>
      <c r="Q3587" s="246"/>
      <c r="R3587" s="246"/>
      <c r="S3587" s="246"/>
      <c r="T3587" s="246"/>
      <c r="U3587" s="246"/>
      <c r="V3587" s="246"/>
      <c r="W3587" s="246"/>
      <c r="X3587" s="246"/>
      <c r="Y3587" s="246"/>
      <c r="Z3587" s="246"/>
      <c r="AA3587" s="246"/>
      <c r="AB3587" s="246"/>
      <c r="AC3587" s="246"/>
      <c r="AD3587" s="246"/>
      <c r="AE3587" s="246"/>
      <c r="AF3587" s="246"/>
      <c r="AG3587" s="246"/>
      <c r="AH3587" s="246"/>
      <c r="AI3587" s="246"/>
      <c r="AJ3587" s="246"/>
      <c r="AK3587" s="246"/>
      <c r="AL3587" s="246"/>
    </row>
    <row r="3588" spans="3:38" s="47" customFormat="1" ht="38.25" customHeight="1" x14ac:dyDescent="0.25">
      <c r="C3588" s="243"/>
      <c r="H3588" s="243"/>
      <c r="L3588" s="282"/>
      <c r="M3588" s="243"/>
      <c r="O3588" s="243"/>
      <c r="P3588" s="246"/>
      <c r="Q3588" s="246"/>
      <c r="R3588" s="246"/>
      <c r="S3588" s="246"/>
      <c r="T3588" s="246"/>
      <c r="U3588" s="246"/>
      <c r="V3588" s="246"/>
      <c r="W3588" s="246"/>
      <c r="X3588" s="246"/>
      <c r="Y3588" s="246"/>
      <c r="Z3588" s="246"/>
      <c r="AA3588" s="246"/>
      <c r="AB3588" s="246"/>
      <c r="AC3588" s="246"/>
      <c r="AD3588" s="246"/>
      <c r="AE3588" s="246"/>
      <c r="AF3588" s="246"/>
      <c r="AG3588" s="246"/>
      <c r="AH3588" s="246"/>
      <c r="AI3588" s="246"/>
      <c r="AJ3588" s="246"/>
      <c r="AK3588" s="246"/>
      <c r="AL3588" s="246"/>
    </row>
    <row r="3589" spans="3:38" s="47" customFormat="1" ht="38.25" customHeight="1" x14ac:dyDescent="0.25">
      <c r="C3589" s="243"/>
      <c r="H3589" s="243"/>
      <c r="L3589" s="282"/>
      <c r="M3589" s="243"/>
      <c r="O3589" s="243"/>
      <c r="P3589" s="246"/>
      <c r="Q3589" s="246"/>
      <c r="R3589" s="246"/>
      <c r="S3589" s="246"/>
      <c r="T3589" s="246"/>
      <c r="U3589" s="246"/>
      <c r="V3589" s="246"/>
      <c r="W3589" s="246"/>
      <c r="X3589" s="246"/>
      <c r="Y3589" s="246"/>
      <c r="Z3589" s="246"/>
      <c r="AA3589" s="246"/>
      <c r="AB3589" s="246"/>
      <c r="AC3589" s="246"/>
      <c r="AD3589" s="246"/>
      <c r="AE3589" s="246"/>
      <c r="AF3589" s="246"/>
      <c r="AG3589" s="246"/>
      <c r="AH3589" s="246"/>
      <c r="AI3589" s="246"/>
      <c r="AJ3589" s="246"/>
      <c r="AK3589" s="246"/>
      <c r="AL3589" s="246"/>
    </row>
    <row r="3590" spans="3:38" s="47" customFormat="1" ht="38.25" customHeight="1" x14ac:dyDescent="0.25">
      <c r="C3590" s="243"/>
      <c r="H3590" s="243"/>
      <c r="L3590" s="282"/>
      <c r="M3590" s="243"/>
      <c r="O3590" s="243"/>
      <c r="P3590" s="246"/>
      <c r="Q3590" s="246"/>
      <c r="R3590" s="246"/>
      <c r="S3590" s="246"/>
      <c r="T3590" s="246"/>
      <c r="U3590" s="246"/>
      <c r="V3590" s="246"/>
      <c r="W3590" s="246"/>
      <c r="X3590" s="246"/>
      <c r="Y3590" s="246"/>
      <c r="Z3590" s="246"/>
      <c r="AA3590" s="246"/>
      <c r="AB3590" s="246"/>
      <c r="AC3590" s="246"/>
      <c r="AD3590" s="246"/>
      <c r="AE3590" s="246"/>
      <c r="AF3590" s="246"/>
      <c r="AG3590" s="246"/>
      <c r="AH3590" s="246"/>
      <c r="AI3590" s="246"/>
      <c r="AJ3590" s="246"/>
      <c r="AK3590" s="246"/>
      <c r="AL3590" s="246"/>
    </row>
    <row r="3591" spans="3:38" s="47" customFormat="1" ht="38.25" customHeight="1" x14ac:dyDescent="0.25">
      <c r="C3591" s="243"/>
      <c r="H3591" s="243"/>
      <c r="L3591" s="282"/>
      <c r="M3591" s="243"/>
      <c r="O3591" s="243"/>
      <c r="P3591" s="246"/>
      <c r="Q3591" s="246"/>
      <c r="R3591" s="246"/>
      <c r="S3591" s="246"/>
      <c r="T3591" s="246"/>
      <c r="U3591" s="246"/>
      <c r="V3591" s="246"/>
      <c r="W3591" s="246"/>
      <c r="X3591" s="246"/>
      <c r="Y3591" s="246"/>
      <c r="Z3591" s="246"/>
      <c r="AA3591" s="246"/>
      <c r="AB3591" s="246"/>
      <c r="AC3591" s="246"/>
      <c r="AD3591" s="246"/>
      <c r="AE3591" s="246"/>
      <c r="AF3591" s="246"/>
      <c r="AG3591" s="246"/>
      <c r="AH3591" s="246"/>
      <c r="AI3591" s="246"/>
      <c r="AJ3591" s="246"/>
      <c r="AK3591" s="246"/>
      <c r="AL3591" s="246"/>
    </row>
    <row r="3592" spans="3:38" s="47" customFormat="1" ht="38.25" customHeight="1" x14ac:dyDescent="0.25">
      <c r="C3592" s="243"/>
      <c r="H3592" s="243"/>
      <c r="L3592" s="282"/>
      <c r="M3592" s="243"/>
      <c r="O3592" s="243"/>
      <c r="P3592" s="246"/>
      <c r="Q3592" s="246"/>
      <c r="R3592" s="246"/>
      <c r="S3592" s="246"/>
      <c r="T3592" s="246"/>
      <c r="U3592" s="246"/>
      <c r="V3592" s="246"/>
      <c r="W3592" s="246"/>
      <c r="X3592" s="246"/>
      <c r="Y3592" s="246"/>
      <c r="Z3592" s="246"/>
      <c r="AA3592" s="246"/>
      <c r="AB3592" s="246"/>
      <c r="AC3592" s="246"/>
      <c r="AD3592" s="246"/>
      <c r="AE3592" s="246"/>
      <c r="AF3592" s="246"/>
      <c r="AG3592" s="246"/>
      <c r="AH3592" s="246"/>
      <c r="AI3592" s="246"/>
      <c r="AJ3592" s="246"/>
      <c r="AK3592" s="246"/>
      <c r="AL3592" s="246"/>
    </row>
    <row r="3593" spans="3:38" s="47" customFormat="1" ht="38.25" customHeight="1" x14ac:dyDescent="0.25">
      <c r="C3593" s="243"/>
      <c r="H3593" s="243"/>
      <c r="L3593" s="282"/>
      <c r="M3593" s="243"/>
      <c r="O3593" s="243"/>
      <c r="P3593" s="246"/>
      <c r="Q3593" s="246"/>
      <c r="R3593" s="246"/>
      <c r="S3593" s="246"/>
      <c r="T3593" s="246"/>
      <c r="U3593" s="246"/>
      <c r="V3593" s="246"/>
      <c r="W3593" s="246"/>
      <c r="X3593" s="246"/>
      <c r="Y3593" s="246"/>
      <c r="Z3593" s="246"/>
      <c r="AA3593" s="246"/>
      <c r="AB3593" s="246"/>
      <c r="AC3593" s="246"/>
      <c r="AD3593" s="246"/>
      <c r="AE3593" s="246"/>
      <c r="AF3593" s="246"/>
      <c r="AG3593" s="246"/>
      <c r="AH3593" s="246"/>
      <c r="AI3593" s="246"/>
      <c r="AJ3593" s="246"/>
      <c r="AK3593" s="246"/>
      <c r="AL3593" s="246"/>
    </row>
    <row r="3594" spans="3:38" s="47" customFormat="1" ht="38.25" customHeight="1" x14ac:dyDescent="0.25">
      <c r="C3594" s="243"/>
      <c r="H3594" s="243"/>
      <c r="L3594" s="282"/>
      <c r="M3594" s="243"/>
      <c r="O3594" s="243"/>
      <c r="P3594" s="246"/>
      <c r="Q3594" s="246"/>
      <c r="R3594" s="246"/>
      <c r="S3594" s="246"/>
      <c r="T3594" s="246"/>
      <c r="U3594" s="246"/>
      <c r="V3594" s="246"/>
      <c r="W3594" s="246"/>
      <c r="X3594" s="246"/>
      <c r="Y3594" s="246"/>
      <c r="Z3594" s="246"/>
      <c r="AA3594" s="246"/>
      <c r="AB3594" s="246"/>
      <c r="AC3594" s="246"/>
      <c r="AD3594" s="246"/>
      <c r="AE3594" s="246"/>
      <c r="AF3594" s="246"/>
      <c r="AG3594" s="246"/>
      <c r="AH3594" s="246"/>
      <c r="AI3594" s="246"/>
      <c r="AJ3594" s="246"/>
      <c r="AK3594" s="246"/>
      <c r="AL3594" s="246"/>
    </row>
    <row r="3595" spans="3:38" s="47" customFormat="1" ht="38.25" customHeight="1" x14ac:dyDescent="0.25">
      <c r="C3595" s="243"/>
      <c r="H3595" s="243"/>
      <c r="L3595" s="282"/>
      <c r="M3595" s="243"/>
      <c r="O3595" s="243"/>
      <c r="P3595" s="246"/>
      <c r="Q3595" s="246"/>
      <c r="R3595" s="246"/>
      <c r="S3595" s="246"/>
      <c r="T3595" s="246"/>
      <c r="U3595" s="246"/>
      <c r="V3595" s="246"/>
      <c r="W3595" s="246"/>
      <c r="X3595" s="246"/>
      <c r="Y3595" s="246"/>
      <c r="Z3595" s="246"/>
      <c r="AA3595" s="246"/>
      <c r="AB3595" s="246"/>
      <c r="AC3595" s="246"/>
      <c r="AD3595" s="246"/>
      <c r="AE3595" s="246"/>
      <c r="AF3595" s="246"/>
      <c r="AG3595" s="246"/>
      <c r="AH3595" s="246"/>
      <c r="AI3595" s="246"/>
      <c r="AJ3595" s="246"/>
      <c r="AK3595" s="246"/>
      <c r="AL3595" s="246"/>
    </row>
    <row r="3596" spans="3:38" s="47" customFormat="1" ht="38.25" customHeight="1" x14ac:dyDescent="0.25">
      <c r="C3596" s="243"/>
      <c r="H3596" s="243"/>
      <c r="L3596" s="282"/>
      <c r="M3596" s="243"/>
      <c r="O3596" s="243"/>
      <c r="P3596" s="246"/>
      <c r="Q3596" s="246"/>
      <c r="R3596" s="246"/>
      <c r="S3596" s="246"/>
      <c r="T3596" s="246"/>
      <c r="U3596" s="246"/>
      <c r="V3596" s="246"/>
      <c r="W3596" s="246"/>
      <c r="X3596" s="246"/>
      <c r="Y3596" s="246"/>
      <c r="Z3596" s="246"/>
      <c r="AA3596" s="246"/>
      <c r="AB3596" s="246"/>
      <c r="AC3596" s="246"/>
      <c r="AD3596" s="246"/>
      <c r="AE3596" s="246"/>
      <c r="AF3596" s="246"/>
      <c r="AG3596" s="246"/>
      <c r="AH3596" s="246"/>
      <c r="AI3596" s="246"/>
      <c r="AJ3596" s="246"/>
      <c r="AK3596" s="246"/>
      <c r="AL3596" s="246"/>
    </row>
    <row r="3597" spans="3:38" s="47" customFormat="1" ht="38.25" customHeight="1" x14ac:dyDescent="0.25">
      <c r="C3597" s="243"/>
      <c r="H3597" s="243"/>
      <c r="L3597" s="282"/>
      <c r="M3597" s="243"/>
      <c r="O3597" s="243"/>
      <c r="P3597" s="246"/>
      <c r="Q3597" s="246"/>
      <c r="R3597" s="246"/>
      <c r="S3597" s="246"/>
      <c r="T3597" s="246"/>
      <c r="U3597" s="246"/>
      <c r="V3597" s="246"/>
      <c r="W3597" s="246"/>
      <c r="X3597" s="246"/>
      <c r="Y3597" s="246"/>
      <c r="Z3597" s="246"/>
      <c r="AA3597" s="246"/>
      <c r="AB3597" s="246"/>
      <c r="AC3597" s="246"/>
      <c r="AD3597" s="246"/>
      <c r="AE3597" s="246"/>
      <c r="AF3597" s="246"/>
      <c r="AG3597" s="246"/>
      <c r="AH3597" s="246"/>
      <c r="AI3597" s="246"/>
      <c r="AJ3597" s="246"/>
      <c r="AK3597" s="246"/>
      <c r="AL3597" s="246"/>
    </row>
    <row r="3598" spans="3:38" s="47" customFormat="1" ht="38.25" customHeight="1" x14ac:dyDescent="0.25">
      <c r="C3598" s="243"/>
      <c r="H3598" s="243"/>
      <c r="L3598" s="282"/>
      <c r="M3598" s="243"/>
      <c r="O3598" s="243"/>
      <c r="P3598" s="246"/>
      <c r="Q3598" s="246"/>
      <c r="R3598" s="246"/>
      <c r="S3598" s="246"/>
      <c r="T3598" s="246"/>
      <c r="U3598" s="246"/>
      <c r="V3598" s="246"/>
      <c r="W3598" s="246"/>
      <c r="X3598" s="246"/>
      <c r="Y3598" s="246"/>
      <c r="Z3598" s="246"/>
      <c r="AA3598" s="246"/>
      <c r="AB3598" s="246"/>
      <c r="AC3598" s="246"/>
      <c r="AD3598" s="246"/>
      <c r="AE3598" s="246"/>
      <c r="AF3598" s="246"/>
      <c r="AG3598" s="246"/>
      <c r="AH3598" s="246"/>
      <c r="AI3598" s="246"/>
      <c r="AJ3598" s="246"/>
      <c r="AK3598" s="246"/>
      <c r="AL3598" s="246"/>
    </row>
    <row r="3599" spans="3:38" s="47" customFormat="1" ht="38.25" customHeight="1" x14ac:dyDescent="0.25">
      <c r="C3599" s="243"/>
      <c r="H3599" s="243"/>
      <c r="L3599" s="282"/>
      <c r="M3599" s="243"/>
      <c r="O3599" s="243"/>
      <c r="P3599" s="246"/>
      <c r="Q3599" s="246"/>
      <c r="R3599" s="246"/>
      <c r="S3599" s="246"/>
      <c r="T3599" s="246"/>
      <c r="U3599" s="246"/>
      <c r="V3599" s="246"/>
      <c r="W3599" s="246"/>
      <c r="X3599" s="246"/>
      <c r="Y3599" s="246"/>
      <c r="Z3599" s="246"/>
      <c r="AA3599" s="246"/>
      <c r="AB3599" s="246"/>
      <c r="AC3599" s="246"/>
      <c r="AD3599" s="246"/>
      <c r="AE3599" s="246"/>
      <c r="AF3599" s="246"/>
      <c r="AG3599" s="246"/>
      <c r="AH3599" s="246"/>
      <c r="AI3599" s="246"/>
      <c r="AJ3599" s="246"/>
      <c r="AK3599" s="246"/>
      <c r="AL3599" s="246"/>
    </row>
    <row r="3600" spans="3:38" s="47" customFormat="1" ht="38.25" customHeight="1" x14ac:dyDescent="0.25">
      <c r="C3600" s="243"/>
      <c r="H3600" s="243"/>
      <c r="L3600" s="282"/>
      <c r="M3600" s="243"/>
      <c r="O3600" s="243"/>
      <c r="P3600" s="246"/>
      <c r="Q3600" s="246"/>
      <c r="R3600" s="246"/>
      <c r="S3600" s="246"/>
      <c r="T3600" s="246"/>
      <c r="U3600" s="246"/>
      <c r="V3600" s="246"/>
      <c r="W3600" s="246"/>
      <c r="X3600" s="246"/>
      <c r="Y3600" s="246"/>
      <c r="Z3600" s="246"/>
      <c r="AA3600" s="246"/>
      <c r="AB3600" s="246"/>
      <c r="AC3600" s="246"/>
      <c r="AD3600" s="246"/>
      <c r="AE3600" s="246"/>
      <c r="AF3600" s="246"/>
      <c r="AG3600" s="246"/>
      <c r="AH3600" s="246"/>
      <c r="AI3600" s="246"/>
      <c r="AJ3600" s="246"/>
      <c r="AK3600" s="246"/>
      <c r="AL3600" s="246"/>
    </row>
    <row r="3601" spans="3:38" s="47" customFormat="1" ht="38.25" customHeight="1" x14ac:dyDescent="0.25">
      <c r="C3601" s="243"/>
      <c r="H3601" s="243"/>
      <c r="L3601" s="282"/>
      <c r="M3601" s="243"/>
      <c r="O3601" s="243"/>
      <c r="P3601" s="246"/>
      <c r="Q3601" s="246"/>
      <c r="R3601" s="246"/>
      <c r="S3601" s="246"/>
      <c r="T3601" s="246"/>
      <c r="U3601" s="246"/>
      <c r="V3601" s="246"/>
      <c r="W3601" s="246"/>
      <c r="X3601" s="246"/>
      <c r="Y3601" s="246"/>
      <c r="Z3601" s="246"/>
      <c r="AA3601" s="246"/>
      <c r="AB3601" s="246"/>
      <c r="AC3601" s="246"/>
      <c r="AD3601" s="246"/>
      <c r="AE3601" s="246"/>
      <c r="AF3601" s="246"/>
      <c r="AG3601" s="246"/>
      <c r="AH3601" s="246"/>
      <c r="AI3601" s="246"/>
      <c r="AJ3601" s="246"/>
      <c r="AK3601" s="246"/>
      <c r="AL3601" s="246"/>
    </row>
    <row r="3602" spans="3:38" s="47" customFormat="1" ht="38.25" customHeight="1" x14ac:dyDescent="0.25">
      <c r="C3602" s="243"/>
      <c r="H3602" s="243"/>
      <c r="L3602" s="282"/>
      <c r="M3602" s="243"/>
      <c r="O3602" s="243"/>
      <c r="P3602" s="246"/>
      <c r="Q3602" s="246"/>
      <c r="R3602" s="246"/>
      <c r="S3602" s="246"/>
      <c r="T3602" s="246"/>
      <c r="U3602" s="246"/>
      <c r="V3602" s="246"/>
      <c r="W3602" s="246"/>
      <c r="X3602" s="246"/>
      <c r="Y3602" s="246"/>
      <c r="Z3602" s="246"/>
      <c r="AA3602" s="246"/>
      <c r="AB3602" s="246"/>
      <c r="AC3602" s="246"/>
      <c r="AD3602" s="246"/>
      <c r="AE3602" s="246"/>
      <c r="AF3602" s="246"/>
      <c r="AG3602" s="246"/>
      <c r="AH3602" s="246"/>
      <c r="AI3602" s="246"/>
      <c r="AJ3602" s="246"/>
      <c r="AK3602" s="246"/>
      <c r="AL3602" s="246"/>
    </row>
    <row r="3603" spans="3:38" s="47" customFormat="1" ht="38.25" customHeight="1" x14ac:dyDescent="0.25">
      <c r="C3603" s="243"/>
      <c r="H3603" s="243"/>
      <c r="L3603" s="282"/>
      <c r="M3603" s="243"/>
      <c r="O3603" s="243"/>
      <c r="P3603" s="246"/>
      <c r="Q3603" s="246"/>
      <c r="R3603" s="246"/>
      <c r="S3603" s="246"/>
      <c r="T3603" s="246"/>
      <c r="U3603" s="246"/>
      <c r="V3603" s="246"/>
      <c r="W3603" s="246"/>
      <c r="X3603" s="246"/>
      <c r="Y3603" s="246"/>
      <c r="Z3603" s="246"/>
      <c r="AA3603" s="246"/>
      <c r="AB3603" s="246"/>
      <c r="AC3603" s="246"/>
      <c r="AD3603" s="246"/>
      <c r="AE3603" s="246"/>
      <c r="AF3603" s="246"/>
      <c r="AG3603" s="246"/>
      <c r="AH3603" s="246"/>
      <c r="AI3603" s="246"/>
      <c r="AJ3603" s="246"/>
      <c r="AK3603" s="246"/>
      <c r="AL3603" s="246"/>
    </row>
    <row r="3604" spans="3:38" s="47" customFormat="1" ht="38.25" customHeight="1" x14ac:dyDescent="0.25">
      <c r="C3604" s="243"/>
      <c r="H3604" s="243"/>
      <c r="L3604" s="282"/>
      <c r="M3604" s="243"/>
      <c r="O3604" s="243"/>
      <c r="P3604" s="246"/>
      <c r="Q3604" s="246"/>
      <c r="R3604" s="246"/>
      <c r="S3604" s="246"/>
      <c r="T3604" s="246"/>
      <c r="U3604" s="246"/>
      <c r="V3604" s="246"/>
      <c r="W3604" s="246"/>
      <c r="X3604" s="246"/>
      <c r="Y3604" s="246"/>
      <c r="Z3604" s="246"/>
      <c r="AA3604" s="246"/>
      <c r="AB3604" s="246"/>
      <c r="AC3604" s="246"/>
      <c r="AD3604" s="246"/>
      <c r="AE3604" s="246"/>
      <c r="AF3604" s="246"/>
      <c r="AG3604" s="246"/>
      <c r="AH3604" s="246"/>
      <c r="AI3604" s="246"/>
      <c r="AJ3604" s="246"/>
      <c r="AK3604" s="246"/>
      <c r="AL3604" s="246"/>
    </row>
    <row r="3605" spans="3:38" s="47" customFormat="1" ht="38.25" customHeight="1" x14ac:dyDescent="0.25">
      <c r="C3605" s="243"/>
      <c r="H3605" s="243"/>
      <c r="L3605" s="282"/>
      <c r="M3605" s="243"/>
      <c r="O3605" s="243"/>
      <c r="P3605" s="246"/>
      <c r="Q3605" s="246"/>
      <c r="R3605" s="246"/>
      <c r="S3605" s="246"/>
      <c r="T3605" s="246"/>
      <c r="U3605" s="246"/>
      <c r="V3605" s="246"/>
      <c r="W3605" s="246"/>
      <c r="X3605" s="246"/>
      <c r="Y3605" s="246"/>
      <c r="Z3605" s="246"/>
      <c r="AA3605" s="246"/>
      <c r="AB3605" s="246"/>
      <c r="AC3605" s="246"/>
      <c r="AD3605" s="246"/>
      <c r="AE3605" s="246"/>
      <c r="AF3605" s="246"/>
      <c r="AG3605" s="246"/>
      <c r="AH3605" s="246"/>
      <c r="AI3605" s="246"/>
      <c r="AJ3605" s="246"/>
      <c r="AK3605" s="246"/>
      <c r="AL3605" s="246"/>
    </row>
    <row r="3606" spans="3:38" s="47" customFormat="1" ht="38.25" customHeight="1" x14ac:dyDescent="0.25">
      <c r="C3606" s="243"/>
      <c r="H3606" s="243"/>
      <c r="L3606" s="282"/>
      <c r="M3606" s="243"/>
      <c r="O3606" s="243"/>
      <c r="P3606" s="246"/>
      <c r="Q3606" s="246"/>
      <c r="R3606" s="246"/>
      <c r="S3606" s="246"/>
      <c r="T3606" s="246"/>
      <c r="U3606" s="246"/>
      <c r="V3606" s="246"/>
      <c r="W3606" s="246"/>
      <c r="X3606" s="246"/>
      <c r="Y3606" s="246"/>
      <c r="Z3606" s="246"/>
      <c r="AA3606" s="246"/>
      <c r="AB3606" s="246"/>
      <c r="AC3606" s="246"/>
      <c r="AD3606" s="246"/>
      <c r="AE3606" s="246"/>
      <c r="AF3606" s="246"/>
      <c r="AG3606" s="246"/>
      <c r="AH3606" s="246"/>
      <c r="AI3606" s="246"/>
      <c r="AJ3606" s="246"/>
      <c r="AK3606" s="246"/>
      <c r="AL3606" s="246"/>
    </row>
    <row r="3607" spans="3:38" s="47" customFormat="1" ht="38.25" customHeight="1" x14ac:dyDescent="0.25">
      <c r="C3607" s="243"/>
      <c r="H3607" s="243"/>
      <c r="L3607" s="282"/>
      <c r="M3607" s="243"/>
      <c r="O3607" s="243"/>
      <c r="P3607" s="246"/>
      <c r="Q3607" s="246"/>
      <c r="R3607" s="246"/>
      <c r="S3607" s="246"/>
      <c r="T3607" s="246"/>
      <c r="U3607" s="246"/>
      <c r="V3607" s="246"/>
      <c r="W3607" s="246"/>
      <c r="X3607" s="246"/>
      <c r="Y3607" s="246"/>
      <c r="Z3607" s="246"/>
      <c r="AA3607" s="246"/>
      <c r="AB3607" s="246"/>
      <c r="AC3607" s="246"/>
      <c r="AD3607" s="246"/>
      <c r="AE3607" s="246"/>
      <c r="AF3607" s="246"/>
      <c r="AG3607" s="246"/>
      <c r="AH3607" s="246"/>
      <c r="AI3607" s="246"/>
      <c r="AJ3607" s="246"/>
      <c r="AK3607" s="246"/>
      <c r="AL3607" s="246"/>
    </row>
    <row r="3608" spans="3:38" s="47" customFormat="1" ht="38.25" customHeight="1" x14ac:dyDescent="0.25">
      <c r="C3608" s="243"/>
      <c r="H3608" s="243"/>
      <c r="L3608" s="282"/>
      <c r="M3608" s="243"/>
      <c r="O3608" s="243"/>
      <c r="P3608" s="246"/>
      <c r="Q3608" s="246"/>
      <c r="R3608" s="246"/>
      <c r="S3608" s="246"/>
      <c r="T3608" s="246"/>
      <c r="U3608" s="246"/>
      <c r="V3608" s="246"/>
      <c r="W3608" s="246"/>
      <c r="X3608" s="246"/>
      <c r="Y3608" s="246"/>
      <c r="Z3608" s="246"/>
      <c r="AA3608" s="246"/>
      <c r="AB3608" s="246"/>
      <c r="AC3608" s="246"/>
      <c r="AD3608" s="246"/>
      <c r="AE3608" s="246"/>
      <c r="AF3608" s="246"/>
      <c r="AG3608" s="246"/>
      <c r="AH3608" s="246"/>
      <c r="AI3608" s="246"/>
      <c r="AJ3608" s="246"/>
      <c r="AK3608" s="246"/>
      <c r="AL3608" s="246"/>
    </row>
    <row r="3609" spans="3:38" s="47" customFormat="1" ht="38.25" customHeight="1" x14ac:dyDescent="0.25">
      <c r="C3609" s="243"/>
      <c r="H3609" s="243"/>
      <c r="L3609" s="282"/>
      <c r="M3609" s="243"/>
      <c r="O3609" s="243"/>
      <c r="P3609" s="246"/>
      <c r="Q3609" s="246"/>
      <c r="R3609" s="246"/>
      <c r="S3609" s="246"/>
      <c r="T3609" s="246"/>
      <c r="U3609" s="246"/>
      <c r="V3609" s="246"/>
      <c r="W3609" s="246"/>
      <c r="X3609" s="246"/>
      <c r="Y3609" s="246"/>
      <c r="Z3609" s="246"/>
      <c r="AA3609" s="246"/>
      <c r="AB3609" s="246"/>
      <c r="AC3609" s="246"/>
      <c r="AD3609" s="246"/>
      <c r="AE3609" s="246"/>
      <c r="AF3609" s="246"/>
      <c r="AG3609" s="246"/>
      <c r="AH3609" s="246"/>
      <c r="AI3609" s="246"/>
      <c r="AJ3609" s="246"/>
      <c r="AK3609" s="246"/>
      <c r="AL3609" s="246"/>
    </row>
    <row r="3610" spans="3:38" s="47" customFormat="1" ht="38.25" customHeight="1" x14ac:dyDescent="0.25">
      <c r="C3610" s="243"/>
      <c r="H3610" s="243"/>
      <c r="L3610" s="282"/>
      <c r="M3610" s="243"/>
      <c r="O3610" s="243"/>
      <c r="P3610" s="246"/>
      <c r="Q3610" s="246"/>
      <c r="R3610" s="246"/>
      <c r="S3610" s="246"/>
      <c r="T3610" s="246"/>
      <c r="U3610" s="246"/>
      <c r="V3610" s="246"/>
      <c r="W3610" s="246"/>
      <c r="X3610" s="246"/>
      <c r="Y3610" s="246"/>
      <c r="Z3610" s="246"/>
      <c r="AA3610" s="246"/>
      <c r="AB3610" s="246"/>
      <c r="AC3610" s="246"/>
      <c r="AD3610" s="246"/>
      <c r="AE3610" s="246"/>
      <c r="AF3610" s="246"/>
      <c r="AG3610" s="246"/>
      <c r="AH3610" s="246"/>
      <c r="AI3610" s="246"/>
      <c r="AJ3610" s="246"/>
      <c r="AK3610" s="246"/>
      <c r="AL3610" s="246"/>
    </row>
    <row r="3611" spans="3:38" s="47" customFormat="1" ht="38.25" customHeight="1" x14ac:dyDescent="0.25">
      <c r="C3611" s="243"/>
      <c r="H3611" s="243"/>
      <c r="L3611" s="282"/>
      <c r="M3611" s="243"/>
      <c r="O3611" s="243"/>
      <c r="P3611" s="246"/>
      <c r="Q3611" s="246"/>
      <c r="R3611" s="246"/>
      <c r="S3611" s="246"/>
      <c r="T3611" s="246"/>
      <c r="U3611" s="246"/>
      <c r="V3611" s="246"/>
      <c r="W3611" s="246"/>
      <c r="X3611" s="246"/>
      <c r="Y3611" s="246"/>
      <c r="Z3611" s="246"/>
      <c r="AA3611" s="246"/>
      <c r="AB3611" s="246"/>
      <c r="AC3611" s="246"/>
      <c r="AD3611" s="246"/>
      <c r="AE3611" s="246"/>
      <c r="AF3611" s="246"/>
      <c r="AG3611" s="246"/>
      <c r="AH3611" s="246"/>
      <c r="AI3611" s="246"/>
      <c r="AJ3611" s="246"/>
      <c r="AK3611" s="246"/>
      <c r="AL3611" s="246"/>
    </row>
    <row r="3612" spans="3:38" s="47" customFormat="1" ht="38.25" customHeight="1" x14ac:dyDescent="0.25">
      <c r="C3612" s="243"/>
      <c r="H3612" s="243"/>
      <c r="L3612" s="282"/>
      <c r="M3612" s="243"/>
      <c r="O3612" s="243"/>
      <c r="P3612" s="246"/>
      <c r="Q3612" s="246"/>
      <c r="R3612" s="246"/>
      <c r="S3612" s="246"/>
      <c r="T3612" s="246"/>
      <c r="U3612" s="246"/>
      <c r="V3612" s="246"/>
      <c r="W3612" s="246"/>
      <c r="X3612" s="246"/>
      <c r="Y3612" s="246"/>
      <c r="Z3612" s="246"/>
      <c r="AA3612" s="246"/>
      <c r="AB3612" s="246"/>
      <c r="AC3612" s="246"/>
      <c r="AD3612" s="246"/>
      <c r="AE3612" s="246"/>
      <c r="AF3612" s="246"/>
      <c r="AG3612" s="246"/>
      <c r="AH3612" s="246"/>
      <c r="AI3612" s="246"/>
      <c r="AJ3612" s="246"/>
      <c r="AK3612" s="246"/>
      <c r="AL3612" s="246"/>
    </row>
    <row r="3613" spans="3:38" s="47" customFormat="1" ht="38.25" customHeight="1" x14ac:dyDescent="0.25">
      <c r="C3613" s="243"/>
      <c r="H3613" s="243"/>
      <c r="L3613" s="282"/>
      <c r="M3613" s="243"/>
      <c r="O3613" s="243"/>
      <c r="P3613" s="246"/>
      <c r="Q3613" s="246"/>
      <c r="R3613" s="246"/>
      <c r="S3613" s="246"/>
      <c r="T3613" s="246"/>
      <c r="U3613" s="246"/>
      <c r="V3613" s="246"/>
      <c r="W3613" s="246"/>
      <c r="X3613" s="246"/>
      <c r="Y3613" s="246"/>
      <c r="Z3613" s="246"/>
      <c r="AA3613" s="246"/>
      <c r="AB3613" s="246"/>
      <c r="AC3613" s="246"/>
      <c r="AD3613" s="246"/>
      <c r="AE3613" s="246"/>
      <c r="AF3613" s="246"/>
      <c r="AG3613" s="246"/>
      <c r="AH3613" s="246"/>
      <c r="AI3613" s="246"/>
      <c r="AJ3613" s="246"/>
      <c r="AK3613" s="246"/>
      <c r="AL3613" s="246"/>
    </row>
    <row r="3614" spans="3:38" s="47" customFormat="1" ht="38.25" customHeight="1" x14ac:dyDescent="0.25">
      <c r="C3614" s="243"/>
      <c r="H3614" s="243"/>
      <c r="L3614" s="282"/>
      <c r="M3614" s="243"/>
      <c r="O3614" s="243"/>
      <c r="P3614" s="246"/>
      <c r="Q3614" s="246"/>
      <c r="R3614" s="246"/>
      <c r="S3614" s="246"/>
      <c r="T3614" s="246"/>
      <c r="U3614" s="246"/>
      <c r="V3614" s="246"/>
      <c r="W3614" s="246"/>
      <c r="X3614" s="246"/>
      <c r="Y3614" s="246"/>
      <c r="Z3614" s="246"/>
      <c r="AA3614" s="246"/>
      <c r="AB3614" s="246"/>
      <c r="AC3614" s="246"/>
      <c r="AD3614" s="246"/>
      <c r="AE3614" s="246"/>
      <c r="AF3614" s="246"/>
      <c r="AG3614" s="246"/>
      <c r="AH3614" s="246"/>
      <c r="AI3614" s="246"/>
      <c r="AJ3614" s="246"/>
      <c r="AK3614" s="246"/>
      <c r="AL3614" s="246"/>
    </row>
    <row r="3615" spans="3:38" s="47" customFormat="1" ht="38.25" customHeight="1" x14ac:dyDescent="0.25">
      <c r="C3615" s="243"/>
      <c r="H3615" s="243"/>
      <c r="L3615" s="282"/>
      <c r="M3615" s="243"/>
      <c r="O3615" s="243"/>
      <c r="P3615" s="246"/>
      <c r="Q3615" s="246"/>
      <c r="R3615" s="246"/>
      <c r="S3615" s="246"/>
      <c r="T3615" s="246"/>
      <c r="U3615" s="246"/>
      <c r="V3615" s="246"/>
      <c r="W3615" s="246"/>
      <c r="X3615" s="246"/>
      <c r="Y3615" s="246"/>
      <c r="Z3615" s="246"/>
      <c r="AA3615" s="246"/>
      <c r="AB3615" s="246"/>
      <c r="AC3615" s="246"/>
      <c r="AD3615" s="246"/>
      <c r="AE3615" s="246"/>
      <c r="AF3615" s="246"/>
      <c r="AG3615" s="246"/>
      <c r="AH3615" s="246"/>
      <c r="AI3615" s="246"/>
      <c r="AJ3615" s="246"/>
      <c r="AK3615" s="246"/>
      <c r="AL3615" s="246"/>
    </row>
    <row r="3616" spans="3:38" s="47" customFormat="1" ht="38.25" customHeight="1" x14ac:dyDescent="0.25">
      <c r="C3616" s="243"/>
      <c r="H3616" s="243"/>
      <c r="L3616" s="282"/>
      <c r="M3616" s="243"/>
      <c r="O3616" s="243"/>
      <c r="P3616" s="246"/>
      <c r="Q3616" s="246"/>
      <c r="R3616" s="246"/>
      <c r="S3616" s="246"/>
      <c r="T3616" s="246"/>
      <c r="U3616" s="246"/>
      <c r="V3616" s="246"/>
      <c r="W3616" s="246"/>
      <c r="X3616" s="246"/>
      <c r="Y3616" s="246"/>
      <c r="Z3616" s="246"/>
      <c r="AA3616" s="246"/>
      <c r="AB3616" s="246"/>
      <c r="AC3616" s="246"/>
      <c r="AD3616" s="246"/>
      <c r="AE3616" s="246"/>
      <c r="AF3616" s="246"/>
      <c r="AG3616" s="246"/>
      <c r="AH3616" s="246"/>
      <c r="AI3616" s="246"/>
      <c r="AJ3616" s="246"/>
      <c r="AK3616" s="246"/>
      <c r="AL3616" s="246"/>
    </row>
    <row r="3617" spans="3:38" s="47" customFormat="1" ht="38.25" customHeight="1" x14ac:dyDescent="0.25">
      <c r="C3617" s="243"/>
      <c r="H3617" s="243"/>
      <c r="L3617" s="282"/>
      <c r="M3617" s="243"/>
      <c r="O3617" s="243"/>
      <c r="P3617" s="246"/>
      <c r="Q3617" s="246"/>
      <c r="R3617" s="246"/>
      <c r="S3617" s="246"/>
      <c r="T3617" s="246"/>
      <c r="U3617" s="246"/>
      <c r="V3617" s="246"/>
      <c r="W3617" s="246"/>
      <c r="X3617" s="246"/>
      <c r="Y3617" s="246"/>
      <c r="Z3617" s="246"/>
      <c r="AA3617" s="246"/>
      <c r="AB3617" s="246"/>
      <c r="AC3617" s="246"/>
      <c r="AD3617" s="246"/>
      <c r="AE3617" s="246"/>
      <c r="AF3617" s="246"/>
      <c r="AG3617" s="246"/>
      <c r="AH3617" s="246"/>
      <c r="AI3617" s="246"/>
      <c r="AJ3617" s="246"/>
      <c r="AK3617" s="246"/>
      <c r="AL3617" s="246"/>
    </row>
    <row r="3618" spans="3:38" s="47" customFormat="1" ht="38.25" customHeight="1" x14ac:dyDescent="0.25">
      <c r="C3618" s="243"/>
      <c r="H3618" s="243"/>
      <c r="L3618" s="282"/>
      <c r="M3618" s="243"/>
      <c r="O3618" s="243"/>
      <c r="P3618" s="246"/>
      <c r="Q3618" s="246"/>
      <c r="R3618" s="246"/>
      <c r="S3618" s="246"/>
      <c r="T3618" s="246"/>
      <c r="U3618" s="246"/>
      <c r="V3618" s="246"/>
      <c r="W3618" s="246"/>
      <c r="X3618" s="246"/>
      <c r="Y3618" s="246"/>
      <c r="Z3618" s="246"/>
      <c r="AA3618" s="246"/>
      <c r="AB3618" s="246"/>
      <c r="AC3618" s="246"/>
      <c r="AD3618" s="246"/>
      <c r="AE3618" s="246"/>
      <c r="AF3618" s="246"/>
      <c r="AG3618" s="246"/>
      <c r="AH3618" s="246"/>
      <c r="AI3618" s="246"/>
      <c r="AJ3618" s="246"/>
      <c r="AK3618" s="246"/>
      <c r="AL3618" s="246"/>
    </row>
    <row r="3619" spans="3:38" s="47" customFormat="1" ht="38.25" customHeight="1" x14ac:dyDescent="0.25">
      <c r="C3619" s="243"/>
      <c r="H3619" s="243"/>
      <c r="L3619" s="282"/>
      <c r="M3619" s="243"/>
      <c r="O3619" s="243"/>
      <c r="P3619" s="246"/>
      <c r="Q3619" s="246"/>
      <c r="R3619" s="246"/>
      <c r="S3619" s="246"/>
      <c r="T3619" s="246"/>
      <c r="U3619" s="246"/>
      <c r="V3619" s="246"/>
      <c r="W3619" s="246"/>
      <c r="X3619" s="246"/>
      <c r="Y3619" s="246"/>
      <c r="Z3619" s="246"/>
      <c r="AA3619" s="246"/>
      <c r="AB3619" s="246"/>
      <c r="AC3619" s="246"/>
      <c r="AD3619" s="246"/>
      <c r="AE3619" s="246"/>
      <c r="AF3619" s="246"/>
      <c r="AG3619" s="246"/>
      <c r="AH3619" s="246"/>
      <c r="AI3619" s="246"/>
      <c r="AJ3619" s="246"/>
      <c r="AK3619" s="246"/>
      <c r="AL3619" s="246"/>
    </row>
    <row r="3620" spans="3:38" s="47" customFormat="1" ht="38.25" customHeight="1" x14ac:dyDescent="0.25">
      <c r="C3620" s="243"/>
      <c r="H3620" s="243"/>
      <c r="L3620" s="282"/>
      <c r="M3620" s="243"/>
      <c r="O3620" s="243"/>
      <c r="P3620" s="246"/>
      <c r="Q3620" s="246"/>
      <c r="R3620" s="246"/>
      <c r="S3620" s="246"/>
      <c r="T3620" s="246"/>
      <c r="U3620" s="246"/>
      <c r="V3620" s="246"/>
      <c r="W3620" s="246"/>
      <c r="X3620" s="246"/>
      <c r="Y3620" s="246"/>
      <c r="Z3620" s="246"/>
      <c r="AA3620" s="246"/>
      <c r="AB3620" s="246"/>
      <c r="AC3620" s="246"/>
      <c r="AD3620" s="246"/>
      <c r="AE3620" s="246"/>
      <c r="AF3620" s="246"/>
      <c r="AG3620" s="246"/>
      <c r="AH3620" s="246"/>
      <c r="AI3620" s="246"/>
      <c r="AJ3620" s="246"/>
      <c r="AK3620" s="246"/>
      <c r="AL3620" s="246"/>
    </row>
    <row r="3621" spans="3:38" s="47" customFormat="1" ht="38.25" customHeight="1" x14ac:dyDescent="0.25">
      <c r="C3621" s="243"/>
      <c r="H3621" s="243"/>
      <c r="L3621" s="282"/>
      <c r="M3621" s="243"/>
      <c r="O3621" s="243"/>
      <c r="P3621" s="246"/>
      <c r="Q3621" s="246"/>
      <c r="R3621" s="246"/>
      <c r="S3621" s="246"/>
      <c r="T3621" s="246"/>
      <c r="U3621" s="246"/>
      <c r="V3621" s="246"/>
      <c r="W3621" s="246"/>
      <c r="X3621" s="246"/>
      <c r="Y3621" s="246"/>
      <c r="Z3621" s="246"/>
      <c r="AA3621" s="246"/>
      <c r="AB3621" s="246"/>
      <c r="AC3621" s="246"/>
      <c r="AD3621" s="246"/>
      <c r="AE3621" s="246"/>
      <c r="AF3621" s="246"/>
      <c r="AG3621" s="246"/>
      <c r="AH3621" s="246"/>
      <c r="AI3621" s="246"/>
      <c r="AJ3621" s="246"/>
      <c r="AK3621" s="246"/>
      <c r="AL3621" s="246"/>
    </row>
    <row r="3622" spans="3:38" s="47" customFormat="1" ht="38.25" customHeight="1" x14ac:dyDescent="0.25">
      <c r="C3622" s="243"/>
      <c r="H3622" s="243"/>
      <c r="L3622" s="282"/>
      <c r="M3622" s="243"/>
      <c r="O3622" s="243"/>
      <c r="P3622" s="246"/>
      <c r="Q3622" s="246"/>
      <c r="R3622" s="246"/>
      <c r="S3622" s="246"/>
      <c r="T3622" s="246"/>
      <c r="U3622" s="246"/>
      <c r="V3622" s="246"/>
      <c r="W3622" s="246"/>
      <c r="X3622" s="246"/>
      <c r="Y3622" s="246"/>
      <c r="Z3622" s="246"/>
      <c r="AA3622" s="246"/>
      <c r="AB3622" s="246"/>
      <c r="AC3622" s="246"/>
      <c r="AD3622" s="246"/>
      <c r="AE3622" s="246"/>
      <c r="AF3622" s="246"/>
      <c r="AG3622" s="246"/>
      <c r="AH3622" s="246"/>
      <c r="AI3622" s="246"/>
      <c r="AJ3622" s="246"/>
      <c r="AK3622" s="246"/>
      <c r="AL3622" s="246"/>
    </row>
    <row r="3623" spans="3:38" s="47" customFormat="1" ht="38.25" customHeight="1" x14ac:dyDescent="0.25">
      <c r="C3623" s="243"/>
      <c r="H3623" s="243"/>
      <c r="L3623" s="282"/>
      <c r="M3623" s="243"/>
      <c r="O3623" s="243"/>
      <c r="P3623" s="246"/>
      <c r="Q3623" s="246"/>
      <c r="R3623" s="246"/>
      <c r="S3623" s="246"/>
      <c r="T3623" s="246"/>
      <c r="U3623" s="246"/>
      <c r="V3623" s="246"/>
      <c r="W3623" s="246"/>
      <c r="X3623" s="246"/>
      <c r="Y3623" s="246"/>
      <c r="Z3623" s="246"/>
      <c r="AA3623" s="246"/>
      <c r="AB3623" s="246"/>
      <c r="AC3623" s="246"/>
      <c r="AD3623" s="246"/>
      <c r="AE3623" s="246"/>
      <c r="AF3623" s="246"/>
      <c r="AG3623" s="246"/>
      <c r="AH3623" s="246"/>
      <c r="AI3623" s="246"/>
      <c r="AJ3623" s="246"/>
      <c r="AK3623" s="246"/>
      <c r="AL3623" s="246"/>
    </row>
    <row r="3624" spans="3:38" s="47" customFormat="1" ht="38.25" customHeight="1" x14ac:dyDescent="0.25">
      <c r="C3624" s="243"/>
      <c r="H3624" s="243"/>
      <c r="L3624" s="282"/>
      <c r="M3624" s="243"/>
      <c r="O3624" s="243"/>
      <c r="P3624" s="246"/>
      <c r="Q3624" s="246"/>
      <c r="R3624" s="246"/>
      <c r="S3624" s="246"/>
      <c r="T3624" s="246"/>
      <c r="U3624" s="246"/>
      <c r="V3624" s="246"/>
      <c r="W3624" s="246"/>
      <c r="X3624" s="246"/>
      <c r="Y3624" s="246"/>
      <c r="Z3624" s="246"/>
      <c r="AA3624" s="246"/>
      <c r="AB3624" s="246"/>
      <c r="AC3624" s="246"/>
      <c r="AD3624" s="246"/>
      <c r="AE3624" s="246"/>
      <c r="AF3624" s="246"/>
      <c r="AG3624" s="246"/>
      <c r="AH3624" s="246"/>
      <c r="AI3624" s="246"/>
      <c r="AJ3624" s="246"/>
      <c r="AK3624" s="246"/>
      <c r="AL3624" s="246"/>
    </row>
    <row r="3625" spans="3:38" s="47" customFormat="1" ht="38.25" customHeight="1" x14ac:dyDescent="0.25">
      <c r="C3625" s="243"/>
      <c r="H3625" s="243"/>
      <c r="L3625" s="282"/>
      <c r="M3625" s="243"/>
      <c r="O3625" s="243"/>
      <c r="P3625" s="246"/>
      <c r="Q3625" s="246"/>
      <c r="R3625" s="246"/>
      <c r="S3625" s="246"/>
      <c r="T3625" s="246"/>
      <c r="U3625" s="246"/>
      <c r="V3625" s="246"/>
      <c r="W3625" s="246"/>
      <c r="X3625" s="246"/>
      <c r="Y3625" s="246"/>
      <c r="Z3625" s="246"/>
      <c r="AA3625" s="246"/>
      <c r="AB3625" s="246"/>
      <c r="AC3625" s="246"/>
      <c r="AD3625" s="246"/>
      <c r="AE3625" s="246"/>
      <c r="AF3625" s="246"/>
      <c r="AG3625" s="246"/>
      <c r="AH3625" s="246"/>
      <c r="AI3625" s="246"/>
      <c r="AJ3625" s="246"/>
      <c r="AK3625" s="246"/>
      <c r="AL3625" s="246"/>
    </row>
    <row r="3626" spans="3:38" s="47" customFormat="1" ht="38.25" customHeight="1" x14ac:dyDescent="0.25">
      <c r="C3626" s="243"/>
      <c r="H3626" s="243"/>
      <c r="L3626" s="282"/>
      <c r="M3626" s="243"/>
      <c r="O3626" s="243"/>
      <c r="P3626" s="246"/>
      <c r="Q3626" s="246"/>
      <c r="R3626" s="246"/>
      <c r="S3626" s="246"/>
      <c r="T3626" s="246"/>
      <c r="U3626" s="246"/>
      <c r="V3626" s="246"/>
      <c r="W3626" s="246"/>
      <c r="X3626" s="246"/>
      <c r="Y3626" s="246"/>
      <c r="Z3626" s="246"/>
      <c r="AA3626" s="246"/>
      <c r="AB3626" s="246"/>
      <c r="AC3626" s="246"/>
      <c r="AD3626" s="246"/>
      <c r="AE3626" s="246"/>
      <c r="AF3626" s="246"/>
      <c r="AG3626" s="246"/>
      <c r="AH3626" s="246"/>
      <c r="AI3626" s="246"/>
      <c r="AJ3626" s="246"/>
      <c r="AK3626" s="246"/>
      <c r="AL3626" s="246"/>
    </row>
    <row r="3627" spans="3:38" s="47" customFormat="1" ht="38.25" customHeight="1" x14ac:dyDescent="0.25">
      <c r="C3627" s="243"/>
      <c r="H3627" s="243"/>
      <c r="L3627" s="282"/>
      <c r="M3627" s="243"/>
      <c r="O3627" s="243"/>
      <c r="P3627" s="246"/>
      <c r="Q3627" s="246"/>
      <c r="R3627" s="246"/>
      <c r="S3627" s="246"/>
      <c r="T3627" s="246"/>
      <c r="U3627" s="246"/>
      <c r="V3627" s="246"/>
      <c r="W3627" s="246"/>
      <c r="X3627" s="246"/>
      <c r="Y3627" s="246"/>
      <c r="Z3627" s="246"/>
      <c r="AA3627" s="246"/>
      <c r="AB3627" s="246"/>
      <c r="AC3627" s="246"/>
      <c r="AD3627" s="246"/>
      <c r="AE3627" s="246"/>
      <c r="AF3627" s="246"/>
      <c r="AG3627" s="246"/>
      <c r="AH3627" s="246"/>
      <c r="AI3627" s="246"/>
      <c r="AJ3627" s="246"/>
      <c r="AK3627" s="246"/>
      <c r="AL3627" s="246"/>
    </row>
    <row r="3628" spans="3:38" s="47" customFormat="1" ht="38.25" customHeight="1" x14ac:dyDescent="0.25">
      <c r="C3628" s="243"/>
      <c r="H3628" s="243"/>
      <c r="L3628" s="282"/>
      <c r="M3628" s="243"/>
      <c r="O3628" s="243"/>
      <c r="P3628" s="246"/>
      <c r="Q3628" s="246"/>
      <c r="R3628" s="246"/>
      <c r="S3628" s="246"/>
      <c r="T3628" s="246"/>
      <c r="U3628" s="246"/>
      <c r="V3628" s="246"/>
      <c r="W3628" s="246"/>
      <c r="X3628" s="246"/>
      <c r="Y3628" s="246"/>
      <c r="Z3628" s="246"/>
      <c r="AA3628" s="246"/>
      <c r="AB3628" s="246"/>
      <c r="AC3628" s="246"/>
      <c r="AD3628" s="246"/>
      <c r="AE3628" s="246"/>
      <c r="AF3628" s="246"/>
      <c r="AG3628" s="246"/>
      <c r="AH3628" s="246"/>
      <c r="AI3628" s="246"/>
      <c r="AJ3628" s="246"/>
      <c r="AK3628" s="246"/>
      <c r="AL3628" s="246"/>
    </row>
    <row r="3629" spans="3:38" s="47" customFormat="1" ht="38.25" customHeight="1" x14ac:dyDescent="0.25">
      <c r="C3629" s="243"/>
      <c r="H3629" s="243"/>
      <c r="L3629" s="282"/>
      <c r="M3629" s="243"/>
      <c r="O3629" s="243"/>
      <c r="P3629" s="246"/>
      <c r="Q3629" s="246"/>
      <c r="R3629" s="246"/>
      <c r="S3629" s="246"/>
      <c r="T3629" s="246"/>
      <c r="U3629" s="246"/>
      <c r="V3629" s="246"/>
      <c r="W3629" s="246"/>
      <c r="X3629" s="246"/>
      <c r="Y3629" s="246"/>
      <c r="Z3629" s="246"/>
      <c r="AA3629" s="246"/>
      <c r="AB3629" s="246"/>
      <c r="AC3629" s="246"/>
      <c r="AD3629" s="246"/>
      <c r="AE3629" s="246"/>
      <c r="AF3629" s="246"/>
      <c r="AG3629" s="246"/>
      <c r="AH3629" s="246"/>
      <c r="AI3629" s="246"/>
      <c r="AJ3629" s="246"/>
      <c r="AK3629" s="246"/>
      <c r="AL3629" s="246"/>
    </row>
    <row r="3630" spans="3:38" s="47" customFormat="1" ht="38.25" customHeight="1" x14ac:dyDescent="0.25">
      <c r="C3630" s="243"/>
      <c r="H3630" s="243"/>
      <c r="L3630" s="282"/>
      <c r="M3630" s="243"/>
      <c r="O3630" s="243"/>
      <c r="P3630" s="246"/>
      <c r="Q3630" s="246"/>
      <c r="R3630" s="246"/>
      <c r="S3630" s="246"/>
      <c r="T3630" s="246"/>
      <c r="U3630" s="246"/>
      <c r="V3630" s="246"/>
      <c r="W3630" s="246"/>
      <c r="X3630" s="246"/>
      <c r="Y3630" s="246"/>
      <c r="Z3630" s="246"/>
      <c r="AA3630" s="246"/>
      <c r="AB3630" s="246"/>
      <c r="AC3630" s="246"/>
      <c r="AD3630" s="246"/>
      <c r="AE3630" s="246"/>
      <c r="AF3630" s="246"/>
      <c r="AG3630" s="246"/>
      <c r="AH3630" s="246"/>
      <c r="AI3630" s="246"/>
      <c r="AJ3630" s="246"/>
      <c r="AK3630" s="246"/>
      <c r="AL3630" s="246"/>
    </row>
    <row r="3631" spans="3:38" s="47" customFormat="1" ht="38.25" customHeight="1" x14ac:dyDescent="0.25">
      <c r="C3631" s="243"/>
      <c r="H3631" s="243"/>
      <c r="L3631" s="282"/>
      <c r="M3631" s="243"/>
      <c r="O3631" s="243"/>
      <c r="P3631" s="246"/>
      <c r="Q3631" s="246"/>
      <c r="R3631" s="246"/>
      <c r="S3631" s="246"/>
      <c r="T3631" s="246"/>
      <c r="U3631" s="246"/>
      <c r="V3631" s="246"/>
      <c r="W3631" s="246"/>
      <c r="X3631" s="246"/>
      <c r="Y3631" s="246"/>
      <c r="Z3631" s="246"/>
      <c r="AA3631" s="246"/>
      <c r="AB3631" s="246"/>
      <c r="AC3631" s="246"/>
      <c r="AD3631" s="246"/>
      <c r="AE3631" s="246"/>
      <c r="AF3631" s="246"/>
      <c r="AG3631" s="246"/>
      <c r="AH3631" s="246"/>
      <c r="AI3631" s="246"/>
      <c r="AJ3631" s="246"/>
      <c r="AK3631" s="246"/>
      <c r="AL3631" s="246"/>
    </row>
    <row r="3632" spans="3:38" s="47" customFormat="1" ht="38.25" customHeight="1" x14ac:dyDescent="0.25">
      <c r="C3632" s="243"/>
      <c r="H3632" s="243"/>
      <c r="L3632" s="282"/>
      <c r="M3632" s="243"/>
      <c r="O3632" s="243"/>
      <c r="P3632" s="246"/>
      <c r="Q3632" s="246"/>
      <c r="R3632" s="246"/>
      <c r="S3632" s="246"/>
      <c r="T3632" s="246"/>
      <c r="U3632" s="246"/>
      <c r="V3632" s="246"/>
      <c r="W3632" s="246"/>
      <c r="X3632" s="246"/>
      <c r="Y3632" s="246"/>
      <c r="Z3632" s="246"/>
      <c r="AA3632" s="246"/>
      <c r="AB3632" s="246"/>
      <c r="AC3632" s="246"/>
      <c r="AD3632" s="246"/>
      <c r="AE3632" s="246"/>
      <c r="AF3632" s="246"/>
      <c r="AG3632" s="246"/>
      <c r="AH3632" s="246"/>
      <c r="AI3632" s="246"/>
      <c r="AJ3632" s="246"/>
      <c r="AK3632" s="246"/>
      <c r="AL3632" s="246"/>
    </row>
    <row r="3633" spans="3:38" s="47" customFormat="1" ht="38.25" customHeight="1" x14ac:dyDescent="0.25">
      <c r="C3633" s="243"/>
      <c r="H3633" s="243"/>
      <c r="L3633" s="282"/>
      <c r="M3633" s="243"/>
      <c r="O3633" s="243"/>
      <c r="P3633" s="246"/>
      <c r="Q3633" s="246"/>
      <c r="R3633" s="246"/>
      <c r="S3633" s="246"/>
      <c r="T3633" s="246"/>
      <c r="U3633" s="246"/>
      <c r="V3633" s="246"/>
      <c r="W3633" s="246"/>
      <c r="X3633" s="246"/>
      <c r="Y3633" s="246"/>
      <c r="Z3633" s="246"/>
      <c r="AA3633" s="246"/>
      <c r="AB3633" s="246"/>
      <c r="AC3633" s="246"/>
      <c r="AD3633" s="246"/>
      <c r="AE3633" s="246"/>
      <c r="AF3633" s="246"/>
      <c r="AG3633" s="246"/>
      <c r="AH3633" s="246"/>
      <c r="AI3633" s="246"/>
      <c r="AJ3633" s="246"/>
      <c r="AK3633" s="246"/>
      <c r="AL3633" s="246"/>
    </row>
    <row r="3634" spans="3:38" s="47" customFormat="1" ht="38.25" customHeight="1" x14ac:dyDescent="0.25">
      <c r="C3634" s="243"/>
      <c r="H3634" s="243"/>
      <c r="L3634" s="282"/>
      <c r="M3634" s="243"/>
      <c r="O3634" s="243"/>
      <c r="P3634" s="246"/>
      <c r="Q3634" s="246"/>
      <c r="R3634" s="246"/>
      <c r="S3634" s="246"/>
      <c r="T3634" s="246"/>
      <c r="U3634" s="246"/>
      <c r="V3634" s="246"/>
      <c r="W3634" s="246"/>
      <c r="X3634" s="246"/>
      <c r="Y3634" s="246"/>
      <c r="Z3634" s="246"/>
      <c r="AA3634" s="246"/>
      <c r="AB3634" s="246"/>
      <c r="AC3634" s="246"/>
      <c r="AD3634" s="246"/>
      <c r="AE3634" s="246"/>
      <c r="AF3634" s="246"/>
      <c r="AG3634" s="246"/>
      <c r="AH3634" s="246"/>
      <c r="AI3634" s="246"/>
      <c r="AJ3634" s="246"/>
      <c r="AK3634" s="246"/>
      <c r="AL3634" s="246"/>
    </row>
    <row r="3635" spans="3:38" s="47" customFormat="1" ht="38.25" customHeight="1" x14ac:dyDescent="0.25">
      <c r="C3635" s="243"/>
      <c r="H3635" s="243"/>
      <c r="L3635" s="282"/>
      <c r="M3635" s="243"/>
      <c r="O3635" s="243"/>
      <c r="P3635" s="246"/>
      <c r="Q3635" s="246"/>
      <c r="R3635" s="246"/>
      <c r="S3635" s="246"/>
      <c r="T3635" s="246"/>
      <c r="U3635" s="246"/>
      <c r="V3635" s="246"/>
      <c r="W3635" s="246"/>
      <c r="X3635" s="246"/>
      <c r="Y3635" s="246"/>
      <c r="Z3635" s="246"/>
      <c r="AA3635" s="246"/>
      <c r="AB3635" s="246"/>
      <c r="AC3635" s="246"/>
      <c r="AD3635" s="246"/>
      <c r="AE3635" s="246"/>
      <c r="AF3635" s="246"/>
      <c r="AG3635" s="246"/>
      <c r="AH3635" s="246"/>
      <c r="AI3635" s="246"/>
      <c r="AJ3635" s="246"/>
      <c r="AK3635" s="246"/>
      <c r="AL3635" s="246"/>
    </row>
    <row r="3636" spans="3:38" s="47" customFormat="1" ht="38.25" customHeight="1" x14ac:dyDescent="0.25">
      <c r="C3636" s="243"/>
      <c r="H3636" s="243"/>
      <c r="L3636" s="282"/>
      <c r="M3636" s="243"/>
      <c r="O3636" s="243"/>
      <c r="P3636" s="246"/>
      <c r="Q3636" s="246"/>
      <c r="R3636" s="246"/>
      <c r="S3636" s="246"/>
      <c r="T3636" s="246"/>
      <c r="U3636" s="246"/>
      <c r="V3636" s="246"/>
      <c r="W3636" s="246"/>
      <c r="X3636" s="246"/>
      <c r="Y3636" s="246"/>
      <c r="Z3636" s="246"/>
      <c r="AA3636" s="246"/>
      <c r="AB3636" s="246"/>
      <c r="AC3636" s="246"/>
      <c r="AD3636" s="246"/>
      <c r="AE3636" s="246"/>
      <c r="AF3636" s="246"/>
      <c r="AG3636" s="246"/>
      <c r="AH3636" s="246"/>
      <c r="AI3636" s="246"/>
      <c r="AJ3636" s="246"/>
      <c r="AK3636" s="246"/>
      <c r="AL3636" s="246"/>
    </row>
    <row r="3637" spans="3:38" s="47" customFormat="1" ht="38.25" customHeight="1" x14ac:dyDescent="0.25">
      <c r="C3637" s="243"/>
      <c r="H3637" s="243"/>
      <c r="L3637" s="282"/>
      <c r="M3637" s="243"/>
      <c r="O3637" s="243"/>
      <c r="P3637" s="246"/>
      <c r="Q3637" s="246"/>
      <c r="R3637" s="246"/>
      <c r="S3637" s="246"/>
      <c r="T3637" s="246"/>
      <c r="U3637" s="246"/>
      <c r="V3637" s="246"/>
      <c r="W3637" s="246"/>
      <c r="X3637" s="246"/>
      <c r="Y3637" s="246"/>
      <c r="Z3637" s="246"/>
      <c r="AA3637" s="246"/>
      <c r="AB3637" s="246"/>
      <c r="AC3637" s="246"/>
      <c r="AD3637" s="246"/>
      <c r="AE3637" s="246"/>
      <c r="AF3637" s="246"/>
      <c r="AG3637" s="246"/>
      <c r="AH3637" s="246"/>
      <c r="AI3637" s="246"/>
      <c r="AJ3637" s="246"/>
      <c r="AK3637" s="246"/>
      <c r="AL3637" s="246"/>
    </row>
    <row r="3638" spans="3:38" s="47" customFormat="1" ht="38.25" customHeight="1" x14ac:dyDescent="0.25">
      <c r="C3638" s="243"/>
      <c r="H3638" s="243"/>
      <c r="L3638" s="282"/>
      <c r="M3638" s="243"/>
      <c r="O3638" s="243"/>
      <c r="P3638" s="246"/>
      <c r="Q3638" s="246"/>
      <c r="R3638" s="246"/>
      <c r="S3638" s="246"/>
      <c r="T3638" s="246"/>
      <c r="U3638" s="246"/>
      <c r="V3638" s="246"/>
      <c r="W3638" s="246"/>
      <c r="X3638" s="246"/>
      <c r="Y3638" s="246"/>
      <c r="Z3638" s="246"/>
      <c r="AA3638" s="246"/>
      <c r="AB3638" s="246"/>
      <c r="AC3638" s="246"/>
      <c r="AD3638" s="246"/>
      <c r="AE3638" s="246"/>
      <c r="AF3638" s="246"/>
      <c r="AG3638" s="246"/>
      <c r="AH3638" s="246"/>
      <c r="AI3638" s="246"/>
      <c r="AJ3638" s="246"/>
      <c r="AK3638" s="246"/>
      <c r="AL3638" s="246"/>
    </row>
    <row r="3639" spans="3:38" s="47" customFormat="1" ht="38.25" customHeight="1" x14ac:dyDescent="0.25">
      <c r="C3639" s="243"/>
      <c r="H3639" s="243"/>
      <c r="L3639" s="282"/>
      <c r="M3639" s="243"/>
      <c r="O3639" s="243"/>
      <c r="P3639" s="246"/>
      <c r="Q3639" s="246"/>
      <c r="R3639" s="246"/>
      <c r="S3639" s="246"/>
      <c r="T3639" s="246"/>
      <c r="U3639" s="246"/>
      <c r="V3639" s="246"/>
      <c r="W3639" s="246"/>
      <c r="X3639" s="246"/>
      <c r="Y3639" s="246"/>
      <c r="Z3639" s="246"/>
      <c r="AA3639" s="246"/>
      <c r="AB3639" s="246"/>
      <c r="AC3639" s="246"/>
      <c r="AD3639" s="246"/>
      <c r="AE3639" s="246"/>
      <c r="AF3639" s="246"/>
      <c r="AG3639" s="246"/>
      <c r="AH3639" s="246"/>
      <c r="AI3639" s="246"/>
      <c r="AJ3639" s="246"/>
      <c r="AK3639" s="246"/>
      <c r="AL3639" s="246"/>
    </row>
    <row r="3640" spans="3:38" s="47" customFormat="1" ht="38.25" customHeight="1" x14ac:dyDescent="0.25">
      <c r="C3640" s="243"/>
      <c r="H3640" s="243"/>
      <c r="L3640" s="282"/>
      <c r="M3640" s="243"/>
      <c r="O3640" s="243"/>
      <c r="P3640" s="246"/>
      <c r="Q3640" s="246"/>
      <c r="R3640" s="246"/>
      <c r="S3640" s="246"/>
      <c r="T3640" s="246"/>
      <c r="U3640" s="246"/>
      <c r="V3640" s="246"/>
      <c r="W3640" s="246"/>
      <c r="X3640" s="246"/>
      <c r="Y3640" s="246"/>
      <c r="Z3640" s="246"/>
      <c r="AA3640" s="246"/>
      <c r="AB3640" s="246"/>
      <c r="AC3640" s="246"/>
      <c r="AD3640" s="246"/>
      <c r="AE3640" s="246"/>
      <c r="AF3640" s="246"/>
      <c r="AG3640" s="246"/>
      <c r="AH3640" s="246"/>
      <c r="AI3640" s="246"/>
      <c r="AJ3640" s="246"/>
      <c r="AK3640" s="246"/>
      <c r="AL3640" s="246"/>
    </row>
    <row r="3641" spans="3:38" s="47" customFormat="1" ht="38.25" customHeight="1" x14ac:dyDescent="0.25">
      <c r="C3641" s="243"/>
      <c r="H3641" s="243"/>
      <c r="L3641" s="282"/>
      <c r="M3641" s="243"/>
      <c r="O3641" s="243"/>
      <c r="P3641" s="246"/>
      <c r="Q3641" s="246"/>
      <c r="R3641" s="246"/>
      <c r="S3641" s="246"/>
      <c r="T3641" s="246"/>
      <c r="U3641" s="246"/>
      <c r="V3641" s="246"/>
      <c r="W3641" s="246"/>
      <c r="X3641" s="246"/>
      <c r="Y3641" s="246"/>
      <c r="Z3641" s="246"/>
      <c r="AA3641" s="246"/>
      <c r="AB3641" s="246"/>
      <c r="AC3641" s="246"/>
      <c r="AD3641" s="246"/>
      <c r="AE3641" s="246"/>
      <c r="AF3641" s="246"/>
      <c r="AG3641" s="246"/>
      <c r="AH3641" s="246"/>
      <c r="AI3641" s="246"/>
      <c r="AJ3641" s="246"/>
      <c r="AK3641" s="246"/>
      <c r="AL3641" s="246"/>
    </row>
    <row r="3642" spans="3:38" s="47" customFormat="1" ht="38.25" customHeight="1" x14ac:dyDescent="0.25">
      <c r="C3642" s="243"/>
      <c r="H3642" s="243"/>
      <c r="L3642" s="282"/>
      <c r="M3642" s="243"/>
      <c r="O3642" s="243"/>
      <c r="P3642" s="246"/>
      <c r="Q3642" s="246"/>
      <c r="R3642" s="246"/>
      <c r="S3642" s="246"/>
      <c r="T3642" s="246"/>
      <c r="U3642" s="246"/>
      <c r="V3642" s="246"/>
      <c r="W3642" s="246"/>
      <c r="X3642" s="246"/>
      <c r="Y3642" s="246"/>
      <c r="Z3642" s="246"/>
      <c r="AA3642" s="246"/>
      <c r="AB3642" s="246"/>
      <c r="AC3642" s="246"/>
      <c r="AD3642" s="246"/>
      <c r="AE3642" s="246"/>
      <c r="AF3642" s="246"/>
      <c r="AG3642" s="246"/>
      <c r="AH3642" s="246"/>
      <c r="AI3642" s="246"/>
      <c r="AJ3642" s="246"/>
      <c r="AK3642" s="246"/>
      <c r="AL3642" s="246"/>
    </row>
    <row r="3643" spans="3:38" s="47" customFormat="1" ht="38.25" customHeight="1" x14ac:dyDescent="0.25">
      <c r="C3643" s="243"/>
      <c r="H3643" s="243"/>
      <c r="L3643" s="282"/>
      <c r="M3643" s="243"/>
      <c r="O3643" s="243"/>
      <c r="P3643" s="246"/>
      <c r="Q3643" s="246"/>
      <c r="R3643" s="246"/>
      <c r="S3643" s="246"/>
      <c r="T3643" s="246"/>
      <c r="U3643" s="246"/>
      <c r="V3643" s="246"/>
      <c r="W3643" s="246"/>
      <c r="X3643" s="246"/>
      <c r="Y3643" s="246"/>
      <c r="Z3643" s="246"/>
      <c r="AA3643" s="246"/>
      <c r="AB3643" s="246"/>
      <c r="AC3643" s="246"/>
      <c r="AD3643" s="246"/>
      <c r="AE3643" s="246"/>
      <c r="AF3643" s="246"/>
      <c r="AG3643" s="246"/>
      <c r="AH3643" s="246"/>
      <c r="AI3643" s="246"/>
      <c r="AJ3643" s="246"/>
      <c r="AK3643" s="246"/>
      <c r="AL3643" s="246"/>
    </row>
    <row r="3644" spans="3:38" s="47" customFormat="1" ht="38.25" customHeight="1" x14ac:dyDescent="0.25">
      <c r="C3644" s="243"/>
      <c r="H3644" s="243"/>
      <c r="L3644" s="282"/>
      <c r="M3644" s="243"/>
      <c r="O3644" s="243"/>
      <c r="P3644" s="246"/>
      <c r="Q3644" s="246"/>
      <c r="R3644" s="246"/>
      <c r="S3644" s="246"/>
      <c r="T3644" s="246"/>
      <c r="U3644" s="246"/>
      <c r="V3644" s="246"/>
      <c r="W3644" s="246"/>
      <c r="X3644" s="246"/>
      <c r="Y3644" s="246"/>
      <c r="Z3644" s="246"/>
      <c r="AA3644" s="246"/>
      <c r="AB3644" s="246"/>
      <c r="AC3644" s="246"/>
      <c r="AD3644" s="246"/>
      <c r="AE3644" s="246"/>
      <c r="AF3644" s="246"/>
      <c r="AG3644" s="246"/>
      <c r="AH3644" s="246"/>
      <c r="AI3644" s="246"/>
      <c r="AJ3644" s="246"/>
      <c r="AK3644" s="246"/>
      <c r="AL3644" s="246"/>
    </row>
    <row r="3645" spans="3:38" s="47" customFormat="1" ht="38.25" customHeight="1" x14ac:dyDescent="0.25">
      <c r="C3645" s="243"/>
      <c r="H3645" s="243"/>
      <c r="L3645" s="282"/>
      <c r="M3645" s="243"/>
      <c r="O3645" s="243"/>
      <c r="P3645" s="246"/>
      <c r="Q3645" s="246"/>
      <c r="R3645" s="246"/>
      <c r="S3645" s="246"/>
      <c r="T3645" s="246"/>
      <c r="U3645" s="246"/>
      <c r="V3645" s="246"/>
      <c r="W3645" s="246"/>
      <c r="X3645" s="246"/>
      <c r="Y3645" s="246"/>
      <c r="Z3645" s="246"/>
      <c r="AA3645" s="246"/>
      <c r="AB3645" s="246"/>
      <c r="AC3645" s="246"/>
      <c r="AD3645" s="246"/>
      <c r="AE3645" s="246"/>
      <c r="AF3645" s="246"/>
      <c r="AG3645" s="246"/>
      <c r="AH3645" s="246"/>
      <c r="AI3645" s="246"/>
      <c r="AJ3645" s="246"/>
      <c r="AK3645" s="246"/>
      <c r="AL3645" s="246"/>
    </row>
    <row r="3646" spans="3:38" s="47" customFormat="1" ht="38.25" customHeight="1" x14ac:dyDescent="0.25">
      <c r="C3646" s="243"/>
      <c r="H3646" s="243"/>
      <c r="L3646" s="282"/>
      <c r="M3646" s="243"/>
      <c r="O3646" s="243"/>
      <c r="P3646" s="246"/>
      <c r="Q3646" s="246"/>
      <c r="R3646" s="246"/>
      <c r="S3646" s="246"/>
      <c r="T3646" s="246"/>
      <c r="U3646" s="246"/>
      <c r="V3646" s="246"/>
      <c r="W3646" s="246"/>
      <c r="X3646" s="246"/>
      <c r="Y3646" s="246"/>
      <c r="Z3646" s="246"/>
      <c r="AA3646" s="246"/>
      <c r="AB3646" s="246"/>
      <c r="AC3646" s="246"/>
      <c r="AD3646" s="246"/>
      <c r="AE3646" s="246"/>
      <c r="AF3646" s="246"/>
      <c r="AG3646" s="246"/>
      <c r="AH3646" s="246"/>
      <c r="AI3646" s="246"/>
      <c r="AJ3646" s="246"/>
      <c r="AK3646" s="246"/>
      <c r="AL3646" s="246"/>
    </row>
    <row r="3647" spans="3:38" s="47" customFormat="1" ht="38.25" customHeight="1" x14ac:dyDescent="0.25">
      <c r="C3647" s="243"/>
      <c r="H3647" s="243"/>
      <c r="L3647" s="282"/>
      <c r="M3647" s="243"/>
      <c r="O3647" s="243"/>
      <c r="P3647" s="246"/>
      <c r="Q3647" s="246"/>
      <c r="R3647" s="246"/>
      <c r="S3647" s="246"/>
      <c r="T3647" s="246"/>
      <c r="U3647" s="246"/>
      <c r="V3647" s="246"/>
      <c r="W3647" s="246"/>
      <c r="X3647" s="246"/>
      <c r="Y3647" s="246"/>
      <c r="Z3647" s="246"/>
      <c r="AA3647" s="246"/>
      <c r="AB3647" s="246"/>
      <c r="AC3647" s="246"/>
      <c r="AD3647" s="246"/>
      <c r="AE3647" s="246"/>
      <c r="AF3647" s="246"/>
      <c r="AG3647" s="246"/>
      <c r="AH3647" s="246"/>
      <c r="AI3647" s="246"/>
      <c r="AJ3647" s="246"/>
      <c r="AK3647" s="246"/>
      <c r="AL3647" s="246"/>
    </row>
    <row r="3648" spans="3:38" s="47" customFormat="1" ht="38.25" customHeight="1" x14ac:dyDescent="0.25">
      <c r="C3648" s="243"/>
      <c r="H3648" s="243"/>
      <c r="L3648" s="282"/>
      <c r="M3648" s="243"/>
      <c r="O3648" s="243"/>
      <c r="P3648" s="246"/>
      <c r="Q3648" s="246"/>
      <c r="R3648" s="246"/>
      <c r="S3648" s="246"/>
      <c r="T3648" s="246"/>
      <c r="U3648" s="246"/>
      <c r="V3648" s="246"/>
      <c r="W3648" s="246"/>
      <c r="X3648" s="246"/>
      <c r="Y3648" s="246"/>
      <c r="Z3648" s="246"/>
      <c r="AA3648" s="246"/>
      <c r="AB3648" s="246"/>
      <c r="AC3648" s="246"/>
      <c r="AD3648" s="246"/>
      <c r="AE3648" s="246"/>
      <c r="AF3648" s="246"/>
      <c r="AG3648" s="246"/>
      <c r="AH3648" s="246"/>
      <c r="AI3648" s="246"/>
      <c r="AJ3648" s="246"/>
      <c r="AK3648" s="246"/>
      <c r="AL3648" s="246"/>
    </row>
    <row r="3649" spans="3:38" s="47" customFormat="1" ht="38.25" customHeight="1" x14ac:dyDescent="0.25">
      <c r="C3649" s="243"/>
      <c r="H3649" s="243"/>
      <c r="L3649" s="282"/>
      <c r="M3649" s="243"/>
      <c r="O3649" s="243"/>
      <c r="P3649" s="246"/>
      <c r="Q3649" s="246"/>
      <c r="R3649" s="246"/>
      <c r="S3649" s="246"/>
      <c r="T3649" s="246"/>
      <c r="U3649" s="246"/>
      <c r="V3649" s="246"/>
      <c r="W3649" s="246"/>
      <c r="X3649" s="246"/>
      <c r="Y3649" s="246"/>
      <c r="Z3649" s="246"/>
      <c r="AA3649" s="246"/>
      <c r="AB3649" s="246"/>
      <c r="AC3649" s="246"/>
      <c r="AD3649" s="246"/>
      <c r="AE3649" s="246"/>
      <c r="AF3649" s="246"/>
      <c r="AG3649" s="246"/>
      <c r="AH3649" s="246"/>
      <c r="AI3649" s="246"/>
      <c r="AJ3649" s="246"/>
      <c r="AK3649" s="246"/>
      <c r="AL3649" s="246"/>
    </row>
    <row r="3650" spans="3:38" s="47" customFormat="1" ht="38.25" customHeight="1" x14ac:dyDescent="0.25">
      <c r="C3650" s="243"/>
      <c r="H3650" s="243"/>
      <c r="L3650" s="282"/>
      <c r="M3650" s="243"/>
      <c r="O3650" s="243"/>
      <c r="P3650" s="246"/>
      <c r="Q3650" s="246"/>
      <c r="R3650" s="246"/>
      <c r="S3650" s="246"/>
      <c r="T3650" s="246"/>
      <c r="U3650" s="246"/>
      <c r="V3650" s="246"/>
      <c r="W3650" s="246"/>
      <c r="X3650" s="246"/>
      <c r="Y3650" s="246"/>
      <c r="Z3650" s="246"/>
      <c r="AA3650" s="246"/>
      <c r="AB3650" s="246"/>
      <c r="AC3650" s="246"/>
      <c r="AD3650" s="246"/>
      <c r="AE3650" s="246"/>
      <c r="AF3650" s="246"/>
      <c r="AG3650" s="246"/>
      <c r="AH3650" s="246"/>
      <c r="AI3650" s="246"/>
      <c r="AJ3650" s="246"/>
      <c r="AK3650" s="246"/>
      <c r="AL3650" s="246"/>
    </row>
    <row r="3651" spans="3:38" s="47" customFormat="1" ht="38.25" customHeight="1" x14ac:dyDescent="0.25">
      <c r="C3651" s="243"/>
      <c r="H3651" s="243"/>
      <c r="L3651" s="282"/>
      <c r="M3651" s="243"/>
      <c r="O3651" s="243"/>
      <c r="P3651" s="246"/>
      <c r="Q3651" s="246"/>
      <c r="R3651" s="246"/>
      <c r="S3651" s="246"/>
      <c r="T3651" s="246"/>
      <c r="U3651" s="246"/>
      <c r="V3651" s="246"/>
      <c r="W3651" s="246"/>
      <c r="X3651" s="246"/>
      <c r="Y3651" s="246"/>
      <c r="Z3651" s="246"/>
      <c r="AA3651" s="246"/>
      <c r="AB3651" s="246"/>
      <c r="AC3651" s="246"/>
      <c r="AD3651" s="246"/>
      <c r="AE3651" s="246"/>
      <c r="AF3651" s="246"/>
      <c r="AG3651" s="246"/>
      <c r="AH3651" s="246"/>
      <c r="AI3651" s="246"/>
      <c r="AJ3651" s="246"/>
      <c r="AK3651" s="246"/>
      <c r="AL3651" s="246"/>
    </row>
    <row r="3652" spans="3:38" s="47" customFormat="1" ht="38.25" customHeight="1" x14ac:dyDescent="0.25">
      <c r="C3652" s="243"/>
      <c r="H3652" s="243"/>
      <c r="L3652" s="282"/>
      <c r="M3652" s="243"/>
      <c r="O3652" s="243"/>
      <c r="P3652" s="246"/>
      <c r="Q3652" s="246"/>
      <c r="R3652" s="246"/>
      <c r="S3652" s="246"/>
      <c r="T3652" s="246"/>
      <c r="U3652" s="246"/>
      <c r="V3652" s="246"/>
      <c r="W3652" s="246"/>
      <c r="X3652" s="246"/>
      <c r="Y3652" s="246"/>
      <c r="Z3652" s="246"/>
      <c r="AA3652" s="246"/>
      <c r="AB3652" s="246"/>
      <c r="AC3652" s="246"/>
      <c r="AD3652" s="246"/>
      <c r="AE3652" s="246"/>
      <c r="AF3652" s="246"/>
      <c r="AG3652" s="246"/>
      <c r="AH3652" s="246"/>
      <c r="AI3652" s="246"/>
      <c r="AJ3652" s="246"/>
      <c r="AK3652" s="246"/>
      <c r="AL3652" s="246"/>
    </row>
    <row r="3653" spans="3:38" s="47" customFormat="1" ht="38.25" customHeight="1" x14ac:dyDescent="0.25">
      <c r="C3653" s="243"/>
      <c r="H3653" s="243"/>
      <c r="L3653" s="282"/>
      <c r="M3653" s="243"/>
      <c r="O3653" s="243"/>
      <c r="P3653" s="246"/>
      <c r="Q3653" s="246"/>
      <c r="R3653" s="246"/>
      <c r="S3653" s="246"/>
      <c r="T3653" s="246"/>
      <c r="U3653" s="246"/>
      <c r="V3653" s="246"/>
      <c r="W3653" s="246"/>
      <c r="X3653" s="246"/>
      <c r="Y3653" s="246"/>
      <c r="Z3653" s="246"/>
      <c r="AA3653" s="246"/>
      <c r="AB3653" s="246"/>
      <c r="AC3653" s="246"/>
      <c r="AD3653" s="246"/>
      <c r="AE3653" s="246"/>
      <c r="AF3653" s="246"/>
      <c r="AG3653" s="246"/>
      <c r="AH3653" s="246"/>
      <c r="AI3653" s="246"/>
      <c r="AJ3653" s="246"/>
      <c r="AK3653" s="246"/>
      <c r="AL3653" s="246"/>
    </row>
    <row r="3654" spans="3:38" s="47" customFormat="1" ht="38.25" customHeight="1" x14ac:dyDescent="0.25">
      <c r="C3654" s="243"/>
      <c r="H3654" s="243"/>
      <c r="L3654" s="282"/>
      <c r="M3654" s="243"/>
      <c r="O3654" s="243"/>
      <c r="P3654" s="246"/>
      <c r="Q3654" s="246"/>
      <c r="R3654" s="246"/>
      <c r="S3654" s="246"/>
      <c r="T3654" s="246"/>
      <c r="U3654" s="246"/>
      <c r="V3654" s="246"/>
      <c r="W3654" s="246"/>
      <c r="X3654" s="246"/>
      <c r="Y3654" s="246"/>
      <c r="Z3654" s="246"/>
      <c r="AA3654" s="246"/>
      <c r="AB3654" s="246"/>
      <c r="AC3654" s="246"/>
      <c r="AD3654" s="246"/>
      <c r="AE3654" s="246"/>
      <c r="AF3654" s="246"/>
      <c r="AG3654" s="246"/>
      <c r="AH3654" s="246"/>
      <c r="AI3654" s="246"/>
      <c r="AJ3654" s="246"/>
      <c r="AK3654" s="246"/>
      <c r="AL3654" s="246"/>
    </row>
    <row r="3655" spans="3:38" s="47" customFormat="1" ht="38.25" customHeight="1" x14ac:dyDescent="0.25">
      <c r="C3655" s="243"/>
      <c r="H3655" s="243"/>
      <c r="L3655" s="282"/>
      <c r="M3655" s="243"/>
      <c r="O3655" s="243"/>
      <c r="P3655" s="246"/>
      <c r="Q3655" s="246"/>
      <c r="R3655" s="246"/>
      <c r="S3655" s="246"/>
      <c r="T3655" s="246"/>
      <c r="U3655" s="246"/>
      <c r="V3655" s="246"/>
      <c r="W3655" s="246"/>
      <c r="X3655" s="246"/>
      <c r="Y3655" s="246"/>
      <c r="Z3655" s="246"/>
      <c r="AA3655" s="246"/>
      <c r="AB3655" s="246"/>
      <c r="AC3655" s="246"/>
      <c r="AD3655" s="246"/>
      <c r="AE3655" s="246"/>
      <c r="AF3655" s="246"/>
      <c r="AG3655" s="246"/>
      <c r="AH3655" s="246"/>
      <c r="AI3655" s="246"/>
      <c r="AJ3655" s="246"/>
      <c r="AK3655" s="246"/>
      <c r="AL3655" s="246"/>
    </row>
    <row r="3656" spans="3:38" s="47" customFormat="1" ht="38.25" customHeight="1" x14ac:dyDescent="0.25">
      <c r="C3656" s="243"/>
      <c r="H3656" s="243"/>
      <c r="L3656" s="282"/>
      <c r="M3656" s="243"/>
      <c r="O3656" s="243"/>
      <c r="P3656" s="246"/>
      <c r="Q3656" s="246"/>
      <c r="R3656" s="246"/>
      <c r="S3656" s="246"/>
      <c r="T3656" s="246"/>
      <c r="U3656" s="246"/>
      <c r="V3656" s="246"/>
      <c r="W3656" s="246"/>
      <c r="X3656" s="246"/>
      <c r="Y3656" s="246"/>
      <c r="Z3656" s="246"/>
      <c r="AA3656" s="246"/>
      <c r="AB3656" s="246"/>
      <c r="AC3656" s="246"/>
      <c r="AD3656" s="246"/>
      <c r="AE3656" s="246"/>
      <c r="AF3656" s="246"/>
      <c r="AG3656" s="246"/>
      <c r="AH3656" s="246"/>
      <c r="AI3656" s="246"/>
      <c r="AJ3656" s="246"/>
      <c r="AK3656" s="246"/>
      <c r="AL3656" s="246"/>
    </row>
    <row r="3657" spans="3:38" s="47" customFormat="1" ht="38.25" customHeight="1" x14ac:dyDescent="0.25">
      <c r="C3657" s="243"/>
      <c r="H3657" s="243"/>
      <c r="L3657" s="282"/>
      <c r="M3657" s="243"/>
      <c r="O3657" s="243"/>
      <c r="P3657" s="246"/>
      <c r="Q3657" s="246"/>
      <c r="R3657" s="246"/>
      <c r="S3657" s="246"/>
      <c r="T3657" s="246"/>
      <c r="U3657" s="246"/>
      <c r="V3657" s="246"/>
      <c r="W3657" s="246"/>
      <c r="X3657" s="246"/>
      <c r="Y3657" s="246"/>
      <c r="Z3657" s="246"/>
      <c r="AA3657" s="246"/>
      <c r="AB3657" s="246"/>
      <c r="AC3657" s="246"/>
      <c r="AD3657" s="246"/>
      <c r="AE3657" s="246"/>
      <c r="AF3657" s="246"/>
      <c r="AG3657" s="246"/>
      <c r="AH3657" s="246"/>
      <c r="AI3657" s="246"/>
      <c r="AJ3657" s="246"/>
      <c r="AK3657" s="246"/>
      <c r="AL3657" s="246"/>
    </row>
    <row r="3658" spans="3:38" s="47" customFormat="1" ht="38.25" customHeight="1" x14ac:dyDescent="0.25">
      <c r="C3658" s="243"/>
      <c r="H3658" s="243"/>
      <c r="L3658" s="282"/>
      <c r="M3658" s="243"/>
      <c r="O3658" s="243"/>
      <c r="P3658" s="246"/>
      <c r="Q3658" s="246"/>
      <c r="R3658" s="246"/>
      <c r="S3658" s="246"/>
      <c r="T3658" s="246"/>
      <c r="U3658" s="246"/>
      <c r="V3658" s="246"/>
      <c r="W3658" s="246"/>
      <c r="X3658" s="246"/>
      <c r="Y3658" s="246"/>
      <c r="Z3658" s="246"/>
      <c r="AA3658" s="246"/>
      <c r="AB3658" s="246"/>
      <c r="AC3658" s="246"/>
      <c r="AD3658" s="246"/>
      <c r="AE3658" s="246"/>
      <c r="AF3658" s="246"/>
      <c r="AG3658" s="246"/>
      <c r="AH3658" s="246"/>
      <c r="AI3658" s="246"/>
      <c r="AJ3658" s="246"/>
      <c r="AK3658" s="246"/>
      <c r="AL3658" s="246"/>
    </row>
    <row r="3659" spans="3:38" s="47" customFormat="1" ht="38.25" customHeight="1" x14ac:dyDescent="0.25">
      <c r="C3659" s="243"/>
      <c r="H3659" s="243"/>
      <c r="L3659" s="282"/>
      <c r="M3659" s="243"/>
      <c r="O3659" s="243"/>
      <c r="P3659" s="246"/>
      <c r="Q3659" s="246"/>
      <c r="R3659" s="246"/>
      <c r="S3659" s="246"/>
      <c r="T3659" s="246"/>
      <c r="U3659" s="246"/>
      <c r="V3659" s="246"/>
      <c r="W3659" s="246"/>
      <c r="X3659" s="246"/>
      <c r="Y3659" s="246"/>
      <c r="Z3659" s="246"/>
      <c r="AA3659" s="246"/>
      <c r="AB3659" s="246"/>
      <c r="AC3659" s="246"/>
      <c r="AD3659" s="246"/>
      <c r="AE3659" s="246"/>
      <c r="AF3659" s="246"/>
      <c r="AG3659" s="246"/>
      <c r="AH3659" s="246"/>
      <c r="AI3659" s="246"/>
      <c r="AJ3659" s="246"/>
      <c r="AK3659" s="246"/>
      <c r="AL3659" s="246"/>
    </row>
    <row r="3660" spans="3:38" s="47" customFormat="1" ht="38.25" customHeight="1" x14ac:dyDescent="0.25">
      <c r="C3660" s="243"/>
      <c r="H3660" s="243"/>
      <c r="L3660" s="282"/>
      <c r="M3660" s="243"/>
      <c r="O3660" s="243"/>
      <c r="P3660" s="246"/>
      <c r="Q3660" s="246"/>
      <c r="R3660" s="246"/>
      <c r="S3660" s="246"/>
      <c r="T3660" s="246"/>
      <c r="U3660" s="246"/>
      <c r="V3660" s="246"/>
      <c r="W3660" s="246"/>
      <c r="X3660" s="246"/>
      <c r="Y3660" s="246"/>
      <c r="Z3660" s="246"/>
      <c r="AA3660" s="246"/>
      <c r="AB3660" s="246"/>
      <c r="AC3660" s="246"/>
      <c r="AD3660" s="246"/>
      <c r="AE3660" s="246"/>
      <c r="AF3660" s="246"/>
      <c r="AG3660" s="246"/>
      <c r="AH3660" s="246"/>
      <c r="AI3660" s="246"/>
      <c r="AJ3660" s="246"/>
      <c r="AK3660" s="246"/>
      <c r="AL3660" s="246"/>
    </row>
    <row r="3661" spans="3:38" s="47" customFormat="1" ht="38.25" customHeight="1" x14ac:dyDescent="0.25">
      <c r="C3661" s="243"/>
      <c r="H3661" s="243"/>
      <c r="L3661" s="282"/>
      <c r="M3661" s="243"/>
      <c r="O3661" s="243"/>
      <c r="P3661" s="246"/>
      <c r="Q3661" s="246"/>
      <c r="R3661" s="246"/>
      <c r="S3661" s="246"/>
      <c r="T3661" s="246"/>
      <c r="U3661" s="246"/>
      <c r="V3661" s="246"/>
      <c r="W3661" s="246"/>
      <c r="X3661" s="246"/>
      <c r="Y3661" s="246"/>
      <c r="Z3661" s="246"/>
      <c r="AA3661" s="246"/>
      <c r="AB3661" s="246"/>
      <c r="AC3661" s="246"/>
      <c r="AD3661" s="246"/>
      <c r="AE3661" s="246"/>
      <c r="AF3661" s="246"/>
      <c r="AG3661" s="246"/>
      <c r="AH3661" s="246"/>
      <c r="AI3661" s="246"/>
      <c r="AJ3661" s="246"/>
      <c r="AK3661" s="246"/>
      <c r="AL3661" s="246"/>
    </row>
    <row r="3662" spans="3:38" s="47" customFormat="1" ht="38.25" customHeight="1" x14ac:dyDescent="0.25">
      <c r="C3662" s="243"/>
      <c r="H3662" s="243"/>
      <c r="L3662" s="282"/>
      <c r="M3662" s="243"/>
      <c r="O3662" s="243"/>
      <c r="P3662" s="246"/>
      <c r="Q3662" s="246"/>
      <c r="R3662" s="246"/>
      <c r="S3662" s="246"/>
      <c r="T3662" s="246"/>
      <c r="U3662" s="246"/>
      <c r="V3662" s="246"/>
      <c r="W3662" s="246"/>
      <c r="X3662" s="246"/>
      <c r="Y3662" s="246"/>
      <c r="Z3662" s="246"/>
      <c r="AA3662" s="246"/>
      <c r="AB3662" s="246"/>
      <c r="AC3662" s="246"/>
      <c r="AD3662" s="246"/>
      <c r="AE3662" s="246"/>
      <c r="AF3662" s="246"/>
      <c r="AG3662" s="246"/>
      <c r="AH3662" s="246"/>
      <c r="AI3662" s="246"/>
      <c r="AJ3662" s="246"/>
      <c r="AK3662" s="246"/>
      <c r="AL3662" s="246"/>
    </row>
    <row r="3663" spans="3:38" s="47" customFormat="1" ht="38.25" customHeight="1" x14ac:dyDescent="0.25">
      <c r="C3663" s="243"/>
      <c r="H3663" s="243"/>
      <c r="L3663" s="282"/>
      <c r="M3663" s="243"/>
      <c r="O3663" s="243"/>
      <c r="P3663" s="246"/>
      <c r="Q3663" s="246"/>
      <c r="R3663" s="246"/>
      <c r="S3663" s="246"/>
      <c r="T3663" s="246"/>
      <c r="U3663" s="246"/>
      <c r="V3663" s="246"/>
      <c r="W3663" s="246"/>
      <c r="X3663" s="246"/>
      <c r="Y3663" s="246"/>
      <c r="Z3663" s="246"/>
      <c r="AA3663" s="246"/>
      <c r="AB3663" s="246"/>
      <c r="AC3663" s="246"/>
      <c r="AD3663" s="246"/>
      <c r="AE3663" s="246"/>
      <c r="AF3663" s="246"/>
      <c r="AG3663" s="246"/>
      <c r="AH3663" s="246"/>
      <c r="AI3663" s="246"/>
      <c r="AJ3663" s="246"/>
      <c r="AK3663" s="246"/>
      <c r="AL3663" s="246"/>
    </row>
    <row r="3664" spans="3:38" s="47" customFormat="1" ht="38.25" customHeight="1" x14ac:dyDescent="0.25">
      <c r="C3664" s="243"/>
      <c r="H3664" s="243"/>
      <c r="L3664" s="282"/>
      <c r="M3664" s="243"/>
      <c r="O3664" s="243"/>
      <c r="P3664" s="246"/>
      <c r="Q3664" s="246"/>
      <c r="R3664" s="246"/>
      <c r="S3664" s="246"/>
      <c r="T3664" s="246"/>
      <c r="U3664" s="246"/>
      <c r="V3664" s="246"/>
      <c r="W3664" s="246"/>
      <c r="X3664" s="246"/>
      <c r="Y3664" s="246"/>
      <c r="Z3664" s="246"/>
      <c r="AA3664" s="246"/>
      <c r="AB3664" s="246"/>
      <c r="AC3664" s="246"/>
      <c r="AD3664" s="246"/>
      <c r="AE3664" s="246"/>
      <c r="AF3664" s="246"/>
      <c r="AG3664" s="246"/>
      <c r="AH3664" s="246"/>
      <c r="AI3664" s="246"/>
      <c r="AJ3664" s="246"/>
      <c r="AK3664" s="246"/>
      <c r="AL3664" s="246"/>
    </row>
    <row r="3665" spans="3:38" s="47" customFormat="1" ht="38.25" customHeight="1" x14ac:dyDescent="0.25">
      <c r="C3665" s="243"/>
      <c r="H3665" s="243"/>
      <c r="L3665" s="282"/>
      <c r="M3665" s="243"/>
      <c r="O3665" s="243"/>
      <c r="P3665" s="246"/>
      <c r="Q3665" s="246"/>
      <c r="R3665" s="246"/>
      <c r="S3665" s="246"/>
      <c r="T3665" s="246"/>
      <c r="U3665" s="246"/>
      <c r="V3665" s="246"/>
      <c r="W3665" s="246"/>
      <c r="X3665" s="246"/>
      <c r="Y3665" s="246"/>
      <c r="Z3665" s="246"/>
      <c r="AA3665" s="246"/>
      <c r="AB3665" s="246"/>
      <c r="AC3665" s="246"/>
      <c r="AD3665" s="246"/>
      <c r="AE3665" s="246"/>
      <c r="AF3665" s="246"/>
      <c r="AG3665" s="246"/>
      <c r="AH3665" s="246"/>
      <c r="AI3665" s="246"/>
      <c r="AJ3665" s="246"/>
      <c r="AK3665" s="246"/>
      <c r="AL3665" s="246"/>
    </row>
    <row r="3666" spans="3:38" s="47" customFormat="1" ht="38.25" customHeight="1" x14ac:dyDescent="0.25">
      <c r="C3666" s="243"/>
      <c r="H3666" s="243"/>
      <c r="L3666" s="282"/>
      <c r="M3666" s="243"/>
      <c r="O3666" s="243"/>
      <c r="P3666" s="246"/>
      <c r="Q3666" s="246"/>
      <c r="R3666" s="246"/>
      <c r="S3666" s="246"/>
      <c r="T3666" s="246"/>
      <c r="U3666" s="246"/>
      <c r="V3666" s="246"/>
      <c r="W3666" s="246"/>
      <c r="X3666" s="246"/>
      <c r="Y3666" s="246"/>
      <c r="Z3666" s="246"/>
      <c r="AA3666" s="246"/>
      <c r="AB3666" s="246"/>
      <c r="AC3666" s="246"/>
      <c r="AD3666" s="246"/>
      <c r="AE3666" s="246"/>
      <c r="AF3666" s="246"/>
      <c r="AG3666" s="246"/>
      <c r="AH3666" s="246"/>
      <c r="AI3666" s="246"/>
      <c r="AJ3666" s="246"/>
      <c r="AK3666" s="246"/>
      <c r="AL3666" s="246"/>
    </row>
    <row r="3667" spans="3:38" s="47" customFormat="1" ht="38.25" customHeight="1" x14ac:dyDescent="0.25">
      <c r="C3667" s="243"/>
      <c r="H3667" s="243"/>
      <c r="L3667" s="282"/>
      <c r="M3667" s="243"/>
      <c r="O3667" s="243"/>
      <c r="P3667" s="246"/>
      <c r="Q3667" s="246"/>
      <c r="R3667" s="246"/>
      <c r="S3667" s="246"/>
      <c r="T3667" s="246"/>
      <c r="U3667" s="246"/>
      <c r="V3667" s="246"/>
      <c r="W3667" s="246"/>
      <c r="X3667" s="246"/>
      <c r="Y3667" s="246"/>
      <c r="Z3667" s="246"/>
      <c r="AA3667" s="246"/>
      <c r="AB3667" s="246"/>
      <c r="AC3667" s="246"/>
      <c r="AD3667" s="246"/>
      <c r="AE3667" s="246"/>
      <c r="AF3667" s="246"/>
      <c r="AG3667" s="246"/>
      <c r="AH3667" s="246"/>
      <c r="AI3667" s="246"/>
      <c r="AJ3667" s="246"/>
      <c r="AK3667" s="246"/>
      <c r="AL3667" s="246"/>
    </row>
    <row r="3668" spans="3:38" s="47" customFormat="1" ht="38.25" customHeight="1" x14ac:dyDescent="0.25">
      <c r="C3668" s="243"/>
      <c r="H3668" s="243"/>
      <c r="L3668" s="282"/>
      <c r="M3668" s="243"/>
      <c r="O3668" s="243"/>
      <c r="P3668" s="246"/>
      <c r="Q3668" s="246"/>
      <c r="R3668" s="246"/>
      <c r="S3668" s="246"/>
      <c r="T3668" s="246"/>
      <c r="U3668" s="246"/>
      <c r="V3668" s="246"/>
      <c r="W3668" s="246"/>
      <c r="X3668" s="246"/>
      <c r="Y3668" s="246"/>
      <c r="Z3668" s="246"/>
      <c r="AA3668" s="246"/>
      <c r="AB3668" s="246"/>
      <c r="AC3668" s="246"/>
      <c r="AD3668" s="246"/>
      <c r="AE3668" s="246"/>
      <c r="AF3668" s="246"/>
      <c r="AG3668" s="246"/>
      <c r="AH3668" s="246"/>
      <c r="AI3668" s="246"/>
      <c r="AJ3668" s="246"/>
      <c r="AK3668" s="246"/>
      <c r="AL3668" s="246"/>
    </row>
    <row r="3669" spans="3:38" s="47" customFormat="1" ht="38.25" customHeight="1" x14ac:dyDescent="0.25">
      <c r="C3669" s="243"/>
      <c r="H3669" s="243"/>
      <c r="L3669" s="282"/>
      <c r="M3669" s="243"/>
      <c r="O3669" s="243"/>
      <c r="P3669" s="246"/>
      <c r="Q3669" s="246"/>
      <c r="R3669" s="246"/>
      <c r="S3669" s="246"/>
      <c r="T3669" s="246"/>
      <c r="U3669" s="246"/>
      <c r="V3669" s="246"/>
      <c r="W3669" s="246"/>
      <c r="X3669" s="246"/>
      <c r="Y3669" s="246"/>
      <c r="Z3669" s="246"/>
      <c r="AA3669" s="246"/>
      <c r="AB3669" s="246"/>
      <c r="AC3669" s="246"/>
      <c r="AD3669" s="246"/>
      <c r="AE3669" s="246"/>
      <c r="AF3669" s="246"/>
      <c r="AG3669" s="246"/>
      <c r="AH3669" s="246"/>
      <c r="AI3669" s="246"/>
      <c r="AJ3669" s="246"/>
      <c r="AK3669" s="246"/>
      <c r="AL3669" s="246"/>
    </row>
    <row r="3670" spans="3:38" s="47" customFormat="1" ht="38.25" customHeight="1" x14ac:dyDescent="0.25">
      <c r="C3670" s="243"/>
      <c r="H3670" s="243"/>
      <c r="L3670" s="282"/>
      <c r="M3670" s="243"/>
      <c r="O3670" s="243"/>
      <c r="P3670" s="246"/>
      <c r="Q3670" s="246"/>
      <c r="R3670" s="246"/>
      <c r="S3670" s="246"/>
      <c r="T3670" s="246"/>
      <c r="U3670" s="246"/>
      <c r="V3670" s="246"/>
      <c r="W3670" s="246"/>
      <c r="X3670" s="246"/>
      <c r="Y3670" s="246"/>
      <c r="Z3670" s="246"/>
      <c r="AA3670" s="246"/>
      <c r="AB3670" s="246"/>
      <c r="AC3670" s="246"/>
      <c r="AD3670" s="246"/>
      <c r="AE3670" s="246"/>
      <c r="AF3670" s="246"/>
      <c r="AG3670" s="246"/>
      <c r="AH3670" s="246"/>
      <c r="AI3670" s="246"/>
      <c r="AJ3670" s="246"/>
      <c r="AK3670" s="246"/>
      <c r="AL3670" s="246"/>
    </row>
    <row r="3671" spans="3:38" s="47" customFormat="1" ht="38.25" customHeight="1" x14ac:dyDescent="0.25">
      <c r="C3671" s="243"/>
      <c r="H3671" s="243"/>
      <c r="L3671" s="282"/>
      <c r="M3671" s="243"/>
      <c r="O3671" s="243"/>
      <c r="P3671" s="246"/>
      <c r="Q3671" s="246"/>
      <c r="R3671" s="246"/>
      <c r="S3671" s="246"/>
      <c r="T3671" s="246"/>
      <c r="U3671" s="246"/>
      <c r="V3671" s="246"/>
      <c r="W3671" s="246"/>
      <c r="X3671" s="246"/>
      <c r="Y3671" s="246"/>
      <c r="Z3671" s="246"/>
      <c r="AA3671" s="246"/>
      <c r="AB3671" s="246"/>
      <c r="AC3671" s="246"/>
      <c r="AD3671" s="246"/>
      <c r="AE3671" s="246"/>
      <c r="AF3671" s="246"/>
      <c r="AG3671" s="246"/>
      <c r="AH3671" s="246"/>
      <c r="AI3671" s="246"/>
      <c r="AJ3671" s="246"/>
      <c r="AK3671" s="246"/>
      <c r="AL3671" s="246"/>
    </row>
    <row r="3672" spans="3:38" s="47" customFormat="1" ht="38.25" customHeight="1" x14ac:dyDescent="0.25">
      <c r="C3672" s="243"/>
      <c r="H3672" s="243"/>
      <c r="L3672" s="282"/>
      <c r="M3672" s="243"/>
      <c r="O3672" s="243"/>
      <c r="P3672" s="246"/>
      <c r="Q3672" s="246"/>
      <c r="R3672" s="246"/>
      <c r="S3672" s="246"/>
      <c r="T3672" s="246"/>
      <c r="U3672" s="246"/>
      <c r="V3672" s="246"/>
      <c r="W3672" s="246"/>
      <c r="X3672" s="246"/>
      <c r="Y3672" s="246"/>
      <c r="Z3672" s="246"/>
      <c r="AA3672" s="246"/>
      <c r="AB3672" s="246"/>
      <c r="AC3672" s="246"/>
      <c r="AD3672" s="246"/>
      <c r="AE3672" s="246"/>
      <c r="AF3672" s="246"/>
      <c r="AG3672" s="246"/>
      <c r="AH3672" s="246"/>
      <c r="AI3672" s="246"/>
      <c r="AJ3672" s="246"/>
      <c r="AK3672" s="246"/>
      <c r="AL3672" s="246"/>
    </row>
    <row r="3673" spans="3:38" s="47" customFormat="1" ht="38.25" customHeight="1" x14ac:dyDescent="0.25">
      <c r="C3673" s="243"/>
      <c r="H3673" s="243"/>
      <c r="L3673" s="282"/>
      <c r="M3673" s="243"/>
      <c r="O3673" s="243"/>
      <c r="P3673" s="246"/>
      <c r="Q3673" s="246"/>
      <c r="R3673" s="246"/>
      <c r="S3673" s="246"/>
      <c r="T3673" s="246"/>
      <c r="U3673" s="246"/>
      <c r="V3673" s="246"/>
      <c r="W3673" s="246"/>
      <c r="X3673" s="246"/>
      <c r="Y3673" s="246"/>
      <c r="Z3673" s="246"/>
      <c r="AA3673" s="246"/>
      <c r="AB3673" s="246"/>
      <c r="AC3673" s="246"/>
      <c r="AD3673" s="246"/>
      <c r="AE3673" s="246"/>
      <c r="AF3673" s="246"/>
      <c r="AG3673" s="246"/>
      <c r="AH3673" s="246"/>
      <c r="AI3673" s="246"/>
      <c r="AJ3673" s="246"/>
      <c r="AK3673" s="246"/>
      <c r="AL3673" s="246"/>
    </row>
    <row r="3674" spans="3:38" s="47" customFormat="1" ht="38.25" customHeight="1" x14ac:dyDescent="0.25">
      <c r="C3674" s="243"/>
      <c r="H3674" s="243"/>
      <c r="L3674" s="282"/>
      <c r="M3674" s="243"/>
      <c r="O3674" s="243"/>
      <c r="P3674" s="246"/>
      <c r="Q3674" s="246"/>
      <c r="R3674" s="246"/>
      <c r="S3674" s="246"/>
      <c r="T3674" s="246"/>
      <c r="U3674" s="246"/>
      <c r="V3674" s="246"/>
      <c r="W3674" s="246"/>
      <c r="X3674" s="246"/>
      <c r="Y3674" s="246"/>
      <c r="Z3674" s="246"/>
      <c r="AA3674" s="246"/>
      <c r="AB3674" s="246"/>
      <c r="AC3674" s="246"/>
      <c r="AD3674" s="246"/>
      <c r="AE3674" s="246"/>
      <c r="AF3674" s="246"/>
      <c r="AG3674" s="246"/>
      <c r="AH3674" s="246"/>
      <c r="AI3674" s="246"/>
      <c r="AJ3674" s="246"/>
      <c r="AK3674" s="246"/>
      <c r="AL3674" s="246"/>
    </row>
    <row r="3675" spans="3:38" s="47" customFormat="1" ht="38.25" customHeight="1" x14ac:dyDescent="0.25">
      <c r="C3675" s="243"/>
      <c r="H3675" s="243"/>
      <c r="L3675" s="282"/>
      <c r="M3675" s="243"/>
      <c r="O3675" s="243"/>
      <c r="P3675" s="246"/>
      <c r="Q3675" s="246"/>
      <c r="R3675" s="246"/>
      <c r="S3675" s="246"/>
      <c r="T3675" s="246"/>
      <c r="U3675" s="246"/>
      <c r="V3675" s="246"/>
      <c r="W3675" s="246"/>
      <c r="X3675" s="246"/>
      <c r="Y3675" s="246"/>
      <c r="Z3675" s="246"/>
      <c r="AA3675" s="246"/>
      <c r="AB3675" s="246"/>
      <c r="AC3675" s="246"/>
      <c r="AD3675" s="246"/>
      <c r="AE3675" s="246"/>
      <c r="AF3675" s="246"/>
      <c r="AG3675" s="246"/>
      <c r="AH3675" s="246"/>
      <c r="AI3675" s="246"/>
      <c r="AJ3675" s="246"/>
      <c r="AK3675" s="246"/>
      <c r="AL3675" s="246"/>
    </row>
    <row r="3676" spans="3:38" s="47" customFormat="1" ht="38.25" customHeight="1" x14ac:dyDescent="0.25">
      <c r="C3676" s="243"/>
      <c r="H3676" s="243"/>
      <c r="L3676" s="282"/>
      <c r="M3676" s="243"/>
      <c r="O3676" s="243"/>
      <c r="P3676" s="246"/>
      <c r="Q3676" s="246"/>
      <c r="R3676" s="246"/>
      <c r="S3676" s="246"/>
      <c r="T3676" s="246"/>
      <c r="U3676" s="246"/>
      <c r="V3676" s="246"/>
      <c r="W3676" s="246"/>
      <c r="X3676" s="246"/>
      <c r="Y3676" s="246"/>
      <c r="Z3676" s="246"/>
      <c r="AA3676" s="246"/>
      <c r="AB3676" s="246"/>
      <c r="AC3676" s="246"/>
      <c r="AD3676" s="246"/>
      <c r="AE3676" s="246"/>
      <c r="AF3676" s="246"/>
      <c r="AG3676" s="246"/>
      <c r="AH3676" s="246"/>
      <c r="AI3676" s="246"/>
      <c r="AJ3676" s="246"/>
      <c r="AK3676" s="246"/>
      <c r="AL3676" s="246"/>
    </row>
    <row r="3677" spans="3:38" s="47" customFormat="1" ht="38.25" customHeight="1" x14ac:dyDescent="0.25">
      <c r="C3677" s="243"/>
      <c r="H3677" s="243"/>
      <c r="L3677" s="282"/>
      <c r="M3677" s="243"/>
      <c r="O3677" s="243"/>
      <c r="P3677" s="246"/>
      <c r="Q3677" s="246"/>
      <c r="R3677" s="246"/>
      <c r="S3677" s="246"/>
      <c r="T3677" s="246"/>
      <c r="U3677" s="246"/>
      <c r="V3677" s="246"/>
      <c r="W3677" s="246"/>
      <c r="X3677" s="246"/>
      <c r="Y3677" s="246"/>
      <c r="Z3677" s="246"/>
      <c r="AA3677" s="246"/>
      <c r="AB3677" s="246"/>
      <c r="AC3677" s="246"/>
      <c r="AD3677" s="246"/>
      <c r="AE3677" s="246"/>
      <c r="AF3677" s="246"/>
      <c r="AG3677" s="246"/>
      <c r="AH3677" s="246"/>
      <c r="AI3677" s="246"/>
      <c r="AJ3677" s="246"/>
      <c r="AK3677" s="246"/>
      <c r="AL3677" s="246"/>
    </row>
    <row r="3678" spans="3:38" s="47" customFormat="1" ht="38.25" customHeight="1" x14ac:dyDescent="0.25">
      <c r="C3678" s="243"/>
      <c r="H3678" s="243"/>
      <c r="L3678" s="282"/>
      <c r="M3678" s="243"/>
      <c r="O3678" s="243"/>
      <c r="P3678" s="246"/>
      <c r="Q3678" s="246"/>
      <c r="R3678" s="246"/>
      <c r="S3678" s="246"/>
      <c r="T3678" s="246"/>
      <c r="U3678" s="246"/>
      <c r="V3678" s="246"/>
      <c r="W3678" s="246"/>
      <c r="X3678" s="246"/>
      <c r="Y3678" s="246"/>
      <c r="Z3678" s="246"/>
      <c r="AA3678" s="246"/>
      <c r="AB3678" s="246"/>
      <c r="AC3678" s="246"/>
      <c r="AD3678" s="246"/>
      <c r="AE3678" s="246"/>
      <c r="AF3678" s="246"/>
      <c r="AG3678" s="246"/>
      <c r="AH3678" s="246"/>
      <c r="AI3678" s="246"/>
      <c r="AJ3678" s="246"/>
      <c r="AK3678" s="246"/>
      <c r="AL3678" s="246"/>
    </row>
    <row r="3679" spans="3:38" s="47" customFormat="1" ht="38.25" customHeight="1" x14ac:dyDescent="0.25">
      <c r="C3679" s="243"/>
      <c r="H3679" s="243"/>
      <c r="L3679" s="282"/>
      <c r="M3679" s="243"/>
      <c r="O3679" s="243"/>
      <c r="P3679" s="246"/>
      <c r="Q3679" s="246"/>
      <c r="R3679" s="246"/>
      <c r="S3679" s="246"/>
      <c r="T3679" s="246"/>
      <c r="U3679" s="246"/>
      <c r="V3679" s="246"/>
      <c r="W3679" s="246"/>
      <c r="X3679" s="246"/>
      <c r="Y3679" s="246"/>
      <c r="Z3679" s="246"/>
      <c r="AA3679" s="246"/>
      <c r="AB3679" s="246"/>
      <c r="AC3679" s="246"/>
      <c r="AD3679" s="246"/>
      <c r="AE3679" s="246"/>
      <c r="AF3679" s="246"/>
      <c r="AG3679" s="246"/>
      <c r="AH3679" s="246"/>
      <c r="AI3679" s="246"/>
      <c r="AJ3679" s="246"/>
      <c r="AK3679" s="246"/>
      <c r="AL3679" s="246"/>
    </row>
    <row r="3680" spans="3:38" s="47" customFormat="1" ht="38.25" customHeight="1" x14ac:dyDescent="0.25">
      <c r="C3680" s="243"/>
      <c r="H3680" s="243"/>
      <c r="L3680" s="282"/>
      <c r="M3680" s="243"/>
      <c r="O3680" s="243"/>
      <c r="P3680" s="246"/>
      <c r="Q3680" s="246"/>
      <c r="R3680" s="246"/>
      <c r="S3680" s="246"/>
      <c r="T3680" s="246"/>
      <c r="U3680" s="246"/>
      <c r="V3680" s="246"/>
      <c r="W3680" s="246"/>
      <c r="X3680" s="246"/>
      <c r="Y3680" s="246"/>
      <c r="Z3680" s="246"/>
      <c r="AA3680" s="246"/>
      <c r="AB3680" s="246"/>
      <c r="AC3680" s="246"/>
      <c r="AD3680" s="246"/>
      <c r="AE3680" s="246"/>
      <c r="AF3680" s="246"/>
      <c r="AG3680" s="246"/>
      <c r="AH3680" s="246"/>
      <c r="AI3680" s="246"/>
      <c r="AJ3680" s="246"/>
      <c r="AK3680" s="246"/>
      <c r="AL3680" s="246"/>
    </row>
    <row r="3681" spans="3:38" s="47" customFormat="1" ht="38.25" customHeight="1" x14ac:dyDescent="0.25">
      <c r="C3681" s="243"/>
      <c r="H3681" s="243"/>
      <c r="L3681" s="282"/>
      <c r="M3681" s="243"/>
      <c r="O3681" s="243"/>
      <c r="P3681" s="246"/>
      <c r="Q3681" s="246"/>
      <c r="R3681" s="246"/>
      <c r="S3681" s="246"/>
      <c r="T3681" s="246"/>
      <c r="U3681" s="246"/>
      <c r="V3681" s="246"/>
      <c r="W3681" s="246"/>
      <c r="X3681" s="246"/>
      <c r="Y3681" s="246"/>
      <c r="Z3681" s="246"/>
      <c r="AA3681" s="246"/>
      <c r="AB3681" s="246"/>
      <c r="AC3681" s="246"/>
      <c r="AD3681" s="246"/>
      <c r="AE3681" s="246"/>
      <c r="AF3681" s="246"/>
      <c r="AG3681" s="246"/>
      <c r="AH3681" s="246"/>
      <c r="AI3681" s="246"/>
      <c r="AJ3681" s="246"/>
      <c r="AK3681" s="246"/>
      <c r="AL3681" s="246"/>
    </row>
    <row r="3682" spans="3:38" s="47" customFormat="1" ht="38.25" customHeight="1" x14ac:dyDescent="0.25">
      <c r="C3682" s="243"/>
      <c r="H3682" s="243"/>
      <c r="L3682" s="282"/>
      <c r="M3682" s="243"/>
      <c r="O3682" s="243"/>
      <c r="P3682" s="246"/>
      <c r="Q3682" s="246"/>
      <c r="R3682" s="246"/>
      <c r="S3682" s="246"/>
      <c r="T3682" s="246"/>
      <c r="U3682" s="246"/>
      <c r="V3682" s="246"/>
      <c r="W3682" s="246"/>
      <c r="X3682" s="246"/>
      <c r="Y3682" s="246"/>
      <c r="Z3682" s="246"/>
      <c r="AA3682" s="246"/>
      <c r="AB3682" s="246"/>
      <c r="AC3682" s="246"/>
      <c r="AD3682" s="246"/>
      <c r="AE3682" s="246"/>
      <c r="AF3682" s="246"/>
      <c r="AG3682" s="246"/>
      <c r="AH3682" s="246"/>
      <c r="AI3682" s="246"/>
      <c r="AJ3682" s="246"/>
      <c r="AK3682" s="246"/>
      <c r="AL3682" s="246"/>
    </row>
    <row r="3683" spans="3:38" s="47" customFormat="1" ht="38.25" customHeight="1" x14ac:dyDescent="0.25">
      <c r="C3683" s="243"/>
      <c r="H3683" s="243"/>
      <c r="L3683" s="282"/>
      <c r="M3683" s="243"/>
      <c r="O3683" s="243"/>
      <c r="P3683" s="246"/>
      <c r="Q3683" s="246"/>
      <c r="R3683" s="246"/>
      <c r="S3683" s="246"/>
      <c r="T3683" s="246"/>
      <c r="U3683" s="246"/>
      <c r="V3683" s="246"/>
      <c r="W3683" s="246"/>
      <c r="X3683" s="246"/>
      <c r="Y3683" s="246"/>
      <c r="Z3683" s="246"/>
      <c r="AA3683" s="246"/>
      <c r="AB3683" s="246"/>
      <c r="AC3683" s="246"/>
      <c r="AD3683" s="246"/>
      <c r="AE3683" s="246"/>
      <c r="AF3683" s="246"/>
      <c r="AG3683" s="246"/>
      <c r="AH3683" s="246"/>
      <c r="AI3683" s="246"/>
      <c r="AJ3683" s="246"/>
      <c r="AK3683" s="246"/>
      <c r="AL3683" s="246"/>
    </row>
    <row r="3684" spans="3:38" s="47" customFormat="1" ht="38.25" customHeight="1" x14ac:dyDescent="0.25">
      <c r="C3684" s="243"/>
      <c r="H3684" s="243"/>
      <c r="L3684" s="282"/>
      <c r="M3684" s="243"/>
      <c r="O3684" s="243"/>
      <c r="P3684" s="246"/>
      <c r="Q3684" s="246"/>
      <c r="R3684" s="246"/>
      <c r="S3684" s="246"/>
      <c r="T3684" s="246"/>
      <c r="U3684" s="246"/>
      <c r="V3684" s="246"/>
      <c r="W3684" s="246"/>
      <c r="X3684" s="246"/>
      <c r="Y3684" s="246"/>
      <c r="Z3684" s="246"/>
      <c r="AA3684" s="246"/>
      <c r="AB3684" s="246"/>
      <c r="AC3684" s="246"/>
      <c r="AD3684" s="246"/>
      <c r="AE3684" s="246"/>
      <c r="AF3684" s="246"/>
      <c r="AG3684" s="246"/>
      <c r="AH3684" s="246"/>
      <c r="AI3684" s="246"/>
      <c r="AJ3684" s="246"/>
      <c r="AK3684" s="246"/>
      <c r="AL3684" s="246"/>
    </row>
    <row r="3685" spans="3:38" s="47" customFormat="1" ht="38.25" customHeight="1" x14ac:dyDescent="0.25">
      <c r="C3685" s="243"/>
      <c r="H3685" s="243"/>
      <c r="L3685" s="282"/>
      <c r="M3685" s="243"/>
      <c r="O3685" s="243"/>
      <c r="P3685" s="246"/>
      <c r="Q3685" s="246"/>
      <c r="R3685" s="246"/>
      <c r="S3685" s="246"/>
      <c r="T3685" s="246"/>
      <c r="U3685" s="246"/>
      <c r="V3685" s="246"/>
      <c r="W3685" s="246"/>
      <c r="X3685" s="246"/>
      <c r="Y3685" s="246"/>
      <c r="Z3685" s="246"/>
      <c r="AA3685" s="246"/>
      <c r="AB3685" s="246"/>
      <c r="AC3685" s="246"/>
      <c r="AD3685" s="246"/>
      <c r="AE3685" s="246"/>
      <c r="AF3685" s="246"/>
      <c r="AG3685" s="246"/>
      <c r="AH3685" s="246"/>
      <c r="AI3685" s="246"/>
      <c r="AJ3685" s="246"/>
      <c r="AK3685" s="246"/>
      <c r="AL3685" s="246"/>
    </row>
    <row r="3686" spans="3:38" s="47" customFormat="1" ht="38.25" customHeight="1" x14ac:dyDescent="0.25">
      <c r="C3686" s="243"/>
      <c r="H3686" s="243"/>
      <c r="L3686" s="282"/>
      <c r="M3686" s="243"/>
      <c r="O3686" s="243"/>
      <c r="P3686" s="246"/>
      <c r="Q3686" s="246"/>
      <c r="R3686" s="246"/>
      <c r="S3686" s="246"/>
      <c r="T3686" s="246"/>
      <c r="U3686" s="246"/>
      <c r="V3686" s="246"/>
      <c r="W3686" s="246"/>
      <c r="X3686" s="246"/>
      <c r="Y3686" s="246"/>
      <c r="Z3686" s="246"/>
      <c r="AA3686" s="246"/>
      <c r="AB3686" s="246"/>
      <c r="AC3686" s="246"/>
      <c r="AD3686" s="246"/>
      <c r="AE3686" s="246"/>
      <c r="AF3686" s="246"/>
      <c r="AG3686" s="246"/>
      <c r="AH3686" s="246"/>
      <c r="AI3686" s="246"/>
      <c r="AJ3686" s="246"/>
      <c r="AK3686" s="246"/>
      <c r="AL3686" s="246"/>
    </row>
    <row r="3687" spans="3:38" s="47" customFormat="1" ht="38.25" customHeight="1" x14ac:dyDescent="0.25">
      <c r="C3687" s="243"/>
      <c r="H3687" s="243"/>
      <c r="L3687" s="282"/>
      <c r="M3687" s="243"/>
      <c r="O3687" s="243"/>
      <c r="P3687" s="246"/>
      <c r="Q3687" s="246"/>
      <c r="R3687" s="246"/>
      <c r="S3687" s="246"/>
      <c r="T3687" s="246"/>
      <c r="U3687" s="246"/>
      <c r="V3687" s="246"/>
      <c r="W3687" s="246"/>
      <c r="X3687" s="246"/>
      <c r="Y3687" s="246"/>
      <c r="Z3687" s="246"/>
      <c r="AA3687" s="246"/>
      <c r="AB3687" s="246"/>
      <c r="AC3687" s="246"/>
      <c r="AD3687" s="246"/>
      <c r="AE3687" s="246"/>
      <c r="AF3687" s="246"/>
      <c r="AG3687" s="246"/>
      <c r="AH3687" s="246"/>
      <c r="AI3687" s="246"/>
      <c r="AJ3687" s="246"/>
      <c r="AK3687" s="246"/>
      <c r="AL3687" s="246"/>
    </row>
    <row r="3688" spans="3:38" s="47" customFormat="1" ht="38.25" customHeight="1" x14ac:dyDescent="0.25">
      <c r="C3688" s="243"/>
      <c r="H3688" s="243"/>
      <c r="L3688" s="282"/>
      <c r="M3688" s="243"/>
      <c r="O3688" s="243"/>
      <c r="P3688" s="246"/>
      <c r="Q3688" s="246"/>
      <c r="R3688" s="246"/>
      <c r="S3688" s="246"/>
      <c r="T3688" s="246"/>
      <c r="U3688" s="246"/>
      <c r="V3688" s="246"/>
      <c r="W3688" s="246"/>
      <c r="X3688" s="246"/>
      <c r="Y3688" s="246"/>
      <c r="Z3688" s="246"/>
      <c r="AA3688" s="246"/>
      <c r="AB3688" s="246"/>
      <c r="AC3688" s="246"/>
      <c r="AD3688" s="246"/>
      <c r="AE3688" s="246"/>
      <c r="AF3688" s="246"/>
      <c r="AG3688" s="246"/>
      <c r="AH3688" s="246"/>
      <c r="AI3688" s="246"/>
      <c r="AJ3688" s="246"/>
      <c r="AK3688" s="246"/>
      <c r="AL3688" s="246"/>
    </row>
    <row r="3689" spans="3:38" s="47" customFormat="1" ht="38.25" customHeight="1" x14ac:dyDescent="0.25">
      <c r="C3689" s="243"/>
      <c r="H3689" s="243"/>
      <c r="L3689" s="282"/>
      <c r="M3689" s="243"/>
      <c r="O3689" s="243"/>
      <c r="P3689" s="246"/>
      <c r="Q3689" s="246"/>
      <c r="R3689" s="246"/>
      <c r="S3689" s="246"/>
      <c r="T3689" s="246"/>
      <c r="U3689" s="246"/>
      <c r="V3689" s="246"/>
      <c r="W3689" s="246"/>
      <c r="X3689" s="246"/>
      <c r="Y3689" s="246"/>
      <c r="Z3689" s="246"/>
      <c r="AA3689" s="246"/>
      <c r="AB3689" s="246"/>
      <c r="AC3689" s="246"/>
      <c r="AD3689" s="246"/>
      <c r="AE3689" s="246"/>
      <c r="AF3689" s="246"/>
      <c r="AG3689" s="246"/>
      <c r="AH3689" s="246"/>
      <c r="AI3689" s="246"/>
      <c r="AJ3689" s="246"/>
      <c r="AK3689" s="246"/>
      <c r="AL3689" s="246"/>
    </row>
    <row r="3690" spans="3:38" s="47" customFormat="1" ht="38.25" customHeight="1" x14ac:dyDescent="0.25">
      <c r="C3690" s="243"/>
      <c r="H3690" s="243"/>
      <c r="L3690" s="282"/>
      <c r="M3690" s="243"/>
      <c r="O3690" s="243"/>
      <c r="P3690" s="246"/>
      <c r="Q3690" s="246"/>
      <c r="R3690" s="246"/>
      <c r="S3690" s="246"/>
      <c r="T3690" s="246"/>
      <c r="U3690" s="246"/>
      <c r="V3690" s="246"/>
      <c r="W3690" s="246"/>
      <c r="X3690" s="246"/>
      <c r="Y3690" s="246"/>
      <c r="Z3690" s="246"/>
      <c r="AA3690" s="246"/>
      <c r="AB3690" s="246"/>
      <c r="AC3690" s="246"/>
      <c r="AD3690" s="246"/>
      <c r="AE3690" s="246"/>
      <c r="AF3690" s="246"/>
      <c r="AG3690" s="246"/>
      <c r="AH3690" s="246"/>
      <c r="AI3690" s="246"/>
      <c r="AJ3690" s="246"/>
      <c r="AK3690" s="246"/>
      <c r="AL3690" s="246"/>
    </row>
    <row r="3691" spans="3:38" s="47" customFormat="1" ht="38.25" customHeight="1" x14ac:dyDescent="0.25">
      <c r="C3691" s="243"/>
      <c r="H3691" s="243"/>
      <c r="L3691" s="282"/>
      <c r="M3691" s="243"/>
      <c r="O3691" s="243"/>
      <c r="P3691" s="246"/>
      <c r="Q3691" s="246"/>
      <c r="R3691" s="246"/>
      <c r="S3691" s="246"/>
      <c r="T3691" s="246"/>
      <c r="U3691" s="246"/>
      <c r="V3691" s="246"/>
      <c r="W3691" s="246"/>
      <c r="X3691" s="246"/>
      <c r="Y3691" s="246"/>
      <c r="Z3691" s="246"/>
      <c r="AA3691" s="246"/>
      <c r="AB3691" s="246"/>
      <c r="AC3691" s="246"/>
      <c r="AD3691" s="246"/>
      <c r="AE3691" s="246"/>
      <c r="AF3691" s="246"/>
      <c r="AG3691" s="246"/>
      <c r="AH3691" s="246"/>
      <c r="AI3691" s="246"/>
      <c r="AJ3691" s="246"/>
      <c r="AK3691" s="246"/>
      <c r="AL3691" s="246"/>
    </row>
    <row r="3692" spans="3:38" s="47" customFormat="1" ht="38.25" customHeight="1" x14ac:dyDescent="0.25">
      <c r="C3692" s="243"/>
      <c r="H3692" s="243"/>
      <c r="L3692" s="282"/>
      <c r="M3692" s="243"/>
      <c r="O3692" s="243"/>
      <c r="P3692" s="246"/>
      <c r="Q3692" s="246"/>
      <c r="R3692" s="246"/>
      <c r="S3692" s="246"/>
      <c r="T3692" s="246"/>
      <c r="U3692" s="246"/>
      <c r="V3692" s="246"/>
      <c r="W3692" s="246"/>
      <c r="X3692" s="246"/>
      <c r="Y3692" s="246"/>
      <c r="Z3692" s="246"/>
      <c r="AA3692" s="246"/>
      <c r="AB3692" s="246"/>
      <c r="AC3692" s="246"/>
      <c r="AD3692" s="246"/>
      <c r="AE3692" s="246"/>
      <c r="AF3692" s="246"/>
      <c r="AG3692" s="246"/>
      <c r="AH3692" s="246"/>
      <c r="AI3692" s="246"/>
      <c r="AJ3692" s="246"/>
      <c r="AK3692" s="246"/>
      <c r="AL3692" s="246"/>
    </row>
    <row r="3693" spans="3:38" s="47" customFormat="1" ht="38.25" customHeight="1" x14ac:dyDescent="0.25">
      <c r="C3693" s="243"/>
      <c r="H3693" s="243"/>
      <c r="L3693" s="282"/>
      <c r="M3693" s="243"/>
      <c r="O3693" s="243"/>
      <c r="P3693" s="246"/>
      <c r="Q3693" s="246"/>
      <c r="R3693" s="246"/>
      <c r="S3693" s="246"/>
      <c r="T3693" s="246"/>
      <c r="U3693" s="246"/>
      <c r="V3693" s="246"/>
      <c r="W3693" s="246"/>
      <c r="X3693" s="246"/>
      <c r="Y3693" s="246"/>
      <c r="Z3693" s="246"/>
      <c r="AA3693" s="246"/>
      <c r="AB3693" s="246"/>
      <c r="AC3693" s="246"/>
      <c r="AD3693" s="246"/>
      <c r="AE3693" s="246"/>
      <c r="AF3693" s="246"/>
      <c r="AG3693" s="246"/>
      <c r="AH3693" s="246"/>
      <c r="AI3693" s="246"/>
      <c r="AJ3693" s="246"/>
      <c r="AK3693" s="246"/>
      <c r="AL3693" s="246"/>
    </row>
    <row r="3694" spans="3:38" s="47" customFormat="1" ht="38.25" customHeight="1" x14ac:dyDescent="0.25">
      <c r="C3694" s="243"/>
      <c r="H3694" s="243"/>
      <c r="L3694" s="282"/>
      <c r="M3694" s="243"/>
      <c r="O3694" s="243"/>
      <c r="P3694" s="246"/>
      <c r="Q3694" s="246"/>
      <c r="R3694" s="246"/>
      <c r="S3694" s="246"/>
      <c r="T3694" s="246"/>
      <c r="U3694" s="246"/>
      <c r="V3694" s="246"/>
      <c r="W3694" s="246"/>
      <c r="X3694" s="246"/>
      <c r="Y3694" s="246"/>
      <c r="Z3694" s="246"/>
      <c r="AA3694" s="246"/>
      <c r="AB3694" s="246"/>
      <c r="AC3694" s="246"/>
      <c r="AD3694" s="246"/>
      <c r="AE3694" s="246"/>
      <c r="AF3694" s="246"/>
      <c r="AG3694" s="246"/>
      <c r="AH3694" s="246"/>
      <c r="AI3694" s="246"/>
      <c r="AJ3694" s="246"/>
      <c r="AK3694" s="246"/>
      <c r="AL3694" s="246"/>
    </row>
    <row r="3695" spans="3:38" s="47" customFormat="1" ht="38.25" customHeight="1" x14ac:dyDescent="0.25">
      <c r="C3695" s="243"/>
      <c r="H3695" s="243"/>
      <c r="L3695" s="282"/>
      <c r="M3695" s="243"/>
      <c r="O3695" s="243"/>
      <c r="P3695" s="246"/>
      <c r="Q3695" s="246"/>
      <c r="R3695" s="246"/>
      <c r="S3695" s="246"/>
      <c r="T3695" s="246"/>
      <c r="U3695" s="246"/>
      <c r="V3695" s="246"/>
      <c r="W3695" s="246"/>
      <c r="X3695" s="246"/>
      <c r="Y3695" s="246"/>
      <c r="Z3695" s="246"/>
      <c r="AA3695" s="246"/>
      <c r="AB3695" s="246"/>
      <c r="AC3695" s="246"/>
      <c r="AD3695" s="246"/>
      <c r="AE3695" s="246"/>
      <c r="AF3695" s="246"/>
      <c r="AG3695" s="246"/>
      <c r="AH3695" s="246"/>
      <c r="AI3695" s="246"/>
      <c r="AJ3695" s="246"/>
      <c r="AK3695" s="246"/>
      <c r="AL3695" s="246"/>
    </row>
    <row r="3696" spans="3:38" s="47" customFormat="1" ht="38.25" customHeight="1" x14ac:dyDescent="0.25">
      <c r="C3696" s="243"/>
      <c r="H3696" s="243"/>
      <c r="L3696" s="282"/>
      <c r="M3696" s="243"/>
      <c r="O3696" s="243"/>
      <c r="P3696" s="246"/>
      <c r="Q3696" s="246"/>
      <c r="R3696" s="246"/>
      <c r="S3696" s="246"/>
      <c r="T3696" s="246"/>
      <c r="U3696" s="246"/>
      <c r="V3696" s="246"/>
      <c r="W3696" s="246"/>
      <c r="X3696" s="246"/>
      <c r="Y3696" s="246"/>
      <c r="Z3696" s="246"/>
      <c r="AA3696" s="246"/>
      <c r="AB3696" s="246"/>
      <c r="AC3696" s="246"/>
      <c r="AD3696" s="246"/>
      <c r="AE3696" s="246"/>
      <c r="AF3696" s="246"/>
      <c r="AG3696" s="246"/>
      <c r="AH3696" s="246"/>
      <c r="AI3696" s="246"/>
      <c r="AJ3696" s="246"/>
      <c r="AK3696" s="246"/>
      <c r="AL3696" s="246"/>
    </row>
    <row r="3697" spans="3:38" s="47" customFormat="1" ht="38.25" customHeight="1" x14ac:dyDescent="0.25">
      <c r="C3697" s="243"/>
      <c r="H3697" s="243"/>
      <c r="L3697" s="282"/>
      <c r="M3697" s="243"/>
      <c r="O3697" s="243"/>
      <c r="P3697" s="246"/>
      <c r="Q3697" s="246"/>
      <c r="R3697" s="246"/>
      <c r="S3697" s="246"/>
      <c r="T3697" s="246"/>
      <c r="U3697" s="246"/>
      <c r="V3697" s="246"/>
      <c r="W3697" s="246"/>
      <c r="X3697" s="246"/>
      <c r="Y3697" s="246"/>
      <c r="Z3697" s="246"/>
      <c r="AA3697" s="246"/>
      <c r="AB3697" s="246"/>
      <c r="AC3697" s="246"/>
      <c r="AD3697" s="246"/>
      <c r="AE3697" s="246"/>
      <c r="AF3697" s="246"/>
      <c r="AG3697" s="246"/>
      <c r="AH3697" s="246"/>
      <c r="AI3697" s="246"/>
      <c r="AJ3697" s="246"/>
      <c r="AK3697" s="246"/>
      <c r="AL3697" s="246"/>
    </row>
    <row r="3698" spans="3:38" s="47" customFormat="1" ht="38.25" customHeight="1" x14ac:dyDescent="0.25">
      <c r="C3698" s="243"/>
      <c r="H3698" s="243"/>
      <c r="L3698" s="282"/>
      <c r="M3698" s="243"/>
      <c r="O3698" s="243"/>
      <c r="P3698" s="246"/>
      <c r="Q3698" s="246"/>
      <c r="R3698" s="246"/>
      <c r="S3698" s="246"/>
      <c r="T3698" s="246"/>
      <c r="U3698" s="246"/>
      <c r="V3698" s="246"/>
      <c r="W3698" s="246"/>
      <c r="X3698" s="246"/>
      <c r="Y3698" s="246"/>
      <c r="Z3698" s="246"/>
      <c r="AA3698" s="246"/>
      <c r="AB3698" s="246"/>
      <c r="AC3698" s="246"/>
      <c r="AD3698" s="246"/>
      <c r="AE3698" s="246"/>
      <c r="AF3698" s="246"/>
      <c r="AG3698" s="246"/>
      <c r="AH3698" s="246"/>
      <c r="AI3698" s="246"/>
      <c r="AJ3698" s="246"/>
      <c r="AK3698" s="246"/>
      <c r="AL3698" s="246"/>
    </row>
    <row r="3699" spans="3:38" s="47" customFormat="1" ht="38.25" customHeight="1" x14ac:dyDescent="0.25">
      <c r="C3699" s="243"/>
      <c r="H3699" s="243"/>
      <c r="L3699" s="282"/>
      <c r="M3699" s="243"/>
      <c r="O3699" s="243"/>
      <c r="P3699" s="246"/>
      <c r="Q3699" s="246"/>
      <c r="R3699" s="246"/>
      <c r="S3699" s="246"/>
      <c r="T3699" s="246"/>
      <c r="U3699" s="246"/>
      <c r="V3699" s="246"/>
      <c r="W3699" s="246"/>
      <c r="X3699" s="246"/>
      <c r="Y3699" s="246"/>
      <c r="Z3699" s="246"/>
      <c r="AA3699" s="246"/>
      <c r="AB3699" s="246"/>
      <c r="AC3699" s="246"/>
      <c r="AD3699" s="246"/>
      <c r="AE3699" s="246"/>
      <c r="AF3699" s="246"/>
      <c r="AG3699" s="246"/>
      <c r="AH3699" s="246"/>
      <c r="AI3699" s="246"/>
      <c r="AJ3699" s="246"/>
      <c r="AK3699" s="246"/>
      <c r="AL3699" s="246"/>
    </row>
    <row r="3700" spans="3:38" s="47" customFormat="1" ht="38.25" customHeight="1" x14ac:dyDescent="0.25">
      <c r="C3700" s="243"/>
      <c r="H3700" s="243"/>
      <c r="L3700" s="282"/>
      <c r="M3700" s="243"/>
      <c r="O3700" s="243"/>
      <c r="P3700" s="246"/>
      <c r="Q3700" s="246"/>
      <c r="R3700" s="246"/>
      <c r="S3700" s="246"/>
      <c r="T3700" s="246"/>
      <c r="U3700" s="246"/>
      <c r="V3700" s="246"/>
      <c r="W3700" s="246"/>
      <c r="X3700" s="246"/>
      <c r="Y3700" s="246"/>
      <c r="Z3700" s="246"/>
      <c r="AA3700" s="246"/>
      <c r="AB3700" s="246"/>
      <c r="AC3700" s="246"/>
      <c r="AD3700" s="246"/>
      <c r="AE3700" s="246"/>
      <c r="AF3700" s="246"/>
      <c r="AG3700" s="246"/>
      <c r="AH3700" s="246"/>
      <c r="AI3700" s="246"/>
      <c r="AJ3700" s="246"/>
      <c r="AK3700" s="246"/>
      <c r="AL3700" s="246"/>
    </row>
    <row r="3701" spans="3:38" s="47" customFormat="1" ht="38.25" customHeight="1" x14ac:dyDescent="0.25">
      <c r="C3701" s="243"/>
      <c r="H3701" s="243"/>
      <c r="L3701" s="282"/>
      <c r="M3701" s="243"/>
      <c r="O3701" s="243"/>
      <c r="P3701" s="246"/>
      <c r="Q3701" s="246"/>
      <c r="R3701" s="246"/>
      <c r="S3701" s="246"/>
      <c r="T3701" s="246"/>
      <c r="U3701" s="246"/>
      <c r="V3701" s="246"/>
      <c r="W3701" s="246"/>
      <c r="X3701" s="246"/>
      <c r="Y3701" s="246"/>
      <c r="Z3701" s="246"/>
      <c r="AA3701" s="246"/>
      <c r="AB3701" s="246"/>
      <c r="AC3701" s="246"/>
      <c r="AD3701" s="246"/>
      <c r="AE3701" s="246"/>
      <c r="AF3701" s="246"/>
      <c r="AG3701" s="246"/>
      <c r="AH3701" s="246"/>
      <c r="AI3701" s="246"/>
      <c r="AJ3701" s="246"/>
      <c r="AK3701" s="246"/>
      <c r="AL3701" s="246"/>
    </row>
    <row r="3702" spans="3:38" s="47" customFormat="1" ht="38.25" customHeight="1" x14ac:dyDescent="0.25">
      <c r="C3702" s="243"/>
      <c r="H3702" s="243"/>
      <c r="L3702" s="282"/>
      <c r="M3702" s="243"/>
      <c r="O3702" s="243"/>
      <c r="P3702" s="246"/>
      <c r="Q3702" s="246"/>
      <c r="R3702" s="246"/>
      <c r="S3702" s="246"/>
      <c r="T3702" s="246"/>
      <c r="U3702" s="246"/>
      <c r="V3702" s="246"/>
      <c r="W3702" s="246"/>
      <c r="X3702" s="246"/>
      <c r="Y3702" s="246"/>
      <c r="Z3702" s="246"/>
      <c r="AA3702" s="246"/>
      <c r="AB3702" s="246"/>
      <c r="AC3702" s="246"/>
      <c r="AD3702" s="246"/>
      <c r="AE3702" s="246"/>
      <c r="AF3702" s="246"/>
      <c r="AG3702" s="246"/>
      <c r="AH3702" s="246"/>
      <c r="AI3702" s="246"/>
      <c r="AJ3702" s="246"/>
      <c r="AK3702" s="246"/>
      <c r="AL3702" s="246"/>
    </row>
    <row r="3703" spans="3:38" s="47" customFormat="1" ht="38.25" customHeight="1" x14ac:dyDescent="0.25">
      <c r="C3703" s="243"/>
      <c r="H3703" s="243"/>
      <c r="L3703" s="282"/>
      <c r="M3703" s="243"/>
      <c r="O3703" s="243"/>
      <c r="P3703" s="246"/>
      <c r="Q3703" s="246"/>
      <c r="R3703" s="246"/>
      <c r="S3703" s="246"/>
      <c r="T3703" s="246"/>
      <c r="U3703" s="246"/>
      <c r="V3703" s="246"/>
      <c r="W3703" s="246"/>
      <c r="X3703" s="246"/>
      <c r="Y3703" s="246"/>
      <c r="Z3703" s="246"/>
      <c r="AA3703" s="246"/>
      <c r="AB3703" s="246"/>
      <c r="AC3703" s="246"/>
      <c r="AD3703" s="246"/>
      <c r="AE3703" s="246"/>
      <c r="AF3703" s="246"/>
      <c r="AG3703" s="246"/>
      <c r="AH3703" s="246"/>
      <c r="AI3703" s="246"/>
      <c r="AJ3703" s="246"/>
      <c r="AK3703" s="246"/>
      <c r="AL3703" s="246"/>
    </row>
    <row r="3704" spans="3:38" s="47" customFormat="1" ht="38.25" customHeight="1" x14ac:dyDescent="0.25">
      <c r="C3704" s="243"/>
      <c r="H3704" s="243"/>
      <c r="L3704" s="282"/>
      <c r="M3704" s="243"/>
      <c r="O3704" s="243"/>
      <c r="P3704" s="246"/>
      <c r="Q3704" s="246"/>
      <c r="R3704" s="246"/>
      <c r="S3704" s="246"/>
      <c r="T3704" s="246"/>
      <c r="U3704" s="246"/>
      <c r="V3704" s="246"/>
      <c r="W3704" s="246"/>
      <c r="X3704" s="246"/>
      <c r="Y3704" s="246"/>
      <c r="Z3704" s="246"/>
      <c r="AA3704" s="246"/>
      <c r="AB3704" s="246"/>
      <c r="AC3704" s="246"/>
      <c r="AD3704" s="246"/>
      <c r="AE3704" s="246"/>
      <c r="AF3704" s="246"/>
      <c r="AG3704" s="246"/>
      <c r="AH3704" s="246"/>
      <c r="AI3704" s="246"/>
      <c r="AJ3704" s="246"/>
      <c r="AK3704" s="246"/>
      <c r="AL3704" s="246"/>
    </row>
    <row r="3705" spans="3:38" s="47" customFormat="1" ht="38.25" customHeight="1" x14ac:dyDescent="0.25">
      <c r="C3705" s="243"/>
      <c r="H3705" s="243"/>
      <c r="L3705" s="282"/>
      <c r="M3705" s="243"/>
      <c r="O3705" s="243"/>
      <c r="P3705" s="246"/>
      <c r="Q3705" s="246"/>
      <c r="R3705" s="246"/>
      <c r="S3705" s="246"/>
      <c r="T3705" s="246"/>
      <c r="U3705" s="246"/>
      <c r="V3705" s="246"/>
      <c r="W3705" s="246"/>
      <c r="X3705" s="246"/>
      <c r="Y3705" s="246"/>
      <c r="Z3705" s="246"/>
      <c r="AA3705" s="246"/>
      <c r="AB3705" s="246"/>
      <c r="AC3705" s="246"/>
      <c r="AD3705" s="246"/>
      <c r="AE3705" s="246"/>
      <c r="AF3705" s="246"/>
      <c r="AG3705" s="246"/>
      <c r="AH3705" s="246"/>
      <c r="AI3705" s="246"/>
      <c r="AJ3705" s="246"/>
      <c r="AK3705" s="246"/>
      <c r="AL3705" s="246"/>
    </row>
    <row r="3706" spans="3:38" s="47" customFormat="1" ht="38.25" customHeight="1" x14ac:dyDescent="0.25">
      <c r="C3706" s="243"/>
      <c r="H3706" s="243"/>
      <c r="L3706" s="282"/>
      <c r="M3706" s="243"/>
      <c r="O3706" s="243"/>
      <c r="P3706" s="246"/>
      <c r="Q3706" s="246"/>
      <c r="R3706" s="246"/>
      <c r="S3706" s="246"/>
      <c r="T3706" s="246"/>
      <c r="U3706" s="246"/>
      <c r="V3706" s="246"/>
      <c r="W3706" s="246"/>
      <c r="X3706" s="246"/>
      <c r="Y3706" s="246"/>
      <c r="Z3706" s="246"/>
      <c r="AA3706" s="246"/>
      <c r="AB3706" s="246"/>
      <c r="AC3706" s="246"/>
      <c r="AD3706" s="246"/>
      <c r="AE3706" s="246"/>
      <c r="AF3706" s="246"/>
      <c r="AG3706" s="246"/>
      <c r="AH3706" s="246"/>
      <c r="AI3706" s="246"/>
      <c r="AJ3706" s="246"/>
      <c r="AK3706" s="246"/>
      <c r="AL3706" s="246"/>
    </row>
    <row r="3707" spans="3:38" s="47" customFormat="1" ht="38.25" customHeight="1" x14ac:dyDescent="0.25">
      <c r="C3707" s="243"/>
      <c r="H3707" s="243"/>
      <c r="L3707" s="282"/>
      <c r="M3707" s="243"/>
      <c r="O3707" s="243"/>
      <c r="P3707" s="246"/>
      <c r="Q3707" s="246"/>
      <c r="R3707" s="246"/>
      <c r="S3707" s="246"/>
      <c r="T3707" s="246"/>
      <c r="U3707" s="246"/>
      <c r="V3707" s="246"/>
      <c r="W3707" s="246"/>
      <c r="X3707" s="246"/>
      <c r="Y3707" s="246"/>
      <c r="Z3707" s="246"/>
      <c r="AA3707" s="246"/>
      <c r="AB3707" s="246"/>
      <c r="AC3707" s="246"/>
      <c r="AD3707" s="246"/>
      <c r="AE3707" s="246"/>
      <c r="AF3707" s="246"/>
      <c r="AG3707" s="246"/>
      <c r="AH3707" s="246"/>
      <c r="AI3707" s="246"/>
      <c r="AJ3707" s="246"/>
      <c r="AK3707" s="246"/>
      <c r="AL3707" s="246"/>
    </row>
    <row r="3708" spans="3:38" s="47" customFormat="1" ht="38.25" customHeight="1" x14ac:dyDescent="0.25">
      <c r="C3708" s="243"/>
      <c r="H3708" s="243"/>
      <c r="L3708" s="282"/>
      <c r="M3708" s="243"/>
      <c r="O3708" s="243"/>
      <c r="P3708" s="246"/>
      <c r="Q3708" s="246"/>
      <c r="R3708" s="246"/>
      <c r="S3708" s="246"/>
      <c r="T3708" s="246"/>
      <c r="U3708" s="246"/>
      <c r="V3708" s="246"/>
      <c r="W3708" s="246"/>
      <c r="X3708" s="246"/>
      <c r="Y3708" s="246"/>
      <c r="Z3708" s="246"/>
      <c r="AA3708" s="246"/>
      <c r="AB3708" s="246"/>
      <c r="AC3708" s="246"/>
      <c r="AD3708" s="246"/>
      <c r="AE3708" s="246"/>
      <c r="AF3708" s="246"/>
      <c r="AG3708" s="246"/>
      <c r="AH3708" s="246"/>
      <c r="AI3708" s="246"/>
      <c r="AJ3708" s="246"/>
      <c r="AK3708" s="246"/>
      <c r="AL3708" s="246"/>
    </row>
    <row r="3709" spans="3:38" s="47" customFormat="1" ht="38.25" customHeight="1" x14ac:dyDescent="0.25">
      <c r="C3709" s="243"/>
      <c r="H3709" s="243"/>
      <c r="L3709" s="282"/>
      <c r="M3709" s="243"/>
      <c r="O3709" s="243"/>
      <c r="P3709" s="246"/>
      <c r="Q3709" s="246"/>
      <c r="R3709" s="246"/>
      <c r="S3709" s="246"/>
      <c r="T3709" s="246"/>
      <c r="U3709" s="246"/>
      <c r="V3709" s="246"/>
      <c r="W3709" s="246"/>
      <c r="X3709" s="246"/>
      <c r="Y3709" s="246"/>
      <c r="Z3709" s="246"/>
      <c r="AA3709" s="246"/>
      <c r="AB3709" s="246"/>
      <c r="AC3709" s="246"/>
      <c r="AD3709" s="246"/>
      <c r="AE3709" s="246"/>
      <c r="AF3709" s="246"/>
      <c r="AG3709" s="246"/>
      <c r="AH3709" s="246"/>
      <c r="AI3709" s="246"/>
      <c r="AJ3709" s="246"/>
      <c r="AK3709" s="246"/>
      <c r="AL3709" s="246"/>
    </row>
    <row r="3710" spans="3:38" s="47" customFormat="1" ht="38.25" customHeight="1" x14ac:dyDescent="0.25">
      <c r="C3710" s="243"/>
      <c r="H3710" s="243"/>
      <c r="L3710" s="282"/>
      <c r="M3710" s="243"/>
      <c r="O3710" s="243"/>
      <c r="P3710" s="246"/>
      <c r="Q3710" s="246"/>
      <c r="R3710" s="246"/>
      <c r="S3710" s="246"/>
      <c r="T3710" s="246"/>
      <c r="U3710" s="246"/>
      <c r="V3710" s="246"/>
      <c r="W3710" s="246"/>
      <c r="X3710" s="246"/>
      <c r="Y3710" s="246"/>
      <c r="Z3710" s="246"/>
      <c r="AA3710" s="246"/>
      <c r="AB3710" s="246"/>
      <c r="AC3710" s="246"/>
      <c r="AD3710" s="246"/>
      <c r="AE3710" s="246"/>
      <c r="AF3710" s="246"/>
      <c r="AG3710" s="246"/>
      <c r="AH3710" s="246"/>
      <c r="AI3710" s="246"/>
      <c r="AJ3710" s="246"/>
      <c r="AK3710" s="246"/>
      <c r="AL3710" s="246"/>
    </row>
    <row r="3711" spans="3:38" s="47" customFormat="1" ht="38.25" customHeight="1" x14ac:dyDescent="0.25">
      <c r="C3711" s="243"/>
      <c r="H3711" s="243"/>
      <c r="L3711" s="282"/>
      <c r="M3711" s="243"/>
      <c r="O3711" s="243"/>
      <c r="P3711" s="246"/>
      <c r="Q3711" s="246"/>
      <c r="R3711" s="246"/>
      <c r="S3711" s="246"/>
      <c r="T3711" s="246"/>
      <c r="U3711" s="246"/>
      <c r="V3711" s="246"/>
      <c r="W3711" s="246"/>
      <c r="X3711" s="246"/>
      <c r="Y3711" s="246"/>
      <c r="Z3711" s="246"/>
      <c r="AA3711" s="246"/>
      <c r="AB3711" s="246"/>
      <c r="AC3711" s="246"/>
      <c r="AD3711" s="246"/>
      <c r="AE3711" s="246"/>
      <c r="AF3711" s="246"/>
      <c r="AG3711" s="246"/>
      <c r="AH3711" s="246"/>
      <c r="AI3711" s="246"/>
      <c r="AJ3711" s="246"/>
      <c r="AK3711" s="246"/>
      <c r="AL3711" s="246"/>
    </row>
    <row r="3712" spans="3:38" s="47" customFormat="1" ht="38.25" customHeight="1" x14ac:dyDescent="0.25">
      <c r="C3712" s="243"/>
      <c r="H3712" s="243"/>
      <c r="L3712" s="282"/>
      <c r="M3712" s="243"/>
      <c r="O3712" s="243"/>
      <c r="P3712" s="246"/>
      <c r="Q3712" s="246"/>
      <c r="R3712" s="246"/>
      <c r="S3712" s="246"/>
      <c r="T3712" s="246"/>
      <c r="U3712" s="246"/>
      <c r="V3712" s="246"/>
      <c r="W3712" s="246"/>
      <c r="X3712" s="246"/>
      <c r="Y3712" s="246"/>
      <c r="Z3712" s="246"/>
      <c r="AA3712" s="246"/>
      <c r="AB3712" s="246"/>
      <c r="AC3712" s="246"/>
      <c r="AD3712" s="246"/>
      <c r="AE3712" s="246"/>
      <c r="AF3712" s="246"/>
      <c r="AG3712" s="246"/>
      <c r="AH3712" s="246"/>
      <c r="AI3712" s="246"/>
      <c r="AJ3712" s="246"/>
      <c r="AK3712" s="246"/>
      <c r="AL3712" s="246"/>
    </row>
    <row r="3713" spans="3:38" s="47" customFormat="1" ht="38.25" customHeight="1" x14ac:dyDescent="0.25">
      <c r="C3713" s="243"/>
      <c r="H3713" s="243"/>
      <c r="L3713" s="282"/>
      <c r="M3713" s="243"/>
      <c r="O3713" s="243"/>
      <c r="P3713" s="246"/>
      <c r="Q3713" s="246"/>
      <c r="R3713" s="246"/>
      <c r="S3713" s="246"/>
      <c r="T3713" s="246"/>
      <c r="U3713" s="246"/>
      <c r="V3713" s="246"/>
      <c r="W3713" s="246"/>
      <c r="X3713" s="246"/>
      <c r="Y3713" s="246"/>
      <c r="Z3713" s="246"/>
      <c r="AA3713" s="246"/>
      <c r="AB3713" s="246"/>
      <c r="AC3713" s="246"/>
      <c r="AD3713" s="246"/>
      <c r="AE3713" s="246"/>
      <c r="AF3713" s="246"/>
      <c r="AG3713" s="246"/>
      <c r="AH3713" s="246"/>
      <c r="AI3713" s="246"/>
      <c r="AJ3713" s="246"/>
      <c r="AK3713" s="246"/>
      <c r="AL3713" s="246"/>
    </row>
    <row r="3714" spans="3:38" s="47" customFormat="1" ht="38.25" customHeight="1" x14ac:dyDescent="0.25">
      <c r="C3714" s="243"/>
      <c r="H3714" s="243"/>
      <c r="L3714" s="282"/>
      <c r="M3714" s="243"/>
      <c r="O3714" s="243"/>
      <c r="P3714" s="246"/>
      <c r="Q3714" s="246"/>
      <c r="R3714" s="246"/>
      <c r="S3714" s="246"/>
      <c r="T3714" s="246"/>
      <c r="U3714" s="246"/>
      <c r="V3714" s="246"/>
      <c r="W3714" s="246"/>
      <c r="X3714" s="246"/>
      <c r="Y3714" s="246"/>
      <c r="Z3714" s="246"/>
      <c r="AA3714" s="246"/>
      <c r="AB3714" s="246"/>
      <c r="AC3714" s="246"/>
      <c r="AD3714" s="246"/>
      <c r="AE3714" s="246"/>
      <c r="AF3714" s="246"/>
      <c r="AG3714" s="246"/>
      <c r="AH3714" s="246"/>
      <c r="AI3714" s="246"/>
      <c r="AJ3714" s="246"/>
      <c r="AK3714" s="246"/>
      <c r="AL3714" s="246"/>
    </row>
    <row r="3715" spans="3:38" s="47" customFormat="1" ht="38.25" customHeight="1" x14ac:dyDescent="0.25">
      <c r="C3715" s="243"/>
      <c r="H3715" s="243"/>
      <c r="L3715" s="282"/>
      <c r="M3715" s="243"/>
      <c r="O3715" s="243"/>
      <c r="P3715" s="246"/>
      <c r="Q3715" s="246"/>
      <c r="R3715" s="246"/>
      <c r="S3715" s="246"/>
      <c r="T3715" s="246"/>
      <c r="U3715" s="246"/>
      <c r="V3715" s="246"/>
      <c r="W3715" s="246"/>
      <c r="X3715" s="246"/>
      <c r="Y3715" s="246"/>
      <c r="Z3715" s="246"/>
      <c r="AA3715" s="246"/>
      <c r="AB3715" s="246"/>
      <c r="AC3715" s="246"/>
      <c r="AD3715" s="246"/>
      <c r="AE3715" s="246"/>
      <c r="AF3715" s="246"/>
      <c r="AG3715" s="246"/>
      <c r="AH3715" s="246"/>
      <c r="AI3715" s="246"/>
      <c r="AJ3715" s="246"/>
      <c r="AK3715" s="246"/>
      <c r="AL3715" s="246"/>
    </row>
    <row r="3716" spans="3:38" s="47" customFormat="1" ht="38.25" customHeight="1" x14ac:dyDescent="0.25">
      <c r="C3716" s="243"/>
      <c r="H3716" s="243"/>
      <c r="L3716" s="282"/>
      <c r="M3716" s="243"/>
      <c r="O3716" s="243"/>
      <c r="P3716" s="246"/>
      <c r="Q3716" s="246"/>
      <c r="R3716" s="246"/>
      <c r="S3716" s="246"/>
      <c r="T3716" s="246"/>
      <c r="U3716" s="246"/>
      <c r="V3716" s="246"/>
      <c r="W3716" s="246"/>
      <c r="X3716" s="246"/>
      <c r="Y3716" s="246"/>
      <c r="Z3716" s="246"/>
      <c r="AA3716" s="246"/>
      <c r="AB3716" s="246"/>
      <c r="AC3716" s="246"/>
      <c r="AD3716" s="246"/>
      <c r="AE3716" s="246"/>
      <c r="AF3716" s="246"/>
      <c r="AG3716" s="246"/>
      <c r="AH3716" s="246"/>
      <c r="AI3716" s="246"/>
      <c r="AJ3716" s="246"/>
      <c r="AK3716" s="246"/>
      <c r="AL3716" s="246"/>
    </row>
    <row r="3717" spans="3:38" s="47" customFormat="1" ht="38.25" customHeight="1" x14ac:dyDescent="0.25">
      <c r="C3717" s="243"/>
      <c r="H3717" s="243"/>
      <c r="L3717" s="282"/>
      <c r="M3717" s="243"/>
      <c r="O3717" s="243"/>
      <c r="P3717" s="246"/>
      <c r="Q3717" s="246"/>
      <c r="R3717" s="246"/>
      <c r="S3717" s="246"/>
      <c r="T3717" s="246"/>
      <c r="U3717" s="246"/>
      <c r="V3717" s="246"/>
      <c r="W3717" s="246"/>
      <c r="X3717" s="246"/>
      <c r="Y3717" s="246"/>
      <c r="Z3717" s="246"/>
      <c r="AA3717" s="246"/>
      <c r="AB3717" s="246"/>
      <c r="AC3717" s="246"/>
      <c r="AD3717" s="246"/>
      <c r="AE3717" s="246"/>
      <c r="AF3717" s="246"/>
      <c r="AG3717" s="246"/>
      <c r="AH3717" s="246"/>
      <c r="AI3717" s="246"/>
      <c r="AJ3717" s="246"/>
      <c r="AK3717" s="246"/>
      <c r="AL3717" s="246"/>
    </row>
    <row r="3718" spans="3:38" s="47" customFormat="1" ht="38.25" customHeight="1" x14ac:dyDescent="0.25">
      <c r="C3718" s="243"/>
      <c r="H3718" s="243"/>
      <c r="L3718" s="282"/>
      <c r="M3718" s="243"/>
      <c r="O3718" s="243"/>
      <c r="P3718" s="246"/>
      <c r="Q3718" s="246"/>
      <c r="R3718" s="246"/>
      <c r="S3718" s="246"/>
      <c r="T3718" s="246"/>
      <c r="U3718" s="246"/>
      <c r="V3718" s="246"/>
      <c r="W3718" s="246"/>
      <c r="X3718" s="246"/>
      <c r="Y3718" s="246"/>
      <c r="Z3718" s="246"/>
      <c r="AA3718" s="246"/>
      <c r="AB3718" s="246"/>
      <c r="AC3718" s="246"/>
      <c r="AD3718" s="246"/>
      <c r="AE3718" s="246"/>
      <c r="AF3718" s="246"/>
      <c r="AG3718" s="246"/>
      <c r="AH3718" s="246"/>
      <c r="AI3718" s="246"/>
      <c r="AJ3718" s="246"/>
      <c r="AK3718" s="246"/>
      <c r="AL3718" s="246"/>
    </row>
    <row r="3719" spans="3:38" s="47" customFormat="1" ht="38.25" customHeight="1" x14ac:dyDescent="0.25">
      <c r="C3719" s="243"/>
      <c r="H3719" s="243"/>
      <c r="L3719" s="282"/>
      <c r="M3719" s="243"/>
      <c r="O3719" s="243"/>
      <c r="P3719" s="246"/>
      <c r="Q3719" s="246"/>
      <c r="R3719" s="246"/>
      <c r="S3719" s="246"/>
      <c r="T3719" s="246"/>
      <c r="U3719" s="246"/>
      <c r="V3719" s="246"/>
      <c r="W3719" s="246"/>
      <c r="X3719" s="246"/>
      <c r="Y3719" s="246"/>
      <c r="Z3719" s="246"/>
      <c r="AA3719" s="246"/>
      <c r="AB3719" s="246"/>
      <c r="AC3719" s="246"/>
      <c r="AD3719" s="246"/>
      <c r="AE3719" s="246"/>
      <c r="AF3719" s="246"/>
      <c r="AG3719" s="246"/>
      <c r="AH3719" s="246"/>
      <c r="AI3719" s="246"/>
      <c r="AJ3719" s="246"/>
      <c r="AK3719" s="246"/>
      <c r="AL3719" s="246"/>
    </row>
    <row r="3720" spans="3:38" s="47" customFormat="1" ht="38.25" customHeight="1" x14ac:dyDescent="0.25">
      <c r="C3720" s="243"/>
      <c r="H3720" s="243"/>
      <c r="L3720" s="282"/>
      <c r="M3720" s="243"/>
      <c r="O3720" s="243"/>
      <c r="P3720" s="246"/>
      <c r="Q3720" s="246"/>
      <c r="R3720" s="246"/>
      <c r="S3720" s="246"/>
      <c r="T3720" s="246"/>
      <c r="U3720" s="246"/>
      <c r="V3720" s="246"/>
      <c r="W3720" s="246"/>
      <c r="X3720" s="246"/>
      <c r="Y3720" s="246"/>
      <c r="Z3720" s="246"/>
      <c r="AA3720" s="246"/>
      <c r="AB3720" s="246"/>
      <c r="AC3720" s="246"/>
      <c r="AD3720" s="246"/>
      <c r="AE3720" s="246"/>
      <c r="AF3720" s="246"/>
      <c r="AG3720" s="246"/>
      <c r="AH3720" s="246"/>
      <c r="AI3720" s="246"/>
      <c r="AJ3720" s="246"/>
      <c r="AK3720" s="246"/>
      <c r="AL3720" s="246"/>
    </row>
    <row r="3721" spans="3:38" s="47" customFormat="1" ht="38.25" customHeight="1" x14ac:dyDescent="0.25">
      <c r="C3721" s="243"/>
      <c r="H3721" s="243"/>
      <c r="L3721" s="282"/>
      <c r="M3721" s="243"/>
      <c r="O3721" s="243"/>
      <c r="P3721" s="246"/>
      <c r="Q3721" s="246"/>
      <c r="R3721" s="246"/>
      <c r="S3721" s="246"/>
      <c r="T3721" s="246"/>
      <c r="U3721" s="246"/>
      <c r="V3721" s="246"/>
      <c r="W3721" s="246"/>
      <c r="X3721" s="246"/>
      <c r="Y3721" s="246"/>
      <c r="Z3721" s="246"/>
      <c r="AA3721" s="246"/>
      <c r="AB3721" s="246"/>
      <c r="AC3721" s="246"/>
      <c r="AD3721" s="246"/>
      <c r="AE3721" s="246"/>
      <c r="AF3721" s="246"/>
      <c r="AG3721" s="246"/>
      <c r="AH3721" s="246"/>
      <c r="AI3721" s="246"/>
      <c r="AJ3721" s="246"/>
      <c r="AK3721" s="246"/>
      <c r="AL3721" s="246"/>
    </row>
    <row r="3722" spans="3:38" s="47" customFormat="1" ht="38.25" customHeight="1" x14ac:dyDescent="0.25">
      <c r="C3722" s="243"/>
      <c r="H3722" s="243"/>
      <c r="L3722" s="282"/>
      <c r="M3722" s="243"/>
      <c r="O3722" s="243"/>
      <c r="P3722" s="246"/>
      <c r="Q3722" s="246"/>
      <c r="R3722" s="246"/>
      <c r="S3722" s="246"/>
      <c r="T3722" s="246"/>
      <c r="U3722" s="246"/>
      <c r="V3722" s="246"/>
      <c r="W3722" s="246"/>
      <c r="X3722" s="246"/>
      <c r="Y3722" s="246"/>
      <c r="Z3722" s="246"/>
      <c r="AA3722" s="246"/>
      <c r="AB3722" s="246"/>
      <c r="AC3722" s="246"/>
      <c r="AD3722" s="246"/>
      <c r="AE3722" s="246"/>
      <c r="AF3722" s="246"/>
      <c r="AG3722" s="246"/>
      <c r="AH3722" s="246"/>
      <c r="AI3722" s="246"/>
      <c r="AJ3722" s="246"/>
      <c r="AK3722" s="246"/>
      <c r="AL3722" s="246"/>
    </row>
    <row r="3723" spans="3:38" s="47" customFormat="1" ht="38.25" customHeight="1" x14ac:dyDescent="0.25">
      <c r="C3723" s="243"/>
      <c r="H3723" s="243"/>
      <c r="L3723" s="282"/>
      <c r="M3723" s="243"/>
      <c r="O3723" s="243"/>
      <c r="P3723" s="246"/>
      <c r="Q3723" s="246"/>
      <c r="R3723" s="246"/>
      <c r="S3723" s="246"/>
      <c r="T3723" s="246"/>
      <c r="U3723" s="246"/>
      <c r="V3723" s="246"/>
      <c r="W3723" s="246"/>
      <c r="X3723" s="246"/>
      <c r="Y3723" s="246"/>
      <c r="Z3723" s="246"/>
      <c r="AA3723" s="246"/>
      <c r="AB3723" s="246"/>
      <c r="AC3723" s="246"/>
      <c r="AD3723" s="246"/>
      <c r="AE3723" s="246"/>
      <c r="AF3723" s="246"/>
      <c r="AG3723" s="246"/>
      <c r="AH3723" s="246"/>
      <c r="AI3723" s="246"/>
      <c r="AJ3723" s="246"/>
      <c r="AK3723" s="246"/>
      <c r="AL3723" s="246"/>
    </row>
    <row r="3724" spans="3:38" s="47" customFormat="1" ht="38.25" customHeight="1" x14ac:dyDescent="0.25">
      <c r="C3724" s="243"/>
      <c r="H3724" s="243"/>
      <c r="L3724" s="282"/>
      <c r="M3724" s="243"/>
      <c r="O3724" s="243"/>
      <c r="P3724" s="246"/>
      <c r="Q3724" s="246"/>
      <c r="R3724" s="246"/>
      <c r="S3724" s="246"/>
      <c r="T3724" s="246"/>
      <c r="U3724" s="246"/>
      <c r="V3724" s="246"/>
      <c r="W3724" s="246"/>
      <c r="X3724" s="246"/>
      <c r="Y3724" s="246"/>
      <c r="Z3724" s="246"/>
      <c r="AA3724" s="246"/>
      <c r="AB3724" s="246"/>
      <c r="AC3724" s="246"/>
      <c r="AD3724" s="246"/>
      <c r="AE3724" s="246"/>
      <c r="AF3724" s="246"/>
      <c r="AG3724" s="246"/>
      <c r="AH3724" s="246"/>
      <c r="AI3724" s="246"/>
      <c r="AJ3724" s="246"/>
      <c r="AK3724" s="246"/>
      <c r="AL3724" s="246"/>
    </row>
    <row r="3725" spans="3:38" s="47" customFormat="1" ht="38.25" customHeight="1" x14ac:dyDescent="0.25">
      <c r="C3725" s="243"/>
      <c r="H3725" s="243"/>
      <c r="L3725" s="282"/>
      <c r="M3725" s="243"/>
      <c r="O3725" s="243"/>
      <c r="P3725" s="246"/>
      <c r="Q3725" s="246"/>
      <c r="R3725" s="246"/>
      <c r="S3725" s="246"/>
      <c r="T3725" s="246"/>
      <c r="U3725" s="246"/>
      <c r="V3725" s="246"/>
      <c r="W3725" s="246"/>
      <c r="X3725" s="246"/>
      <c r="Y3725" s="246"/>
      <c r="Z3725" s="246"/>
      <c r="AA3725" s="246"/>
      <c r="AB3725" s="246"/>
      <c r="AC3725" s="246"/>
      <c r="AD3725" s="246"/>
      <c r="AE3725" s="246"/>
      <c r="AF3725" s="246"/>
      <c r="AG3725" s="246"/>
      <c r="AH3725" s="246"/>
      <c r="AI3725" s="246"/>
      <c r="AJ3725" s="246"/>
      <c r="AK3725" s="246"/>
      <c r="AL3725" s="246"/>
    </row>
    <row r="3726" spans="3:38" s="47" customFormat="1" ht="38.25" customHeight="1" x14ac:dyDescent="0.25">
      <c r="C3726" s="243"/>
      <c r="H3726" s="243"/>
      <c r="L3726" s="282"/>
      <c r="M3726" s="243"/>
      <c r="O3726" s="243"/>
      <c r="P3726" s="246"/>
      <c r="Q3726" s="246"/>
      <c r="R3726" s="246"/>
      <c r="S3726" s="246"/>
      <c r="T3726" s="246"/>
      <c r="U3726" s="246"/>
      <c r="V3726" s="246"/>
      <c r="W3726" s="246"/>
      <c r="X3726" s="246"/>
      <c r="Y3726" s="246"/>
      <c r="Z3726" s="246"/>
      <c r="AA3726" s="246"/>
      <c r="AB3726" s="246"/>
      <c r="AC3726" s="246"/>
      <c r="AD3726" s="246"/>
      <c r="AE3726" s="246"/>
      <c r="AF3726" s="246"/>
      <c r="AG3726" s="246"/>
      <c r="AH3726" s="246"/>
      <c r="AI3726" s="246"/>
      <c r="AJ3726" s="246"/>
      <c r="AK3726" s="246"/>
      <c r="AL3726" s="246"/>
    </row>
    <row r="3727" spans="3:38" s="47" customFormat="1" ht="38.25" customHeight="1" x14ac:dyDescent="0.25">
      <c r="C3727" s="243"/>
      <c r="H3727" s="243"/>
      <c r="L3727" s="282"/>
      <c r="M3727" s="243"/>
      <c r="O3727" s="243"/>
      <c r="P3727" s="246"/>
      <c r="Q3727" s="246"/>
      <c r="R3727" s="246"/>
      <c r="S3727" s="246"/>
      <c r="T3727" s="246"/>
      <c r="U3727" s="246"/>
      <c r="V3727" s="246"/>
      <c r="W3727" s="246"/>
      <c r="X3727" s="246"/>
      <c r="Y3727" s="246"/>
      <c r="Z3727" s="246"/>
      <c r="AA3727" s="246"/>
      <c r="AB3727" s="246"/>
      <c r="AC3727" s="246"/>
      <c r="AD3727" s="246"/>
      <c r="AE3727" s="246"/>
      <c r="AF3727" s="246"/>
      <c r="AG3727" s="246"/>
      <c r="AH3727" s="246"/>
      <c r="AI3727" s="246"/>
      <c r="AJ3727" s="246"/>
      <c r="AK3727" s="246"/>
      <c r="AL3727" s="246"/>
    </row>
    <row r="3728" spans="3:38" s="47" customFormat="1" ht="38.25" customHeight="1" x14ac:dyDescent="0.25">
      <c r="C3728" s="243"/>
      <c r="H3728" s="243"/>
      <c r="L3728" s="282"/>
      <c r="M3728" s="243"/>
      <c r="O3728" s="243"/>
      <c r="P3728" s="246"/>
      <c r="Q3728" s="246"/>
      <c r="R3728" s="246"/>
      <c r="S3728" s="246"/>
      <c r="T3728" s="246"/>
      <c r="U3728" s="246"/>
      <c r="V3728" s="246"/>
      <c r="W3728" s="246"/>
      <c r="X3728" s="246"/>
      <c r="Y3728" s="246"/>
      <c r="Z3728" s="246"/>
      <c r="AA3728" s="246"/>
      <c r="AB3728" s="246"/>
      <c r="AC3728" s="246"/>
      <c r="AD3728" s="246"/>
      <c r="AE3728" s="246"/>
      <c r="AF3728" s="246"/>
      <c r="AG3728" s="246"/>
      <c r="AH3728" s="246"/>
      <c r="AI3728" s="246"/>
      <c r="AJ3728" s="246"/>
      <c r="AK3728" s="246"/>
      <c r="AL3728" s="246"/>
    </row>
    <row r="3729" spans="3:38" s="47" customFormat="1" ht="38.25" customHeight="1" x14ac:dyDescent="0.25">
      <c r="C3729" s="243"/>
      <c r="H3729" s="243"/>
      <c r="L3729" s="282"/>
      <c r="M3729" s="243"/>
      <c r="O3729" s="243"/>
      <c r="P3729" s="246"/>
      <c r="Q3729" s="246"/>
      <c r="R3729" s="246"/>
      <c r="S3729" s="246"/>
      <c r="T3729" s="246"/>
      <c r="U3729" s="246"/>
      <c r="V3729" s="246"/>
      <c r="W3729" s="246"/>
      <c r="X3729" s="246"/>
      <c r="Y3729" s="246"/>
      <c r="Z3729" s="246"/>
      <c r="AA3729" s="246"/>
      <c r="AB3729" s="246"/>
      <c r="AC3729" s="246"/>
      <c r="AD3729" s="246"/>
      <c r="AE3729" s="246"/>
      <c r="AF3729" s="246"/>
      <c r="AG3729" s="246"/>
      <c r="AH3729" s="246"/>
      <c r="AI3729" s="246"/>
      <c r="AJ3729" s="246"/>
      <c r="AK3729" s="246"/>
      <c r="AL3729" s="246"/>
    </row>
    <row r="3730" spans="3:38" s="47" customFormat="1" ht="38.25" customHeight="1" x14ac:dyDescent="0.25">
      <c r="C3730" s="243"/>
      <c r="H3730" s="243"/>
      <c r="L3730" s="282"/>
      <c r="M3730" s="243"/>
      <c r="O3730" s="243"/>
      <c r="P3730" s="246"/>
      <c r="Q3730" s="246"/>
      <c r="R3730" s="246"/>
      <c r="S3730" s="246"/>
      <c r="T3730" s="246"/>
      <c r="U3730" s="246"/>
      <c r="V3730" s="246"/>
      <c r="W3730" s="246"/>
      <c r="X3730" s="246"/>
      <c r="Y3730" s="246"/>
      <c r="Z3730" s="246"/>
      <c r="AA3730" s="246"/>
      <c r="AB3730" s="246"/>
      <c r="AC3730" s="246"/>
      <c r="AD3730" s="246"/>
      <c r="AE3730" s="246"/>
      <c r="AF3730" s="246"/>
      <c r="AG3730" s="246"/>
      <c r="AH3730" s="246"/>
      <c r="AI3730" s="246"/>
      <c r="AJ3730" s="246"/>
      <c r="AK3730" s="246"/>
      <c r="AL3730" s="246"/>
    </row>
    <row r="3731" spans="3:38" s="47" customFormat="1" ht="38.25" customHeight="1" x14ac:dyDescent="0.25">
      <c r="C3731" s="243"/>
      <c r="H3731" s="243"/>
      <c r="L3731" s="282"/>
      <c r="M3731" s="243"/>
      <c r="O3731" s="243"/>
      <c r="P3731" s="246"/>
      <c r="Q3731" s="246"/>
      <c r="R3731" s="246"/>
      <c r="S3731" s="246"/>
      <c r="T3731" s="246"/>
      <c r="U3731" s="246"/>
      <c r="V3731" s="246"/>
      <c r="W3731" s="246"/>
      <c r="X3731" s="246"/>
      <c r="Y3731" s="246"/>
      <c r="Z3731" s="246"/>
      <c r="AA3731" s="246"/>
      <c r="AB3731" s="246"/>
      <c r="AC3731" s="246"/>
      <c r="AD3731" s="246"/>
      <c r="AE3731" s="246"/>
      <c r="AF3731" s="246"/>
      <c r="AG3731" s="246"/>
      <c r="AH3731" s="246"/>
      <c r="AI3731" s="246"/>
      <c r="AJ3731" s="246"/>
      <c r="AK3731" s="246"/>
      <c r="AL3731" s="246"/>
    </row>
    <row r="3732" spans="3:38" s="47" customFormat="1" ht="38.25" customHeight="1" x14ac:dyDescent="0.25">
      <c r="C3732" s="243"/>
      <c r="H3732" s="243"/>
      <c r="L3732" s="282"/>
      <c r="M3732" s="243"/>
      <c r="O3732" s="243"/>
      <c r="P3732" s="246"/>
      <c r="Q3732" s="246"/>
      <c r="R3732" s="246"/>
      <c r="S3732" s="246"/>
      <c r="T3732" s="246"/>
      <c r="U3732" s="246"/>
      <c r="V3732" s="246"/>
      <c r="W3732" s="246"/>
      <c r="X3732" s="246"/>
      <c r="Y3732" s="246"/>
      <c r="Z3732" s="246"/>
      <c r="AA3732" s="246"/>
      <c r="AB3732" s="246"/>
      <c r="AC3732" s="246"/>
      <c r="AD3732" s="246"/>
      <c r="AE3732" s="246"/>
      <c r="AF3732" s="246"/>
      <c r="AG3732" s="246"/>
      <c r="AH3732" s="246"/>
      <c r="AI3732" s="246"/>
      <c r="AJ3732" s="246"/>
      <c r="AK3732" s="246"/>
      <c r="AL3732" s="246"/>
    </row>
    <row r="3733" spans="3:38" s="47" customFormat="1" ht="38.25" customHeight="1" x14ac:dyDescent="0.25">
      <c r="C3733" s="243"/>
      <c r="H3733" s="243"/>
      <c r="L3733" s="282"/>
      <c r="M3733" s="243"/>
      <c r="O3733" s="243"/>
      <c r="P3733" s="246"/>
      <c r="Q3733" s="246"/>
      <c r="R3733" s="246"/>
      <c r="S3733" s="246"/>
      <c r="T3733" s="246"/>
      <c r="U3733" s="246"/>
      <c r="V3733" s="246"/>
      <c r="W3733" s="246"/>
      <c r="X3733" s="246"/>
      <c r="Y3733" s="246"/>
      <c r="Z3733" s="246"/>
      <c r="AA3733" s="246"/>
      <c r="AB3733" s="246"/>
      <c r="AC3733" s="246"/>
      <c r="AD3733" s="246"/>
      <c r="AE3733" s="246"/>
      <c r="AF3733" s="246"/>
      <c r="AG3733" s="246"/>
      <c r="AH3733" s="246"/>
      <c r="AI3733" s="246"/>
      <c r="AJ3733" s="246"/>
      <c r="AK3733" s="246"/>
      <c r="AL3733" s="246"/>
    </row>
    <row r="3734" spans="3:38" s="47" customFormat="1" ht="38.25" customHeight="1" x14ac:dyDescent="0.25">
      <c r="C3734" s="243"/>
      <c r="H3734" s="243"/>
      <c r="L3734" s="282"/>
      <c r="M3734" s="243"/>
      <c r="O3734" s="243"/>
      <c r="P3734" s="246"/>
      <c r="Q3734" s="246"/>
      <c r="R3734" s="246"/>
      <c r="S3734" s="246"/>
      <c r="T3734" s="246"/>
      <c r="U3734" s="246"/>
      <c r="V3734" s="246"/>
      <c r="W3734" s="246"/>
      <c r="X3734" s="246"/>
      <c r="Y3734" s="246"/>
      <c r="Z3734" s="246"/>
      <c r="AA3734" s="246"/>
      <c r="AB3734" s="246"/>
      <c r="AC3734" s="246"/>
      <c r="AD3734" s="246"/>
      <c r="AE3734" s="246"/>
      <c r="AF3734" s="246"/>
      <c r="AG3734" s="246"/>
      <c r="AH3734" s="246"/>
      <c r="AI3734" s="246"/>
      <c r="AJ3734" s="246"/>
      <c r="AK3734" s="246"/>
      <c r="AL3734" s="246"/>
    </row>
    <row r="3735" spans="3:38" s="47" customFormat="1" ht="38.25" customHeight="1" x14ac:dyDescent="0.25">
      <c r="C3735" s="243"/>
      <c r="H3735" s="243"/>
      <c r="L3735" s="282"/>
      <c r="M3735" s="243"/>
      <c r="O3735" s="243"/>
      <c r="P3735" s="246"/>
      <c r="Q3735" s="246"/>
      <c r="R3735" s="246"/>
      <c r="S3735" s="246"/>
      <c r="T3735" s="246"/>
      <c r="U3735" s="246"/>
      <c r="V3735" s="246"/>
      <c r="W3735" s="246"/>
      <c r="X3735" s="246"/>
      <c r="Y3735" s="246"/>
      <c r="Z3735" s="246"/>
      <c r="AA3735" s="246"/>
      <c r="AB3735" s="246"/>
      <c r="AC3735" s="246"/>
      <c r="AD3735" s="246"/>
      <c r="AE3735" s="246"/>
      <c r="AF3735" s="246"/>
      <c r="AG3735" s="246"/>
      <c r="AH3735" s="246"/>
      <c r="AI3735" s="246"/>
      <c r="AJ3735" s="246"/>
      <c r="AK3735" s="246"/>
      <c r="AL3735" s="246"/>
    </row>
    <row r="3736" spans="3:38" s="47" customFormat="1" ht="38.25" customHeight="1" x14ac:dyDescent="0.25">
      <c r="C3736" s="243"/>
      <c r="H3736" s="243"/>
      <c r="L3736" s="282"/>
      <c r="M3736" s="243"/>
      <c r="O3736" s="243"/>
      <c r="P3736" s="246"/>
      <c r="Q3736" s="246"/>
      <c r="R3736" s="246"/>
      <c r="S3736" s="246"/>
      <c r="T3736" s="246"/>
      <c r="U3736" s="246"/>
      <c r="V3736" s="246"/>
      <c r="W3736" s="246"/>
      <c r="X3736" s="246"/>
      <c r="Y3736" s="246"/>
      <c r="Z3736" s="246"/>
      <c r="AA3736" s="246"/>
      <c r="AB3736" s="246"/>
      <c r="AC3736" s="246"/>
      <c r="AD3736" s="246"/>
      <c r="AE3736" s="246"/>
      <c r="AF3736" s="246"/>
      <c r="AG3736" s="246"/>
      <c r="AH3736" s="246"/>
      <c r="AI3736" s="246"/>
      <c r="AJ3736" s="246"/>
      <c r="AK3736" s="246"/>
      <c r="AL3736" s="246"/>
    </row>
    <row r="3737" spans="3:38" s="47" customFormat="1" ht="38.25" customHeight="1" x14ac:dyDescent="0.25">
      <c r="C3737" s="243"/>
      <c r="H3737" s="243"/>
      <c r="L3737" s="282"/>
      <c r="M3737" s="243"/>
      <c r="O3737" s="243"/>
      <c r="P3737" s="246"/>
      <c r="Q3737" s="246"/>
      <c r="R3737" s="246"/>
      <c r="S3737" s="246"/>
      <c r="T3737" s="246"/>
      <c r="U3737" s="246"/>
      <c r="V3737" s="246"/>
      <c r="W3737" s="246"/>
      <c r="X3737" s="246"/>
      <c r="Y3737" s="246"/>
      <c r="Z3737" s="246"/>
      <c r="AA3737" s="246"/>
      <c r="AB3737" s="246"/>
      <c r="AC3737" s="246"/>
      <c r="AD3737" s="246"/>
      <c r="AE3737" s="246"/>
      <c r="AF3737" s="246"/>
      <c r="AG3737" s="246"/>
      <c r="AH3737" s="246"/>
      <c r="AI3737" s="246"/>
      <c r="AJ3737" s="246"/>
      <c r="AK3737" s="246"/>
      <c r="AL3737" s="246"/>
    </row>
    <row r="3738" spans="3:38" s="47" customFormat="1" ht="38.25" customHeight="1" x14ac:dyDescent="0.25">
      <c r="C3738" s="243"/>
      <c r="H3738" s="243"/>
      <c r="L3738" s="282"/>
      <c r="M3738" s="243"/>
      <c r="O3738" s="243"/>
      <c r="P3738" s="246"/>
      <c r="Q3738" s="246"/>
      <c r="R3738" s="246"/>
      <c r="S3738" s="246"/>
      <c r="T3738" s="246"/>
      <c r="U3738" s="246"/>
      <c r="V3738" s="246"/>
      <c r="W3738" s="246"/>
      <c r="X3738" s="246"/>
      <c r="Y3738" s="246"/>
      <c r="Z3738" s="246"/>
      <c r="AA3738" s="246"/>
      <c r="AB3738" s="246"/>
      <c r="AC3738" s="246"/>
      <c r="AD3738" s="246"/>
      <c r="AE3738" s="246"/>
      <c r="AF3738" s="246"/>
      <c r="AG3738" s="246"/>
      <c r="AH3738" s="246"/>
      <c r="AI3738" s="246"/>
      <c r="AJ3738" s="246"/>
      <c r="AK3738" s="246"/>
      <c r="AL3738" s="246"/>
    </row>
    <row r="3739" spans="3:38" s="47" customFormat="1" ht="38.25" customHeight="1" x14ac:dyDescent="0.25">
      <c r="C3739" s="243"/>
      <c r="H3739" s="243"/>
      <c r="L3739" s="282"/>
      <c r="M3739" s="243"/>
      <c r="O3739" s="243"/>
      <c r="P3739" s="246"/>
      <c r="Q3739" s="246"/>
      <c r="R3739" s="246"/>
      <c r="S3739" s="246"/>
      <c r="T3739" s="246"/>
      <c r="U3739" s="246"/>
      <c r="V3739" s="246"/>
      <c r="W3739" s="246"/>
      <c r="X3739" s="246"/>
      <c r="Y3739" s="246"/>
      <c r="Z3739" s="246"/>
      <c r="AA3739" s="246"/>
      <c r="AB3739" s="246"/>
      <c r="AC3739" s="246"/>
      <c r="AD3739" s="246"/>
      <c r="AE3739" s="246"/>
      <c r="AF3739" s="246"/>
      <c r="AG3739" s="246"/>
      <c r="AH3739" s="246"/>
      <c r="AI3739" s="246"/>
      <c r="AJ3739" s="246"/>
      <c r="AK3739" s="246"/>
      <c r="AL3739" s="246"/>
    </row>
    <row r="3740" spans="3:38" s="47" customFormat="1" ht="38.25" customHeight="1" x14ac:dyDescent="0.25">
      <c r="C3740" s="243"/>
      <c r="H3740" s="243"/>
      <c r="L3740" s="282"/>
      <c r="M3740" s="243"/>
      <c r="O3740" s="243"/>
      <c r="P3740" s="246"/>
      <c r="Q3740" s="246"/>
      <c r="R3740" s="246"/>
      <c r="S3740" s="246"/>
      <c r="T3740" s="246"/>
      <c r="U3740" s="246"/>
      <c r="V3740" s="246"/>
      <c r="W3740" s="246"/>
      <c r="X3740" s="246"/>
      <c r="Y3740" s="246"/>
      <c r="Z3740" s="246"/>
      <c r="AA3740" s="246"/>
      <c r="AB3740" s="246"/>
      <c r="AC3740" s="246"/>
      <c r="AD3740" s="246"/>
      <c r="AE3740" s="246"/>
      <c r="AF3740" s="246"/>
      <c r="AG3740" s="246"/>
      <c r="AH3740" s="246"/>
      <c r="AI3740" s="246"/>
      <c r="AJ3740" s="246"/>
      <c r="AK3740" s="246"/>
      <c r="AL3740" s="246"/>
    </row>
    <row r="3741" spans="3:38" s="47" customFormat="1" ht="38.25" customHeight="1" x14ac:dyDescent="0.25">
      <c r="C3741" s="243"/>
      <c r="H3741" s="243"/>
      <c r="L3741" s="282"/>
      <c r="M3741" s="243"/>
      <c r="O3741" s="243"/>
      <c r="P3741" s="246"/>
      <c r="Q3741" s="246"/>
      <c r="R3741" s="246"/>
      <c r="S3741" s="246"/>
      <c r="T3741" s="246"/>
      <c r="U3741" s="246"/>
      <c r="V3741" s="246"/>
      <c r="W3741" s="246"/>
      <c r="X3741" s="246"/>
      <c r="Y3741" s="246"/>
      <c r="Z3741" s="246"/>
      <c r="AA3741" s="246"/>
      <c r="AB3741" s="246"/>
      <c r="AC3741" s="246"/>
      <c r="AD3741" s="246"/>
      <c r="AE3741" s="246"/>
      <c r="AF3741" s="246"/>
      <c r="AG3741" s="246"/>
      <c r="AH3741" s="246"/>
      <c r="AI3741" s="246"/>
      <c r="AJ3741" s="246"/>
      <c r="AK3741" s="246"/>
      <c r="AL3741" s="246"/>
    </row>
    <row r="3742" spans="3:38" s="47" customFormat="1" ht="38.25" customHeight="1" x14ac:dyDescent="0.25">
      <c r="C3742" s="243"/>
      <c r="H3742" s="243"/>
      <c r="L3742" s="282"/>
      <c r="M3742" s="243"/>
      <c r="O3742" s="243"/>
      <c r="P3742" s="246"/>
      <c r="Q3742" s="246"/>
      <c r="R3742" s="246"/>
      <c r="S3742" s="246"/>
      <c r="T3742" s="246"/>
      <c r="U3742" s="246"/>
      <c r="V3742" s="246"/>
      <c r="W3742" s="246"/>
      <c r="X3742" s="246"/>
      <c r="Y3742" s="246"/>
      <c r="Z3742" s="246"/>
      <c r="AA3742" s="246"/>
      <c r="AB3742" s="246"/>
      <c r="AC3742" s="246"/>
      <c r="AD3742" s="246"/>
      <c r="AE3742" s="246"/>
      <c r="AF3742" s="246"/>
      <c r="AG3742" s="246"/>
      <c r="AH3742" s="246"/>
      <c r="AI3742" s="246"/>
      <c r="AJ3742" s="246"/>
      <c r="AK3742" s="246"/>
      <c r="AL3742" s="246"/>
    </row>
    <row r="3743" spans="3:38" s="47" customFormat="1" ht="38.25" customHeight="1" x14ac:dyDescent="0.25">
      <c r="C3743" s="243"/>
      <c r="H3743" s="243"/>
      <c r="L3743" s="282"/>
      <c r="M3743" s="243"/>
      <c r="O3743" s="243"/>
      <c r="P3743" s="246"/>
      <c r="Q3743" s="246"/>
      <c r="R3743" s="246"/>
      <c r="S3743" s="246"/>
      <c r="T3743" s="246"/>
      <c r="U3743" s="246"/>
      <c r="V3743" s="246"/>
      <c r="W3743" s="246"/>
      <c r="X3743" s="246"/>
      <c r="Y3743" s="246"/>
      <c r="Z3743" s="246"/>
      <c r="AA3743" s="246"/>
      <c r="AB3743" s="246"/>
      <c r="AC3743" s="246"/>
      <c r="AD3743" s="246"/>
      <c r="AE3743" s="246"/>
      <c r="AF3743" s="246"/>
      <c r="AG3743" s="246"/>
      <c r="AH3743" s="246"/>
      <c r="AI3743" s="246"/>
      <c r="AJ3743" s="246"/>
      <c r="AK3743" s="246"/>
      <c r="AL3743" s="246"/>
    </row>
    <row r="3744" spans="3:38" s="47" customFormat="1" ht="38.25" customHeight="1" x14ac:dyDescent="0.25">
      <c r="C3744" s="243"/>
      <c r="H3744" s="243"/>
      <c r="L3744" s="282"/>
      <c r="M3744" s="243"/>
      <c r="O3744" s="243"/>
      <c r="P3744" s="246"/>
      <c r="Q3744" s="246"/>
      <c r="R3744" s="246"/>
      <c r="S3744" s="246"/>
      <c r="T3744" s="246"/>
      <c r="U3744" s="246"/>
      <c r="V3744" s="246"/>
      <c r="W3744" s="246"/>
      <c r="X3744" s="246"/>
      <c r="Y3744" s="246"/>
      <c r="Z3744" s="246"/>
      <c r="AA3744" s="246"/>
      <c r="AB3744" s="246"/>
      <c r="AC3744" s="246"/>
      <c r="AD3744" s="246"/>
      <c r="AE3744" s="246"/>
      <c r="AF3744" s="246"/>
      <c r="AG3744" s="246"/>
      <c r="AH3744" s="246"/>
      <c r="AI3744" s="246"/>
      <c r="AJ3744" s="246"/>
      <c r="AK3744" s="246"/>
      <c r="AL3744" s="246"/>
    </row>
    <row r="3745" spans="3:38" s="47" customFormat="1" ht="38.25" customHeight="1" x14ac:dyDescent="0.25">
      <c r="C3745" s="243"/>
      <c r="H3745" s="243"/>
      <c r="L3745" s="282"/>
      <c r="M3745" s="243"/>
      <c r="O3745" s="243"/>
      <c r="P3745" s="246"/>
      <c r="Q3745" s="246"/>
      <c r="R3745" s="246"/>
      <c r="S3745" s="246"/>
      <c r="T3745" s="246"/>
      <c r="U3745" s="246"/>
      <c r="V3745" s="246"/>
      <c r="W3745" s="246"/>
      <c r="X3745" s="246"/>
      <c r="Y3745" s="246"/>
      <c r="Z3745" s="246"/>
      <c r="AA3745" s="246"/>
      <c r="AB3745" s="246"/>
      <c r="AC3745" s="246"/>
      <c r="AD3745" s="246"/>
      <c r="AE3745" s="246"/>
      <c r="AF3745" s="246"/>
      <c r="AG3745" s="246"/>
      <c r="AH3745" s="246"/>
      <c r="AI3745" s="246"/>
      <c r="AJ3745" s="246"/>
      <c r="AK3745" s="246"/>
      <c r="AL3745" s="246"/>
    </row>
    <row r="3746" spans="3:38" s="47" customFormat="1" ht="38.25" customHeight="1" x14ac:dyDescent="0.25">
      <c r="C3746" s="243"/>
      <c r="H3746" s="243"/>
      <c r="L3746" s="282"/>
      <c r="M3746" s="243"/>
      <c r="O3746" s="243"/>
      <c r="P3746" s="246"/>
      <c r="Q3746" s="246"/>
      <c r="R3746" s="246"/>
      <c r="S3746" s="246"/>
      <c r="T3746" s="246"/>
      <c r="U3746" s="246"/>
      <c r="V3746" s="246"/>
      <c r="W3746" s="246"/>
      <c r="X3746" s="246"/>
      <c r="Y3746" s="246"/>
      <c r="Z3746" s="246"/>
      <c r="AA3746" s="246"/>
      <c r="AB3746" s="246"/>
      <c r="AC3746" s="246"/>
      <c r="AD3746" s="246"/>
      <c r="AE3746" s="246"/>
      <c r="AF3746" s="246"/>
      <c r="AG3746" s="246"/>
      <c r="AH3746" s="246"/>
      <c r="AI3746" s="246"/>
      <c r="AJ3746" s="246"/>
      <c r="AK3746" s="246"/>
      <c r="AL3746" s="246"/>
    </row>
    <row r="3747" spans="3:38" s="47" customFormat="1" ht="38.25" customHeight="1" x14ac:dyDescent="0.25">
      <c r="C3747" s="243"/>
      <c r="H3747" s="243"/>
      <c r="L3747" s="282"/>
      <c r="M3747" s="243"/>
      <c r="O3747" s="243"/>
      <c r="P3747" s="246"/>
      <c r="Q3747" s="246"/>
      <c r="R3747" s="246"/>
      <c r="S3747" s="246"/>
      <c r="T3747" s="246"/>
      <c r="U3747" s="246"/>
      <c r="V3747" s="246"/>
      <c r="W3747" s="246"/>
      <c r="X3747" s="246"/>
      <c r="Y3747" s="246"/>
      <c r="Z3747" s="246"/>
      <c r="AA3747" s="246"/>
      <c r="AB3747" s="246"/>
      <c r="AC3747" s="246"/>
      <c r="AD3747" s="246"/>
      <c r="AE3747" s="246"/>
      <c r="AF3747" s="246"/>
      <c r="AG3747" s="246"/>
      <c r="AH3747" s="246"/>
      <c r="AI3747" s="246"/>
      <c r="AJ3747" s="246"/>
      <c r="AK3747" s="246"/>
      <c r="AL3747" s="246"/>
    </row>
    <row r="3748" spans="3:38" s="47" customFormat="1" ht="38.25" customHeight="1" x14ac:dyDescent="0.25">
      <c r="C3748" s="243"/>
      <c r="H3748" s="243"/>
      <c r="L3748" s="282"/>
      <c r="M3748" s="243"/>
      <c r="O3748" s="243"/>
      <c r="P3748" s="246"/>
      <c r="Q3748" s="246"/>
      <c r="R3748" s="246"/>
      <c r="S3748" s="246"/>
      <c r="T3748" s="246"/>
      <c r="U3748" s="246"/>
      <c r="V3748" s="246"/>
      <c r="W3748" s="246"/>
      <c r="X3748" s="246"/>
      <c r="Y3748" s="246"/>
      <c r="Z3748" s="246"/>
      <c r="AA3748" s="246"/>
      <c r="AB3748" s="246"/>
      <c r="AC3748" s="246"/>
      <c r="AD3748" s="246"/>
      <c r="AE3748" s="246"/>
      <c r="AF3748" s="246"/>
      <c r="AG3748" s="246"/>
      <c r="AH3748" s="246"/>
      <c r="AI3748" s="246"/>
      <c r="AJ3748" s="246"/>
      <c r="AK3748" s="246"/>
      <c r="AL3748" s="246"/>
    </row>
    <row r="3749" spans="3:38" s="47" customFormat="1" ht="38.25" customHeight="1" x14ac:dyDescent="0.25">
      <c r="C3749" s="243"/>
      <c r="H3749" s="243"/>
      <c r="L3749" s="282"/>
      <c r="M3749" s="243"/>
      <c r="O3749" s="243"/>
      <c r="P3749" s="246"/>
      <c r="Q3749" s="246"/>
      <c r="R3749" s="246"/>
      <c r="S3749" s="246"/>
      <c r="T3749" s="246"/>
      <c r="U3749" s="246"/>
      <c r="V3749" s="246"/>
      <c r="W3749" s="246"/>
      <c r="X3749" s="246"/>
      <c r="Y3749" s="246"/>
      <c r="Z3749" s="246"/>
      <c r="AA3749" s="246"/>
      <c r="AB3749" s="246"/>
      <c r="AC3749" s="246"/>
      <c r="AD3749" s="246"/>
      <c r="AE3749" s="246"/>
      <c r="AF3749" s="246"/>
      <c r="AG3749" s="246"/>
      <c r="AH3749" s="246"/>
      <c r="AI3749" s="246"/>
      <c r="AJ3749" s="246"/>
      <c r="AK3749" s="246"/>
      <c r="AL3749" s="246"/>
    </row>
    <row r="3750" spans="3:38" s="47" customFormat="1" ht="38.25" customHeight="1" x14ac:dyDescent="0.25">
      <c r="C3750" s="243"/>
      <c r="H3750" s="243"/>
      <c r="L3750" s="282"/>
      <c r="M3750" s="243"/>
      <c r="O3750" s="243"/>
      <c r="P3750" s="246"/>
      <c r="Q3750" s="246"/>
      <c r="R3750" s="246"/>
      <c r="S3750" s="246"/>
      <c r="T3750" s="246"/>
      <c r="U3750" s="246"/>
      <c r="V3750" s="246"/>
      <c r="W3750" s="246"/>
      <c r="X3750" s="246"/>
      <c r="Y3750" s="246"/>
      <c r="Z3750" s="246"/>
      <c r="AA3750" s="246"/>
      <c r="AB3750" s="246"/>
      <c r="AC3750" s="246"/>
      <c r="AD3750" s="246"/>
      <c r="AE3750" s="246"/>
      <c r="AF3750" s="246"/>
      <c r="AG3750" s="246"/>
      <c r="AH3750" s="246"/>
      <c r="AI3750" s="246"/>
      <c r="AJ3750" s="246"/>
      <c r="AK3750" s="246"/>
      <c r="AL3750" s="246"/>
    </row>
    <row r="3751" spans="3:38" s="47" customFormat="1" ht="38.25" customHeight="1" x14ac:dyDescent="0.25">
      <c r="C3751" s="243"/>
      <c r="H3751" s="243"/>
      <c r="L3751" s="282"/>
      <c r="M3751" s="243"/>
      <c r="O3751" s="243"/>
      <c r="P3751" s="246"/>
      <c r="Q3751" s="246"/>
      <c r="R3751" s="246"/>
      <c r="S3751" s="246"/>
      <c r="T3751" s="246"/>
      <c r="U3751" s="246"/>
      <c r="V3751" s="246"/>
      <c r="W3751" s="246"/>
      <c r="X3751" s="246"/>
      <c r="Y3751" s="246"/>
      <c r="Z3751" s="246"/>
      <c r="AA3751" s="246"/>
      <c r="AB3751" s="246"/>
      <c r="AC3751" s="246"/>
      <c r="AD3751" s="246"/>
      <c r="AE3751" s="246"/>
      <c r="AF3751" s="246"/>
      <c r="AG3751" s="246"/>
      <c r="AH3751" s="246"/>
      <c r="AI3751" s="246"/>
      <c r="AJ3751" s="246"/>
      <c r="AK3751" s="246"/>
      <c r="AL3751" s="246"/>
    </row>
    <row r="3752" spans="3:38" s="47" customFormat="1" ht="38.25" customHeight="1" x14ac:dyDescent="0.25">
      <c r="C3752" s="243"/>
      <c r="H3752" s="243"/>
      <c r="L3752" s="282"/>
      <c r="M3752" s="243"/>
      <c r="O3752" s="243"/>
      <c r="P3752" s="246"/>
      <c r="Q3752" s="246"/>
      <c r="R3752" s="246"/>
      <c r="S3752" s="246"/>
      <c r="T3752" s="246"/>
      <c r="U3752" s="246"/>
      <c r="V3752" s="246"/>
      <c r="W3752" s="246"/>
      <c r="X3752" s="246"/>
      <c r="Y3752" s="246"/>
      <c r="Z3752" s="246"/>
      <c r="AA3752" s="246"/>
      <c r="AB3752" s="246"/>
      <c r="AC3752" s="246"/>
      <c r="AD3752" s="246"/>
      <c r="AE3752" s="246"/>
      <c r="AF3752" s="246"/>
      <c r="AG3752" s="246"/>
      <c r="AH3752" s="246"/>
      <c r="AI3752" s="246"/>
      <c r="AJ3752" s="246"/>
      <c r="AK3752" s="246"/>
      <c r="AL3752" s="246"/>
    </row>
    <row r="3753" spans="3:38" s="47" customFormat="1" ht="38.25" customHeight="1" x14ac:dyDescent="0.25">
      <c r="C3753" s="243"/>
      <c r="H3753" s="243"/>
      <c r="L3753" s="282"/>
      <c r="M3753" s="243"/>
      <c r="O3753" s="243"/>
      <c r="P3753" s="246"/>
      <c r="Q3753" s="246"/>
      <c r="R3753" s="246"/>
      <c r="S3753" s="246"/>
      <c r="T3753" s="246"/>
      <c r="U3753" s="246"/>
      <c r="V3753" s="246"/>
      <c r="W3753" s="246"/>
      <c r="X3753" s="246"/>
      <c r="Y3753" s="246"/>
      <c r="Z3753" s="246"/>
      <c r="AA3753" s="246"/>
      <c r="AB3753" s="246"/>
      <c r="AC3753" s="246"/>
      <c r="AD3753" s="246"/>
      <c r="AE3753" s="246"/>
      <c r="AF3753" s="246"/>
      <c r="AG3753" s="246"/>
      <c r="AH3753" s="246"/>
      <c r="AI3753" s="246"/>
      <c r="AJ3753" s="246"/>
      <c r="AK3753" s="246"/>
      <c r="AL3753" s="246"/>
    </row>
    <row r="3754" spans="3:38" s="47" customFormat="1" ht="38.25" customHeight="1" x14ac:dyDescent="0.25">
      <c r="C3754" s="243"/>
      <c r="H3754" s="243"/>
      <c r="L3754" s="282"/>
      <c r="M3754" s="243"/>
      <c r="O3754" s="243"/>
      <c r="P3754" s="246"/>
      <c r="Q3754" s="246"/>
      <c r="R3754" s="246"/>
      <c r="S3754" s="246"/>
      <c r="T3754" s="246"/>
      <c r="U3754" s="246"/>
      <c r="V3754" s="246"/>
      <c r="W3754" s="246"/>
      <c r="X3754" s="246"/>
      <c r="Y3754" s="246"/>
      <c r="Z3754" s="246"/>
      <c r="AA3754" s="246"/>
      <c r="AB3754" s="246"/>
      <c r="AC3754" s="246"/>
      <c r="AD3754" s="246"/>
      <c r="AE3754" s="246"/>
      <c r="AF3754" s="246"/>
      <c r="AG3754" s="246"/>
      <c r="AH3754" s="246"/>
      <c r="AI3754" s="246"/>
      <c r="AJ3754" s="246"/>
      <c r="AK3754" s="246"/>
      <c r="AL3754" s="246"/>
    </row>
    <row r="3755" spans="3:38" s="47" customFormat="1" ht="38.25" customHeight="1" x14ac:dyDescent="0.25">
      <c r="C3755" s="243"/>
      <c r="H3755" s="243"/>
      <c r="L3755" s="282"/>
      <c r="M3755" s="243"/>
      <c r="O3755" s="243"/>
      <c r="P3755" s="246"/>
      <c r="Q3755" s="246"/>
      <c r="R3755" s="246"/>
      <c r="S3755" s="246"/>
      <c r="T3755" s="246"/>
      <c r="U3755" s="246"/>
      <c r="V3755" s="246"/>
      <c r="W3755" s="246"/>
      <c r="X3755" s="246"/>
      <c r="Y3755" s="246"/>
      <c r="Z3755" s="246"/>
      <c r="AA3755" s="246"/>
      <c r="AB3755" s="246"/>
      <c r="AC3755" s="246"/>
      <c r="AD3755" s="246"/>
      <c r="AE3755" s="246"/>
      <c r="AF3755" s="246"/>
      <c r="AG3755" s="246"/>
      <c r="AH3755" s="246"/>
      <c r="AI3755" s="246"/>
      <c r="AJ3755" s="246"/>
      <c r="AK3755" s="246"/>
      <c r="AL3755" s="246"/>
    </row>
    <row r="3756" spans="3:38" s="47" customFormat="1" ht="38.25" customHeight="1" x14ac:dyDescent="0.25">
      <c r="C3756" s="243"/>
      <c r="H3756" s="243"/>
      <c r="L3756" s="282"/>
      <c r="M3756" s="243"/>
      <c r="O3756" s="243"/>
      <c r="P3756" s="246"/>
      <c r="Q3756" s="246"/>
      <c r="R3756" s="246"/>
      <c r="S3756" s="246"/>
      <c r="T3756" s="246"/>
      <c r="U3756" s="246"/>
      <c r="V3756" s="246"/>
      <c r="W3756" s="246"/>
      <c r="X3756" s="246"/>
      <c r="Y3756" s="246"/>
      <c r="Z3756" s="246"/>
      <c r="AA3756" s="246"/>
      <c r="AB3756" s="246"/>
      <c r="AC3756" s="246"/>
      <c r="AD3756" s="246"/>
      <c r="AE3756" s="246"/>
      <c r="AF3756" s="246"/>
      <c r="AG3756" s="246"/>
      <c r="AH3756" s="246"/>
      <c r="AI3756" s="246"/>
      <c r="AJ3756" s="246"/>
      <c r="AK3756" s="246"/>
      <c r="AL3756" s="246"/>
    </row>
    <row r="3757" spans="3:38" s="47" customFormat="1" ht="38.25" customHeight="1" x14ac:dyDescent="0.25">
      <c r="C3757" s="243"/>
      <c r="H3757" s="243"/>
      <c r="L3757" s="282"/>
      <c r="M3757" s="243"/>
      <c r="O3757" s="243"/>
      <c r="P3757" s="246"/>
      <c r="Q3757" s="246"/>
      <c r="R3757" s="246"/>
      <c r="S3757" s="246"/>
      <c r="T3757" s="246"/>
      <c r="U3757" s="246"/>
      <c r="V3757" s="246"/>
      <c r="W3757" s="246"/>
      <c r="X3757" s="246"/>
      <c r="Y3757" s="246"/>
      <c r="Z3757" s="246"/>
      <c r="AA3757" s="246"/>
      <c r="AB3757" s="246"/>
      <c r="AC3757" s="246"/>
      <c r="AD3757" s="246"/>
      <c r="AE3757" s="246"/>
      <c r="AF3757" s="246"/>
      <c r="AG3757" s="246"/>
      <c r="AH3757" s="246"/>
      <c r="AI3757" s="246"/>
      <c r="AJ3757" s="246"/>
      <c r="AK3757" s="246"/>
      <c r="AL3757" s="246"/>
    </row>
    <row r="3758" spans="3:38" s="47" customFormat="1" ht="38.25" customHeight="1" x14ac:dyDescent="0.25">
      <c r="C3758" s="243"/>
      <c r="H3758" s="243"/>
      <c r="L3758" s="282"/>
      <c r="M3758" s="243"/>
      <c r="O3758" s="243"/>
      <c r="P3758" s="246"/>
      <c r="Q3758" s="246"/>
      <c r="R3758" s="246"/>
      <c r="S3758" s="246"/>
      <c r="T3758" s="246"/>
      <c r="U3758" s="246"/>
      <c r="V3758" s="246"/>
      <c r="W3758" s="246"/>
      <c r="X3758" s="246"/>
      <c r="Y3758" s="246"/>
      <c r="Z3758" s="246"/>
      <c r="AA3758" s="246"/>
      <c r="AB3758" s="246"/>
      <c r="AC3758" s="246"/>
      <c r="AD3758" s="246"/>
      <c r="AE3758" s="246"/>
      <c r="AF3758" s="246"/>
      <c r="AG3758" s="246"/>
      <c r="AH3758" s="246"/>
      <c r="AI3758" s="246"/>
      <c r="AJ3758" s="246"/>
      <c r="AK3758" s="246"/>
      <c r="AL3758" s="246"/>
    </row>
    <row r="3759" spans="3:38" s="47" customFormat="1" ht="38.25" customHeight="1" x14ac:dyDescent="0.25">
      <c r="C3759" s="243"/>
      <c r="H3759" s="243"/>
      <c r="L3759" s="282"/>
      <c r="M3759" s="243"/>
      <c r="O3759" s="243"/>
      <c r="P3759" s="246"/>
      <c r="Q3759" s="246"/>
      <c r="R3759" s="246"/>
      <c r="S3759" s="246"/>
      <c r="T3759" s="246"/>
      <c r="U3759" s="246"/>
      <c r="V3759" s="246"/>
      <c r="W3759" s="246"/>
      <c r="X3759" s="246"/>
      <c r="Y3759" s="246"/>
      <c r="Z3759" s="246"/>
      <c r="AA3759" s="246"/>
      <c r="AB3759" s="246"/>
      <c r="AC3759" s="246"/>
      <c r="AD3759" s="246"/>
      <c r="AE3759" s="246"/>
      <c r="AF3759" s="246"/>
      <c r="AG3759" s="246"/>
      <c r="AH3759" s="246"/>
      <c r="AI3759" s="246"/>
      <c r="AJ3759" s="246"/>
      <c r="AK3759" s="246"/>
      <c r="AL3759" s="246"/>
    </row>
    <row r="3760" spans="3:38" s="47" customFormat="1" ht="38.25" customHeight="1" x14ac:dyDescent="0.25">
      <c r="C3760" s="243"/>
      <c r="H3760" s="243"/>
      <c r="L3760" s="282"/>
      <c r="M3760" s="243"/>
      <c r="O3760" s="243"/>
      <c r="P3760" s="246"/>
      <c r="Q3760" s="246"/>
      <c r="R3760" s="246"/>
      <c r="S3760" s="246"/>
      <c r="T3760" s="246"/>
      <c r="U3760" s="246"/>
      <c r="V3760" s="246"/>
      <c r="W3760" s="246"/>
      <c r="X3760" s="246"/>
      <c r="Y3760" s="246"/>
      <c r="Z3760" s="246"/>
      <c r="AA3760" s="246"/>
      <c r="AB3760" s="246"/>
      <c r="AC3760" s="246"/>
      <c r="AD3760" s="246"/>
      <c r="AE3760" s="246"/>
      <c r="AF3760" s="246"/>
      <c r="AG3760" s="246"/>
      <c r="AH3760" s="246"/>
      <c r="AI3760" s="246"/>
      <c r="AJ3760" s="246"/>
      <c r="AK3760" s="246"/>
      <c r="AL3760" s="246"/>
    </row>
    <row r="3761" spans="3:38" s="47" customFormat="1" ht="38.25" customHeight="1" x14ac:dyDescent="0.25">
      <c r="C3761" s="243"/>
      <c r="H3761" s="243"/>
      <c r="L3761" s="282"/>
      <c r="M3761" s="243"/>
      <c r="O3761" s="243"/>
      <c r="P3761" s="246"/>
      <c r="Q3761" s="246"/>
      <c r="R3761" s="246"/>
      <c r="S3761" s="246"/>
      <c r="T3761" s="246"/>
      <c r="U3761" s="246"/>
      <c r="V3761" s="246"/>
      <c r="W3761" s="246"/>
      <c r="X3761" s="246"/>
      <c r="Y3761" s="246"/>
      <c r="Z3761" s="246"/>
      <c r="AA3761" s="246"/>
      <c r="AB3761" s="246"/>
      <c r="AC3761" s="246"/>
      <c r="AD3761" s="246"/>
      <c r="AE3761" s="246"/>
      <c r="AF3761" s="246"/>
      <c r="AG3761" s="246"/>
      <c r="AH3761" s="246"/>
      <c r="AI3761" s="246"/>
      <c r="AJ3761" s="246"/>
      <c r="AK3761" s="246"/>
      <c r="AL3761" s="246"/>
    </row>
    <row r="3762" spans="3:38" s="47" customFormat="1" ht="38.25" customHeight="1" x14ac:dyDescent="0.25">
      <c r="C3762" s="243"/>
      <c r="H3762" s="243"/>
      <c r="L3762" s="282"/>
      <c r="M3762" s="243"/>
      <c r="O3762" s="243"/>
      <c r="P3762" s="246"/>
      <c r="Q3762" s="246"/>
      <c r="R3762" s="246"/>
      <c r="S3762" s="246"/>
      <c r="T3762" s="246"/>
      <c r="U3762" s="246"/>
      <c r="V3762" s="246"/>
      <c r="W3762" s="246"/>
      <c r="X3762" s="246"/>
      <c r="Y3762" s="246"/>
      <c r="Z3762" s="246"/>
      <c r="AA3762" s="246"/>
      <c r="AB3762" s="246"/>
      <c r="AC3762" s="246"/>
      <c r="AD3762" s="246"/>
      <c r="AE3762" s="246"/>
      <c r="AF3762" s="246"/>
      <c r="AG3762" s="246"/>
      <c r="AH3762" s="246"/>
      <c r="AI3762" s="246"/>
      <c r="AJ3762" s="246"/>
      <c r="AK3762" s="246"/>
      <c r="AL3762" s="246"/>
    </row>
    <row r="3763" spans="3:38" s="47" customFormat="1" ht="38.25" customHeight="1" x14ac:dyDescent="0.25">
      <c r="C3763" s="243"/>
      <c r="H3763" s="243"/>
      <c r="L3763" s="282"/>
      <c r="M3763" s="243"/>
      <c r="O3763" s="243"/>
      <c r="P3763" s="246"/>
      <c r="Q3763" s="246"/>
      <c r="R3763" s="246"/>
      <c r="S3763" s="246"/>
      <c r="T3763" s="246"/>
      <c r="U3763" s="246"/>
      <c r="V3763" s="246"/>
      <c r="W3763" s="246"/>
      <c r="X3763" s="246"/>
      <c r="Y3763" s="246"/>
      <c r="Z3763" s="246"/>
      <c r="AA3763" s="246"/>
      <c r="AB3763" s="246"/>
      <c r="AC3763" s="246"/>
      <c r="AD3763" s="246"/>
      <c r="AE3763" s="246"/>
      <c r="AF3763" s="246"/>
      <c r="AG3763" s="246"/>
      <c r="AH3763" s="246"/>
      <c r="AI3763" s="246"/>
      <c r="AJ3763" s="246"/>
      <c r="AK3763" s="246"/>
      <c r="AL3763" s="246"/>
    </row>
    <row r="3764" spans="3:38" s="47" customFormat="1" ht="38.25" customHeight="1" x14ac:dyDescent="0.25">
      <c r="C3764" s="243"/>
      <c r="H3764" s="243"/>
      <c r="L3764" s="282"/>
      <c r="M3764" s="243"/>
      <c r="O3764" s="243"/>
      <c r="P3764" s="246"/>
      <c r="Q3764" s="246"/>
      <c r="R3764" s="246"/>
      <c r="S3764" s="246"/>
      <c r="T3764" s="246"/>
      <c r="U3764" s="246"/>
      <c r="V3764" s="246"/>
      <c r="W3764" s="246"/>
      <c r="X3764" s="246"/>
      <c r="Y3764" s="246"/>
      <c r="Z3764" s="246"/>
      <c r="AA3764" s="246"/>
      <c r="AB3764" s="246"/>
      <c r="AC3764" s="246"/>
      <c r="AD3764" s="246"/>
      <c r="AE3764" s="246"/>
      <c r="AF3764" s="246"/>
      <c r="AG3764" s="246"/>
      <c r="AH3764" s="246"/>
      <c r="AI3764" s="246"/>
      <c r="AJ3764" s="246"/>
      <c r="AK3764" s="246"/>
      <c r="AL3764" s="246"/>
    </row>
    <row r="3765" spans="3:38" s="47" customFormat="1" ht="38.25" customHeight="1" x14ac:dyDescent="0.25">
      <c r="C3765" s="243"/>
      <c r="H3765" s="243"/>
      <c r="L3765" s="282"/>
      <c r="M3765" s="243"/>
      <c r="O3765" s="243"/>
      <c r="P3765" s="246"/>
      <c r="Q3765" s="246"/>
      <c r="R3765" s="246"/>
      <c r="S3765" s="246"/>
      <c r="T3765" s="246"/>
      <c r="U3765" s="246"/>
      <c r="V3765" s="246"/>
      <c r="W3765" s="246"/>
      <c r="X3765" s="246"/>
      <c r="Y3765" s="246"/>
      <c r="Z3765" s="246"/>
      <c r="AA3765" s="246"/>
      <c r="AB3765" s="246"/>
      <c r="AC3765" s="246"/>
      <c r="AD3765" s="246"/>
      <c r="AE3765" s="246"/>
      <c r="AF3765" s="246"/>
      <c r="AG3765" s="246"/>
      <c r="AH3765" s="246"/>
      <c r="AI3765" s="246"/>
      <c r="AJ3765" s="246"/>
      <c r="AK3765" s="246"/>
      <c r="AL3765" s="246"/>
    </row>
    <row r="3766" spans="3:38" s="47" customFormat="1" ht="38.25" customHeight="1" x14ac:dyDescent="0.25">
      <c r="C3766" s="243"/>
      <c r="H3766" s="243"/>
      <c r="L3766" s="282"/>
      <c r="M3766" s="243"/>
      <c r="O3766" s="243"/>
      <c r="P3766" s="246"/>
      <c r="Q3766" s="246"/>
      <c r="R3766" s="246"/>
      <c r="S3766" s="246"/>
      <c r="T3766" s="246"/>
      <c r="U3766" s="246"/>
      <c r="V3766" s="246"/>
      <c r="W3766" s="246"/>
      <c r="X3766" s="246"/>
      <c r="Y3766" s="246"/>
      <c r="Z3766" s="246"/>
      <c r="AA3766" s="246"/>
      <c r="AB3766" s="246"/>
      <c r="AC3766" s="246"/>
      <c r="AD3766" s="246"/>
      <c r="AE3766" s="246"/>
      <c r="AF3766" s="246"/>
      <c r="AG3766" s="246"/>
      <c r="AH3766" s="246"/>
      <c r="AI3766" s="246"/>
      <c r="AJ3766" s="246"/>
      <c r="AK3766" s="246"/>
      <c r="AL3766" s="246"/>
    </row>
    <row r="3767" spans="3:38" s="47" customFormat="1" ht="38.25" customHeight="1" x14ac:dyDescent="0.25">
      <c r="C3767" s="243"/>
      <c r="H3767" s="243"/>
      <c r="L3767" s="282"/>
      <c r="M3767" s="243"/>
      <c r="O3767" s="243"/>
      <c r="P3767" s="246"/>
      <c r="Q3767" s="246"/>
      <c r="R3767" s="246"/>
      <c r="S3767" s="246"/>
      <c r="T3767" s="246"/>
      <c r="U3767" s="246"/>
      <c r="V3767" s="246"/>
      <c r="W3767" s="246"/>
      <c r="X3767" s="246"/>
      <c r="Y3767" s="246"/>
      <c r="Z3767" s="246"/>
      <c r="AA3767" s="246"/>
      <c r="AB3767" s="246"/>
      <c r="AC3767" s="246"/>
      <c r="AD3767" s="246"/>
      <c r="AE3767" s="246"/>
      <c r="AF3767" s="246"/>
      <c r="AG3767" s="246"/>
      <c r="AH3767" s="246"/>
      <c r="AI3767" s="246"/>
      <c r="AJ3767" s="246"/>
      <c r="AK3767" s="246"/>
      <c r="AL3767" s="246"/>
    </row>
    <row r="3768" spans="3:38" s="47" customFormat="1" ht="38.25" customHeight="1" x14ac:dyDescent="0.25">
      <c r="C3768" s="243"/>
      <c r="H3768" s="243"/>
      <c r="L3768" s="282"/>
      <c r="M3768" s="243"/>
      <c r="O3768" s="243"/>
      <c r="P3768" s="246"/>
      <c r="Q3768" s="246"/>
      <c r="R3768" s="246"/>
      <c r="S3768" s="246"/>
      <c r="T3768" s="246"/>
      <c r="U3768" s="246"/>
      <c r="V3768" s="246"/>
      <c r="W3768" s="246"/>
      <c r="X3768" s="246"/>
      <c r="Y3768" s="246"/>
      <c r="Z3768" s="246"/>
      <c r="AA3768" s="246"/>
      <c r="AB3768" s="246"/>
      <c r="AC3768" s="246"/>
      <c r="AD3768" s="246"/>
      <c r="AE3768" s="246"/>
      <c r="AF3768" s="246"/>
      <c r="AG3768" s="246"/>
      <c r="AH3768" s="246"/>
      <c r="AI3768" s="246"/>
      <c r="AJ3768" s="246"/>
      <c r="AK3768" s="246"/>
      <c r="AL3768" s="246"/>
    </row>
    <row r="3769" spans="3:38" s="47" customFormat="1" ht="38.25" customHeight="1" x14ac:dyDescent="0.25">
      <c r="C3769" s="243"/>
      <c r="H3769" s="243"/>
      <c r="L3769" s="282"/>
      <c r="M3769" s="243"/>
      <c r="O3769" s="243"/>
      <c r="P3769" s="246"/>
      <c r="Q3769" s="246"/>
      <c r="R3769" s="246"/>
      <c r="S3769" s="246"/>
      <c r="T3769" s="246"/>
      <c r="U3769" s="246"/>
      <c r="V3769" s="246"/>
      <c r="W3769" s="246"/>
      <c r="X3769" s="246"/>
      <c r="Y3769" s="246"/>
      <c r="Z3769" s="246"/>
      <c r="AA3769" s="246"/>
      <c r="AB3769" s="246"/>
      <c r="AC3769" s="246"/>
      <c r="AD3769" s="246"/>
      <c r="AE3769" s="246"/>
      <c r="AF3769" s="246"/>
      <c r="AG3769" s="246"/>
      <c r="AH3769" s="246"/>
      <c r="AI3769" s="246"/>
      <c r="AJ3769" s="246"/>
      <c r="AK3769" s="246"/>
      <c r="AL3769" s="246"/>
    </row>
    <row r="3770" spans="3:38" s="47" customFormat="1" ht="38.25" customHeight="1" x14ac:dyDescent="0.25">
      <c r="C3770" s="243"/>
      <c r="H3770" s="243"/>
      <c r="L3770" s="282"/>
      <c r="M3770" s="243"/>
      <c r="O3770" s="243"/>
      <c r="P3770" s="246"/>
      <c r="Q3770" s="246"/>
      <c r="R3770" s="246"/>
      <c r="S3770" s="246"/>
      <c r="T3770" s="246"/>
      <c r="U3770" s="246"/>
      <c r="V3770" s="246"/>
      <c r="W3770" s="246"/>
      <c r="X3770" s="246"/>
      <c r="Y3770" s="246"/>
      <c r="Z3770" s="246"/>
      <c r="AA3770" s="246"/>
      <c r="AB3770" s="246"/>
      <c r="AC3770" s="246"/>
      <c r="AD3770" s="246"/>
      <c r="AE3770" s="246"/>
      <c r="AF3770" s="246"/>
      <c r="AG3770" s="246"/>
      <c r="AH3770" s="246"/>
      <c r="AI3770" s="246"/>
      <c r="AJ3770" s="246"/>
      <c r="AK3770" s="246"/>
      <c r="AL3770" s="246"/>
    </row>
    <row r="3771" spans="3:38" s="47" customFormat="1" ht="38.25" customHeight="1" x14ac:dyDescent="0.25">
      <c r="C3771" s="243"/>
      <c r="H3771" s="243"/>
      <c r="L3771" s="282"/>
      <c r="M3771" s="243"/>
      <c r="O3771" s="243"/>
      <c r="P3771" s="246"/>
      <c r="Q3771" s="246"/>
      <c r="R3771" s="246"/>
      <c r="S3771" s="246"/>
      <c r="T3771" s="246"/>
      <c r="U3771" s="246"/>
      <c r="V3771" s="246"/>
      <c r="W3771" s="246"/>
      <c r="X3771" s="246"/>
      <c r="Y3771" s="246"/>
      <c r="Z3771" s="246"/>
      <c r="AA3771" s="246"/>
      <c r="AB3771" s="246"/>
      <c r="AC3771" s="246"/>
      <c r="AD3771" s="246"/>
      <c r="AE3771" s="246"/>
      <c r="AF3771" s="246"/>
      <c r="AG3771" s="246"/>
      <c r="AH3771" s="246"/>
      <c r="AI3771" s="246"/>
      <c r="AJ3771" s="246"/>
      <c r="AK3771" s="246"/>
      <c r="AL3771" s="246"/>
    </row>
    <row r="3772" spans="3:38" s="47" customFormat="1" ht="38.25" customHeight="1" x14ac:dyDescent="0.25">
      <c r="C3772" s="243"/>
      <c r="H3772" s="243"/>
      <c r="L3772" s="282"/>
      <c r="M3772" s="243"/>
      <c r="O3772" s="243"/>
      <c r="P3772" s="246"/>
      <c r="Q3772" s="246"/>
      <c r="R3772" s="246"/>
      <c r="S3772" s="246"/>
      <c r="T3772" s="246"/>
      <c r="U3772" s="246"/>
      <c r="V3772" s="246"/>
      <c r="W3772" s="246"/>
      <c r="X3772" s="246"/>
      <c r="Y3772" s="246"/>
      <c r="Z3772" s="246"/>
      <c r="AA3772" s="246"/>
      <c r="AB3772" s="246"/>
      <c r="AC3772" s="246"/>
      <c r="AD3772" s="246"/>
      <c r="AE3772" s="246"/>
      <c r="AF3772" s="246"/>
      <c r="AG3772" s="246"/>
      <c r="AH3772" s="246"/>
      <c r="AI3772" s="246"/>
      <c r="AJ3772" s="246"/>
      <c r="AK3772" s="246"/>
      <c r="AL3772" s="246"/>
    </row>
    <row r="3773" spans="3:38" s="47" customFormat="1" ht="38.25" customHeight="1" x14ac:dyDescent="0.25">
      <c r="C3773" s="243"/>
      <c r="H3773" s="243"/>
      <c r="L3773" s="282"/>
      <c r="M3773" s="243"/>
      <c r="O3773" s="243"/>
      <c r="P3773" s="246"/>
      <c r="Q3773" s="246"/>
      <c r="R3773" s="246"/>
      <c r="S3773" s="246"/>
      <c r="T3773" s="246"/>
      <c r="U3773" s="246"/>
      <c r="V3773" s="246"/>
      <c r="W3773" s="246"/>
      <c r="X3773" s="246"/>
      <c r="Y3773" s="246"/>
      <c r="Z3773" s="246"/>
      <c r="AA3773" s="246"/>
      <c r="AB3773" s="246"/>
      <c r="AC3773" s="246"/>
      <c r="AD3773" s="246"/>
      <c r="AE3773" s="246"/>
      <c r="AF3773" s="246"/>
      <c r="AG3773" s="246"/>
      <c r="AH3773" s="246"/>
      <c r="AI3773" s="246"/>
      <c r="AJ3773" s="246"/>
      <c r="AK3773" s="246"/>
      <c r="AL3773" s="246"/>
    </row>
    <row r="3774" spans="3:38" s="47" customFormat="1" ht="38.25" customHeight="1" x14ac:dyDescent="0.25">
      <c r="C3774" s="243"/>
      <c r="H3774" s="243"/>
      <c r="L3774" s="282"/>
      <c r="M3774" s="243"/>
      <c r="O3774" s="243"/>
      <c r="P3774" s="246"/>
      <c r="Q3774" s="246"/>
      <c r="R3774" s="246"/>
      <c r="S3774" s="246"/>
      <c r="T3774" s="246"/>
      <c r="U3774" s="246"/>
      <c r="V3774" s="246"/>
      <c r="W3774" s="246"/>
      <c r="X3774" s="246"/>
      <c r="Y3774" s="246"/>
      <c r="Z3774" s="246"/>
      <c r="AA3774" s="246"/>
      <c r="AB3774" s="246"/>
      <c r="AC3774" s="246"/>
      <c r="AD3774" s="246"/>
      <c r="AE3774" s="246"/>
      <c r="AF3774" s="246"/>
      <c r="AG3774" s="246"/>
      <c r="AH3774" s="246"/>
      <c r="AI3774" s="246"/>
      <c r="AJ3774" s="246"/>
      <c r="AK3774" s="246"/>
      <c r="AL3774" s="246"/>
    </row>
    <row r="3775" spans="3:38" s="47" customFormat="1" ht="38.25" customHeight="1" x14ac:dyDescent="0.25">
      <c r="C3775" s="243"/>
      <c r="H3775" s="243"/>
      <c r="L3775" s="282"/>
      <c r="M3775" s="243"/>
      <c r="O3775" s="243"/>
      <c r="P3775" s="246"/>
      <c r="Q3775" s="246"/>
      <c r="R3775" s="246"/>
      <c r="S3775" s="246"/>
      <c r="T3775" s="246"/>
      <c r="U3775" s="246"/>
      <c r="V3775" s="246"/>
      <c r="W3775" s="246"/>
      <c r="X3775" s="246"/>
      <c r="Y3775" s="246"/>
      <c r="Z3775" s="246"/>
      <c r="AA3775" s="246"/>
      <c r="AB3775" s="246"/>
      <c r="AC3775" s="246"/>
      <c r="AD3775" s="246"/>
      <c r="AE3775" s="246"/>
      <c r="AF3775" s="246"/>
      <c r="AG3775" s="246"/>
      <c r="AH3775" s="246"/>
      <c r="AI3775" s="246"/>
      <c r="AJ3775" s="246"/>
      <c r="AK3775" s="246"/>
      <c r="AL3775" s="246"/>
    </row>
    <row r="3776" spans="3:38" s="47" customFormat="1" ht="38.25" customHeight="1" x14ac:dyDescent="0.25">
      <c r="C3776" s="243"/>
      <c r="H3776" s="243"/>
      <c r="L3776" s="282"/>
      <c r="M3776" s="243"/>
      <c r="O3776" s="243"/>
      <c r="P3776" s="246"/>
      <c r="Q3776" s="246"/>
      <c r="R3776" s="246"/>
      <c r="S3776" s="246"/>
      <c r="T3776" s="246"/>
      <c r="U3776" s="246"/>
      <c r="V3776" s="246"/>
      <c r="W3776" s="246"/>
      <c r="X3776" s="246"/>
      <c r="Y3776" s="246"/>
      <c r="Z3776" s="246"/>
      <c r="AA3776" s="246"/>
      <c r="AB3776" s="246"/>
      <c r="AC3776" s="246"/>
      <c r="AD3776" s="246"/>
      <c r="AE3776" s="246"/>
      <c r="AF3776" s="246"/>
      <c r="AG3776" s="246"/>
      <c r="AH3776" s="246"/>
      <c r="AI3776" s="246"/>
      <c r="AJ3776" s="246"/>
      <c r="AK3776" s="246"/>
      <c r="AL3776" s="246"/>
    </row>
    <row r="3777" spans="3:38" s="47" customFormat="1" ht="38.25" customHeight="1" x14ac:dyDescent="0.25">
      <c r="C3777" s="243"/>
      <c r="H3777" s="243"/>
      <c r="L3777" s="282"/>
      <c r="M3777" s="243"/>
      <c r="O3777" s="243"/>
      <c r="P3777" s="246"/>
      <c r="Q3777" s="246"/>
      <c r="R3777" s="246"/>
      <c r="S3777" s="246"/>
      <c r="T3777" s="246"/>
      <c r="U3777" s="246"/>
      <c r="V3777" s="246"/>
      <c r="W3777" s="246"/>
      <c r="X3777" s="246"/>
      <c r="Y3777" s="246"/>
      <c r="Z3777" s="246"/>
      <c r="AA3777" s="246"/>
      <c r="AB3777" s="246"/>
      <c r="AC3777" s="246"/>
      <c r="AD3777" s="246"/>
      <c r="AE3777" s="246"/>
      <c r="AF3777" s="246"/>
      <c r="AG3777" s="246"/>
      <c r="AH3777" s="246"/>
      <c r="AI3777" s="246"/>
      <c r="AJ3777" s="246"/>
      <c r="AK3777" s="246"/>
      <c r="AL3777" s="246"/>
    </row>
    <row r="3778" spans="3:38" s="47" customFormat="1" ht="38.25" customHeight="1" x14ac:dyDescent="0.25">
      <c r="C3778" s="243"/>
      <c r="H3778" s="243"/>
      <c r="L3778" s="282"/>
      <c r="M3778" s="243"/>
      <c r="O3778" s="243"/>
      <c r="P3778" s="246"/>
      <c r="Q3778" s="246"/>
      <c r="R3778" s="246"/>
      <c r="S3778" s="246"/>
      <c r="T3778" s="246"/>
      <c r="U3778" s="246"/>
      <c r="V3778" s="246"/>
      <c r="W3778" s="246"/>
      <c r="X3778" s="246"/>
      <c r="Y3778" s="246"/>
      <c r="Z3778" s="246"/>
      <c r="AA3778" s="246"/>
      <c r="AB3778" s="246"/>
      <c r="AC3778" s="246"/>
      <c r="AD3778" s="246"/>
      <c r="AE3778" s="246"/>
      <c r="AF3778" s="246"/>
      <c r="AG3778" s="246"/>
      <c r="AH3778" s="246"/>
      <c r="AI3778" s="246"/>
      <c r="AJ3778" s="246"/>
      <c r="AK3778" s="246"/>
      <c r="AL3778" s="246"/>
    </row>
    <row r="3779" spans="3:38" s="47" customFormat="1" ht="38.25" customHeight="1" x14ac:dyDescent="0.25">
      <c r="C3779" s="243"/>
      <c r="H3779" s="243"/>
      <c r="L3779" s="282"/>
      <c r="M3779" s="243"/>
      <c r="O3779" s="243"/>
      <c r="P3779" s="246"/>
      <c r="Q3779" s="246"/>
      <c r="R3779" s="246"/>
      <c r="S3779" s="246"/>
      <c r="T3779" s="246"/>
      <c r="U3779" s="246"/>
      <c r="V3779" s="246"/>
      <c r="W3779" s="246"/>
      <c r="X3779" s="246"/>
      <c r="Y3779" s="246"/>
      <c r="Z3779" s="246"/>
      <c r="AA3779" s="246"/>
      <c r="AB3779" s="246"/>
      <c r="AC3779" s="246"/>
      <c r="AD3779" s="246"/>
      <c r="AE3779" s="246"/>
      <c r="AF3779" s="246"/>
      <c r="AG3779" s="246"/>
      <c r="AH3779" s="246"/>
      <c r="AI3779" s="246"/>
      <c r="AJ3779" s="246"/>
      <c r="AK3779" s="246"/>
      <c r="AL3779" s="246"/>
    </row>
    <row r="3780" spans="3:38" s="47" customFormat="1" ht="38.25" customHeight="1" x14ac:dyDescent="0.25">
      <c r="C3780" s="243"/>
      <c r="H3780" s="243"/>
      <c r="L3780" s="282"/>
      <c r="M3780" s="243"/>
      <c r="O3780" s="243"/>
      <c r="P3780" s="246"/>
      <c r="Q3780" s="246"/>
      <c r="R3780" s="246"/>
      <c r="S3780" s="246"/>
      <c r="T3780" s="246"/>
      <c r="U3780" s="246"/>
      <c r="V3780" s="246"/>
      <c r="W3780" s="246"/>
      <c r="X3780" s="246"/>
      <c r="Y3780" s="246"/>
      <c r="Z3780" s="246"/>
      <c r="AA3780" s="246"/>
      <c r="AB3780" s="246"/>
      <c r="AC3780" s="246"/>
      <c r="AD3780" s="246"/>
      <c r="AE3780" s="246"/>
      <c r="AF3780" s="246"/>
      <c r="AG3780" s="246"/>
      <c r="AH3780" s="246"/>
      <c r="AI3780" s="246"/>
      <c r="AJ3780" s="246"/>
      <c r="AK3780" s="246"/>
      <c r="AL3780" s="246"/>
    </row>
    <row r="3781" spans="3:38" s="47" customFormat="1" ht="38.25" customHeight="1" x14ac:dyDescent="0.25">
      <c r="C3781" s="243"/>
      <c r="H3781" s="243"/>
      <c r="L3781" s="282"/>
      <c r="M3781" s="243"/>
      <c r="O3781" s="243"/>
      <c r="P3781" s="246"/>
      <c r="Q3781" s="246"/>
      <c r="R3781" s="246"/>
      <c r="S3781" s="246"/>
      <c r="T3781" s="246"/>
      <c r="U3781" s="246"/>
      <c r="V3781" s="246"/>
      <c r="W3781" s="246"/>
      <c r="X3781" s="246"/>
      <c r="Y3781" s="246"/>
      <c r="Z3781" s="246"/>
      <c r="AA3781" s="246"/>
      <c r="AB3781" s="246"/>
      <c r="AC3781" s="246"/>
      <c r="AD3781" s="246"/>
      <c r="AE3781" s="246"/>
      <c r="AF3781" s="246"/>
      <c r="AG3781" s="246"/>
      <c r="AH3781" s="246"/>
      <c r="AI3781" s="246"/>
      <c r="AJ3781" s="246"/>
      <c r="AK3781" s="246"/>
      <c r="AL3781" s="246"/>
    </row>
    <row r="3782" spans="3:38" s="47" customFormat="1" ht="38.25" customHeight="1" x14ac:dyDescent="0.25">
      <c r="C3782" s="243"/>
      <c r="H3782" s="243"/>
      <c r="L3782" s="282"/>
      <c r="M3782" s="243"/>
      <c r="O3782" s="243"/>
      <c r="P3782" s="246"/>
      <c r="Q3782" s="246"/>
      <c r="R3782" s="246"/>
      <c r="S3782" s="246"/>
      <c r="T3782" s="246"/>
      <c r="U3782" s="246"/>
      <c r="V3782" s="246"/>
      <c r="W3782" s="246"/>
      <c r="X3782" s="246"/>
      <c r="Y3782" s="246"/>
      <c r="Z3782" s="246"/>
      <c r="AA3782" s="246"/>
      <c r="AB3782" s="246"/>
      <c r="AC3782" s="246"/>
      <c r="AD3782" s="246"/>
      <c r="AE3782" s="246"/>
      <c r="AF3782" s="246"/>
      <c r="AG3782" s="246"/>
      <c r="AH3782" s="246"/>
      <c r="AI3782" s="246"/>
      <c r="AJ3782" s="246"/>
      <c r="AK3782" s="246"/>
      <c r="AL3782" s="246"/>
    </row>
    <row r="3783" spans="3:38" s="47" customFormat="1" ht="38.25" customHeight="1" x14ac:dyDescent="0.25">
      <c r="C3783" s="243"/>
      <c r="H3783" s="243"/>
      <c r="L3783" s="282"/>
      <c r="M3783" s="243"/>
      <c r="O3783" s="243"/>
      <c r="P3783" s="246"/>
      <c r="Q3783" s="246"/>
      <c r="R3783" s="246"/>
      <c r="S3783" s="246"/>
      <c r="T3783" s="246"/>
      <c r="U3783" s="246"/>
      <c r="V3783" s="246"/>
      <c r="W3783" s="246"/>
      <c r="X3783" s="246"/>
      <c r="Y3783" s="246"/>
      <c r="Z3783" s="246"/>
      <c r="AA3783" s="246"/>
      <c r="AB3783" s="246"/>
      <c r="AC3783" s="246"/>
      <c r="AD3783" s="246"/>
      <c r="AE3783" s="246"/>
      <c r="AF3783" s="246"/>
      <c r="AG3783" s="246"/>
      <c r="AH3783" s="246"/>
      <c r="AI3783" s="246"/>
      <c r="AJ3783" s="246"/>
      <c r="AK3783" s="246"/>
      <c r="AL3783" s="246"/>
    </row>
    <row r="3784" spans="3:38" s="47" customFormat="1" ht="38.25" customHeight="1" x14ac:dyDescent="0.25">
      <c r="C3784" s="243"/>
      <c r="H3784" s="243"/>
      <c r="L3784" s="282"/>
      <c r="M3784" s="243"/>
      <c r="O3784" s="243"/>
      <c r="P3784" s="246"/>
      <c r="Q3784" s="246"/>
      <c r="R3784" s="246"/>
      <c r="S3784" s="246"/>
      <c r="T3784" s="246"/>
      <c r="U3784" s="246"/>
      <c r="V3784" s="246"/>
      <c r="W3784" s="246"/>
      <c r="X3784" s="246"/>
      <c r="Y3784" s="246"/>
      <c r="Z3784" s="246"/>
      <c r="AA3784" s="246"/>
      <c r="AB3784" s="246"/>
      <c r="AC3784" s="246"/>
      <c r="AD3784" s="246"/>
      <c r="AE3784" s="246"/>
      <c r="AF3784" s="246"/>
      <c r="AG3784" s="246"/>
      <c r="AH3784" s="246"/>
      <c r="AI3784" s="246"/>
      <c r="AJ3784" s="246"/>
      <c r="AK3784" s="246"/>
      <c r="AL3784" s="246"/>
    </row>
    <row r="3785" spans="3:38" s="47" customFormat="1" ht="38.25" customHeight="1" x14ac:dyDescent="0.25">
      <c r="C3785" s="243"/>
      <c r="H3785" s="243"/>
      <c r="L3785" s="282"/>
      <c r="M3785" s="243"/>
      <c r="O3785" s="243"/>
      <c r="P3785" s="246"/>
      <c r="Q3785" s="246"/>
      <c r="R3785" s="246"/>
      <c r="S3785" s="246"/>
      <c r="T3785" s="246"/>
      <c r="U3785" s="246"/>
      <c r="V3785" s="246"/>
      <c r="W3785" s="246"/>
      <c r="X3785" s="246"/>
      <c r="Y3785" s="246"/>
      <c r="Z3785" s="246"/>
      <c r="AA3785" s="246"/>
      <c r="AB3785" s="246"/>
      <c r="AC3785" s="246"/>
      <c r="AD3785" s="246"/>
      <c r="AE3785" s="246"/>
      <c r="AF3785" s="246"/>
      <c r="AG3785" s="246"/>
      <c r="AH3785" s="246"/>
      <c r="AI3785" s="246"/>
      <c r="AJ3785" s="246"/>
      <c r="AK3785" s="246"/>
      <c r="AL3785" s="246"/>
    </row>
    <row r="3786" spans="3:38" s="47" customFormat="1" ht="38.25" customHeight="1" x14ac:dyDescent="0.25">
      <c r="C3786" s="243"/>
      <c r="H3786" s="243"/>
      <c r="L3786" s="282"/>
      <c r="M3786" s="243"/>
      <c r="O3786" s="243"/>
      <c r="P3786" s="246"/>
      <c r="Q3786" s="246"/>
      <c r="R3786" s="246"/>
      <c r="S3786" s="246"/>
      <c r="T3786" s="246"/>
      <c r="U3786" s="246"/>
      <c r="V3786" s="246"/>
      <c r="W3786" s="246"/>
      <c r="X3786" s="246"/>
      <c r="Y3786" s="246"/>
      <c r="Z3786" s="246"/>
      <c r="AA3786" s="246"/>
      <c r="AB3786" s="246"/>
      <c r="AC3786" s="246"/>
      <c r="AD3786" s="246"/>
      <c r="AE3786" s="246"/>
      <c r="AF3786" s="246"/>
      <c r="AG3786" s="246"/>
      <c r="AH3786" s="246"/>
      <c r="AI3786" s="246"/>
      <c r="AJ3786" s="246"/>
      <c r="AK3786" s="246"/>
      <c r="AL3786" s="246"/>
    </row>
    <row r="3787" spans="3:38" s="47" customFormat="1" ht="38.25" customHeight="1" x14ac:dyDescent="0.25">
      <c r="C3787" s="243"/>
      <c r="H3787" s="243"/>
      <c r="L3787" s="282"/>
      <c r="M3787" s="243"/>
      <c r="O3787" s="243"/>
      <c r="P3787" s="246"/>
      <c r="Q3787" s="246"/>
      <c r="R3787" s="246"/>
      <c r="S3787" s="246"/>
      <c r="T3787" s="246"/>
      <c r="U3787" s="246"/>
      <c r="V3787" s="246"/>
      <c r="W3787" s="246"/>
      <c r="X3787" s="246"/>
      <c r="Y3787" s="246"/>
      <c r="Z3787" s="246"/>
      <c r="AA3787" s="246"/>
      <c r="AB3787" s="246"/>
      <c r="AC3787" s="246"/>
      <c r="AD3787" s="246"/>
      <c r="AE3787" s="246"/>
      <c r="AF3787" s="246"/>
      <c r="AG3787" s="246"/>
      <c r="AH3787" s="246"/>
      <c r="AI3787" s="246"/>
      <c r="AJ3787" s="246"/>
      <c r="AK3787" s="246"/>
      <c r="AL3787" s="246"/>
    </row>
    <row r="3788" spans="3:38" s="47" customFormat="1" ht="38.25" customHeight="1" x14ac:dyDescent="0.25">
      <c r="C3788" s="243"/>
      <c r="H3788" s="243"/>
      <c r="L3788" s="282"/>
      <c r="M3788" s="243"/>
      <c r="O3788" s="243"/>
      <c r="P3788" s="246"/>
      <c r="Q3788" s="246"/>
      <c r="R3788" s="246"/>
      <c r="S3788" s="246"/>
      <c r="T3788" s="246"/>
      <c r="U3788" s="246"/>
      <c r="V3788" s="246"/>
      <c r="W3788" s="246"/>
      <c r="X3788" s="246"/>
      <c r="Y3788" s="246"/>
      <c r="Z3788" s="246"/>
      <c r="AA3788" s="246"/>
      <c r="AB3788" s="246"/>
      <c r="AC3788" s="246"/>
      <c r="AD3788" s="246"/>
      <c r="AE3788" s="246"/>
      <c r="AF3788" s="246"/>
      <c r="AG3788" s="246"/>
      <c r="AH3788" s="246"/>
      <c r="AI3788" s="246"/>
      <c r="AJ3788" s="246"/>
      <c r="AK3788" s="246"/>
      <c r="AL3788" s="246"/>
    </row>
    <row r="3789" spans="3:38" s="47" customFormat="1" ht="38.25" customHeight="1" x14ac:dyDescent="0.25">
      <c r="C3789" s="243"/>
      <c r="H3789" s="243"/>
      <c r="L3789" s="282"/>
      <c r="M3789" s="243"/>
      <c r="O3789" s="243"/>
      <c r="P3789" s="246"/>
      <c r="Q3789" s="246"/>
      <c r="R3789" s="246"/>
      <c r="S3789" s="246"/>
      <c r="T3789" s="246"/>
      <c r="U3789" s="246"/>
      <c r="V3789" s="246"/>
      <c r="W3789" s="246"/>
      <c r="X3789" s="246"/>
      <c r="Y3789" s="246"/>
      <c r="Z3789" s="246"/>
      <c r="AA3789" s="246"/>
      <c r="AB3789" s="246"/>
      <c r="AC3789" s="246"/>
      <c r="AD3789" s="246"/>
      <c r="AE3789" s="246"/>
      <c r="AF3789" s="246"/>
      <c r="AG3789" s="246"/>
      <c r="AH3789" s="246"/>
      <c r="AI3789" s="246"/>
      <c r="AJ3789" s="246"/>
      <c r="AK3789" s="246"/>
      <c r="AL3789" s="246"/>
    </row>
    <row r="3790" spans="3:38" s="47" customFormat="1" ht="38.25" customHeight="1" x14ac:dyDescent="0.25">
      <c r="C3790" s="243"/>
      <c r="H3790" s="243"/>
      <c r="L3790" s="282"/>
      <c r="M3790" s="243"/>
      <c r="O3790" s="243"/>
      <c r="P3790" s="246"/>
      <c r="Q3790" s="246"/>
      <c r="R3790" s="246"/>
      <c r="S3790" s="246"/>
      <c r="T3790" s="246"/>
      <c r="U3790" s="246"/>
      <c r="V3790" s="246"/>
      <c r="W3790" s="246"/>
      <c r="X3790" s="246"/>
      <c r="Y3790" s="246"/>
      <c r="Z3790" s="246"/>
      <c r="AA3790" s="246"/>
      <c r="AB3790" s="246"/>
      <c r="AC3790" s="246"/>
      <c r="AD3790" s="246"/>
      <c r="AE3790" s="246"/>
      <c r="AF3790" s="246"/>
      <c r="AG3790" s="246"/>
      <c r="AH3790" s="246"/>
      <c r="AI3790" s="246"/>
      <c r="AJ3790" s="246"/>
      <c r="AK3790" s="246"/>
      <c r="AL3790" s="246"/>
    </row>
    <row r="3791" spans="3:38" s="47" customFormat="1" ht="38.25" customHeight="1" x14ac:dyDescent="0.25">
      <c r="C3791" s="243"/>
      <c r="H3791" s="243"/>
      <c r="L3791" s="282"/>
      <c r="M3791" s="243"/>
      <c r="O3791" s="243"/>
      <c r="P3791" s="246"/>
      <c r="Q3791" s="246"/>
      <c r="R3791" s="246"/>
      <c r="S3791" s="246"/>
      <c r="T3791" s="246"/>
      <c r="U3791" s="246"/>
      <c r="V3791" s="246"/>
      <c r="W3791" s="246"/>
      <c r="X3791" s="246"/>
      <c r="Y3791" s="246"/>
      <c r="Z3791" s="246"/>
      <c r="AA3791" s="246"/>
      <c r="AB3791" s="246"/>
      <c r="AC3791" s="246"/>
      <c r="AD3791" s="246"/>
      <c r="AE3791" s="246"/>
      <c r="AF3791" s="246"/>
      <c r="AG3791" s="246"/>
      <c r="AH3791" s="246"/>
      <c r="AI3791" s="246"/>
      <c r="AJ3791" s="246"/>
      <c r="AK3791" s="246"/>
      <c r="AL3791" s="246"/>
    </row>
    <row r="3792" spans="3:38" s="47" customFormat="1" ht="38.25" customHeight="1" x14ac:dyDescent="0.25">
      <c r="C3792" s="243"/>
      <c r="H3792" s="243"/>
      <c r="L3792" s="282"/>
      <c r="M3792" s="243"/>
      <c r="O3792" s="243"/>
      <c r="P3792" s="246"/>
      <c r="Q3792" s="246"/>
      <c r="R3792" s="246"/>
      <c r="S3792" s="246"/>
      <c r="T3792" s="246"/>
      <c r="U3792" s="246"/>
      <c r="V3792" s="246"/>
      <c r="W3792" s="246"/>
      <c r="X3792" s="246"/>
      <c r="Y3792" s="246"/>
      <c r="Z3792" s="246"/>
      <c r="AA3792" s="246"/>
      <c r="AB3792" s="246"/>
      <c r="AC3792" s="246"/>
      <c r="AD3792" s="246"/>
      <c r="AE3792" s="246"/>
      <c r="AF3792" s="246"/>
      <c r="AG3792" s="246"/>
      <c r="AH3792" s="246"/>
      <c r="AI3792" s="246"/>
      <c r="AJ3792" s="246"/>
      <c r="AK3792" s="246"/>
      <c r="AL3792" s="246"/>
    </row>
    <row r="3793" spans="3:38" s="47" customFormat="1" ht="38.25" customHeight="1" x14ac:dyDescent="0.25">
      <c r="C3793" s="243"/>
      <c r="H3793" s="243"/>
      <c r="L3793" s="282"/>
      <c r="M3793" s="243"/>
      <c r="O3793" s="243"/>
      <c r="P3793" s="246"/>
      <c r="Q3793" s="246"/>
      <c r="R3793" s="246"/>
      <c r="S3793" s="246"/>
      <c r="T3793" s="246"/>
      <c r="U3793" s="246"/>
      <c r="V3793" s="246"/>
      <c r="W3793" s="246"/>
      <c r="X3793" s="246"/>
      <c r="Y3793" s="246"/>
      <c r="Z3793" s="246"/>
      <c r="AA3793" s="246"/>
      <c r="AB3793" s="246"/>
      <c r="AC3793" s="246"/>
      <c r="AD3793" s="246"/>
      <c r="AE3793" s="246"/>
      <c r="AF3793" s="246"/>
      <c r="AG3793" s="246"/>
      <c r="AH3793" s="246"/>
      <c r="AI3793" s="246"/>
      <c r="AJ3793" s="246"/>
      <c r="AK3793" s="246"/>
      <c r="AL3793" s="246"/>
    </row>
    <row r="3794" spans="3:38" s="47" customFormat="1" ht="38.25" customHeight="1" x14ac:dyDescent="0.25">
      <c r="C3794" s="243"/>
      <c r="H3794" s="243"/>
      <c r="L3794" s="282"/>
      <c r="M3794" s="243"/>
      <c r="O3794" s="243"/>
      <c r="P3794" s="246"/>
      <c r="Q3794" s="246"/>
      <c r="R3794" s="246"/>
      <c r="S3794" s="246"/>
      <c r="T3794" s="246"/>
      <c r="U3794" s="246"/>
      <c r="V3794" s="246"/>
      <c r="W3794" s="246"/>
      <c r="X3794" s="246"/>
      <c r="Y3794" s="246"/>
      <c r="Z3794" s="246"/>
      <c r="AA3794" s="246"/>
      <c r="AB3794" s="246"/>
      <c r="AC3794" s="246"/>
      <c r="AD3794" s="246"/>
      <c r="AE3794" s="246"/>
      <c r="AF3794" s="246"/>
      <c r="AG3794" s="246"/>
      <c r="AH3794" s="246"/>
      <c r="AI3794" s="246"/>
      <c r="AJ3794" s="246"/>
      <c r="AK3794" s="246"/>
      <c r="AL3794" s="246"/>
    </row>
    <row r="3795" spans="3:38" s="47" customFormat="1" ht="38.25" customHeight="1" x14ac:dyDescent="0.25">
      <c r="C3795" s="243"/>
      <c r="H3795" s="243"/>
      <c r="L3795" s="282"/>
      <c r="M3795" s="243"/>
      <c r="O3795" s="243"/>
      <c r="P3795" s="246"/>
      <c r="Q3795" s="246"/>
      <c r="R3795" s="246"/>
      <c r="S3795" s="246"/>
      <c r="T3795" s="246"/>
      <c r="U3795" s="246"/>
      <c r="V3795" s="246"/>
      <c r="W3795" s="246"/>
      <c r="X3795" s="246"/>
      <c r="Y3795" s="246"/>
      <c r="Z3795" s="246"/>
      <c r="AA3795" s="246"/>
      <c r="AB3795" s="246"/>
      <c r="AC3795" s="246"/>
      <c r="AD3795" s="246"/>
      <c r="AE3795" s="246"/>
      <c r="AF3795" s="246"/>
      <c r="AG3795" s="246"/>
      <c r="AH3795" s="246"/>
      <c r="AI3795" s="246"/>
      <c r="AJ3795" s="246"/>
      <c r="AK3795" s="246"/>
      <c r="AL3795" s="246"/>
    </row>
    <row r="3796" spans="3:38" s="47" customFormat="1" ht="38.25" customHeight="1" x14ac:dyDescent="0.25">
      <c r="C3796" s="243"/>
      <c r="H3796" s="243"/>
      <c r="L3796" s="282"/>
      <c r="M3796" s="243"/>
      <c r="O3796" s="243"/>
      <c r="P3796" s="246"/>
      <c r="Q3796" s="246"/>
      <c r="R3796" s="246"/>
      <c r="S3796" s="246"/>
      <c r="T3796" s="246"/>
      <c r="U3796" s="246"/>
      <c r="V3796" s="246"/>
      <c r="W3796" s="246"/>
      <c r="X3796" s="246"/>
      <c r="Y3796" s="246"/>
      <c r="Z3796" s="246"/>
      <c r="AA3796" s="246"/>
      <c r="AB3796" s="246"/>
      <c r="AC3796" s="246"/>
      <c r="AD3796" s="246"/>
      <c r="AE3796" s="246"/>
      <c r="AF3796" s="246"/>
      <c r="AG3796" s="246"/>
      <c r="AH3796" s="246"/>
      <c r="AI3796" s="246"/>
      <c r="AJ3796" s="246"/>
      <c r="AK3796" s="246"/>
      <c r="AL3796" s="246"/>
    </row>
    <row r="3797" spans="3:38" s="47" customFormat="1" ht="38.25" customHeight="1" x14ac:dyDescent="0.25">
      <c r="C3797" s="243"/>
      <c r="H3797" s="243"/>
      <c r="L3797" s="282"/>
      <c r="M3797" s="243"/>
      <c r="O3797" s="243"/>
      <c r="P3797" s="246"/>
      <c r="Q3797" s="246"/>
      <c r="R3797" s="246"/>
      <c r="S3797" s="246"/>
      <c r="T3797" s="246"/>
      <c r="U3797" s="246"/>
      <c r="V3797" s="246"/>
      <c r="W3797" s="246"/>
      <c r="X3797" s="246"/>
      <c r="Y3797" s="246"/>
      <c r="Z3797" s="246"/>
      <c r="AA3797" s="246"/>
      <c r="AB3797" s="246"/>
      <c r="AC3797" s="246"/>
      <c r="AD3797" s="246"/>
      <c r="AE3797" s="246"/>
      <c r="AF3797" s="246"/>
      <c r="AG3797" s="246"/>
      <c r="AH3797" s="246"/>
      <c r="AI3797" s="246"/>
      <c r="AJ3797" s="246"/>
      <c r="AK3797" s="246"/>
      <c r="AL3797" s="246"/>
    </row>
    <row r="3798" spans="3:38" s="47" customFormat="1" ht="38.25" customHeight="1" x14ac:dyDescent="0.25">
      <c r="C3798" s="243"/>
      <c r="H3798" s="243"/>
      <c r="L3798" s="282"/>
      <c r="M3798" s="243"/>
      <c r="O3798" s="243"/>
      <c r="P3798" s="246"/>
      <c r="Q3798" s="246"/>
      <c r="R3798" s="246"/>
      <c r="S3798" s="246"/>
      <c r="T3798" s="246"/>
      <c r="U3798" s="246"/>
      <c r="V3798" s="246"/>
      <c r="W3798" s="246"/>
      <c r="X3798" s="246"/>
      <c r="Y3798" s="246"/>
      <c r="Z3798" s="246"/>
      <c r="AA3798" s="246"/>
      <c r="AB3798" s="246"/>
      <c r="AC3798" s="246"/>
      <c r="AD3798" s="246"/>
      <c r="AE3798" s="246"/>
      <c r="AF3798" s="246"/>
      <c r="AG3798" s="246"/>
      <c r="AH3798" s="246"/>
      <c r="AI3798" s="246"/>
      <c r="AJ3798" s="246"/>
      <c r="AK3798" s="246"/>
      <c r="AL3798" s="246"/>
    </row>
    <row r="3799" spans="3:38" s="47" customFormat="1" ht="38.25" customHeight="1" x14ac:dyDescent="0.25">
      <c r="C3799" s="243"/>
      <c r="H3799" s="243"/>
      <c r="L3799" s="282"/>
      <c r="M3799" s="243"/>
      <c r="O3799" s="243"/>
      <c r="P3799" s="246"/>
      <c r="Q3799" s="246"/>
      <c r="R3799" s="246"/>
      <c r="S3799" s="246"/>
      <c r="T3799" s="246"/>
      <c r="U3799" s="246"/>
      <c r="V3799" s="246"/>
      <c r="W3799" s="246"/>
      <c r="X3799" s="246"/>
      <c r="Y3799" s="246"/>
      <c r="Z3799" s="246"/>
      <c r="AA3799" s="246"/>
      <c r="AB3799" s="246"/>
      <c r="AC3799" s="246"/>
      <c r="AD3799" s="246"/>
      <c r="AE3799" s="246"/>
      <c r="AF3799" s="246"/>
      <c r="AG3799" s="246"/>
      <c r="AH3799" s="246"/>
      <c r="AI3799" s="246"/>
      <c r="AJ3799" s="246"/>
      <c r="AK3799" s="246"/>
      <c r="AL3799" s="246"/>
    </row>
    <row r="3800" spans="3:38" s="47" customFormat="1" ht="38.25" customHeight="1" x14ac:dyDescent="0.25">
      <c r="C3800" s="243"/>
      <c r="H3800" s="243"/>
      <c r="L3800" s="282"/>
      <c r="M3800" s="243"/>
      <c r="O3800" s="243"/>
      <c r="P3800" s="246"/>
      <c r="Q3800" s="246"/>
      <c r="R3800" s="246"/>
      <c r="S3800" s="246"/>
      <c r="T3800" s="246"/>
      <c r="U3800" s="246"/>
      <c r="V3800" s="246"/>
      <c r="W3800" s="246"/>
      <c r="X3800" s="246"/>
      <c r="Y3800" s="246"/>
      <c r="Z3800" s="246"/>
      <c r="AA3800" s="246"/>
      <c r="AB3800" s="246"/>
      <c r="AC3800" s="246"/>
      <c r="AD3800" s="246"/>
      <c r="AE3800" s="246"/>
      <c r="AF3800" s="246"/>
      <c r="AG3800" s="246"/>
      <c r="AH3800" s="246"/>
      <c r="AI3800" s="246"/>
      <c r="AJ3800" s="246"/>
      <c r="AK3800" s="246"/>
      <c r="AL3800" s="246"/>
    </row>
    <row r="3801" spans="3:38" s="47" customFormat="1" ht="38.25" customHeight="1" x14ac:dyDescent="0.25">
      <c r="C3801" s="243"/>
      <c r="H3801" s="243"/>
      <c r="L3801" s="282"/>
      <c r="M3801" s="243"/>
      <c r="O3801" s="243"/>
      <c r="P3801" s="246"/>
      <c r="Q3801" s="246"/>
      <c r="R3801" s="246"/>
      <c r="S3801" s="246"/>
      <c r="T3801" s="246"/>
      <c r="U3801" s="246"/>
      <c r="V3801" s="246"/>
      <c r="W3801" s="246"/>
      <c r="X3801" s="246"/>
      <c r="Y3801" s="246"/>
      <c r="Z3801" s="246"/>
      <c r="AA3801" s="246"/>
      <c r="AB3801" s="246"/>
      <c r="AC3801" s="246"/>
      <c r="AD3801" s="246"/>
      <c r="AE3801" s="246"/>
      <c r="AF3801" s="246"/>
      <c r="AG3801" s="246"/>
      <c r="AH3801" s="246"/>
      <c r="AI3801" s="246"/>
      <c r="AJ3801" s="246"/>
      <c r="AK3801" s="246"/>
      <c r="AL3801" s="246"/>
    </row>
    <row r="3802" spans="3:38" s="47" customFormat="1" ht="38.25" customHeight="1" x14ac:dyDescent="0.25">
      <c r="C3802" s="243"/>
      <c r="H3802" s="243"/>
      <c r="L3802" s="282"/>
      <c r="M3802" s="243"/>
      <c r="O3802" s="243"/>
      <c r="P3802" s="246"/>
      <c r="Q3802" s="246"/>
      <c r="R3802" s="246"/>
      <c r="S3802" s="246"/>
      <c r="T3802" s="246"/>
      <c r="U3802" s="246"/>
      <c r="V3802" s="246"/>
      <c r="W3802" s="246"/>
      <c r="X3802" s="246"/>
      <c r="Y3802" s="246"/>
      <c r="Z3802" s="246"/>
      <c r="AA3802" s="246"/>
      <c r="AB3802" s="246"/>
      <c r="AC3802" s="246"/>
      <c r="AD3802" s="246"/>
      <c r="AE3802" s="246"/>
      <c r="AF3802" s="246"/>
      <c r="AG3802" s="246"/>
      <c r="AH3802" s="246"/>
      <c r="AI3802" s="246"/>
      <c r="AJ3802" s="246"/>
      <c r="AK3802" s="246"/>
      <c r="AL3802" s="246"/>
    </row>
    <row r="3803" spans="3:38" s="47" customFormat="1" ht="38.25" customHeight="1" x14ac:dyDescent="0.25">
      <c r="C3803" s="243"/>
      <c r="H3803" s="243"/>
      <c r="L3803" s="282"/>
      <c r="M3803" s="243"/>
      <c r="O3803" s="243"/>
      <c r="P3803" s="246"/>
      <c r="Q3803" s="246"/>
      <c r="R3803" s="246"/>
      <c r="S3803" s="246"/>
      <c r="T3803" s="246"/>
      <c r="U3803" s="246"/>
      <c r="V3803" s="246"/>
      <c r="W3803" s="246"/>
      <c r="X3803" s="246"/>
      <c r="Y3803" s="246"/>
      <c r="Z3803" s="246"/>
      <c r="AA3803" s="246"/>
      <c r="AB3803" s="246"/>
      <c r="AC3803" s="246"/>
      <c r="AD3803" s="246"/>
      <c r="AE3803" s="246"/>
      <c r="AF3803" s="246"/>
      <c r="AG3803" s="246"/>
      <c r="AH3803" s="246"/>
      <c r="AI3803" s="246"/>
      <c r="AJ3803" s="246"/>
      <c r="AK3803" s="246"/>
      <c r="AL3803" s="246"/>
    </row>
    <row r="3804" spans="3:38" s="47" customFormat="1" ht="38.25" customHeight="1" x14ac:dyDescent="0.25">
      <c r="C3804" s="243"/>
      <c r="H3804" s="243"/>
      <c r="L3804" s="282"/>
      <c r="M3804" s="243"/>
      <c r="O3804" s="243"/>
      <c r="P3804" s="246"/>
      <c r="Q3804" s="246"/>
      <c r="R3804" s="246"/>
      <c r="S3804" s="246"/>
      <c r="T3804" s="246"/>
      <c r="U3804" s="246"/>
      <c r="V3804" s="246"/>
      <c r="W3804" s="246"/>
      <c r="X3804" s="246"/>
      <c r="Y3804" s="246"/>
      <c r="Z3804" s="246"/>
      <c r="AA3804" s="246"/>
      <c r="AB3804" s="246"/>
      <c r="AC3804" s="246"/>
      <c r="AD3804" s="246"/>
      <c r="AE3804" s="246"/>
      <c r="AF3804" s="246"/>
      <c r="AG3804" s="246"/>
      <c r="AH3804" s="246"/>
      <c r="AI3804" s="246"/>
      <c r="AJ3804" s="246"/>
      <c r="AK3804" s="246"/>
      <c r="AL3804" s="246"/>
    </row>
    <row r="3805" spans="3:38" s="47" customFormat="1" ht="38.25" customHeight="1" x14ac:dyDescent="0.25">
      <c r="C3805" s="243"/>
      <c r="H3805" s="243"/>
      <c r="L3805" s="282"/>
      <c r="M3805" s="243"/>
      <c r="O3805" s="243"/>
      <c r="P3805" s="246"/>
      <c r="Q3805" s="246"/>
      <c r="R3805" s="246"/>
      <c r="S3805" s="246"/>
      <c r="T3805" s="246"/>
      <c r="U3805" s="246"/>
      <c r="V3805" s="246"/>
      <c r="W3805" s="246"/>
      <c r="X3805" s="246"/>
      <c r="Y3805" s="246"/>
      <c r="Z3805" s="246"/>
      <c r="AA3805" s="246"/>
      <c r="AB3805" s="246"/>
      <c r="AC3805" s="246"/>
      <c r="AD3805" s="246"/>
      <c r="AE3805" s="246"/>
      <c r="AF3805" s="246"/>
      <c r="AG3805" s="246"/>
      <c r="AH3805" s="246"/>
      <c r="AI3805" s="246"/>
      <c r="AJ3805" s="246"/>
      <c r="AK3805" s="246"/>
      <c r="AL3805" s="246"/>
    </row>
    <row r="3806" spans="3:38" s="47" customFormat="1" ht="38.25" customHeight="1" x14ac:dyDescent="0.25">
      <c r="C3806" s="243"/>
      <c r="H3806" s="243"/>
      <c r="L3806" s="282"/>
      <c r="M3806" s="243"/>
      <c r="O3806" s="243"/>
      <c r="P3806" s="246"/>
      <c r="Q3806" s="246"/>
      <c r="R3806" s="246"/>
      <c r="S3806" s="246"/>
      <c r="T3806" s="246"/>
      <c r="U3806" s="246"/>
      <c r="V3806" s="246"/>
      <c r="W3806" s="246"/>
      <c r="X3806" s="246"/>
      <c r="Y3806" s="246"/>
      <c r="Z3806" s="246"/>
      <c r="AA3806" s="246"/>
      <c r="AB3806" s="246"/>
      <c r="AC3806" s="246"/>
      <c r="AD3806" s="246"/>
      <c r="AE3806" s="246"/>
      <c r="AF3806" s="246"/>
      <c r="AG3806" s="246"/>
      <c r="AH3806" s="246"/>
      <c r="AI3806" s="246"/>
      <c r="AJ3806" s="246"/>
      <c r="AK3806" s="246"/>
      <c r="AL3806" s="246"/>
    </row>
    <row r="3807" spans="3:38" s="47" customFormat="1" ht="38.25" customHeight="1" x14ac:dyDescent="0.25">
      <c r="C3807" s="243"/>
      <c r="H3807" s="243"/>
      <c r="L3807" s="282"/>
      <c r="M3807" s="243"/>
      <c r="O3807" s="243"/>
      <c r="P3807" s="246"/>
      <c r="Q3807" s="246"/>
      <c r="R3807" s="246"/>
      <c r="S3807" s="246"/>
      <c r="T3807" s="246"/>
      <c r="U3807" s="246"/>
      <c r="V3807" s="246"/>
      <c r="W3807" s="246"/>
      <c r="X3807" s="246"/>
      <c r="Y3807" s="246"/>
      <c r="Z3807" s="246"/>
      <c r="AA3807" s="246"/>
      <c r="AB3807" s="246"/>
      <c r="AC3807" s="246"/>
      <c r="AD3807" s="246"/>
      <c r="AE3807" s="246"/>
      <c r="AF3807" s="246"/>
      <c r="AG3807" s="246"/>
      <c r="AH3807" s="246"/>
      <c r="AI3807" s="246"/>
      <c r="AJ3807" s="246"/>
      <c r="AK3807" s="246"/>
      <c r="AL3807" s="246"/>
    </row>
    <row r="3808" spans="3:38" s="47" customFormat="1" ht="38.25" customHeight="1" x14ac:dyDescent="0.25">
      <c r="C3808" s="243"/>
      <c r="H3808" s="243"/>
      <c r="L3808" s="282"/>
      <c r="M3808" s="243"/>
      <c r="O3808" s="243"/>
      <c r="P3808" s="246"/>
      <c r="Q3808" s="246"/>
      <c r="R3808" s="246"/>
      <c r="S3808" s="246"/>
      <c r="T3808" s="246"/>
      <c r="U3808" s="246"/>
      <c r="V3808" s="246"/>
      <c r="W3808" s="246"/>
      <c r="X3808" s="246"/>
      <c r="Y3808" s="246"/>
      <c r="Z3808" s="246"/>
      <c r="AA3808" s="246"/>
      <c r="AB3808" s="246"/>
      <c r="AC3808" s="246"/>
      <c r="AD3808" s="246"/>
      <c r="AE3808" s="246"/>
      <c r="AF3808" s="246"/>
      <c r="AG3808" s="246"/>
      <c r="AH3808" s="246"/>
      <c r="AI3808" s="246"/>
      <c r="AJ3808" s="246"/>
      <c r="AK3808" s="246"/>
      <c r="AL3808" s="246"/>
    </row>
    <row r="3809" spans="3:38" s="47" customFormat="1" ht="38.25" customHeight="1" x14ac:dyDescent="0.25">
      <c r="C3809" s="243"/>
      <c r="H3809" s="243"/>
      <c r="L3809" s="282"/>
      <c r="M3809" s="243"/>
      <c r="O3809" s="243"/>
      <c r="P3809" s="246"/>
      <c r="Q3809" s="246"/>
      <c r="R3809" s="246"/>
      <c r="S3809" s="246"/>
      <c r="T3809" s="246"/>
      <c r="U3809" s="246"/>
      <c r="V3809" s="246"/>
      <c r="W3809" s="246"/>
      <c r="X3809" s="246"/>
      <c r="Y3809" s="246"/>
      <c r="Z3809" s="246"/>
      <c r="AA3809" s="246"/>
      <c r="AB3809" s="246"/>
      <c r="AC3809" s="246"/>
      <c r="AD3809" s="246"/>
      <c r="AE3809" s="246"/>
      <c r="AF3809" s="246"/>
      <c r="AG3809" s="246"/>
      <c r="AH3809" s="246"/>
      <c r="AI3809" s="246"/>
      <c r="AJ3809" s="246"/>
      <c r="AK3809" s="246"/>
      <c r="AL3809" s="246"/>
    </row>
    <row r="3810" spans="3:38" s="47" customFormat="1" ht="38.25" customHeight="1" x14ac:dyDescent="0.25">
      <c r="C3810" s="243"/>
      <c r="H3810" s="243"/>
      <c r="L3810" s="282"/>
      <c r="M3810" s="243"/>
      <c r="O3810" s="243"/>
      <c r="P3810" s="246"/>
      <c r="Q3810" s="246"/>
      <c r="R3810" s="246"/>
      <c r="S3810" s="246"/>
      <c r="T3810" s="246"/>
      <c r="U3810" s="246"/>
      <c r="V3810" s="246"/>
      <c r="W3810" s="246"/>
      <c r="X3810" s="246"/>
      <c r="Y3810" s="246"/>
      <c r="Z3810" s="246"/>
      <c r="AA3810" s="246"/>
      <c r="AB3810" s="246"/>
      <c r="AC3810" s="246"/>
      <c r="AD3810" s="246"/>
      <c r="AE3810" s="246"/>
      <c r="AF3810" s="246"/>
      <c r="AG3810" s="246"/>
      <c r="AH3810" s="246"/>
      <c r="AI3810" s="246"/>
      <c r="AJ3810" s="246"/>
      <c r="AK3810" s="246"/>
      <c r="AL3810" s="246"/>
    </row>
    <row r="3811" spans="3:38" s="47" customFormat="1" ht="38.25" customHeight="1" x14ac:dyDescent="0.25">
      <c r="C3811" s="243"/>
      <c r="H3811" s="243"/>
      <c r="L3811" s="282"/>
      <c r="M3811" s="243"/>
      <c r="O3811" s="243"/>
      <c r="P3811" s="246"/>
      <c r="Q3811" s="246"/>
      <c r="R3811" s="246"/>
      <c r="S3811" s="246"/>
      <c r="T3811" s="246"/>
      <c r="U3811" s="246"/>
      <c r="V3811" s="246"/>
      <c r="W3811" s="246"/>
      <c r="X3811" s="246"/>
      <c r="Y3811" s="246"/>
      <c r="Z3811" s="246"/>
      <c r="AA3811" s="246"/>
      <c r="AB3811" s="246"/>
      <c r="AC3811" s="246"/>
      <c r="AD3811" s="246"/>
      <c r="AE3811" s="246"/>
      <c r="AF3811" s="246"/>
      <c r="AG3811" s="246"/>
      <c r="AH3811" s="246"/>
      <c r="AI3811" s="246"/>
      <c r="AJ3811" s="246"/>
      <c r="AK3811" s="246"/>
      <c r="AL3811" s="246"/>
    </row>
    <row r="3812" spans="3:38" s="47" customFormat="1" ht="38.25" customHeight="1" x14ac:dyDescent="0.25">
      <c r="C3812" s="243"/>
      <c r="H3812" s="243"/>
      <c r="L3812" s="282"/>
      <c r="M3812" s="243"/>
      <c r="O3812" s="243"/>
      <c r="P3812" s="246"/>
      <c r="Q3812" s="246"/>
      <c r="R3812" s="246"/>
      <c r="S3812" s="246"/>
      <c r="T3812" s="246"/>
      <c r="U3812" s="246"/>
      <c r="V3812" s="246"/>
      <c r="W3812" s="246"/>
      <c r="X3812" s="246"/>
      <c r="Y3812" s="246"/>
      <c r="Z3812" s="246"/>
      <c r="AA3812" s="246"/>
      <c r="AB3812" s="246"/>
      <c r="AC3812" s="246"/>
      <c r="AD3812" s="246"/>
      <c r="AE3812" s="246"/>
      <c r="AF3812" s="246"/>
      <c r="AG3812" s="246"/>
      <c r="AH3812" s="246"/>
      <c r="AI3812" s="246"/>
      <c r="AJ3812" s="246"/>
      <c r="AK3812" s="246"/>
      <c r="AL3812" s="246"/>
    </row>
    <row r="3813" spans="3:38" s="47" customFormat="1" ht="38.25" customHeight="1" x14ac:dyDescent="0.25">
      <c r="C3813" s="243"/>
      <c r="H3813" s="243"/>
      <c r="L3813" s="282"/>
      <c r="M3813" s="243"/>
      <c r="O3813" s="243"/>
      <c r="P3813" s="246"/>
      <c r="Q3813" s="246"/>
      <c r="R3813" s="246"/>
      <c r="S3813" s="246"/>
      <c r="T3813" s="246"/>
      <c r="U3813" s="246"/>
      <c r="V3813" s="246"/>
      <c r="W3813" s="246"/>
      <c r="X3813" s="246"/>
      <c r="Y3813" s="246"/>
      <c r="Z3813" s="246"/>
      <c r="AA3813" s="246"/>
      <c r="AB3813" s="246"/>
      <c r="AC3813" s="246"/>
      <c r="AD3813" s="246"/>
      <c r="AE3813" s="246"/>
      <c r="AF3813" s="246"/>
      <c r="AG3813" s="246"/>
      <c r="AH3813" s="246"/>
      <c r="AI3813" s="246"/>
      <c r="AJ3813" s="246"/>
      <c r="AK3813" s="246"/>
      <c r="AL3813" s="246"/>
    </row>
    <row r="3814" spans="3:38" s="47" customFormat="1" ht="38.25" customHeight="1" x14ac:dyDescent="0.25">
      <c r="C3814" s="243"/>
      <c r="H3814" s="243"/>
      <c r="L3814" s="282"/>
      <c r="M3814" s="243"/>
      <c r="O3814" s="243"/>
      <c r="P3814" s="246"/>
      <c r="Q3814" s="246"/>
      <c r="R3814" s="246"/>
      <c r="S3814" s="246"/>
      <c r="T3814" s="246"/>
      <c r="U3814" s="246"/>
      <c r="V3814" s="246"/>
      <c r="W3814" s="246"/>
      <c r="X3814" s="246"/>
      <c r="Y3814" s="246"/>
      <c r="Z3814" s="246"/>
      <c r="AA3814" s="246"/>
      <c r="AB3814" s="246"/>
      <c r="AC3814" s="246"/>
      <c r="AD3814" s="246"/>
      <c r="AE3814" s="246"/>
      <c r="AF3814" s="246"/>
      <c r="AG3814" s="246"/>
      <c r="AH3814" s="246"/>
      <c r="AI3814" s="246"/>
      <c r="AJ3814" s="246"/>
      <c r="AK3814" s="246"/>
      <c r="AL3814" s="246"/>
    </row>
    <row r="3815" spans="3:38" s="47" customFormat="1" ht="38.25" customHeight="1" x14ac:dyDescent="0.25">
      <c r="C3815" s="243"/>
      <c r="H3815" s="243"/>
      <c r="L3815" s="282"/>
      <c r="M3815" s="243"/>
      <c r="O3815" s="243"/>
      <c r="P3815" s="246"/>
      <c r="Q3815" s="246"/>
      <c r="R3815" s="246"/>
      <c r="S3815" s="246"/>
      <c r="T3815" s="246"/>
      <c r="U3815" s="246"/>
      <c r="V3815" s="246"/>
      <c r="W3815" s="246"/>
      <c r="X3815" s="246"/>
      <c r="Y3815" s="246"/>
      <c r="Z3815" s="246"/>
      <c r="AA3815" s="246"/>
      <c r="AB3815" s="246"/>
      <c r="AC3815" s="246"/>
      <c r="AD3815" s="246"/>
      <c r="AE3815" s="246"/>
      <c r="AF3815" s="246"/>
      <c r="AG3815" s="246"/>
      <c r="AH3815" s="246"/>
      <c r="AI3815" s="246"/>
      <c r="AJ3815" s="246"/>
      <c r="AK3815" s="246"/>
      <c r="AL3815" s="246"/>
    </row>
    <row r="3816" spans="3:38" s="47" customFormat="1" ht="38.25" customHeight="1" x14ac:dyDescent="0.25">
      <c r="C3816" s="243"/>
      <c r="H3816" s="243"/>
      <c r="L3816" s="282"/>
      <c r="M3816" s="243"/>
      <c r="O3816" s="243"/>
      <c r="P3816" s="246"/>
      <c r="Q3816" s="246"/>
      <c r="R3816" s="246"/>
      <c r="S3816" s="246"/>
      <c r="T3816" s="246"/>
      <c r="U3816" s="246"/>
      <c r="V3816" s="246"/>
      <c r="W3816" s="246"/>
      <c r="X3816" s="246"/>
      <c r="Y3816" s="246"/>
      <c r="Z3816" s="246"/>
      <c r="AA3816" s="246"/>
      <c r="AB3816" s="246"/>
      <c r="AC3816" s="246"/>
      <c r="AD3816" s="246"/>
      <c r="AE3816" s="246"/>
      <c r="AF3816" s="246"/>
      <c r="AG3816" s="246"/>
      <c r="AH3816" s="246"/>
      <c r="AI3816" s="246"/>
      <c r="AJ3816" s="246"/>
      <c r="AK3816" s="246"/>
      <c r="AL3816" s="246"/>
    </row>
    <row r="3817" spans="3:38" s="47" customFormat="1" ht="38.25" customHeight="1" x14ac:dyDescent="0.25">
      <c r="C3817" s="243"/>
      <c r="H3817" s="243"/>
      <c r="L3817" s="282"/>
      <c r="M3817" s="243"/>
      <c r="O3817" s="243"/>
      <c r="P3817" s="246"/>
      <c r="Q3817" s="246"/>
      <c r="R3817" s="246"/>
      <c r="S3817" s="246"/>
      <c r="T3817" s="246"/>
      <c r="U3817" s="246"/>
      <c r="V3817" s="246"/>
      <c r="W3817" s="246"/>
      <c r="X3817" s="246"/>
      <c r="Y3817" s="246"/>
      <c r="Z3817" s="246"/>
      <c r="AA3817" s="246"/>
      <c r="AB3817" s="246"/>
      <c r="AC3817" s="246"/>
      <c r="AD3817" s="246"/>
      <c r="AE3817" s="246"/>
      <c r="AF3817" s="246"/>
      <c r="AG3817" s="246"/>
      <c r="AH3817" s="246"/>
      <c r="AI3817" s="246"/>
      <c r="AJ3817" s="246"/>
      <c r="AK3817" s="246"/>
      <c r="AL3817" s="246"/>
    </row>
    <row r="3818" spans="3:38" s="47" customFormat="1" ht="38.25" customHeight="1" x14ac:dyDescent="0.25">
      <c r="C3818" s="243"/>
      <c r="H3818" s="243"/>
      <c r="L3818" s="282"/>
      <c r="M3818" s="243"/>
      <c r="O3818" s="243"/>
      <c r="P3818" s="246"/>
      <c r="Q3818" s="246"/>
      <c r="R3818" s="246"/>
      <c r="S3818" s="246"/>
      <c r="T3818" s="246"/>
      <c r="U3818" s="246"/>
      <c r="V3818" s="246"/>
      <c r="W3818" s="246"/>
      <c r="X3818" s="246"/>
      <c r="Y3818" s="246"/>
      <c r="Z3818" s="246"/>
      <c r="AA3818" s="246"/>
      <c r="AB3818" s="246"/>
      <c r="AC3818" s="246"/>
      <c r="AD3818" s="246"/>
      <c r="AE3818" s="246"/>
      <c r="AF3818" s="246"/>
      <c r="AG3818" s="246"/>
      <c r="AH3818" s="246"/>
      <c r="AI3818" s="246"/>
      <c r="AJ3818" s="246"/>
      <c r="AK3818" s="246"/>
      <c r="AL3818" s="246"/>
    </row>
    <row r="3819" spans="3:38" s="47" customFormat="1" ht="38.25" customHeight="1" x14ac:dyDescent="0.25">
      <c r="C3819" s="243"/>
      <c r="H3819" s="243"/>
      <c r="L3819" s="282"/>
      <c r="M3819" s="243"/>
      <c r="O3819" s="243"/>
      <c r="P3819" s="246"/>
      <c r="Q3819" s="246"/>
      <c r="R3819" s="246"/>
      <c r="S3819" s="246"/>
      <c r="T3819" s="246"/>
      <c r="U3819" s="246"/>
      <c r="V3819" s="246"/>
      <c r="W3819" s="246"/>
      <c r="X3819" s="246"/>
      <c r="Y3819" s="246"/>
      <c r="Z3819" s="246"/>
      <c r="AA3819" s="246"/>
      <c r="AB3819" s="246"/>
      <c r="AC3819" s="246"/>
      <c r="AD3819" s="246"/>
      <c r="AE3819" s="246"/>
      <c r="AF3819" s="246"/>
      <c r="AG3819" s="246"/>
      <c r="AH3819" s="246"/>
      <c r="AI3819" s="246"/>
      <c r="AJ3819" s="246"/>
      <c r="AK3819" s="246"/>
      <c r="AL3819" s="246"/>
    </row>
    <row r="3820" spans="3:38" s="47" customFormat="1" ht="38.25" customHeight="1" x14ac:dyDescent="0.25">
      <c r="C3820" s="243"/>
      <c r="H3820" s="243"/>
      <c r="L3820" s="282"/>
      <c r="M3820" s="243"/>
      <c r="O3820" s="243"/>
      <c r="P3820" s="246"/>
      <c r="Q3820" s="246"/>
      <c r="R3820" s="246"/>
      <c r="S3820" s="246"/>
      <c r="T3820" s="246"/>
      <c r="U3820" s="246"/>
      <c r="V3820" s="246"/>
      <c r="W3820" s="246"/>
      <c r="X3820" s="246"/>
      <c r="Y3820" s="246"/>
      <c r="Z3820" s="246"/>
      <c r="AA3820" s="246"/>
      <c r="AB3820" s="246"/>
      <c r="AC3820" s="246"/>
      <c r="AD3820" s="246"/>
      <c r="AE3820" s="246"/>
      <c r="AF3820" s="246"/>
      <c r="AG3820" s="246"/>
      <c r="AH3820" s="246"/>
      <c r="AI3820" s="246"/>
      <c r="AJ3820" s="246"/>
      <c r="AK3820" s="246"/>
      <c r="AL3820" s="246"/>
    </row>
    <row r="3821" spans="3:38" s="47" customFormat="1" ht="38.25" customHeight="1" x14ac:dyDescent="0.25">
      <c r="C3821" s="243"/>
      <c r="H3821" s="243"/>
      <c r="L3821" s="282"/>
      <c r="M3821" s="243"/>
      <c r="O3821" s="243"/>
      <c r="P3821" s="246"/>
      <c r="Q3821" s="246"/>
      <c r="R3821" s="246"/>
      <c r="S3821" s="246"/>
      <c r="T3821" s="246"/>
      <c r="U3821" s="246"/>
      <c r="V3821" s="246"/>
      <c r="W3821" s="246"/>
      <c r="X3821" s="246"/>
      <c r="Y3821" s="246"/>
      <c r="Z3821" s="246"/>
      <c r="AA3821" s="246"/>
      <c r="AB3821" s="246"/>
      <c r="AC3821" s="246"/>
      <c r="AD3821" s="246"/>
      <c r="AE3821" s="246"/>
      <c r="AF3821" s="246"/>
      <c r="AG3821" s="246"/>
      <c r="AH3821" s="246"/>
      <c r="AI3821" s="246"/>
      <c r="AJ3821" s="246"/>
      <c r="AK3821" s="246"/>
      <c r="AL3821" s="246"/>
    </row>
    <row r="3822" spans="3:38" s="47" customFormat="1" ht="38.25" customHeight="1" x14ac:dyDescent="0.25">
      <c r="C3822" s="243"/>
      <c r="H3822" s="243"/>
      <c r="L3822" s="282"/>
      <c r="M3822" s="243"/>
      <c r="O3822" s="243"/>
      <c r="P3822" s="246"/>
      <c r="Q3822" s="246"/>
      <c r="R3822" s="246"/>
      <c r="S3822" s="246"/>
      <c r="T3822" s="246"/>
      <c r="U3822" s="246"/>
      <c r="V3822" s="246"/>
      <c r="W3822" s="246"/>
      <c r="X3822" s="246"/>
      <c r="Y3822" s="246"/>
      <c r="Z3822" s="246"/>
      <c r="AA3822" s="246"/>
      <c r="AB3822" s="246"/>
      <c r="AC3822" s="246"/>
      <c r="AD3822" s="246"/>
      <c r="AE3822" s="246"/>
      <c r="AF3822" s="246"/>
      <c r="AG3822" s="246"/>
      <c r="AH3822" s="246"/>
      <c r="AI3822" s="246"/>
      <c r="AJ3822" s="246"/>
      <c r="AK3822" s="246"/>
      <c r="AL3822" s="246"/>
    </row>
    <row r="3823" spans="3:38" s="47" customFormat="1" ht="38.25" customHeight="1" x14ac:dyDescent="0.25">
      <c r="C3823" s="243"/>
      <c r="H3823" s="243"/>
      <c r="L3823" s="282"/>
      <c r="M3823" s="243"/>
      <c r="O3823" s="243"/>
      <c r="P3823" s="246"/>
      <c r="Q3823" s="246"/>
      <c r="R3823" s="246"/>
      <c r="S3823" s="246"/>
      <c r="T3823" s="246"/>
      <c r="U3823" s="246"/>
      <c r="V3823" s="246"/>
      <c r="W3823" s="246"/>
      <c r="X3823" s="246"/>
      <c r="Y3823" s="246"/>
      <c r="Z3823" s="246"/>
      <c r="AA3823" s="246"/>
      <c r="AB3823" s="246"/>
      <c r="AC3823" s="246"/>
      <c r="AD3823" s="246"/>
      <c r="AE3823" s="246"/>
      <c r="AF3823" s="246"/>
      <c r="AG3823" s="246"/>
      <c r="AH3823" s="246"/>
      <c r="AI3823" s="246"/>
      <c r="AJ3823" s="246"/>
      <c r="AK3823" s="246"/>
      <c r="AL3823" s="246"/>
    </row>
    <row r="3824" spans="3:38" s="47" customFormat="1" ht="38.25" customHeight="1" x14ac:dyDescent="0.25">
      <c r="C3824" s="243"/>
      <c r="H3824" s="243"/>
      <c r="L3824" s="282"/>
      <c r="M3824" s="243"/>
      <c r="O3824" s="243"/>
      <c r="P3824" s="246"/>
      <c r="Q3824" s="246"/>
      <c r="R3824" s="246"/>
      <c r="S3824" s="246"/>
      <c r="T3824" s="246"/>
      <c r="U3824" s="246"/>
      <c r="V3824" s="246"/>
      <c r="W3824" s="246"/>
      <c r="X3824" s="246"/>
      <c r="Y3824" s="246"/>
      <c r="Z3824" s="246"/>
      <c r="AA3824" s="246"/>
      <c r="AB3824" s="246"/>
      <c r="AC3824" s="246"/>
      <c r="AD3824" s="246"/>
      <c r="AE3824" s="246"/>
      <c r="AF3824" s="246"/>
      <c r="AG3824" s="246"/>
      <c r="AH3824" s="246"/>
      <c r="AI3824" s="246"/>
      <c r="AJ3824" s="246"/>
      <c r="AK3824" s="246"/>
      <c r="AL3824" s="246"/>
    </row>
    <row r="3825" spans="3:38" s="47" customFormat="1" ht="38.25" customHeight="1" x14ac:dyDescent="0.25">
      <c r="C3825" s="243"/>
      <c r="H3825" s="243"/>
      <c r="L3825" s="282"/>
      <c r="M3825" s="243"/>
      <c r="O3825" s="243"/>
      <c r="P3825" s="246"/>
      <c r="Q3825" s="246"/>
      <c r="R3825" s="246"/>
      <c r="S3825" s="246"/>
      <c r="T3825" s="246"/>
      <c r="U3825" s="246"/>
      <c r="V3825" s="246"/>
      <c r="W3825" s="246"/>
      <c r="X3825" s="246"/>
      <c r="Y3825" s="246"/>
      <c r="Z3825" s="246"/>
      <c r="AA3825" s="246"/>
      <c r="AB3825" s="246"/>
      <c r="AC3825" s="246"/>
      <c r="AD3825" s="246"/>
      <c r="AE3825" s="246"/>
      <c r="AF3825" s="246"/>
      <c r="AG3825" s="246"/>
      <c r="AH3825" s="246"/>
      <c r="AI3825" s="246"/>
      <c r="AJ3825" s="246"/>
      <c r="AK3825" s="246"/>
      <c r="AL3825" s="246"/>
    </row>
    <row r="3826" spans="3:38" s="47" customFormat="1" ht="38.25" customHeight="1" x14ac:dyDescent="0.25">
      <c r="C3826" s="243"/>
      <c r="H3826" s="243"/>
      <c r="L3826" s="282"/>
      <c r="M3826" s="243"/>
      <c r="O3826" s="243"/>
      <c r="P3826" s="246"/>
      <c r="Q3826" s="246"/>
      <c r="R3826" s="246"/>
      <c r="S3826" s="246"/>
      <c r="T3826" s="246"/>
      <c r="U3826" s="246"/>
      <c r="V3826" s="246"/>
      <c r="W3826" s="246"/>
      <c r="X3826" s="246"/>
      <c r="Y3826" s="246"/>
      <c r="Z3826" s="246"/>
      <c r="AA3826" s="246"/>
      <c r="AB3826" s="246"/>
      <c r="AC3826" s="246"/>
      <c r="AD3826" s="246"/>
      <c r="AE3826" s="246"/>
      <c r="AF3826" s="246"/>
      <c r="AG3826" s="246"/>
      <c r="AH3826" s="246"/>
      <c r="AI3826" s="246"/>
      <c r="AJ3826" s="246"/>
      <c r="AK3826" s="246"/>
      <c r="AL3826" s="246"/>
    </row>
    <row r="3827" spans="3:38" s="47" customFormat="1" ht="38.25" customHeight="1" x14ac:dyDescent="0.25">
      <c r="C3827" s="243"/>
      <c r="H3827" s="243"/>
      <c r="L3827" s="282"/>
      <c r="M3827" s="243"/>
      <c r="O3827" s="243"/>
      <c r="P3827" s="246"/>
      <c r="Q3827" s="246"/>
      <c r="R3827" s="246"/>
      <c r="S3827" s="246"/>
      <c r="T3827" s="246"/>
      <c r="U3827" s="246"/>
      <c r="V3827" s="246"/>
      <c r="W3827" s="246"/>
      <c r="X3827" s="246"/>
      <c r="Y3827" s="246"/>
      <c r="Z3827" s="246"/>
      <c r="AA3827" s="246"/>
      <c r="AB3827" s="246"/>
      <c r="AC3827" s="246"/>
      <c r="AD3827" s="246"/>
      <c r="AE3827" s="246"/>
      <c r="AF3827" s="246"/>
      <c r="AG3827" s="246"/>
      <c r="AH3827" s="246"/>
      <c r="AI3827" s="246"/>
      <c r="AJ3827" s="246"/>
      <c r="AK3827" s="246"/>
      <c r="AL3827" s="246"/>
    </row>
    <row r="3828" spans="3:38" s="47" customFormat="1" ht="38.25" customHeight="1" x14ac:dyDescent="0.25">
      <c r="C3828" s="243"/>
      <c r="H3828" s="243"/>
      <c r="L3828" s="282"/>
      <c r="M3828" s="243"/>
      <c r="O3828" s="243"/>
      <c r="P3828" s="246"/>
      <c r="Q3828" s="246"/>
      <c r="R3828" s="246"/>
      <c r="S3828" s="246"/>
      <c r="T3828" s="246"/>
      <c r="U3828" s="246"/>
      <c r="V3828" s="246"/>
      <c r="W3828" s="246"/>
      <c r="X3828" s="246"/>
      <c r="Y3828" s="246"/>
      <c r="Z3828" s="246"/>
      <c r="AA3828" s="246"/>
      <c r="AB3828" s="246"/>
      <c r="AC3828" s="246"/>
      <c r="AD3828" s="246"/>
      <c r="AE3828" s="246"/>
      <c r="AF3828" s="246"/>
      <c r="AG3828" s="246"/>
      <c r="AH3828" s="246"/>
      <c r="AI3828" s="246"/>
      <c r="AJ3828" s="246"/>
      <c r="AK3828" s="246"/>
      <c r="AL3828" s="246"/>
    </row>
    <row r="3829" spans="3:38" s="47" customFormat="1" ht="38.25" customHeight="1" x14ac:dyDescent="0.25">
      <c r="C3829" s="243"/>
      <c r="H3829" s="243"/>
      <c r="L3829" s="282"/>
      <c r="M3829" s="243"/>
      <c r="O3829" s="243"/>
      <c r="P3829" s="246"/>
      <c r="Q3829" s="246"/>
      <c r="R3829" s="246"/>
      <c r="S3829" s="246"/>
      <c r="T3829" s="246"/>
      <c r="U3829" s="246"/>
      <c r="V3829" s="246"/>
      <c r="W3829" s="246"/>
      <c r="X3829" s="246"/>
      <c r="Y3829" s="246"/>
      <c r="Z3829" s="246"/>
      <c r="AA3829" s="246"/>
      <c r="AB3829" s="246"/>
      <c r="AC3829" s="246"/>
      <c r="AD3829" s="246"/>
      <c r="AE3829" s="246"/>
      <c r="AF3829" s="246"/>
      <c r="AG3829" s="246"/>
      <c r="AH3829" s="246"/>
      <c r="AI3829" s="246"/>
      <c r="AJ3829" s="246"/>
      <c r="AK3829" s="246"/>
      <c r="AL3829" s="246"/>
    </row>
    <row r="3830" spans="3:38" s="47" customFormat="1" ht="38.25" customHeight="1" x14ac:dyDescent="0.25">
      <c r="C3830" s="243"/>
      <c r="H3830" s="243"/>
      <c r="L3830" s="282"/>
      <c r="M3830" s="243"/>
      <c r="O3830" s="243"/>
      <c r="P3830" s="246"/>
      <c r="Q3830" s="246"/>
      <c r="R3830" s="246"/>
      <c r="S3830" s="246"/>
      <c r="T3830" s="246"/>
      <c r="U3830" s="246"/>
      <c r="V3830" s="246"/>
      <c r="W3830" s="246"/>
      <c r="X3830" s="246"/>
      <c r="Y3830" s="246"/>
      <c r="Z3830" s="246"/>
      <c r="AA3830" s="246"/>
      <c r="AB3830" s="246"/>
      <c r="AC3830" s="246"/>
      <c r="AD3830" s="246"/>
      <c r="AE3830" s="246"/>
      <c r="AF3830" s="246"/>
      <c r="AG3830" s="246"/>
      <c r="AH3830" s="246"/>
      <c r="AI3830" s="246"/>
      <c r="AJ3830" s="246"/>
      <c r="AK3830" s="246"/>
      <c r="AL3830" s="246"/>
    </row>
    <row r="3831" spans="3:38" s="47" customFormat="1" ht="38.25" customHeight="1" x14ac:dyDescent="0.25">
      <c r="C3831" s="243"/>
      <c r="H3831" s="243"/>
      <c r="L3831" s="282"/>
      <c r="M3831" s="243"/>
      <c r="O3831" s="243"/>
      <c r="P3831" s="246"/>
      <c r="Q3831" s="246"/>
      <c r="R3831" s="246"/>
      <c r="S3831" s="246"/>
      <c r="T3831" s="246"/>
      <c r="U3831" s="246"/>
      <c r="V3831" s="246"/>
      <c r="W3831" s="246"/>
      <c r="X3831" s="246"/>
      <c r="Y3831" s="246"/>
      <c r="Z3831" s="246"/>
      <c r="AA3831" s="246"/>
      <c r="AB3831" s="246"/>
      <c r="AC3831" s="246"/>
      <c r="AD3831" s="246"/>
      <c r="AE3831" s="246"/>
      <c r="AF3831" s="246"/>
      <c r="AG3831" s="246"/>
      <c r="AH3831" s="246"/>
      <c r="AI3831" s="246"/>
      <c r="AJ3831" s="246"/>
      <c r="AK3831" s="246"/>
      <c r="AL3831" s="246"/>
    </row>
    <row r="3832" spans="3:38" s="47" customFormat="1" ht="38.25" customHeight="1" x14ac:dyDescent="0.25">
      <c r="C3832" s="243"/>
      <c r="H3832" s="243"/>
      <c r="L3832" s="282"/>
      <c r="M3832" s="243"/>
      <c r="O3832" s="243"/>
      <c r="P3832" s="246"/>
      <c r="Q3832" s="246"/>
      <c r="R3832" s="246"/>
      <c r="S3832" s="246"/>
      <c r="T3832" s="246"/>
      <c r="U3832" s="246"/>
      <c r="V3832" s="246"/>
      <c r="W3832" s="246"/>
      <c r="X3832" s="246"/>
      <c r="Y3832" s="246"/>
      <c r="Z3832" s="246"/>
      <c r="AA3832" s="246"/>
      <c r="AB3832" s="246"/>
      <c r="AC3832" s="246"/>
      <c r="AD3832" s="246"/>
      <c r="AE3832" s="246"/>
      <c r="AF3832" s="246"/>
      <c r="AG3832" s="246"/>
      <c r="AH3832" s="246"/>
      <c r="AI3832" s="246"/>
      <c r="AJ3832" s="246"/>
      <c r="AK3832" s="246"/>
      <c r="AL3832" s="246"/>
    </row>
    <row r="3833" spans="3:38" s="47" customFormat="1" ht="38.25" customHeight="1" x14ac:dyDescent="0.25">
      <c r="C3833" s="243"/>
      <c r="H3833" s="243"/>
      <c r="L3833" s="282"/>
      <c r="M3833" s="243"/>
      <c r="O3833" s="243"/>
      <c r="P3833" s="246"/>
      <c r="Q3833" s="246"/>
      <c r="R3833" s="246"/>
      <c r="S3833" s="246"/>
      <c r="T3833" s="246"/>
      <c r="U3833" s="246"/>
      <c r="V3833" s="246"/>
      <c r="W3833" s="246"/>
      <c r="X3833" s="246"/>
      <c r="Y3833" s="246"/>
      <c r="Z3833" s="246"/>
      <c r="AA3833" s="246"/>
      <c r="AB3833" s="246"/>
      <c r="AC3833" s="246"/>
      <c r="AD3833" s="246"/>
      <c r="AE3833" s="246"/>
      <c r="AF3833" s="246"/>
      <c r="AG3833" s="246"/>
      <c r="AH3833" s="246"/>
      <c r="AI3833" s="246"/>
      <c r="AJ3833" s="246"/>
      <c r="AK3833" s="246"/>
      <c r="AL3833" s="246"/>
    </row>
    <row r="3834" spans="3:38" s="47" customFormat="1" ht="38.25" customHeight="1" x14ac:dyDescent="0.25">
      <c r="C3834" s="243"/>
      <c r="H3834" s="243"/>
      <c r="L3834" s="282"/>
      <c r="M3834" s="243"/>
      <c r="O3834" s="243"/>
      <c r="P3834" s="246"/>
      <c r="Q3834" s="246"/>
      <c r="R3834" s="246"/>
      <c r="S3834" s="246"/>
      <c r="T3834" s="246"/>
      <c r="U3834" s="246"/>
      <c r="V3834" s="246"/>
      <c r="W3834" s="246"/>
      <c r="X3834" s="246"/>
      <c r="Y3834" s="246"/>
      <c r="Z3834" s="246"/>
      <c r="AA3834" s="246"/>
      <c r="AB3834" s="246"/>
      <c r="AC3834" s="246"/>
      <c r="AD3834" s="246"/>
      <c r="AE3834" s="246"/>
      <c r="AF3834" s="246"/>
      <c r="AG3834" s="246"/>
      <c r="AH3834" s="246"/>
      <c r="AI3834" s="246"/>
      <c r="AJ3834" s="246"/>
      <c r="AK3834" s="246"/>
      <c r="AL3834" s="246"/>
    </row>
    <row r="3835" spans="3:38" s="47" customFormat="1" ht="38.25" customHeight="1" x14ac:dyDescent="0.25">
      <c r="C3835" s="243"/>
      <c r="H3835" s="243"/>
      <c r="L3835" s="282"/>
      <c r="M3835" s="243"/>
      <c r="O3835" s="243"/>
      <c r="P3835" s="246"/>
      <c r="Q3835" s="246"/>
      <c r="R3835" s="246"/>
      <c r="S3835" s="246"/>
      <c r="T3835" s="246"/>
      <c r="U3835" s="246"/>
      <c r="V3835" s="246"/>
      <c r="W3835" s="246"/>
      <c r="X3835" s="246"/>
      <c r="Y3835" s="246"/>
      <c r="Z3835" s="246"/>
      <c r="AA3835" s="246"/>
      <c r="AB3835" s="246"/>
      <c r="AC3835" s="246"/>
      <c r="AD3835" s="246"/>
      <c r="AE3835" s="246"/>
      <c r="AF3835" s="246"/>
      <c r="AG3835" s="246"/>
      <c r="AH3835" s="246"/>
      <c r="AI3835" s="246"/>
      <c r="AJ3835" s="246"/>
      <c r="AK3835" s="246"/>
      <c r="AL3835" s="246"/>
    </row>
    <row r="3836" spans="3:38" s="47" customFormat="1" ht="38.25" customHeight="1" x14ac:dyDescent="0.25">
      <c r="C3836" s="243"/>
      <c r="H3836" s="243"/>
      <c r="L3836" s="282"/>
      <c r="M3836" s="243"/>
      <c r="O3836" s="243"/>
      <c r="P3836" s="246"/>
      <c r="Q3836" s="246"/>
      <c r="R3836" s="246"/>
      <c r="S3836" s="246"/>
      <c r="T3836" s="246"/>
      <c r="U3836" s="246"/>
      <c r="V3836" s="246"/>
      <c r="W3836" s="246"/>
      <c r="X3836" s="246"/>
      <c r="Y3836" s="246"/>
      <c r="Z3836" s="246"/>
      <c r="AA3836" s="246"/>
      <c r="AB3836" s="246"/>
      <c r="AC3836" s="246"/>
      <c r="AD3836" s="246"/>
      <c r="AE3836" s="246"/>
      <c r="AF3836" s="246"/>
      <c r="AG3836" s="246"/>
      <c r="AH3836" s="246"/>
      <c r="AI3836" s="246"/>
      <c r="AJ3836" s="246"/>
      <c r="AK3836" s="246"/>
      <c r="AL3836" s="246"/>
    </row>
    <row r="3837" spans="3:38" s="47" customFormat="1" ht="38.25" customHeight="1" x14ac:dyDescent="0.25">
      <c r="C3837" s="243"/>
      <c r="H3837" s="243"/>
      <c r="L3837" s="282"/>
      <c r="M3837" s="243"/>
      <c r="O3837" s="243"/>
      <c r="P3837" s="246"/>
      <c r="Q3837" s="246"/>
      <c r="R3837" s="246"/>
      <c r="S3837" s="246"/>
      <c r="T3837" s="246"/>
      <c r="U3837" s="246"/>
      <c r="V3837" s="246"/>
      <c r="W3837" s="246"/>
      <c r="X3837" s="246"/>
      <c r="Y3837" s="246"/>
      <c r="Z3837" s="246"/>
      <c r="AA3837" s="246"/>
      <c r="AB3837" s="246"/>
      <c r="AC3837" s="246"/>
      <c r="AD3837" s="246"/>
      <c r="AE3837" s="246"/>
      <c r="AF3837" s="246"/>
      <c r="AG3837" s="246"/>
      <c r="AH3837" s="246"/>
      <c r="AI3837" s="246"/>
      <c r="AJ3837" s="246"/>
      <c r="AK3837" s="246"/>
      <c r="AL3837" s="246"/>
    </row>
    <row r="3838" spans="3:38" s="47" customFormat="1" ht="38.25" customHeight="1" x14ac:dyDescent="0.25">
      <c r="C3838" s="243"/>
      <c r="H3838" s="243"/>
      <c r="L3838" s="282"/>
      <c r="M3838" s="243"/>
      <c r="O3838" s="243"/>
      <c r="P3838" s="246"/>
      <c r="Q3838" s="246"/>
      <c r="R3838" s="246"/>
      <c r="S3838" s="246"/>
      <c r="T3838" s="246"/>
      <c r="U3838" s="246"/>
      <c r="V3838" s="246"/>
      <c r="W3838" s="246"/>
      <c r="X3838" s="246"/>
      <c r="Y3838" s="246"/>
      <c r="Z3838" s="246"/>
      <c r="AA3838" s="246"/>
      <c r="AB3838" s="246"/>
      <c r="AC3838" s="246"/>
      <c r="AD3838" s="246"/>
      <c r="AE3838" s="246"/>
      <c r="AF3838" s="246"/>
      <c r="AG3838" s="246"/>
      <c r="AH3838" s="246"/>
      <c r="AI3838" s="246"/>
      <c r="AJ3838" s="246"/>
      <c r="AK3838" s="246"/>
      <c r="AL3838" s="246"/>
    </row>
    <row r="3839" spans="3:38" s="47" customFormat="1" ht="38.25" customHeight="1" x14ac:dyDescent="0.25">
      <c r="C3839" s="243"/>
      <c r="H3839" s="243"/>
      <c r="L3839" s="282"/>
      <c r="M3839" s="243"/>
      <c r="O3839" s="243"/>
      <c r="P3839" s="246"/>
      <c r="Q3839" s="246"/>
      <c r="R3839" s="246"/>
      <c r="S3839" s="246"/>
      <c r="T3839" s="246"/>
      <c r="U3839" s="246"/>
      <c r="V3839" s="246"/>
      <c r="W3839" s="246"/>
      <c r="X3839" s="246"/>
      <c r="Y3839" s="246"/>
      <c r="Z3839" s="246"/>
      <c r="AA3839" s="246"/>
      <c r="AB3839" s="246"/>
      <c r="AC3839" s="246"/>
      <c r="AD3839" s="246"/>
      <c r="AE3839" s="246"/>
      <c r="AF3839" s="246"/>
      <c r="AG3839" s="246"/>
      <c r="AH3839" s="246"/>
      <c r="AI3839" s="246"/>
      <c r="AJ3839" s="246"/>
      <c r="AK3839" s="246"/>
      <c r="AL3839" s="246"/>
    </row>
    <row r="3840" spans="3:38" s="47" customFormat="1" ht="38.25" customHeight="1" x14ac:dyDescent="0.25">
      <c r="C3840" s="243"/>
      <c r="H3840" s="243"/>
      <c r="L3840" s="282"/>
      <c r="M3840" s="243"/>
      <c r="O3840" s="243"/>
      <c r="P3840" s="246"/>
      <c r="Q3840" s="246"/>
      <c r="R3840" s="246"/>
      <c r="S3840" s="246"/>
      <c r="T3840" s="246"/>
      <c r="U3840" s="246"/>
      <c r="V3840" s="246"/>
      <c r="W3840" s="246"/>
      <c r="X3840" s="246"/>
      <c r="Y3840" s="246"/>
      <c r="Z3840" s="246"/>
      <c r="AA3840" s="246"/>
      <c r="AB3840" s="246"/>
      <c r="AC3840" s="246"/>
      <c r="AD3840" s="246"/>
      <c r="AE3840" s="246"/>
      <c r="AF3840" s="246"/>
      <c r="AG3840" s="246"/>
      <c r="AH3840" s="246"/>
      <c r="AI3840" s="246"/>
      <c r="AJ3840" s="246"/>
      <c r="AK3840" s="246"/>
      <c r="AL3840" s="246"/>
    </row>
    <row r="3841" spans="3:38" s="47" customFormat="1" ht="38.25" customHeight="1" x14ac:dyDescent="0.25">
      <c r="C3841" s="243"/>
      <c r="H3841" s="243"/>
      <c r="L3841" s="282"/>
      <c r="M3841" s="243"/>
      <c r="O3841" s="243"/>
      <c r="P3841" s="246"/>
      <c r="Q3841" s="246"/>
      <c r="R3841" s="246"/>
      <c r="S3841" s="246"/>
      <c r="T3841" s="246"/>
      <c r="U3841" s="246"/>
      <c r="V3841" s="246"/>
      <c r="W3841" s="246"/>
      <c r="X3841" s="246"/>
      <c r="Y3841" s="246"/>
      <c r="Z3841" s="246"/>
      <c r="AA3841" s="246"/>
      <c r="AB3841" s="246"/>
      <c r="AC3841" s="246"/>
      <c r="AD3841" s="246"/>
      <c r="AE3841" s="246"/>
      <c r="AF3841" s="246"/>
      <c r="AG3841" s="246"/>
      <c r="AH3841" s="246"/>
      <c r="AI3841" s="246"/>
      <c r="AJ3841" s="246"/>
      <c r="AK3841" s="246"/>
      <c r="AL3841" s="246"/>
    </row>
    <row r="3842" spans="3:38" s="47" customFormat="1" ht="38.25" customHeight="1" x14ac:dyDescent="0.25">
      <c r="C3842" s="243"/>
      <c r="H3842" s="243"/>
      <c r="L3842" s="282"/>
      <c r="M3842" s="243"/>
      <c r="O3842" s="243"/>
      <c r="P3842" s="246"/>
      <c r="Q3842" s="246"/>
      <c r="R3842" s="246"/>
      <c r="S3842" s="246"/>
      <c r="T3842" s="246"/>
      <c r="U3842" s="246"/>
      <c r="V3842" s="246"/>
      <c r="W3842" s="246"/>
      <c r="X3842" s="246"/>
      <c r="Y3842" s="246"/>
      <c r="Z3842" s="246"/>
      <c r="AA3842" s="246"/>
      <c r="AB3842" s="246"/>
      <c r="AC3842" s="246"/>
      <c r="AD3842" s="246"/>
      <c r="AE3842" s="246"/>
      <c r="AF3842" s="246"/>
      <c r="AG3842" s="246"/>
      <c r="AH3842" s="246"/>
      <c r="AI3842" s="246"/>
      <c r="AJ3842" s="246"/>
      <c r="AK3842" s="246"/>
      <c r="AL3842" s="246"/>
    </row>
    <row r="3843" spans="3:38" s="47" customFormat="1" ht="38.25" customHeight="1" x14ac:dyDescent="0.25">
      <c r="C3843" s="243"/>
      <c r="H3843" s="243"/>
      <c r="L3843" s="282"/>
      <c r="M3843" s="243"/>
      <c r="O3843" s="243"/>
      <c r="P3843" s="246"/>
      <c r="Q3843" s="246"/>
      <c r="R3843" s="246"/>
      <c r="S3843" s="246"/>
      <c r="T3843" s="246"/>
      <c r="U3843" s="246"/>
      <c r="V3843" s="246"/>
      <c r="W3843" s="246"/>
      <c r="X3843" s="246"/>
      <c r="Y3843" s="246"/>
      <c r="Z3843" s="246"/>
      <c r="AA3843" s="246"/>
      <c r="AB3843" s="246"/>
      <c r="AC3843" s="246"/>
      <c r="AD3843" s="246"/>
      <c r="AE3843" s="246"/>
      <c r="AF3843" s="246"/>
      <c r="AG3843" s="246"/>
      <c r="AH3843" s="246"/>
      <c r="AI3843" s="246"/>
      <c r="AJ3843" s="246"/>
      <c r="AK3843" s="246"/>
      <c r="AL3843" s="246"/>
    </row>
    <row r="3844" spans="3:38" s="47" customFormat="1" ht="38.25" customHeight="1" x14ac:dyDescent="0.25">
      <c r="C3844" s="243"/>
      <c r="H3844" s="243"/>
      <c r="L3844" s="282"/>
      <c r="M3844" s="243"/>
      <c r="O3844" s="243"/>
      <c r="P3844" s="246"/>
      <c r="Q3844" s="246"/>
      <c r="R3844" s="246"/>
      <c r="S3844" s="246"/>
      <c r="T3844" s="246"/>
      <c r="U3844" s="246"/>
      <c r="V3844" s="246"/>
      <c r="W3844" s="246"/>
      <c r="X3844" s="246"/>
      <c r="Y3844" s="246"/>
      <c r="Z3844" s="246"/>
      <c r="AA3844" s="246"/>
      <c r="AB3844" s="246"/>
      <c r="AC3844" s="246"/>
      <c r="AD3844" s="246"/>
      <c r="AE3844" s="246"/>
      <c r="AF3844" s="246"/>
      <c r="AG3844" s="246"/>
      <c r="AH3844" s="246"/>
      <c r="AI3844" s="246"/>
      <c r="AJ3844" s="246"/>
      <c r="AK3844" s="246"/>
      <c r="AL3844" s="246"/>
    </row>
    <row r="3845" spans="3:38" s="47" customFormat="1" ht="38.25" customHeight="1" x14ac:dyDescent="0.25">
      <c r="C3845" s="243"/>
      <c r="H3845" s="243"/>
      <c r="L3845" s="282"/>
      <c r="M3845" s="243"/>
      <c r="O3845" s="243"/>
      <c r="P3845" s="246"/>
      <c r="Q3845" s="246"/>
      <c r="R3845" s="246"/>
      <c r="S3845" s="246"/>
      <c r="T3845" s="246"/>
      <c r="U3845" s="246"/>
      <c r="V3845" s="246"/>
      <c r="W3845" s="246"/>
      <c r="X3845" s="246"/>
      <c r="Y3845" s="246"/>
      <c r="Z3845" s="246"/>
      <c r="AA3845" s="246"/>
      <c r="AB3845" s="246"/>
      <c r="AC3845" s="246"/>
      <c r="AD3845" s="246"/>
      <c r="AE3845" s="246"/>
      <c r="AF3845" s="246"/>
      <c r="AG3845" s="246"/>
      <c r="AH3845" s="246"/>
      <c r="AI3845" s="246"/>
      <c r="AJ3845" s="246"/>
      <c r="AK3845" s="246"/>
      <c r="AL3845" s="246"/>
    </row>
    <row r="3846" spans="3:38" s="47" customFormat="1" ht="38.25" customHeight="1" x14ac:dyDescent="0.25">
      <c r="C3846" s="243"/>
      <c r="H3846" s="243"/>
      <c r="L3846" s="282"/>
      <c r="M3846" s="243"/>
      <c r="O3846" s="243"/>
      <c r="P3846" s="246"/>
      <c r="Q3846" s="246"/>
      <c r="R3846" s="246"/>
      <c r="S3846" s="246"/>
      <c r="T3846" s="246"/>
      <c r="U3846" s="246"/>
      <c r="V3846" s="246"/>
      <c r="W3846" s="246"/>
      <c r="X3846" s="246"/>
      <c r="Y3846" s="246"/>
      <c r="Z3846" s="246"/>
      <c r="AA3846" s="246"/>
      <c r="AB3846" s="246"/>
      <c r="AC3846" s="246"/>
      <c r="AD3846" s="246"/>
      <c r="AE3846" s="246"/>
      <c r="AF3846" s="246"/>
      <c r="AG3846" s="246"/>
      <c r="AH3846" s="246"/>
      <c r="AI3846" s="246"/>
      <c r="AJ3846" s="246"/>
      <c r="AK3846" s="246"/>
      <c r="AL3846" s="246"/>
    </row>
    <row r="3847" spans="3:38" s="47" customFormat="1" ht="38.25" customHeight="1" x14ac:dyDescent="0.25">
      <c r="C3847" s="243"/>
      <c r="H3847" s="243"/>
      <c r="L3847" s="282"/>
      <c r="M3847" s="243"/>
      <c r="O3847" s="243"/>
      <c r="P3847" s="246"/>
      <c r="Q3847" s="246"/>
      <c r="R3847" s="246"/>
      <c r="S3847" s="246"/>
      <c r="T3847" s="246"/>
      <c r="U3847" s="246"/>
      <c r="V3847" s="246"/>
      <c r="W3847" s="246"/>
      <c r="X3847" s="246"/>
      <c r="Y3847" s="246"/>
      <c r="Z3847" s="246"/>
      <c r="AA3847" s="246"/>
      <c r="AB3847" s="246"/>
      <c r="AC3847" s="246"/>
      <c r="AD3847" s="246"/>
      <c r="AE3847" s="246"/>
      <c r="AF3847" s="246"/>
      <c r="AG3847" s="246"/>
      <c r="AH3847" s="246"/>
      <c r="AI3847" s="246"/>
      <c r="AJ3847" s="246"/>
      <c r="AK3847" s="246"/>
      <c r="AL3847" s="246"/>
    </row>
    <row r="3848" spans="3:38" s="47" customFormat="1" ht="38.25" customHeight="1" x14ac:dyDescent="0.25">
      <c r="C3848" s="243"/>
      <c r="H3848" s="243"/>
      <c r="L3848" s="282"/>
      <c r="M3848" s="243"/>
      <c r="O3848" s="243"/>
      <c r="P3848" s="246"/>
      <c r="Q3848" s="246"/>
      <c r="R3848" s="246"/>
      <c r="S3848" s="246"/>
      <c r="T3848" s="246"/>
      <c r="U3848" s="246"/>
      <c r="V3848" s="246"/>
      <c r="W3848" s="246"/>
      <c r="X3848" s="246"/>
      <c r="Y3848" s="246"/>
      <c r="Z3848" s="246"/>
      <c r="AA3848" s="246"/>
      <c r="AB3848" s="246"/>
      <c r="AC3848" s="246"/>
      <c r="AD3848" s="246"/>
      <c r="AE3848" s="246"/>
      <c r="AF3848" s="246"/>
      <c r="AG3848" s="246"/>
      <c r="AH3848" s="246"/>
      <c r="AI3848" s="246"/>
      <c r="AJ3848" s="246"/>
      <c r="AK3848" s="246"/>
      <c r="AL3848" s="246"/>
    </row>
    <row r="3849" spans="3:38" s="47" customFormat="1" ht="38.25" customHeight="1" x14ac:dyDescent="0.25">
      <c r="C3849" s="243"/>
      <c r="H3849" s="243"/>
      <c r="L3849" s="282"/>
      <c r="M3849" s="243"/>
      <c r="O3849" s="243"/>
      <c r="P3849" s="246"/>
      <c r="Q3849" s="246"/>
      <c r="R3849" s="246"/>
      <c r="S3849" s="246"/>
      <c r="T3849" s="246"/>
      <c r="U3849" s="246"/>
      <c r="V3849" s="246"/>
      <c r="W3849" s="246"/>
      <c r="X3849" s="246"/>
      <c r="Y3849" s="246"/>
      <c r="Z3849" s="246"/>
      <c r="AA3849" s="246"/>
      <c r="AB3849" s="246"/>
      <c r="AC3849" s="246"/>
      <c r="AD3849" s="246"/>
      <c r="AE3849" s="246"/>
      <c r="AF3849" s="246"/>
      <c r="AG3849" s="246"/>
      <c r="AH3849" s="246"/>
      <c r="AI3849" s="246"/>
      <c r="AJ3849" s="246"/>
      <c r="AK3849" s="246"/>
      <c r="AL3849" s="246"/>
    </row>
    <row r="3850" spans="3:38" s="47" customFormat="1" ht="38.25" customHeight="1" x14ac:dyDescent="0.25">
      <c r="C3850" s="243"/>
      <c r="H3850" s="243"/>
      <c r="L3850" s="282"/>
      <c r="M3850" s="243"/>
      <c r="O3850" s="243"/>
      <c r="P3850" s="246"/>
      <c r="Q3850" s="246"/>
      <c r="R3850" s="246"/>
      <c r="S3850" s="246"/>
      <c r="T3850" s="246"/>
      <c r="U3850" s="246"/>
      <c r="V3850" s="246"/>
      <c r="W3850" s="246"/>
      <c r="X3850" s="246"/>
      <c r="Y3850" s="246"/>
      <c r="Z3850" s="246"/>
      <c r="AA3850" s="246"/>
      <c r="AB3850" s="246"/>
      <c r="AC3850" s="246"/>
      <c r="AD3850" s="246"/>
      <c r="AE3850" s="246"/>
      <c r="AF3850" s="246"/>
      <c r="AG3850" s="246"/>
      <c r="AH3850" s="246"/>
      <c r="AI3850" s="246"/>
      <c r="AJ3850" s="246"/>
      <c r="AK3850" s="246"/>
      <c r="AL3850" s="246"/>
    </row>
    <row r="3851" spans="3:38" s="47" customFormat="1" ht="38.25" customHeight="1" x14ac:dyDescent="0.25">
      <c r="C3851" s="243"/>
      <c r="H3851" s="243"/>
      <c r="L3851" s="282"/>
      <c r="M3851" s="243"/>
      <c r="O3851" s="243"/>
      <c r="P3851" s="246"/>
      <c r="Q3851" s="246"/>
      <c r="R3851" s="246"/>
      <c r="S3851" s="246"/>
      <c r="T3851" s="246"/>
      <c r="U3851" s="246"/>
      <c r="V3851" s="246"/>
      <c r="W3851" s="246"/>
      <c r="X3851" s="246"/>
      <c r="Y3851" s="246"/>
      <c r="Z3851" s="246"/>
      <c r="AA3851" s="246"/>
      <c r="AB3851" s="246"/>
      <c r="AC3851" s="246"/>
      <c r="AD3851" s="246"/>
      <c r="AE3851" s="246"/>
      <c r="AF3851" s="246"/>
      <c r="AG3851" s="246"/>
      <c r="AH3851" s="246"/>
      <c r="AI3851" s="246"/>
      <c r="AJ3851" s="246"/>
      <c r="AK3851" s="246"/>
      <c r="AL3851" s="246"/>
    </row>
    <row r="3852" spans="3:38" s="47" customFormat="1" ht="38.25" customHeight="1" x14ac:dyDescent="0.25">
      <c r="C3852" s="243"/>
      <c r="H3852" s="243"/>
      <c r="L3852" s="282"/>
      <c r="M3852" s="243"/>
      <c r="O3852" s="243"/>
      <c r="P3852" s="246"/>
      <c r="Q3852" s="246"/>
      <c r="R3852" s="246"/>
      <c r="S3852" s="246"/>
      <c r="T3852" s="246"/>
      <c r="U3852" s="246"/>
      <c r="V3852" s="246"/>
      <c r="W3852" s="246"/>
      <c r="X3852" s="246"/>
      <c r="Y3852" s="246"/>
      <c r="Z3852" s="246"/>
      <c r="AA3852" s="246"/>
      <c r="AB3852" s="246"/>
      <c r="AC3852" s="246"/>
      <c r="AD3852" s="246"/>
      <c r="AE3852" s="246"/>
      <c r="AF3852" s="246"/>
      <c r="AG3852" s="246"/>
      <c r="AH3852" s="246"/>
      <c r="AI3852" s="246"/>
      <c r="AJ3852" s="246"/>
      <c r="AK3852" s="246"/>
      <c r="AL3852" s="246"/>
    </row>
    <row r="3853" spans="3:38" s="47" customFormat="1" ht="38.25" customHeight="1" x14ac:dyDescent="0.25">
      <c r="C3853" s="243"/>
      <c r="H3853" s="243"/>
      <c r="L3853" s="282"/>
      <c r="M3853" s="243"/>
      <c r="O3853" s="243"/>
      <c r="P3853" s="246"/>
      <c r="Q3853" s="246"/>
      <c r="R3853" s="246"/>
      <c r="S3853" s="246"/>
      <c r="T3853" s="246"/>
      <c r="U3853" s="246"/>
      <c r="V3853" s="246"/>
      <c r="W3853" s="246"/>
      <c r="X3853" s="246"/>
      <c r="Y3853" s="246"/>
      <c r="Z3853" s="246"/>
      <c r="AA3853" s="246"/>
      <c r="AB3853" s="246"/>
      <c r="AC3853" s="246"/>
      <c r="AD3853" s="246"/>
      <c r="AE3853" s="246"/>
      <c r="AF3853" s="246"/>
      <c r="AG3853" s="246"/>
      <c r="AH3853" s="246"/>
      <c r="AI3853" s="246"/>
      <c r="AJ3853" s="246"/>
      <c r="AK3853" s="246"/>
      <c r="AL3853" s="246"/>
    </row>
    <row r="3854" spans="3:38" s="47" customFormat="1" ht="38.25" customHeight="1" x14ac:dyDescent="0.25">
      <c r="C3854" s="243"/>
      <c r="H3854" s="243"/>
      <c r="L3854" s="282"/>
      <c r="M3854" s="243"/>
      <c r="O3854" s="243"/>
      <c r="P3854" s="246"/>
      <c r="Q3854" s="246"/>
      <c r="R3854" s="246"/>
      <c r="S3854" s="246"/>
      <c r="T3854" s="246"/>
      <c r="U3854" s="246"/>
      <c r="V3854" s="246"/>
      <c r="W3854" s="246"/>
      <c r="X3854" s="246"/>
      <c r="Y3854" s="246"/>
      <c r="Z3854" s="246"/>
      <c r="AA3854" s="246"/>
      <c r="AB3854" s="246"/>
      <c r="AC3854" s="246"/>
      <c r="AD3854" s="246"/>
      <c r="AE3854" s="246"/>
      <c r="AF3854" s="246"/>
      <c r="AG3854" s="246"/>
      <c r="AH3854" s="246"/>
      <c r="AI3854" s="246"/>
      <c r="AJ3854" s="246"/>
      <c r="AK3854" s="246"/>
      <c r="AL3854" s="246"/>
    </row>
    <row r="3855" spans="3:38" s="47" customFormat="1" ht="38.25" customHeight="1" x14ac:dyDescent="0.25">
      <c r="C3855" s="243"/>
      <c r="H3855" s="243"/>
      <c r="L3855" s="282"/>
      <c r="M3855" s="243"/>
      <c r="O3855" s="243"/>
      <c r="P3855" s="246"/>
      <c r="Q3855" s="246"/>
      <c r="R3855" s="246"/>
      <c r="S3855" s="246"/>
      <c r="T3855" s="246"/>
      <c r="U3855" s="246"/>
      <c r="V3855" s="246"/>
      <c r="W3855" s="246"/>
      <c r="X3855" s="246"/>
      <c r="Y3855" s="246"/>
      <c r="Z3855" s="246"/>
      <c r="AA3855" s="246"/>
      <c r="AB3855" s="246"/>
      <c r="AC3855" s="246"/>
      <c r="AD3855" s="246"/>
      <c r="AE3855" s="246"/>
      <c r="AF3855" s="246"/>
      <c r="AG3855" s="246"/>
      <c r="AH3855" s="246"/>
      <c r="AI3855" s="246"/>
      <c r="AJ3855" s="246"/>
      <c r="AK3855" s="246"/>
      <c r="AL3855" s="246"/>
    </row>
    <row r="3856" spans="3:38" s="47" customFormat="1" ht="38.25" customHeight="1" x14ac:dyDescent="0.25">
      <c r="C3856" s="243"/>
      <c r="H3856" s="243"/>
      <c r="L3856" s="282"/>
      <c r="M3856" s="243"/>
      <c r="O3856" s="243"/>
      <c r="P3856" s="246"/>
      <c r="Q3856" s="246"/>
      <c r="R3856" s="246"/>
      <c r="S3856" s="246"/>
      <c r="T3856" s="246"/>
      <c r="U3856" s="246"/>
      <c r="V3856" s="246"/>
      <c r="W3856" s="246"/>
      <c r="X3856" s="246"/>
      <c r="Y3856" s="246"/>
      <c r="Z3856" s="246"/>
      <c r="AA3856" s="246"/>
      <c r="AB3856" s="246"/>
      <c r="AC3856" s="246"/>
      <c r="AD3856" s="246"/>
      <c r="AE3856" s="246"/>
      <c r="AF3856" s="246"/>
      <c r="AG3856" s="246"/>
      <c r="AH3856" s="246"/>
      <c r="AI3856" s="246"/>
      <c r="AJ3856" s="246"/>
      <c r="AK3856" s="246"/>
      <c r="AL3856" s="246"/>
    </row>
    <row r="3857" spans="3:38" s="47" customFormat="1" ht="38.25" customHeight="1" x14ac:dyDescent="0.25">
      <c r="C3857" s="243"/>
      <c r="H3857" s="243"/>
      <c r="L3857" s="282"/>
      <c r="M3857" s="243"/>
      <c r="O3857" s="243"/>
      <c r="P3857" s="246"/>
      <c r="Q3857" s="246"/>
      <c r="R3857" s="246"/>
      <c r="S3857" s="246"/>
      <c r="T3857" s="246"/>
      <c r="U3857" s="246"/>
      <c r="V3857" s="246"/>
      <c r="W3857" s="246"/>
      <c r="X3857" s="246"/>
      <c r="Y3857" s="246"/>
      <c r="Z3857" s="246"/>
      <c r="AA3857" s="246"/>
      <c r="AB3857" s="246"/>
      <c r="AC3857" s="246"/>
      <c r="AD3857" s="246"/>
      <c r="AE3857" s="246"/>
      <c r="AF3857" s="246"/>
      <c r="AG3857" s="246"/>
      <c r="AH3857" s="246"/>
      <c r="AI3857" s="246"/>
      <c r="AJ3857" s="246"/>
      <c r="AK3857" s="246"/>
      <c r="AL3857" s="246"/>
    </row>
    <row r="3858" spans="3:38" s="47" customFormat="1" ht="38.25" customHeight="1" x14ac:dyDescent="0.25">
      <c r="C3858" s="243"/>
      <c r="H3858" s="243"/>
      <c r="L3858" s="282"/>
      <c r="M3858" s="243"/>
      <c r="O3858" s="243"/>
      <c r="P3858" s="246"/>
      <c r="Q3858" s="246"/>
      <c r="R3858" s="246"/>
      <c r="S3858" s="246"/>
      <c r="T3858" s="246"/>
      <c r="U3858" s="246"/>
      <c r="V3858" s="246"/>
      <c r="W3858" s="246"/>
      <c r="X3858" s="246"/>
      <c r="Y3858" s="246"/>
      <c r="Z3858" s="246"/>
      <c r="AA3858" s="246"/>
      <c r="AB3858" s="246"/>
      <c r="AC3858" s="246"/>
      <c r="AD3858" s="246"/>
      <c r="AE3858" s="246"/>
      <c r="AF3858" s="246"/>
      <c r="AG3858" s="246"/>
      <c r="AH3858" s="246"/>
      <c r="AI3858" s="246"/>
      <c r="AJ3858" s="246"/>
      <c r="AK3858" s="246"/>
      <c r="AL3858" s="246"/>
    </row>
    <row r="3859" spans="3:38" s="47" customFormat="1" ht="38.25" customHeight="1" x14ac:dyDescent="0.25">
      <c r="C3859" s="243"/>
      <c r="H3859" s="243"/>
      <c r="L3859" s="282"/>
      <c r="M3859" s="243"/>
      <c r="O3859" s="243"/>
      <c r="P3859" s="246"/>
      <c r="Q3859" s="246"/>
      <c r="R3859" s="246"/>
      <c r="S3859" s="246"/>
      <c r="T3859" s="246"/>
      <c r="U3859" s="246"/>
      <c r="V3859" s="246"/>
      <c r="W3859" s="246"/>
      <c r="X3859" s="246"/>
      <c r="Y3859" s="246"/>
      <c r="Z3859" s="246"/>
      <c r="AA3859" s="246"/>
      <c r="AB3859" s="246"/>
      <c r="AC3859" s="246"/>
      <c r="AD3859" s="246"/>
      <c r="AE3859" s="246"/>
      <c r="AF3859" s="246"/>
      <c r="AG3859" s="246"/>
      <c r="AH3859" s="246"/>
      <c r="AI3859" s="246"/>
      <c r="AJ3859" s="246"/>
      <c r="AK3859" s="246"/>
      <c r="AL3859" s="246"/>
    </row>
    <row r="3860" spans="3:38" s="47" customFormat="1" ht="38.25" customHeight="1" x14ac:dyDescent="0.25">
      <c r="C3860" s="243"/>
      <c r="H3860" s="243"/>
      <c r="L3860" s="282"/>
      <c r="M3860" s="243"/>
      <c r="O3860" s="243"/>
      <c r="P3860" s="246"/>
      <c r="Q3860" s="246"/>
      <c r="R3860" s="246"/>
      <c r="S3860" s="246"/>
      <c r="T3860" s="246"/>
      <c r="U3860" s="246"/>
      <c r="V3860" s="246"/>
      <c r="W3860" s="246"/>
      <c r="X3860" s="246"/>
      <c r="Y3860" s="246"/>
      <c r="Z3860" s="246"/>
      <c r="AA3860" s="246"/>
      <c r="AB3860" s="246"/>
      <c r="AC3860" s="246"/>
      <c r="AD3860" s="246"/>
      <c r="AE3860" s="246"/>
      <c r="AF3860" s="246"/>
      <c r="AG3860" s="246"/>
      <c r="AH3860" s="246"/>
      <c r="AI3860" s="246"/>
      <c r="AJ3860" s="246"/>
      <c r="AK3860" s="246"/>
      <c r="AL3860" s="246"/>
    </row>
    <row r="3861" spans="3:38" s="47" customFormat="1" ht="38.25" customHeight="1" x14ac:dyDescent="0.25">
      <c r="C3861" s="243"/>
      <c r="H3861" s="243"/>
      <c r="L3861" s="282"/>
      <c r="M3861" s="243"/>
      <c r="O3861" s="243"/>
      <c r="P3861" s="246"/>
      <c r="Q3861" s="246"/>
      <c r="R3861" s="246"/>
      <c r="S3861" s="246"/>
      <c r="T3861" s="246"/>
      <c r="U3861" s="246"/>
      <c r="V3861" s="246"/>
      <c r="W3861" s="246"/>
      <c r="X3861" s="246"/>
      <c r="Y3861" s="246"/>
      <c r="Z3861" s="246"/>
      <c r="AA3861" s="246"/>
      <c r="AB3861" s="246"/>
      <c r="AC3861" s="246"/>
      <c r="AD3861" s="246"/>
      <c r="AE3861" s="246"/>
      <c r="AF3861" s="246"/>
      <c r="AG3861" s="246"/>
      <c r="AH3861" s="246"/>
      <c r="AI3861" s="246"/>
      <c r="AJ3861" s="246"/>
      <c r="AK3861" s="246"/>
      <c r="AL3861" s="246"/>
    </row>
    <row r="3862" spans="3:38" s="47" customFormat="1" ht="38.25" customHeight="1" x14ac:dyDescent="0.25">
      <c r="C3862" s="243"/>
      <c r="H3862" s="243"/>
      <c r="L3862" s="282"/>
      <c r="M3862" s="243"/>
      <c r="O3862" s="243"/>
      <c r="P3862" s="246"/>
      <c r="Q3862" s="246"/>
      <c r="R3862" s="246"/>
      <c r="S3862" s="246"/>
      <c r="T3862" s="246"/>
      <c r="U3862" s="246"/>
      <c r="V3862" s="246"/>
      <c r="W3862" s="246"/>
      <c r="X3862" s="246"/>
      <c r="Y3862" s="246"/>
      <c r="Z3862" s="246"/>
      <c r="AA3862" s="246"/>
      <c r="AB3862" s="246"/>
      <c r="AC3862" s="246"/>
      <c r="AD3862" s="246"/>
      <c r="AE3862" s="246"/>
      <c r="AF3862" s="246"/>
      <c r="AG3862" s="246"/>
      <c r="AH3862" s="246"/>
      <c r="AI3862" s="246"/>
      <c r="AJ3862" s="246"/>
      <c r="AK3862" s="246"/>
      <c r="AL3862" s="246"/>
    </row>
    <row r="3863" spans="3:38" s="47" customFormat="1" ht="38.25" customHeight="1" x14ac:dyDescent="0.25">
      <c r="C3863" s="243"/>
      <c r="H3863" s="243"/>
      <c r="L3863" s="282"/>
      <c r="M3863" s="243"/>
      <c r="O3863" s="243"/>
      <c r="P3863" s="246"/>
      <c r="Q3863" s="246"/>
      <c r="R3863" s="246"/>
      <c r="S3863" s="246"/>
      <c r="T3863" s="246"/>
      <c r="U3863" s="246"/>
      <c r="V3863" s="246"/>
      <c r="W3863" s="246"/>
      <c r="X3863" s="246"/>
      <c r="Y3863" s="246"/>
      <c r="Z3863" s="246"/>
      <c r="AA3863" s="246"/>
      <c r="AB3863" s="246"/>
      <c r="AC3863" s="246"/>
      <c r="AD3863" s="246"/>
      <c r="AE3863" s="246"/>
      <c r="AF3863" s="246"/>
      <c r="AG3863" s="246"/>
      <c r="AH3863" s="246"/>
      <c r="AI3863" s="246"/>
      <c r="AJ3863" s="246"/>
      <c r="AK3863" s="246"/>
      <c r="AL3863" s="246"/>
    </row>
    <row r="3864" spans="3:38" s="47" customFormat="1" ht="38.25" customHeight="1" x14ac:dyDescent="0.25">
      <c r="C3864" s="243"/>
      <c r="H3864" s="243"/>
      <c r="L3864" s="282"/>
      <c r="M3864" s="243"/>
      <c r="O3864" s="243"/>
      <c r="P3864" s="246"/>
      <c r="Q3864" s="246"/>
      <c r="R3864" s="246"/>
      <c r="S3864" s="246"/>
      <c r="T3864" s="246"/>
      <c r="U3864" s="246"/>
      <c r="V3864" s="246"/>
      <c r="W3864" s="246"/>
      <c r="X3864" s="246"/>
      <c r="Y3864" s="246"/>
      <c r="Z3864" s="246"/>
      <c r="AA3864" s="246"/>
      <c r="AB3864" s="246"/>
      <c r="AC3864" s="246"/>
      <c r="AD3864" s="246"/>
      <c r="AE3864" s="246"/>
      <c r="AF3864" s="246"/>
      <c r="AG3864" s="246"/>
      <c r="AH3864" s="246"/>
      <c r="AI3864" s="246"/>
      <c r="AJ3864" s="246"/>
      <c r="AK3864" s="246"/>
      <c r="AL3864" s="246"/>
    </row>
    <row r="3865" spans="3:38" s="47" customFormat="1" ht="38.25" customHeight="1" x14ac:dyDescent="0.25">
      <c r="C3865" s="243"/>
      <c r="H3865" s="243"/>
      <c r="L3865" s="282"/>
      <c r="M3865" s="243"/>
      <c r="O3865" s="243"/>
      <c r="P3865" s="246"/>
      <c r="Q3865" s="246"/>
      <c r="R3865" s="246"/>
      <c r="S3865" s="246"/>
      <c r="T3865" s="246"/>
      <c r="U3865" s="246"/>
      <c r="V3865" s="246"/>
      <c r="W3865" s="246"/>
      <c r="X3865" s="246"/>
      <c r="Y3865" s="246"/>
      <c r="Z3865" s="246"/>
      <c r="AA3865" s="246"/>
      <c r="AB3865" s="246"/>
      <c r="AC3865" s="246"/>
      <c r="AD3865" s="246"/>
      <c r="AE3865" s="246"/>
      <c r="AF3865" s="246"/>
      <c r="AG3865" s="246"/>
      <c r="AH3865" s="246"/>
      <c r="AI3865" s="246"/>
      <c r="AJ3865" s="246"/>
      <c r="AK3865" s="246"/>
      <c r="AL3865" s="246"/>
    </row>
    <row r="3866" spans="3:38" s="47" customFormat="1" ht="38.25" customHeight="1" x14ac:dyDescent="0.25">
      <c r="C3866" s="243"/>
      <c r="H3866" s="243"/>
      <c r="L3866" s="282"/>
      <c r="M3866" s="243"/>
      <c r="O3866" s="243"/>
      <c r="P3866" s="246"/>
      <c r="Q3866" s="246"/>
      <c r="R3866" s="246"/>
      <c r="S3866" s="246"/>
      <c r="T3866" s="246"/>
      <c r="U3866" s="246"/>
      <c r="V3866" s="246"/>
      <c r="W3866" s="246"/>
      <c r="X3866" s="246"/>
      <c r="Y3866" s="246"/>
      <c r="Z3866" s="246"/>
      <c r="AA3866" s="246"/>
      <c r="AB3866" s="246"/>
      <c r="AC3866" s="246"/>
      <c r="AD3866" s="246"/>
      <c r="AE3866" s="246"/>
      <c r="AF3866" s="246"/>
      <c r="AG3866" s="246"/>
      <c r="AH3866" s="246"/>
      <c r="AI3866" s="246"/>
      <c r="AJ3866" s="246"/>
      <c r="AK3866" s="246"/>
      <c r="AL3866" s="246"/>
    </row>
    <row r="3867" spans="3:38" s="47" customFormat="1" ht="38.25" customHeight="1" x14ac:dyDescent="0.25">
      <c r="C3867" s="243"/>
      <c r="H3867" s="243"/>
      <c r="L3867" s="282"/>
      <c r="M3867" s="243"/>
      <c r="O3867" s="243"/>
      <c r="P3867" s="246"/>
      <c r="Q3867" s="246"/>
      <c r="R3867" s="246"/>
      <c r="S3867" s="246"/>
      <c r="T3867" s="246"/>
      <c r="U3867" s="246"/>
      <c r="V3867" s="246"/>
      <c r="W3867" s="246"/>
      <c r="X3867" s="246"/>
      <c r="Y3867" s="246"/>
      <c r="Z3867" s="246"/>
      <c r="AA3867" s="246"/>
      <c r="AB3867" s="246"/>
      <c r="AC3867" s="246"/>
      <c r="AD3867" s="246"/>
      <c r="AE3867" s="246"/>
      <c r="AF3867" s="246"/>
      <c r="AG3867" s="246"/>
      <c r="AH3867" s="246"/>
      <c r="AI3867" s="246"/>
      <c r="AJ3867" s="246"/>
      <c r="AK3867" s="246"/>
      <c r="AL3867" s="246"/>
    </row>
    <row r="3868" spans="3:38" s="47" customFormat="1" ht="38.25" customHeight="1" x14ac:dyDescent="0.25">
      <c r="C3868" s="243"/>
      <c r="H3868" s="243"/>
      <c r="L3868" s="282"/>
      <c r="M3868" s="243"/>
      <c r="O3868" s="243"/>
      <c r="P3868" s="246"/>
      <c r="Q3868" s="246"/>
      <c r="R3868" s="246"/>
      <c r="S3868" s="246"/>
      <c r="T3868" s="246"/>
      <c r="U3868" s="246"/>
      <c r="V3868" s="246"/>
      <c r="W3868" s="246"/>
      <c r="X3868" s="246"/>
      <c r="Y3868" s="246"/>
      <c r="Z3868" s="246"/>
      <c r="AA3868" s="246"/>
      <c r="AB3868" s="246"/>
      <c r="AC3868" s="246"/>
      <c r="AD3868" s="246"/>
      <c r="AE3868" s="246"/>
      <c r="AF3868" s="246"/>
      <c r="AG3868" s="246"/>
      <c r="AH3868" s="246"/>
      <c r="AI3868" s="246"/>
      <c r="AJ3868" s="246"/>
      <c r="AK3868" s="246"/>
      <c r="AL3868" s="246"/>
    </row>
    <row r="3869" spans="3:38" s="47" customFormat="1" ht="38.25" customHeight="1" x14ac:dyDescent="0.25">
      <c r="C3869" s="243"/>
      <c r="H3869" s="243"/>
      <c r="L3869" s="282"/>
      <c r="M3869" s="243"/>
      <c r="O3869" s="243"/>
      <c r="P3869" s="246"/>
      <c r="Q3869" s="246"/>
      <c r="R3869" s="246"/>
      <c r="S3869" s="246"/>
      <c r="T3869" s="246"/>
      <c r="U3869" s="246"/>
      <c r="V3869" s="246"/>
      <c r="W3869" s="246"/>
      <c r="X3869" s="246"/>
      <c r="Y3869" s="246"/>
      <c r="Z3869" s="246"/>
      <c r="AA3869" s="246"/>
      <c r="AB3869" s="246"/>
      <c r="AC3869" s="246"/>
      <c r="AD3869" s="246"/>
      <c r="AE3869" s="246"/>
      <c r="AF3869" s="246"/>
      <c r="AG3869" s="246"/>
      <c r="AH3869" s="246"/>
      <c r="AI3869" s="246"/>
      <c r="AJ3869" s="246"/>
      <c r="AK3869" s="246"/>
      <c r="AL3869" s="246"/>
    </row>
    <row r="3870" spans="3:38" s="47" customFormat="1" ht="38.25" customHeight="1" x14ac:dyDescent="0.25">
      <c r="C3870" s="243"/>
      <c r="H3870" s="243"/>
      <c r="L3870" s="282"/>
      <c r="M3870" s="243"/>
      <c r="O3870" s="243"/>
      <c r="P3870" s="246"/>
      <c r="Q3870" s="246"/>
      <c r="R3870" s="246"/>
      <c r="S3870" s="246"/>
      <c r="T3870" s="246"/>
      <c r="U3870" s="246"/>
      <c r="V3870" s="246"/>
      <c r="W3870" s="246"/>
      <c r="X3870" s="246"/>
      <c r="Y3870" s="246"/>
      <c r="Z3870" s="246"/>
      <c r="AA3870" s="246"/>
      <c r="AB3870" s="246"/>
      <c r="AC3870" s="246"/>
      <c r="AD3870" s="246"/>
      <c r="AE3870" s="246"/>
      <c r="AF3870" s="246"/>
      <c r="AG3870" s="246"/>
      <c r="AH3870" s="246"/>
      <c r="AI3870" s="246"/>
      <c r="AJ3870" s="246"/>
      <c r="AK3870" s="246"/>
      <c r="AL3870" s="246"/>
    </row>
    <row r="3871" spans="3:38" s="47" customFormat="1" ht="38.25" customHeight="1" x14ac:dyDescent="0.25">
      <c r="C3871" s="243"/>
      <c r="H3871" s="243"/>
      <c r="L3871" s="282"/>
      <c r="M3871" s="243"/>
      <c r="O3871" s="243"/>
      <c r="P3871" s="246"/>
      <c r="Q3871" s="246"/>
      <c r="R3871" s="246"/>
      <c r="S3871" s="246"/>
      <c r="T3871" s="246"/>
      <c r="U3871" s="246"/>
      <c r="V3871" s="246"/>
      <c r="W3871" s="246"/>
      <c r="X3871" s="246"/>
      <c r="Y3871" s="246"/>
      <c r="Z3871" s="246"/>
      <c r="AA3871" s="246"/>
      <c r="AB3871" s="246"/>
      <c r="AC3871" s="246"/>
      <c r="AD3871" s="246"/>
      <c r="AE3871" s="246"/>
      <c r="AF3871" s="246"/>
      <c r="AG3871" s="246"/>
      <c r="AH3871" s="246"/>
      <c r="AI3871" s="246"/>
      <c r="AJ3871" s="246"/>
      <c r="AK3871" s="246"/>
      <c r="AL3871" s="246"/>
    </row>
    <row r="3872" spans="3:38" s="47" customFormat="1" ht="38.25" customHeight="1" x14ac:dyDescent="0.25">
      <c r="C3872" s="243"/>
      <c r="H3872" s="243"/>
      <c r="L3872" s="282"/>
      <c r="M3872" s="243"/>
      <c r="O3872" s="243"/>
      <c r="P3872" s="246"/>
      <c r="Q3872" s="246"/>
      <c r="R3872" s="246"/>
      <c r="S3872" s="246"/>
      <c r="T3872" s="246"/>
      <c r="U3872" s="246"/>
      <c r="V3872" s="246"/>
      <c r="W3872" s="246"/>
      <c r="X3872" s="246"/>
      <c r="Y3872" s="246"/>
      <c r="Z3872" s="246"/>
      <c r="AA3872" s="246"/>
      <c r="AB3872" s="246"/>
      <c r="AC3872" s="246"/>
      <c r="AD3872" s="246"/>
      <c r="AE3872" s="246"/>
      <c r="AF3872" s="246"/>
      <c r="AG3872" s="246"/>
      <c r="AH3872" s="246"/>
      <c r="AI3872" s="246"/>
      <c r="AJ3872" s="246"/>
      <c r="AK3872" s="246"/>
      <c r="AL3872" s="246"/>
    </row>
    <row r="3873" spans="3:38" s="47" customFormat="1" ht="38.25" customHeight="1" x14ac:dyDescent="0.25">
      <c r="C3873" s="243"/>
      <c r="H3873" s="243"/>
      <c r="L3873" s="282"/>
      <c r="M3873" s="243"/>
      <c r="O3873" s="243"/>
      <c r="P3873" s="246"/>
      <c r="Q3873" s="246"/>
      <c r="R3873" s="246"/>
      <c r="S3873" s="246"/>
      <c r="T3873" s="246"/>
      <c r="U3873" s="246"/>
      <c r="V3873" s="246"/>
      <c r="W3873" s="246"/>
      <c r="X3873" s="246"/>
      <c r="Y3873" s="246"/>
      <c r="Z3873" s="246"/>
      <c r="AA3873" s="246"/>
      <c r="AB3873" s="246"/>
      <c r="AC3873" s="246"/>
      <c r="AD3873" s="246"/>
      <c r="AE3873" s="246"/>
      <c r="AF3873" s="246"/>
      <c r="AG3873" s="246"/>
      <c r="AH3873" s="246"/>
      <c r="AI3873" s="246"/>
      <c r="AJ3873" s="246"/>
      <c r="AK3873" s="246"/>
      <c r="AL3873" s="246"/>
    </row>
    <row r="3874" spans="3:38" s="47" customFormat="1" ht="38.25" customHeight="1" x14ac:dyDescent="0.25">
      <c r="C3874" s="243"/>
      <c r="H3874" s="243"/>
      <c r="L3874" s="282"/>
      <c r="M3874" s="243"/>
      <c r="O3874" s="243"/>
      <c r="P3874" s="246"/>
      <c r="Q3874" s="246"/>
      <c r="R3874" s="246"/>
      <c r="S3874" s="246"/>
      <c r="T3874" s="246"/>
      <c r="U3874" s="246"/>
      <c r="V3874" s="246"/>
      <c r="W3874" s="246"/>
      <c r="X3874" s="246"/>
      <c r="Y3874" s="246"/>
      <c r="Z3874" s="246"/>
      <c r="AA3874" s="246"/>
      <c r="AB3874" s="246"/>
      <c r="AC3874" s="246"/>
      <c r="AD3874" s="246"/>
      <c r="AE3874" s="246"/>
      <c r="AF3874" s="246"/>
      <c r="AG3874" s="246"/>
      <c r="AH3874" s="246"/>
      <c r="AI3874" s="246"/>
      <c r="AJ3874" s="246"/>
      <c r="AK3874" s="246"/>
      <c r="AL3874" s="246"/>
    </row>
    <row r="3875" spans="3:38" s="47" customFormat="1" ht="38.25" customHeight="1" x14ac:dyDescent="0.25">
      <c r="C3875" s="243"/>
      <c r="H3875" s="243"/>
      <c r="L3875" s="282"/>
      <c r="M3875" s="243"/>
      <c r="O3875" s="243"/>
      <c r="P3875" s="246"/>
      <c r="Q3875" s="246"/>
      <c r="R3875" s="246"/>
      <c r="S3875" s="246"/>
      <c r="T3875" s="246"/>
      <c r="U3875" s="246"/>
      <c r="V3875" s="246"/>
      <c r="W3875" s="246"/>
      <c r="X3875" s="246"/>
      <c r="Y3875" s="246"/>
      <c r="Z3875" s="246"/>
      <c r="AA3875" s="246"/>
      <c r="AB3875" s="246"/>
      <c r="AC3875" s="246"/>
      <c r="AD3875" s="246"/>
      <c r="AE3875" s="246"/>
      <c r="AF3875" s="246"/>
      <c r="AG3875" s="246"/>
      <c r="AH3875" s="246"/>
      <c r="AI3875" s="246"/>
      <c r="AJ3875" s="246"/>
      <c r="AK3875" s="246"/>
      <c r="AL3875" s="246"/>
    </row>
    <row r="3876" spans="3:38" s="47" customFormat="1" ht="38.25" customHeight="1" x14ac:dyDescent="0.25">
      <c r="C3876" s="243"/>
      <c r="H3876" s="243"/>
      <c r="L3876" s="282"/>
      <c r="M3876" s="243"/>
      <c r="O3876" s="243"/>
      <c r="P3876" s="246"/>
      <c r="Q3876" s="246"/>
      <c r="R3876" s="246"/>
      <c r="S3876" s="246"/>
      <c r="T3876" s="246"/>
      <c r="U3876" s="246"/>
      <c r="V3876" s="246"/>
      <c r="W3876" s="246"/>
      <c r="X3876" s="246"/>
      <c r="Y3876" s="246"/>
      <c r="Z3876" s="246"/>
      <c r="AA3876" s="246"/>
      <c r="AB3876" s="246"/>
      <c r="AC3876" s="246"/>
      <c r="AD3876" s="246"/>
      <c r="AE3876" s="246"/>
      <c r="AF3876" s="246"/>
      <c r="AG3876" s="246"/>
      <c r="AH3876" s="246"/>
      <c r="AI3876" s="246"/>
      <c r="AJ3876" s="246"/>
      <c r="AK3876" s="246"/>
      <c r="AL3876" s="246"/>
    </row>
    <row r="3877" spans="3:38" s="47" customFormat="1" ht="38.25" customHeight="1" x14ac:dyDescent="0.25">
      <c r="C3877" s="243"/>
      <c r="H3877" s="243"/>
      <c r="L3877" s="282"/>
      <c r="M3877" s="243"/>
      <c r="O3877" s="243"/>
      <c r="P3877" s="246"/>
      <c r="Q3877" s="246"/>
      <c r="R3877" s="246"/>
      <c r="S3877" s="246"/>
      <c r="T3877" s="246"/>
      <c r="U3877" s="246"/>
      <c r="V3877" s="246"/>
      <c r="W3877" s="246"/>
      <c r="X3877" s="246"/>
      <c r="Y3877" s="246"/>
      <c r="Z3877" s="246"/>
      <c r="AA3877" s="246"/>
      <c r="AB3877" s="246"/>
      <c r="AC3877" s="246"/>
      <c r="AD3877" s="246"/>
      <c r="AE3877" s="246"/>
      <c r="AF3877" s="246"/>
      <c r="AG3877" s="246"/>
      <c r="AH3877" s="246"/>
      <c r="AI3877" s="246"/>
      <c r="AJ3877" s="246"/>
      <c r="AK3877" s="246"/>
      <c r="AL3877" s="246"/>
    </row>
    <row r="3878" spans="3:38" s="47" customFormat="1" ht="38.25" customHeight="1" x14ac:dyDescent="0.25">
      <c r="C3878" s="243"/>
      <c r="H3878" s="243"/>
      <c r="L3878" s="282"/>
      <c r="M3878" s="243"/>
      <c r="O3878" s="243"/>
      <c r="P3878" s="246"/>
      <c r="Q3878" s="246"/>
      <c r="R3878" s="246"/>
      <c r="S3878" s="246"/>
      <c r="T3878" s="246"/>
      <c r="U3878" s="246"/>
      <c r="V3878" s="246"/>
      <c r="W3878" s="246"/>
      <c r="X3878" s="246"/>
      <c r="Y3878" s="246"/>
      <c r="Z3878" s="246"/>
      <c r="AA3878" s="246"/>
      <c r="AB3878" s="246"/>
      <c r="AC3878" s="246"/>
      <c r="AD3878" s="246"/>
      <c r="AE3878" s="246"/>
      <c r="AF3878" s="246"/>
      <c r="AG3878" s="246"/>
      <c r="AH3878" s="246"/>
      <c r="AI3878" s="246"/>
      <c r="AJ3878" s="246"/>
      <c r="AK3878" s="246"/>
      <c r="AL3878" s="246"/>
    </row>
    <row r="3879" spans="3:38" s="47" customFormat="1" ht="38.25" customHeight="1" x14ac:dyDescent="0.25">
      <c r="C3879" s="243"/>
      <c r="H3879" s="243"/>
      <c r="L3879" s="282"/>
      <c r="M3879" s="243"/>
      <c r="O3879" s="243"/>
      <c r="P3879" s="246"/>
      <c r="Q3879" s="246"/>
      <c r="R3879" s="246"/>
      <c r="S3879" s="246"/>
      <c r="T3879" s="246"/>
      <c r="U3879" s="246"/>
      <c r="V3879" s="246"/>
      <c r="W3879" s="246"/>
      <c r="X3879" s="246"/>
      <c r="Y3879" s="246"/>
      <c r="Z3879" s="246"/>
      <c r="AA3879" s="246"/>
      <c r="AB3879" s="246"/>
      <c r="AC3879" s="246"/>
      <c r="AD3879" s="246"/>
      <c r="AE3879" s="246"/>
      <c r="AF3879" s="246"/>
      <c r="AG3879" s="246"/>
      <c r="AH3879" s="246"/>
      <c r="AI3879" s="246"/>
      <c r="AJ3879" s="246"/>
      <c r="AK3879" s="246"/>
      <c r="AL3879" s="246"/>
    </row>
    <row r="3880" spans="3:38" s="47" customFormat="1" ht="38.25" customHeight="1" x14ac:dyDescent="0.25">
      <c r="C3880" s="243"/>
      <c r="H3880" s="243"/>
      <c r="L3880" s="282"/>
      <c r="M3880" s="243"/>
      <c r="O3880" s="243"/>
      <c r="P3880" s="246"/>
      <c r="Q3880" s="246"/>
      <c r="R3880" s="246"/>
      <c r="S3880" s="246"/>
      <c r="T3880" s="246"/>
      <c r="U3880" s="246"/>
      <c r="V3880" s="246"/>
      <c r="W3880" s="246"/>
      <c r="X3880" s="246"/>
      <c r="Y3880" s="246"/>
      <c r="Z3880" s="246"/>
      <c r="AA3880" s="246"/>
      <c r="AB3880" s="246"/>
      <c r="AC3880" s="246"/>
      <c r="AD3880" s="246"/>
      <c r="AE3880" s="246"/>
      <c r="AF3880" s="246"/>
      <c r="AG3880" s="246"/>
      <c r="AH3880" s="246"/>
      <c r="AI3880" s="246"/>
      <c r="AJ3880" s="246"/>
      <c r="AK3880" s="246"/>
      <c r="AL3880" s="246"/>
    </row>
    <row r="3881" spans="3:38" s="47" customFormat="1" ht="38.25" customHeight="1" x14ac:dyDescent="0.25">
      <c r="C3881" s="243"/>
      <c r="H3881" s="243"/>
      <c r="L3881" s="282"/>
      <c r="M3881" s="243"/>
      <c r="O3881" s="243"/>
      <c r="P3881" s="246"/>
      <c r="Q3881" s="246"/>
      <c r="R3881" s="246"/>
      <c r="S3881" s="246"/>
      <c r="T3881" s="246"/>
      <c r="U3881" s="246"/>
      <c r="V3881" s="246"/>
      <c r="W3881" s="246"/>
      <c r="X3881" s="246"/>
      <c r="Y3881" s="246"/>
      <c r="Z3881" s="246"/>
      <c r="AA3881" s="246"/>
      <c r="AB3881" s="246"/>
      <c r="AC3881" s="246"/>
      <c r="AD3881" s="246"/>
      <c r="AE3881" s="246"/>
      <c r="AF3881" s="246"/>
      <c r="AG3881" s="246"/>
      <c r="AH3881" s="246"/>
      <c r="AI3881" s="246"/>
      <c r="AJ3881" s="246"/>
      <c r="AK3881" s="246"/>
      <c r="AL3881" s="246"/>
    </row>
    <row r="3882" spans="3:38" s="47" customFormat="1" ht="38.25" customHeight="1" x14ac:dyDescent="0.25">
      <c r="C3882" s="243"/>
      <c r="H3882" s="243"/>
      <c r="L3882" s="282"/>
      <c r="M3882" s="243"/>
      <c r="O3882" s="243"/>
      <c r="P3882" s="246"/>
      <c r="Q3882" s="246"/>
      <c r="R3882" s="246"/>
      <c r="S3882" s="246"/>
      <c r="T3882" s="246"/>
      <c r="U3882" s="246"/>
      <c r="V3882" s="246"/>
      <c r="W3882" s="246"/>
      <c r="X3882" s="246"/>
      <c r="Y3882" s="246"/>
      <c r="Z3882" s="246"/>
      <c r="AA3882" s="246"/>
      <c r="AB3882" s="246"/>
      <c r="AC3882" s="246"/>
      <c r="AD3882" s="246"/>
      <c r="AE3882" s="246"/>
      <c r="AF3882" s="246"/>
      <c r="AG3882" s="246"/>
      <c r="AH3882" s="246"/>
      <c r="AI3882" s="246"/>
      <c r="AJ3882" s="246"/>
      <c r="AK3882" s="246"/>
      <c r="AL3882" s="246"/>
    </row>
    <row r="3883" spans="3:38" s="47" customFormat="1" ht="38.25" customHeight="1" x14ac:dyDescent="0.25">
      <c r="C3883" s="243"/>
      <c r="H3883" s="243"/>
      <c r="L3883" s="282"/>
      <c r="M3883" s="243"/>
      <c r="O3883" s="243"/>
      <c r="P3883" s="246"/>
      <c r="Q3883" s="246"/>
      <c r="R3883" s="246"/>
      <c r="S3883" s="246"/>
      <c r="T3883" s="246"/>
      <c r="U3883" s="246"/>
      <c r="V3883" s="246"/>
      <c r="W3883" s="246"/>
      <c r="X3883" s="246"/>
      <c r="Y3883" s="246"/>
      <c r="Z3883" s="246"/>
      <c r="AA3883" s="246"/>
      <c r="AB3883" s="246"/>
      <c r="AC3883" s="246"/>
      <c r="AD3883" s="246"/>
      <c r="AE3883" s="246"/>
      <c r="AF3883" s="246"/>
      <c r="AG3883" s="246"/>
      <c r="AH3883" s="246"/>
      <c r="AI3883" s="246"/>
      <c r="AJ3883" s="246"/>
      <c r="AK3883" s="246"/>
      <c r="AL3883" s="246"/>
    </row>
    <row r="3884" spans="3:38" s="47" customFormat="1" ht="38.25" customHeight="1" x14ac:dyDescent="0.25">
      <c r="C3884" s="243"/>
      <c r="H3884" s="243"/>
      <c r="L3884" s="282"/>
      <c r="M3884" s="243"/>
      <c r="O3884" s="243"/>
      <c r="P3884" s="246"/>
      <c r="Q3884" s="246"/>
      <c r="R3884" s="246"/>
      <c r="S3884" s="246"/>
      <c r="T3884" s="246"/>
      <c r="U3884" s="246"/>
      <c r="V3884" s="246"/>
      <c r="W3884" s="246"/>
      <c r="X3884" s="246"/>
      <c r="Y3884" s="246"/>
      <c r="Z3884" s="246"/>
      <c r="AA3884" s="246"/>
      <c r="AB3884" s="246"/>
      <c r="AC3884" s="246"/>
      <c r="AD3884" s="246"/>
      <c r="AE3884" s="246"/>
      <c r="AF3884" s="246"/>
      <c r="AG3884" s="246"/>
      <c r="AH3884" s="246"/>
      <c r="AI3884" s="246"/>
      <c r="AJ3884" s="246"/>
      <c r="AK3884" s="246"/>
      <c r="AL3884" s="246"/>
    </row>
    <row r="3885" spans="3:38" s="47" customFormat="1" ht="38.25" customHeight="1" x14ac:dyDescent="0.25">
      <c r="C3885" s="243"/>
      <c r="H3885" s="243"/>
      <c r="L3885" s="282"/>
      <c r="M3885" s="243"/>
      <c r="O3885" s="243"/>
      <c r="P3885" s="246"/>
      <c r="Q3885" s="246"/>
      <c r="R3885" s="246"/>
      <c r="S3885" s="246"/>
      <c r="T3885" s="246"/>
      <c r="U3885" s="246"/>
      <c r="V3885" s="246"/>
      <c r="W3885" s="246"/>
      <c r="X3885" s="246"/>
      <c r="Y3885" s="246"/>
      <c r="Z3885" s="246"/>
      <c r="AA3885" s="246"/>
      <c r="AB3885" s="246"/>
      <c r="AC3885" s="246"/>
      <c r="AD3885" s="246"/>
      <c r="AE3885" s="246"/>
      <c r="AF3885" s="246"/>
      <c r="AG3885" s="246"/>
      <c r="AH3885" s="246"/>
      <c r="AI3885" s="246"/>
      <c r="AJ3885" s="246"/>
      <c r="AK3885" s="246"/>
      <c r="AL3885" s="246"/>
    </row>
    <row r="3886" spans="3:38" s="47" customFormat="1" ht="38.25" customHeight="1" x14ac:dyDescent="0.25">
      <c r="C3886" s="243"/>
      <c r="H3886" s="243"/>
      <c r="L3886" s="282"/>
      <c r="M3886" s="243"/>
      <c r="O3886" s="243"/>
      <c r="P3886" s="246"/>
      <c r="Q3886" s="246"/>
      <c r="R3886" s="246"/>
      <c r="S3886" s="246"/>
      <c r="T3886" s="246"/>
      <c r="U3886" s="246"/>
      <c r="V3886" s="246"/>
      <c r="W3886" s="246"/>
      <c r="X3886" s="246"/>
      <c r="Y3886" s="246"/>
      <c r="Z3886" s="246"/>
      <c r="AA3886" s="246"/>
      <c r="AB3886" s="246"/>
      <c r="AC3886" s="246"/>
      <c r="AD3886" s="246"/>
      <c r="AE3886" s="246"/>
      <c r="AF3886" s="246"/>
      <c r="AG3886" s="246"/>
      <c r="AH3886" s="246"/>
      <c r="AI3886" s="246"/>
      <c r="AJ3886" s="246"/>
      <c r="AK3886" s="246"/>
      <c r="AL3886" s="246"/>
    </row>
    <row r="3887" spans="3:38" s="47" customFormat="1" ht="38.25" customHeight="1" x14ac:dyDescent="0.25">
      <c r="C3887" s="243"/>
      <c r="H3887" s="243"/>
      <c r="L3887" s="282"/>
      <c r="M3887" s="243"/>
      <c r="O3887" s="243"/>
      <c r="P3887" s="246"/>
      <c r="Q3887" s="246"/>
      <c r="R3887" s="246"/>
      <c r="S3887" s="246"/>
      <c r="T3887" s="246"/>
      <c r="U3887" s="246"/>
      <c r="V3887" s="246"/>
      <c r="W3887" s="246"/>
      <c r="X3887" s="246"/>
      <c r="Y3887" s="246"/>
      <c r="Z3887" s="246"/>
      <c r="AA3887" s="246"/>
      <c r="AB3887" s="246"/>
      <c r="AC3887" s="246"/>
      <c r="AD3887" s="246"/>
      <c r="AE3887" s="246"/>
      <c r="AF3887" s="246"/>
      <c r="AG3887" s="246"/>
      <c r="AH3887" s="246"/>
      <c r="AI3887" s="246"/>
      <c r="AJ3887" s="246"/>
      <c r="AK3887" s="246"/>
      <c r="AL3887" s="246"/>
    </row>
    <row r="3888" spans="3:38" s="47" customFormat="1" ht="38.25" customHeight="1" x14ac:dyDescent="0.25">
      <c r="C3888" s="243"/>
      <c r="H3888" s="243"/>
      <c r="L3888" s="282"/>
      <c r="M3888" s="243"/>
      <c r="O3888" s="243"/>
      <c r="P3888" s="246"/>
      <c r="Q3888" s="246"/>
      <c r="R3888" s="246"/>
      <c r="S3888" s="246"/>
      <c r="T3888" s="246"/>
      <c r="U3888" s="246"/>
      <c r="V3888" s="246"/>
      <c r="W3888" s="246"/>
      <c r="X3888" s="246"/>
      <c r="Y3888" s="246"/>
      <c r="Z3888" s="246"/>
      <c r="AA3888" s="246"/>
      <c r="AB3888" s="246"/>
      <c r="AC3888" s="246"/>
      <c r="AD3888" s="246"/>
      <c r="AE3888" s="246"/>
      <c r="AF3888" s="246"/>
      <c r="AG3888" s="246"/>
      <c r="AH3888" s="246"/>
      <c r="AI3888" s="246"/>
      <c r="AJ3888" s="246"/>
      <c r="AK3888" s="246"/>
      <c r="AL3888" s="246"/>
    </row>
    <row r="3889" spans="3:38" s="47" customFormat="1" ht="38.25" customHeight="1" x14ac:dyDescent="0.25">
      <c r="C3889" s="243"/>
      <c r="H3889" s="243"/>
      <c r="L3889" s="282"/>
      <c r="M3889" s="243"/>
      <c r="O3889" s="243"/>
      <c r="P3889" s="246"/>
      <c r="Q3889" s="246"/>
      <c r="R3889" s="246"/>
      <c r="S3889" s="246"/>
      <c r="T3889" s="246"/>
      <c r="U3889" s="246"/>
      <c r="V3889" s="246"/>
      <c r="W3889" s="246"/>
      <c r="X3889" s="246"/>
      <c r="Y3889" s="246"/>
      <c r="Z3889" s="246"/>
      <c r="AA3889" s="246"/>
      <c r="AB3889" s="246"/>
      <c r="AC3889" s="246"/>
      <c r="AD3889" s="246"/>
      <c r="AE3889" s="246"/>
      <c r="AF3889" s="246"/>
      <c r="AG3889" s="246"/>
      <c r="AH3889" s="246"/>
      <c r="AI3889" s="246"/>
      <c r="AJ3889" s="246"/>
      <c r="AK3889" s="246"/>
      <c r="AL3889" s="246"/>
    </row>
    <row r="3890" spans="3:38" s="47" customFormat="1" ht="38.25" customHeight="1" x14ac:dyDescent="0.25">
      <c r="C3890" s="243"/>
      <c r="H3890" s="243"/>
      <c r="L3890" s="282"/>
      <c r="M3890" s="243"/>
      <c r="O3890" s="243"/>
      <c r="P3890" s="246"/>
      <c r="Q3890" s="246"/>
      <c r="R3890" s="246"/>
      <c r="S3890" s="246"/>
      <c r="T3890" s="246"/>
      <c r="U3890" s="246"/>
      <c r="V3890" s="246"/>
      <c r="W3890" s="246"/>
      <c r="X3890" s="246"/>
      <c r="Y3890" s="246"/>
      <c r="Z3890" s="246"/>
      <c r="AA3890" s="246"/>
      <c r="AB3890" s="246"/>
      <c r="AC3890" s="246"/>
      <c r="AD3890" s="246"/>
      <c r="AE3890" s="246"/>
      <c r="AF3890" s="246"/>
      <c r="AG3890" s="246"/>
      <c r="AH3890" s="246"/>
      <c r="AI3890" s="246"/>
      <c r="AJ3890" s="246"/>
      <c r="AK3890" s="246"/>
      <c r="AL3890" s="246"/>
    </row>
    <row r="3891" spans="3:38" s="47" customFormat="1" ht="38.25" customHeight="1" x14ac:dyDescent="0.25">
      <c r="C3891" s="243"/>
      <c r="H3891" s="243"/>
      <c r="L3891" s="282"/>
      <c r="M3891" s="243"/>
      <c r="O3891" s="243"/>
      <c r="P3891" s="246"/>
      <c r="Q3891" s="246"/>
      <c r="R3891" s="246"/>
      <c r="S3891" s="246"/>
      <c r="T3891" s="246"/>
      <c r="U3891" s="246"/>
      <c r="V3891" s="246"/>
      <c r="W3891" s="246"/>
      <c r="X3891" s="246"/>
      <c r="Y3891" s="246"/>
      <c r="Z3891" s="246"/>
      <c r="AA3891" s="246"/>
      <c r="AB3891" s="246"/>
      <c r="AC3891" s="246"/>
      <c r="AD3891" s="246"/>
      <c r="AE3891" s="246"/>
      <c r="AF3891" s="246"/>
      <c r="AG3891" s="246"/>
      <c r="AH3891" s="246"/>
      <c r="AI3891" s="246"/>
      <c r="AJ3891" s="246"/>
      <c r="AK3891" s="246"/>
      <c r="AL3891" s="246"/>
    </row>
    <row r="3892" spans="3:38" s="47" customFormat="1" ht="38.25" customHeight="1" x14ac:dyDescent="0.25">
      <c r="C3892" s="243"/>
      <c r="H3892" s="243"/>
      <c r="L3892" s="282"/>
      <c r="M3892" s="243"/>
      <c r="O3892" s="243"/>
      <c r="P3892" s="246"/>
      <c r="Q3892" s="246"/>
      <c r="R3892" s="246"/>
      <c r="S3892" s="246"/>
      <c r="T3892" s="246"/>
      <c r="U3892" s="246"/>
      <c r="V3892" s="246"/>
      <c r="W3892" s="246"/>
      <c r="X3892" s="246"/>
      <c r="Y3892" s="246"/>
      <c r="Z3892" s="246"/>
      <c r="AA3892" s="246"/>
      <c r="AB3892" s="246"/>
      <c r="AC3892" s="246"/>
      <c r="AD3892" s="246"/>
      <c r="AE3892" s="246"/>
      <c r="AF3892" s="246"/>
      <c r="AG3892" s="246"/>
      <c r="AH3892" s="246"/>
      <c r="AI3892" s="246"/>
      <c r="AJ3892" s="246"/>
      <c r="AK3892" s="246"/>
      <c r="AL3892" s="246"/>
    </row>
    <row r="3893" spans="3:38" s="47" customFormat="1" ht="38.25" customHeight="1" x14ac:dyDescent="0.25">
      <c r="C3893" s="243"/>
      <c r="H3893" s="243"/>
      <c r="L3893" s="282"/>
      <c r="M3893" s="243"/>
      <c r="O3893" s="243"/>
      <c r="P3893" s="246"/>
      <c r="Q3893" s="246"/>
      <c r="R3893" s="246"/>
      <c r="S3893" s="246"/>
      <c r="T3893" s="246"/>
      <c r="U3893" s="246"/>
      <c r="V3893" s="246"/>
      <c r="W3893" s="246"/>
      <c r="X3893" s="246"/>
      <c r="Y3893" s="246"/>
      <c r="Z3893" s="246"/>
      <c r="AA3893" s="246"/>
      <c r="AB3893" s="246"/>
      <c r="AC3893" s="246"/>
      <c r="AD3893" s="246"/>
      <c r="AE3893" s="246"/>
      <c r="AF3893" s="246"/>
      <c r="AG3893" s="246"/>
      <c r="AH3893" s="246"/>
      <c r="AI3893" s="246"/>
      <c r="AJ3893" s="246"/>
      <c r="AK3893" s="246"/>
      <c r="AL3893" s="246"/>
    </row>
    <row r="3894" spans="3:38" s="47" customFormat="1" ht="38.25" customHeight="1" x14ac:dyDescent="0.25">
      <c r="C3894" s="243"/>
      <c r="H3894" s="243"/>
      <c r="L3894" s="282"/>
      <c r="M3894" s="243"/>
      <c r="O3894" s="243"/>
      <c r="P3894" s="246"/>
      <c r="Q3894" s="246"/>
      <c r="R3894" s="246"/>
      <c r="S3894" s="246"/>
      <c r="T3894" s="246"/>
      <c r="U3894" s="246"/>
      <c r="V3894" s="246"/>
      <c r="W3894" s="246"/>
      <c r="X3894" s="246"/>
      <c r="Y3894" s="246"/>
      <c r="Z3894" s="246"/>
      <c r="AA3894" s="246"/>
      <c r="AB3894" s="246"/>
      <c r="AC3894" s="246"/>
      <c r="AD3894" s="246"/>
      <c r="AE3894" s="246"/>
      <c r="AF3894" s="246"/>
      <c r="AG3894" s="246"/>
      <c r="AH3894" s="246"/>
      <c r="AI3894" s="246"/>
      <c r="AJ3894" s="246"/>
      <c r="AK3894" s="246"/>
      <c r="AL3894" s="246"/>
    </row>
    <row r="3895" spans="3:38" s="47" customFormat="1" ht="38.25" customHeight="1" x14ac:dyDescent="0.25">
      <c r="C3895" s="243"/>
      <c r="H3895" s="243"/>
      <c r="L3895" s="282"/>
      <c r="M3895" s="243"/>
      <c r="O3895" s="243"/>
      <c r="P3895" s="246"/>
      <c r="Q3895" s="246"/>
      <c r="R3895" s="246"/>
      <c r="S3895" s="246"/>
      <c r="T3895" s="246"/>
      <c r="U3895" s="246"/>
      <c r="V3895" s="246"/>
      <c r="W3895" s="246"/>
      <c r="X3895" s="246"/>
      <c r="Y3895" s="246"/>
      <c r="Z3895" s="246"/>
      <c r="AA3895" s="246"/>
      <c r="AB3895" s="246"/>
      <c r="AC3895" s="246"/>
      <c r="AD3895" s="246"/>
      <c r="AE3895" s="246"/>
      <c r="AF3895" s="246"/>
      <c r="AG3895" s="246"/>
      <c r="AH3895" s="246"/>
      <c r="AI3895" s="246"/>
      <c r="AJ3895" s="246"/>
      <c r="AK3895" s="246"/>
      <c r="AL3895" s="246"/>
    </row>
    <row r="3896" spans="3:38" s="47" customFormat="1" ht="38.25" customHeight="1" x14ac:dyDescent="0.25">
      <c r="C3896" s="243"/>
      <c r="H3896" s="243"/>
      <c r="L3896" s="282"/>
      <c r="M3896" s="243"/>
      <c r="O3896" s="243"/>
      <c r="P3896" s="246"/>
      <c r="Q3896" s="246"/>
      <c r="R3896" s="246"/>
      <c r="S3896" s="246"/>
      <c r="T3896" s="246"/>
      <c r="U3896" s="246"/>
      <c r="V3896" s="246"/>
      <c r="W3896" s="246"/>
      <c r="X3896" s="246"/>
      <c r="Y3896" s="246"/>
      <c r="Z3896" s="246"/>
      <c r="AA3896" s="246"/>
      <c r="AB3896" s="246"/>
      <c r="AC3896" s="246"/>
      <c r="AD3896" s="246"/>
      <c r="AE3896" s="246"/>
      <c r="AF3896" s="246"/>
      <c r="AG3896" s="246"/>
      <c r="AH3896" s="246"/>
      <c r="AI3896" s="246"/>
      <c r="AJ3896" s="246"/>
      <c r="AK3896" s="246"/>
      <c r="AL3896" s="246"/>
    </row>
    <row r="3897" spans="3:38" s="47" customFormat="1" ht="38.25" customHeight="1" x14ac:dyDescent="0.25">
      <c r="C3897" s="243"/>
      <c r="H3897" s="243"/>
      <c r="L3897" s="282"/>
      <c r="M3897" s="243"/>
      <c r="O3897" s="243"/>
      <c r="P3897" s="246"/>
      <c r="Q3897" s="246"/>
      <c r="R3897" s="246"/>
      <c r="S3897" s="246"/>
      <c r="T3897" s="246"/>
      <c r="U3897" s="246"/>
      <c r="V3897" s="246"/>
      <c r="W3897" s="246"/>
      <c r="X3897" s="246"/>
      <c r="Y3897" s="246"/>
      <c r="Z3897" s="246"/>
      <c r="AA3897" s="246"/>
      <c r="AB3897" s="246"/>
      <c r="AC3897" s="246"/>
      <c r="AD3897" s="246"/>
      <c r="AE3897" s="246"/>
      <c r="AF3897" s="246"/>
      <c r="AG3897" s="246"/>
      <c r="AH3897" s="246"/>
      <c r="AI3897" s="246"/>
      <c r="AJ3897" s="246"/>
      <c r="AK3897" s="246"/>
      <c r="AL3897" s="246"/>
    </row>
    <row r="3898" spans="3:38" s="47" customFormat="1" ht="38.25" customHeight="1" x14ac:dyDescent="0.25">
      <c r="C3898" s="243"/>
      <c r="H3898" s="243"/>
      <c r="L3898" s="282"/>
      <c r="M3898" s="243"/>
      <c r="O3898" s="243"/>
      <c r="P3898" s="246"/>
      <c r="Q3898" s="246"/>
      <c r="R3898" s="246"/>
      <c r="S3898" s="246"/>
      <c r="T3898" s="246"/>
      <c r="U3898" s="246"/>
      <c r="V3898" s="246"/>
      <c r="W3898" s="246"/>
      <c r="X3898" s="246"/>
      <c r="Y3898" s="246"/>
      <c r="Z3898" s="246"/>
      <c r="AA3898" s="246"/>
      <c r="AB3898" s="246"/>
      <c r="AC3898" s="246"/>
      <c r="AD3898" s="246"/>
      <c r="AE3898" s="246"/>
      <c r="AF3898" s="246"/>
      <c r="AG3898" s="246"/>
      <c r="AH3898" s="246"/>
      <c r="AI3898" s="246"/>
      <c r="AJ3898" s="246"/>
      <c r="AK3898" s="246"/>
      <c r="AL3898" s="246"/>
    </row>
    <row r="3899" spans="3:38" s="47" customFormat="1" ht="38.25" customHeight="1" x14ac:dyDescent="0.25">
      <c r="C3899" s="243"/>
      <c r="H3899" s="243"/>
      <c r="L3899" s="282"/>
      <c r="M3899" s="243"/>
      <c r="O3899" s="243"/>
      <c r="P3899" s="246"/>
      <c r="Q3899" s="246"/>
      <c r="R3899" s="246"/>
      <c r="S3899" s="246"/>
      <c r="T3899" s="246"/>
      <c r="U3899" s="246"/>
      <c r="V3899" s="246"/>
      <c r="W3899" s="246"/>
      <c r="X3899" s="246"/>
      <c r="Y3899" s="246"/>
      <c r="Z3899" s="246"/>
      <c r="AA3899" s="246"/>
      <c r="AB3899" s="246"/>
      <c r="AC3899" s="246"/>
      <c r="AD3899" s="246"/>
      <c r="AE3899" s="246"/>
      <c r="AF3899" s="246"/>
      <c r="AG3899" s="246"/>
      <c r="AH3899" s="246"/>
      <c r="AI3899" s="246"/>
      <c r="AJ3899" s="246"/>
      <c r="AK3899" s="246"/>
      <c r="AL3899" s="246"/>
    </row>
    <row r="3900" spans="3:38" s="47" customFormat="1" ht="38.25" customHeight="1" x14ac:dyDescent="0.25">
      <c r="C3900" s="243"/>
      <c r="H3900" s="243"/>
      <c r="L3900" s="282"/>
      <c r="M3900" s="243"/>
      <c r="O3900" s="243"/>
      <c r="P3900" s="246"/>
      <c r="Q3900" s="246"/>
      <c r="R3900" s="246"/>
      <c r="S3900" s="246"/>
      <c r="T3900" s="246"/>
      <c r="U3900" s="246"/>
      <c r="V3900" s="246"/>
      <c r="W3900" s="246"/>
      <c r="X3900" s="246"/>
      <c r="Y3900" s="246"/>
      <c r="Z3900" s="246"/>
      <c r="AA3900" s="246"/>
      <c r="AB3900" s="246"/>
      <c r="AC3900" s="246"/>
      <c r="AD3900" s="246"/>
      <c r="AE3900" s="246"/>
      <c r="AF3900" s="246"/>
      <c r="AG3900" s="246"/>
      <c r="AH3900" s="246"/>
      <c r="AI3900" s="246"/>
      <c r="AJ3900" s="246"/>
      <c r="AK3900" s="246"/>
      <c r="AL3900" s="246"/>
    </row>
    <row r="3901" spans="3:38" s="47" customFormat="1" ht="38.25" customHeight="1" x14ac:dyDescent="0.25">
      <c r="C3901" s="243"/>
      <c r="H3901" s="243"/>
      <c r="L3901" s="282"/>
      <c r="M3901" s="243"/>
      <c r="O3901" s="243"/>
      <c r="P3901" s="246"/>
      <c r="Q3901" s="246"/>
      <c r="R3901" s="246"/>
      <c r="S3901" s="246"/>
      <c r="T3901" s="246"/>
      <c r="U3901" s="246"/>
      <c r="V3901" s="246"/>
      <c r="W3901" s="246"/>
      <c r="X3901" s="246"/>
      <c r="Y3901" s="246"/>
      <c r="Z3901" s="246"/>
      <c r="AA3901" s="246"/>
      <c r="AB3901" s="246"/>
      <c r="AC3901" s="246"/>
      <c r="AD3901" s="246"/>
      <c r="AE3901" s="246"/>
      <c r="AF3901" s="246"/>
      <c r="AG3901" s="246"/>
      <c r="AH3901" s="246"/>
      <c r="AI3901" s="246"/>
      <c r="AJ3901" s="246"/>
      <c r="AK3901" s="246"/>
      <c r="AL3901" s="246"/>
    </row>
    <row r="3902" spans="3:38" s="47" customFormat="1" ht="38.25" customHeight="1" x14ac:dyDescent="0.25">
      <c r="C3902" s="243"/>
      <c r="H3902" s="243"/>
      <c r="L3902" s="282"/>
      <c r="M3902" s="243"/>
      <c r="O3902" s="243"/>
      <c r="P3902" s="246"/>
      <c r="Q3902" s="246"/>
      <c r="R3902" s="246"/>
      <c r="S3902" s="246"/>
      <c r="T3902" s="246"/>
      <c r="U3902" s="246"/>
      <c r="V3902" s="246"/>
      <c r="W3902" s="246"/>
      <c r="X3902" s="246"/>
      <c r="Y3902" s="246"/>
      <c r="Z3902" s="246"/>
      <c r="AA3902" s="246"/>
      <c r="AB3902" s="246"/>
      <c r="AC3902" s="246"/>
      <c r="AD3902" s="246"/>
      <c r="AE3902" s="246"/>
      <c r="AF3902" s="246"/>
      <c r="AG3902" s="246"/>
      <c r="AH3902" s="246"/>
      <c r="AI3902" s="246"/>
      <c r="AJ3902" s="246"/>
      <c r="AK3902" s="246"/>
      <c r="AL3902" s="246"/>
    </row>
    <row r="3903" spans="3:38" s="47" customFormat="1" ht="38.25" customHeight="1" x14ac:dyDescent="0.25">
      <c r="C3903" s="243"/>
      <c r="H3903" s="243"/>
      <c r="L3903" s="282"/>
      <c r="M3903" s="243"/>
      <c r="O3903" s="243"/>
      <c r="P3903" s="246"/>
      <c r="Q3903" s="246"/>
      <c r="R3903" s="246"/>
      <c r="S3903" s="246"/>
      <c r="T3903" s="246"/>
      <c r="U3903" s="246"/>
      <c r="V3903" s="246"/>
      <c r="W3903" s="246"/>
      <c r="X3903" s="246"/>
      <c r="Y3903" s="246"/>
      <c r="Z3903" s="246"/>
      <c r="AA3903" s="246"/>
      <c r="AB3903" s="246"/>
      <c r="AC3903" s="246"/>
      <c r="AD3903" s="246"/>
      <c r="AE3903" s="246"/>
      <c r="AF3903" s="246"/>
      <c r="AG3903" s="246"/>
      <c r="AH3903" s="246"/>
      <c r="AI3903" s="246"/>
      <c r="AJ3903" s="246"/>
      <c r="AK3903" s="246"/>
      <c r="AL3903" s="246"/>
    </row>
    <row r="3904" spans="3:38" s="47" customFormat="1" ht="38.25" customHeight="1" x14ac:dyDescent="0.25">
      <c r="C3904" s="243"/>
      <c r="H3904" s="243"/>
      <c r="L3904" s="282"/>
      <c r="M3904" s="243"/>
      <c r="O3904" s="243"/>
      <c r="P3904" s="246"/>
      <c r="Q3904" s="246"/>
      <c r="R3904" s="246"/>
      <c r="S3904" s="246"/>
      <c r="T3904" s="246"/>
      <c r="U3904" s="246"/>
      <c r="V3904" s="246"/>
      <c r="W3904" s="246"/>
      <c r="X3904" s="246"/>
      <c r="Y3904" s="246"/>
      <c r="Z3904" s="246"/>
      <c r="AA3904" s="246"/>
      <c r="AB3904" s="246"/>
      <c r="AC3904" s="246"/>
      <c r="AD3904" s="246"/>
      <c r="AE3904" s="246"/>
      <c r="AF3904" s="246"/>
      <c r="AG3904" s="246"/>
      <c r="AH3904" s="246"/>
      <c r="AI3904" s="246"/>
      <c r="AJ3904" s="246"/>
      <c r="AK3904" s="246"/>
      <c r="AL3904" s="246"/>
    </row>
    <row r="3905" spans="3:38" s="47" customFormat="1" ht="38.25" customHeight="1" x14ac:dyDescent="0.25">
      <c r="C3905" s="243"/>
      <c r="H3905" s="243"/>
      <c r="L3905" s="282"/>
      <c r="M3905" s="243"/>
      <c r="O3905" s="243"/>
      <c r="P3905" s="246"/>
      <c r="Q3905" s="246"/>
      <c r="R3905" s="246"/>
      <c r="S3905" s="246"/>
      <c r="T3905" s="246"/>
      <c r="U3905" s="246"/>
      <c r="V3905" s="246"/>
      <c r="W3905" s="246"/>
      <c r="X3905" s="246"/>
      <c r="Y3905" s="246"/>
      <c r="Z3905" s="246"/>
      <c r="AA3905" s="246"/>
      <c r="AB3905" s="246"/>
      <c r="AC3905" s="246"/>
      <c r="AD3905" s="246"/>
      <c r="AE3905" s="246"/>
      <c r="AF3905" s="246"/>
      <c r="AG3905" s="246"/>
      <c r="AH3905" s="246"/>
      <c r="AI3905" s="246"/>
      <c r="AJ3905" s="246"/>
      <c r="AK3905" s="246"/>
      <c r="AL3905" s="246"/>
    </row>
    <row r="3906" spans="3:38" s="47" customFormat="1" ht="38.25" customHeight="1" x14ac:dyDescent="0.25">
      <c r="C3906" s="243"/>
      <c r="H3906" s="243"/>
      <c r="L3906" s="282"/>
      <c r="M3906" s="243"/>
      <c r="O3906" s="243"/>
      <c r="P3906" s="246"/>
      <c r="Q3906" s="246"/>
      <c r="R3906" s="246"/>
      <c r="S3906" s="246"/>
      <c r="T3906" s="246"/>
      <c r="U3906" s="246"/>
      <c r="V3906" s="246"/>
      <c r="W3906" s="246"/>
      <c r="X3906" s="246"/>
      <c r="Y3906" s="246"/>
      <c r="Z3906" s="246"/>
      <c r="AA3906" s="246"/>
      <c r="AB3906" s="246"/>
      <c r="AC3906" s="246"/>
      <c r="AD3906" s="246"/>
      <c r="AE3906" s="246"/>
      <c r="AF3906" s="246"/>
      <c r="AG3906" s="246"/>
      <c r="AH3906" s="246"/>
      <c r="AI3906" s="246"/>
      <c r="AJ3906" s="246"/>
      <c r="AK3906" s="246"/>
      <c r="AL3906" s="246"/>
    </row>
    <row r="3907" spans="3:38" s="47" customFormat="1" ht="38.25" customHeight="1" x14ac:dyDescent="0.25">
      <c r="C3907" s="243"/>
      <c r="H3907" s="243"/>
      <c r="L3907" s="282"/>
      <c r="M3907" s="243"/>
      <c r="O3907" s="243"/>
      <c r="P3907" s="246"/>
      <c r="Q3907" s="246"/>
      <c r="R3907" s="246"/>
      <c r="S3907" s="246"/>
      <c r="T3907" s="246"/>
      <c r="U3907" s="246"/>
      <c r="V3907" s="246"/>
      <c r="W3907" s="246"/>
      <c r="X3907" s="246"/>
      <c r="Y3907" s="246"/>
      <c r="Z3907" s="246"/>
      <c r="AA3907" s="246"/>
      <c r="AB3907" s="246"/>
      <c r="AC3907" s="246"/>
      <c r="AD3907" s="246"/>
      <c r="AE3907" s="246"/>
      <c r="AF3907" s="246"/>
      <c r="AG3907" s="246"/>
      <c r="AH3907" s="246"/>
      <c r="AI3907" s="246"/>
      <c r="AJ3907" s="246"/>
      <c r="AK3907" s="246"/>
      <c r="AL3907" s="246"/>
    </row>
    <row r="3908" spans="3:38" s="47" customFormat="1" ht="38.25" customHeight="1" x14ac:dyDescent="0.25">
      <c r="C3908" s="243"/>
      <c r="H3908" s="243"/>
      <c r="L3908" s="282"/>
      <c r="M3908" s="243"/>
      <c r="O3908" s="243"/>
      <c r="P3908" s="246"/>
      <c r="Q3908" s="246"/>
      <c r="R3908" s="246"/>
      <c r="S3908" s="246"/>
      <c r="T3908" s="246"/>
      <c r="U3908" s="246"/>
      <c r="V3908" s="246"/>
      <c r="W3908" s="246"/>
      <c r="X3908" s="246"/>
      <c r="Y3908" s="246"/>
      <c r="Z3908" s="246"/>
      <c r="AA3908" s="246"/>
      <c r="AB3908" s="246"/>
      <c r="AC3908" s="246"/>
      <c r="AD3908" s="246"/>
      <c r="AE3908" s="246"/>
      <c r="AF3908" s="246"/>
      <c r="AG3908" s="246"/>
      <c r="AH3908" s="246"/>
      <c r="AI3908" s="246"/>
      <c r="AJ3908" s="246"/>
      <c r="AK3908" s="246"/>
      <c r="AL3908" s="246"/>
    </row>
    <row r="3909" spans="3:38" s="47" customFormat="1" ht="38.25" customHeight="1" x14ac:dyDescent="0.25">
      <c r="C3909" s="243"/>
      <c r="H3909" s="243"/>
      <c r="L3909" s="282"/>
      <c r="M3909" s="243"/>
      <c r="O3909" s="243"/>
      <c r="P3909" s="246"/>
      <c r="Q3909" s="246"/>
      <c r="R3909" s="246"/>
      <c r="S3909" s="246"/>
      <c r="T3909" s="246"/>
      <c r="U3909" s="246"/>
      <c r="V3909" s="246"/>
      <c r="W3909" s="246"/>
      <c r="X3909" s="246"/>
      <c r="Y3909" s="246"/>
      <c r="Z3909" s="246"/>
      <c r="AA3909" s="246"/>
      <c r="AB3909" s="246"/>
      <c r="AC3909" s="246"/>
      <c r="AD3909" s="246"/>
      <c r="AE3909" s="246"/>
      <c r="AF3909" s="246"/>
      <c r="AG3909" s="246"/>
      <c r="AH3909" s="246"/>
      <c r="AI3909" s="246"/>
      <c r="AJ3909" s="246"/>
      <c r="AK3909" s="246"/>
      <c r="AL3909" s="246"/>
    </row>
    <row r="3910" spans="3:38" s="47" customFormat="1" ht="38.25" customHeight="1" x14ac:dyDescent="0.25">
      <c r="C3910" s="243"/>
      <c r="H3910" s="243"/>
      <c r="L3910" s="282"/>
      <c r="M3910" s="243"/>
      <c r="O3910" s="243"/>
      <c r="P3910" s="246"/>
      <c r="Q3910" s="246"/>
      <c r="R3910" s="246"/>
      <c r="S3910" s="246"/>
      <c r="T3910" s="246"/>
      <c r="U3910" s="246"/>
      <c r="V3910" s="246"/>
      <c r="W3910" s="246"/>
      <c r="X3910" s="246"/>
      <c r="Y3910" s="246"/>
      <c r="Z3910" s="246"/>
      <c r="AA3910" s="246"/>
      <c r="AB3910" s="246"/>
      <c r="AC3910" s="246"/>
      <c r="AD3910" s="246"/>
      <c r="AE3910" s="246"/>
      <c r="AF3910" s="246"/>
      <c r="AG3910" s="246"/>
      <c r="AH3910" s="246"/>
      <c r="AI3910" s="246"/>
      <c r="AJ3910" s="246"/>
      <c r="AK3910" s="246"/>
      <c r="AL3910" s="246"/>
    </row>
    <row r="3911" spans="3:38" s="47" customFormat="1" ht="38.25" customHeight="1" x14ac:dyDescent="0.25">
      <c r="C3911" s="243"/>
      <c r="H3911" s="243"/>
      <c r="L3911" s="282"/>
      <c r="M3911" s="243"/>
      <c r="O3911" s="243"/>
      <c r="P3911" s="246"/>
      <c r="Q3911" s="246"/>
      <c r="R3911" s="246"/>
      <c r="S3911" s="246"/>
      <c r="T3911" s="246"/>
      <c r="U3911" s="246"/>
      <c r="V3911" s="246"/>
      <c r="W3911" s="246"/>
      <c r="X3911" s="246"/>
      <c r="Y3911" s="246"/>
      <c r="Z3911" s="246"/>
      <c r="AA3911" s="246"/>
      <c r="AB3911" s="246"/>
      <c r="AC3911" s="246"/>
      <c r="AD3911" s="246"/>
      <c r="AE3911" s="246"/>
      <c r="AF3911" s="246"/>
      <c r="AG3911" s="246"/>
      <c r="AH3911" s="246"/>
      <c r="AI3911" s="246"/>
      <c r="AJ3911" s="246"/>
      <c r="AK3911" s="246"/>
      <c r="AL3911" s="246"/>
    </row>
    <row r="3912" spans="3:38" s="47" customFormat="1" ht="38.25" customHeight="1" x14ac:dyDescent="0.25">
      <c r="C3912" s="243"/>
      <c r="H3912" s="243"/>
      <c r="L3912" s="282"/>
      <c r="M3912" s="243"/>
      <c r="O3912" s="243"/>
      <c r="P3912" s="246"/>
      <c r="Q3912" s="246"/>
      <c r="R3912" s="246"/>
      <c r="S3912" s="246"/>
      <c r="T3912" s="246"/>
      <c r="U3912" s="246"/>
      <c r="V3912" s="246"/>
      <c r="W3912" s="246"/>
      <c r="X3912" s="246"/>
      <c r="Y3912" s="246"/>
      <c r="Z3912" s="246"/>
      <c r="AA3912" s="246"/>
      <c r="AB3912" s="246"/>
      <c r="AC3912" s="246"/>
      <c r="AD3912" s="246"/>
      <c r="AE3912" s="246"/>
      <c r="AF3912" s="246"/>
      <c r="AG3912" s="246"/>
      <c r="AH3912" s="246"/>
      <c r="AI3912" s="246"/>
      <c r="AJ3912" s="246"/>
      <c r="AK3912" s="246"/>
      <c r="AL3912" s="246"/>
    </row>
    <row r="3913" spans="3:38" s="47" customFormat="1" ht="38.25" customHeight="1" x14ac:dyDescent="0.25">
      <c r="C3913" s="243"/>
      <c r="H3913" s="243"/>
      <c r="L3913" s="282"/>
      <c r="M3913" s="243"/>
      <c r="O3913" s="243"/>
      <c r="P3913" s="246"/>
      <c r="Q3913" s="246"/>
      <c r="R3913" s="246"/>
      <c r="S3913" s="246"/>
      <c r="T3913" s="246"/>
      <c r="U3913" s="246"/>
      <c r="V3913" s="246"/>
      <c r="W3913" s="246"/>
      <c r="X3913" s="246"/>
      <c r="Y3913" s="246"/>
      <c r="Z3913" s="246"/>
      <c r="AA3913" s="246"/>
      <c r="AB3913" s="246"/>
      <c r="AC3913" s="246"/>
      <c r="AD3913" s="246"/>
      <c r="AE3913" s="246"/>
      <c r="AF3913" s="246"/>
      <c r="AG3913" s="246"/>
      <c r="AH3913" s="246"/>
      <c r="AI3913" s="246"/>
      <c r="AJ3913" s="246"/>
      <c r="AK3913" s="246"/>
      <c r="AL3913" s="246"/>
    </row>
    <row r="3914" spans="3:38" s="47" customFormat="1" ht="38.25" customHeight="1" x14ac:dyDescent="0.25">
      <c r="C3914" s="243"/>
      <c r="H3914" s="243"/>
      <c r="L3914" s="282"/>
      <c r="M3914" s="243"/>
      <c r="O3914" s="243"/>
      <c r="P3914" s="246"/>
      <c r="Q3914" s="246"/>
      <c r="R3914" s="246"/>
      <c r="S3914" s="246"/>
      <c r="T3914" s="246"/>
      <c r="U3914" s="246"/>
      <c r="V3914" s="246"/>
      <c r="W3914" s="246"/>
      <c r="X3914" s="246"/>
      <c r="Y3914" s="246"/>
      <c r="Z3914" s="246"/>
      <c r="AA3914" s="246"/>
      <c r="AB3914" s="246"/>
      <c r="AC3914" s="246"/>
      <c r="AD3914" s="246"/>
      <c r="AE3914" s="246"/>
      <c r="AF3914" s="246"/>
      <c r="AG3914" s="246"/>
      <c r="AH3914" s="246"/>
      <c r="AI3914" s="246"/>
      <c r="AJ3914" s="246"/>
      <c r="AK3914" s="246"/>
      <c r="AL3914" s="246"/>
    </row>
    <row r="3915" spans="3:38" s="47" customFormat="1" ht="38.25" customHeight="1" x14ac:dyDescent="0.25">
      <c r="C3915" s="243"/>
      <c r="H3915" s="243"/>
      <c r="L3915" s="282"/>
      <c r="M3915" s="243"/>
      <c r="O3915" s="243"/>
      <c r="P3915" s="246"/>
      <c r="Q3915" s="246"/>
      <c r="R3915" s="246"/>
      <c r="S3915" s="246"/>
      <c r="T3915" s="246"/>
      <c r="U3915" s="246"/>
      <c r="V3915" s="246"/>
      <c r="W3915" s="246"/>
      <c r="X3915" s="246"/>
      <c r="Y3915" s="246"/>
      <c r="Z3915" s="246"/>
      <c r="AA3915" s="246"/>
      <c r="AB3915" s="246"/>
      <c r="AC3915" s="246"/>
      <c r="AD3915" s="246"/>
      <c r="AE3915" s="246"/>
      <c r="AF3915" s="246"/>
      <c r="AG3915" s="246"/>
      <c r="AH3915" s="246"/>
      <c r="AI3915" s="246"/>
      <c r="AJ3915" s="246"/>
      <c r="AK3915" s="246"/>
      <c r="AL3915" s="246"/>
    </row>
    <row r="3916" spans="3:38" s="47" customFormat="1" ht="38.25" customHeight="1" x14ac:dyDescent="0.25">
      <c r="C3916" s="243"/>
      <c r="H3916" s="243"/>
      <c r="L3916" s="282"/>
      <c r="M3916" s="243"/>
      <c r="O3916" s="243"/>
      <c r="P3916" s="246"/>
      <c r="Q3916" s="246"/>
      <c r="R3916" s="246"/>
      <c r="S3916" s="246"/>
      <c r="T3916" s="246"/>
      <c r="U3916" s="246"/>
      <c r="V3916" s="246"/>
      <c r="W3916" s="246"/>
      <c r="X3916" s="246"/>
      <c r="Y3916" s="246"/>
      <c r="Z3916" s="246"/>
      <c r="AA3916" s="246"/>
      <c r="AB3916" s="246"/>
      <c r="AC3916" s="246"/>
      <c r="AD3916" s="246"/>
      <c r="AE3916" s="246"/>
      <c r="AF3916" s="246"/>
      <c r="AG3916" s="246"/>
      <c r="AH3916" s="246"/>
      <c r="AI3916" s="246"/>
      <c r="AJ3916" s="246"/>
      <c r="AK3916" s="246"/>
      <c r="AL3916" s="246"/>
    </row>
    <row r="3917" spans="3:38" s="47" customFormat="1" ht="38.25" customHeight="1" x14ac:dyDescent="0.25">
      <c r="C3917" s="243"/>
      <c r="H3917" s="243"/>
      <c r="L3917" s="282"/>
      <c r="M3917" s="243"/>
      <c r="O3917" s="243"/>
      <c r="P3917" s="246"/>
      <c r="Q3917" s="246"/>
      <c r="R3917" s="246"/>
      <c r="S3917" s="246"/>
      <c r="T3917" s="246"/>
      <c r="U3917" s="246"/>
      <c r="V3917" s="246"/>
      <c r="W3917" s="246"/>
      <c r="X3917" s="246"/>
      <c r="Y3917" s="246"/>
      <c r="Z3917" s="246"/>
      <c r="AA3917" s="246"/>
      <c r="AB3917" s="246"/>
      <c r="AC3917" s="246"/>
      <c r="AD3917" s="246"/>
      <c r="AE3917" s="246"/>
      <c r="AF3917" s="246"/>
      <c r="AG3917" s="246"/>
      <c r="AH3917" s="246"/>
      <c r="AI3917" s="246"/>
      <c r="AJ3917" s="246"/>
      <c r="AK3917" s="246"/>
      <c r="AL3917" s="246"/>
    </row>
    <row r="3918" spans="3:38" s="47" customFormat="1" ht="38.25" customHeight="1" x14ac:dyDescent="0.25">
      <c r="C3918" s="243"/>
      <c r="H3918" s="243"/>
      <c r="L3918" s="282"/>
      <c r="M3918" s="243"/>
      <c r="O3918" s="243"/>
      <c r="P3918" s="246"/>
      <c r="Q3918" s="246"/>
      <c r="R3918" s="246"/>
      <c r="S3918" s="246"/>
      <c r="T3918" s="246"/>
      <c r="U3918" s="246"/>
      <c r="V3918" s="246"/>
      <c r="W3918" s="246"/>
      <c r="X3918" s="246"/>
      <c r="Y3918" s="246"/>
      <c r="Z3918" s="246"/>
      <c r="AA3918" s="246"/>
      <c r="AB3918" s="246"/>
      <c r="AC3918" s="246"/>
      <c r="AD3918" s="246"/>
      <c r="AE3918" s="246"/>
      <c r="AF3918" s="246"/>
      <c r="AG3918" s="246"/>
      <c r="AH3918" s="246"/>
      <c r="AI3918" s="246"/>
      <c r="AJ3918" s="246"/>
      <c r="AK3918" s="246"/>
      <c r="AL3918" s="246"/>
    </row>
    <row r="3919" spans="3:38" s="47" customFormat="1" ht="38.25" customHeight="1" x14ac:dyDescent="0.25">
      <c r="C3919" s="243"/>
      <c r="H3919" s="243"/>
      <c r="L3919" s="282"/>
      <c r="M3919" s="243"/>
      <c r="O3919" s="243"/>
      <c r="P3919" s="246"/>
      <c r="Q3919" s="246"/>
      <c r="R3919" s="246"/>
      <c r="S3919" s="246"/>
      <c r="T3919" s="246"/>
      <c r="U3919" s="246"/>
      <c r="V3919" s="246"/>
      <c r="W3919" s="246"/>
      <c r="X3919" s="246"/>
      <c r="Y3919" s="246"/>
      <c r="Z3919" s="246"/>
      <c r="AA3919" s="246"/>
      <c r="AB3919" s="246"/>
      <c r="AC3919" s="246"/>
      <c r="AD3919" s="246"/>
      <c r="AE3919" s="246"/>
      <c r="AF3919" s="246"/>
      <c r="AG3919" s="246"/>
      <c r="AH3919" s="246"/>
      <c r="AI3919" s="246"/>
      <c r="AJ3919" s="246"/>
      <c r="AK3919" s="246"/>
      <c r="AL3919" s="246"/>
    </row>
    <row r="3920" spans="3:38" s="47" customFormat="1" ht="38.25" customHeight="1" x14ac:dyDescent="0.25">
      <c r="C3920" s="243"/>
      <c r="H3920" s="243"/>
      <c r="L3920" s="282"/>
      <c r="M3920" s="243"/>
      <c r="O3920" s="243"/>
      <c r="P3920" s="246"/>
      <c r="Q3920" s="246"/>
      <c r="R3920" s="246"/>
      <c r="S3920" s="246"/>
      <c r="T3920" s="246"/>
      <c r="U3920" s="246"/>
      <c r="V3920" s="246"/>
      <c r="W3920" s="246"/>
      <c r="X3920" s="246"/>
      <c r="Y3920" s="246"/>
      <c r="Z3920" s="246"/>
      <c r="AA3920" s="246"/>
      <c r="AB3920" s="246"/>
      <c r="AC3920" s="246"/>
      <c r="AD3920" s="246"/>
      <c r="AE3920" s="246"/>
      <c r="AF3920" s="246"/>
      <c r="AG3920" s="246"/>
      <c r="AH3920" s="246"/>
      <c r="AI3920" s="246"/>
      <c r="AJ3920" s="246"/>
      <c r="AK3920" s="246"/>
      <c r="AL3920" s="246"/>
    </row>
    <row r="3921" spans="3:38" s="47" customFormat="1" ht="38.25" customHeight="1" x14ac:dyDescent="0.25">
      <c r="C3921" s="243"/>
      <c r="H3921" s="243"/>
      <c r="L3921" s="282"/>
      <c r="M3921" s="243"/>
      <c r="O3921" s="243"/>
      <c r="P3921" s="246"/>
      <c r="Q3921" s="246"/>
      <c r="R3921" s="246"/>
      <c r="S3921" s="246"/>
      <c r="T3921" s="246"/>
      <c r="U3921" s="246"/>
      <c r="V3921" s="246"/>
      <c r="W3921" s="246"/>
      <c r="X3921" s="246"/>
      <c r="Y3921" s="246"/>
      <c r="Z3921" s="246"/>
      <c r="AA3921" s="246"/>
      <c r="AB3921" s="246"/>
      <c r="AC3921" s="246"/>
      <c r="AD3921" s="246"/>
      <c r="AE3921" s="246"/>
      <c r="AF3921" s="246"/>
      <c r="AG3921" s="246"/>
      <c r="AH3921" s="246"/>
      <c r="AI3921" s="246"/>
      <c r="AJ3921" s="246"/>
      <c r="AK3921" s="246"/>
      <c r="AL3921" s="246"/>
    </row>
    <row r="3922" spans="3:38" s="47" customFormat="1" ht="38.25" customHeight="1" x14ac:dyDescent="0.25">
      <c r="C3922" s="243"/>
      <c r="H3922" s="243"/>
      <c r="L3922" s="282"/>
      <c r="M3922" s="243"/>
      <c r="O3922" s="243"/>
      <c r="P3922" s="246"/>
      <c r="Q3922" s="246"/>
      <c r="R3922" s="246"/>
      <c r="S3922" s="246"/>
      <c r="T3922" s="246"/>
      <c r="U3922" s="246"/>
      <c r="V3922" s="246"/>
      <c r="W3922" s="246"/>
      <c r="X3922" s="246"/>
      <c r="Y3922" s="246"/>
      <c r="Z3922" s="246"/>
      <c r="AA3922" s="246"/>
      <c r="AB3922" s="246"/>
      <c r="AC3922" s="246"/>
      <c r="AD3922" s="246"/>
      <c r="AE3922" s="246"/>
      <c r="AF3922" s="246"/>
      <c r="AG3922" s="246"/>
      <c r="AH3922" s="246"/>
      <c r="AI3922" s="246"/>
      <c r="AJ3922" s="246"/>
      <c r="AK3922" s="246"/>
      <c r="AL3922" s="246"/>
    </row>
    <row r="3923" spans="3:38" s="47" customFormat="1" ht="38.25" customHeight="1" x14ac:dyDescent="0.25">
      <c r="C3923" s="243"/>
      <c r="H3923" s="243"/>
      <c r="L3923" s="282"/>
      <c r="M3923" s="243"/>
      <c r="O3923" s="243"/>
      <c r="P3923" s="246"/>
      <c r="Q3923" s="246"/>
      <c r="R3923" s="246"/>
      <c r="S3923" s="246"/>
      <c r="T3923" s="246"/>
      <c r="U3923" s="246"/>
      <c r="V3923" s="246"/>
      <c r="W3923" s="246"/>
      <c r="X3923" s="246"/>
      <c r="Y3923" s="246"/>
      <c r="Z3923" s="246"/>
      <c r="AA3923" s="246"/>
      <c r="AB3923" s="246"/>
      <c r="AC3923" s="246"/>
      <c r="AD3923" s="246"/>
      <c r="AE3923" s="246"/>
      <c r="AF3923" s="246"/>
      <c r="AG3923" s="246"/>
      <c r="AH3923" s="246"/>
      <c r="AI3923" s="246"/>
      <c r="AJ3923" s="246"/>
      <c r="AK3923" s="246"/>
      <c r="AL3923" s="246"/>
    </row>
    <row r="3924" spans="3:38" s="47" customFormat="1" ht="38.25" customHeight="1" x14ac:dyDescent="0.25">
      <c r="C3924" s="243"/>
      <c r="H3924" s="243"/>
      <c r="L3924" s="282"/>
      <c r="M3924" s="243"/>
      <c r="O3924" s="243"/>
      <c r="P3924" s="246"/>
      <c r="Q3924" s="246"/>
      <c r="R3924" s="246"/>
      <c r="S3924" s="246"/>
      <c r="T3924" s="246"/>
      <c r="U3924" s="246"/>
      <c r="V3924" s="246"/>
      <c r="W3924" s="246"/>
      <c r="X3924" s="246"/>
      <c r="Y3924" s="246"/>
      <c r="Z3924" s="246"/>
      <c r="AA3924" s="246"/>
      <c r="AB3924" s="246"/>
      <c r="AC3924" s="246"/>
      <c r="AD3924" s="246"/>
      <c r="AE3924" s="246"/>
      <c r="AF3924" s="246"/>
      <c r="AG3924" s="246"/>
      <c r="AH3924" s="246"/>
      <c r="AI3924" s="246"/>
      <c r="AJ3924" s="246"/>
      <c r="AK3924" s="246"/>
      <c r="AL3924" s="246"/>
    </row>
    <row r="3925" spans="3:38" s="47" customFormat="1" ht="38.25" customHeight="1" x14ac:dyDescent="0.25">
      <c r="C3925" s="243"/>
      <c r="H3925" s="243"/>
      <c r="L3925" s="282"/>
      <c r="M3925" s="243"/>
      <c r="O3925" s="243"/>
      <c r="P3925" s="246"/>
      <c r="Q3925" s="246"/>
      <c r="R3925" s="246"/>
      <c r="S3925" s="246"/>
      <c r="T3925" s="246"/>
      <c r="U3925" s="246"/>
      <c r="V3925" s="246"/>
      <c r="W3925" s="246"/>
      <c r="X3925" s="246"/>
      <c r="Y3925" s="246"/>
      <c r="Z3925" s="246"/>
      <c r="AA3925" s="246"/>
      <c r="AB3925" s="246"/>
      <c r="AC3925" s="246"/>
      <c r="AD3925" s="246"/>
      <c r="AE3925" s="246"/>
      <c r="AF3925" s="246"/>
      <c r="AG3925" s="246"/>
      <c r="AH3925" s="246"/>
      <c r="AI3925" s="246"/>
      <c r="AJ3925" s="246"/>
      <c r="AK3925" s="246"/>
      <c r="AL3925" s="246"/>
    </row>
    <row r="3926" spans="3:38" s="47" customFormat="1" ht="38.25" customHeight="1" x14ac:dyDescent="0.25">
      <c r="C3926" s="243"/>
      <c r="H3926" s="243"/>
      <c r="L3926" s="282"/>
      <c r="M3926" s="243"/>
      <c r="O3926" s="243"/>
      <c r="P3926" s="246"/>
      <c r="Q3926" s="246"/>
      <c r="R3926" s="246"/>
      <c r="S3926" s="246"/>
      <c r="T3926" s="246"/>
      <c r="U3926" s="246"/>
      <c r="V3926" s="246"/>
      <c r="W3926" s="246"/>
      <c r="X3926" s="246"/>
      <c r="Y3926" s="246"/>
      <c r="Z3926" s="246"/>
      <c r="AA3926" s="246"/>
      <c r="AB3926" s="246"/>
      <c r="AC3926" s="246"/>
      <c r="AD3926" s="246"/>
      <c r="AE3926" s="246"/>
      <c r="AF3926" s="246"/>
      <c r="AG3926" s="246"/>
      <c r="AH3926" s="246"/>
      <c r="AI3926" s="246"/>
      <c r="AJ3926" s="246"/>
      <c r="AK3926" s="246"/>
      <c r="AL3926" s="246"/>
    </row>
    <row r="3927" spans="3:38" s="47" customFormat="1" ht="38.25" customHeight="1" x14ac:dyDescent="0.25">
      <c r="C3927" s="243"/>
      <c r="H3927" s="243"/>
      <c r="L3927" s="282"/>
      <c r="M3927" s="243"/>
      <c r="O3927" s="243"/>
      <c r="P3927" s="246"/>
      <c r="Q3927" s="246"/>
      <c r="R3927" s="246"/>
      <c r="S3927" s="246"/>
      <c r="T3927" s="246"/>
      <c r="U3927" s="246"/>
      <c r="V3927" s="246"/>
      <c r="W3927" s="246"/>
      <c r="X3927" s="246"/>
      <c r="Y3927" s="246"/>
      <c r="Z3927" s="246"/>
      <c r="AA3927" s="246"/>
      <c r="AB3927" s="246"/>
      <c r="AC3927" s="246"/>
      <c r="AD3927" s="246"/>
      <c r="AE3927" s="246"/>
      <c r="AF3927" s="246"/>
      <c r="AG3927" s="246"/>
      <c r="AH3927" s="246"/>
      <c r="AI3927" s="246"/>
      <c r="AJ3927" s="246"/>
      <c r="AK3927" s="246"/>
      <c r="AL3927" s="246"/>
    </row>
    <row r="3928" spans="3:38" s="47" customFormat="1" ht="38.25" customHeight="1" x14ac:dyDescent="0.25">
      <c r="C3928" s="243"/>
      <c r="H3928" s="243"/>
      <c r="L3928" s="282"/>
      <c r="M3928" s="243"/>
      <c r="O3928" s="243"/>
      <c r="P3928" s="246"/>
      <c r="Q3928" s="246"/>
      <c r="R3928" s="246"/>
      <c r="S3928" s="246"/>
      <c r="T3928" s="246"/>
      <c r="U3928" s="246"/>
      <c r="V3928" s="246"/>
      <c r="W3928" s="246"/>
      <c r="X3928" s="246"/>
      <c r="Y3928" s="246"/>
      <c r="Z3928" s="246"/>
      <c r="AA3928" s="246"/>
      <c r="AB3928" s="246"/>
      <c r="AC3928" s="246"/>
      <c r="AD3928" s="246"/>
      <c r="AE3928" s="246"/>
      <c r="AF3928" s="246"/>
      <c r="AG3928" s="246"/>
      <c r="AH3928" s="246"/>
      <c r="AI3928" s="246"/>
      <c r="AJ3928" s="246"/>
      <c r="AK3928" s="246"/>
      <c r="AL3928" s="246"/>
    </row>
    <row r="3929" spans="3:38" s="47" customFormat="1" ht="38.25" customHeight="1" x14ac:dyDescent="0.25">
      <c r="C3929" s="243"/>
      <c r="H3929" s="243"/>
      <c r="L3929" s="282"/>
      <c r="M3929" s="243"/>
      <c r="O3929" s="243"/>
      <c r="P3929" s="246"/>
      <c r="Q3929" s="246"/>
      <c r="R3929" s="246"/>
      <c r="S3929" s="246"/>
      <c r="T3929" s="246"/>
      <c r="U3929" s="246"/>
      <c r="V3929" s="246"/>
      <c r="W3929" s="246"/>
      <c r="X3929" s="246"/>
      <c r="Y3929" s="246"/>
      <c r="Z3929" s="246"/>
      <c r="AA3929" s="246"/>
      <c r="AB3929" s="246"/>
      <c r="AC3929" s="246"/>
      <c r="AD3929" s="246"/>
      <c r="AE3929" s="246"/>
      <c r="AF3929" s="246"/>
      <c r="AG3929" s="246"/>
      <c r="AH3929" s="246"/>
      <c r="AI3929" s="246"/>
      <c r="AJ3929" s="246"/>
      <c r="AK3929" s="246"/>
      <c r="AL3929" s="246"/>
    </row>
    <row r="3930" spans="3:38" s="47" customFormat="1" ht="38.25" customHeight="1" x14ac:dyDescent="0.25">
      <c r="C3930" s="243"/>
      <c r="H3930" s="243"/>
      <c r="L3930" s="282"/>
      <c r="M3930" s="243"/>
      <c r="O3930" s="243"/>
      <c r="P3930" s="246"/>
      <c r="Q3930" s="246"/>
      <c r="R3930" s="246"/>
      <c r="S3930" s="246"/>
      <c r="T3930" s="246"/>
      <c r="U3930" s="246"/>
      <c r="V3930" s="246"/>
      <c r="W3930" s="246"/>
      <c r="X3930" s="246"/>
      <c r="Y3930" s="246"/>
      <c r="Z3930" s="246"/>
      <c r="AA3930" s="246"/>
      <c r="AB3930" s="246"/>
      <c r="AC3930" s="246"/>
      <c r="AD3930" s="246"/>
      <c r="AE3930" s="246"/>
      <c r="AF3930" s="246"/>
      <c r="AG3930" s="246"/>
      <c r="AH3930" s="246"/>
      <c r="AI3930" s="246"/>
      <c r="AJ3930" s="246"/>
      <c r="AK3930" s="246"/>
      <c r="AL3930" s="246"/>
    </row>
    <row r="3931" spans="3:38" s="47" customFormat="1" ht="38.25" customHeight="1" x14ac:dyDescent="0.25">
      <c r="C3931" s="243"/>
      <c r="H3931" s="243"/>
      <c r="L3931" s="282"/>
      <c r="M3931" s="243"/>
      <c r="O3931" s="243"/>
      <c r="P3931" s="246"/>
      <c r="Q3931" s="246"/>
      <c r="R3931" s="246"/>
      <c r="S3931" s="246"/>
      <c r="T3931" s="246"/>
      <c r="U3931" s="246"/>
      <c r="V3931" s="246"/>
      <c r="W3931" s="246"/>
      <c r="X3931" s="246"/>
      <c r="Y3931" s="246"/>
      <c r="Z3931" s="246"/>
      <c r="AA3931" s="246"/>
      <c r="AB3931" s="246"/>
      <c r="AC3931" s="246"/>
      <c r="AD3931" s="246"/>
      <c r="AE3931" s="246"/>
      <c r="AF3931" s="246"/>
      <c r="AG3931" s="246"/>
      <c r="AH3931" s="246"/>
      <c r="AI3931" s="246"/>
      <c r="AJ3931" s="246"/>
      <c r="AK3931" s="246"/>
      <c r="AL3931" s="246"/>
    </row>
    <row r="3932" spans="3:38" s="47" customFormat="1" ht="38.25" customHeight="1" x14ac:dyDescent="0.25">
      <c r="C3932" s="243"/>
      <c r="H3932" s="243"/>
      <c r="L3932" s="282"/>
      <c r="M3932" s="243"/>
      <c r="O3932" s="243"/>
      <c r="P3932" s="246"/>
      <c r="Q3932" s="246"/>
      <c r="R3932" s="246"/>
      <c r="S3932" s="246"/>
      <c r="T3932" s="246"/>
      <c r="U3932" s="246"/>
      <c r="V3932" s="246"/>
      <c r="W3932" s="246"/>
      <c r="X3932" s="246"/>
      <c r="Y3932" s="246"/>
      <c r="Z3932" s="246"/>
      <c r="AA3932" s="246"/>
      <c r="AB3932" s="246"/>
      <c r="AC3932" s="246"/>
      <c r="AD3932" s="246"/>
      <c r="AE3932" s="246"/>
      <c r="AF3932" s="246"/>
      <c r="AG3932" s="246"/>
      <c r="AH3932" s="246"/>
      <c r="AI3932" s="246"/>
      <c r="AJ3932" s="246"/>
      <c r="AK3932" s="246"/>
      <c r="AL3932" s="246"/>
    </row>
    <row r="3933" spans="3:38" s="47" customFormat="1" ht="38.25" customHeight="1" x14ac:dyDescent="0.25">
      <c r="C3933" s="243"/>
      <c r="H3933" s="243"/>
      <c r="L3933" s="282"/>
      <c r="M3933" s="243"/>
      <c r="O3933" s="243"/>
      <c r="P3933" s="246"/>
      <c r="Q3933" s="246"/>
      <c r="R3933" s="246"/>
      <c r="S3933" s="246"/>
      <c r="T3933" s="246"/>
      <c r="U3933" s="246"/>
      <c r="V3933" s="246"/>
      <c r="W3933" s="246"/>
      <c r="X3933" s="246"/>
      <c r="Y3933" s="246"/>
      <c r="Z3933" s="246"/>
      <c r="AA3933" s="246"/>
      <c r="AB3933" s="246"/>
      <c r="AC3933" s="246"/>
      <c r="AD3933" s="246"/>
      <c r="AE3933" s="246"/>
      <c r="AF3933" s="246"/>
      <c r="AG3933" s="246"/>
      <c r="AH3933" s="246"/>
      <c r="AI3933" s="246"/>
      <c r="AJ3933" s="246"/>
      <c r="AK3933" s="246"/>
      <c r="AL3933" s="246"/>
    </row>
    <row r="3934" spans="3:38" s="47" customFormat="1" ht="38.25" customHeight="1" x14ac:dyDescent="0.25">
      <c r="C3934" s="243"/>
      <c r="H3934" s="243"/>
      <c r="L3934" s="282"/>
      <c r="M3934" s="243"/>
      <c r="O3934" s="243"/>
      <c r="P3934" s="246"/>
      <c r="Q3934" s="246"/>
      <c r="R3934" s="246"/>
      <c r="S3934" s="246"/>
      <c r="T3934" s="246"/>
      <c r="U3934" s="246"/>
      <c r="V3934" s="246"/>
      <c r="W3934" s="246"/>
      <c r="X3934" s="246"/>
      <c r="Y3934" s="246"/>
      <c r="Z3934" s="246"/>
      <c r="AA3934" s="246"/>
      <c r="AB3934" s="246"/>
      <c r="AC3934" s="246"/>
      <c r="AD3934" s="246"/>
      <c r="AE3934" s="246"/>
      <c r="AF3934" s="246"/>
      <c r="AG3934" s="246"/>
      <c r="AH3934" s="246"/>
      <c r="AI3934" s="246"/>
      <c r="AJ3934" s="246"/>
      <c r="AK3934" s="246"/>
      <c r="AL3934" s="246"/>
    </row>
    <row r="3935" spans="3:38" s="47" customFormat="1" ht="38.25" customHeight="1" x14ac:dyDescent="0.25">
      <c r="C3935" s="243"/>
      <c r="H3935" s="243"/>
      <c r="L3935" s="282"/>
      <c r="M3935" s="243"/>
      <c r="O3935" s="243"/>
      <c r="P3935" s="246"/>
      <c r="Q3935" s="246"/>
      <c r="R3935" s="246"/>
      <c r="S3935" s="246"/>
      <c r="T3935" s="246"/>
      <c r="U3935" s="246"/>
      <c r="V3935" s="246"/>
      <c r="W3935" s="246"/>
      <c r="X3935" s="246"/>
      <c r="Y3935" s="246"/>
      <c r="Z3935" s="246"/>
      <c r="AA3935" s="246"/>
      <c r="AB3935" s="246"/>
      <c r="AC3935" s="246"/>
      <c r="AD3935" s="246"/>
      <c r="AE3935" s="246"/>
      <c r="AF3935" s="246"/>
      <c r="AG3935" s="246"/>
      <c r="AH3935" s="246"/>
      <c r="AI3935" s="246"/>
      <c r="AJ3935" s="246"/>
      <c r="AK3935" s="246"/>
      <c r="AL3935" s="246"/>
    </row>
    <row r="3936" spans="3:38" s="47" customFormat="1" ht="38.25" customHeight="1" x14ac:dyDescent="0.25">
      <c r="C3936" s="243"/>
      <c r="H3936" s="243"/>
      <c r="L3936" s="282"/>
      <c r="M3936" s="243"/>
      <c r="O3936" s="243"/>
      <c r="P3936" s="246"/>
      <c r="Q3936" s="246"/>
      <c r="R3936" s="246"/>
      <c r="S3936" s="246"/>
      <c r="T3936" s="246"/>
      <c r="U3936" s="246"/>
      <c r="V3936" s="246"/>
      <c r="W3936" s="246"/>
      <c r="X3936" s="246"/>
      <c r="Y3936" s="246"/>
      <c r="Z3936" s="246"/>
      <c r="AA3936" s="246"/>
      <c r="AB3936" s="246"/>
      <c r="AC3936" s="246"/>
      <c r="AD3936" s="246"/>
      <c r="AE3936" s="246"/>
      <c r="AF3936" s="246"/>
      <c r="AG3936" s="246"/>
      <c r="AH3936" s="246"/>
      <c r="AI3936" s="246"/>
      <c r="AJ3936" s="246"/>
      <c r="AK3936" s="246"/>
      <c r="AL3936" s="246"/>
    </row>
    <row r="3937" spans="3:38" s="47" customFormat="1" ht="38.25" customHeight="1" x14ac:dyDescent="0.25">
      <c r="C3937" s="243"/>
      <c r="H3937" s="243"/>
      <c r="L3937" s="282"/>
      <c r="M3937" s="243"/>
      <c r="O3937" s="243"/>
      <c r="P3937" s="246"/>
      <c r="Q3937" s="246"/>
      <c r="R3937" s="246"/>
      <c r="S3937" s="246"/>
      <c r="T3937" s="246"/>
      <c r="U3937" s="246"/>
      <c r="V3937" s="246"/>
      <c r="W3937" s="246"/>
      <c r="X3937" s="246"/>
      <c r="Y3937" s="246"/>
      <c r="Z3937" s="246"/>
      <c r="AA3937" s="246"/>
      <c r="AB3937" s="246"/>
      <c r="AC3937" s="246"/>
      <c r="AD3937" s="246"/>
      <c r="AE3937" s="246"/>
      <c r="AF3937" s="246"/>
      <c r="AG3937" s="246"/>
      <c r="AH3937" s="246"/>
      <c r="AI3937" s="246"/>
      <c r="AJ3937" s="246"/>
      <c r="AK3937" s="246"/>
      <c r="AL3937" s="246"/>
    </row>
    <row r="3938" spans="3:38" s="47" customFormat="1" ht="38.25" customHeight="1" x14ac:dyDescent="0.25">
      <c r="C3938" s="243"/>
      <c r="H3938" s="243"/>
      <c r="L3938" s="282"/>
      <c r="M3938" s="243"/>
      <c r="O3938" s="243"/>
      <c r="P3938" s="246"/>
      <c r="Q3938" s="246"/>
      <c r="R3938" s="246"/>
      <c r="S3938" s="246"/>
      <c r="T3938" s="246"/>
      <c r="U3938" s="246"/>
      <c r="V3938" s="246"/>
      <c r="W3938" s="246"/>
      <c r="X3938" s="246"/>
      <c r="Y3938" s="246"/>
      <c r="Z3938" s="246"/>
      <c r="AA3938" s="246"/>
      <c r="AB3938" s="246"/>
      <c r="AC3938" s="246"/>
      <c r="AD3938" s="246"/>
      <c r="AE3938" s="246"/>
      <c r="AF3938" s="246"/>
      <c r="AG3938" s="246"/>
      <c r="AH3938" s="246"/>
      <c r="AI3938" s="246"/>
      <c r="AJ3938" s="246"/>
      <c r="AK3938" s="246"/>
      <c r="AL3938" s="246"/>
    </row>
    <row r="3939" spans="3:38" s="47" customFormat="1" ht="38.25" customHeight="1" x14ac:dyDescent="0.25">
      <c r="C3939" s="243"/>
      <c r="H3939" s="243"/>
      <c r="L3939" s="282"/>
      <c r="M3939" s="243"/>
      <c r="O3939" s="243"/>
      <c r="P3939" s="246"/>
      <c r="Q3939" s="246"/>
      <c r="R3939" s="246"/>
      <c r="S3939" s="246"/>
      <c r="T3939" s="246"/>
      <c r="U3939" s="246"/>
      <c r="V3939" s="246"/>
      <c r="W3939" s="246"/>
      <c r="X3939" s="246"/>
      <c r="Y3939" s="246"/>
      <c r="Z3939" s="246"/>
      <c r="AA3939" s="246"/>
      <c r="AB3939" s="246"/>
      <c r="AC3939" s="246"/>
      <c r="AD3939" s="246"/>
      <c r="AE3939" s="246"/>
      <c r="AF3939" s="246"/>
      <c r="AG3939" s="246"/>
      <c r="AH3939" s="246"/>
      <c r="AI3939" s="246"/>
      <c r="AJ3939" s="246"/>
      <c r="AK3939" s="246"/>
      <c r="AL3939" s="246"/>
    </row>
    <row r="3940" spans="3:38" s="47" customFormat="1" ht="38.25" customHeight="1" x14ac:dyDescent="0.25">
      <c r="C3940" s="243"/>
      <c r="H3940" s="243"/>
      <c r="L3940" s="282"/>
      <c r="M3940" s="243"/>
      <c r="O3940" s="243"/>
      <c r="P3940" s="246"/>
      <c r="Q3940" s="246"/>
      <c r="R3940" s="246"/>
      <c r="S3940" s="246"/>
      <c r="T3940" s="246"/>
      <c r="U3940" s="246"/>
      <c r="V3940" s="246"/>
      <c r="W3940" s="246"/>
      <c r="X3940" s="246"/>
      <c r="Y3940" s="246"/>
      <c r="Z3940" s="246"/>
      <c r="AA3940" s="246"/>
      <c r="AB3940" s="246"/>
      <c r="AC3940" s="246"/>
      <c r="AD3940" s="246"/>
      <c r="AE3940" s="246"/>
      <c r="AF3940" s="246"/>
      <c r="AG3940" s="246"/>
      <c r="AH3940" s="246"/>
      <c r="AI3940" s="246"/>
      <c r="AJ3940" s="246"/>
      <c r="AK3940" s="246"/>
      <c r="AL3940" s="246"/>
    </row>
    <row r="3941" spans="3:38" s="47" customFormat="1" ht="38.25" customHeight="1" x14ac:dyDescent="0.25">
      <c r="C3941" s="243"/>
      <c r="H3941" s="243"/>
      <c r="L3941" s="282"/>
      <c r="M3941" s="243"/>
      <c r="O3941" s="243"/>
      <c r="P3941" s="246"/>
      <c r="Q3941" s="246"/>
      <c r="R3941" s="246"/>
      <c r="S3941" s="246"/>
      <c r="T3941" s="246"/>
      <c r="U3941" s="246"/>
      <c r="V3941" s="246"/>
      <c r="W3941" s="246"/>
      <c r="X3941" s="246"/>
      <c r="Y3941" s="246"/>
      <c r="Z3941" s="246"/>
      <c r="AA3941" s="246"/>
      <c r="AB3941" s="246"/>
      <c r="AC3941" s="246"/>
      <c r="AD3941" s="246"/>
      <c r="AE3941" s="246"/>
      <c r="AF3941" s="246"/>
      <c r="AG3941" s="246"/>
      <c r="AH3941" s="246"/>
      <c r="AI3941" s="246"/>
      <c r="AJ3941" s="246"/>
      <c r="AK3941" s="246"/>
      <c r="AL3941" s="246"/>
    </row>
    <row r="3942" spans="3:38" s="47" customFormat="1" ht="38.25" customHeight="1" x14ac:dyDescent="0.25">
      <c r="C3942" s="243"/>
      <c r="H3942" s="243"/>
      <c r="L3942" s="282"/>
      <c r="M3942" s="243"/>
      <c r="O3942" s="243"/>
      <c r="P3942" s="246"/>
      <c r="Q3942" s="246"/>
      <c r="R3942" s="246"/>
      <c r="S3942" s="246"/>
      <c r="T3942" s="246"/>
      <c r="U3942" s="246"/>
      <c r="V3942" s="246"/>
      <c r="W3942" s="246"/>
      <c r="X3942" s="246"/>
      <c r="Y3942" s="246"/>
      <c r="Z3942" s="246"/>
      <c r="AA3942" s="246"/>
      <c r="AB3942" s="246"/>
      <c r="AC3942" s="246"/>
      <c r="AD3942" s="246"/>
      <c r="AE3942" s="246"/>
      <c r="AF3942" s="246"/>
      <c r="AG3942" s="246"/>
      <c r="AH3942" s="246"/>
      <c r="AI3942" s="246"/>
      <c r="AJ3942" s="246"/>
      <c r="AK3942" s="246"/>
      <c r="AL3942" s="246"/>
    </row>
    <row r="3943" spans="3:38" s="47" customFormat="1" ht="38.25" customHeight="1" x14ac:dyDescent="0.25">
      <c r="C3943" s="243"/>
      <c r="H3943" s="243"/>
      <c r="L3943" s="282"/>
      <c r="M3943" s="243"/>
      <c r="O3943" s="243"/>
      <c r="P3943" s="246"/>
      <c r="Q3943" s="246"/>
      <c r="R3943" s="246"/>
      <c r="S3943" s="246"/>
      <c r="T3943" s="246"/>
      <c r="U3943" s="246"/>
      <c r="V3943" s="246"/>
      <c r="W3943" s="246"/>
      <c r="X3943" s="246"/>
      <c r="Y3943" s="246"/>
      <c r="Z3943" s="246"/>
      <c r="AA3943" s="246"/>
      <c r="AB3943" s="246"/>
      <c r="AC3943" s="246"/>
      <c r="AD3943" s="246"/>
      <c r="AE3943" s="246"/>
      <c r="AF3943" s="246"/>
      <c r="AG3943" s="246"/>
      <c r="AH3943" s="246"/>
      <c r="AI3943" s="246"/>
      <c r="AJ3943" s="246"/>
      <c r="AK3943" s="246"/>
      <c r="AL3943" s="246"/>
    </row>
    <row r="3944" spans="3:38" s="47" customFormat="1" ht="38.25" customHeight="1" x14ac:dyDescent="0.25">
      <c r="C3944" s="243"/>
      <c r="H3944" s="243"/>
      <c r="L3944" s="282"/>
      <c r="M3944" s="243"/>
      <c r="O3944" s="243"/>
      <c r="P3944" s="246"/>
      <c r="Q3944" s="246"/>
      <c r="R3944" s="246"/>
      <c r="S3944" s="246"/>
      <c r="T3944" s="246"/>
      <c r="U3944" s="246"/>
      <c r="V3944" s="246"/>
      <c r="W3944" s="246"/>
      <c r="X3944" s="246"/>
      <c r="Y3944" s="246"/>
      <c r="Z3944" s="246"/>
      <c r="AA3944" s="246"/>
      <c r="AB3944" s="246"/>
      <c r="AC3944" s="246"/>
      <c r="AD3944" s="246"/>
      <c r="AE3944" s="246"/>
      <c r="AF3944" s="246"/>
      <c r="AG3944" s="246"/>
      <c r="AH3944" s="246"/>
      <c r="AI3944" s="246"/>
      <c r="AJ3944" s="246"/>
      <c r="AK3944" s="246"/>
      <c r="AL3944" s="246"/>
    </row>
    <row r="3945" spans="3:38" s="47" customFormat="1" ht="38.25" customHeight="1" x14ac:dyDescent="0.25">
      <c r="C3945" s="243"/>
      <c r="H3945" s="243"/>
      <c r="L3945" s="282"/>
      <c r="M3945" s="243"/>
      <c r="O3945" s="243"/>
      <c r="P3945" s="246"/>
      <c r="Q3945" s="246"/>
      <c r="R3945" s="246"/>
      <c r="S3945" s="246"/>
      <c r="T3945" s="246"/>
      <c r="U3945" s="246"/>
      <c r="V3945" s="246"/>
      <c r="W3945" s="246"/>
      <c r="X3945" s="246"/>
      <c r="Y3945" s="246"/>
      <c r="Z3945" s="246"/>
      <c r="AA3945" s="246"/>
      <c r="AB3945" s="246"/>
      <c r="AC3945" s="246"/>
      <c r="AD3945" s="246"/>
      <c r="AE3945" s="246"/>
      <c r="AF3945" s="246"/>
      <c r="AG3945" s="246"/>
      <c r="AH3945" s="246"/>
      <c r="AI3945" s="246"/>
      <c r="AJ3945" s="246"/>
      <c r="AK3945" s="246"/>
      <c r="AL3945" s="246"/>
    </row>
    <row r="3946" spans="3:38" s="47" customFormat="1" ht="38.25" customHeight="1" x14ac:dyDescent="0.25">
      <c r="C3946" s="243"/>
      <c r="H3946" s="243"/>
      <c r="L3946" s="282"/>
      <c r="M3946" s="243"/>
      <c r="O3946" s="243"/>
      <c r="P3946" s="246"/>
      <c r="Q3946" s="246"/>
      <c r="R3946" s="246"/>
      <c r="S3946" s="246"/>
      <c r="T3946" s="246"/>
      <c r="U3946" s="246"/>
      <c r="V3946" s="246"/>
      <c r="W3946" s="246"/>
      <c r="X3946" s="246"/>
      <c r="Y3946" s="246"/>
      <c r="Z3946" s="246"/>
      <c r="AA3946" s="246"/>
      <c r="AB3946" s="246"/>
      <c r="AC3946" s="246"/>
      <c r="AD3946" s="246"/>
      <c r="AE3946" s="246"/>
      <c r="AF3946" s="246"/>
      <c r="AG3946" s="246"/>
      <c r="AH3946" s="246"/>
      <c r="AI3946" s="246"/>
      <c r="AJ3946" s="246"/>
      <c r="AK3946" s="246"/>
      <c r="AL3946" s="246"/>
    </row>
    <row r="3947" spans="3:38" s="47" customFormat="1" ht="38.25" customHeight="1" x14ac:dyDescent="0.25">
      <c r="C3947" s="243"/>
      <c r="H3947" s="243"/>
      <c r="L3947" s="282"/>
      <c r="M3947" s="243"/>
      <c r="O3947" s="243"/>
      <c r="P3947" s="246"/>
      <c r="Q3947" s="246"/>
      <c r="R3947" s="246"/>
      <c r="S3947" s="246"/>
      <c r="T3947" s="246"/>
      <c r="U3947" s="246"/>
      <c r="V3947" s="246"/>
      <c r="W3947" s="246"/>
      <c r="X3947" s="246"/>
      <c r="Y3947" s="246"/>
      <c r="Z3947" s="246"/>
      <c r="AA3947" s="246"/>
      <c r="AB3947" s="246"/>
      <c r="AC3947" s="246"/>
      <c r="AD3947" s="246"/>
      <c r="AE3947" s="246"/>
      <c r="AF3947" s="246"/>
      <c r="AG3947" s="246"/>
      <c r="AH3947" s="246"/>
      <c r="AI3947" s="246"/>
      <c r="AJ3947" s="246"/>
      <c r="AK3947" s="246"/>
      <c r="AL3947" s="246"/>
    </row>
    <row r="3948" spans="3:38" s="47" customFormat="1" ht="38.25" customHeight="1" x14ac:dyDescent="0.25">
      <c r="C3948" s="243"/>
      <c r="H3948" s="243"/>
      <c r="L3948" s="282"/>
      <c r="M3948" s="243"/>
      <c r="O3948" s="243"/>
      <c r="P3948" s="246"/>
      <c r="Q3948" s="246"/>
      <c r="R3948" s="246"/>
      <c r="S3948" s="246"/>
      <c r="T3948" s="246"/>
      <c r="U3948" s="246"/>
      <c r="V3948" s="246"/>
      <c r="W3948" s="246"/>
      <c r="X3948" s="246"/>
      <c r="Y3948" s="246"/>
      <c r="Z3948" s="246"/>
      <c r="AA3948" s="246"/>
      <c r="AB3948" s="246"/>
      <c r="AC3948" s="246"/>
      <c r="AD3948" s="246"/>
      <c r="AE3948" s="246"/>
      <c r="AF3948" s="246"/>
      <c r="AG3948" s="246"/>
      <c r="AH3948" s="246"/>
      <c r="AI3948" s="246"/>
      <c r="AJ3948" s="246"/>
      <c r="AK3948" s="246"/>
      <c r="AL3948" s="246"/>
    </row>
    <row r="3949" spans="3:38" s="47" customFormat="1" ht="38.25" customHeight="1" x14ac:dyDescent="0.25">
      <c r="C3949" s="243"/>
      <c r="H3949" s="243"/>
      <c r="L3949" s="282"/>
      <c r="M3949" s="243"/>
      <c r="O3949" s="243"/>
      <c r="P3949" s="246"/>
      <c r="Q3949" s="246"/>
      <c r="R3949" s="246"/>
      <c r="S3949" s="246"/>
      <c r="T3949" s="246"/>
      <c r="U3949" s="246"/>
      <c r="V3949" s="246"/>
      <c r="W3949" s="246"/>
      <c r="X3949" s="246"/>
      <c r="Y3949" s="246"/>
      <c r="Z3949" s="246"/>
      <c r="AA3949" s="246"/>
      <c r="AB3949" s="246"/>
      <c r="AC3949" s="246"/>
      <c r="AD3949" s="246"/>
      <c r="AE3949" s="246"/>
      <c r="AF3949" s="246"/>
      <c r="AG3949" s="246"/>
      <c r="AH3949" s="246"/>
      <c r="AI3949" s="246"/>
      <c r="AJ3949" s="246"/>
      <c r="AK3949" s="246"/>
      <c r="AL3949" s="246"/>
    </row>
    <row r="3950" spans="3:38" s="47" customFormat="1" ht="38.25" customHeight="1" x14ac:dyDescent="0.25">
      <c r="C3950" s="243"/>
      <c r="H3950" s="243"/>
      <c r="L3950" s="282"/>
      <c r="M3950" s="243"/>
      <c r="O3950" s="243"/>
      <c r="P3950" s="246"/>
      <c r="Q3950" s="246"/>
      <c r="R3950" s="246"/>
      <c r="S3950" s="246"/>
      <c r="T3950" s="246"/>
      <c r="U3950" s="246"/>
      <c r="V3950" s="246"/>
      <c r="W3950" s="246"/>
      <c r="X3950" s="246"/>
      <c r="Y3950" s="246"/>
      <c r="Z3950" s="246"/>
      <c r="AA3950" s="246"/>
      <c r="AB3950" s="246"/>
      <c r="AC3950" s="246"/>
      <c r="AD3950" s="246"/>
      <c r="AE3950" s="246"/>
      <c r="AF3950" s="246"/>
      <c r="AG3950" s="246"/>
      <c r="AH3950" s="246"/>
      <c r="AI3950" s="246"/>
      <c r="AJ3950" s="246"/>
      <c r="AK3950" s="246"/>
      <c r="AL3950" s="246"/>
    </row>
    <row r="3951" spans="3:38" s="47" customFormat="1" ht="38.25" customHeight="1" x14ac:dyDescent="0.25">
      <c r="C3951" s="243"/>
      <c r="H3951" s="243"/>
      <c r="L3951" s="282"/>
      <c r="M3951" s="243"/>
      <c r="O3951" s="243"/>
      <c r="P3951" s="246"/>
      <c r="Q3951" s="246"/>
      <c r="R3951" s="246"/>
      <c r="S3951" s="246"/>
      <c r="T3951" s="246"/>
      <c r="U3951" s="246"/>
      <c r="V3951" s="246"/>
      <c r="W3951" s="246"/>
      <c r="X3951" s="246"/>
      <c r="Y3951" s="246"/>
      <c r="Z3951" s="246"/>
      <c r="AA3951" s="246"/>
      <c r="AB3951" s="246"/>
      <c r="AC3951" s="246"/>
      <c r="AD3951" s="246"/>
      <c r="AE3951" s="246"/>
      <c r="AF3951" s="246"/>
      <c r="AG3951" s="246"/>
      <c r="AH3951" s="246"/>
      <c r="AI3951" s="246"/>
      <c r="AJ3951" s="246"/>
      <c r="AK3951" s="246"/>
      <c r="AL3951" s="246"/>
    </row>
    <row r="3952" spans="3:38" s="47" customFormat="1" ht="38.25" customHeight="1" x14ac:dyDescent="0.25">
      <c r="C3952" s="243"/>
      <c r="H3952" s="243"/>
      <c r="L3952" s="282"/>
      <c r="M3952" s="243"/>
      <c r="O3952" s="243"/>
      <c r="P3952" s="246"/>
      <c r="Q3952" s="246"/>
      <c r="R3952" s="246"/>
      <c r="S3952" s="246"/>
      <c r="T3952" s="246"/>
      <c r="U3952" s="246"/>
      <c r="V3952" s="246"/>
      <c r="W3952" s="246"/>
      <c r="X3952" s="246"/>
      <c r="Y3952" s="246"/>
      <c r="Z3952" s="246"/>
      <c r="AA3952" s="246"/>
      <c r="AB3952" s="246"/>
      <c r="AC3952" s="246"/>
      <c r="AD3952" s="246"/>
      <c r="AE3952" s="246"/>
      <c r="AF3952" s="246"/>
      <c r="AG3952" s="246"/>
      <c r="AH3952" s="246"/>
      <c r="AI3952" s="246"/>
      <c r="AJ3952" s="246"/>
      <c r="AK3952" s="246"/>
      <c r="AL3952" s="246"/>
    </row>
    <row r="3953" spans="3:38" s="47" customFormat="1" ht="38.25" customHeight="1" x14ac:dyDescent="0.25">
      <c r="C3953" s="243"/>
      <c r="H3953" s="243"/>
      <c r="L3953" s="282"/>
      <c r="M3953" s="243"/>
      <c r="O3953" s="243"/>
      <c r="P3953" s="246"/>
      <c r="Q3953" s="246"/>
      <c r="R3953" s="246"/>
      <c r="S3953" s="246"/>
      <c r="T3953" s="246"/>
      <c r="U3953" s="246"/>
      <c r="V3953" s="246"/>
      <c r="W3953" s="246"/>
      <c r="X3953" s="246"/>
      <c r="Y3953" s="246"/>
      <c r="Z3953" s="246"/>
      <c r="AA3953" s="246"/>
      <c r="AB3953" s="246"/>
      <c r="AC3953" s="246"/>
      <c r="AD3953" s="246"/>
      <c r="AE3953" s="246"/>
      <c r="AF3953" s="246"/>
      <c r="AG3953" s="246"/>
      <c r="AH3953" s="246"/>
      <c r="AI3953" s="246"/>
      <c r="AJ3953" s="246"/>
      <c r="AK3953" s="246"/>
      <c r="AL3953" s="246"/>
    </row>
    <row r="3954" spans="3:38" s="47" customFormat="1" ht="38.25" customHeight="1" x14ac:dyDescent="0.25">
      <c r="C3954" s="243"/>
      <c r="H3954" s="243"/>
      <c r="L3954" s="282"/>
      <c r="M3954" s="243"/>
      <c r="O3954" s="243"/>
      <c r="P3954" s="246"/>
      <c r="Q3954" s="246"/>
      <c r="R3954" s="246"/>
      <c r="S3954" s="246"/>
      <c r="T3954" s="246"/>
      <c r="U3954" s="246"/>
      <c r="V3954" s="246"/>
      <c r="W3954" s="246"/>
      <c r="X3954" s="246"/>
      <c r="Y3954" s="246"/>
      <c r="Z3954" s="246"/>
      <c r="AA3954" s="246"/>
      <c r="AB3954" s="246"/>
      <c r="AC3954" s="246"/>
      <c r="AD3954" s="246"/>
      <c r="AE3954" s="246"/>
      <c r="AF3954" s="246"/>
      <c r="AG3954" s="246"/>
      <c r="AH3954" s="246"/>
      <c r="AI3954" s="246"/>
      <c r="AJ3954" s="246"/>
      <c r="AK3954" s="246"/>
      <c r="AL3954" s="246"/>
    </row>
    <row r="3955" spans="3:38" s="47" customFormat="1" ht="38.25" customHeight="1" x14ac:dyDescent="0.25">
      <c r="C3955" s="243"/>
      <c r="H3955" s="243"/>
      <c r="L3955" s="282"/>
      <c r="M3955" s="243"/>
      <c r="O3955" s="243"/>
      <c r="P3955" s="246"/>
      <c r="Q3955" s="246"/>
      <c r="R3955" s="246"/>
      <c r="S3955" s="246"/>
      <c r="T3955" s="246"/>
      <c r="U3955" s="246"/>
      <c r="V3955" s="246"/>
      <c r="W3955" s="246"/>
      <c r="X3955" s="246"/>
      <c r="Y3955" s="246"/>
      <c r="Z3955" s="246"/>
      <c r="AA3955" s="246"/>
      <c r="AB3955" s="246"/>
      <c r="AC3955" s="246"/>
      <c r="AD3955" s="246"/>
      <c r="AE3955" s="246"/>
      <c r="AF3955" s="246"/>
      <c r="AG3955" s="246"/>
      <c r="AH3955" s="246"/>
      <c r="AI3955" s="246"/>
      <c r="AJ3955" s="246"/>
      <c r="AK3955" s="246"/>
      <c r="AL3955" s="246"/>
    </row>
    <row r="3956" spans="3:38" s="47" customFormat="1" ht="38.25" customHeight="1" x14ac:dyDescent="0.25">
      <c r="C3956" s="243"/>
      <c r="H3956" s="243"/>
      <c r="L3956" s="282"/>
      <c r="M3956" s="243"/>
      <c r="O3956" s="243"/>
      <c r="P3956" s="246"/>
      <c r="Q3956" s="246"/>
      <c r="R3956" s="246"/>
      <c r="S3956" s="246"/>
      <c r="T3956" s="246"/>
      <c r="U3956" s="246"/>
      <c r="V3956" s="246"/>
      <c r="W3956" s="246"/>
      <c r="X3956" s="246"/>
      <c r="Y3956" s="246"/>
      <c r="Z3956" s="246"/>
      <c r="AA3956" s="246"/>
      <c r="AB3956" s="246"/>
      <c r="AC3956" s="246"/>
      <c r="AD3956" s="246"/>
      <c r="AE3956" s="246"/>
      <c r="AF3956" s="246"/>
      <c r="AG3956" s="246"/>
      <c r="AH3956" s="246"/>
      <c r="AI3956" s="246"/>
      <c r="AJ3956" s="246"/>
      <c r="AK3956" s="246"/>
      <c r="AL3956" s="246"/>
    </row>
    <row r="3957" spans="3:38" s="47" customFormat="1" ht="38.25" customHeight="1" x14ac:dyDescent="0.25">
      <c r="C3957" s="243"/>
      <c r="H3957" s="243"/>
      <c r="L3957" s="282"/>
      <c r="M3957" s="243"/>
      <c r="O3957" s="243"/>
      <c r="P3957" s="246"/>
      <c r="Q3957" s="246"/>
      <c r="R3957" s="246"/>
      <c r="S3957" s="246"/>
      <c r="T3957" s="246"/>
      <c r="U3957" s="246"/>
      <c r="V3957" s="246"/>
      <c r="W3957" s="246"/>
      <c r="X3957" s="246"/>
      <c r="Y3957" s="246"/>
      <c r="Z3957" s="246"/>
      <c r="AA3957" s="246"/>
      <c r="AB3957" s="246"/>
      <c r="AC3957" s="246"/>
      <c r="AD3957" s="246"/>
      <c r="AE3957" s="246"/>
      <c r="AF3957" s="246"/>
      <c r="AG3957" s="246"/>
      <c r="AH3957" s="246"/>
      <c r="AI3957" s="246"/>
      <c r="AJ3957" s="246"/>
      <c r="AK3957" s="246"/>
      <c r="AL3957" s="246"/>
    </row>
    <row r="3958" spans="3:38" s="47" customFormat="1" ht="38.25" customHeight="1" x14ac:dyDescent="0.25">
      <c r="C3958" s="243"/>
      <c r="H3958" s="243"/>
      <c r="L3958" s="282"/>
      <c r="M3958" s="243"/>
      <c r="O3958" s="243"/>
      <c r="P3958" s="246"/>
      <c r="Q3958" s="246"/>
      <c r="R3958" s="246"/>
      <c r="S3958" s="246"/>
      <c r="T3958" s="246"/>
      <c r="U3958" s="246"/>
      <c r="V3958" s="246"/>
      <c r="W3958" s="246"/>
      <c r="X3958" s="246"/>
      <c r="Y3958" s="246"/>
      <c r="Z3958" s="246"/>
      <c r="AA3958" s="246"/>
      <c r="AB3958" s="246"/>
      <c r="AC3958" s="246"/>
      <c r="AD3958" s="246"/>
      <c r="AE3958" s="246"/>
      <c r="AF3958" s="246"/>
      <c r="AG3958" s="246"/>
      <c r="AH3958" s="246"/>
      <c r="AI3958" s="246"/>
      <c r="AJ3958" s="246"/>
      <c r="AK3958" s="246"/>
      <c r="AL3958" s="246"/>
    </row>
    <row r="3959" spans="3:38" s="47" customFormat="1" ht="38.25" customHeight="1" x14ac:dyDescent="0.25">
      <c r="C3959" s="243"/>
      <c r="H3959" s="243"/>
      <c r="L3959" s="282"/>
      <c r="M3959" s="243"/>
      <c r="O3959" s="243"/>
      <c r="P3959" s="246"/>
      <c r="Q3959" s="246"/>
      <c r="R3959" s="246"/>
      <c r="S3959" s="246"/>
      <c r="T3959" s="246"/>
      <c r="U3959" s="246"/>
      <c r="V3959" s="246"/>
      <c r="W3959" s="246"/>
      <c r="X3959" s="246"/>
      <c r="Y3959" s="246"/>
      <c r="Z3959" s="246"/>
      <c r="AA3959" s="246"/>
      <c r="AB3959" s="246"/>
      <c r="AC3959" s="246"/>
      <c r="AD3959" s="246"/>
      <c r="AE3959" s="246"/>
      <c r="AF3959" s="246"/>
      <c r="AG3959" s="246"/>
      <c r="AH3959" s="246"/>
      <c r="AI3959" s="246"/>
      <c r="AJ3959" s="246"/>
      <c r="AK3959" s="246"/>
      <c r="AL3959" s="246"/>
    </row>
    <row r="3960" spans="3:38" s="47" customFormat="1" ht="38.25" customHeight="1" x14ac:dyDescent="0.25">
      <c r="C3960" s="243"/>
      <c r="H3960" s="243"/>
      <c r="L3960" s="282"/>
      <c r="M3960" s="243"/>
      <c r="O3960" s="243"/>
      <c r="P3960" s="246"/>
      <c r="Q3960" s="246"/>
      <c r="R3960" s="246"/>
      <c r="S3960" s="246"/>
      <c r="T3960" s="246"/>
      <c r="U3960" s="246"/>
      <c r="V3960" s="246"/>
      <c r="W3960" s="246"/>
      <c r="X3960" s="246"/>
      <c r="Y3960" s="246"/>
      <c r="Z3960" s="246"/>
      <c r="AA3960" s="246"/>
      <c r="AB3960" s="246"/>
      <c r="AC3960" s="246"/>
      <c r="AD3960" s="246"/>
      <c r="AE3960" s="246"/>
      <c r="AF3960" s="246"/>
      <c r="AG3960" s="246"/>
      <c r="AH3960" s="246"/>
      <c r="AI3960" s="246"/>
      <c r="AJ3960" s="246"/>
      <c r="AK3960" s="246"/>
      <c r="AL3960" s="246"/>
    </row>
    <row r="3961" spans="3:38" s="47" customFormat="1" ht="38.25" customHeight="1" x14ac:dyDescent="0.25">
      <c r="C3961" s="243"/>
      <c r="H3961" s="243"/>
      <c r="L3961" s="282"/>
      <c r="M3961" s="243"/>
      <c r="O3961" s="243"/>
      <c r="P3961" s="246"/>
      <c r="Q3961" s="246"/>
      <c r="R3961" s="246"/>
      <c r="S3961" s="246"/>
      <c r="T3961" s="246"/>
      <c r="U3961" s="246"/>
      <c r="V3961" s="246"/>
      <c r="W3961" s="246"/>
      <c r="X3961" s="246"/>
      <c r="Y3961" s="246"/>
      <c r="Z3961" s="246"/>
      <c r="AA3961" s="246"/>
      <c r="AB3961" s="246"/>
      <c r="AC3961" s="246"/>
      <c r="AD3961" s="246"/>
      <c r="AE3961" s="246"/>
      <c r="AF3961" s="246"/>
      <c r="AG3961" s="246"/>
      <c r="AH3961" s="246"/>
      <c r="AI3961" s="246"/>
      <c r="AJ3961" s="246"/>
      <c r="AK3961" s="246"/>
      <c r="AL3961" s="246"/>
    </row>
    <row r="3962" spans="3:38" s="47" customFormat="1" ht="38.25" customHeight="1" x14ac:dyDescent="0.25">
      <c r="C3962" s="243"/>
      <c r="H3962" s="243"/>
      <c r="L3962" s="282"/>
      <c r="M3962" s="243"/>
      <c r="O3962" s="243"/>
      <c r="P3962" s="246"/>
      <c r="Q3962" s="246"/>
      <c r="R3962" s="246"/>
      <c r="S3962" s="246"/>
      <c r="T3962" s="246"/>
      <c r="U3962" s="246"/>
      <c r="V3962" s="246"/>
      <c r="W3962" s="246"/>
      <c r="X3962" s="246"/>
      <c r="Y3962" s="246"/>
      <c r="Z3962" s="246"/>
      <c r="AA3962" s="246"/>
      <c r="AB3962" s="246"/>
      <c r="AC3962" s="246"/>
      <c r="AD3962" s="246"/>
      <c r="AE3962" s="246"/>
      <c r="AF3962" s="246"/>
      <c r="AG3962" s="246"/>
      <c r="AH3962" s="246"/>
      <c r="AI3962" s="246"/>
      <c r="AJ3962" s="246"/>
      <c r="AK3962" s="246"/>
      <c r="AL3962" s="246"/>
    </row>
    <row r="3963" spans="3:38" s="47" customFormat="1" ht="38.25" customHeight="1" x14ac:dyDescent="0.25">
      <c r="C3963" s="243"/>
      <c r="H3963" s="243"/>
      <c r="L3963" s="282"/>
      <c r="M3963" s="243"/>
      <c r="O3963" s="243"/>
      <c r="P3963" s="246"/>
      <c r="Q3963" s="246"/>
      <c r="R3963" s="246"/>
      <c r="S3963" s="246"/>
      <c r="T3963" s="246"/>
      <c r="U3963" s="246"/>
      <c r="V3963" s="246"/>
      <c r="W3963" s="246"/>
      <c r="X3963" s="246"/>
      <c r="Y3963" s="246"/>
      <c r="Z3963" s="246"/>
      <c r="AA3963" s="246"/>
      <c r="AB3963" s="246"/>
      <c r="AC3963" s="246"/>
      <c r="AD3963" s="246"/>
      <c r="AE3963" s="246"/>
      <c r="AF3963" s="246"/>
      <c r="AG3963" s="246"/>
      <c r="AH3963" s="246"/>
      <c r="AI3963" s="246"/>
      <c r="AJ3963" s="246"/>
      <c r="AK3963" s="246"/>
      <c r="AL3963" s="246"/>
    </row>
    <row r="3964" spans="3:38" s="47" customFormat="1" ht="38.25" customHeight="1" x14ac:dyDescent="0.25">
      <c r="C3964" s="243"/>
      <c r="H3964" s="243"/>
      <c r="L3964" s="282"/>
      <c r="M3964" s="243"/>
      <c r="O3964" s="243"/>
      <c r="P3964" s="246"/>
      <c r="Q3964" s="246"/>
      <c r="R3964" s="246"/>
      <c r="S3964" s="246"/>
      <c r="T3964" s="246"/>
      <c r="U3964" s="246"/>
      <c r="V3964" s="246"/>
      <c r="W3964" s="246"/>
      <c r="X3964" s="246"/>
      <c r="Y3964" s="246"/>
      <c r="Z3964" s="246"/>
      <c r="AA3964" s="246"/>
      <c r="AB3964" s="246"/>
      <c r="AC3964" s="246"/>
      <c r="AD3964" s="246"/>
      <c r="AE3964" s="246"/>
      <c r="AF3964" s="246"/>
      <c r="AG3964" s="246"/>
      <c r="AH3964" s="246"/>
      <c r="AI3964" s="246"/>
      <c r="AJ3964" s="246"/>
      <c r="AK3964" s="246"/>
      <c r="AL3964" s="246"/>
    </row>
    <row r="3965" spans="3:38" s="47" customFormat="1" ht="38.25" customHeight="1" x14ac:dyDescent="0.25">
      <c r="C3965" s="243"/>
      <c r="H3965" s="243"/>
      <c r="L3965" s="282"/>
      <c r="M3965" s="243"/>
      <c r="O3965" s="243"/>
      <c r="P3965" s="246"/>
      <c r="Q3965" s="246"/>
      <c r="R3965" s="246"/>
      <c r="S3965" s="246"/>
      <c r="T3965" s="246"/>
      <c r="U3965" s="246"/>
      <c r="V3965" s="246"/>
      <c r="W3965" s="246"/>
      <c r="X3965" s="246"/>
      <c r="Y3965" s="246"/>
      <c r="Z3965" s="246"/>
      <c r="AA3965" s="246"/>
      <c r="AB3965" s="246"/>
      <c r="AC3965" s="246"/>
      <c r="AD3965" s="246"/>
      <c r="AE3965" s="246"/>
      <c r="AF3965" s="246"/>
      <c r="AG3965" s="246"/>
      <c r="AH3965" s="246"/>
      <c r="AI3965" s="246"/>
      <c r="AJ3965" s="246"/>
      <c r="AK3965" s="246"/>
      <c r="AL3965" s="246"/>
    </row>
    <row r="3966" spans="3:38" s="47" customFormat="1" ht="38.25" customHeight="1" x14ac:dyDescent="0.25">
      <c r="C3966" s="243"/>
      <c r="H3966" s="243"/>
      <c r="L3966" s="282"/>
      <c r="M3966" s="243"/>
      <c r="O3966" s="243"/>
      <c r="P3966" s="246"/>
      <c r="Q3966" s="246"/>
      <c r="R3966" s="246"/>
      <c r="S3966" s="246"/>
      <c r="T3966" s="246"/>
      <c r="U3966" s="246"/>
      <c r="V3966" s="246"/>
      <c r="W3966" s="246"/>
      <c r="X3966" s="246"/>
      <c r="Y3966" s="246"/>
      <c r="Z3966" s="246"/>
      <c r="AA3966" s="246"/>
      <c r="AB3966" s="246"/>
      <c r="AC3966" s="246"/>
      <c r="AD3966" s="246"/>
      <c r="AE3966" s="246"/>
      <c r="AF3966" s="246"/>
      <c r="AG3966" s="246"/>
      <c r="AH3966" s="246"/>
      <c r="AI3966" s="246"/>
      <c r="AJ3966" s="246"/>
      <c r="AK3966" s="246"/>
      <c r="AL3966" s="246"/>
    </row>
    <row r="3967" spans="3:38" s="47" customFormat="1" ht="38.25" customHeight="1" x14ac:dyDescent="0.25">
      <c r="C3967" s="243"/>
      <c r="H3967" s="243"/>
      <c r="L3967" s="282"/>
      <c r="M3967" s="243"/>
      <c r="O3967" s="243"/>
      <c r="P3967" s="246"/>
      <c r="Q3967" s="246"/>
      <c r="R3967" s="246"/>
      <c r="S3967" s="246"/>
      <c r="T3967" s="246"/>
      <c r="U3967" s="246"/>
      <c r="V3967" s="246"/>
      <c r="W3967" s="246"/>
      <c r="X3967" s="246"/>
      <c r="Y3967" s="246"/>
      <c r="Z3967" s="246"/>
      <c r="AA3967" s="246"/>
      <c r="AB3967" s="246"/>
      <c r="AC3967" s="246"/>
      <c r="AD3967" s="246"/>
      <c r="AE3967" s="246"/>
      <c r="AF3967" s="246"/>
      <c r="AG3967" s="246"/>
      <c r="AH3967" s="246"/>
      <c r="AI3967" s="246"/>
      <c r="AJ3967" s="246"/>
      <c r="AK3967" s="246"/>
      <c r="AL3967" s="246"/>
    </row>
    <row r="3968" spans="3:38" s="47" customFormat="1" ht="38.25" customHeight="1" x14ac:dyDescent="0.25">
      <c r="C3968" s="243"/>
      <c r="H3968" s="243"/>
      <c r="L3968" s="282"/>
      <c r="M3968" s="243"/>
      <c r="O3968" s="243"/>
      <c r="P3968" s="246"/>
      <c r="Q3968" s="246"/>
      <c r="R3968" s="246"/>
      <c r="S3968" s="246"/>
      <c r="T3968" s="246"/>
      <c r="U3968" s="246"/>
      <c r="V3968" s="246"/>
      <c r="W3968" s="246"/>
      <c r="X3968" s="246"/>
      <c r="Y3968" s="246"/>
      <c r="Z3968" s="246"/>
      <c r="AA3968" s="246"/>
      <c r="AB3968" s="246"/>
      <c r="AC3968" s="246"/>
      <c r="AD3968" s="246"/>
      <c r="AE3968" s="246"/>
      <c r="AF3968" s="246"/>
      <c r="AG3968" s="246"/>
      <c r="AH3968" s="246"/>
      <c r="AI3968" s="246"/>
      <c r="AJ3968" s="246"/>
      <c r="AK3968" s="246"/>
      <c r="AL3968" s="246"/>
    </row>
    <row r="3969" spans="3:38" s="47" customFormat="1" ht="38.25" customHeight="1" x14ac:dyDescent="0.25">
      <c r="C3969" s="243"/>
      <c r="H3969" s="243"/>
      <c r="L3969" s="282"/>
      <c r="M3969" s="243"/>
      <c r="O3969" s="243"/>
      <c r="P3969" s="246"/>
      <c r="Q3969" s="246"/>
      <c r="R3969" s="246"/>
      <c r="S3969" s="246"/>
      <c r="T3969" s="246"/>
      <c r="U3969" s="246"/>
      <c r="V3969" s="246"/>
      <c r="W3969" s="246"/>
      <c r="X3969" s="246"/>
      <c r="Y3969" s="246"/>
      <c r="Z3969" s="246"/>
      <c r="AA3969" s="246"/>
      <c r="AB3969" s="246"/>
      <c r="AC3969" s="246"/>
      <c r="AD3969" s="246"/>
      <c r="AE3969" s="246"/>
      <c r="AF3969" s="246"/>
      <c r="AG3969" s="246"/>
      <c r="AH3969" s="246"/>
      <c r="AI3969" s="246"/>
      <c r="AJ3969" s="246"/>
      <c r="AK3969" s="246"/>
      <c r="AL3969" s="246"/>
    </row>
    <row r="3970" spans="3:38" s="47" customFormat="1" ht="38.25" customHeight="1" x14ac:dyDescent="0.25">
      <c r="C3970" s="243"/>
      <c r="H3970" s="243"/>
      <c r="L3970" s="282"/>
      <c r="M3970" s="243"/>
      <c r="O3970" s="243"/>
      <c r="P3970" s="246"/>
      <c r="Q3970" s="246"/>
      <c r="R3970" s="246"/>
      <c r="S3970" s="246"/>
      <c r="T3970" s="246"/>
      <c r="U3970" s="246"/>
      <c r="V3970" s="246"/>
      <c r="W3970" s="246"/>
      <c r="X3970" s="246"/>
      <c r="Y3970" s="246"/>
      <c r="Z3970" s="246"/>
      <c r="AA3970" s="246"/>
      <c r="AB3970" s="246"/>
      <c r="AC3970" s="246"/>
      <c r="AD3970" s="246"/>
      <c r="AE3970" s="246"/>
      <c r="AF3970" s="246"/>
      <c r="AG3970" s="246"/>
      <c r="AH3970" s="246"/>
      <c r="AI3970" s="246"/>
      <c r="AJ3970" s="246"/>
      <c r="AK3970" s="246"/>
      <c r="AL3970" s="246"/>
    </row>
    <row r="3971" spans="3:38" s="47" customFormat="1" ht="38.25" customHeight="1" x14ac:dyDescent="0.25">
      <c r="C3971" s="243"/>
      <c r="H3971" s="243"/>
      <c r="L3971" s="282"/>
      <c r="M3971" s="243"/>
      <c r="O3971" s="243"/>
      <c r="P3971" s="246"/>
      <c r="Q3971" s="246"/>
      <c r="R3971" s="246"/>
      <c r="S3971" s="246"/>
      <c r="T3971" s="246"/>
      <c r="U3971" s="246"/>
      <c r="V3971" s="246"/>
      <c r="W3971" s="246"/>
      <c r="X3971" s="246"/>
      <c r="Y3971" s="246"/>
      <c r="Z3971" s="246"/>
      <c r="AA3971" s="246"/>
      <c r="AB3971" s="246"/>
      <c r="AC3971" s="246"/>
      <c r="AD3971" s="246"/>
      <c r="AE3971" s="246"/>
      <c r="AF3971" s="246"/>
      <c r="AG3971" s="246"/>
      <c r="AH3971" s="246"/>
      <c r="AI3971" s="246"/>
      <c r="AJ3971" s="246"/>
      <c r="AK3971" s="246"/>
      <c r="AL3971" s="246"/>
    </row>
    <row r="3972" spans="3:38" s="47" customFormat="1" ht="38.25" customHeight="1" x14ac:dyDescent="0.25">
      <c r="C3972" s="243"/>
      <c r="H3972" s="243"/>
      <c r="L3972" s="282"/>
      <c r="M3972" s="243"/>
      <c r="O3972" s="243"/>
      <c r="P3972" s="246"/>
      <c r="Q3972" s="246"/>
      <c r="R3972" s="246"/>
      <c r="S3972" s="246"/>
      <c r="T3972" s="246"/>
      <c r="U3972" s="246"/>
      <c r="V3972" s="246"/>
      <c r="W3972" s="246"/>
      <c r="X3972" s="246"/>
      <c r="Y3972" s="246"/>
      <c r="Z3972" s="246"/>
      <c r="AA3972" s="246"/>
      <c r="AB3972" s="246"/>
      <c r="AC3972" s="246"/>
      <c r="AD3972" s="246"/>
      <c r="AE3972" s="246"/>
      <c r="AF3972" s="246"/>
      <c r="AG3972" s="246"/>
      <c r="AH3972" s="246"/>
      <c r="AI3972" s="246"/>
      <c r="AJ3972" s="246"/>
      <c r="AK3972" s="246"/>
      <c r="AL3972" s="246"/>
    </row>
    <row r="3973" spans="3:38" s="47" customFormat="1" ht="38.25" customHeight="1" x14ac:dyDescent="0.25">
      <c r="C3973" s="243"/>
      <c r="H3973" s="243"/>
      <c r="L3973" s="282"/>
      <c r="M3973" s="243"/>
      <c r="O3973" s="243"/>
      <c r="P3973" s="246"/>
      <c r="Q3973" s="246"/>
      <c r="R3973" s="246"/>
      <c r="S3973" s="246"/>
      <c r="T3973" s="246"/>
      <c r="U3973" s="246"/>
      <c r="V3973" s="246"/>
      <c r="W3973" s="246"/>
      <c r="X3973" s="246"/>
      <c r="Y3973" s="246"/>
      <c r="Z3973" s="246"/>
      <c r="AA3973" s="246"/>
      <c r="AB3973" s="246"/>
      <c r="AC3973" s="246"/>
      <c r="AD3973" s="246"/>
      <c r="AE3973" s="246"/>
      <c r="AF3973" s="246"/>
      <c r="AG3973" s="246"/>
      <c r="AH3973" s="246"/>
      <c r="AI3973" s="246"/>
      <c r="AJ3973" s="246"/>
      <c r="AK3973" s="246"/>
      <c r="AL3973" s="246"/>
    </row>
    <row r="3974" spans="3:38" s="47" customFormat="1" ht="38.25" customHeight="1" x14ac:dyDescent="0.25">
      <c r="C3974" s="243"/>
      <c r="H3974" s="243"/>
      <c r="L3974" s="282"/>
      <c r="M3974" s="243"/>
      <c r="O3974" s="243"/>
      <c r="P3974" s="246"/>
      <c r="Q3974" s="246"/>
      <c r="R3974" s="246"/>
      <c r="S3974" s="246"/>
      <c r="T3974" s="246"/>
      <c r="U3974" s="246"/>
      <c r="V3974" s="246"/>
      <c r="W3974" s="246"/>
      <c r="X3974" s="246"/>
      <c r="Y3974" s="246"/>
      <c r="Z3974" s="246"/>
      <c r="AA3974" s="246"/>
      <c r="AB3974" s="246"/>
      <c r="AC3974" s="246"/>
      <c r="AD3974" s="246"/>
      <c r="AE3974" s="246"/>
      <c r="AF3974" s="246"/>
      <c r="AG3974" s="246"/>
      <c r="AH3974" s="246"/>
      <c r="AI3974" s="246"/>
      <c r="AJ3974" s="246"/>
      <c r="AK3974" s="246"/>
      <c r="AL3974" s="246"/>
    </row>
    <row r="3975" spans="3:38" s="47" customFormat="1" ht="38.25" customHeight="1" x14ac:dyDescent="0.25">
      <c r="C3975" s="243"/>
      <c r="H3975" s="243"/>
      <c r="L3975" s="282"/>
      <c r="M3975" s="243"/>
      <c r="O3975" s="243"/>
      <c r="P3975" s="246"/>
      <c r="Q3975" s="246"/>
      <c r="R3975" s="246"/>
      <c r="S3975" s="246"/>
      <c r="T3975" s="246"/>
      <c r="U3975" s="246"/>
      <c r="V3975" s="246"/>
      <c r="W3975" s="246"/>
      <c r="X3975" s="246"/>
      <c r="Y3975" s="246"/>
      <c r="Z3975" s="246"/>
      <c r="AA3975" s="246"/>
      <c r="AB3975" s="246"/>
      <c r="AC3975" s="246"/>
      <c r="AD3975" s="246"/>
      <c r="AE3975" s="246"/>
      <c r="AF3975" s="246"/>
      <c r="AG3975" s="246"/>
      <c r="AH3975" s="246"/>
      <c r="AI3975" s="246"/>
      <c r="AJ3975" s="246"/>
      <c r="AK3975" s="246"/>
      <c r="AL3975" s="246"/>
    </row>
    <row r="3976" spans="3:38" s="47" customFormat="1" ht="38.25" customHeight="1" x14ac:dyDescent="0.25">
      <c r="C3976" s="243"/>
      <c r="H3976" s="243"/>
      <c r="L3976" s="282"/>
      <c r="M3976" s="243"/>
      <c r="O3976" s="243"/>
      <c r="P3976" s="246"/>
      <c r="Q3976" s="246"/>
      <c r="R3976" s="246"/>
      <c r="S3976" s="246"/>
      <c r="T3976" s="246"/>
      <c r="U3976" s="246"/>
      <c r="V3976" s="246"/>
      <c r="W3976" s="246"/>
      <c r="X3976" s="246"/>
      <c r="Y3976" s="246"/>
      <c r="Z3976" s="246"/>
      <c r="AA3976" s="246"/>
      <c r="AB3976" s="246"/>
      <c r="AC3976" s="246"/>
      <c r="AD3976" s="246"/>
      <c r="AE3976" s="246"/>
      <c r="AF3976" s="246"/>
      <c r="AG3976" s="246"/>
      <c r="AH3976" s="246"/>
      <c r="AI3976" s="246"/>
      <c r="AJ3976" s="246"/>
      <c r="AK3976" s="246"/>
      <c r="AL3976" s="246"/>
    </row>
    <row r="3977" spans="3:38" s="47" customFormat="1" ht="38.25" customHeight="1" x14ac:dyDescent="0.25">
      <c r="C3977" s="243"/>
      <c r="H3977" s="243"/>
      <c r="L3977" s="282"/>
      <c r="M3977" s="243"/>
      <c r="O3977" s="243"/>
      <c r="P3977" s="246"/>
      <c r="Q3977" s="246"/>
      <c r="R3977" s="246"/>
      <c r="S3977" s="246"/>
      <c r="T3977" s="246"/>
      <c r="U3977" s="246"/>
      <c r="V3977" s="246"/>
      <c r="W3977" s="246"/>
      <c r="X3977" s="246"/>
      <c r="Y3977" s="246"/>
      <c r="Z3977" s="246"/>
      <c r="AA3977" s="246"/>
      <c r="AB3977" s="246"/>
      <c r="AC3977" s="246"/>
      <c r="AD3977" s="246"/>
      <c r="AE3977" s="246"/>
      <c r="AF3977" s="246"/>
      <c r="AG3977" s="246"/>
      <c r="AH3977" s="246"/>
      <c r="AI3977" s="246"/>
      <c r="AJ3977" s="246"/>
      <c r="AK3977" s="246"/>
      <c r="AL3977" s="246"/>
    </row>
    <row r="3978" spans="3:38" s="47" customFormat="1" ht="38.25" customHeight="1" x14ac:dyDescent="0.25">
      <c r="C3978" s="243"/>
      <c r="H3978" s="243"/>
      <c r="L3978" s="282"/>
      <c r="M3978" s="243"/>
      <c r="O3978" s="243"/>
      <c r="P3978" s="246"/>
      <c r="Q3978" s="246"/>
      <c r="R3978" s="246"/>
      <c r="S3978" s="246"/>
      <c r="T3978" s="246"/>
      <c r="U3978" s="246"/>
      <c r="V3978" s="246"/>
      <c r="W3978" s="246"/>
      <c r="X3978" s="246"/>
      <c r="Y3978" s="246"/>
      <c r="Z3978" s="246"/>
      <c r="AA3978" s="246"/>
      <c r="AB3978" s="246"/>
      <c r="AC3978" s="246"/>
      <c r="AD3978" s="246"/>
      <c r="AE3978" s="246"/>
      <c r="AF3978" s="246"/>
      <c r="AG3978" s="246"/>
      <c r="AH3978" s="246"/>
      <c r="AI3978" s="246"/>
      <c r="AJ3978" s="246"/>
      <c r="AK3978" s="246"/>
      <c r="AL3978" s="246"/>
    </row>
    <row r="3979" spans="3:38" s="47" customFormat="1" ht="38.25" customHeight="1" x14ac:dyDescent="0.25">
      <c r="C3979" s="243"/>
      <c r="H3979" s="243"/>
      <c r="L3979" s="282"/>
      <c r="M3979" s="243"/>
      <c r="O3979" s="243"/>
      <c r="P3979" s="246"/>
      <c r="Q3979" s="246"/>
      <c r="R3979" s="246"/>
      <c r="S3979" s="246"/>
      <c r="T3979" s="246"/>
      <c r="U3979" s="246"/>
      <c r="V3979" s="246"/>
      <c r="W3979" s="246"/>
      <c r="X3979" s="246"/>
      <c r="Y3979" s="246"/>
      <c r="Z3979" s="246"/>
      <c r="AA3979" s="246"/>
      <c r="AB3979" s="246"/>
      <c r="AC3979" s="246"/>
      <c r="AD3979" s="246"/>
      <c r="AE3979" s="246"/>
      <c r="AF3979" s="246"/>
      <c r="AG3979" s="246"/>
      <c r="AH3979" s="246"/>
      <c r="AI3979" s="246"/>
      <c r="AJ3979" s="246"/>
      <c r="AK3979" s="246"/>
      <c r="AL3979" s="246"/>
    </row>
    <row r="3980" spans="3:38" s="47" customFormat="1" ht="38.25" customHeight="1" x14ac:dyDescent="0.25">
      <c r="C3980" s="243"/>
      <c r="H3980" s="243"/>
      <c r="L3980" s="282"/>
      <c r="M3980" s="243"/>
      <c r="O3980" s="243"/>
      <c r="P3980" s="246"/>
      <c r="Q3980" s="246"/>
      <c r="R3980" s="246"/>
      <c r="S3980" s="246"/>
      <c r="T3980" s="246"/>
      <c r="U3980" s="246"/>
      <c r="V3980" s="246"/>
      <c r="W3980" s="246"/>
      <c r="X3980" s="246"/>
      <c r="Y3980" s="246"/>
      <c r="Z3980" s="246"/>
      <c r="AA3980" s="246"/>
      <c r="AB3980" s="246"/>
      <c r="AC3980" s="246"/>
      <c r="AD3980" s="246"/>
      <c r="AE3980" s="246"/>
      <c r="AF3980" s="246"/>
      <c r="AG3980" s="246"/>
      <c r="AH3980" s="246"/>
      <c r="AI3980" s="246"/>
      <c r="AJ3980" s="246"/>
      <c r="AK3980" s="246"/>
      <c r="AL3980" s="246"/>
    </row>
    <row r="3981" spans="3:38" s="47" customFormat="1" ht="38.25" customHeight="1" x14ac:dyDescent="0.25">
      <c r="C3981" s="243"/>
      <c r="H3981" s="243"/>
      <c r="L3981" s="282"/>
      <c r="M3981" s="243"/>
      <c r="O3981" s="243"/>
      <c r="P3981" s="246"/>
      <c r="Q3981" s="246"/>
      <c r="R3981" s="246"/>
      <c r="S3981" s="246"/>
      <c r="T3981" s="246"/>
      <c r="U3981" s="246"/>
      <c r="V3981" s="246"/>
      <c r="W3981" s="246"/>
      <c r="X3981" s="246"/>
      <c r="Y3981" s="246"/>
      <c r="Z3981" s="246"/>
      <c r="AA3981" s="246"/>
      <c r="AB3981" s="246"/>
      <c r="AC3981" s="246"/>
      <c r="AD3981" s="246"/>
      <c r="AE3981" s="246"/>
      <c r="AF3981" s="246"/>
      <c r="AG3981" s="246"/>
      <c r="AH3981" s="246"/>
      <c r="AI3981" s="246"/>
      <c r="AJ3981" s="246"/>
      <c r="AK3981" s="246"/>
      <c r="AL3981" s="246"/>
    </row>
    <row r="3982" spans="3:38" s="47" customFormat="1" ht="38.25" customHeight="1" x14ac:dyDescent="0.25">
      <c r="C3982" s="243"/>
      <c r="H3982" s="243"/>
      <c r="L3982" s="282"/>
      <c r="M3982" s="243"/>
      <c r="O3982" s="243"/>
      <c r="P3982" s="246"/>
      <c r="Q3982" s="246"/>
      <c r="R3982" s="246"/>
      <c r="S3982" s="246"/>
      <c r="T3982" s="246"/>
      <c r="U3982" s="246"/>
      <c r="V3982" s="246"/>
      <c r="W3982" s="246"/>
      <c r="X3982" s="246"/>
      <c r="Y3982" s="246"/>
      <c r="Z3982" s="246"/>
      <c r="AA3982" s="246"/>
      <c r="AB3982" s="246"/>
      <c r="AC3982" s="246"/>
      <c r="AD3982" s="246"/>
      <c r="AE3982" s="246"/>
      <c r="AF3982" s="246"/>
      <c r="AG3982" s="246"/>
      <c r="AH3982" s="246"/>
      <c r="AI3982" s="246"/>
      <c r="AJ3982" s="246"/>
      <c r="AK3982" s="246"/>
      <c r="AL3982" s="246"/>
    </row>
    <row r="3983" spans="3:38" s="47" customFormat="1" ht="38.25" customHeight="1" x14ac:dyDescent="0.25">
      <c r="C3983" s="243"/>
      <c r="H3983" s="243"/>
      <c r="L3983" s="282"/>
      <c r="M3983" s="243"/>
      <c r="O3983" s="243"/>
      <c r="P3983" s="246"/>
      <c r="Q3983" s="246"/>
      <c r="R3983" s="246"/>
      <c r="S3983" s="246"/>
      <c r="T3983" s="246"/>
      <c r="U3983" s="246"/>
      <c r="V3983" s="246"/>
      <c r="W3983" s="246"/>
      <c r="X3983" s="246"/>
      <c r="Y3983" s="246"/>
      <c r="Z3983" s="246"/>
      <c r="AA3983" s="246"/>
      <c r="AB3983" s="246"/>
      <c r="AC3983" s="246"/>
      <c r="AD3983" s="246"/>
      <c r="AE3983" s="246"/>
      <c r="AF3983" s="246"/>
      <c r="AG3983" s="246"/>
      <c r="AH3983" s="246"/>
      <c r="AI3983" s="246"/>
      <c r="AJ3983" s="246"/>
      <c r="AK3983" s="246"/>
      <c r="AL3983" s="246"/>
    </row>
    <row r="3984" spans="3:38" s="47" customFormat="1" ht="38.25" customHeight="1" x14ac:dyDescent="0.25">
      <c r="C3984" s="243"/>
      <c r="H3984" s="243"/>
      <c r="L3984" s="282"/>
      <c r="M3984" s="243"/>
      <c r="O3984" s="243"/>
      <c r="P3984" s="246"/>
      <c r="Q3984" s="246"/>
      <c r="R3984" s="246"/>
      <c r="S3984" s="246"/>
      <c r="T3984" s="246"/>
      <c r="U3984" s="246"/>
      <c r="V3984" s="246"/>
      <c r="W3984" s="246"/>
      <c r="X3984" s="246"/>
      <c r="Y3984" s="246"/>
      <c r="Z3984" s="246"/>
      <c r="AA3984" s="246"/>
      <c r="AB3984" s="246"/>
      <c r="AC3984" s="246"/>
      <c r="AD3984" s="246"/>
      <c r="AE3984" s="246"/>
      <c r="AF3984" s="246"/>
      <c r="AG3984" s="246"/>
      <c r="AH3984" s="246"/>
      <c r="AI3984" s="246"/>
      <c r="AJ3984" s="246"/>
      <c r="AK3984" s="246"/>
      <c r="AL3984" s="246"/>
    </row>
    <row r="3985" spans="3:38" s="47" customFormat="1" ht="38.25" customHeight="1" x14ac:dyDescent="0.25">
      <c r="C3985" s="243"/>
      <c r="H3985" s="243"/>
      <c r="L3985" s="282"/>
      <c r="M3985" s="243"/>
      <c r="O3985" s="243"/>
      <c r="P3985" s="246"/>
      <c r="Q3985" s="246"/>
      <c r="R3985" s="246"/>
      <c r="S3985" s="246"/>
      <c r="T3985" s="246"/>
      <c r="U3985" s="246"/>
      <c r="V3985" s="246"/>
      <c r="W3985" s="246"/>
      <c r="X3985" s="246"/>
      <c r="Y3985" s="246"/>
      <c r="Z3985" s="246"/>
      <c r="AA3985" s="246"/>
      <c r="AB3985" s="246"/>
      <c r="AC3985" s="246"/>
      <c r="AD3985" s="246"/>
      <c r="AE3985" s="246"/>
      <c r="AF3985" s="246"/>
      <c r="AG3985" s="246"/>
      <c r="AH3985" s="246"/>
      <c r="AI3985" s="246"/>
      <c r="AJ3985" s="246"/>
      <c r="AK3985" s="246"/>
      <c r="AL3985" s="246"/>
    </row>
    <row r="3986" spans="3:38" s="47" customFormat="1" ht="38.25" customHeight="1" x14ac:dyDescent="0.25">
      <c r="C3986" s="243"/>
      <c r="H3986" s="243"/>
      <c r="L3986" s="282"/>
      <c r="M3986" s="243"/>
      <c r="O3986" s="243"/>
      <c r="P3986" s="246"/>
      <c r="Q3986" s="246"/>
      <c r="R3986" s="246"/>
      <c r="S3986" s="246"/>
      <c r="T3986" s="246"/>
      <c r="U3986" s="246"/>
      <c r="V3986" s="246"/>
      <c r="W3986" s="246"/>
      <c r="X3986" s="246"/>
      <c r="Y3986" s="246"/>
      <c r="Z3986" s="246"/>
      <c r="AA3986" s="246"/>
      <c r="AB3986" s="246"/>
      <c r="AC3986" s="246"/>
      <c r="AD3986" s="246"/>
      <c r="AE3986" s="246"/>
      <c r="AF3986" s="246"/>
      <c r="AG3986" s="246"/>
      <c r="AH3986" s="246"/>
      <c r="AI3986" s="246"/>
      <c r="AJ3986" s="246"/>
      <c r="AK3986" s="246"/>
      <c r="AL3986" s="246"/>
    </row>
    <row r="3987" spans="3:38" s="47" customFormat="1" ht="38.25" customHeight="1" x14ac:dyDescent="0.25">
      <c r="C3987" s="243"/>
      <c r="H3987" s="243"/>
      <c r="L3987" s="282"/>
      <c r="M3987" s="243"/>
      <c r="O3987" s="243"/>
      <c r="P3987" s="246"/>
      <c r="Q3987" s="246"/>
      <c r="R3987" s="246"/>
      <c r="S3987" s="246"/>
      <c r="T3987" s="246"/>
      <c r="U3987" s="246"/>
      <c r="V3987" s="246"/>
      <c r="W3987" s="246"/>
      <c r="X3987" s="246"/>
      <c r="Y3987" s="246"/>
      <c r="Z3987" s="246"/>
      <c r="AA3987" s="246"/>
      <c r="AB3987" s="246"/>
      <c r="AC3987" s="246"/>
      <c r="AD3987" s="246"/>
      <c r="AE3987" s="246"/>
      <c r="AF3987" s="246"/>
      <c r="AG3987" s="246"/>
      <c r="AH3987" s="246"/>
      <c r="AI3987" s="246"/>
      <c r="AJ3987" s="246"/>
      <c r="AK3987" s="246"/>
      <c r="AL3987" s="246"/>
    </row>
    <row r="3988" spans="3:38" s="47" customFormat="1" ht="38.25" customHeight="1" x14ac:dyDescent="0.25">
      <c r="C3988" s="243"/>
      <c r="H3988" s="243"/>
      <c r="L3988" s="282"/>
      <c r="M3988" s="243"/>
      <c r="O3988" s="243"/>
      <c r="P3988" s="246"/>
      <c r="Q3988" s="246"/>
      <c r="R3988" s="246"/>
      <c r="S3988" s="246"/>
      <c r="T3988" s="246"/>
      <c r="U3988" s="246"/>
      <c r="V3988" s="246"/>
      <c r="W3988" s="246"/>
      <c r="X3988" s="246"/>
      <c r="Y3988" s="246"/>
      <c r="Z3988" s="246"/>
      <c r="AA3988" s="246"/>
      <c r="AB3988" s="246"/>
      <c r="AC3988" s="246"/>
      <c r="AD3988" s="246"/>
      <c r="AE3988" s="246"/>
      <c r="AF3988" s="246"/>
      <c r="AG3988" s="246"/>
      <c r="AH3988" s="246"/>
      <c r="AI3988" s="246"/>
      <c r="AJ3988" s="246"/>
      <c r="AK3988" s="246"/>
      <c r="AL3988" s="246"/>
    </row>
    <row r="3989" spans="3:38" s="47" customFormat="1" ht="38.25" customHeight="1" x14ac:dyDescent="0.25">
      <c r="C3989" s="243"/>
      <c r="H3989" s="243"/>
      <c r="L3989" s="282"/>
      <c r="M3989" s="243"/>
      <c r="O3989" s="243"/>
      <c r="P3989" s="246"/>
      <c r="Q3989" s="246"/>
      <c r="R3989" s="246"/>
      <c r="S3989" s="246"/>
      <c r="T3989" s="246"/>
      <c r="U3989" s="246"/>
      <c r="V3989" s="246"/>
      <c r="W3989" s="246"/>
      <c r="X3989" s="246"/>
      <c r="Y3989" s="246"/>
      <c r="Z3989" s="246"/>
      <c r="AA3989" s="246"/>
      <c r="AB3989" s="246"/>
      <c r="AC3989" s="246"/>
      <c r="AD3989" s="246"/>
      <c r="AE3989" s="246"/>
      <c r="AF3989" s="246"/>
      <c r="AG3989" s="246"/>
      <c r="AH3989" s="246"/>
      <c r="AI3989" s="246"/>
      <c r="AJ3989" s="246"/>
      <c r="AK3989" s="246"/>
      <c r="AL3989" s="246"/>
    </row>
    <row r="3990" spans="3:38" s="47" customFormat="1" ht="38.25" customHeight="1" x14ac:dyDescent="0.25">
      <c r="C3990" s="243"/>
      <c r="H3990" s="243"/>
      <c r="L3990" s="282"/>
      <c r="M3990" s="243"/>
      <c r="O3990" s="243"/>
      <c r="P3990" s="246"/>
      <c r="Q3990" s="246"/>
      <c r="R3990" s="246"/>
      <c r="S3990" s="246"/>
      <c r="T3990" s="246"/>
      <c r="U3990" s="246"/>
      <c r="V3990" s="246"/>
      <c r="W3990" s="246"/>
      <c r="X3990" s="246"/>
      <c r="Y3990" s="246"/>
      <c r="Z3990" s="246"/>
      <c r="AA3990" s="246"/>
      <c r="AB3990" s="246"/>
      <c r="AC3990" s="246"/>
      <c r="AD3990" s="246"/>
      <c r="AE3990" s="246"/>
      <c r="AF3990" s="246"/>
      <c r="AG3990" s="246"/>
      <c r="AH3990" s="246"/>
      <c r="AI3990" s="246"/>
      <c r="AJ3990" s="246"/>
      <c r="AK3990" s="246"/>
      <c r="AL3990" s="246"/>
    </row>
    <row r="3991" spans="3:38" s="47" customFormat="1" ht="38.25" customHeight="1" x14ac:dyDescent="0.25">
      <c r="C3991" s="243"/>
      <c r="H3991" s="243"/>
      <c r="L3991" s="282"/>
      <c r="M3991" s="243"/>
      <c r="O3991" s="243"/>
      <c r="P3991" s="246"/>
      <c r="Q3991" s="246"/>
      <c r="R3991" s="246"/>
      <c r="S3991" s="246"/>
      <c r="T3991" s="246"/>
      <c r="U3991" s="246"/>
      <c r="V3991" s="246"/>
      <c r="W3991" s="246"/>
      <c r="X3991" s="246"/>
      <c r="Y3991" s="246"/>
      <c r="Z3991" s="246"/>
      <c r="AA3991" s="246"/>
      <c r="AB3991" s="246"/>
      <c r="AC3991" s="246"/>
      <c r="AD3991" s="246"/>
      <c r="AE3991" s="246"/>
      <c r="AF3991" s="246"/>
      <c r="AG3991" s="246"/>
      <c r="AH3991" s="246"/>
      <c r="AI3991" s="246"/>
      <c r="AJ3991" s="246"/>
      <c r="AK3991" s="246"/>
      <c r="AL3991" s="246"/>
    </row>
    <row r="3992" spans="3:38" s="47" customFormat="1" ht="38.25" customHeight="1" x14ac:dyDescent="0.25">
      <c r="C3992" s="243"/>
      <c r="H3992" s="243"/>
      <c r="L3992" s="282"/>
      <c r="M3992" s="243"/>
      <c r="O3992" s="243"/>
      <c r="P3992" s="246"/>
      <c r="Q3992" s="246"/>
      <c r="R3992" s="246"/>
      <c r="S3992" s="246"/>
      <c r="T3992" s="246"/>
      <c r="U3992" s="246"/>
      <c r="V3992" s="246"/>
      <c r="W3992" s="246"/>
      <c r="X3992" s="246"/>
      <c r="Y3992" s="246"/>
      <c r="Z3992" s="246"/>
      <c r="AA3992" s="246"/>
      <c r="AB3992" s="246"/>
      <c r="AC3992" s="246"/>
      <c r="AD3992" s="246"/>
      <c r="AE3992" s="246"/>
      <c r="AF3992" s="246"/>
      <c r="AG3992" s="246"/>
      <c r="AH3992" s="246"/>
      <c r="AI3992" s="246"/>
      <c r="AJ3992" s="246"/>
      <c r="AK3992" s="246"/>
      <c r="AL3992" s="246"/>
    </row>
    <row r="3993" spans="3:38" s="47" customFormat="1" ht="38.25" customHeight="1" x14ac:dyDescent="0.25">
      <c r="C3993" s="243"/>
      <c r="H3993" s="243"/>
      <c r="L3993" s="282"/>
      <c r="M3993" s="243"/>
      <c r="O3993" s="243"/>
      <c r="P3993" s="246"/>
      <c r="Q3993" s="246"/>
      <c r="R3993" s="246"/>
      <c r="S3993" s="246"/>
      <c r="T3993" s="246"/>
      <c r="U3993" s="246"/>
      <c r="V3993" s="246"/>
      <c r="W3993" s="246"/>
      <c r="X3993" s="246"/>
      <c r="Y3993" s="246"/>
      <c r="Z3993" s="246"/>
      <c r="AA3993" s="246"/>
      <c r="AB3993" s="246"/>
      <c r="AC3993" s="246"/>
      <c r="AD3993" s="246"/>
      <c r="AE3993" s="246"/>
      <c r="AF3993" s="246"/>
      <c r="AG3993" s="246"/>
      <c r="AH3993" s="246"/>
      <c r="AI3993" s="246"/>
      <c r="AJ3993" s="246"/>
      <c r="AK3993" s="246"/>
      <c r="AL3993" s="246"/>
    </row>
    <row r="3994" spans="3:38" s="47" customFormat="1" ht="38.25" customHeight="1" x14ac:dyDescent="0.25">
      <c r="C3994" s="243"/>
      <c r="H3994" s="243"/>
      <c r="L3994" s="282"/>
      <c r="M3994" s="243"/>
      <c r="O3994" s="243"/>
      <c r="P3994" s="246"/>
      <c r="Q3994" s="246"/>
      <c r="R3994" s="246"/>
      <c r="S3994" s="246"/>
      <c r="T3994" s="246"/>
      <c r="U3994" s="246"/>
      <c r="V3994" s="246"/>
      <c r="W3994" s="246"/>
      <c r="X3994" s="246"/>
      <c r="Y3994" s="246"/>
      <c r="Z3994" s="246"/>
      <c r="AA3994" s="246"/>
      <c r="AB3994" s="246"/>
      <c r="AC3994" s="246"/>
      <c r="AD3994" s="246"/>
      <c r="AE3994" s="246"/>
      <c r="AF3994" s="246"/>
      <c r="AG3994" s="246"/>
      <c r="AH3994" s="246"/>
      <c r="AI3994" s="246"/>
      <c r="AJ3994" s="246"/>
      <c r="AK3994" s="246"/>
      <c r="AL3994" s="246"/>
    </row>
    <row r="3995" spans="3:38" s="47" customFormat="1" ht="38.25" customHeight="1" x14ac:dyDescent="0.25">
      <c r="C3995" s="243"/>
      <c r="H3995" s="243"/>
      <c r="L3995" s="282"/>
      <c r="M3995" s="243"/>
      <c r="O3995" s="243"/>
      <c r="P3995" s="246"/>
      <c r="Q3995" s="246"/>
      <c r="R3995" s="246"/>
      <c r="S3995" s="246"/>
      <c r="T3995" s="246"/>
      <c r="U3995" s="246"/>
      <c r="V3995" s="246"/>
      <c r="W3995" s="246"/>
      <c r="X3995" s="246"/>
      <c r="Y3995" s="246"/>
      <c r="Z3995" s="246"/>
      <c r="AA3995" s="246"/>
      <c r="AB3995" s="246"/>
      <c r="AC3995" s="246"/>
      <c r="AD3995" s="246"/>
      <c r="AE3995" s="246"/>
      <c r="AF3995" s="246"/>
      <c r="AG3995" s="246"/>
      <c r="AH3995" s="246"/>
      <c r="AI3995" s="246"/>
      <c r="AJ3995" s="246"/>
      <c r="AK3995" s="246"/>
      <c r="AL3995" s="246"/>
    </row>
    <row r="3996" spans="3:38" s="47" customFormat="1" ht="38.25" customHeight="1" x14ac:dyDescent="0.25">
      <c r="C3996" s="243"/>
      <c r="H3996" s="243"/>
      <c r="L3996" s="282"/>
      <c r="M3996" s="243"/>
      <c r="O3996" s="243"/>
      <c r="P3996" s="246"/>
      <c r="Q3996" s="246"/>
      <c r="R3996" s="246"/>
      <c r="S3996" s="246"/>
      <c r="T3996" s="246"/>
      <c r="U3996" s="246"/>
      <c r="V3996" s="246"/>
      <c r="W3996" s="246"/>
      <c r="X3996" s="246"/>
      <c r="Y3996" s="246"/>
      <c r="Z3996" s="246"/>
      <c r="AA3996" s="246"/>
      <c r="AB3996" s="246"/>
      <c r="AC3996" s="246"/>
      <c r="AD3996" s="246"/>
      <c r="AE3996" s="246"/>
      <c r="AF3996" s="246"/>
      <c r="AG3996" s="246"/>
      <c r="AH3996" s="246"/>
      <c r="AI3996" s="246"/>
      <c r="AJ3996" s="246"/>
      <c r="AK3996" s="246"/>
      <c r="AL3996" s="246"/>
    </row>
    <row r="3997" spans="3:38" s="47" customFormat="1" ht="38.25" customHeight="1" x14ac:dyDescent="0.25">
      <c r="C3997" s="243"/>
      <c r="H3997" s="243"/>
      <c r="L3997" s="282"/>
      <c r="M3997" s="243"/>
      <c r="O3997" s="243"/>
      <c r="P3997" s="246"/>
      <c r="Q3997" s="246"/>
      <c r="R3997" s="246"/>
      <c r="S3997" s="246"/>
      <c r="T3997" s="246"/>
      <c r="U3997" s="246"/>
      <c r="V3997" s="246"/>
      <c r="W3997" s="246"/>
      <c r="X3997" s="246"/>
      <c r="Y3997" s="246"/>
      <c r="Z3997" s="246"/>
      <c r="AA3997" s="246"/>
      <c r="AB3997" s="246"/>
      <c r="AC3997" s="246"/>
      <c r="AD3997" s="246"/>
      <c r="AE3997" s="246"/>
      <c r="AF3997" s="246"/>
      <c r="AG3997" s="246"/>
      <c r="AH3997" s="246"/>
      <c r="AI3997" s="246"/>
      <c r="AJ3997" s="246"/>
      <c r="AK3997" s="246"/>
      <c r="AL3997" s="246"/>
    </row>
    <row r="3998" spans="3:38" s="47" customFormat="1" ht="38.25" customHeight="1" x14ac:dyDescent="0.25">
      <c r="C3998" s="243"/>
      <c r="H3998" s="243"/>
      <c r="L3998" s="282"/>
      <c r="M3998" s="243"/>
      <c r="O3998" s="243"/>
      <c r="P3998" s="246"/>
      <c r="Q3998" s="246"/>
      <c r="R3998" s="246"/>
      <c r="S3998" s="246"/>
      <c r="T3998" s="246"/>
      <c r="U3998" s="246"/>
      <c r="V3998" s="246"/>
      <c r="W3998" s="246"/>
      <c r="X3998" s="246"/>
      <c r="Y3998" s="246"/>
      <c r="Z3998" s="246"/>
      <c r="AA3998" s="246"/>
      <c r="AB3998" s="246"/>
      <c r="AC3998" s="246"/>
      <c r="AD3998" s="246"/>
      <c r="AE3998" s="246"/>
      <c r="AF3998" s="246"/>
      <c r="AG3998" s="246"/>
      <c r="AH3998" s="246"/>
      <c r="AI3998" s="246"/>
      <c r="AJ3998" s="246"/>
      <c r="AK3998" s="246"/>
      <c r="AL3998" s="246"/>
    </row>
    <row r="3999" spans="3:38" s="47" customFormat="1" ht="38.25" customHeight="1" x14ac:dyDescent="0.25">
      <c r="C3999" s="243"/>
      <c r="H3999" s="243"/>
      <c r="L3999" s="282"/>
      <c r="M3999" s="243"/>
      <c r="O3999" s="243"/>
      <c r="P3999" s="246"/>
      <c r="Q3999" s="246"/>
      <c r="R3999" s="246"/>
      <c r="S3999" s="246"/>
      <c r="T3999" s="246"/>
      <c r="U3999" s="246"/>
      <c r="V3999" s="246"/>
      <c r="W3999" s="246"/>
      <c r="X3999" s="246"/>
      <c r="Y3999" s="246"/>
      <c r="Z3999" s="246"/>
      <c r="AA3999" s="246"/>
      <c r="AB3999" s="246"/>
      <c r="AC3999" s="246"/>
      <c r="AD3999" s="246"/>
      <c r="AE3999" s="246"/>
      <c r="AF3999" s="246"/>
      <c r="AG3999" s="246"/>
      <c r="AH3999" s="246"/>
      <c r="AI3999" s="246"/>
      <c r="AJ3999" s="246"/>
      <c r="AK3999" s="246"/>
      <c r="AL3999" s="246"/>
    </row>
    <row r="4000" spans="3:38" s="47" customFormat="1" ht="38.25" customHeight="1" x14ac:dyDescent="0.25">
      <c r="C4000" s="243"/>
      <c r="H4000" s="243"/>
      <c r="L4000" s="282"/>
      <c r="M4000" s="243"/>
      <c r="O4000" s="243"/>
      <c r="P4000" s="246"/>
      <c r="Q4000" s="246"/>
      <c r="R4000" s="246"/>
      <c r="S4000" s="246"/>
      <c r="T4000" s="246"/>
      <c r="U4000" s="246"/>
      <c r="V4000" s="246"/>
      <c r="W4000" s="246"/>
      <c r="X4000" s="246"/>
      <c r="Y4000" s="246"/>
      <c r="Z4000" s="246"/>
      <c r="AA4000" s="246"/>
      <c r="AB4000" s="246"/>
      <c r="AC4000" s="246"/>
      <c r="AD4000" s="246"/>
      <c r="AE4000" s="246"/>
      <c r="AF4000" s="246"/>
      <c r="AG4000" s="246"/>
      <c r="AH4000" s="246"/>
      <c r="AI4000" s="246"/>
      <c r="AJ4000" s="246"/>
      <c r="AK4000" s="246"/>
      <c r="AL4000" s="246"/>
    </row>
    <row r="4001" spans="3:38" s="47" customFormat="1" ht="38.25" customHeight="1" x14ac:dyDescent="0.25">
      <c r="C4001" s="243"/>
      <c r="H4001" s="243"/>
      <c r="L4001" s="282"/>
      <c r="M4001" s="243"/>
      <c r="O4001" s="243"/>
      <c r="P4001" s="246"/>
      <c r="Q4001" s="246"/>
      <c r="R4001" s="246"/>
      <c r="S4001" s="246"/>
      <c r="T4001" s="246"/>
      <c r="U4001" s="246"/>
      <c r="V4001" s="246"/>
      <c r="W4001" s="246"/>
      <c r="X4001" s="246"/>
      <c r="Y4001" s="246"/>
      <c r="Z4001" s="246"/>
      <c r="AA4001" s="246"/>
      <c r="AB4001" s="246"/>
      <c r="AC4001" s="246"/>
      <c r="AD4001" s="246"/>
      <c r="AE4001" s="246"/>
      <c r="AF4001" s="246"/>
      <c r="AG4001" s="246"/>
      <c r="AH4001" s="246"/>
      <c r="AI4001" s="246"/>
      <c r="AJ4001" s="246"/>
      <c r="AK4001" s="246"/>
      <c r="AL4001" s="246"/>
    </row>
    <row r="4002" spans="3:38" s="47" customFormat="1" ht="38.25" customHeight="1" x14ac:dyDescent="0.25">
      <c r="C4002" s="243"/>
      <c r="H4002" s="243"/>
      <c r="L4002" s="282"/>
      <c r="M4002" s="243"/>
      <c r="O4002" s="243"/>
      <c r="P4002" s="246"/>
      <c r="Q4002" s="246"/>
      <c r="R4002" s="246"/>
      <c r="S4002" s="246"/>
      <c r="T4002" s="246"/>
      <c r="U4002" s="246"/>
      <c r="V4002" s="246"/>
      <c r="W4002" s="246"/>
      <c r="X4002" s="246"/>
      <c r="Y4002" s="246"/>
      <c r="Z4002" s="246"/>
      <c r="AA4002" s="246"/>
      <c r="AB4002" s="246"/>
      <c r="AC4002" s="246"/>
      <c r="AD4002" s="246"/>
      <c r="AE4002" s="246"/>
      <c r="AF4002" s="246"/>
      <c r="AG4002" s="246"/>
      <c r="AH4002" s="246"/>
      <c r="AI4002" s="246"/>
      <c r="AJ4002" s="246"/>
      <c r="AK4002" s="246"/>
      <c r="AL4002" s="246"/>
    </row>
    <row r="4003" spans="3:38" s="47" customFormat="1" ht="38.25" customHeight="1" x14ac:dyDescent="0.25">
      <c r="C4003" s="243"/>
      <c r="H4003" s="243"/>
      <c r="L4003" s="282"/>
      <c r="M4003" s="243"/>
      <c r="O4003" s="243"/>
      <c r="P4003" s="246"/>
      <c r="Q4003" s="246"/>
      <c r="R4003" s="246"/>
      <c r="S4003" s="246"/>
      <c r="T4003" s="246"/>
      <c r="U4003" s="246"/>
      <c r="V4003" s="246"/>
      <c r="W4003" s="246"/>
      <c r="X4003" s="246"/>
      <c r="Y4003" s="246"/>
      <c r="Z4003" s="246"/>
      <c r="AA4003" s="246"/>
      <c r="AB4003" s="246"/>
      <c r="AC4003" s="246"/>
      <c r="AD4003" s="246"/>
      <c r="AE4003" s="246"/>
      <c r="AF4003" s="246"/>
      <c r="AG4003" s="246"/>
      <c r="AH4003" s="246"/>
      <c r="AI4003" s="246"/>
      <c r="AJ4003" s="246"/>
      <c r="AK4003" s="246"/>
      <c r="AL4003" s="246"/>
    </row>
    <row r="4004" spans="3:38" s="47" customFormat="1" ht="38.25" customHeight="1" x14ac:dyDescent="0.25">
      <c r="C4004" s="243"/>
      <c r="H4004" s="243"/>
      <c r="L4004" s="282"/>
      <c r="M4004" s="243"/>
      <c r="O4004" s="243"/>
      <c r="P4004" s="246"/>
      <c r="Q4004" s="246"/>
      <c r="R4004" s="246"/>
      <c r="S4004" s="246"/>
      <c r="T4004" s="246"/>
      <c r="U4004" s="246"/>
      <c r="V4004" s="246"/>
      <c r="W4004" s="246"/>
      <c r="X4004" s="246"/>
      <c r="Y4004" s="246"/>
      <c r="Z4004" s="246"/>
      <c r="AA4004" s="246"/>
      <c r="AB4004" s="246"/>
      <c r="AC4004" s="246"/>
      <c r="AD4004" s="246"/>
      <c r="AE4004" s="246"/>
      <c r="AF4004" s="246"/>
      <c r="AG4004" s="246"/>
      <c r="AH4004" s="246"/>
      <c r="AI4004" s="246"/>
      <c r="AJ4004" s="246"/>
      <c r="AK4004" s="246"/>
      <c r="AL4004" s="246"/>
    </row>
    <row r="4005" spans="3:38" s="47" customFormat="1" ht="38.25" customHeight="1" x14ac:dyDescent="0.25">
      <c r="C4005" s="243"/>
      <c r="H4005" s="243"/>
      <c r="L4005" s="282"/>
      <c r="M4005" s="243"/>
      <c r="O4005" s="243"/>
      <c r="P4005" s="246"/>
      <c r="Q4005" s="246"/>
      <c r="R4005" s="246"/>
      <c r="S4005" s="246"/>
      <c r="T4005" s="246"/>
      <c r="U4005" s="246"/>
      <c r="V4005" s="246"/>
      <c r="W4005" s="246"/>
      <c r="X4005" s="246"/>
      <c r="Y4005" s="246"/>
      <c r="Z4005" s="246"/>
      <c r="AA4005" s="246"/>
      <c r="AB4005" s="246"/>
      <c r="AC4005" s="246"/>
      <c r="AD4005" s="246"/>
      <c r="AE4005" s="246"/>
      <c r="AF4005" s="246"/>
      <c r="AG4005" s="246"/>
      <c r="AH4005" s="246"/>
      <c r="AI4005" s="246"/>
      <c r="AJ4005" s="246"/>
      <c r="AK4005" s="246"/>
      <c r="AL4005" s="246"/>
    </row>
    <row r="4006" spans="3:38" s="47" customFormat="1" ht="38.25" customHeight="1" x14ac:dyDescent="0.25">
      <c r="C4006" s="243"/>
      <c r="H4006" s="243"/>
      <c r="L4006" s="282"/>
      <c r="M4006" s="243"/>
      <c r="O4006" s="243"/>
      <c r="P4006" s="246"/>
      <c r="Q4006" s="246"/>
      <c r="R4006" s="246"/>
      <c r="S4006" s="246"/>
      <c r="T4006" s="246"/>
      <c r="U4006" s="246"/>
      <c r="V4006" s="246"/>
      <c r="W4006" s="246"/>
      <c r="X4006" s="246"/>
      <c r="Y4006" s="246"/>
      <c r="Z4006" s="246"/>
      <c r="AA4006" s="246"/>
      <c r="AB4006" s="246"/>
      <c r="AC4006" s="246"/>
      <c r="AD4006" s="246"/>
      <c r="AE4006" s="246"/>
      <c r="AF4006" s="246"/>
      <c r="AG4006" s="246"/>
      <c r="AH4006" s="246"/>
      <c r="AI4006" s="246"/>
      <c r="AJ4006" s="246"/>
      <c r="AK4006" s="246"/>
      <c r="AL4006" s="246"/>
    </row>
    <row r="4007" spans="3:38" s="47" customFormat="1" ht="38.25" customHeight="1" x14ac:dyDescent="0.25">
      <c r="C4007" s="243"/>
      <c r="H4007" s="243"/>
      <c r="L4007" s="282"/>
      <c r="M4007" s="243"/>
      <c r="O4007" s="243"/>
      <c r="P4007" s="246"/>
      <c r="Q4007" s="246"/>
      <c r="R4007" s="246"/>
      <c r="S4007" s="246"/>
      <c r="T4007" s="246"/>
      <c r="U4007" s="246"/>
      <c r="V4007" s="246"/>
      <c r="W4007" s="246"/>
      <c r="X4007" s="246"/>
      <c r="Y4007" s="246"/>
      <c r="Z4007" s="246"/>
      <c r="AA4007" s="246"/>
      <c r="AB4007" s="246"/>
      <c r="AC4007" s="246"/>
      <c r="AD4007" s="246"/>
      <c r="AE4007" s="246"/>
      <c r="AF4007" s="246"/>
      <c r="AG4007" s="246"/>
      <c r="AH4007" s="246"/>
      <c r="AI4007" s="246"/>
      <c r="AJ4007" s="246"/>
      <c r="AK4007" s="246"/>
      <c r="AL4007" s="246"/>
    </row>
    <row r="4008" spans="3:38" s="47" customFormat="1" ht="38.25" customHeight="1" x14ac:dyDescent="0.25">
      <c r="C4008" s="243"/>
      <c r="H4008" s="243"/>
      <c r="L4008" s="282"/>
      <c r="M4008" s="243"/>
      <c r="O4008" s="243"/>
      <c r="P4008" s="246"/>
      <c r="Q4008" s="246"/>
      <c r="R4008" s="246"/>
      <c r="S4008" s="246"/>
      <c r="T4008" s="246"/>
      <c r="U4008" s="246"/>
      <c r="V4008" s="246"/>
      <c r="W4008" s="246"/>
      <c r="X4008" s="246"/>
      <c r="Y4008" s="246"/>
      <c r="Z4008" s="246"/>
      <c r="AA4008" s="246"/>
      <c r="AB4008" s="246"/>
      <c r="AC4008" s="246"/>
      <c r="AD4008" s="246"/>
      <c r="AE4008" s="246"/>
      <c r="AF4008" s="246"/>
      <c r="AG4008" s="246"/>
      <c r="AH4008" s="246"/>
      <c r="AI4008" s="246"/>
      <c r="AJ4008" s="246"/>
      <c r="AK4008" s="246"/>
      <c r="AL4008" s="246"/>
    </row>
    <row r="4009" spans="3:38" s="47" customFormat="1" ht="38.25" customHeight="1" x14ac:dyDescent="0.25">
      <c r="C4009" s="243"/>
      <c r="H4009" s="243"/>
      <c r="L4009" s="282"/>
      <c r="M4009" s="243"/>
      <c r="O4009" s="243"/>
      <c r="P4009" s="246"/>
      <c r="Q4009" s="246"/>
      <c r="R4009" s="246"/>
      <c r="S4009" s="246"/>
      <c r="T4009" s="246"/>
      <c r="U4009" s="246"/>
      <c r="V4009" s="246"/>
      <c r="W4009" s="246"/>
      <c r="X4009" s="246"/>
      <c r="Y4009" s="246"/>
      <c r="Z4009" s="246"/>
      <c r="AA4009" s="246"/>
      <c r="AB4009" s="246"/>
      <c r="AC4009" s="246"/>
      <c r="AD4009" s="246"/>
      <c r="AE4009" s="246"/>
      <c r="AF4009" s="246"/>
      <c r="AG4009" s="246"/>
      <c r="AH4009" s="246"/>
      <c r="AI4009" s="246"/>
      <c r="AJ4009" s="246"/>
      <c r="AK4009" s="246"/>
      <c r="AL4009" s="246"/>
    </row>
    <row r="4010" spans="3:38" s="47" customFormat="1" ht="38.25" customHeight="1" x14ac:dyDescent="0.25">
      <c r="C4010" s="243"/>
      <c r="H4010" s="243"/>
      <c r="L4010" s="282"/>
      <c r="M4010" s="243"/>
      <c r="O4010" s="243"/>
      <c r="P4010" s="246"/>
      <c r="Q4010" s="246"/>
      <c r="R4010" s="246"/>
      <c r="S4010" s="246"/>
      <c r="T4010" s="246"/>
      <c r="U4010" s="246"/>
      <c r="V4010" s="246"/>
      <c r="W4010" s="246"/>
      <c r="X4010" s="246"/>
      <c r="Y4010" s="246"/>
      <c r="Z4010" s="246"/>
      <c r="AA4010" s="246"/>
      <c r="AB4010" s="246"/>
      <c r="AC4010" s="246"/>
      <c r="AD4010" s="246"/>
      <c r="AE4010" s="246"/>
      <c r="AF4010" s="246"/>
      <c r="AG4010" s="246"/>
      <c r="AH4010" s="246"/>
      <c r="AI4010" s="246"/>
      <c r="AJ4010" s="246"/>
      <c r="AK4010" s="246"/>
      <c r="AL4010" s="246"/>
    </row>
    <row r="4011" spans="3:38" s="47" customFormat="1" ht="38.25" customHeight="1" x14ac:dyDescent="0.25">
      <c r="C4011" s="243"/>
      <c r="H4011" s="243"/>
      <c r="L4011" s="282"/>
      <c r="M4011" s="243"/>
      <c r="O4011" s="243"/>
      <c r="P4011" s="246"/>
      <c r="Q4011" s="246"/>
      <c r="R4011" s="246"/>
      <c r="S4011" s="246"/>
      <c r="T4011" s="246"/>
      <c r="U4011" s="246"/>
      <c r="V4011" s="246"/>
      <c r="W4011" s="246"/>
      <c r="X4011" s="246"/>
      <c r="Y4011" s="246"/>
      <c r="Z4011" s="246"/>
      <c r="AA4011" s="246"/>
      <c r="AB4011" s="246"/>
      <c r="AC4011" s="246"/>
      <c r="AD4011" s="246"/>
      <c r="AE4011" s="246"/>
      <c r="AF4011" s="246"/>
      <c r="AG4011" s="246"/>
      <c r="AH4011" s="246"/>
      <c r="AI4011" s="246"/>
      <c r="AJ4011" s="246"/>
      <c r="AK4011" s="246"/>
      <c r="AL4011" s="246"/>
    </row>
    <row r="4012" spans="3:38" s="47" customFormat="1" ht="38.25" customHeight="1" x14ac:dyDescent="0.25">
      <c r="C4012" s="243"/>
      <c r="H4012" s="243"/>
      <c r="L4012" s="282"/>
      <c r="M4012" s="243"/>
      <c r="O4012" s="243"/>
      <c r="P4012" s="246"/>
      <c r="Q4012" s="246"/>
      <c r="R4012" s="246"/>
      <c r="S4012" s="246"/>
      <c r="T4012" s="246"/>
      <c r="U4012" s="246"/>
      <c r="V4012" s="246"/>
      <c r="W4012" s="246"/>
      <c r="X4012" s="246"/>
      <c r="Y4012" s="246"/>
      <c r="Z4012" s="246"/>
      <c r="AA4012" s="246"/>
      <c r="AB4012" s="246"/>
      <c r="AC4012" s="246"/>
      <c r="AD4012" s="246"/>
      <c r="AE4012" s="246"/>
      <c r="AF4012" s="246"/>
      <c r="AG4012" s="246"/>
      <c r="AH4012" s="246"/>
      <c r="AI4012" s="246"/>
      <c r="AJ4012" s="246"/>
      <c r="AK4012" s="246"/>
      <c r="AL4012" s="246"/>
    </row>
    <row r="4013" spans="3:38" s="47" customFormat="1" ht="38.25" customHeight="1" x14ac:dyDescent="0.25">
      <c r="C4013" s="243"/>
      <c r="H4013" s="243"/>
      <c r="L4013" s="282"/>
      <c r="M4013" s="243"/>
      <c r="O4013" s="243"/>
      <c r="P4013" s="246"/>
      <c r="Q4013" s="246"/>
      <c r="R4013" s="246"/>
      <c r="S4013" s="246"/>
      <c r="T4013" s="246"/>
      <c r="U4013" s="246"/>
      <c r="V4013" s="246"/>
      <c r="W4013" s="246"/>
      <c r="X4013" s="246"/>
      <c r="Y4013" s="246"/>
      <c r="Z4013" s="246"/>
      <c r="AA4013" s="246"/>
      <c r="AB4013" s="246"/>
      <c r="AC4013" s="246"/>
      <c r="AD4013" s="246"/>
      <c r="AE4013" s="246"/>
      <c r="AF4013" s="246"/>
      <c r="AG4013" s="246"/>
      <c r="AH4013" s="246"/>
      <c r="AI4013" s="246"/>
      <c r="AJ4013" s="246"/>
      <c r="AK4013" s="246"/>
      <c r="AL4013" s="246"/>
    </row>
    <row r="4014" spans="3:38" s="47" customFormat="1" ht="38.25" customHeight="1" x14ac:dyDescent="0.25">
      <c r="C4014" s="243"/>
      <c r="H4014" s="243"/>
      <c r="L4014" s="282"/>
      <c r="M4014" s="243"/>
      <c r="O4014" s="243"/>
      <c r="P4014" s="246"/>
      <c r="Q4014" s="246"/>
      <c r="R4014" s="246"/>
      <c r="S4014" s="246"/>
      <c r="T4014" s="246"/>
      <c r="U4014" s="246"/>
      <c r="V4014" s="246"/>
      <c r="W4014" s="246"/>
      <c r="X4014" s="246"/>
      <c r="Y4014" s="246"/>
      <c r="Z4014" s="246"/>
      <c r="AA4014" s="246"/>
      <c r="AB4014" s="246"/>
      <c r="AC4014" s="246"/>
      <c r="AD4014" s="246"/>
      <c r="AE4014" s="246"/>
      <c r="AF4014" s="246"/>
      <c r="AG4014" s="246"/>
      <c r="AH4014" s="246"/>
      <c r="AI4014" s="246"/>
      <c r="AJ4014" s="246"/>
      <c r="AK4014" s="246"/>
      <c r="AL4014" s="246"/>
    </row>
    <row r="4015" spans="3:38" s="47" customFormat="1" ht="38.25" customHeight="1" x14ac:dyDescent="0.25">
      <c r="C4015" s="243"/>
      <c r="H4015" s="243"/>
      <c r="L4015" s="282"/>
      <c r="M4015" s="243"/>
      <c r="O4015" s="243"/>
      <c r="P4015" s="246"/>
      <c r="Q4015" s="246"/>
      <c r="R4015" s="246"/>
      <c r="S4015" s="246"/>
      <c r="T4015" s="246"/>
      <c r="U4015" s="246"/>
      <c r="V4015" s="246"/>
      <c r="W4015" s="246"/>
      <c r="X4015" s="246"/>
      <c r="Y4015" s="246"/>
      <c r="Z4015" s="246"/>
      <c r="AA4015" s="246"/>
      <c r="AB4015" s="246"/>
      <c r="AC4015" s="246"/>
      <c r="AD4015" s="246"/>
      <c r="AE4015" s="246"/>
      <c r="AF4015" s="246"/>
      <c r="AG4015" s="246"/>
      <c r="AH4015" s="246"/>
      <c r="AI4015" s="246"/>
      <c r="AJ4015" s="246"/>
      <c r="AK4015" s="246"/>
      <c r="AL4015" s="246"/>
    </row>
    <row r="4016" spans="3:38" s="47" customFormat="1" ht="38.25" customHeight="1" x14ac:dyDescent="0.25">
      <c r="C4016" s="243"/>
      <c r="H4016" s="243"/>
      <c r="L4016" s="282"/>
      <c r="M4016" s="243"/>
      <c r="O4016" s="243"/>
      <c r="P4016" s="246"/>
      <c r="Q4016" s="246"/>
      <c r="R4016" s="246"/>
      <c r="S4016" s="246"/>
      <c r="T4016" s="246"/>
      <c r="U4016" s="246"/>
      <c r="V4016" s="246"/>
      <c r="W4016" s="246"/>
      <c r="X4016" s="246"/>
      <c r="Y4016" s="246"/>
      <c r="Z4016" s="246"/>
      <c r="AA4016" s="246"/>
      <c r="AB4016" s="246"/>
      <c r="AC4016" s="246"/>
      <c r="AD4016" s="246"/>
      <c r="AE4016" s="246"/>
      <c r="AF4016" s="246"/>
      <c r="AG4016" s="246"/>
      <c r="AH4016" s="246"/>
      <c r="AI4016" s="246"/>
      <c r="AJ4016" s="246"/>
      <c r="AK4016" s="246"/>
      <c r="AL4016" s="246"/>
    </row>
    <row r="4017" spans="3:38" s="47" customFormat="1" ht="38.25" customHeight="1" x14ac:dyDescent="0.25">
      <c r="C4017" s="243"/>
      <c r="H4017" s="243"/>
      <c r="L4017" s="282"/>
      <c r="M4017" s="243"/>
      <c r="O4017" s="243"/>
      <c r="P4017" s="246"/>
      <c r="Q4017" s="246"/>
      <c r="R4017" s="246"/>
      <c r="S4017" s="246"/>
      <c r="T4017" s="246"/>
      <c r="U4017" s="246"/>
      <c r="V4017" s="246"/>
      <c r="W4017" s="246"/>
      <c r="X4017" s="246"/>
      <c r="Y4017" s="246"/>
      <c r="Z4017" s="246"/>
      <c r="AA4017" s="246"/>
      <c r="AB4017" s="246"/>
      <c r="AC4017" s="246"/>
      <c r="AD4017" s="246"/>
      <c r="AE4017" s="246"/>
      <c r="AF4017" s="246"/>
      <c r="AG4017" s="246"/>
      <c r="AH4017" s="246"/>
      <c r="AI4017" s="246"/>
      <c r="AJ4017" s="246"/>
      <c r="AK4017" s="246"/>
      <c r="AL4017" s="246"/>
    </row>
    <row r="4018" spans="3:38" s="47" customFormat="1" ht="38.25" customHeight="1" x14ac:dyDescent="0.25">
      <c r="C4018" s="243"/>
      <c r="H4018" s="243"/>
      <c r="L4018" s="282"/>
      <c r="M4018" s="243"/>
      <c r="O4018" s="243"/>
      <c r="P4018" s="246"/>
      <c r="Q4018" s="246"/>
      <c r="R4018" s="246"/>
      <c r="S4018" s="246"/>
      <c r="T4018" s="246"/>
      <c r="U4018" s="246"/>
      <c r="V4018" s="246"/>
      <c r="W4018" s="246"/>
      <c r="X4018" s="246"/>
      <c r="Y4018" s="246"/>
      <c r="Z4018" s="246"/>
      <c r="AA4018" s="246"/>
      <c r="AB4018" s="246"/>
      <c r="AC4018" s="246"/>
      <c r="AD4018" s="246"/>
      <c r="AE4018" s="246"/>
      <c r="AF4018" s="246"/>
      <c r="AG4018" s="246"/>
      <c r="AH4018" s="246"/>
      <c r="AI4018" s="246"/>
      <c r="AJ4018" s="246"/>
      <c r="AK4018" s="246"/>
      <c r="AL4018" s="246"/>
    </row>
    <row r="4019" spans="3:38" s="47" customFormat="1" ht="38.25" customHeight="1" x14ac:dyDescent="0.25">
      <c r="C4019" s="243"/>
      <c r="H4019" s="243"/>
      <c r="L4019" s="282"/>
      <c r="M4019" s="243"/>
      <c r="O4019" s="243"/>
      <c r="P4019" s="246"/>
      <c r="Q4019" s="246"/>
      <c r="R4019" s="246"/>
      <c r="S4019" s="246"/>
      <c r="T4019" s="246"/>
      <c r="U4019" s="246"/>
      <c r="V4019" s="246"/>
      <c r="W4019" s="246"/>
      <c r="X4019" s="246"/>
      <c r="Y4019" s="246"/>
      <c r="Z4019" s="246"/>
      <c r="AA4019" s="246"/>
      <c r="AB4019" s="246"/>
      <c r="AC4019" s="246"/>
      <c r="AD4019" s="246"/>
      <c r="AE4019" s="246"/>
      <c r="AF4019" s="246"/>
      <c r="AG4019" s="246"/>
      <c r="AH4019" s="246"/>
      <c r="AI4019" s="246"/>
      <c r="AJ4019" s="246"/>
      <c r="AK4019" s="246"/>
      <c r="AL4019" s="246"/>
    </row>
    <row r="4020" spans="3:38" s="47" customFormat="1" ht="38.25" customHeight="1" x14ac:dyDescent="0.25">
      <c r="C4020" s="243"/>
      <c r="H4020" s="243"/>
      <c r="L4020" s="282"/>
      <c r="M4020" s="243"/>
      <c r="O4020" s="243"/>
      <c r="P4020" s="246"/>
      <c r="Q4020" s="246"/>
      <c r="R4020" s="246"/>
      <c r="S4020" s="246"/>
      <c r="T4020" s="246"/>
      <c r="U4020" s="246"/>
      <c r="V4020" s="246"/>
      <c r="W4020" s="246"/>
      <c r="X4020" s="246"/>
      <c r="Y4020" s="246"/>
      <c r="Z4020" s="246"/>
      <c r="AA4020" s="246"/>
      <c r="AB4020" s="246"/>
      <c r="AC4020" s="246"/>
      <c r="AD4020" s="246"/>
      <c r="AE4020" s="246"/>
      <c r="AF4020" s="246"/>
      <c r="AG4020" s="246"/>
      <c r="AH4020" s="246"/>
      <c r="AI4020" s="246"/>
      <c r="AJ4020" s="246"/>
      <c r="AK4020" s="246"/>
      <c r="AL4020" s="246"/>
    </row>
    <row r="4021" spans="3:38" s="47" customFormat="1" ht="38.25" customHeight="1" x14ac:dyDescent="0.25">
      <c r="C4021" s="243"/>
      <c r="H4021" s="243"/>
      <c r="L4021" s="282"/>
      <c r="M4021" s="243"/>
      <c r="O4021" s="243"/>
      <c r="P4021" s="246"/>
      <c r="Q4021" s="246"/>
      <c r="R4021" s="246"/>
      <c r="S4021" s="246"/>
      <c r="T4021" s="246"/>
      <c r="U4021" s="246"/>
      <c r="V4021" s="246"/>
      <c r="W4021" s="246"/>
      <c r="X4021" s="246"/>
      <c r="Y4021" s="246"/>
      <c r="Z4021" s="246"/>
      <c r="AA4021" s="246"/>
      <c r="AB4021" s="246"/>
      <c r="AC4021" s="246"/>
      <c r="AD4021" s="246"/>
      <c r="AE4021" s="246"/>
      <c r="AF4021" s="246"/>
      <c r="AG4021" s="246"/>
      <c r="AH4021" s="246"/>
      <c r="AI4021" s="246"/>
      <c r="AJ4021" s="246"/>
      <c r="AK4021" s="246"/>
      <c r="AL4021" s="246"/>
    </row>
    <row r="4022" spans="3:38" s="47" customFormat="1" ht="38.25" customHeight="1" x14ac:dyDescent="0.25">
      <c r="C4022" s="243"/>
      <c r="H4022" s="243"/>
      <c r="L4022" s="282"/>
      <c r="M4022" s="243"/>
      <c r="O4022" s="243"/>
      <c r="P4022" s="246"/>
      <c r="Q4022" s="246"/>
      <c r="R4022" s="246"/>
      <c r="S4022" s="246"/>
      <c r="T4022" s="246"/>
      <c r="U4022" s="246"/>
      <c r="V4022" s="246"/>
      <c r="W4022" s="246"/>
      <c r="X4022" s="246"/>
      <c r="Y4022" s="246"/>
      <c r="Z4022" s="246"/>
      <c r="AA4022" s="246"/>
      <c r="AB4022" s="246"/>
      <c r="AC4022" s="246"/>
      <c r="AD4022" s="246"/>
      <c r="AE4022" s="246"/>
      <c r="AF4022" s="246"/>
      <c r="AG4022" s="246"/>
      <c r="AH4022" s="246"/>
      <c r="AI4022" s="246"/>
      <c r="AJ4022" s="246"/>
      <c r="AK4022" s="246"/>
      <c r="AL4022" s="246"/>
    </row>
    <row r="4023" spans="3:38" s="47" customFormat="1" ht="38.25" customHeight="1" x14ac:dyDescent="0.25">
      <c r="C4023" s="243"/>
      <c r="H4023" s="243"/>
      <c r="L4023" s="282"/>
      <c r="M4023" s="243"/>
      <c r="O4023" s="243"/>
      <c r="P4023" s="246"/>
      <c r="Q4023" s="246"/>
      <c r="R4023" s="246"/>
      <c r="S4023" s="246"/>
      <c r="T4023" s="246"/>
      <c r="U4023" s="246"/>
      <c r="V4023" s="246"/>
      <c r="W4023" s="246"/>
      <c r="X4023" s="246"/>
      <c r="Y4023" s="246"/>
      <c r="Z4023" s="246"/>
      <c r="AA4023" s="246"/>
      <c r="AB4023" s="246"/>
      <c r="AC4023" s="246"/>
      <c r="AD4023" s="246"/>
      <c r="AE4023" s="246"/>
      <c r="AF4023" s="246"/>
      <c r="AG4023" s="246"/>
      <c r="AH4023" s="246"/>
      <c r="AI4023" s="246"/>
      <c r="AJ4023" s="246"/>
      <c r="AK4023" s="246"/>
      <c r="AL4023" s="246"/>
    </row>
    <row r="4024" spans="3:38" s="47" customFormat="1" ht="38.25" customHeight="1" x14ac:dyDescent="0.25">
      <c r="C4024" s="243"/>
      <c r="H4024" s="243"/>
      <c r="L4024" s="282"/>
      <c r="M4024" s="243"/>
      <c r="O4024" s="243"/>
      <c r="P4024" s="246"/>
      <c r="Q4024" s="246"/>
      <c r="R4024" s="246"/>
      <c r="S4024" s="246"/>
      <c r="T4024" s="246"/>
      <c r="U4024" s="246"/>
      <c r="V4024" s="246"/>
      <c r="W4024" s="246"/>
      <c r="X4024" s="246"/>
      <c r="Y4024" s="246"/>
      <c r="Z4024" s="246"/>
      <c r="AA4024" s="246"/>
      <c r="AB4024" s="246"/>
      <c r="AC4024" s="246"/>
      <c r="AD4024" s="246"/>
      <c r="AE4024" s="246"/>
      <c r="AF4024" s="246"/>
      <c r="AG4024" s="246"/>
      <c r="AH4024" s="246"/>
      <c r="AI4024" s="246"/>
      <c r="AJ4024" s="246"/>
      <c r="AK4024" s="246"/>
      <c r="AL4024" s="246"/>
    </row>
    <row r="4025" spans="3:38" s="47" customFormat="1" ht="38.25" customHeight="1" x14ac:dyDescent="0.25">
      <c r="C4025" s="243"/>
      <c r="H4025" s="243"/>
      <c r="L4025" s="282"/>
      <c r="M4025" s="243"/>
      <c r="O4025" s="243"/>
      <c r="P4025" s="246"/>
      <c r="Q4025" s="246"/>
      <c r="R4025" s="246"/>
      <c r="S4025" s="246"/>
      <c r="T4025" s="246"/>
      <c r="U4025" s="246"/>
      <c r="V4025" s="246"/>
      <c r="W4025" s="246"/>
      <c r="X4025" s="246"/>
      <c r="Y4025" s="246"/>
      <c r="Z4025" s="246"/>
      <c r="AA4025" s="246"/>
      <c r="AB4025" s="246"/>
      <c r="AC4025" s="246"/>
      <c r="AD4025" s="246"/>
      <c r="AE4025" s="246"/>
      <c r="AF4025" s="246"/>
      <c r="AG4025" s="246"/>
      <c r="AH4025" s="246"/>
      <c r="AI4025" s="246"/>
      <c r="AJ4025" s="246"/>
      <c r="AK4025" s="246"/>
      <c r="AL4025" s="246"/>
    </row>
    <row r="4026" spans="3:38" s="47" customFormat="1" ht="38.25" customHeight="1" x14ac:dyDescent="0.25">
      <c r="C4026" s="243"/>
      <c r="H4026" s="243"/>
      <c r="L4026" s="282"/>
      <c r="M4026" s="243"/>
      <c r="O4026" s="243"/>
      <c r="P4026" s="246"/>
      <c r="Q4026" s="246"/>
      <c r="R4026" s="246"/>
      <c r="S4026" s="246"/>
      <c r="T4026" s="246"/>
      <c r="U4026" s="246"/>
      <c r="V4026" s="246"/>
      <c r="W4026" s="246"/>
      <c r="X4026" s="246"/>
      <c r="Y4026" s="246"/>
      <c r="Z4026" s="246"/>
      <c r="AA4026" s="246"/>
      <c r="AB4026" s="246"/>
      <c r="AC4026" s="246"/>
      <c r="AD4026" s="246"/>
      <c r="AE4026" s="246"/>
      <c r="AF4026" s="246"/>
      <c r="AG4026" s="246"/>
      <c r="AH4026" s="246"/>
      <c r="AI4026" s="246"/>
      <c r="AJ4026" s="246"/>
      <c r="AK4026" s="246"/>
      <c r="AL4026" s="246"/>
    </row>
    <row r="4027" spans="3:38" s="47" customFormat="1" ht="38.25" customHeight="1" x14ac:dyDescent="0.25">
      <c r="C4027" s="243"/>
      <c r="H4027" s="243"/>
      <c r="L4027" s="282"/>
      <c r="M4027" s="243"/>
      <c r="O4027" s="243"/>
      <c r="P4027" s="246"/>
      <c r="Q4027" s="246"/>
      <c r="R4027" s="246"/>
      <c r="S4027" s="246"/>
      <c r="T4027" s="246"/>
      <c r="U4027" s="246"/>
      <c r="V4027" s="246"/>
      <c r="W4027" s="246"/>
      <c r="X4027" s="246"/>
      <c r="Y4027" s="246"/>
      <c r="Z4027" s="246"/>
      <c r="AA4027" s="246"/>
      <c r="AB4027" s="246"/>
      <c r="AC4027" s="246"/>
      <c r="AD4027" s="246"/>
      <c r="AE4027" s="246"/>
      <c r="AF4027" s="246"/>
      <c r="AG4027" s="246"/>
      <c r="AH4027" s="246"/>
      <c r="AI4027" s="246"/>
      <c r="AJ4027" s="246"/>
      <c r="AK4027" s="246"/>
      <c r="AL4027" s="246"/>
    </row>
    <row r="4028" spans="3:38" s="47" customFormat="1" ht="38.25" customHeight="1" x14ac:dyDescent="0.25">
      <c r="C4028" s="243"/>
      <c r="H4028" s="243"/>
      <c r="L4028" s="282"/>
      <c r="M4028" s="243"/>
      <c r="O4028" s="243"/>
      <c r="P4028" s="246"/>
      <c r="Q4028" s="246"/>
      <c r="R4028" s="246"/>
      <c r="S4028" s="246"/>
      <c r="T4028" s="246"/>
      <c r="U4028" s="246"/>
      <c r="V4028" s="246"/>
      <c r="W4028" s="246"/>
      <c r="X4028" s="246"/>
      <c r="Y4028" s="246"/>
      <c r="Z4028" s="246"/>
      <c r="AA4028" s="246"/>
      <c r="AB4028" s="246"/>
      <c r="AC4028" s="246"/>
      <c r="AD4028" s="246"/>
      <c r="AE4028" s="246"/>
      <c r="AF4028" s="246"/>
      <c r="AG4028" s="246"/>
      <c r="AH4028" s="246"/>
      <c r="AI4028" s="246"/>
      <c r="AJ4028" s="246"/>
      <c r="AK4028" s="246"/>
      <c r="AL4028" s="246"/>
    </row>
    <row r="4029" spans="3:38" s="47" customFormat="1" ht="38.25" customHeight="1" x14ac:dyDescent="0.25">
      <c r="C4029" s="243"/>
      <c r="H4029" s="243"/>
      <c r="L4029" s="282"/>
      <c r="M4029" s="243"/>
      <c r="O4029" s="243"/>
      <c r="P4029" s="246"/>
      <c r="Q4029" s="246"/>
      <c r="R4029" s="246"/>
      <c r="S4029" s="246"/>
      <c r="T4029" s="246"/>
      <c r="U4029" s="246"/>
      <c r="V4029" s="246"/>
      <c r="W4029" s="246"/>
      <c r="X4029" s="246"/>
      <c r="Y4029" s="246"/>
      <c r="Z4029" s="246"/>
      <c r="AA4029" s="246"/>
      <c r="AB4029" s="246"/>
      <c r="AC4029" s="246"/>
      <c r="AD4029" s="246"/>
      <c r="AE4029" s="246"/>
      <c r="AF4029" s="246"/>
      <c r="AG4029" s="246"/>
      <c r="AH4029" s="246"/>
      <c r="AI4029" s="246"/>
      <c r="AJ4029" s="246"/>
      <c r="AK4029" s="246"/>
      <c r="AL4029" s="246"/>
    </row>
    <row r="4030" spans="3:38" s="47" customFormat="1" ht="38.25" customHeight="1" x14ac:dyDescent="0.25">
      <c r="C4030" s="243"/>
      <c r="H4030" s="243"/>
      <c r="L4030" s="282"/>
      <c r="M4030" s="243"/>
      <c r="O4030" s="243"/>
      <c r="P4030" s="246"/>
      <c r="Q4030" s="246"/>
      <c r="R4030" s="246"/>
      <c r="S4030" s="246"/>
      <c r="T4030" s="246"/>
      <c r="U4030" s="246"/>
      <c r="V4030" s="246"/>
      <c r="W4030" s="246"/>
      <c r="X4030" s="246"/>
      <c r="Y4030" s="246"/>
      <c r="Z4030" s="246"/>
      <c r="AA4030" s="246"/>
      <c r="AB4030" s="246"/>
      <c r="AC4030" s="246"/>
      <c r="AD4030" s="246"/>
      <c r="AE4030" s="246"/>
      <c r="AF4030" s="246"/>
      <c r="AG4030" s="246"/>
      <c r="AH4030" s="246"/>
      <c r="AI4030" s="246"/>
      <c r="AJ4030" s="246"/>
      <c r="AK4030" s="246"/>
      <c r="AL4030" s="246"/>
    </row>
    <row r="4031" spans="3:38" s="47" customFormat="1" ht="38.25" customHeight="1" x14ac:dyDescent="0.25">
      <c r="C4031" s="243"/>
      <c r="H4031" s="243"/>
      <c r="L4031" s="282"/>
      <c r="M4031" s="243"/>
      <c r="O4031" s="243"/>
      <c r="P4031" s="246"/>
      <c r="Q4031" s="246"/>
      <c r="R4031" s="246"/>
      <c r="S4031" s="246"/>
      <c r="T4031" s="246"/>
      <c r="U4031" s="246"/>
      <c r="V4031" s="246"/>
      <c r="W4031" s="246"/>
      <c r="X4031" s="246"/>
      <c r="Y4031" s="246"/>
      <c r="Z4031" s="246"/>
      <c r="AA4031" s="246"/>
      <c r="AB4031" s="246"/>
      <c r="AC4031" s="246"/>
      <c r="AD4031" s="246"/>
      <c r="AE4031" s="246"/>
      <c r="AF4031" s="246"/>
      <c r="AG4031" s="246"/>
      <c r="AH4031" s="246"/>
      <c r="AI4031" s="246"/>
      <c r="AJ4031" s="246"/>
      <c r="AK4031" s="246"/>
      <c r="AL4031" s="246"/>
    </row>
    <row r="4032" spans="3:38" s="47" customFormat="1" ht="38.25" customHeight="1" x14ac:dyDescent="0.25">
      <c r="C4032" s="243"/>
      <c r="H4032" s="243"/>
      <c r="L4032" s="282"/>
      <c r="M4032" s="243"/>
      <c r="O4032" s="243"/>
      <c r="P4032" s="246"/>
      <c r="Q4032" s="246"/>
      <c r="R4032" s="246"/>
      <c r="S4032" s="246"/>
      <c r="T4032" s="246"/>
      <c r="U4032" s="246"/>
      <c r="V4032" s="246"/>
      <c r="W4032" s="246"/>
      <c r="X4032" s="246"/>
      <c r="Y4032" s="246"/>
      <c r="Z4032" s="246"/>
      <c r="AA4032" s="246"/>
      <c r="AB4032" s="246"/>
      <c r="AC4032" s="246"/>
      <c r="AD4032" s="246"/>
      <c r="AE4032" s="246"/>
      <c r="AF4032" s="246"/>
      <c r="AG4032" s="246"/>
      <c r="AH4032" s="246"/>
      <c r="AI4032" s="246"/>
      <c r="AJ4032" s="246"/>
      <c r="AK4032" s="246"/>
      <c r="AL4032" s="246"/>
    </row>
    <row r="4033" spans="3:38" s="47" customFormat="1" ht="38.25" customHeight="1" x14ac:dyDescent="0.25">
      <c r="C4033" s="243"/>
      <c r="H4033" s="243"/>
      <c r="L4033" s="282"/>
      <c r="M4033" s="243"/>
      <c r="O4033" s="243"/>
      <c r="P4033" s="246"/>
      <c r="Q4033" s="246"/>
      <c r="R4033" s="246"/>
      <c r="S4033" s="246"/>
      <c r="T4033" s="246"/>
      <c r="U4033" s="246"/>
      <c r="V4033" s="246"/>
      <c r="W4033" s="246"/>
      <c r="X4033" s="246"/>
      <c r="Y4033" s="246"/>
      <c r="Z4033" s="246"/>
      <c r="AA4033" s="246"/>
      <c r="AB4033" s="246"/>
      <c r="AC4033" s="246"/>
      <c r="AD4033" s="246"/>
      <c r="AE4033" s="246"/>
      <c r="AF4033" s="246"/>
      <c r="AG4033" s="246"/>
      <c r="AH4033" s="246"/>
      <c r="AI4033" s="246"/>
      <c r="AJ4033" s="246"/>
      <c r="AK4033" s="246"/>
      <c r="AL4033" s="246"/>
    </row>
    <row r="4034" spans="3:38" s="47" customFormat="1" ht="38.25" customHeight="1" x14ac:dyDescent="0.25">
      <c r="C4034" s="243"/>
      <c r="H4034" s="243"/>
      <c r="L4034" s="282"/>
      <c r="M4034" s="243"/>
      <c r="O4034" s="243"/>
      <c r="P4034" s="246"/>
      <c r="Q4034" s="246"/>
      <c r="R4034" s="246"/>
      <c r="S4034" s="246"/>
      <c r="T4034" s="246"/>
      <c r="U4034" s="246"/>
      <c r="V4034" s="246"/>
      <c r="W4034" s="246"/>
      <c r="X4034" s="246"/>
      <c r="Y4034" s="246"/>
      <c r="Z4034" s="246"/>
      <c r="AA4034" s="246"/>
      <c r="AB4034" s="246"/>
      <c r="AC4034" s="246"/>
      <c r="AD4034" s="246"/>
      <c r="AE4034" s="246"/>
      <c r="AF4034" s="246"/>
      <c r="AG4034" s="246"/>
      <c r="AH4034" s="246"/>
      <c r="AI4034" s="246"/>
      <c r="AJ4034" s="246"/>
      <c r="AK4034" s="246"/>
      <c r="AL4034" s="246"/>
    </row>
    <row r="4035" spans="3:38" s="47" customFormat="1" ht="38.25" customHeight="1" x14ac:dyDescent="0.25">
      <c r="C4035" s="243"/>
      <c r="H4035" s="243"/>
      <c r="L4035" s="282"/>
      <c r="M4035" s="243"/>
      <c r="O4035" s="243"/>
      <c r="P4035" s="246"/>
      <c r="Q4035" s="246"/>
      <c r="R4035" s="246"/>
      <c r="S4035" s="246"/>
      <c r="T4035" s="246"/>
      <c r="U4035" s="246"/>
      <c r="V4035" s="246"/>
      <c r="W4035" s="246"/>
      <c r="X4035" s="246"/>
      <c r="Y4035" s="246"/>
      <c r="Z4035" s="246"/>
      <c r="AA4035" s="246"/>
      <c r="AB4035" s="246"/>
      <c r="AC4035" s="246"/>
      <c r="AD4035" s="246"/>
      <c r="AE4035" s="246"/>
      <c r="AF4035" s="246"/>
      <c r="AG4035" s="246"/>
      <c r="AH4035" s="246"/>
      <c r="AI4035" s="246"/>
      <c r="AJ4035" s="246"/>
      <c r="AK4035" s="246"/>
      <c r="AL4035" s="246"/>
    </row>
    <row r="4036" spans="3:38" s="47" customFormat="1" ht="38.25" customHeight="1" x14ac:dyDescent="0.25">
      <c r="C4036" s="243"/>
      <c r="H4036" s="243"/>
      <c r="L4036" s="282"/>
      <c r="M4036" s="243"/>
      <c r="O4036" s="243"/>
      <c r="P4036" s="246"/>
      <c r="Q4036" s="246"/>
      <c r="R4036" s="246"/>
      <c r="S4036" s="246"/>
      <c r="T4036" s="246"/>
      <c r="U4036" s="246"/>
      <c r="V4036" s="246"/>
      <c r="W4036" s="246"/>
      <c r="X4036" s="246"/>
      <c r="Y4036" s="246"/>
      <c r="Z4036" s="246"/>
      <c r="AA4036" s="246"/>
      <c r="AB4036" s="246"/>
      <c r="AC4036" s="246"/>
      <c r="AD4036" s="246"/>
      <c r="AE4036" s="246"/>
      <c r="AF4036" s="246"/>
      <c r="AG4036" s="246"/>
      <c r="AH4036" s="246"/>
      <c r="AI4036" s="246"/>
      <c r="AJ4036" s="246"/>
      <c r="AK4036" s="246"/>
      <c r="AL4036" s="246"/>
    </row>
    <row r="4037" spans="3:38" s="47" customFormat="1" ht="38.25" customHeight="1" x14ac:dyDescent="0.25">
      <c r="C4037" s="243"/>
      <c r="H4037" s="243"/>
      <c r="L4037" s="282"/>
      <c r="M4037" s="243"/>
      <c r="O4037" s="243"/>
      <c r="P4037" s="246"/>
      <c r="Q4037" s="246"/>
      <c r="R4037" s="246"/>
      <c r="S4037" s="246"/>
      <c r="T4037" s="246"/>
      <c r="U4037" s="246"/>
      <c r="V4037" s="246"/>
      <c r="W4037" s="246"/>
      <c r="X4037" s="246"/>
      <c r="Y4037" s="246"/>
      <c r="Z4037" s="246"/>
      <c r="AA4037" s="246"/>
      <c r="AB4037" s="246"/>
      <c r="AC4037" s="246"/>
      <c r="AD4037" s="246"/>
      <c r="AE4037" s="246"/>
      <c r="AF4037" s="246"/>
      <c r="AG4037" s="246"/>
      <c r="AH4037" s="246"/>
      <c r="AI4037" s="246"/>
      <c r="AJ4037" s="246"/>
      <c r="AK4037" s="246"/>
      <c r="AL4037" s="246"/>
    </row>
    <row r="4038" spans="3:38" s="47" customFormat="1" ht="38.25" customHeight="1" x14ac:dyDescent="0.25">
      <c r="C4038" s="243"/>
      <c r="H4038" s="243"/>
      <c r="L4038" s="282"/>
      <c r="M4038" s="243"/>
      <c r="O4038" s="243"/>
      <c r="P4038" s="246"/>
      <c r="Q4038" s="246"/>
      <c r="R4038" s="246"/>
      <c r="S4038" s="246"/>
      <c r="T4038" s="246"/>
      <c r="U4038" s="246"/>
      <c r="V4038" s="246"/>
      <c r="W4038" s="246"/>
      <c r="X4038" s="246"/>
      <c r="Y4038" s="246"/>
      <c r="Z4038" s="246"/>
      <c r="AA4038" s="246"/>
      <c r="AB4038" s="246"/>
      <c r="AC4038" s="246"/>
      <c r="AD4038" s="246"/>
      <c r="AE4038" s="246"/>
      <c r="AF4038" s="246"/>
      <c r="AG4038" s="246"/>
      <c r="AH4038" s="246"/>
      <c r="AI4038" s="246"/>
      <c r="AJ4038" s="246"/>
      <c r="AK4038" s="246"/>
      <c r="AL4038" s="246"/>
    </row>
    <row r="4039" spans="3:38" s="47" customFormat="1" ht="38.25" customHeight="1" x14ac:dyDescent="0.25">
      <c r="C4039" s="243"/>
      <c r="H4039" s="243"/>
      <c r="L4039" s="282"/>
      <c r="M4039" s="243"/>
      <c r="O4039" s="243"/>
      <c r="P4039" s="246"/>
      <c r="Q4039" s="246"/>
      <c r="R4039" s="246"/>
      <c r="S4039" s="246"/>
      <c r="T4039" s="246"/>
      <c r="U4039" s="246"/>
      <c r="V4039" s="246"/>
      <c r="W4039" s="246"/>
      <c r="X4039" s="246"/>
      <c r="Y4039" s="246"/>
      <c r="Z4039" s="246"/>
      <c r="AA4039" s="246"/>
      <c r="AB4039" s="246"/>
      <c r="AC4039" s="246"/>
      <c r="AD4039" s="246"/>
      <c r="AE4039" s="246"/>
      <c r="AF4039" s="246"/>
      <c r="AG4039" s="246"/>
      <c r="AH4039" s="246"/>
      <c r="AI4039" s="246"/>
      <c r="AJ4039" s="246"/>
      <c r="AK4039" s="246"/>
      <c r="AL4039" s="246"/>
    </row>
    <row r="4040" spans="3:38" s="47" customFormat="1" ht="38.25" customHeight="1" x14ac:dyDescent="0.25">
      <c r="C4040" s="243"/>
      <c r="H4040" s="243"/>
      <c r="L4040" s="282"/>
      <c r="M4040" s="243"/>
      <c r="O4040" s="243"/>
      <c r="P4040" s="246"/>
      <c r="Q4040" s="246"/>
      <c r="R4040" s="246"/>
      <c r="S4040" s="246"/>
      <c r="T4040" s="246"/>
      <c r="U4040" s="246"/>
      <c r="V4040" s="246"/>
      <c r="W4040" s="246"/>
      <c r="X4040" s="246"/>
      <c r="Y4040" s="246"/>
      <c r="Z4040" s="246"/>
      <c r="AA4040" s="246"/>
      <c r="AB4040" s="246"/>
      <c r="AC4040" s="246"/>
      <c r="AD4040" s="246"/>
      <c r="AE4040" s="246"/>
      <c r="AF4040" s="246"/>
      <c r="AG4040" s="246"/>
      <c r="AH4040" s="246"/>
      <c r="AI4040" s="246"/>
      <c r="AJ4040" s="246"/>
      <c r="AK4040" s="246"/>
      <c r="AL4040" s="246"/>
    </row>
    <row r="4041" spans="3:38" s="47" customFormat="1" ht="38.25" customHeight="1" x14ac:dyDescent="0.25">
      <c r="C4041" s="243"/>
      <c r="H4041" s="243"/>
      <c r="L4041" s="282"/>
      <c r="M4041" s="243"/>
      <c r="O4041" s="243"/>
      <c r="P4041" s="246"/>
      <c r="Q4041" s="246"/>
      <c r="R4041" s="246"/>
      <c r="S4041" s="246"/>
      <c r="T4041" s="246"/>
      <c r="U4041" s="246"/>
      <c r="V4041" s="246"/>
      <c r="W4041" s="246"/>
      <c r="X4041" s="246"/>
      <c r="Y4041" s="246"/>
      <c r="Z4041" s="246"/>
      <c r="AA4041" s="246"/>
      <c r="AB4041" s="246"/>
      <c r="AC4041" s="246"/>
      <c r="AD4041" s="246"/>
      <c r="AE4041" s="246"/>
      <c r="AF4041" s="246"/>
      <c r="AG4041" s="246"/>
      <c r="AH4041" s="246"/>
      <c r="AI4041" s="246"/>
      <c r="AJ4041" s="246"/>
      <c r="AK4041" s="246"/>
      <c r="AL4041" s="246"/>
    </row>
    <row r="4042" spans="3:38" s="47" customFormat="1" ht="38.25" customHeight="1" x14ac:dyDescent="0.25">
      <c r="C4042" s="243"/>
      <c r="H4042" s="243"/>
      <c r="L4042" s="282"/>
      <c r="M4042" s="243"/>
      <c r="O4042" s="243"/>
      <c r="P4042" s="246"/>
      <c r="Q4042" s="246"/>
      <c r="R4042" s="246"/>
      <c r="S4042" s="246"/>
      <c r="T4042" s="246"/>
      <c r="U4042" s="246"/>
      <c r="V4042" s="246"/>
      <c r="W4042" s="246"/>
      <c r="X4042" s="246"/>
      <c r="Y4042" s="246"/>
      <c r="Z4042" s="246"/>
      <c r="AA4042" s="246"/>
      <c r="AB4042" s="246"/>
      <c r="AC4042" s="246"/>
      <c r="AD4042" s="246"/>
      <c r="AE4042" s="246"/>
      <c r="AF4042" s="246"/>
      <c r="AG4042" s="246"/>
      <c r="AH4042" s="246"/>
      <c r="AI4042" s="246"/>
      <c r="AJ4042" s="246"/>
      <c r="AK4042" s="246"/>
      <c r="AL4042" s="246"/>
    </row>
    <row r="4043" spans="3:38" s="47" customFormat="1" ht="38.25" customHeight="1" x14ac:dyDescent="0.25">
      <c r="C4043" s="243"/>
      <c r="H4043" s="243"/>
      <c r="L4043" s="282"/>
      <c r="M4043" s="243"/>
      <c r="O4043" s="243"/>
      <c r="P4043" s="246"/>
      <c r="Q4043" s="246"/>
      <c r="R4043" s="246"/>
      <c r="S4043" s="246"/>
      <c r="T4043" s="246"/>
      <c r="U4043" s="246"/>
      <c r="V4043" s="246"/>
      <c r="W4043" s="246"/>
      <c r="X4043" s="246"/>
      <c r="Y4043" s="246"/>
      <c r="Z4043" s="246"/>
      <c r="AA4043" s="246"/>
      <c r="AB4043" s="246"/>
      <c r="AC4043" s="246"/>
      <c r="AD4043" s="246"/>
      <c r="AE4043" s="246"/>
      <c r="AF4043" s="246"/>
      <c r="AG4043" s="246"/>
      <c r="AH4043" s="246"/>
      <c r="AI4043" s="246"/>
      <c r="AJ4043" s="246"/>
      <c r="AK4043" s="246"/>
      <c r="AL4043" s="246"/>
    </row>
    <row r="4044" spans="3:38" s="47" customFormat="1" ht="38.25" customHeight="1" x14ac:dyDescent="0.25">
      <c r="C4044" s="243"/>
      <c r="H4044" s="243"/>
      <c r="L4044" s="282"/>
      <c r="M4044" s="243"/>
      <c r="O4044" s="243"/>
      <c r="P4044" s="246"/>
      <c r="Q4044" s="246"/>
      <c r="R4044" s="246"/>
      <c r="S4044" s="246"/>
      <c r="T4044" s="246"/>
      <c r="U4044" s="246"/>
      <c r="V4044" s="246"/>
      <c r="W4044" s="246"/>
      <c r="X4044" s="246"/>
      <c r="Y4044" s="246"/>
      <c r="Z4044" s="246"/>
      <c r="AA4044" s="246"/>
      <c r="AB4044" s="246"/>
      <c r="AC4044" s="246"/>
      <c r="AD4044" s="246"/>
      <c r="AE4044" s="246"/>
      <c r="AF4044" s="246"/>
      <c r="AG4044" s="246"/>
      <c r="AH4044" s="246"/>
      <c r="AI4044" s="246"/>
      <c r="AJ4044" s="246"/>
      <c r="AK4044" s="246"/>
      <c r="AL4044" s="246"/>
    </row>
    <row r="4045" spans="3:38" s="47" customFormat="1" ht="38.25" customHeight="1" x14ac:dyDescent="0.25">
      <c r="C4045" s="243"/>
      <c r="H4045" s="243"/>
      <c r="L4045" s="282"/>
      <c r="M4045" s="243"/>
      <c r="O4045" s="243"/>
      <c r="P4045" s="246"/>
      <c r="Q4045" s="246"/>
      <c r="R4045" s="246"/>
      <c r="S4045" s="246"/>
      <c r="T4045" s="246"/>
      <c r="U4045" s="246"/>
      <c r="V4045" s="246"/>
      <c r="W4045" s="246"/>
      <c r="X4045" s="246"/>
      <c r="Y4045" s="246"/>
      <c r="Z4045" s="246"/>
      <c r="AA4045" s="246"/>
      <c r="AB4045" s="246"/>
      <c r="AC4045" s="246"/>
      <c r="AD4045" s="246"/>
      <c r="AE4045" s="246"/>
      <c r="AF4045" s="246"/>
      <c r="AG4045" s="246"/>
      <c r="AH4045" s="246"/>
      <c r="AI4045" s="246"/>
      <c r="AJ4045" s="246"/>
      <c r="AK4045" s="246"/>
      <c r="AL4045" s="246"/>
    </row>
    <row r="4046" spans="3:38" s="47" customFormat="1" ht="38.25" customHeight="1" x14ac:dyDescent="0.25">
      <c r="C4046" s="243"/>
      <c r="H4046" s="243"/>
      <c r="L4046" s="282"/>
      <c r="M4046" s="243"/>
      <c r="O4046" s="243"/>
      <c r="P4046" s="246"/>
      <c r="Q4046" s="246"/>
      <c r="R4046" s="246"/>
      <c r="S4046" s="246"/>
      <c r="T4046" s="246"/>
      <c r="U4046" s="246"/>
      <c r="V4046" s="246"/>
      <c r="W4046" s="246"/>
      <c r="X4046" s="246"/>
      <c r="Y4046" s="246"/>
      <c r="Z4046" s="246"/>
      <c r="AA4046" s="246"/>
      <c r="AB4046" s="246"/>
      <c r="AC4046" s="246"/>
      <c r="AD4046" s="246"/>
      <c r="AE4046" s="246"/>
      <c r="AF4046" s="246"/>
      <c r="AG4046" s="246"/>
      <c r="AH4046" s="246"/>
      <c r="AI4046" s="246"/>
      <c r="AJ4046" s="246"/>
      <c r="AK4046" s="246"/>
      <c r="AL4046" s="246"/>
    </row>
    <row r="4047" spans="3:38" s="47" customFormat="1" ht="38.25" customHeight="1" x14ac:dyDescent="0.25">
      <c r="C4047" s="243"/>
      <c r="H4047" s="243"/>
      <c r="L4047" s="282"/>
      <c r="M4047" s="243"/>
      <c r="O4047" s="243"/>
      <c r="P4047" s="246"/>
      <c r="Q4047" s="246"/>
      <c r="R4047" s="246"/>
      <c r="S4047" s="246"/>
      <c r="T4047" s="246"/>
      <c r="U4047" s="246"/>
      <c r="V4047" s="246"/>
      <c r="W4047" s="246"/>
      <c r="X4047" s="246"/>
      <c r="Y4047" s="246"/>
      <c r="Z4047" s="246"/>
      <c r="AA4047" s="246"/>
      <c r="AB4047" s="246"/>
      <c r="AC4047" s="246"/>
      <c r="AD4047" s="246"/>
      <c r="AE4047" s="246"/>
      <c r="AF4047" s="246"/>
      <c r="AG4047" s="246"/>
      <c r="AH4047" s="246"/>
      <c r="AI4047" s="246"/>
      <c r="AJ4047" s="246"/>
      <c r="AK4047" s="246"/>
      <c r="AL4047" s="246"/>
    </row>
    <row r="4048" spans="3:38" s="47" customFormat="1" ht="38.25" customHeight="1" x14ac:dyDescent="0.25">
      <c r="C4048" s="243"/>
      <c r="H4048" s="243"/>
      <c r="L4048" s="282"/>
      <c r="M4048" s="243"/>
      <c r="O4048" s="243"/>
      <c r="P4048" s="246"/>
      <c r="Q4048" s="246"/>
      <c r="R4048" s="246"/>
      <c r="S4048" s="246"/>
      <c r="T4048" s="246"/>
      <c r="U4048" s="246"/>
      <c r="V4048" s="246"/>
      <c r="W4048" s="246"/>
      <c r="X4048" s="246"/>
      <c r="Y4048" s="246"/>
      <c r="Z4048" s="246"/>
      <c r="AA4048" s="246"/>
      <c r="AB4048" s="246"/>
      <c r="AC4048" s="246"/>
      <c r="AD4048" s="246"/>
      <c r="AE4048" s="246"/>
      <c r="AF4048" s="246"/>
      <c r="AG4048" s="246"/>
      <c r="AH4048" s="246"/>
      <c r="AI4048" s="246"/>
      <c r="AJ4048" s="246"/>
      <c r="AK4048" s="246"/>
      <c r="AL4048" s="246"/>
    </row>
    <row r="4049" spans="3:38" s="47" customFormat="1" ht="38.25" customHeight="1" x14ac:dyDescent="0.25">
      <c r="C4049" s="243"/>
      <c r="H4049" s="243"/>
      <c r="L4049" s="282"/>
      <c r="M4049" s="243"/>
      <c r="O4049" s="243"/>
      <c r="P4049" s="246"/>
      <c r="Q4049" s="246"/>
      <c r="R4049" s="246"/>
      <c r="S4049" s="246"/>
      <c r="T4049" s="246"/>
      <c r="U4049" s="246"/>
      <c r="V4049" s="246"/>
      <c r="W4049" s="246"/>
      <c r="X4049" s="246"/>
      <c r="Y4049" s="246"/>
      <c r="Z4049" s="246"/>
      <c r="AA4049" s="246"/>
      <c r="AB4049" s="246"/>
      <c r="AC4049" s="246"/>
      <c r="AD4049" s="246"/>
      <c r="AE4049" s="246"/>
      <c r="AF4049" s="246"/>
      <c r="AG4049" s="246"/>
      <c r="AH4049" s="246"/>
      <c r="AI4049" s="246"/>
      <c r="AJ4049" s="246"/>
      <c r="AK4049" s="246"/>
      <c r="AL4049" s="246"/>
    </row>
    <row r="4050" spans="3:38" s="47" customFormat="1" ht="38.25" customHeight="1" x14ac:dyDescent="0.25">
      <c r="C4050" s="243"/>
      <c r="H4050" s="243"/>
      <c r="L4050" s="282"/>
      <c r="M4050" s="243"/>
      <c r="O4050" s="243"/>
      <c r="P4050" s="246"/>
      <c r="Q4050" s="246"/>
      <c r="R4050" s="246"/>
      <c r="S4050" s="246"/>
      <c r="T4050" s="246"/>
      <c r="U4050" s="246"/>
      <c r="V4050" s="246"/>
      <c r="W4050" s="246"/>
      <c r="X4050" s="246"/>
      <c r="Y4050" s="246"/>
      <c r="Z4050" s="246"/>
      <c r="AA4050" s="246"/>
      <c r="AB4050" s="246"/>
      <c r="AC4050" s="246"/>
      <c r="AD4050" s="246"/>
      <c r="AE4050" s="246"/>
      <c r="AF4050" s="246"/>
      <c r="AG4050" s="246"/>
      <c r="AH4050" s="246"/>
      <c r="AI4050" s="246"/>
      <c r="AJ4050" s="246"/>
      <c r="AK4050" s="246"/>
      <c r="AL4050" s="246"/>
    </row>
    <row r="4051" spans="3:38" s="47" customFormat="1" ht="38.25" customHeight="1" x14ac:dyDescent="0.25">
      <c r="C4051" s="243"/>
      <c r="H4051" s="243"/>
      <c r="L4051" s="282"/>
      <c r="M4051" s="243"/>
      <c r="O4051" s="243"/>
      <c r="P4051" s="246"/>
      <c r="Q4051" s="246"/>
      <c r="R4051" s="246"/>
      <c r="S4051" s="246"/>
      <c r="T4051" s="246"/>
      <c r="U4051" s="246"/>
      <c r="V4051" s="246"/>
      <c r="W4051" s="246"/>
      <c r="X4051" s="246"/>
      <c r="Y4051" s="246"/>
      <c r="Z4051" s="246"/>
      <c r="AA4051" s="246"/>
      <c r="AB4051" s="246"/>
      <c r="AC4051" s="246"/>
      <c r="AD4051" s="246"/>
      <c r="AE4051" s="246"/>
      <c r="AF4051" s="246"/>
      <c r="AG4051" s="246"/>
      <c r="AH4051" s="246"/>
      <c r="AI4051" s="246"/>
      <c r="AJ4051" s="246"/>
      <c r="AK4051" s="246"/>
      <c r="AL4051" s="246"/>
    </row>
    <row r="4052" spans="3:38" s="47" customFormat="1" ht="38.25" customHeight="1" x14ac:dyDescent="0.25">
      <c r="C4052" s="243"/>
      <c r="H4052" s="243"/>
      <c r="L4052" s="282"/>
      <c r="M4052" s="243"/>
      <c r="O4052" s="243"/>
      <c r="P4052" s="246"/>
      <c r="Q4052" s="246"/>
      <c r="R4052" s="246"/>
      <c r="S4052" s="246"/>
      <c r="T4052" s="246"/>
      <c r="U4052" s="246"/>
      <c r="V4052" s="246"/>
      <c r="W4052" s="246"/>
      <c r="X4052" s="246"/>
      <c r="Y4052" s="246"/>
      <c r="Z4052" s="246"/>
      <c r="AA4052" s="246"/>
      <c r="AB4052" s="246"/>
      <c r="AC4052" s="246"/>
      <c r="AD4052" s="246"/>
      <c r="AE4052" s="246"/>
      <c r="AF4052" s="246"/>
      <c r="AG4052" s="246"/>
      <c r="AH4052" s="246"/>
      <c r="AI4052" s="246"/>
      <c r="AJ4052" s="246"/>
      <c r="AK4052" s="246"/>
      <c r="AL4052" s="246"/>
    </row>
    <row r="4053" spans="3:38" s="47" customFormat="1" ht="38.25" customHeight="1" x14ac:dyDescent="0.25">
      <c r="C4053" s="243"/>
      <c r="H4053" s="243"/>
      <c r="L4053" s="282"/>
      <c r="M4053" s="243"/>
      <c r="O4053" s="243"/>
      <c r="P4053" s="246"/>
      <c r="Q4053" s="246"/>
      <c r="R4053" s="246"/>
      <c r="S4053" s="246"/>
      <c r="T4053" s="246"/>
      <c r="U4053" s="246"/>
      <c r="V4053" s="246"/>
      <c r="W4053" s="246"/>
      <c r="X4053" s="246"/>
      <c r="Y4053" s="246"/>
      <c r="Z4053" s="246"/>
      <c r="AA4053" s="246"/>
      <c r="AB4053" s="246"/>
      <c r="AC4053" s="246"/>
      <c r="AD4053" s="246"/>
      <c r="AE4053" s="246"/>
      <c r="AF4053" s="246"/>
      <c r="AG4053" s="246"/>
      <c r="AH4053" s="246"/>
      <c r="AI4053" s="246"/>
      <c r="AJ4053" s="246"/>
      <c r="AK4053" s="246"/>
      <c r="AL4053" s="246"/>
    </row>
    <row r="4054" spans="3:38" s="47" customFormat="1" ht="38.25" customHeight="1" x14ac:dyDescent="0.25">
      <c r="C4054" s="243"/>
      <c r="H4054" s="243"/>
      <c r="L4054" s="282"/>
      <c r="M4054" s="243"/>
      <c r="O4054" s="243"/>
      <c r="P4054" s="246"/>
      <c r="Q4054" s="246"/>
      <c r="R4054" s="246"/>
      <c r="S4054" s="246"/>
      <c r="T4054" s="246"/>
      <c r="U4054" s="246"/>
      <c r="V4054" s="246"/>
      <c r="W4054" s="246"/>
      <c r="X4054" s="246"/>
      <c r="Y4054" s="246"/>
      <c r="Z4054" s="246"/>
      <c r="AA4054" s="246"/>
      <c r="AB4054" s="246"/>
      <c r="AC4054" s="246"/>
      <c r="AD4054" s="246"/>
      <c r="AE4054" s="246"/>
      <c r="AF4054" s="246"/>
      <c r="AG4054" s="246"/>
      <c r="AH4054" s="246"/>
      <c r="AI4054" s="246"/>
      <c r="AJ4054" s="246"/>
      <c r="AK4054" s="246"/>
      <c r="AL4054" s="246"/>
    </row>
    <row r="4055" spans="3:38" s="47" customFormat="1" ht="38.25" customHeight="1" x14ac:dyDescent="0.25">
      <c r="C4055" s="243"/>
      <c r="H4055" s="243"/>
      <c r="L4055" s="282"/>
      <c r="M4055" s="243"/>
      <c r="O4055" s="243"/>
      <c r="P4055" s="246"/>
      <c r="Q4055" s="246"/>
      <c r="R4055" s="246"/>
      <c r="S4055" s="246"/>
      <c r="T4055" s="246"/>
      <c r="U4055" s="246"/>
      <c r="V4055" s="246"/>
      <c r="W4055" s="246"/>
      <c r="X4055" s="246"/>
      <c r="Y4055" s="246"/>
      <c r="Z4055" s="246"/>
      <c r="AA4055" s="246"/>
      <c r="AB4055" s="246"/>
      <c r="AC4055" s="246"/>
      <c r="AD4055" s="246"/>
      <c r="AE4055" s="246"/>
      <c r="AF4055" s="246"/>
      <c r="AG4055" s="246"/>
      <c r="AH4055" s="246"/>
      <c r="AI4055" s="246"/>
      <c r="AJ4055" s="246"/>
      <c r="AK4055" s="246"/>
      <c r="AL4055" s="246"/>
    </row>
    <row r="4056" spans="3:38" s="47" customFormat="1" ht="38.25" customHeight="1" x14ac:dyDescent="0.25">
      <c r="C4056" s="243"/>
      <c r="H4056" s="243"/>
      <c r="L4056" s="282"/>
      <c r="M4056" s="243"/>
      <c r="O4056" s="243"/>
      <c r="P4056" s="246"/>
      <c r="Q4056" s="246"/>
      <c r="R4056" s="246"/>
      <c r="S4056" s="246"/>
      <c r="T4056" s="246"/>
      <c r="U4056" s="246"/>
      <c r="V4056" s="246"/>
      <c r="W4056" s="246"/>
      <c r="X4056" s="246"/>
      <c r="Y4056" s="246"/>
      <c r="Z4056" s="246"/>
      <c r="AA4056" s="246"/>
      <c r="AB4056" s="246"/>
      <c r="AC4056" s="246"/>
      <c r="AD4056" s="246"/>
      <c r="AE4056" s="246"/>
      <c r="AF4056" s="246"/>
      <c r="AG4056" s="246"/>
      <c r="AH4056" s="246"/>
      <c r="AI4056" s="246"/>
      <c r="AJ4056" s="246"/>
      <c r="AK4056" s="246"/>
      <c r="AL4056" s="246"/>
    </row>
    <row r="4057" spans="3:38" s="47" customFormat="1" ht="38.25" customHeight="1" x14ac:dyDescent="0.25">
      <c r="C4057" s="243"/>
      <c r="H4057" s="243"/>
      <c r="L4057" s="282"/>
      <c r="M4057" s="243"/>
      <c r="O4057" s="243"/>
      <c r="P4057" s="246"/>
      <c r="Q4057" s="246"/>
      <c r="R4057" s="246"/>
      <c r="S4057" s="246"/>
      <c r="T4057" s="246"/>
      <c r="U4057" s="246"/>
      <c r="V4057" s="246"/>
      <c r="W4057" s="246"/>
      <c r="X4057" s="246"/>
      <c r="Y4057" s="246"/>
      <c r="Z4057" s="246"/>
      <c r="AA4057" s="246"/>
      <c r="AB4057" s="246"/>
      <c r="AC4057" s="246"/>
      <c r="AD4057" s="246"/>
      <c r="AE4057" s="246"/>
      <c r="AF4057" s="246"/>
      <c r="AG4057" s="246"/>
      <c r="AH4057" s="246"/>
      <c r="AI4057" s="246"/>
      <c r="AJ4057" s="246"/>
      <c r="AK4057" s="246"/>
      <c r="AL4057" s="246"/>
    </row>
    <row r="4058" spans="3:38" s="47" customFormat="1" ht="38.25" customHeight="1" x14ac:dyDescent="0.25">
      <c r="C4058" s="243"/>
      <c r="H4058" s="243"/>
      <c r="L4058" s="282"/>
      <c r="M4058" s="243"/>
      <c r="O4058" s="243"/>
      <c r="P4058" s="246"/>
      <c r="Q4058" s="246"/>
      <c r="R4058" s="246"/>
      <c r="S4058" s="246"/>
      <c r="T4058" s="246"/>
      <c r="U4058" s="246"/>
      <c r="V4058" s="246"/>
      <c r="W4058" s="246"/>
      <c r="X4058" s="246"/>
      <c r="Y4058" s="246"/>
      <c r="Z4058" s="246"/>
      <c r="AA4058" s="246"/>
      <c r="AB4058" s="246"/>
      <c r="AC4058" s="246"/>
      <c r="AD4058" s="246"/>
      <c r="AE4058" s="246"/>
      <c r="AF4058" s="246"/>
      <c r="AG4058" s="246"/>
      <c r="AH4058" s="246"/>
      <c r="AI4058" s="246"/>
      <c r="AJ4058" s="246"/>
      <c r="AK4058" s="246"/>
      <c r="AL4058" s="246"/>
    </row>
    <row r="4059" spans="3:38" s="47" customFormat="1" ht="38.25" customHeight="1" x14ac:dyDescent="0.25">
      <c r="C4059" s="243"/>
      <c r="H4059" s="243"/>
      <c r="L4059" s="282"/>
      <c r="M4059" s="243"/>
      <c r="O4059" s="243"/>
      <c r="P4059" s="246"/>
      <c r="Q4059" s="246"/>
      <c r="R4059" s="246"/>
      <c r="S4059" s="246"/>
      <c r="T4059" s="246"/>
      <c r="U4059" s="246"/>
      <c r="V4059" s="246"/>
      <c r="W4059" s="246"/>
      <c r="X4059" s="246"/>
      <c r="Y4059" s="246"/>
      <c r="Z4059" s="246"/>
      <c r="AA4059" s="246"/>
      <c r="AB4059" s="246"/>
      <c r="AC4059" s="246"/>
      <c r="AD4059" s="246"/>
      <c r="AE4059" s="246"/>
      <c r="AF4059" s="246"/>
      <c r="AG4059" s="246"/>
      <c r="AH4059" s="246"/>
      <c r="AI4059" s="246"/>
      <c r="AJ4059" s="246"/>
      <c r="AK4059" s="246"/>
      <c r="AL4059" s="246"/>
    </row>
    <row r="4060" spans="3:38" s="47" customFormat="1" ht="38.25" customHeight="1" x14ac:dyDescent="0.25">
      <c r="C4060" s="243"/>
      <c r="H4060" s="243"/>
      <c r="L4060" s="282"/>
      <c r="M4060" s="243"/>
      <c r="O4060" s="243"/>
      <c r="P4060" s="246"/>
      <c r="Q4060" s="246"/>
      <c r="R4060" s="246"/>
      <c r="S4060" s="246"/>
      <c r="T4060" s="246"/>
      <c r="U4060" s="246"/>
      <c r="V4060" s="246"/>
      <c r="W4060" s="246"/>
      <c r="X4060" s="246"/>
      <c r="Y4060" s="246"/>
      <c r="Z4060" s="246"/>
      <c r="AA4060" s="246"/>
      <c r="AB4060" s="246"/>
      <c r="AC4060" s="246"/>
      <c r="AD4060" s="246"/>
      <c r="AE4060" s="246"/>
      <c r="AF4060" s="246"/>
      <c r="AG4060" s="246"/>
      <c r="AH4060" s="246"/>
      <c r="AI4060" s="246"/>
      <c r="AJ4060" s="246"/>
      <c r="AK4060" s="246"/>
      <c r="AL4060" s="246"/>
    </row>
    <row r="4061" spans="3:38" s="47" customFormat="1" ht="38.25" customHeight="1" x14ac:dyDescent="0.25">
      <c r="C4061" s="243"/>
      <c r="H4061" s="243"/>
      <c r="L4061" s="282"/>
      <c r="M4061" s="243"/>
      <c r="O4061" s="243"/>
      <c r="P4061" s="246"/>
      <c r="Q4061" s="246"/>
      <c r="R4061" s="246"/>
      <c r="S4061" s="246"/>
      <c r="T4061" s="246"/>
      <c r="U4061" s="246"/>
      <c r="V4061" s="246"/>
      <c r="W4061" s="246"/>
      <c r="X4061" s="246"/>
      <c r="Y4061" s="246"/>
      <c r="Z4061" s="246"/>
      <c r="AA4061" s="246"/>
      <c r="AB4061" s="246"/>
      <c r="AC4061" s="246"/>
      <c r="AD4061" s="246"/>
      <c r="AE4061" s="246"/>
      <c r="AF4061" s="246"/>
      <c r="AG4061" s="246"/>
      <c r="AH4061" s="246"/>
      <c r="AI4061" s="246"/>
      <c r="AJ4061" s="246"/>
      <c r="AK4061" s="246"/>
      <c r="AL4061" s="246"/>
    </row>
    <row r="4062" spans="3:38" s="47" customFormat="1" ht="38.25" customHeight="1" x14ac:dyDescent="0.25">
      <c r="C4062" s="243"/>
      <c r="H4062" s="243"/>
      <c r="L4062" s="282"/>
      <c r="M4062" s="243"/>
      <c r="O4062" s="243"/>
      <c r="P4062" s="246"/>
      <c r="Q4062" s="246"/>
      <c r="R4062" s="246"/>
      <c r="S4062" s="246"/>
      <c r="T4062" s="246"/>
      <c r="U4062" s="246"/>
      <c r="V4062" s="246"/>
      <c r="W4062" s="246"/>
      <c r="X4062" s="246"/>
      <c r="Y4062" s="246"/>
      <c r="Z4062" s="246"/>
      <c r="AA4062" s="246"/>
      <c r="AB4062" s="246"/>
      <c r="AC4062" s="246"/>
      <c r="AD4062" s="246"/>
      <c r="AE4062" s="246"/>
      <c r="AF4062" s="246"/>
      <c r="AG4062" s="246"/>
      <c r="AH4062" s="246"/>
      <c r="AI4062" s="246"/>
      <c r="AJ4062" s="246"/>
      <c r="AK4062" s="246"/>
      <c r="AL4062" s="246"/>
    </row>
    <row r="4063" spans="3:38" s="47" customFormat="1" ht="38.25" customHeight="1" x14ac:dyDescent="0.25">
      <c r="C4063" s="243"/>
      <c r="H4063" s="243"/>
      <c r="L4063" s="282"/>
      <c r="M4063" s="243"/>
      <c r="O4063" s="243"/>
      <c r="P4063" s="246"/>
      <c r="Q4063" s="246"/>
      <c r="R4063" s="246"/>
      <c r="S4063" s="246"/>
      <c r="T4063" s="246"/>
      <c r="U4063" s="246"/>
      <c r="V4063" s="246"/>
      <c r="W4063" s="246"/>
      <c r="X4063" s="246"/>
      <c r="Y4063" s="246"/>
      <c r="Z4063" s="246"/>
      <c r="AA4063" s="246"/>
      <c r="AB4063" s="246"/>
      <c r="AC4063" s="246"/>
      <c r="AD4063" s="246"/>
      <c r="AE4063" s="246"/>
      <c r="AF4063" s="246"/>
      <c r="AG4063" s="246"/>
      <c r="AH4063" s="246"/>
      <c r="AI4063" s="246"/>
      <c r="AJ4063" s="246"/>
      <c r="AK4063" s="246"/>
      <c r="AL4063" s="246"/>
    </row>
    <row r="4064" spans="3:38" s="47" customFormat="1" ht="38.25" customHeight="1" x14ac:dyDescent="0.25">
      <c r="C4064" s="243"/>
      <c r="H4064" s="243"/>
      <c r="L4064" s="282"/>
      <c r="M4064" s="243"/>
      <c r="O4064" s="243"/>
      <c r="P4064" s="246"/>
      <c r="Q4064" s="246"/>
      <c r="R4064" s="246"/>
      <c r="S4064" s="246"/>
      <c r="T4064" s="246"/>
      <c r="U4064" s="246"/>
      <c r="V4064" s="246"/>
      <c r="W4064" s="246"/>
      <c r="X4064" s="246"/>
      <c r="Y4064" s="246"/>
      <c r="Z4064" s="246"/>
      <c r="AA4064" s="246"/>
      <c r="AB4064" s="246"/>
      <c r="AC4064" s="246"/>
      <c r="AD4064" s="246"/>
      <c r="AE4064" s="246"/>
      <c r="AF4064" s="246"/>
      <c r="AG4064" s="246"/>
      <c r="AH4064" s="246"/>
      <c r="AI4064" s="246"/>
      <c r="AJ4064" s="246"/>
      <c r="AK4064" s="246"/>
      <c r="AL4064" s="246"/>
    </row>
    <row r="4065" spans="3:38" s="47" customFormat="1" ht="38.25" customHeight="1" x14ac:dyDescent="0.25">
      <c r="C4065" s="243"/>
      <c r="H4065" s="243"/>
      <c r="L4065" s="282"/>
      <c r="M4065" s="243"/>
      <c r="O4065" s="243"/>
      <c r="P4065" s="246"/>
      <c r="Q4065" s="246"/>
      <c r="R4065" s="246"/>
      <c r="S4065" s="246"/>
      <c r="T4065" s="246"/>
      <c r="U4065" s="246"/>
      <c r="V4065" s="246"/>
      <c r="W4065" s="246"/>
      <c r="X4065" s="246"/>
      <c r="Y4065" s="246"/>
      <c r="Z4065" s="246"/>
      <c r="AA4065" s="246"/>
      <c r="AB4065" s="246"/>
      <c r="AC4065" s="246"/>
      <c r="AD4065" s="246"/>
      <c r="AE4065" s="246"/>
      <c r="AF4065" s="246"/>
      <c r="AG4065" s="246"/>
      <c r="AH4065" s="246"/>
      <c r="AI4065" s="246"/>
      <c r="AJ4065" s="246"/>
      <c r="AK4065" s="246"/>
      <c r="AL4065" s="246"/>
    </row>
    <row r="4066" spans="3:38" s="47" customFormat="1" ht="38.25" customHeight="1" x14ac:dyDescent="0.25">
      <c r="C4066" s="243"/>
      <c r="H4066" s="243"/>
      <c r="L4066" s="282"/>
      <c r="M4066" s="243"/>
      <c r="O4066" s="243"/>
      <c r="P4066" s="246"/>
      <c r="Q4066" s="246"/>
      <c r="R4066" s="246"/>
      <c r="S4066" s="246"/>
      <c r="T4066" s="246"/>
      <c r="U4066" s="246"/>
      <c r="V4066" s="246"/>
      <c r="W4066" s="246"/>
      <c r="X4066" s="246"/>
      <c r="Y4066" s="246"/>
      <c r="Z4066" s="246"/>
      <c r="AA4066" s="246"/>
      <c r="AB4066" s="246"/>
      <c r="AC4066" s="246"/>
      <c r="AD4066" s="246"/>
      <c r="AE4066" s="246"/>
      <c r="AF4066" s="246"/>
      <c r="AG4066" s="246"/>
      <c r="AH4066" s="246"/>
      <c r="AI4066" s="246"/>
      <c r="AJ4066" s="246"/>
      <c r="AK4066" s="246"/>
      <c r="AL4066" s="246"/>
    </row>
    <row r="4067" spans="3:38" s="47" customFormat="1" ht="38.25" customHeight="1" x14ac:dyDescent="0.25">
      <c r="C4067" s="243"/>
      <c r="H4067" s="243"/>
      <c r="L4067" s="282"/>
      <c r="M4067" s="243"/>
      <c r="O4067" s="243"/>
      <c r="P4067" s="246"/>
      <c r="Q4067" s="246"/>
      <c r="R4067" s="246"/>
      <c r="S4067" s="246"/>
      <c r="T4067" s="246"/>
      <c r="U4067" s="246"/>
      <c r="V4067" s="246"/>
      <c r="W4067" s="246"/>
      <c r="X4067" s="246"/>
      <c r="Y4067" s="246"/>
      <c r="Z4067" s="246"/>
      <c r="AA4067" s="246"/>
      <c r="AB4067" s="246"/>
      <c r="AC4067" s="246"/>
      <c r="AD4067" s="246"/>
      <c r="AE4067" s="246"/>
      <c r="AF4067" s="246"/>
      <c r="AG4067" s="246"/>
      <c r="AH4067" s="246"/>
      <c r="AI4067" s="246"/>
      <c r="AJ4067" s="246"/>
      <c r="AK4067" s="246"/>
      <c r="AL4067" s="246"/>
    </row>
    <row r="4068" spans="3:38" s="47" customFormat="1" ht="38.25" customHeight="1" x14ac:dyDescent="0.25">
      <c r="C4068" s="243"/>
      <c r="H4068" s="243"/>
      <c r="L4068" s="282"/>
      <c r="M4068" s="243"/>
      <c r="O4068" s="243"/>
      <c r="P4068" s="246"/>
      <c r="Q4068" s="246"/>
      <c r="R4068" s="246"/>
      <c r="S4068" s="246"/>
      <c r="T4068" s="246"/>
      <c r="U4068" s="246"/>
      <c r="V4068" s="246"/>
      <c r="W4068" s="246"/>
      <c r="X4068" s="246"/>
      <c r="Y4068" s="246"/>
      <c r="Z4068" s="246"/>
      <c r="AA4068" s="246"/>
      <c r="AB4068" s="246"/>
      <c r="AC4068" s="246"/>
      <c r="AD4068" s="246"/>
      <c r="AE4068" s="246"/>
      <c r="AF4068" s="246"/>
      <c r="AG4068" s="246"/>
      <c r="AH4068" s="246"/>
      <c r="AI4068" s="246"/>
      <c r="AJ4068" s="246"/>
      <c r="AK4068" s="246"/>
      <c r="AL4068" s="246"/>
    </row>
    <row r="4069" spans="3:38" s="47" customFormat="1" ht="38.25" customHeight="1" x14ac:dyDescent="0.25">
      <c r="C4069" s="243"/>
      <c r="H4069" s="243"/>
      <c r="L4069" s="282"/>
      <c r="M4069" s="243"/>
      <c r="O4069" s="243"/>
      <c r="P4069" s="246"/>
      <c r="Q4069" s="246"/>
      <c r="R4069" s="246"/>
      <c r="S4069" s="246"/>
      <c r="T4069" s="246"/>
      <c r="U4069" s="246"/>
      <c r="V4069" s="246"/>
      <c r="W4069" s="246"/>
      <c r="X4069" s="246"/>
      <c r="Y4069" s="246"/>
      <c r="Z4069" s="246"/>
      <c r="AA4069" s="246"/>
      <c r="AB4069" s="246"/>
      <c r="AC4069" s="246"/>
      <c r="AD4069" s="246"/>
      <c r="AE4069" s="246"/>
      <c r="AF4069" s="246"/>
      <c r="AG4069" s="246"/>
      <c r="AH4069" s="246"/>
      <c r="AI4069" s="246"/>
      <c r="AJ4069" s="246"/>
      <c r="AK4069" s="246"/>
      <c r="AL4069" s="246"/>
    </row>
    <row r="4070" spans="3:38" s="47" customFormat="1" ht="38.25" customHeight="1" x14ac:dyDescent="0.25">
      <c r="C4070" s="243"/>
      <c r="H4070" s="243"/>
      <c r="L4070" s="282"/>
      <c r="M4070" s="243"/>
      <c r="O4070" s="243"/>
      <c r="P4070" s="246"/>
      <c r="Q4070" s="246"/>
      <c r="R4070" s="246"/>
      <c r="S4070" s="246"/>
      <c r="T4070" s="246"/>
      <c r="U4070" s="246"/>
      <c r="V4070" s="246"/>
      <c r="W4070" s="246"/>
      <c r="X4070" s="246"/>
      <c r="Y4070" s="246"/>
      <c r="Z4070" s="246"/>
      <c r="AA4070" s="246"/>
      <c r="AB4070" s="246"/>
      <c r="AC4070" s="246"/>
      <c r="AD4070" s="246"/>
      <c r="AE4070" s="246"/>
      <c r="AF4070" s="246"/>
      <c r="AG4070" s="246"/>
      <c r="AH4070" s="246"/>
      <c r="AI4070" s="246"/>
      <c r="AJ4070" s="246"/>
      <c r="AK4070" s="246"/>
      <c r="AL4070" s="246"/>
    </row>
    <row r="4071" spans="3:38" s="47" customFormat="1" ht="38.25" customHeight="1" x14ac:dyDescent="0.25">
      <c r="C4071" s="243"/>
      <c r="H4071" s="243"/>
      <c r="L4071" s="282"/>
      <c r="M4071" s="243"/>
      <c r="O4071" s="243"/>
      <c r="P4071" s="246"/>
      <c r="Q4071" s="246"/>
      <c r="R4071" s="246"/>
      <c r="S4071" s="246"/>
      <c r="T4071" s="246"/>
      <c r="U4071" s="246"/>
      <c r="V4071" s="246"/>
      <c r="W4071" s="246"/>
      <c r="X4071" s="246"/>
      <c r="Y4071" s="246"/>
      <c r="Z4071" s="246"/>
      <c r="AA4071" s="246"/>
      <c r="AB4071" s="246"/>
      <c r="AC4071" s="246"/>
      <c r="AD4071" s="246"/>
      <c r="AE4071" s="246"/>
      <c r="AF4071" s="246"/>
      <c r="AG4071" s="246"/>
      <c r="AH4071" s="246"/>
      <c r="AI4071" s="246"/>
      <c r="AJ4071" s="246"/>
      <c r="AK4071" s="246"/>
      <c r="AL4071" s="246"/>
    </row>
    <row r="4072" spans="3:38" s="47" customFormat="1" ht="38.25" customHeight="1" x14ac:dyDescent="0.25">
      <c r="C4072" s="243"/>
      <c r="H4072" s="243"/>
      <c r="L4072" s="282"/>
      <c r="M4072" s="243"/>
      <c r="O4072" s="243"/>
      <c r="P4072" s="246"/>
      <c r="Q4072" s="246"/>
      <c r="R4072" s="246"/>
      <c r="S4072" s="246"/>
      <c r="T4072" s="246"/>
      <c r="U4072" s="246"/>
      <c r="V4072" s="246"/>
      <c r="W4072" s="246"/>
      <c r="X4072" s="246"/>
      <c r="Y4072" s="246"/>
      <c r="Z4072" s="246"/>
      <c r="AA4072" s="246"/>
      <c r="AB4072" s="246"/>
      <c r="AC4072" s="246"/>
      <c r="AD4072" s="246"/>
      <c r="AE4072" s="246"/>
      <c r="AF4072" s="246"/>
      <c r="AG4072" s="246"/>
      <c r="AH4072" s="246"/>
      <c r="AI4072" s="246"/>
      <c r="AJ4072" s="246"/>
      <c r="AK4072" s="246"/>
      <c r="AL4072" s="246"/>
    </row>
    <row r="4073" spans="3:38" s="47" customFormat="1" ht="38.25" customHeight="1" x14ac:dyDescent="0.25">
      <c r="C4073" s="243"/>
      <c r="H4073" s="243"/>
      <c r="L4073" s="282"/>
      <c r="M4073" s="243"/>
      <c r="O4073" s="243"/>
      <c r="P4073" s="246"/>
      <c r="Q4073" s="246"/>
      <c r="R4073" s="246"/>
      <c r="S4073" s="246"/>
      <c r="T4073" s="246"/>
      <c r="U4073" s="246"/>
      <c r="V4073" s="246"/>
      <c r="W4073" s="246"/>
      <c r="X4073" s="246"/>
      <c r="Y4073" s="246"/>
      <c r="Z4073" s="246"/>
      <c r="AA4073" s="246"/>
      <c r="AB4073" s="246"/>
      <c r="AC4073" s="246"/>
      <c r="AD4073" s="246"/>
      <c r="AE4073" s="246"/>
      <c r="AF4073" s="246"/>
      <c r="AG4073" s="246"/>
      <c r="AH4073" s="246"/>
      <c r="AI4073" s="246"/>
      <c r="AJ4073" s="246"/>
      <c r="AK4073" s="246"/>
      <c r="AL4073" s="246"/>
    </row>
    <row r="4074" spans="3:38" s="47" customFormat="1" ht="38.25" customHeight="1" x14ac:dyDescent="0.25">
      <c r="C4074" s="243"/>
      <c r="H4074" s="243"/>
      <c r="L4074" s="282"/>
      <c r="M4074" s="243"/>
      <c r="O4074" s="243"/>
      <c r="P4074" s="246"/>
      <c r="Q4074" s="246"/>
      <c r="R4074" s="246"/>
      <c r="S4074" s="246"/>
      <c r="T4074" s="246"/>
      <c r="U4074" s="246"/>
      <c r="V4074" s="246"/>
      <c r="W4074" s="246"/>
      <c r="X4074" s="246"/>
      <c r="Y4074" s="246"/>
      <c r="Z4074" s="246"/>
      <c r="AA4074" s="246"/>
      <c r="AB4074" s="246"/>
      <c r="AC4074" s="246"/>
      <c r="AD4074" s="246"/>
      <c r="AE4074" s="246"/>
      <c r="AF4074" s="246"/>
      <c r="AG4074" s="246"/>
      <c r="AH4074" s="246"/>
      <c r="AI4074" s="246"/>
      <c r="AJ4074" s="246"/>
      <c r="AK4074" s="246"/>
      <c r="AL4074" s="246"/>
    </row>
    <row r="4075" spans="3:38" s="47" customFormat="1" ht="38.25" customHeight="1" x14ac:dyDescent="0.25">
      <c r="C4075" s="243"/>
      <c r="H4075" s="243"/>
      <c r="L4075" s="282"/>
      <c r="M4075" s="243"/>
      <c r="O4075" s="243"/>
      <c r="P4075" s="246"/>
      <c r="Q4075" s="246"/>
      <c r="R4075" s="246"/>
      <c r="S4075" s="246"/>
      <c r="T4075" s="246"/>
      <c r="U4075" s="246"/>
      <c r="V4075" s="246"/>
      <c r="W4075" s="246"/>
      <c r="X4075" s="246"/>
      <c r="Y4075" s="246"/>
      <c r="Z4075" s="246"/>
      <c r="AA4075" s="246"/>
      <c r="AB4075" s="246"/>
      <c r="AC4075" s="246"/>
      <c r="AD4075" s="246"/>
      <c r="AE4075" s="246"/>
      <c r="AF4075" s="246"/>
      <c r="AG4075" s="246"/>
      <c r="AH4075" s="246"/>
      <c r="AI4075" s="246"/>
      <c r="AJ4075" s="246"/>
      <c r="AK4075" s="246"/>
      <c r="AL4075" s="246"/>
    </row>
    <row r="4076" spans="3:38" s="47" customFormat="1" ht="38.25" customHeight="1" x14ac:dyDescent="0.25">
      <c r="C4076" s="243"/>
      <c r="H4076" s="243"/>
      <c r="L4076" s="282"/>
      <c r="M4076" s="243"/>
      <c r="O4076" s="243"/>
      <c r="P4076" s="246"/>
      <c r="Q4076" s="246"/>
      <c r="R4076" s="246"/>
      <c r="S4076" s="246"/>
      <c r="T4076" s="246"/>
      <c r="U4076" s="246"/>
      <c r="V4076" s="246"/>
      <c r="W4076" s="246"/>
      <c r="X4076" s="246"/>
      <c r="Y4076" s="246"/>
      <c r="Z4076" s="246"/>
      <c r="AA4076" s="246"/>
      <c r="AB4076" s="246"/>
      <c r="AC4076" s="246"/>
      <c r="AD4076" s="246"/>
      <c r="AE4076" s="246"/>
      <c r="AF4076" s="246"/>
      <c r="AG4076" s="246"/>
      <c r="AH4076" s="246"/>
      <c r="AI4076" s="246"/>
      <c r="AJ4076" s="246"/>
      <c r="AK4076" s="246"/>
      <c r="AL4076" s="246"/>
    </row>
    <row r="4077" spans="3:38" s="47" customFormat="1" ht="38.25" customHeight="1" x14ac:dyDescent="0.25">
      <c r="C4077" s="243"/>
      <c r="H4077" s="243"/>
      <c r="L4077" s="282"/>
      <c r="M4077" s="243"/>
      <c r="O4077" s="243"/>
      <c r="P4077" s="246"/>
      <c r="Q4077" s="246"/>
      <c r="R4077" s="246"/>
      <c r="S4077" s="246"/>
      <c r="T4077" s="246"/>
      <c r="U4077" s="246"/>
      <c r="V4077" s="246"/>
      <c r="W4077" s="246"/>
      <c r="X4077" s="246"/>
      <c r="Y4077" s="246"/>
      <c r="Z4077" s="246"/>
      <c r="AA4077" s="246"/>
      <c r="AB4077" s="246"/>
      <c r="AC4077" s="246"/>
      <c r="AD4077" s="246"/>
      <c r="AE4077" s="246"/>
      <c r="AF4077" s="246"/>
      <c r="AG4077" s="246"/>
      <c r="AH4077" s="246"/>
      <c r="AI4077" s="246"/>
      <c r="AJ4077" s="246"/>
      <c r="AK4077" s="246"/>
      <c r="AL4077" s="246"/>
    </row>
    <row r="4078" spans="3:38" s="47" customFormat="1" ht="38.25" customHeight="1" x14ac:dyDescent="0.25">
      <c r="C4078" s="243"/>
      <c r="H4078" s="243"/>
      <c r="L4078" s="282"/>
      <c r="M4078" s="243"/>
      <c r="O4078" s="243"/>
      <c r="P4078" s="246"/>
      <c r="Q4078" s="246"/>
      <c r="R4078" s="246"/>
      <c r="S4078" s="246"/>
      <c r="T4078" s="246"/>
      <c r="U4078" s="246"/>
      <c r="V4078" s="246"/>
      <c r="W4078" s="246"/>
      <c r="X4078" s="246"/>
      <c r="Y4078" s="246"/>
      <c r="Z4078" s="246"/>
      <c r="AA4078" s="246"/>
      <c r="AB4078" s="246"/>
      <c r="AC4078" s="246"/>
      <c r="AD4078" s="246"/>
      <c r="AE4078" s="246"/>
      <c r="AF4078" s="246"/>
      <c r="AG4078" s="246"/>
      <c r="AH4078" s="246"/>
      <c r="AI4078" s="246"/>
      <c r="AJ4078" s="246"/>
      <c r="AK4078" s="246"/>
      <c r="AL4078" s="246"/>
    </row>
    <row r="4079" spans="3:38" s="47" customFormat="1" ht="38.25" customHeight="1" x14ac:dyDescent="0.25">
      <c r="C4079" s="243"/>
      <c r="H4079" s="243"/>
      <c r="L4079" s="282"/>
      <c r="M4079" s="243"/>
      <c r="O4079" s="243"/>
      <c r="P4079" s="246"/>
      <c r="Q4079" s="246"/>
      <c r="R4079" s="246"/>
      <c r="S4079" s="246"/>
      <c r="T4079" s="246"/>
      <c r="U4079" s="246"/>
      <c r="V4079" s="246"/>
      <c r="W4079" s="246"/>
      <c r="X4079" s="246"/>
      <c r="Y4079" s="246"/>
      <c r="Z4079" s="246"/>
      <c r="AA4079" s="246"/>
      <c r="AB4079" s="246"/>
      <c r="AC4079" s="246"/>
      <c r="AD4079" s="246"/>
      <c r="AE4079" s="246"/>
      <c r="AF4079" s="246"/>
      <c r="AG4079" s="246"/>
      <c r="AH4079" s="246"/>
      <c r="AI4079" s="246"/>
      <c r="AJ4079" s="246"/>
      <c r="AK4079" s="246"/>
      <c r="AL4079" s="246"/>
    </row>
    <row r="4080" spans="3:38" s="47" customFormat="1" ht="38.25" customHeight="1" x14ac:dyDescent="0.25">
      <c r="C4080" s="243"/>
      <c r="H4080" s="243"/>
      <c r="L4080" s="282"/>
      <c r="M4080" s="243"/>
      <c r="O4080" s="243"/>
      <c r="P4080" s="246"/>
      <c r="Q4080" s="246"/>
      <c r="R4080" s="246"/>
      <c r="S4080" s="246"/>
      <c r="T4080" s="246"/>
      <c r="U4080" s="246"/>
      <c r="V4080" s="246"/>
      <c r="W4080" s="246"/>
      <c r="X4080" s="246"/>
      <c r="Y4080" s="246"/>
      <c r="Z4080" s="246"/>
      <c r="AA4080" s="246"/>
      <c r="AB4080" s="246"/>
      <c r="AC4080" s="246"/>
      <c r="AD4080" s="246"/>
      <c r="AE4080" s="246"/>
      <c r="AF4080" s="246"/>
      <c r="AG4080" s="246"/>
      <c r="AH4080" s="246"/>
      <c r="AI4080" s="246"/>
      <c r="AJ4080" s="246"/>
      <c r="AK4080" s="246"/>
      <c r="AL4080" s="246"/>
    </row>
    <row r="4081" spans="3:38" s="47" customFormat="1" ht="38.25" customHeight="1" x14ac:dyDescent="0.25">
      <c r="C4081" s="243"/>
      <c r="H4081" s="243"/>
      <c r="L4081" s="282"/>
      <c r="M4081" s="243"/>
      <c r="O4081" s="243"/>
      <c r="P4081" s="246"/>
      <c r="Q4081" s="246"/>
      <c r="R4081" s="246"/>
      <c r="S4081" s="246"/>
      <c r="T4081" s="246"/>
      <c r="U4081" s="246"/>
      <c r="V4081" s="246"/>
      <c r="W4081" s="246"/>
      <c r="X4081" s="246"/>
      <c r="Y4081" s="246"/>
      <c r="Z4081" s="246"/>
      <c r="AA4081" s="246"/>
      <c r="AB4081" s="246"/>
      <c r="AC4081" s="246"/>
      <c r="AD4081" s="246"/>
      <c r="AE4081" s="246"/>
      <c r="AF4081" s="246"/>
      <c r="AG4081" s="246"/>
      <c r="AH4081" s="246"/>
      <c r="AI4081" s="246"/>
      <c r="AJ4081" s="246"/>
      <c r="AK4081" s="246"/>
      <c r="AL4081" s="246"/>
    </row>
    <row r="4082" spans="3:38" s="47" customFormat="1" ht="38.25" customHeight="1" x14ac:dyDescent="0.25">
      <c r="C4082" s="243"/>
      <c r="H4082" s="243"/>
      <c r="L4082" s="282"/>
      <c r="M4082" s="243"/>
      <c r="O4082" s="243"/>
      <c r="P4082" s="246"/>
      <c r="Q4082" s="246"/>
      <c r="R4082" s="246"/>
      <c r="S4082" s="246"/>
      <c r="T4082" s="246"/>
      <c r="U4082" s="246"/>
      <c r="V4082" s="246"/>
      <c r="W4082" s="246"/>
      <c r="X4082" s="246"/>
      <c r="Y4082" s="246"/>
      <c r="Z4082" s="246"/>
      <c r="AA4082" s="246"/>
      <c r="AB4082" s="246"/>
      <c r="AC4082" s="246"/>
      <c r="AD4082" s="246"/>
      <c r="AE4082" s="246"/>
      <c r="AF4082" s="246"/>
      <c r="AG4082" s="246"/>
      <c r="AH4082" s="246"/>
      <c r="AI4082" s="246"/>
      <c r="AJ4082" s="246"/>
      <c r="AK4082" s="246"/>
      <c r="AL4082" s="246"/>
    </row>
    <row r="4083" spans="3:38" s="47" customFormat="1" ht="38.25" customHeight="1" x14ac:dyDescent="0.25">
      <c r="C4083" s="243"/>
      <c r="H4083" s="243"/>
      <c r="L4083" s="282"/>
      <c r="M4083" s="243"/>
      <c r="O4083" s="243"/>
      <c r="P4083" s="246"/>
      <c r="Q4083" s="246"/>
      <c r="R4083" s="246"/>
      <c r="S4083" s="246"/>
      <c r="T4083" s="246"/>
      <c r="U4083" s="246"/>
      <c r="V4083" s="246"/>
      <c r="W4083" s="246"/>
      <c r="X4083" s="246"/>
      <c r="Y4083" s="246"/>
      <c r="Z4083" s="246"/>
      <c r="AA4083" s="246"/>
      <c r="AB4083" s="246"/>
      <c r="AC4083" s="246"/>
      <c r="AD4083" s="246"/>
      <c r="AE4083" s="246"/>
      <c r="AF4083" s="246"/>
      <c r="AG4083" s="246"/>
      <c r="AH4083" s="246"/>
      <c r="AI4083" s="246"/>
      <c r="AJ4083" s="246"/>
      <c r="AK4083" s="246"/>
      <c r="AL4083" s="246"/>
    </row>
    <row r="4084" spans="3:38" s="47" customFormat="1" ht="38.25" customHeight="1" x14ac:dyDescent="0.25">
      <c r="C4084" s="243"/>
      <c r="H4084" s="243"/>
      <c r="L4084" s="282"/>
      <c r="M4084" s="243"/>
      <c r="O4084" s="243"/>
      <c r="P4084" s="246"/>
      <c r="Q4084" s="246"/>
      <c r="R4084" s="246"/>
      <c r="S4084" s="246"/>
      <c r="T4084" s="246"/>
      <c r="U4084" s="246"/>
      <c r="V4084" s="246"/>
      <c r="W4084" s="246"/>
      <c r="X4084" s="246"/>
      <c r="Y4084" s="246"/>
      <c r="Z4084" s="246"/>
      <c r="AA4084" s="246"/>
      <c r="AB4084" s="246"/>
      <c r="AC4084" s="246"/>
      <c r="AD4084" s="246"/>
      <c r="AE4084" s="246"/>
      <c r="AF4084" s="246"/>
      <c r="AG4084" s="246"/>
      <c r="AH4084" s="246"/>
      <c r="AI4084" s="246"/>
      <c r="AJ4084" s="246"/>
      <c r="AK4084" s="246"/>
      <c r="AL4084" s="246"/>
    </row>
    <row r="4085" spans="3:38" s="47" customFormat="1" ht="38.25" customHeight="1" x14ac:dyDescent="0.25">
      <c r="C4085" s="243"/>
      <c r="H4085" s="243"/>
      <c r="L4085" s="282"/>
      <c r="M4085" s="243"/>
      <c r="O4085" s="243"/>
      <c r="P4085" s="246"/>
      <c r="Q4085" s="246"/>
      <c r="R4085" s="246"/>
      <c r="S4085" s="246"/>
      <c r="T4085" s="246"/>
      <c r="U4085" s="246"/>
      <c r="V4085" s="246"/>
      <c r="W4085" s="246"/>
      <c r="X4085" s="246"/>
      <c r="Y4085" s="246"/>
      <c r="Z4085" s="246"/>
      <c r="AA4085" s="246"/>
      <c r="AB4085" s="246"/>
      <c r="AC4085" s="246"/>
      <c r="AD4085" s="246"/>
      <c r="AE4085" s="246"/>
      <c r="AF4085" s="246"/>
      <c r="AG4085" s="246"/>
      <c r="AH4085" s="246"/>
      <c r="AI4085" s="246"/>
      <c r="AJ4085" s="246"/>
      <c r="AK4085" s="246"/>
      <c r="AL4085" s="246"/>
    </row>
    <row r="4086" spans="3:38" s="47" customFormat="1" ht="38.25" customHeight="1" x14ac:dyDescent="0.25">
      <c r="C4086" s="243"/>
      <c r="H4086" s="243"/>
      <c r="L4086" s="282"/>
      <c r="M4086" s="243"/>
      <c r="O4086" s="243"/>
      <c r="P4086" s="246"/>
      <c r="Q4086" s="246"/>
      <c r="R4086" s="246"/>
      <c r="S4086" s="246"/>
      <c r="T4086" s="246"/>
      <c r="U4086" s="246"/>
      <c r="V4086" s="246"/>
      <c r="W4086" s="246"/>
      <c r="X4086" s="246"/>
      <c r="Y4086" s="246"/>
      <c r="Z4086" s="246"/>
      <c r="AA4086" s="246"/>
      <c r="AB4086" s="246"/>
      <c r="AC4086" s="246"/>
      <c r="AD4086" s="246"/>
      <c r="AE4086" s="246"/>
      <c r="AF4086" s="246"/>
      <c r="AG4086" s="246"/>
      <c r="AH4086" s="246"/>
      <c r="AI4086" s="246"/>
      <c r="AJ4086" s="246"/>
      <c r="AK4086" s="246"/>
      <c r="AL4086" s="246"/>
    </row>
    <row r="4087" spans="3:38" s="47" customFormat="1" ht="38.25" customHeight="1" x14ac:dyDescent="0.25">
      <c r="C4087" s="243"/>
      <c r="H4087" s="243"/>
      <c r="L4087" s="282"/>
      <c r="M4087" s="243"/>
      <c r="O4087" s="243"/>
      <c r="P4087" s="246"/>
      <c r="Q4087" s="246"/>
      <c r="R4087" s="246"/>
      <c r="S4087" s="246"/>
      <c r="T4087" s="246"/>
      <c r="U4087" s="246"/>
      <c r="V4087" s="246"/>
      <c r="W4087" s="246"/>
      <c r="X4087" s="246"/>
      <c r="Y4087" s="246"/>
      <c r="Z4087" s="246"/>
      <c r="AA4087" s="246"/>
      <c r="AB4087" s="246"/>
      <c r="AC4087" s="246"/>
      <c r="AD4087" s="246"/>
      <c r="AE4087" s="246"/>
      <c r="AF4087" s="246"/>
      <c r="AG4087" s="246"/>
      <c r="AH4087" s="246"/>
      <c r="AI4087" s="246"/>
      <c r="AJ4087" s="246"/>
      <c r="AK4087" s="246"/>
      <c r="AL4087" s="246"/>
    </row>
    <row r="4088" spans="3:38" s="47" customFormat="1" ht="38.25" customHeight="1" x14ac:dyDescent="0.25">
      <c r="C4088" s="243"/>
      <c r="H4088" s="243"/>
      <c r="L4088" s="282"/>
      <c r="M4088" s="243"/>
      <c r="O4088" s="243"/>
      <c r="P4088" s="246"/>
      <c r="Q4088" s="246"/>
      <c r="R4088" s="246"/>
      <c r="S4088" s="246"/>
      <c r="T4088" s="246"/>
      <c r="U4088" s="246"/>
      <c r="V4088" s="246"/>
      <c r="W4088" s="246"/>
      <c r="X4088" s="246"/>
      <c r="Y4088" s="246"/>
      <c r="Z4088" s="246"/>
      <c r="AA4088" s="246"/>
      <c r="AB4088" s="246"/>
      <c r="AC4088" s="246"/>
      <c r="AD4088" s="246"/>
      <c r="AE4088" s="246"/>
      <c r="AF4088" s="246"/>
      <c r="AG4088" s="246"/>
      <c r="AH4088" s="246"/>
      <c r="AI4088" s="246"/>
      <c r="AJ4088" s="246"/>
      <c r="AK4088" s="246"/>
      <c r="AL4088" s="246"/>
    </row>
    <row r="4089" spans="3:38" s="47" customFormat="1" ht="38.25" customHeight="1" x14ac:dyDescent="0.25">
      <c r="C4089" s="243"/>
      <c r="H4089" s="243"/>
      <c r="L4089" s="282"/>
      <c r="M4089" s="243"/>
      <c r="O4089" s="243"/>
      <c r="P4089" s="246"/>
      <c r="Q4089" s="246"/>
      <c r="R4089" s="246"/>
      <c r="S4089" s="246"/>
      <c r="T4089" s="246"/>
      <c r="U4089" s="246"/>
      <c r="V4089" s="246"/>
      <c r="W4089" s="246"/>
      <c r="X4089" s="246"/>
      <c r="Y4089" s="246"/>
      <c r="Z4089" s="246"/>
      <c r="AA4089" s="246"/>
      <c r="AB4089" s="246"/>
      <c r="AC4089" s="246"/>
      <c r="AD4089" s="246"/>
      <c r="AE4089" s="246"/>
      <c r="AF4089" s="246"/>
      <c r="AG4089" s="246"/>
      <c r="AH4089" s="246"/>
      <c r="AI4089" s="246"/>
      <c r="AJ4089" s="246"/>
      <c r="AK4089" s="246"/>
      <c r="AL4089" s="246"/>
    </row>
    <row r="4090" spans="3:38" s="47" customFormat="1" ht="38.25" customHeight="1" x14ac:dyDescent="0.25">
      <c r="C4090" s="243"/>
      <c r="H4090" s="243"/>
      <c r="L4090" s="282"/>
      <c r="M4090" s="243"/>
      <c r="O4090" s="243"/>
      <c r="P4090" s="246"/>
      <c r="Q4090" s="246"/>
      <c r="R4090" s="246"/>
      <c r="S4090" s="246"/>
      <c r="T4090" s="246"/>
      <c r="U4090" s="246"/>
      <c r="V4090" s="246"/>
      <c r="W4090" s="246"/>
      <c r="X4090" s="246"/>
      <c r="Y4090" s="246"/>
      <c r="Z4090" s="246"/>
      <c r="AA4090" s="246"/>
      <c r="AB4090" s="246"/>
      <c r="AC4090" s="246"/>
      <c r="AD4090" s="246"/>
      <c r="AE4090" s="246"/>
      <c r="AF4090" s="246"/>
      <c r="AG4090" s="246"/>
      <c r="AH4090" s="246"/>
      <c r="AI4090" s="246"/>
      <c r="AJ4090" s="246"/>
      <c r="AK4090" s="246"/>
      <c r="AL4090" s="246"/>
    </row>
    <row r="4091" spans="3:38" s="47" customFormat="1" ht="38.25" customHeight="1" x14ac:dyDescent="0.25">
      <c r="C4091" s="243"/>
      <c r="H4091" s="243"/>
      <c r="L4091" s="282"/>
      <c r="M4091" s="243"/>
      <c r="O4091" s="243"/>
      <c r="P4091" s="246"/>
      <c r="Q4091" s="246"/>
      <c r="R4091" s="246"/>
      <c r="S4091" s="246"/>
      <c r="T4091" s="246"/>
      <c r="U4091" s="246"/>
      <c r="V4091" s="246"/>
      <c r="W4091" s="246"/>
      <c r="X4091" s="246"/>
      <c r="Y4091" s="246"/>
      <c r="Z4091" s="246"/>
      <c r="AA4091" s="246"/>
      <c r="AB4091" s="246"/>
      <c r="AC4091" s="246"/>
      <c r="AD4091" s="246"/>
      <c r="AE4091" s="246"/>
      <c r="AF4091" s="246"/>
      <c r="AG4091" s="246"/>
      <c r="AH4091" s="246"/>
      <c r="AI4091" s="246"/>
      <c r="AJ4091" s="246"/>
      <c r="AK4091" s="246"/>
      <c r="AL4091" s="246"/>
    </row>
    <row r="4092" spans="3:38" s="47" customFormat="1" ht="38.25" customHeight="1" x14ac:dyDescent="0.25">
      <c r="C4092" s="243"/>
      <c r="H4092" s="243"/>
      <c r="L4092" s="282"/>
      <c r="M4092" s="243"/>
      <c r="O4092" s="243"/>
      <c r="P4092" s="246"/>
      <c r="Q4092" s="246"/>
      <c r="R4092" s="246"/>
      <c r="S4092" s="246"/>
      <c r="T4092" s="246"/>
      <c r="U4092" s="246"/>
      <c r="V4092" s="246"/>
      <c r="W4092" s="246"/>
      <c r="X4092" s="246"/>
      <c r="Y4092" s="246"/>
      <c r="Z4092" s="246"/>
      <c r="AA4092" s="246"/>
      <c r="AB4092" s="246"/>
      <c r="AC4092" s="246"/>
      <c r="AD4092" s="246"/>
      <c r="AE4092" s="246"/>
      <c r="AF4092" s="246"/>
      <c r="AG4092" s="246"/>
      <c r="AH4092" s="246"/>
      <c r="AI4092" s="246"/>
      <c r="AJ4092" s="246"/>
      <c r="AK4092" s="246"/>
      <c r="AL4092" s="246"/>
    </row>
    <row r="4093" spans="3:38" s="47" customFormat="1" ht="38.25" customHeight="1" x14ac:dyDescent="0.25">
      <c r="C4093" s="243"/>
      <c r="H4093" s="243"/>
      <c r="L4093" s="282"/>
      <c r="M4093" s="243"/>
      <c r="O4093" s="243"/>
      <c r="P4093" s="246"/>
      <c r="Q4093" s="246"/>
      <c r="R4093" s="246"/>
      <c r="S4093" s="246"/>
      <c r="T4093" s="246"/>
      <c r="U4093" s="246"/>
      <c r="V4093" s="246"/>
      <c r="W4093" s="246"/>
      <c r="X4093" s="246"/>
      <c r="Y4093" s="246"/>
      <c r="Z4093" s="246"/>
      <c r="AA4093" s="246"/>
      <c r="AB4093" s="246"/>
      <c r="AC4093" s="246"/>
      <c r="AD4093" s="246"/>
      <c r="AE4093" s="246"/>
      <c r="AF4093" s="246"/>
      <c r="AG4093" s="246"/>
      <c r="AH4093" s="246"/>
      <c r="AI4093" s="246"/>
      <c r="AJ4093" s="246"/>
      <c r="AK4093" s="246"/>
      <c r="AL4093" s="246"/>
    </row>
    <row r="4094" spans="3:38" s="47" customFormat="1" ht="38.25" customHeight="1" x14ac:dyDescent="0.25">
      <c r="C4094" s="243"/>
      <c r="H4094" s="243"/>
      <c r="L4094" s="282"/>
      <c r="M4094" s="243"/>
      <c r="O4094" s="243"/>
      <c r="P4094" s="246"/>
      <c r="Q4094" s="246"/>
      <c r="R4094" s="246"/>
      <c r="S4094" s="246"/>
      <c r="T4094" s="246"/>
      <c r="U4094" s="246"/>
      <c r="V4094" s="246"/>
      <c r="W4094" s="246"/>
      <c r="X4094" s="246"/>
      <c r="Y4094" s="246"/>
      <c r="Z4094" s="246"/>
      <c r="AA4094" s="246"/>
      <c r="AB4094" s="246"/>
      <c r="AC4094" s="246"/>
      <c r="AD4094" s="246"/>
      <c r="AE4094" s="246"/>
      <c r="AF4094" s="246"/>
      <c r="AG4094" s="246"/>
      <c r="AH4094" s="246"/>
      <c r="AI4094" s="246"/>
      <c r="AJ4094" s="246"/>
      <c r="AK4094" s="246"/>
      <c r="AL4094" s="246"/>
    </row>
    <row r="4095" spans="3:38" s="47" customFormat="1" ht="38.25" customHeight="1" x14ac:dyDescent="0.25">
      <c r="C4095" s="243"/>
      <c r="H4095" s="243"/>
      <c r="L4095" s="282"/>
      <c r="M4095" s="243"/>
      <c r="O4095" s="243"/>
      <c r="P4095" s="246"/>
      <c r="Q4095" s="246"/>
      <c r="R4095" s="246"/>
      <c r="S4095" s="246"/>
      <c r="T4095" s="246"/>
      <c r="U4095" s="246"/>
      <c r="V4095" s="246"/>
      <c r="W4095" s="246"/>
      <c r="X4095" s="246"/>
      <c r="Y4095" s="246"/>
      <c r="Z4095" s="246"/>
      <c r="AA4095" s="246"/>
      <c r="AB4095" s="246"/>
      <c r="AC4095" s="246"/>
      <c r="AD4095" s="246"/>
      <c r="AE4095" s="246"/>
      <c r="AF4095" s="246"/>
      <c r="AG4095" s="246"/>
      <c r="AH4095" s="246"/>
      <c r="AI4095" s="246"/>
      <c r="AJ4095" s="246"/>
      <c r="AK4095" s="246"/>
      <c r="AL4095" s="246"/>
    </row>
    <row r="4096" spans="3:38" s="47" customFormat="1" ht="38.25" customHeight="1" x14ac:dyDescent="0.25">
      <c r="C4096" s="243"/>
      <c r="H4096" s="243"/>
      <c r="L4096" s="282"/>
      <c r="M4096" s="243"/>
      <c r="O4096" s="243"/>
      <c r="P4096" s="246"/>
      <c r="Q4096" s="246"/>
      <c r="R4096" s="246"/>
      <c r="S4096" s="246"/>
      <c r="T4096" s="246"/>
      <c r="U4096" s="246"/>
      <c r="V4096" s="246"/>
      <c r="W4096" s="246"/>
      <c r="X4096" s="246"/>
      <c r="Y4096" s="246"/>
      <c r="Z4096" s="246"/>
      <c r="AA4096" s="246"/>
      <c r="AB4096" s="246"/>
      <c r="AC4096" s="246"/>
      <c r="AD4096" s="246"/>
      <c r="AE4096" s="246"/>
      <c r="AF4096" s="246"/>
      <c r="AG4096" s="246"/>
      <c r="AH4096" s="246"/>
      <c r="AI4096" s="246"/>
      <c r="AJ4096" s="246"/>
      <c r="AK4096" s="246"/>
      <c r="AL4096" s="246"/>
    </row>
    <row r="4097" spans="3:38" s="47" customFormat="1" ht="38.25" customHeight="1" x14ac:dyDescent="0.25">
      <c r="C4097" s="243"/>
      <c r="H4097" s="243"/>
      <c r="L4097" s="282"/>
      <c r="M4097" s="243"/>
      <c r="O4097" s="243"/>
      <c r="P4097" s="246"/>
      <c r="Q4097" s="246"/>
      <c r="R4097" s="246"/>
      <c r="S4097" s="246"/>
      <c r="T4097" s="246"/>
      <c r="U4097" s="246"/>
      <c r="V4097" s="246"/>
      <c r="W4097" s="246"/>
      <c r="X4097" s="246"/>
      <c r="Y4097" s="246"/>
      <c r="Z4097" s="246"/>
      <c r="AA4097" s="246"/>
      <c r="AB4097" s="246"/>
      <c r="AC4097" s="246"/>
      <c r="AD4097" s="246"/>
      <c r="AE4097" s="246"/>
      <c r="AF4097" s="246"/>
      <c r="AG4097" s="246"/>
      <c r="AH4097" s="246"/>
      <c r="AI4097" s="246"/>
      <c r="AJ4097" s="246"/>
      <c r="AK4097" s="246"/>
      <c r="AL4097" s="246"/>
    </row>
    <row r="4098" spans="3:38" s="47" customFormat="1" ht="38.25" customHeight="1" x14ac:dyDescent="0.25">
      <c r="C4098" s="243"/>
      <c r="H4098" s="243"/>
      <c r="L4098" s="282"/>
      <c r="M4098" s="243"/>
      <c r="O4098" s="243"/>
      <c r="P4098" s="246"/>
      <c r="Q4098" s="246"/>
      <c r="R4098" s="246"/>
      <c r="S4098" s="246"/>
      <c r="T4098" s="246"/>
      <c r="U4098" s="246"/>
      <c r="V4098" s="246"/>
      <c r="W4098" s="246"/>
      <c r="X4098" s="246"/>
      <c r="Y4098" s="246"/>
      <c r="Z4098" s="246"/>
      <c r="AA4098" s="246"/>
      <c r="AB4098" s="246"/>
      <c r="AC4098" s="246"/>
      <c r="AD4098" s="246"/>
      <c r="AE4098" s="246"/>
      <c r="AF4098" s="246"/>
      <c r="AG4098" s="246"/>
      <c r="AH4098" s="246"/>
      <c r="AI4098" s="246"/>
      <c r="AJ4098" s="246"/>
      <c r="AK4098" s="246"/>
      <c r="AL4098" s="246"/>
    </row>
    <row r="4099" spans="3:38" s="47" customFormat="1" ht="38.25" customHeight="1" x14ac:dyDescent="0.25">
      <c r="C4099" s="243"/>
      <c r="H4099" s="243"/>
      <c r="L4099" s="282"/>
      <c r="M4099" s="243"/>
      <c r="O4099" s="243"/>
      <c r="P4099" s="246"/>
      <c r="Q4099" s="246"/>
      <c r="R4099" s="246"/>
      <c r="S4099" s="246"/>
      <c r="T4099" s="246"/>
      <c r="U4099" s="246"/>
      <c r="V4099" s="246"/>
      <c r="W4099" s="246"/>
      <c r="X4099" s="246"/>
      <c r="Y4099" s="246"/>
      <c r="Z4099" s="246"/>
      <c r="AA4099" s="246"/>
      <c r="AB4099" s="246"/>
      <c r="AC4099" s="246"/>
      <c r="AD4099" s="246"/>
      <c r="AE4099" s="246"/>
      <c r="AF4099" s="246"/>
      <c r="AG4099" s="246"/>
      <c r="AH4099" s="246"/>
      <c r="AI4099" s="246"/>
      <c r="AJ4099" s="246"/>
      <c r="AK4099" s="246"/>
      <c r="AL4099" s="246"/>
    </row>
    <row r="4100" spans="3:38" s="47" customFormat="1" ht="38.25" customHeight="1" x14ac:dyDescent="0.25">
      <c r="C4100" s="243"/>
      <c r="H4100" s="243"/>
      <c r="L4100" s="282"/>
      <c r="M4100" s="243"/>
      <c r="O4100" s="243"/>
      <c r="P4100" s="246"/>
      <c r="Q4100" s="246"/>
      <c r="R4100" s="246"/>
      <c r="S4100" s="246"/>
      <c r="T4100" s="246"/>
      <c r="U4100" s="246"/>
      <c r="V4100" s="246"/>
      <c r="W4100" s="246"/>
      <c r="X4100" s="246"/>
      <c r="Y4100" s="246"/>
      <c r="Z4100" s="246"/>
      <c r="AA4100" s="246"/>
      <c r="AB4100" s="246"/>
      <c r="AC4100" s="246"/>
      <c r="AD4100" s="246"/>
      <c r="AE4100" s="246"/>
      <c r="AF4100" s="246"/>
      <c r="AG4100" s="246"/>
      <c r="AH4100" s="246"/>
      <c r="AI4100" s="246"/>
      <c r="AJ4100" s="246"/>
      <c r="AK4100" s="246"/>
      <c r="AL4100" s="246"/>
    </row>
    <row r="4101" spans="3:38" s="47" customFormat="1" ht="38.25" customHeight="1" x14ac:dyDescent="0.25">
      <c r="C4101" s="243"/>
      <c r="H4101" s="243"/>
      <c r="L4101" s="282"/>
      <c r="M4101" s="243"/>
      <c r="O4101" s="243"/>
      <c r="P4101" s="246"/>
      <c r="Q4101" s="246"/>
      <c r="R4101" s="246"/>
      <c r="S4101" s="246"/>
      <c r="T4101" s="246"/>
      <c r="U4101" s="246"/>
      <c r="V4101" s="246"/>
      <c r="W4101" s="246"/>
      <c r="X4101" s="246"/>
      <c r="Y4101" s="246"/>
      <c r="Z4101" s="246"/>
      <c r="AA4101" s="246"/>
      <c r="AB4101" s="246"/>
      <c r="AC4101" s="246"/>
      <c r="AD4101" s="246"/>
      <c r="AE4101" s="246"/>
      <c r="AF4101" s="246"/>
      <c r="AG4101" s="246"/>
      <c r="AH4101" s="246"/>
      <c r="AI4101" s="246"/>
      <c r="AJ4101" s="246"/>
      <c r="AK4101" s="246"/>
      <c r="AL4101" s="246"/>
    </row>
    <row r="4102" spans="3:38" s="47" customFormat="1" ht="38.25" customHeight="1" x14ac:dyDescent="0.25">
      <c r="C4102" s="243"/>
      <c r="H4102" s="243"/>
      <c r="L4102" s="282"/>
      <c r="M4102" s="243"/>
      <c r="O4102" s="243"/>
      <c r="P4102" s="246"/>
      <c r="Q4102" s="246"/>
      <c r="R4102" s="246"/>
      <c r="S4102" s="246"/>
      <c r="T4102" s="246"/>
      <c r="U4102" s="246"/>
      <c r="V4102" s="246"/>
      <c r="W4102" s="246"/>
      <c r="X4102" s="246"/>
      <c r="Y4102" s="246"/>
      <c r="Z4102" s="246"/>
      <c r="AA4102" s="246"/>
      <c r="AB4102" s="246"/>
      <c r="AC4102" s="246"/>
      <c r="AD4102" s="246"/>
      <c r="AE4102" s="246"/>
      <c r="AF4102" s="246"/>
      <c r="AG4102" s="246"/>
      <c r="AH4102" s="246"/>
      <c r="AI4102" s="246"/>
      <c r="AJ4102" s="246"/>
      <c r="AK4102" s="246"/>
      <c r="AL4102" s="246"/>
    </row>
    <row r="4103" spans="3:38" s="47" customFormat="1" ht="38.25" customHeight="1" x14ac:dyDescent="0.25">
      <c r="C4103" s="243"/>
      <c r="H4103" s="243"/>
      <c r="L4103" s="282"/>
      <c r="M4103" s="243"/>
      <c r="O4103" s="243"/>
      <c r="P4103" s="246"/>
      <c r="Q4103" s="246"/>
      <c r="R4103" s="246"/>
      <c r="S4103" s="246"/>
      <c r="T4103" s="246"/>
      <c r="U4103" s="246"/>
      <c r="V4103" s="246"/>
      <c r="W4103" s="246"/>
      <c r="X4103" s="246"/>
      <c r="Y4103" s="246"/>
      <c r="Z4103" s="246"/>
      <c r="AA4103" s="246"/>
      <c r="AB4103" s="246"/>
      <c r="AC4103" s="246"/>
      <c r="AD4103" s="246"/>
      <c r="AE4103" s="246"/>
      <c r="AF4103" s="246"/>
      <c r="AG4103" s="246"/>
      <c r="AH4103" s="246"/>
      <c r="AI4103" s="246"/>
      <c r="AJ4103" s="246"/>
      <c r="AK4103" s="246"/>
      <c r="AL4103" s="246"/>
    </row>
    <row r="4104" spans="3:38" s="47" customFormat="1" ht="38.25" customHeight="1" x14ac:dyDescent="0.25">
      <c r="C4104" s="243"/>
      <c r="H4104" s="243"/>
      <c r="L4104" s="282"/>
      <c r="M4104" s="243"/>
      <c r="O4104" s="243"/>
      <c r="P4104" s="246"/>
      <c r="Q4104" s="246"/>
      <c r="R4104" s="246"/>
      <c r="S4104" s="246"/>
      <c r="T4104" s="246"/>
      <c r="U4104" s="246"/>
      <c r="V4104" s="246"/>
      <c r="W4104" s="246"/>
      <c r="X4104" s="246"/>
      <c r="Y4104" s="246"/>
      <c r="Z4104" s="246"/>
      <c r="AA4104" s="246"/>
      <c r="AB4104" s="246"/>
      <c r="AC4104" s="246"/>
      <c r="AD4104" s="246"/>
      <c r="AE4104" s="246"/>
      <c r="AF4104" s="246"/>
      <c r="AG4104" s="246"/>
      <c r="AH4104" s="246"/>
      <c r="AI4104" s="246"/>
      <c r="AJ4104" s="246"/>
      <c r="AK4104" s="246"/>
      <c r="AL4104" s="246"/>
    </row>
    <row r="4105" spans="3:38" s="47" customFormat="1" ht="38.25" customHeight="1" x14ac:dyDescent="0.25">
      <c r="C4105" s="243"/>
      <c r="H4105" s="243"/>
      <c r="L4105" s="282"/>
      <c r="M4105" s="243"/>
      <c r="O4105" s="243"/>
      <c r="P4105" s="246"/>
      <c r="Q4105" s="246"/>
      <c r="R4105" s="246"/>
      <c r="S4105" s="246"/>
      <c r="T4105" s="246"/>
      <c r="U4105" s="246"/>
      <c r="V4105" s="246"/>
      <c r="W4105" s="246"/>
      <c r="X4105" s="246"/>
      <c r="Y4105" s="246"/>
      <c r="Z4105" s="246"/>
      <c r="AA4105" s="246"/>
      <c r="AB4105" s="246"/>
      <c r="AC4105" s="246"/>
      <c r="AD4105" s="246"/>
      <c r="AE4105" s="246"/>
      <c r="AF4105" s="246"/>
      <c r="AG4105" s="246"/>
      <c r="AH4105" s="246"/>
      <c r="AI4105" s="246"/>
      <c r="AJ4105" s="246"/>
      <c r="AK4105" s="246"/>
      <c r="AL4105" s="246"/>
    </row>
    <row r="4106" spans="3:38" s="47" customFormat="1" ht="38.25" customHeight="1" x14ac:dyDescent="0.25">
      <c r="C4106" s="243"/>
      <c r="H4106" s="243"/>
      <c r="L4106" s="282"/>
      <c r="M4106" s="243"/>
      <c r="O4106" s="243"/>
      <c r="P4106" s="246"/>
      <c r="Q4106" s="246"/>
      <c r="R4106" s="246"/>
      <c r="S4106" s="246"/>
      <c r="T4106" s="246"/>
      <c r="U4106" s="246"/>
      <c r="V4106" s="246"/>
      <c r="W4106" s="246"/>
      <c r="X4106" s="246"/>
      <c r="Y4106" s="246"/>
      <c r="Z4106" s="246"/>
      <c r="AA4106" s="246"/>
      <c r="AB4106" s="246"/>
      <c r="AC4106" s="246"/>
      <c r="AD4106" s="246"/>
      <c r="AE4106" s="246"/>
      <c r="AF4106" s="246"/>
      <c r="AG4106" s="246"/>
      <c r="AH4106" s="246"/>
      <c r="AI4106" s="246"/>
      <c r="AJ4106" s="246"/>
      <c r="AK4106" s="246"/>
      <c r="AL4106" s="246"/>
    </row>
    <row r="4107" spans="3:38" s="47" customFormat="1" ht="38.25" customHeight="1" x14ac:dyDescent="0.25">
      <c r="C4107" s="243"/>
      <c r="H4107" s="243"/>
      <c r="L4107" s="282"/>
      <c r="M4107" s="243"/>
      <c r="O4107" s="243"/>
      <c r="P4107" s="246"/>
      <c r="Q4107" s="246"/>
      <c r="R4107" s="246"/>
      <c r="S4107" s="246"/>
      <c r="T4107" s="246"/>
      <c r="U4107" s="246"/>
      <c r="V4107" s="246"/>
      <c r="W4107" s="246"/>
      <c r="X4107" s="246"/>
      <c r="Y4107" s="246"/>
      <c r="Z4107" s="246"/>
      <c r="AA4107" s="246"/>
      <c r="AB4107" s="246"/>
      <c r="AC4107" s="246"/>
      <c r="AD4107" s="246"/>
      <c r="AE4107" s="246"/>
      <c r="AF4107" s="246"/>
      <c r="AG4107" s="246"/>
      <c r="AH4107" s="246"/>
      <c r="AI4107" s="246"/>
      <c r="AJ4107" s="246"/>
      <c r="AK4107" s="246"/>
      <c r="AL4107" s="246"/>
    </row>
    <row r="4108" spans="3:38" s="47" customFormat="1" ht="38.25" customHeight="1" x14ac:dyDescent="0.25">
      <c r="C4108" s="243"/>
      <c r="H4108" s="243"/>
      <c r="L4108" s="282"/>
      <c r="M4108" s="243"/>
      <c r="O4108" s="243"/>
      <c r="P4108" s="246"/>
      <c r="Q4108" s="246"/>
      <c r="R4108" s="246"/>
      <c r="S4108" s="246"/>
      <c r="T4108" s="246"/>
      <c r="U4108" s="246"/>
      <c r="V4108" s="246"/>
      <c r="W4108" s="246"/>
      <c r="X4108" s="246"/>
      <c r="Y4108" s="246"/>
      <c r="Z4108" s="246"/>
      <c r="AA4108" s="246"/>
      <c r="AB4108" s="246"/>
      <c r="AC4108" s="246"/>
      <c r="AD4108" s="246"/>
      <c r="AE4108" s="246"/>
      <c r="AF4108" s="246"/>
      <c r="AG4108" s="246"/>
      <c r="AH4108" s="246"/>
      <c r="AI4108" s="246"/>
      <c r="AJ4108" s="246"/>
      <c r="AK4108" s="246"/>
      <c r="AL4108" s="246"/>
    </row>
    <row r="4109" spans="3:38" s="47" customFormat="1" ht="38.25" customHeight="1" x14ac:dyDescent="0.25">
      <c r="C4109" s="243"/>
      <c r="H4109" s="243"/>
      <c r="L4109" s="282"/>
      <c r="M4109" s="243"/>
      <c r="O4109" s="243"/>
      <c r="P4109" s="246"/>
      <c r="Q4109" s="246"/>
      <c r="R4109" s="246"/>
      <c r="S4109" s="246"/>
      <c r="T4109" s="246"/>
      <c r="U4109" s="246"/>
      <c r="V4109" s="246"/>
      <c r="W4109" s="246"/>
      <c r="X4109" s="246"/>
      <c r="Y4109" s="246"/>
      <c r="Z4109" s="246"/>
      <c r="AA4109" s="246"/>
      <c r="AB4109" s="246"/>
      <c r="AC4109" s="246"/>
      <c r="AD4109" s="246"/>
      <c r="AE4109" s="246"/>
      <c r="AF4109" s="246"/>
      <c r="AG4109" s="246"/>
      <c r="AH4109" s="246"/>
      <c r="AI4109" s="246"/>
      <c r="AJ4109" s="246"/>
      <c r="AK4109" s="246"/>
      <c r="AL4109" s="246"/>
    </row>
    <row r="4110" spans="3:38" s="47" customFormat="1" ht="38.25" customHeight="1" x14ac:dyDescent="0.25">
      <c r="C4110" s="243"/>
      <c r="H4110" s="243"/>
      <c r="L4110" s="282"/>
      <c r="M4110" s="243"/>
      <c r="O4110" s="243"/>
      <c r="P4110" s="246"/>
      <c r="Q4110" s="246"/>
      <c r="R4110" s="246"/>
      <c r="S4110" s="246"/>
      <c r="T4110" s="246"/>
      <c r="U4110" s="246"/>
      <c r="V4110" s="246"/>
      <c r="W4110" s="246"/>
      <c r="X4110" s="246"/>
      <c r="Y4110" s="246"/>
      <c r="Z4110" s="246"/>
      <c r="AA4110" s="246"/>
      <c r="AB4110" s="246"/>
      <c r="AC4110" s="246"/>
      <c r="AD4110" s="246"/>
      <c r="AE4110" s="246"/>
      <c r="AF4110" s="246"/>
      <c r="AG4110" s="246"/>
      <c r="AH4110" s="246"/>
      <c r="AI4110" s="246"/>
      <c r="AJ4110" s="246"/>
      <c r="AK4110" s="246"/>
      <c r="AL4110" s="246"/>
    </row>
    <row r="4111" spans="3:38" s="47" customFormat="1" ht="38.25" customHeight="1" x14ac:dyDescent="0.25">
      <c r="C4111" s="243"/>
      <c r="H4111" s="243"/>
      <c r="L4111" s="282"/>
      <c r="M4111" s="243"/>
      <c r="O4111" s="243"/>
      <c r="P4111" s="246"/>
      <c r="Q4111" s="246"/>
      <c r="R4111" s="246"/>
      <c r="S4111" s="246"/>
      <c r="T4111" s="246"/>
      <c r="U4111" s="246"/>
      <c r="V4111" s="246"/>
      <c r="W4111" s="246"/>
      <c r="X4111" s="246"/>
      <c r="Y4111" s="246"/>
      <c r="Z4111" s="246"/>
      <c r="AA4111" s="246"/>
      <c r="AB4111" s="246"/>
      <c r="AC4111" s="246"/>
      <c r="AD4111" s="246"/>
      <c r="AE4111" s="246"/>
      <c r="AF4111" s="246"/>
      <c r="AG4111" s="246"/>
      <c r="AH4111" s="246"/>
      <c r="AI4111" s="246"/>
      <c r="AJ4111" s="246"/>
      <c r="AK4111" s="246"/>
      <c r="AL4111" s="246"/>
    </row>
    <row r="4112" spans="3:38" s="47" customFormat="1" ht="38.25" customHeight="1" x14ac:dyDescent="0.25">
      <c r="C4112" s="243"/>
      <c r="H4112" s="243"/>
      <c r="L4112" s="282"/>
      <c r="M4112" s="243"/>
      <c r="O4112" s="243"/>
      <c r="P4112" s="246"/>
      <c r="Q4112" s="246"/>
      <c r="R4112" s="246"/>
      <c r="S4112" s="246"/>
      <c r="T4112" s="246"/>
      <c r="U4112" s="246"/>
      <c r="V4112" s="246"/>
      <c r="W4112" s="246"/>
      <c r="X4112" s="246"/>
      <c r="Y4112" s="246"/>
      <c r="Z4112" s="246"/>
      <c r="AA4112" s="246"/>
      <c r="AB4112" s="246"/>
      <c r="AC4112" s="246"/>
      <c r="AD4112" s="246"/>
      <c r="AE4112" s="246"/>
      <c r="AF4112" s="246"/>
      <c r="AG4112" s="246"/>
      <c r="AH4112" s="246"/>
      <c r="AI4112" s="246"/>
      <c r="AJ4112" s="246"/>
      <c r="AK4112" s="246"/>
      <c r="AL4112" s="246"/>
    </row>
    <row r="4113" spans="3:38" s="47" customFormat="1" ht="38.25" customHeight="1" x14ac:dyDescent="0.25">
      <c r="C4113" s="243"/>
      <c r="H4113" s="243"/>
      <c r="L4113" s="282"/>
      <c r="M4113" s="243"/>
      <c r="O4113" s="243"/>
      <c r="P4113" s="246"/>
      <c r="Q4113" s="246"/>
      <c r="R4113" s="246"/>
      <c r="S4113" s="246"/>
      <c r="T4113" s="246"/>
      <c r="U4113" s="246"/>
      <c r="V4113" s="246"/>
      <c r="W4113" s="246"/>
      <c r="X4113" s="246"/>
      <c r="Y4113" s="246"/>
      <c r="Z4113" s="246"/>
      <c r="AA4113" s="246"/>
      <c r="AB4113" s="246"/>
      <c r="AC4113" s="246"/>
      <c r="AD4113" s="246"/>
      <c r="AE4113" s="246"/>
      <c r="AF4113" s="246"/>
      <c r="AG4113" s="246"/>
      <c r="AH4113" s="246"/>
      <c r="AI4113" s="246"/>
      <c r="AJ4113" s="246"/>
      <c r="AK4113" s="246"/>
      <c r="AL4113" s="246"/>
    </row>
    <row r="4114" spans="3:38" s="47" customFormat="1" ht="38.25" customHeight="1" x14ac:dyDescent="0.25">
      <c r="C4114" s="243"/>
      <c r="H4114" s="243"/>
      <c r="L4114" s="282"/>
      <c r="M4114" s="243"/>
      <c r="O4114" s="243"/>
      <c r="P4114" s="246"/>
      <c r="Q4114" s="246"/>
      <c r="R4114" s="246"/>
      <c r="S4114" s="246"/>
      <c r="T4114" s="246"/>
      <c r="U4114" s="246"/>
      <c r="V4114" s="246"/>
      <c r="W4114" s="246"/>
      <c r="X4114" s="246"/>
      <c r="Y4114" s="246"/>
      <c r="Z4114" s="246"/>
      <c r="AA4114" s="246"/>
      <c r="AB4114" s="246"/>
      <c r="AC4114" s="246"/>
      <c r="AD4114" s="246"/>
      <c r="AE4114" s="246"/>
      <c r="AF4114" s="246"/>
      <c r="AG4114" s="246"/>
      <c r="AH4114" s="246"/>
      <c r="AI4114" s="246"/>
      <c r="AJ4114" s="246"/>
      <c r="AK4114" s="246"/>
      <c r="AL4114" s="246"/>
    </row>
    <row r="4115" spans="3:38" s="47" customFormat="1" ht="38.25" customHeight="1" x14ac:dyDescent="0.25">
      <c r="C4115" s="243"/>
      <c r="H4115" s="243"/>
      <c r="L4115" s="282"/>
      <c r="M4115" s="243"/>
      <c r="O4115" s="243"/>
      <c r="P4115" s="246"/>
      <c r="Q4115" s="246"/>
      <c r="R4115" s="246"/>
      <c r="S4115" s="246"/>
      <c r="T4115" s="246"/>
      <c r="U4115" s="246"/>
      <c r="V4115" s="246"/>
      <c r="W4115" s="246"/>
      <c r="X4115" s="246"/>
      <c r="Y4115" s="246"/>
      <c r="Z4115" s="246"/>
      <c r="AA4115" s="246"/>
      <c r="AB4115" s="246"/>
      <c r="AC4115" s="246"/>
      <c r="AD4115" s="246"/>
      <c r="AE4115" s="246"/>
      <c r="AF4115" s="246"/>
      <c r="AG4115" s="246"/>
      <c r="AH4115" s="246"/>
      <c r="AI4115" s="246"/>
      <c r="AJ4115" s="246"/>
      <c r="AK4115" s="246"/>
      <c r="AL4115" s="246"/>
    </row>
    <row r="4116" spans="3:38" s="47" customFormat="1" ht="38.25" customHeight="1" x14ac:dyDescent="0.25">
      <c r="C4116" s="243"/>
      <c r="H4116" s="243"/>
      <c r="L4116" s="282"/>
      <c r="M4116" s="243"/>
      <c r="O4116" s="243"/>
      <c r="P4116" s="246"/>
      <c r="Q4116" s="246"/>
      <c r="R4116" s="246"/>
      <c r="S4116" s="246"/>
      <c r="T4116" s="246"/>
      <c r="U4116" s="246"/>
      <c r="V4116" s="246"/>
      <c r="W4116" s="246"/>
      <c r="X4116" s="246"/>
      <c r="Y4116" s="246"/>
      <c r="Z4116" s="246"/>
      <c r="AA4116" s="246"/>
      <c r="AB4116" s="246"/>
      <c r="AC4116" s="246"/>
      <c r="AD4116" s="246"/>
      <c r="AE4116" s="246"/>
      <c r="AF4116" s="246"/>
      <c r="AG4116" s="246"/>
      <c r="AH4116" s="246"/>
      <c r="AI4116" s="246"/>
      <c r="AJ4116" s="246"/>
      <c r="AK4116" s="246"/>
      <c r="AL4116" s="246"/>
    </row>
    <row r="4117" spans="3:38" s="47" customFormat="1" ht="38.25" customHeight="1" x14ac:dyDescent="0.25">
      <c r="C4117" s="243"/>
      <c r="H4117" s="243"/>
      <c r="L4117" s="282"/>
      <c r="M4117" s="243"/>
      <c r="O4117" s="243"/>
      <c r="P4117" s="246"/>
      <c r="Q4117" s="246"/>
      <c r="R4117" s="246"/>
      <c r="S4117" s="246"/>
      <c r="T4117" s="246"/>
      <c r="U4117" s="246"/>
      <c r="V4117" s="246"/>
      <c r="W4117" s="246"/>
      <c r="X4117" s="246"/>
      <c r="Y4117" s="246"/>
      <c r="Z4117" s="246"/>
      <c r="AA4117" s="246"/>
      <c r="AB4117" s="246"/>
      <c r="AC4117" s="246"/>
      <c r="AD4117" s="246"/>
      <c r="AE4117" s="246"/>
      <c r="AF4117" s="246"/>
      <c r="AG4117" s="246"/>
      <c r="AH4117" s="246"/>
      <c r="AI4117" s="246"/>
      <c r="AJ4117" s="246"/>
      <c r="AK4117" s="246"/>
      <c r="AL4117" s="246"/>
    </row>
    <row r="4118" spans="3:38" s="47" customFormat="1" ht="38.25" customHeight="1" x14ac:dyDescent="0.25">
      <c r="C4118" s="243"/>
      <c r="H4118" s="243"/>
      <c r="L4118" s="282"/>
      <c r="M4118" s="243"/>
      <c r="O4118" s="243"/>
      <c r="P4118" s="246"/>
      <c r="Q4118" s="246"/>
      <c r="R4118" s="246"/>
      <c r="S4118" s="246"/>
      <c r="T4118" s="246"/>
      <c r="U4118" s="246"/>
      <c r="V4118" s="246"/>
      <c r="W4118" s="246"/>
      <c r="X4118" s="246"/>
      <c r="Y4118" s="246"/>
      <c r="Z4118" s="246"/>
      <c r="AA4118" s="246"/>
      <c r="AB4118" s="246"/>
      <c r="AC4118" s="246"/>
      <c r="AD4118" s="246"/>
      <c r="AE4118" s="246"/>
      <c r="AF4118" s="246"/>
      <c r="AG4118" s="246"/>
      <c r="AH4118" s="246"/>
      <c r="AI4118" s="246"/>
      <c r="AJ4118" s="246"/>
      <c r="AK4118" s="246"/>
      <c r="AL4118" s="246"/>
    </row>
    <row r="4119" spans="3:38" s="47" customFormat="1" ht="38.25" customHeight="1" x14ac:dyDescent="0.25">
      <c r="C4119" s="243"/>
      <c r="H4119" s="243"/>
      <c r="L4119" s="282"/>
      <c r="M4119" s="243"/>
      <c r="O4119" s="243"/>
      <c r="P4119" s="246"/>
      <c r="Q4119" s="246"/>
      <c r="R4119" s="246"/>
      <c r="S4119" s="246"/>
      <c r="T4119" s="246"/>
      <c r="U4119" s="246"/>
      <c r="V4119" s="246"/>
      <c r="W4119" s="246"/>
      <c r="X4119" s="246"/>
      <c r="Y4119" s="246"/>
      <c r="Z4119" s="246"/>
      <c r="AA4119" s="246"/>
      <c r="AB4119" s="246"/>
      <c r="AC4119" s="246"/>
      <c r="AD4119" s="246"/>
      <c r="AE4119" s="246"/>
      <c r="AF4119" s="246"/>
      <c r="AG4119" s="246"/>
      <c r="AH4119" s="246"/>
      <c r="AI4119" s="246"/>
      <c r="AJ4119" s="246"/>
      <c r="AK4119" s="246"/>
      <c r="AL4119" s="246"/>
    </row>
    <row r="4120" spans="3:38" s="47" customFormat="1" ht="38.25" customHeight="1" x14ac:dyDescent="0.25">
      <c r="C4120" s="243"/>
      <c r="H4120" s="243"/>
      <c r="L4120" s="282"/>
      <c r="M4120" s="243"/>
      <c r="O4120" s="243"/>
      <c r="P4120" s="246"/>
      <c r="Q4120" s="246"/>
      <c r="R4120" s="246"/>
      <c r="S4120" s="246"/>
      <c r="T4120" s="246"/>
      <c r="U4120" s="246"/>
      <c r="V4120" s="246"/>
      <c r="W4120" s="246"/>
      <c r="X4120" s="246"/>
      <c r="Y4120" s="246"/>
      <c r="Z4120" s="246"/>
      <c r="AA4120" s="246"/>
      <c r="AB4120" s="246"/>
      <c r="AC4120" s="246"/>
      <c r="AD4120" s="246"/>
      <c r="AE4120" s="246"/>
      <c r="AF4120" s="246"/>
      <c r="AG4120" s="246"/>
      <c r="AH4120" s="246"/>
      <c r="AI4120" s="246"/>
      <c r="AJ4120" s="246"/>
      <c r="AK4120" s="246"/>
      <c r="AL4120" s="246"/>
    </row>
    <row r="4121" spans="3:38" s="47" customFormat="1" ht="38.25" customHeight="1" x14ac:dyDescent="0.25">
      <c r="C4121" s="243"/>
      <c r="H4121" s="243"/>
      <c r="L4121" s="282"/>
      <c r="M4121" s="243"/>
      <c r="O4121" s="243"/>
      <c r="P4121" s="246"/>
      <c r="Q4121" s="246"/>
      <c r="R4121" s="246"/>
      <c r="S4121" s="246"/>
      <c r="T4121" s="246"/>
      <c r="U4121" s="246"/>
      <c r="V4121" s="246"/>
      <c r="W4121" s="246"/>
      <c r="X4121" s="246"/>
      <c r="Y4121" s="246"/>
      <c r="Z4121" s="246"/>
      <c r="AA4121" s="246"/>
      <c r="AB4121" s="246"/>
      <c r="AC4121" s="246"/>
      <c r="AD4121" s="246"/>
      <c r="AE4121" s="246"/>
      <c r="AF4121" s="246"/>
      <c r="AG4121" s="246"/>
      <c r="AH4121" s="246"/>
      <c r="AI4121" s="246"/>
      <c r="AJ4121" s="246"/>
      <c r="AK4121" s="246"/>
      <c r="AL4121" s="246"/>
    </row>
    <row r="4122" spans="3:38" s="47" customFormat="1" ht="38.25" customHeight="1" x14ac:dyDescent="0.25">
      <c r="C4122" s="243"/>
      <c r="H4122" s="243"/>
      <c r="L4122" s="282"/>
      <c r="M4122" s="243"/>
      <c r="O4122" s="243"/>
      <c r="P4122" s="246"/>
      <c r="Q4122" s="246"/>
      <c r="R4122" s="246"/>
      <c r="S4122" s="246"/>
      <c r="T4122" s="246"/>
      <c r="U4122" s="246"/>
      <c r="V4122" s="246"/>
      <c r="W4122" s="246"/>
      <c r="X4122" s="246"/>
      <c r="Y4122" s="246"/>
      <c r="Z4122" s="246"/>
      <c r="AA4122" s="246"/>
      <c r="AB4122" s="246"/>
      <c r="AC4122" s="246"/>
      <c r="AD4122" s="246"/>
      <c r="AE4122" s="246"/>
      <c r="AF4122" s="246"/>
      <c r="AG4122" s="246"/>
      <c r="AH4122" s="246"/>
      <c r="AI4122" s="246"/>
      <c r="AJ4122" s="246"/>
      <c r="AK4122" s="246"/>
      <c r="AL4122" s="246"/>
    </row>
    <row r="4123" spans="3:38" s="47" customFormat="1" ht="38.25" customHeight="1" x14ac:dyDescent="0.25">
      <c r="C4123" s="243"/>
      <c r="H4123" s="243"/>
      <c r="L4123" s="282"/>
      <c r="M4123" s="243"/>
      <c r="O4123" s="243"/>
      <c r="P4123" s="246"/>
      <c r="Q4123" s="246"/>
      <c r="R4123" s="246"/>
      <c r="S4123" s="246"/>
      <c r="T4123" s="246"/>
      <c r="U4123" s="246"/>
      <c r="V4123" s="246"/>
      <c r="W4123" s="246"/>
      <c r="X4123" s="246"/>
      <c r="Y4123" s="246"/>
      <c r="Z4123" s="246"/>
      <c r="AA4123" s="246"/>
      <c r="AB4123" s="246"/>
      <c r="AC4123" s="246"/>
      <c r="AD4123" s="246"/>
      <c r="AE4123" s="246"/>
      <c r="AF4123" s="246"/>
      <c r="AG4123" s="246"/>
      <c r="AH4123" s="246"/>
      <c r="AI4123" s="246"/>
      <c r="AJ4123" s="246"/>
      <c r="AK4123" s="246"/>
      <c r="AL4123" s="246"/>
    </row>
    <row r="4124" spans="3:38" s="47" customFormat="1" ht="38.25" customHeight="1" x14ac:dyDescent="0.25">
      <c r="C4124" s="243"/>
      <c r="H4124" s="243"/>
      <c r="L4124" s="282"/>
      <c r="M4124" s="243"/>
      <c r="O4124" s="243"/>
      <c r="P4124" s="246"/>
      <c r="Q4124" s="246"/>
      <c r="R4124" s="246"/>
      <c r="S4124" s="246"/>
      <c r="T4124" s="246"/>
      <c r="U4124" s="246"/>
      <c r="V4124" s="246"/>
      <c r="W4124" s="246"/>
      <c r="X4124" s="246"/>
      <c r="Y4124" s="246"/>
      <c r="Z4124" s="246"/>
      <c r="AA4124" s="246"/>
      <c r="AB4124" s="246"/>
      <c r="AC4124" s="246"/>
      <c r="AD4124" s="246"/>
      <c r="AE4124" s="246"/>
      <c r="AF4124" s="246"/>
      <c r="AG4124" s="246"/>
      <c r="AH4124" s="246"/>
      <c r="AI4124" s="246"/>
      <c r="AJ4124" s="246"/>
      <c r="AK4124" s="246"/>
      <c r="AL4124" s="246"/>
    </row>
    <row r="4125" spans="3:38" s="47" customFormat="1" ht="38.25" customHeight="1" x14ac:dyDescent="0.25">
      <c r="C4125" s="243"/>
      <c r="H4125" s="243"/>
      <c r="L4125" s="282"/>
      <c r="M4125" s="243"/>
      <c r="O4125" s="243"/>
      <c r="P4125" s="246"/>
      <c r="Q4125" s="246"/>
      <c r="R4125" s="246"/>
      <c r="S4125" s="246"/>
      <c r="T4125" s="246"/>
      <c r="U4125" s="246"/>
      <c r="V4125" s="246"/>
      <c r="W4125" s="246"/>
      <c r="X4125" s="246"/>
      <c r="Y4125" s="246"/>
      <c r="Z4125" s="246"/>
      <c r="AA4125" s="246"/>
      <c r="AB4125" s="246"/>
      <c r="AC4125" s="246"/>
      <c r="AD4125" s="246"/>
      <c r="AE4125" s="246"/>
      <c r="AF4125" s="246"/>
      <c r="AG4125" s="246"/>
      <c r="AH4125" s="246"/>
      <c r="AI4125" s="246"/>
      <c r="AJ4125" s="246"/>
      <c r="AK4125" s="246"/>
      <c r="AL4125" s="246"/>
    </row>
    <row r="4126" spans="3:38" s="47" customFormat="1" ht="38.25" customHeight="1" x14ac:dyDescent="0.25">
      <c r="C4126" s="243"/>
      <c r="H4126" s="243"/>
      <c r="L4126" s="282"/>
      <c r="M4126" s="243"/>
      <c r="O4126" s="243"/>
      <c r="P4126" s="246"/>
      <c r="Q4126" s="246"/>
      <c r="R4126" s="246"/>
      <c r="S4126" s="246"/>
      <c r="T4126" s="246"/>
      <c r="U4126" s="246"/>
      <c r="V4126" s="246"/>
      <c r="W4126" s="246"/>
      <c r="X4126" s="246"/>
      <c r="Y4126" s="246"/>
      <c r="Z4126" s="246"/>
      <c r="AA4126" s="246"/>
      <c r="AB4126" s="246"/>
      <c r="AC4126" s="246"/>
      <c r="AD4126" s="246"/>
      <c r="AE4126" s="246"/>
      <c r="AF4126" s="246"/>
      <c r="AG4126" s="246"/>
      <c r="AH4126" s="246"/>
      <c r="AI4126" s="246"/>
      <c r="AJ4126" s="246"/>
      <c r="AK4126" s="246"/>
      <c r="AL4126" s="246"/>
    </row>
    <row r="4127" spans="3:38" s="47" customFormat="1" ht="38.25" customHeight="1" x14ac:dyDescent="0.25">
      <c r="C4127" s="243"/>
      <c r="H4127" s="243"/>
      <c r="L4127" s="282"/>
      <c r="M4127" s="243"/>
      <c r="O4127" s="243"/>
      <c r="P4127" s="246"/>
      <c r="Q4127" s="246"/>
      <c r="R4127" s="246"/>
      <c r="S4127" s="246"/>
      <c r="T4127" s="246"/>
      <c r="U4127" s="246"/>
      <c r="V4127" s="246"/>
      <c r="W4127" s="246"/>
      <c r="X4127" s="246"/>
      <c r="Y4127" s="246"/>
      <c r="Z4127" s="246"/>
      <c r="AA4127" s="246"/>
      <c r="AB4127" s="246"/>
      <c r="AC4127" s="246"/>
      <c r="AD4127" s="246"/>
      <c r="AE4127" s="246"/>
      <c r="AF4127" s="246"/>
      <c r="AG4127" s="246"/>
      <c r="AH4127" s="246"/>
      <c r="AI4127" s="246"/>
      <c r="AJ4127" s="246"/>
      <c r="AK4127" s="246"/>
      <c r="AL4127" s="246"/>
    </row>
    <row r="4128" spans="3:38" s="47" customFormat="1" ht="38.25" customHeight="1" x14ac:dyDescent="0.25">
      <c r="C4128" s="243"/>
      <c r="H4128" s="243"/>
      <c r="L4128" s="282"/>
      <c r="M4128" s="243"/>
      <c r="O4128" s="243"/>
      <c r="P4128" s="246"/>
      <c r="Q4128" s="246"/>
      <c r="R4128" s="246"/>
      <c r="S4128" s="246"/>
      <c r="T4128" s="246"/>
      <c r="U4128" s="246"/>
      <c r="V4128" s="246"/>
      <c r="W4128" s="246"/>
      <c r="X4128" s="246"/>
      <c r="Y4128" s="246"/>
      <c r="Z4128" s="246"/>
      <c r="AA4128" s="246"/>
      <c r="AB4128" s="246"/>
      <c r="AC4128" s="246"/>
      <c r="AD4128" s="246"/>
      <c r="AE4128" s="246"/>
      <c r="AF4128" s="246"/>
      <c r="AG4128" s="246"/>
      <c r="AH4128" s="246"/>
      <c r="AI4128" s="246"/>
      <c r="AJ4128" s="246"/>
      <c r="AK4128" s="246"/>
      <c r="AL4128" s="246"/>
    </row>
    <row r="4129" spans="3:38" s="47" customFormat="1" ht="38.25" customHeight="1" x14ac:dyDescent="0.25">
      <c r="C4129" s="243"/>
      <c r="H4129" s="243"/>
      <c r="L4129" s="282"/>
      <c r="M4129" s="243"/>
      <c r="O4129" s="243"/>
      <c r="P4129" s="246"/>
      <c r="Q4129" s="246"/>
      <c r="R4129" s="246"/>
      <c r="S4129" s="246"/>
      <c r="T4129" s="246"/>
      <c r="U4129" s="246"/>
      <c r="V4129" s="246"/>
      <c r="W4129" s="246"/>
      <c r="X4129" s="246"/>
      <c r="Y4129" s="246"/>
      <c r="Z4129" s="246"/>
      <c r="AA4129" s="246"/>
      <c r="AB4129" s="246"/>
      <c r="AC4129" s="246"/>
      <c r="AD4129" s="246"/>
      <c r="AE4129" s="246"/>
      <c r="AF4129" s="246"/>
      <c r="AG4129" s="246"/>
      <c r="AH4129" s="246"/>
      <c r="AI4129" s="246"/>
      <c r="AJ4129" s="246"/>
      <c r="AK4129" s="246"/>
      <c r="AL4129" s="246"/>
    </row>
    <row r="4130" spans="3:38" s="47" customFormat="1" ht="38.25" customHeight="1" x14ac:dyDescent="0.25">
      <c r="C4130" s="243"/>
      <c r="H4130" s="243"/>
      <c r="L4130" s="282"/>
      <c r="M4130" s="243"/>
      <c r="O4130" s="243"/>
      <c r="P4130" s="246"/>
      <c r="Q4130" s="246"/>
      <c r="R4130" s="246"/>
      <c r="S4130" s="246"/>
      <c r="T4130" s="246"/>
      <c r="U4130" s="246"/>
      <c r="V4130" s="246"/>
      <c r="W4130" s="246"/>
      <c r="X4130" s="246"/>
      <c r="Y4130" s="246"/>
      <c r="Z4130" s="246"/>
      <c r="AA4130" s="246"/>
      <c r="AB4130" s="246"/>
      <c r="AC4130" s="246"/>
      <c r="AD4130" s="246"/>
      <c r="AE4130" s="246"/>
      <c r="AF4130" s="246"/>
      <c r="AG4130" s="246"/>
      <c r="AH4130" s="246"/>
      <c r="AI4130" s="246"/>
      <c r="AJ4130" s="246"/>
      <c r="AK4130" s="246"/>
      <c r="AL4130" s="246"/>
    </row>
    <row r="4131" spans="3:38" s="47" customFormat="1" ht="38.25" customHeight="1" x14ac:dyDescent="0.25">
      <c r="C4131" s="243"/>
      <c r="H4131" s="243"/>
      <c r="L4131" s="282"/>
      <c r="M4131" s="243"/>
      <c r="O4131" s="243"/>
      <c r="P4131" s="246"/>
      <c r="Q4131" s="246"/>
      <c r="R4131" s="246"/>
      <c r="S4131" s="246"/>
      <c r="T4131" s="246"/>
      <c r="U4131" s="246"/>
      <c r="V4131" s="246"/>
      <c r="W4131" s="246"/>
      <c r="X4131" s="246"/>
      <c r="Y4131" s="246"/>
      <c r="Z4131" s="246"/>
      <c r="AA4131" s="246"/>
      <c r="AB4131" s="246"/>
      <c r="AC4131" s="246"/>
      <c r="AD4131" s="246"/>
      <c r="AE4131" s="246"/>
      <c r="AF4131" s="246"/>
      <c r="AG4131" s="246"/>
      <c r="AH4131" s="246"/>
      <c r="AI4131" s="246"/>
      <c r="AJ4131" s="246"/>
      <c r="AK4131" s="246"/>
      <c r="AL4131" s="246"/>
    </row>
    <row r="4132" spans="3:38" s="47" customFormat="1" ht="38.25" customHeight="1" x14ac:dyDescent="0.25">
      <c r="C4132" s="243"/>
      <c r="H4132" s="243"/>
      <c r="L4132" s="282"/>
      <c r="M4132" s="243"/>
      <c r="O4132" s="243"/>
      <c r="P4132" s="246"/>
      <c r="Q4132" s="246"/>
      <c r="R4132" s="246"/>
      <c r="S4132" s="246"/>
      <c r="T4132" s="246"/>
      <c r="U4132" s="246"/>
      <c r="V4132" s="246"/>
      <c r="W4132" s="246"/>
      <c r="X4132" s="246"/>
      <c r="Y4132" s="246"/>
      <c r="Z4132" s="246"/>
      <c r="AA4132" s="246"/>
      <c r="AB4132" s="246"/>
      <c r="AC4132" s="246"/>
      <c r="AD4132" s="246"/>
      <c r="AE4132" s="246"/>
      <c r="AF4132" s="246"/>
      <c r="AG4132" s="246"/>
      <c r="AH4132" s="246"/>
      <c r="AI4132" s="246"/>
      <c r="AJ4132" s="246"/>
      <c r="AK4132" s="246"/>
      <c r="AL4132" s="246"/>
    </row>
    <row r="4133" spans="3:38" s="47" customFormat="1" ht="38.25" customHeight="1" x14ac:dyDescent="0.25">
      <c r="C4133" s="243"/>
      <c r="H4133" s="243"/>
      <c r="L4133" s="282"/>
      <c r="M4133" s="243"/>
      <c r="O4133" s="243"/>
      <c r="P4133" s="246"/>
      <c r="Q4133" s="246"/>
      <c r="R4133" s="246"/>
      <c r="S4133" s="246"/>
      <c r="T4133" s="246"/>
      <c r="U4133" s="246"/>
      <c r="V4133" s="246"/>
      <c r="W4133" s="246"/>
      <c r="X4133" s="246"/>
      <c r="Y4133" s="246"/>
      <c r="Z4133" s="246"/>
      <c r="AA4133" s="246"/>
      <c r="AB4133" s="246"/>
      <c r="AC4133" s="246"/>
      <c r="AD4133" s="246"/>
      <c r="AE4133" s="246"/>
      <c r="AF4133" s="246"/>
      <c r="AG4133" s="246"/>
      <c r="AH4133" s="246"/>
      <c r="AI4133" s="246"/>
      <c r="AJ4133" s="246"/>
      <c r="AK4133" s="246"/>
      <c r="AL4133" s="246"/>
    </row>
    <row r="4134" spans="3:38" s="47" customFormat="1" ht="38.25" customHeight="1" x14ac:dyDescent="0.25">
      <c r="C4134" s="243"/>
      <c r="H4134" s="243"/>
      <c r="L4134" s="282"/>
      <c r="M4134" s="243"/>
      <c r="O4134" s="243"/>
      <c r="P4134" s="246"/>
      <c r="Q4134" s="246"/>
      <c r="R4134" s="246"/>
      <c r="S4134" s="246"/>
      <c r="T4134" s="246"/>
      <c r="U4134" s="246"/>
      <c r="V4134" s="246"/>
      <c r="W4134" s="246"/>
      <c r="X4134" s="246"/>
      <c r="Y4134" s="246"/>
      <c r="Z4134" s="246"/>
      <c r="AA4134" s="246"/>
      <c r="AB4134" s="246"/>
      <c r="AC4134" s="246"/>
      <c r="AD4134" s="246"/>
      <c r="AE4134" s="246"/>
      <c r="AF4134" s="246"/>
      <c r="AG4134" s="246"/>
      <c r="AH4134" s="246"/>
      <c r="AI4134" s="246"/>
      <c r="AJ4134" s="246"/>
      <c r="AK4134" s="246"/>
      <c r="AL4134" s="246"/>
    </row>
    <row r="4135" spans="3:38" s="47" customFormat="1" ht="38.25" customHeight="1" x14ac:dyDescent="0.25">
      <c r="C4135" s="243"/>
      <c r="H4135" s="243"/>
      <c r="L4135" s="282"/>
      <c r="M4135" s="243"/>
      <c r="O4135" s="243"/>
      <c r="P4135" s="246"/>
      <c r="Q4135" s="246"/>
      <c r="R4135" s="246"/>
      <c r="S4135" s="246"/>
      <c r="T4135" s="246"/>
      <c r="U4135" s="246"/>
      <c r="V4135" s="246"/>
      <c r="W4135" s="246"/>
      <c r="X4135" s="246"/>
      <c r="Y4135" s="246"/>
      <c r="Z4135" s="246"/>
      <c r="AA4135" s="246"/>
      <c r="AB4135" s="246"/>
      <c r="AC4135" s="246"/>
      <c r="AD4135" s="246"/>
      <c r="AE4135" s="246"/>
      <c r="AF4135" s="246"/>
      <c r="AG4135" s="246"/>
      <c r="AH4135" s="246"/>
      <c r="AI4135" s="246"/>
      <c r="AJ4135" s="246"/>
      <c r="AK4135" s="246"/>
      <c r="AL4135" s="246"/>
    </row>
    <row r="4136" spans="3:38" s="47" customFormat="1" ht="38.25" customHeight="1" x14ac:dyDescent="0.25">
      <c r="C4136" s="243"/>
      <c r="H4136" s="243"/>
      <c r="L4136" s="282"/>
      <c r="M4136" s="243"/>
      <c r="O4136" s="243"/>
      <c r="P4136" s="246"/>
      <c r="Q4136" s="246"/>
      <c r="R4136" s="246"/>
      <c r="S4136" s="246"/>
      <c r="T4136" s="246"/>
      <c r="U4136" s="246"/>
      <c r="V4136" s="246"/>
      <c r="W4136" s="246"/>
      <c r="X4136" s="246"/>
      <c r="Y4136" s="246"/>
      <c r="Z4136" s="246"/>
      <c r="AA4136" s="246"/>
      <c r="AB4136" s="246"/>
      <c r="AC4136" s="246"/>
      <c r="AD4136" s="246"/>
      <c r="AE4136" s="246"/>
      <c r="AF4136" s="246"/>
      <c r="AG4136" s="246"/>
      <c r="AH4136" s="246"/>
      <c r="AI4136" s="246"/>
      <c r="AJ4136" s="246"/>
      <c r="AK4136" s="246"/>
      <c r="AL4136" s="246"/>
    </row>
    <row r="4137" spans="3:38" s="47" customFormat="1" ht="38.25" customHeight="1" x14ac:dyDescent="0.25">
      <c r="C4137" s="243"/>
      <c r="H4137" s="243"/>
      <c r="L4137" s="282"/>
      <c r="M4137" s="243"/>
      <c r="O4137" s="243"/>
      <c r="P4137" s="246"/>
      <c r="Q4137" s="246"/>
      <c r="R4137" s="246"/>
      <c r="S4137" s="246"/>
      <c r="T4137" s="246"/>
      <c r="U4137" s="246"/>
      <c r="V4137" s="246"/>
      <c r="W4137" s="246"/>
      <c r="X4137" s="246"/>
      <c r="Y4137" s="246"/>
      <c r="Z4137" s="246"/>
      <c r="AA4137" s="246"/>
      <c r="AB4137" s="246"/>
      <c r="AC4137" s="246"/>
      <c r="AD4137" s="246"/>
      <c r="AE4137" s="246"/>
      <c r="AF4137" s="246"/>
      <c r="AG4137" s="246"/>
      <c r="AH4137" s="246"/>
      <c r="AI4137" s="246"/>
      <c r="AJ4137" s="246"/>
      <c r="AK4137" s="246"/>
      <c r="AL4137" s="246"/>
    </row>
    <row r="4138" spans="3:38" s="47" customFormat="1" ht="38.25" customHeight="1" x14ac:dyDescent="0.25">
      <c r="C4138" s="243"/>
      <c r="H4138" s="243"/>
      <c r="L4138" s="282"/>
      <c r="M4138" s="243"/>
      <c r="O4138" s="243"/>
      <c r="P4138" s="246"/>
      <c r="Q4138" s="246"/>
      <c r="R4138" s="246"/>
      <c r="S4138" s="246"/>
      <c r="T4138" s="246"/>
      <c r="U4138" s="246"/>
      <c r="V4138" s="246"/>
      <c r="W4138" s="246"/>
      <c r="X4138" s="246"/>
      <c r="Y4138" s="246"/>
      <c r="Z4138" s="246"/>
      <c r="AA4138" s="246"/>
      <c r="AB4138" s="246"/>
      <c r="AC4138" s="246"/>
      <c r="AD4138" s="246"/>
      <c r="AE4138" s="246"/>
      <c r="AF4138" s="246"/>
      <c r="AG4138" s="246"/>
      <c r="AH4138" s="246"/>
      <c r="AI4138" s="246"/>
      <c r="AJ4138" s="246"/>
      <c r="AK4138" s="246"/>
      <c r="AL4138" s="246"/>
    </row>
    <row r="4139" spans="3:38" s="47" customFormat="1" ht="38.25" customHeight="1" x14ac:dyDescent="0.25">
      <c r="C4139" s="243"/>
      <c r="H4139" s="243"/>
      <c r="L4139" s="282"/>
      <c r="M4139" s="243"/>
      <c r="O4139" s="243"/>
      <c r="P4139" s="246"/>
      <c r="Q4139" s="246"/>
      <c r="R4139" s="246"/>
      <c r="S4139" s="246"/>
      <c r="T4139" s="246"/>
      <c r="U4139" s="246"/>
      <c r="V4139" s="246"/>
      <c r="W4139" s="246"/>
      <c r="X4139" s="246"/>
      <c r="Y4139" s="246"/>
      <c r="Z4139" s="246"/>
      <c r="AA4139" s="246"/>
      <c r="AB4139" s="246"/>
      <c r="AC4139" s="246"/>
      <c r="AD4139" s="246"/>
      <c r="AE4139" s="246"/>
      <c r="AF4139" s="246"/>
      <c r="AG4139" s="246"/>
      <c r="AH4139" s="246"/>
      <c r="AI4139" s="246"/>
      <c r="AJ4139" s="246"/>
      <c r="AK4139" s="246"/>
      <c r="AL4139" s="246"/>
    </row>
    <row r="4140" spans="3:38" s="47" customFormat="1" ht="38.25" customHeight="1" x14ac:dyDescent="0.25">
      <c r="C4140" s="243"/>
      <c r="H4140" s="243"/>
      <c r="L4140" s="282"/>
      <c r="M4140" s="243"/>
      <c r="O4140" s="243"/>
      <c r="P4140" s="246"/>
      <c r="Q4140" s="246"/>
      <c r="R4140" s="246"/>
      <c r="S4140" s="246"/>
      <c r="T4140" s="246"/>
      <c r="U4140" s="246"/>
      <c r="V4140" s="246"/>
      <c r="W4140" s="246"/>
      <c r="X4140" s="246"/>
      <c r="Y4140" s="246"/>
      <c r="Z4140" s="246"/>
      <c r="AA4140" s="246"/>
      <c r="AB4140" s="246"/>
      <c r="AC4140" s="246"/>
      <c r="AD4140" s="246"/>
      <c r="AE4140" s="246"/>
      <c r="AF4140" s="246"/>
      <c r="AG4140" s="246"/>
      <c r="AH4140" s="246"/>
      <c r="AI4140" s="246"/>
      <c r="AJ4140" s="246"/>
      <c r="AK4140" s="246"/>
      <c r="AL4140" s="246"/>
    </row>
    <row r="4141" spans="3:38" s="47" customFormat="1" ht="38.25" customHeight="1" x14ac:dyDescent="0.25">
      <c r="C4141" s="243"/>
      <c r="H4141" s="243"/>
      <c r="L4141" s="282"/>
      <c r="M4141" s="243"/>
      <c r="O4141" s="243"/>
      <c r="P4141" s="246"/>
      <c r="Q4141" s="246"/>
      <c r="R4141" s="246"/>
      <c r="S4141" s="246"/>
      <c r="T4141" s="246"/>
      <c r="U4141" s="246"/>
      <c r="V4141" s="246"/>
      <c r="W4141" s="246"/>
      <c r="X4141" s="246"/>
      <c r="Y4141" s="246"/>
      <c r="Z4141" s="246"/>
      <c r="AA4141" s="246"/>
      <c r="AB4141" s="246"/>
      <c r="AC4141" s="246"/>
      <c r="AD4141" s="246"/>
      <c r="AE4141" s="246"/>
      <c r="AF4141" s="246"/>
      <c r="AG4141" s="246"/>
      <c r="AH4141" s="246"/>
      <c r="AI4141" s="246"/>
      <c r="AJ4141" s="246"/>
      <c r="AK4141" s="246"/>
      <c r="AL4141" s="246"/>
    </row>
    <row r="4142" spans="3:38" s="47" customFormat="1" ht="38.25" customHeight="1" x14ac:dyDescent="0.25">
      <c r="C4142" s="243"/>
      <c r="H4142" s="243"/>
      <c r="L4142" s="282"/>
      <c r="M4142" s="243"/>
      <c r="O4142" s="243"/>
      <c r="P4142" s="246"/>
      <c r="Q4142" s="246"/>
      <c r="R4142" s="246"/>
      <c r="S4142" s="246"/>
      <c r="T4142" s="246"/>
      <c r="U4142" s="246"/>
      <c r="V4142" s="246"/>
      <c r="W4142" s="246"/>
      <c r="X4142" s="246"/>
      <c r="Y4142" s="246"/>
      <c r="Z4142" s="246"/>
      <c r="AA4142" s="246"/>
      <c r="AB4142" s="246"/>
      <c r="AC4142" s="246"/>
      <c r="AD4142" s="246"/>
      <c r="AE4142" s="246"/>
      <c r="AF4142" s="246"/>
      <c r="AG4142" s="246"/>
      <c r="AH4142" s="246"/>
      <c r="AI4142" s="246"/>
      <c r="AJ4142" s="246"/>
      <c r="AK4142" s="246"/>
      <c r="AL4142" s="246"/>
    </row>
    <row r="4143" spans="3:38" s="47" customFormat="1" ht="38.25" customHeight="1" x14ac:dyDescent="0.25">
      <c r="C4143" s="243"/>
      <c r="H4143" s="243"/>
      <c r="L4143" s="282"/>
      <c r="M4143" s="243"/>
      <c r="O4143" s="243"/>
      <c r="P4143" s="246"/>
      <c r="Q4143" s="246"/>
      <c r="R4143" s="246"/>
      <c r="S4143" s="246"/>
      <c r="T4143" s="246"/>
      <c r="U4143" s="246"/>
      <c r="V4143" s="246"/>
      <c r="W4143" s="246"/>
      <c r="X4143" s="246"/>
      <c r="Y4143" s="246"/>
      <c r="Z4143" s="246"/>
      <c r="AA4143" s="246"/>
      <c r="AB4143" s="246"/>
      <c r="AC4143" s="246"/>
      <c r="AD4143" s="246"/>
      <c r="AE4143" s="246"/>
      <c r="AF4143" s="246"/>
      <c r="AG4143" s="246"/>
      <c r="AH4143" s="246"/>
      <c r="AI4143" s="246"/>
      <c r="AJ4143" s="246"/>
      <c r="AK4143" s="246"/>
      <c r="AL4143" s="246"/>
    </row>
    <row r="4144" spans="3:38" s="47" customFormat="1" ht="38.25" customHeight="1" x14ac:dyDescent="0.25">
      <c r="C4144" s="243"/>
      <c r="H4144" s="243"/>
      <c r="L4144" s="282"/>
      <c r="M4144" s="243"/>
      <c r="O4144" s="243"/>
      <c r="P4144" s="246"/>
      <c r="Q4144" s="246"/>
      <c r="R4144" s="246"/>
      <c r="S4144" s="246"/>
      <c r="T4144" s="246"/>
      <c r="U4144" s="246"/>
      <c r="V4144" s="246"/>
      <c r="W4144" s="246"/>
      <c r="X4144" s="246"/>
      <c r="Y4144" s="246"/>
      <c r="Z4144" s="246"/>
      <c r="AA4144" s="246"/>
      <c r="AB4144" s="246"/>
      <c r="AC4144" s="246"/>
      <c r="AD4144" s="246"/>
      <c r="AE4144" s="246"/>
      <c r="AF4144" s="246"/>
      <c r="AG4144" s="246"/>
      <c r="AH4144" s="246"/>
      <c r="AI4144" s="246"/>
      <c r="AJ4144" s="246"/>
      <c r="AK4144" s="246"/>
      <c r="AL4144" s="246"/>
    </row>
    <row r="4145" spans="3:38" s="47" customFormat="1" ht="38.25" customHeight="1" x14ac:dyDescent="0.25">
      <c r="C4145" s="243"/>
      <c r="H4145" s="243"/>
      <c r="L4145" s="282"/>
      <c r="M4145" s="243"/>
      <c r="O4145" s="243"/>
      <c r="P4145" s="246"/>
      <c r="Q4145" s="246"/>
      <c r="R4145" s="246"/>
      <c r="S4145" s="246"/>
      <c r="T4145" s="246"/>
      <c r="U4145" s="246"/>
      <c r="V4145" s="246"/>
      <c r="W4145" s="246"/>
      <c r="X4145" s="246"/>
      <c r="Y4145" s="246"/>
      <c r="Z4145" s="246"/>
      <c r="AA4145" s="246"/>
      <c r="AB4145" s="246"/>
      <c r="AC4145" s="246"/>
      <c r="AD4145" s="246"/>
      <c r="AE4145" s="246"/>
      <c r="AF4145" s="246"/>
      <c r="AG4145" s="246"/>
      <c r="AH4145" s="246"/>
      <c r="AI4145" s="246"/>
      <c r="AJ4145" s="246"/>
      <c r="AK4145" s="246"/>
      <c r="AL4145" s="246"/>
    </row>
    <row r="4146" spans="3:38" s="47" customFormat="1" ht="38.25" customHeight="1" x14ac:dyDescent="0.25">
      <c r="C4146" s="243"/>
      <c r="H4146" s="243"/>
      <c r="L4146" s="282"/>
      <c r="M4146" s="243"/>
      <c r="O4146" s="243"/>
      <c r="P4146" s="246"/>
      <c r="Q4146" s="246"/>
      <c r="R4146" s="246"/>
      <c r="S4146" s="246"/>
      <c r="T4146" s="246"/>
      <c r="U4146" s="246"/>
      <c r="V4146" s="246"/>
      <c r="W4146" s="246"/>
      <c r="X4146" s="246"/>
      <c r="Y4146" s="246"/>
      <c r="Z4146" s="246"/>
      <c r="AA4146" s="246"/>
      <c r="AB4146" s="246"/>
      <c r="AC4146" s="246"/>
      <c r="AD4146" s="246"/>
      <c r="AE4146" s="246"/>
      <c r="AF4146" s="246"/>
      <c r="AG4146" s="246"/>
      <c r="AH4146" s="246"/>
      <c r="AI4146" s="246"/>
      <c r="AJ4146" s="246"/>
      <c r="AK4146" s="246"/>
      <c r="AL4146" s="246"/>
    </row>
    <row r="4147" spans="3:38" s="47" customFormat="1" ht="38.25" customHeight="1" x14ac:dyDescent="0.25">
      <c r="C4147" s="243"/>
      <c r="H4147" s="243"/>
      <c r="L4147" s="282"/>
      <c r="M4147" s="243"/>
      <c r="O4147" s="243"/>
      <c r="P4147" s="246"/>
      <c r="Q4147" s="246"/>
      <c r="R4147" s="246"/>
      <c r="S4147" s="246"/>
      <c r="T4147" s="246"/>
      <c r="U4147" s="246"/>
      <c r="V4147" s="246"/>
      <c r="W4147" s="246"/>
      <c r="X4147" s="246"/>
      <c r="Y4147" s="246"/>
      <c r="Z4147" s="246"/>
      <c r="AA4147" s="246"/>
      <c r="AB4147" s="246"/>
      <c r="AC4147" s="246"/>
      <c r="AD4147" s="246"/>
      <c r="AE4147" s="246"/>
      <c r="AF4147" s="246"/>
      <c r="AG4147" s="246"/>
      <c r="AH4147" s="246"/>
      <c r="AI4147" s="246"/>
      <c r="AJ4147" s="246"/>
      <c r="AK4147" s="246"/>
      <c r="AL4147" s="246"/>
    </row>
    <row r="4148" spans="3:38" s="47" customFormat="1" ht="38.25" customHeight="1" x14ac:dyDescent="0.25">
      <c r="C4148" s="243"/>
      <c r="H4148" s="243"/>
      <c r="L4148" s="282"/>
      <c r="M4148" s="243"/>
      <c r="O4148" s="243"/>
      <c r="P4148" s="246"/>
      <c r="Q4148" s="246"/>
      <c r="R4148" s="246"/>
      <c r="S4148" s="246"/>
      <c r="T4148" s="246"/>
      <c r="U4148" s="246"/>
      <c r="V4148" s="246"/>
      <c r="W4148" s="246"/>
      <c r="X4148" s="246"/>
      <c r="Y4148" s="246"/>
      <c r="Z4148" s="246"/>
      <c r="AA4148" s="246"/>
      <c r="AB4148" s="246"/>
      <c r="AC4148" s="246"/>
      <c r="AD4148" s="246"/>
      <c r="AE4148" s="246"/>
      <c r="AF4148" s="246"/>
      <c r="AG4148" s="246"/>
      <c r="AH4148" s="246"/>
      <c r="AI4148" s="246"/>
      <c r="AJ4148" s="246"/>
      <c r="AK4148" s="246"/>
      <c r="AL4148" s="246"/>
    </row>
    <row r="4149" spans="3:38" s="47" customFormat="1" ht="38.25" customHeight="1" x14ac:dyDescent="0.25">
      <c r="C4149" s="243"/>
      <c r="H4149" s="243"/>
      <c r="L4149" s="282"/>
      <c r="M4149" s="243"/>
      <c r="O4149" s="243"/>
      <c r="P4149" s="246"/>
      <c r="Q4149" s="246"/>
      <c r="R4149" s="246"/>
      <c r="S4149" s="246"/>
      <c r="T4149" s="246"/>
      <c r="U4149" s="246"/>
      <c r="V4149" s="246"/>
      <c r="W4149" s="246"/>
      <c r="X4149" s="246"/>
      <c r="Y4149" s="246"/>
      <c r="Z4149" s="246"/>
      <c r="AA4149" s="246"/>
      <c r="AB4149" s="246"/>
      <c r="AC4149" s="246"/>
      <c r="AD4149" s="246"/>
      <c r="AE4149" s="246"/>
      <c r="AF4149" s="246"/>
      <c r="AG4149" s="246"/>
      <c r="AH4149" s="246"/>
      <c r="AI4149" s="246"/>
      <c r="AJ4149" s="246"/>
      <c r="AK4149" s="246"/>
      <c r="AL4149" s="246"/>
    </row>
    <row r="4150" spans="3:38" s="47" customFormat="1" ht="38.25" customHeight="1" x14ac:dyDescent="0.25">
      <c r="C4150" s="243"/>
      <c r="H4150" s="243"/>
      <c r="L4150" s="282"/>
      <c r="M4150" s="243"/>
      <c r="O4150" s="243"/>
      <c r="P4150" s="246"/>
      <c r="Q4150" s="246"/>
      <c r="R4150" s="246"/>
      <c r="S4150" s="246"/>
      <c r="T4150" s="246"/>
      <c r="U4150" s="246"/>
      <c r="V4150" s="246"/>
      <c r="W4150" s="246"/>
      <c r="X4150" s="246"/>
      <c r="Y4150" s="246"/>
      <c r="Z4150" s="246"/>
      <c r="AA4150" s="246"/>
      <c r="AB4150" s="246"/>
      <c r="AC4150" s="246"/>
      <c r="AD4150" s="246"/>
      <c r="AE4150" s="246"/>
      <c r="AF4150" s="246"/>
      <c r="AG4150" s="246"/>
      <c r="AH4150" s="246"/>
      <c r="AI4150" s="246"/>
      <c r="AJ4150" s="246"/>
      <c r="AK4150" s="246"/>
      <c r="AL4150" s="246"/>
    </row>
    <row r="4151" spans="3:38" s="47" customFormat="1" ht="38.25" customHeight="1" x14ac:dyDescent="0.25">
      <c r="C4151" s="243"/>
      <c r="H4151" s="243"/>
      <c r="L4151" s="282"/>
      <c r="M4151" s="243"/>
      <c r="O4151" s="243"/>
      <c r="P4151" s="246"/>
      <c r="Q4151" s="246"/>
      <c r="R4151" s="246"/>
      <c r="S4151" s="246"/>
      <c r="T4151" s="246"/>
      <c r="U4151" s="246"/>
      <c r="V4151" s="246"/>
      <c r="W4151" s="246"/>
      <c r="X4151" s="246"/>
      <c r="Y4151" s="246"/>
      <c r="Z4151" s="246"/>
      <c r="AA4151" s="246"/>
      <c r="AB4151" s="246"/>
      <c r="AC4151" s="246"/>
      <c r="AD4151" s="246"/>
      <c r="AE4151" s="246"/>
      <c r="AF4151" s="246"/>
      <c r="AG4151" s="246"/>
      <c r="AH4151" s="246"/>
      <c r="AI4151" s="246"/>
      <c r="AJ4151" s="246"/>
      <c r="AK4151" s="246"/>
      <c r="AL4151" s="246"/>
    </row>
    <row r="4152" spans="3:38" s="47" customFormat="1" ht="38.25" customHeight="1" x14ac:dyDescent="0.25">
      <c r="C4152" s="243"/>
      <c r="H4152" s="243"/>
      <c r="L4152" s="282"/>
      <c r="M4152" s="243"/>
      <c r="O4152" s="243"/>
      <c r="P4152" s="246"/>
      <c r="Q4152" s="246"/>
      <c r="R4152" s="246"/>
      <c r="S4152" s="246"/>
      <c r="T4152" s="246"/>
      <c r="U4152" s="246"/>
      <c r="V4152" s="246"/>
      <c r="W4152" s="246"/>
      <c r="X4152" s="246"/>
      <c r="Y4152" s="246"/>
      <c r="Z4152" s="246"/>
      <c r="AA4152" s="246"/>
      <c r="AB4152" s="246"/>
      <c r="AC4152" s="246"/>
      <c r="AD4152" s="246"/>
      <c r="AE4152" s="246"/>
      <c r="AF4152" s="246"/>
      <c r="AG4152" s="246"/>
      <c r="AH4152" s="246"/>
      <c r="AI4152" s="246"/>
      <c r="AJ4152" s="246"/>
      <c r="AK4152" s="246"/>
      <c r="AL4152" s="246"/>
    </row>
    <row r="4153" spans="3:38" s="47" customFormat="1" ht="38.25" customHeight="1" x14ac:dyDescent="0.25">
      <c r="C4153" s="243"/>
      <c r="H4153" s="243"/>
      <c r="L4153" s="282"/>
      <c r="M4153" s="243"/>
      <c r="O4153" s="243"/>
      <c r="P4153" s="246"/>
      <c r="Q4153" s="246"/>
      <c r="R4153" s="246"/>
      <c r="S4153" s="246"/>
      <c r="T4153" s="246"/>
      <c r="U4153" s="246"/>
      <c r="V4153" s="246"/>
      <c r="W4153" s="246"/>
      <c r="X4153" s="246"/>
      <c r="Y4153" s="246"/>
      <c r="Z4153" s="246"/>
      <c r="AA4153" s="246"/>
      <c r="AB4153" s="246"/>
      <c r="AC4153" s="246"/>
      <c r="AD4153" s="246"/>
      <c r="AE4153" s="246"/>
      <c r="AF4153" s="246"/>
      <c r="AG4153" s="246"/>
      <c r="AH4153" s="246"/>
      <c r="AI4153" s="246"/>
      <c r="AJ4153" s="246"/>
      <c r="AK4153" s="246"/>
      <c r="AL4153" s="246"/>
    </row>
    <row r="4154" spans="3:38" s="47" customFormat="1" ht="38.25" customHeight="1" x14ac:dyDescent="0.25">
      <c r="C4154" s="243"/>
      <c r="H4154" s="243"/>
      <c r="L4154" s="282"/>
      <c r="M4154" s="243"/>
      <c r="O4154" s="243"/>
      <c r="P4154" s="246"/>
      <c r="Q4154" s="246"/>
      <c r="R4154" s="246"/>
      <c r="S4154" s="246"/>
      <c r="T4154" s="246"/>
      <c r="U4154" s="246"/>
      <c r="V4154" s="246"/>
      <c r="W4154" s="246"/>
      <c r="X4154" s="246"/>
      <c r="Y4154" s="246"/>
      <c r="Z4154" s="246"/>
      <c r="AA4154" s="246"/>
      <c r="AB4154" s="246"/>
      <c r="AC4154" s="246"/>
      <c r="AD4154" s="246"/>
      <c r="AE4154" s="246"/>
      <c r="AF4154" s="246"/>
      <c r="AG4154" s="246"/>
      <c r="AH4154" s="246"/>
      <c r="AI4154" s="246"/>
      <c r="AJ4154" s="246"/>
      <c r="AK4154" s="246"/>
      <c r="AL4154" s="246"/>
    </row>
    <row r="4155" spans="3:38" s="47" customFormat="1" ht="38.25" customHeight="1" x14ac:dyDescent="0.25">
      <c r="C4155" s="243"/>
      <c r="H4155" s="243"/>
      <c r="L4155" s="282"/>
      <c r="M4155" s="243"/>
      <c r="O4155" s="243"/>
      <c r="P4155" s="246"/>
      <c r="Q4155" s="246"/>
      <c r="R4155" s="246"/>
      <c r="S4155" s="246"/>
      <c r="T4155" s="246"/>
      <c r="U4155" s="246"/>
      <c r="V4155" s="246"/>
      <c r="W4155" s="246"/>
      <c r="X4155" s="246"/>
      <c r="Y4155" s="246"/>
      <c r="Z4155" s="246"/>
      <c r="AA4155" s="246"/>
      <c r="AB4155" s="246"/>
      <c r="AC4155" s="246"/>
      <c r="AD4155" s="246"/>
      <c r="AE4155" s="246"/>
      <c r="AF4155" s="246"/>
      <c r="AG4155" s="246"/>
      <c r="AH4155" s="246"/>
      <c r="AI4155" s="246"/>
      <c r="AJ4155" s="246"/>
      <c r="AK4155" s="246"/>
      <c r="AL4155" s="246"/>
    </row>
    <row r="4156" spans="3:38" s="47" customFormat="1" ht="38.25" customHeight="1" x14ac:dyDescent="0.25">
      <c r="C4156" s="243"/>
      <c r="H4156" s="243"/>
      <c r="L4156" s="282"/>
      <c r="M4156" s="243"/>
      <c r="O4156" s="243"/>
      <c r="P4156" s="246"/>
      <c r="Q4156" s="246"/>
      <c r="R4156" s="246"/>
      <c r="S4156" s="246"/>
      <c r="T4156" s="246"/>
      <c r="U4156" s="246"/>
      <c r="V4156" s="246"/>
      <c r="W4156" s="246"/>
      <c r="X4156" s="246"/>
      <c r="Y4156" s="246"/>
      <c r="Z4156" s="246"/>
      <c r="AA4156" s="246"/>
      <c r="AB4156" s="246"/>
      <c r="AC4156" s="246"/>
      <c r="AD4156" s="246"/>
      <c r="AE4156" s="246"/>
      <c r="AF4156" s="246"/>
      <c r="AG4156" s="246"/>
      <c r="AH4156" s="246"/>
      <c r="AI4156" s="246"/>
      <c r="AJ4156" s="246"/>
      <c r="AK4156" s="246"/>
      <c r="AL4156" s="246"/>
    </row>
    <row r="4157" spans="3:38" s="47" customFormat="1" ht="38.25" customHeight="1" x14ac:dyDescent="0.25">
      <c r="C4157" s="243"/>
      <c r="H4157" s="243"/>
      <c r="L4157" s="282"/>
      <c r="M4157" s="243"/>
      <c r="O4157" s="243"/>
      <c r="P4157" s="246"/>
      <c r="Q4157" s="246"/>
      <c r="R4157" s="246"/>
      <c r="S4157" s="246"/>
      <c r="T4157" s="246"/>
      <c r="U4157" s="246"/>
      <c r="V4157" s="246"/>
      <c r="W4157" s="246"/>
      <c r="X4157" s="246"/>
      <c r="Y4157" s="246"/>
      <c r="Z4157" s="246"/>
      <c r="AA4157" s="246"/>
      <c r="AB4157" s="246"/>
      <c r="AC4157" s="246"/>
      <c r="AD4157" s="246"/>
      <c r="AE4157" s="246"/>
      <c r="AF4157" s="246"/>
      <c r="AG4157" s="246"/>
      <c r="AH4157" s="246"/>
      <c r="AI4157" s="246"/>
      <c r="AJ4157" s="246"/>
      <c r="AK4157" s="246"/>
      <c r="AL4157" s="246"/>
    </row>
    <row r="4158" spans="3:38" s="47" customFormat="1" ht="38.25" customHeight="1" x14ac:dyDescent="0.25">
      <c r="C4158" s="243"/>
      <c r="H4158" s="243"/>
      <c r="L4158" s="282"/>
      <c r="M4158" s="243"/>
      <c r="O4158" s="243"/>
      <c r="P4158" s="246"/>
      <c r="Q4158" s="246"/>
      <c r="R4158" s="246"/>
      <c r="S4158" s="246"/>
      <c r="T4158" s="246"/>
      <c r="U4158" s="246"/>
      <c r="V4158" s="246"/>
      <c r="W4158" s="246"/>
      <c r="X4158" s="246"/>
      <c r="Y4158" s="246"/>
      <c r="Z4158" s="246"/>
      <c r="AA4158" s="246"/>
      <c r="AB4158" s="246"/>
      <c r="AC4158" s="246"/>
      <c r="AD4158" s="246"/>
      <c r="AE4158" s="246"/>
      <c r="AF4158" s="246"/>
      <c r="AG4158" s="246"/>
      <c r="AH4158" s="246"/>
      <c r="AI4158" s="246"/>
      <c r="AJ4158" s="246"/>
      <c r="AK4158" s="246"/>
      <c r="AL4158" s="246"/>
    </row>
    <row r="4159" spans="3:38" s="47" customFormat="1" ht="38.25" customHeight="1" x14ac:dyDescent="0.25">
      <c r="C4159" s="243"/>
      <c r="H4159" s="243"/>
      <c r="L4159" s="282"/>
      <c r="M4159" s="243"/>
      <c r="O4159" s="243"/>
      <c r="P4159" s="246"/>
      <c r="Q4159" s="246"/>
      <c r="R4159" s="246"/>
      <c r="S4159" s="246"/>
      <c r="T4159" s="246"/>
      <c r="U4159" s="246"/>
      <c r="V4159" s="246"/>
      <c r="W4159" s="246"/>
      <c r="X4159" s="246"/>
      <c r="Y4159" s="246"/>
      <c r="Z4159" s="246"/>
      <c r="AA4159" s="246"/>
      <c r="AB4159" s="246"/>
      <c r="AC4159" s="246"/>
      <c r="AD4159" s="246"/>
      <c r="AE4159" s="246"/>
      <c r="AF4159" s="246"/>
      <c r="AG4159" s="246"/>
      <c r="AH4159" s="246"/>
      <c r="AI4159" s="246"/>
      <c r="AJ4159" s="246"/>
      <c r="AK4159" s="246"/>
      <c r="AL4159" s="246"/>
    </row>
    <row r="4160" spans="3:38" s="47" customFormat="1" ht="38.25" customHeight="1" x14ac:dyDescent="0.25">
      <c r="C4160" s="243"/>
      <c r="H4160" s="243"/>
      <c r="L4160" s="282"/>
      <c r="M4160" s="243"/>
      <c r="O4160" s="243"/>
      <c r="P4160" s="246"/>
      <c r="Q4160" s="246"/>
      <c r="R4160" s="246"/>
      <c r="S4160" s="246"/>
      <c r="T4160" s="246"/>
      <c r="U4160" s="246"/>
      <c r="V4160" s="246"/>
      <c r="W4160" s="246"/>
      <c r="X4160" s="246"/>
      <c r="Y4160" s="246"/>
      <c r="Z4160" s="246"/>
      <c r="AA4160" s="246"/>
      <c r="AB4160" s="246"/>
      <c r="AC4160" s="246"/>
      <c r="AD4160" s="246"/>
      <c r="AE4160" s="246"/>
      <c r="AF4160" s="246"/>
      <c r="AG4160" s="246"/>
      <c r="AH4160" s="246"/>
      <c r="AI4160" s="246"/>
      <c r="AJ4160" s="246"/>
      <c r="AK4160" s="246"/>
      <c r="AL4160" s="246"/>
    </row>
    <row r="4161" spans="3:38" s="47" customFormat="1" ht="38.25" customHeight="1" x14ac:dyDescent="0.25">
      <c r="C4161" s="243"/>
      <c r="H4161" s="243"/>
      <c r="L4161" s="282"/>
      <c r="M4161" s="243"/>
      <c r="O4161" s="243"/>
      <c r="P4161" s="246"/>
      <c r="Q4161" s="246"/>
      <c r="R4161" s="246"/>
      <c r="S4161" s="246"/>
      <c r="T4161" s="246"/>
      <c r="U4161" s="246"/>
      <c r="V4161" s="246"/>
      <c r="W4161" s="246"/>
      <c r="X4161" s="246"/>
      <c r="Y4161" s="246"/>
      <c r="Z4161" s="246"/>
      <c r="AA4161" s="246"/>
      <c r="AB4161" s="246"/>
      <c r="AC4161" s="246"/>
      <c r="AD4161" s="246"/>
      <c r="AE4161" s="246"/>
      <c r="AF4161" s="246"/>
      <c r="AG4161" s="246"/>
      <c r="AH4161" s="246"/>
      <c r="AI4161" s="246"/>
      <c r="AJ4161" s="246"/>
      <c r="AK4161" s="246"/>
      <c r="AL4161" s="246"/>
    </row>
    <row r="4162" spans="3:38" s="47" customFormat="1" ht="38.25" customHeight="1" x14ac:dyDescent="0.25">
      <c r="C4162" s="243"/>
      <c r="H4162" s="243"/>
      <c r="L4162" s="282"/>
      <c r="M4162" s="243"/>
      <c r="O4162" s="243"/>
      <c r="P4162" s="246"/>
      <c r="Q4162" s="246"/>
      <c r="R4162" s="246"/>
      <c r="S4162" s="246"/>
      <c r="T4162" s="246"/>
      <c r="U4162" s="246"/>
      <c r="V4162" s="246"/>
      <c r="W4162" s="246"/>
      <c r="X4162" s="246"/>
      <c r="Y4162" s="246"/>
      <c r="Z4162" s="246"/>
      <c r="AA4162" s="246"/>
      <c r="AB4162" s="246"/>
      <c r="AC4162" s="246"/>
      <c r="AD4162" s="246"/>
      <c r="AE4162" s="246"/>
      <c r="AF4162" s="246"/>
      <c r="AG4162" s="246"/>
      <c r="AH4162" s="246"/>
      <c r="AI4162" s="246"/>
      <c r="AJ4162" s="246"/>
      <c r="AK4162" s="246"/>
      <c r="AL4162" s="246"/>
    </row>
    <row r="4163" spans="3:38" s="47" customFormat="1" ht="38.25" customHeight="1" x14ac:dyDescent="0.25">
      <c r="C4163" s="243"/>
      <c r="H4163" s="243"/>
      <c r="L4163" s="282"/>
      <c r="M4163" s="243"/>
      <c r="O4163" s="243"/>
      <c r="P4163" s="246"/>
      <c r="Q4163" s="246"/>
      <c r="R4163" s="246"/>
      <c r="S4163" s="246"/>
      <c r="T4163" s="246"/>
      <c r="U4163" s="246"/>
      <c r="V4163" s="246"/>
      <c r="W4163" s="246"/>
      <c r="X4163" s="246"/>
      <c r="Y4163" s="246"/>
      <c r="Z4163" s="246"/>
      <c r="AA4163" s="246"/>
      <c r="AB4163" s="246"/>
      <c r="AC4163" s="246"/>
      <c r="AD4163" s="246"/>
      <c r="AE4163" s="246"/>
      <c r="AF4163" s="246"/>
      <c r="AG4163" s="246"/>
      <c r="AH4163" s="246"/>
      <c r="AI4163" s="246"/>
      <c r="AJ4163" s="246"/>
      <c r="AK4163" s="246"/>
      <c r="AL4163" s="246"/>
    </row>
    <row r="4164" spans="3:38" s="47" customFormat="1" ht="38.25" customHeight="1" x14ac:dyDescent="0.25">
      <c r="C4164" s="243"/>
      <c r="H4164" s="243"/>
      <c r="L4164" s="282"/>
      <c r="M4164" s="243"/>
      <c r="O4164" s="243"/>
      <c r="P4164" s="246"/>
      <c r="Q4164" s="246"/>
      <c r="R4164" s="246"/>
      <c r="S4164" s="246"/>
      <c r="T4164" s="246"/>
      <c r="U4164" s="246"/>
      <c r="V4164" s="246"/>
      <c r="W4164" s="246"/>
      <c r="X4164" s="246"/>
      <c r="Y4164" s="246"/>
      <c r="Z4164" s="246"/>
      <c r="AA4164" s="246"/>
      <c r="AB4164" s="246"/>
      <c r="AC4164" s="246"/>
      <c r="AD4164" s="246"/>
      <c r="AE4164" s="246"/>
      <c r="AF4164" s="246"/>
      <c r="AG4164" s="246"/>
      <c r="AH4164" s="246"/>
      <c r="AI4164" s="246"/>
      <c r="AJ4164" s="246"/>
      <c r="AK4164" s="246"/>
      <c r="AL4164" s="246"/>
    </row>
    <row r="4165" spans="3:38" s="47" customFormat="1" ht="38.25" customHeight="1" x14ac:dyDescent="0.25">
      <c r="C4165" s="243"/>
      <c r="H4165" s="243"/>
      <c r="L4165" s="282"/>
      <c r="M4165" s="243"/>
      <c r="O4165" s="243"/>
      <c r="P4165" s="246"/>
      <c r="Q4165" s="246"/>
      <c r="R4165" s="246"/>
      <c r="S4165" s="246"/>
      <c r="T4165" s="246"/>
      <c r="U4165" s="246"/>
      <c r="V4165" s="246"/>
      <c r="W4165" s="246"/>
      <c r="X4165" s="246"/>
      <c r="Y4165" s="246"/>
      <c r="Z4165" s="246"/>
      <c r="AA4165" s="246"/>
      <c r="AB4165" s="246"/>
      <c r="AC4165" s="246"/>
      <c r="AD4165" s="246"/>
      <c r="AE4165" s="246"/>
      <c r="AF4165" s="246"/>
      <c r="AG4165" s="246"/>
      <c r="AH4165" s="246"/>
      <c r="AI4165" s="246"/>
      <c r="AJ4165" s="246"/>
      <c r="AK4165" s="246"/>
      <c r="AL4165" s="246"/>
    </row>
    <row r="4166" spans="3:38" s="47" customFormat="1" ht="38.25" customHeight="1" x14ac:dyDescent="0.25">
      <c r="C4166" s="243"/>
      <c r="H4166" s="243"/>
      <c r="L4166" s="282"/>
      <c r="M4166" s="243"/>
      <c r="O4166" s="243"/>
      <c r="P4166" s="246"/>
      <c r="Q4166" s="246"/>
      <c r="R4166" s="246"/>
      <c r="S4166" s="246"/>
      <c r="T4166" s="246"/>
      <c r="U4166" s="246"/>
      <c r="V4166" s="246"/>
      <c r="W4166" s="246"/>
      <c r="X4166" s="246"/>
      <c r="Y4166" s="246"/>
      <c r="Z4166" s="246"/>
      <c r="AA4166" s="246"/>
      <c r="AB4166" s="246"/>
      <c r="AC4166" s="246"/>
      <c r="AD4166" s="246"/>
      <c r="AE4166" s="246"/>
      <c r="AF4166" s="246"/>
      <c r="AG4166" s="246"/>
      <c r="AH4166" s="246"/>
      <c r="AI4166" s="246"/>
      <c r="AJ4166" s="246"/>
      <c r="AK4166" s="246"/>
      <c r="AL4166" s="246"/>
    </row>
    <row r="4167" spans="3:38" s="47" customFormat="1" ht="38.25" customHeight="1" x14ac:dyDescent="0.25">
      <c r="C4167" s="243"/>
      <c r="H4167" s="243"/>
      <c r="L4167" s="282"/>
      <c r="M4167" s="243"/>
      <c r="O4167" s="243"/>
      <c r="P4167" s="246"/>
      <c r="Q4167" s="246"/>
      <c r="R4167" s="246"/>
      <c r="S4167" s="246"/>
      <c r="T4167" s="246"/>
      <c r="U4167" s="246"/>
      <c r="V4167" s="246"/>
      <c r="W4167" s="246"/>
      <c r="X4167" s="246"/>
      <c r="Y4167" s="246"/>
      <c r="Z4167" s="246"/>
      <c r="AA4167" s="246"/>
      <c r="AB4167" s="246"/>
      <c r="AC4167" s="246"/>
      <c r="AD4167" s="246"/>
      <c r="AE4167" s="246"/>
      <c r="AF4167" s="246"/>
      <c r="AG4167" s="246"/>
      <c r="AH4167" s="246"/>
      <c r="AI4167" s="246"/>
      <c r="AJ4167" s="246"/>
      <c r="AK4167" s="246"/>
      <c r="AL4167" s="246"/>
    </row>
    <row r="4168" spans="3:38" s="47" customFormat="1" ht="38.25" customHeight="1" x14ac:dyDescent="0.25">
      <c r="C4168" s="243"/>
      <c r="H4168" s="243"/>
      <c r="L4168" s="282"/>
      <c r="M4168" s="243"/>
      <c r="O4168" s="243"/>
      <c r="P4168" s="246"/>
      <c r="Q4168" s="246"/>
      <c r="R4168" s="246"/>
      <c r="S4168" s="246"/>
      <c r="T4168" s="246"/>
      <c r="U4168" s="246"/>
      <c r="V4168" s="246"/>
      <c r="W4168" s="246"/>
      <c r="X4168" s="246"/>
      <c r="Y4168" s="246"/>
      <c r="Z4168" s="246"/>
      <c r="AA4168" s="246"/>
      <c r="AB4168" s="246"/>
      <c r="AC4168" s="246"/>
      <c r="AD4168" s="246"/>
      <c r="AE4168" s="246"/>
      <c r="AF4168" s="246"/>
      <c r="AG4168" s="246"/>
      <c r="AH4168" s="246"/>
      <c r="AI4168" s="246"/>
      <c r="AJ4168" s="246"/>
      <c r="AK4168" s="246"/>
      <c r="AL4168" s="246"/>
    </row>
    <row r="4169" spans="3:38" s="47" customFormat="1" ht="38.25" customHeight="1" x14ac:dyDescent="0.25">
      <c r="C4169" s="243"/>
      <c r="H4169" s="243"/>
      <c r="L4169" s="282"/>
      <c r="M4169" s="243"/>
      <c r="O4169" s="243"/>
      <c r="P4169" s="246"/>
      <c r="Q4169" s="246"/>
      <c r="R4169" s="246"/>
      <c r="S4169" s="246"/>
      <c r="T4169" s="246"/>
      <c r="U4169" s="246"/>
      <c r="V4169" s="246"/>
      <c r="W4169" s="246"/>
      <c r="X4169" s="246"/>
      <c r="Y4169" s="246"/>
      <c r="Z4169" s="246"/>
      <c r="AA4169" s="246"/>
      <c r="AB4169" s="246"/>
      <c r="AC4169" s="246"/>
      <c r="AD4169" s="246"/>
      <c r="AE4169" s="246"/>
      <c r="AF4169" s="246"/>
      <c r="AG4169" s="246"/>
      <c r="AH4169" s="246"/>
      <c r="AI4169" s="246"/>
      <c r="AJ4169" s="246"/>
      <c r="AK4169" s="246"/>
      <c r="AL4169" s="246"/>
    </row>
    <row r="4170" spans="3:38" s="47" customFormat="1" ht="38.25" customHeight="1" x14ac:dyDescent="0.25">
      <c r="C4170" s="243"/>
      <c r="H4170" s="243"/>
      <c r="L4170" s="282"/>
      <c r="M4170" s="243"/>
      <c r="O4170" s="243"/>
      <c r="P4170" s="246"/>
      <c r="Q4170" s="246"/>
      <c r="R4170" s="246"/>
      <c r="S4170" s="246"/>
      <c r="T4170" s="246"/>
      <c r="U4170" s="246"/>
      <c r="V4170" s="246"/>
      <c r="W4170" s="246"/>
      <c r="X4170" s="246"/>
      <c r="Y4170" s="246"/>
      <c r="Z4170" s="246"/>
      <c r="AA4170" s="246"/>
      <c r="AB4170" s="246"/>
      <c r="AC4170" s="246"/>
      <c r="AD4170" s="246"/>
      <c r="AE4170" s="246"/>
      <c r="AF4170" s="246"/>
      <c r="AG4170" s="246"/>
      <c r="AH4170" s="246"/>
      <c r="AI4170" s="246"/>
      <c r="AJ4170" s="246"/>
      <c r="AK4170" s="246"/>
      <c r="AL4170" s="246"/>
    </row>
    <row r="4171" spans="3:38" s="47" customFormat="1" ht="38.25" customHeight="1" x14ac:dyDescent="0.25">
      <c r="C4171" s="243"/>
      <c r="H4171" s="243"/>
      <c r="L4171" s="282"/>
      <c r="M4171" s="243"/>
      <c r="O4171" s="243"/>
      <c r="P4171" s="246"/>
      <c r="Q4171" s="246"/>
      <c r="R4171" s="246"/>
      <c r="S4171" s="246"/>
      <c r="T4171" s="246"/>
      <c r="U4171" s="246"/>
      <c r="V4171" s="246"/>
      <c r="W4171" s="246"/>
      <c r="X4171" s="246"/>
      <c r="Y4171" s="246"/>
      <c r="Z4171" s="246"/>
      <c r="AA4171" s="246"/>
      <c r="AB4171" s="246"/>
      <c r="AC4171" s="246"/>
      <c r="AD4171" s="246"/>
      <c r="AE4171" s="246"/>
      <c r="AF4171" s="246"/>
      <c r="AG4171" s="246"/>
      <c r="AH4171" s="246"/>
      <c r="AI4171" s="246"/>
      <c r="AJ4171" s="246"/>
      <c r="AK4171" s="246"/>
      <c r="AL4171" s="246"/>
    </row>
    <row r="4172" spans="3:38" s="47" customFormat="1" ht="38.25" customHeight="1" x14ac:dyDescent="0.25">
      <c r="C4172" s="243"/>
      <c r="H4172" s="243"/>
      <c r="L4172" s="282"/>
      <c r="M4172" s="243"/>
      <c r="O4172" s="243"/>
      <c r="P4172" s="246"/>
      <c r="Q4172" s="246"/>
      <c r="R4172" s="246"/>
      <c r="S4172" s="246"/>
      <c r="T4172" s="246"/>
      <c r="U4172" s="246"/>
      <c r="V4172" s="246"/>
      <c r="W4172" s="246"/>
      <c r="X4172" s="246"/>
      <c r="Y4172" s="246"/>
      <c r="Z4172" s="246"/>
      <c r="AA4172" s="246"/>
      <c r="AB4172" s="246"/>
      <c r="AC4172" s="246"/>
      <c r="AD4172" s="246"/>
      <c r="AE4172" s="246"/>
      <c r="AF4172" s="246"/>
      <c r="AG4172" s="246"/>
      <c r="AH4172" s="246"/>
      <c r="AI4172" s="246"/>
      <c r="AJ4172" s="246"/>
      <c r="AK4172" s="246"/>
      <c r="AL4172" s="246"/>
    </row>
    <row r="4173" spans="3:38" s="47" customFormat="1" ht="38.25" customHeight="1" x14ac:dyDescent="0.25">
      <c r="C4173" s="243"/>
      <c r="H4173" s="243"/>
      <c r="L4173" s="282"/>
      <c r="M4173" s="243"/>
      <c r="O4173" s="243"/>
      <c r="P4173" s="246"/>
      <c r="Q4173" s="246"/>
      <c r="R4173" s="246"/>
      <c r="S4173" s="246"/>
      <c r="T4173" s="246"/>
      <c r="U4173" s="246"/>
      <c r="V4173" s="246"/>
      <c r="W4173" s="246"/>
      <c r="X4173" s="246"/>
      <c r="Y4173" s="246"/>
      <c r="Z4173" s="246"/>
      <c r="AA4173" s="246"/>
      <c r="AB4173" s="246"/>
      <c r="AC4173" s="246"/>
      <c r="AD4173" s="246"/>
      <c r="AE4173" s="246"/>
      <c r="AF4173" s="246"/>
      <c r="AG4173" s="246"/>
      <c r="AH4173" s="246"/>
      <c r="AI4173" s="246"/>
      <c r="AJ4173" s="246"/>
      <c r="AK4173" s="246"/>
      <c r="AL4173" s="246"/>
    </row>
    <row r="4174" spans="3:38" s="47" customFormat="1" ht="38.25" customHeight="1" x14ac:dyDescent="0.25">
      <c r="C4174" s="243"/>
      <c r="H4174" s="243"/>
      <c r="L4174" s="282"/>
      <c r="M4174" s="243"/>
      <c r="O4174" s="243"/>
      <c r="P4174" s="246"/>
      <c r="Q4174" s="246"/>
      <c r="R4174" s="246"/>
      <c r="S4174" s="246"/>
      <c r="T4174" s="246"/>
      <c r="U4174" s="246"/>
      <c r="V4174" s="246"/>
      <c r="W4174" s="246"/>
      <c r="X4174" s="246"/>
      <c r="Y4174" s="246"/>
      <c r="Z4174" s="246"/>
      <c r="AA4174" s="246"/>
      <c r="AB4174" s="246"/>
      <c r="AC4174" s="246"/>
      <c r="AD4174" s="246"/>
      <c r="AE4174" s="246"/>
      <c r="AF4174" s="246"/>
      <c r="AG4174" s="246"/>
      <c r="AH4174" s="246"/>
      <c r="AI4174" s="246"/>
      <c r="AJ4174" s="246"/>
      <c r="AK4174" s="246"/>
      <c r="AL4174" s="246"/>
    </row>
    <row r="4175" spans="3:38" s="47" customFormat="1" ht="38.25" customHeight="1" x14ac:dyDescent="0.25">
      <c r="C4175" s="243"/>
      <c r="H4175" s="243"/>
      <c r="L4175" s="282"/>
      <c r="M4175" s="243"/>
      <c r="O4175" s="243"/>
      <c r="P4175" s="246"/>
      <c r="Q4175" s="246"/>
      <c r="R4175" s="246"/>
      <c r="S4175" s="246"/>
      <c r="T4175" s="246"/>
      <c r="U4175" s="246"/>
      <c r="V4175" s="246"/>
      <c r="W4175" s="246"/>
      <c r="X4175" s="246"/>
      <c r="Y4175" s="246"/>
      <c r="Z4175" s="246"/>
      <c r="AA4175" s="246"/>
      <c r="AB4175" s="246"/>
      <c r="AC4175" s="246"/>
      <c r="AD4175" s="246"/>
      <c r="AE4175" s="246"/>
      <c r="AF4175" s="246"/>
      <c r="AG4175" s="246"/>
      <c r="AH4175" s="246"/>
      <c r="AI4175" s="246"/>
      <c r="AJ4175" s="246"/>
      <c r="AK4175" s="246"/>
      <c r="AL4175" s="246"/>
    </row>
    <row r="4176" spans="3:38" s="47" customFormat="1" ht="38.25" customHeight="1" x14ac:dyDescent="0.25">
      <c r="C4176" s="243"/>
      <c r="H4176" s="243"/>
      <c r="L4176" s="282"/>
      <c r="M4176" s="243"/>
      <c r="O4176" s="243"/>
      <c r="P4176" s="246"/>
      <c r="Q4176" s="246"/>
      <c r="R4176" s="246"/>
      <c r="S4176" s="246"/>
      <c r="T4176" s="246"/>
      <c r="U4176" s="246"/>
      <c r="V4176" s="246"/>
      <c r="W4176" s="246"/>
      <c r="X4176" s="246"/>
      <c r="Y4176" s="246"/>
      <c r="Z4176" s="246"/>
      <c r="AA4176" s="246"/>
      <c r="AB4176" s="246"/>
      <c r="AC4176" s="246"/>
      <c r="AD4176" s="246"/>
      <c r="AE4176" s="246"/>
      <c r="AF4176" s="246"/>
      <c r="AG4176" s="246"/>
      <c r="AH4176" s="246"/>
      <c r="AI4176" s="246"/>
      <c r="AJ4176" s="246"/>
      <c r="AK4176" s="246"/>
      <c r="AL4176" s="246"/>
    </row>
    <row r="4177" spans="3:38" s="47" customFormat="1" ht="38.25" customHeight="1" x14ac:dyDescent="0.25">
      <c r="C4177" s="243"/>
      <c r="H4177" s="243"/>
      <c r="L4177" s="282"/>
      <c r="M4177" s="243"/>
      <c r="O4177" s="243"/>
      <c r="P4177" s="246"/>
      <c r="Q4177" s="246"/>
      <c r="R4177" s="246"/>
      <c r="S4177" s="246"/>
      <c r="T4177" s="246"/>
      <c r="U4177" s="246"/>
      <c r="V4177" s="246"/>
      <c r="W4177" s="246"/>
      <c r="X4177" s="246"/>
      <c r="Y4177" s="246"/>
      <c r="Z4177" s="246"/>
      <c r="AA4177" s="246"/>
      <c r="AB4177" s="246"/>
      <c r="AC4177" s="246"/>
      <c r="AD4177" s="246"/>
      <c r="AE4177" s="246"/>
      <c r="AF4177" s="246"/>
      <c r="AG4177" s="246"/>
      <c r="AH4177" s="246"/>
      <c r="AI4177" s="246"/>
      <c r="AJ4177" s="246"/>
      <c r="AK4177" s="246"/>
      <c r="AL4177" s="246"/>
    </row>
    <row r="4178" spans="3:38" s="47" customFormat="1" ht="38.25" customHeight="1" x14ac:dyDescent="0.25">
      <c r="C4178" s="243"/>
      <c r="H4178" s="243"/>
      <c r="L4178" s="282"/>
      <c r="M4178" s="243"/>
      <c r="O4178" s="243"/>
      <c r="P4178" s="246"/>
      <c r="Q4178" s="246"/>
      <c r="R4178" s="246"/>
      <c r="S4178" s="246"/>
      <c r="T4178" s="246"/>
      <c r="U4178" s="246"/>
      <c r="V4178" s="246"/>
      <c r="W4178" s="246"/>
      <c r="X4178" s="246"/>
      <c r="Y4178" s="246"/>
      <c r="Z4178" s="246"/>
      <c r="AA4178" s="246"/>
      <c r="AB4178" s="246"/>
      <c r="AC4178" s="246"/>
      <c r="AD4178" s="246"/>
      <c r="AE4178" s="246"/>
      <c r="AF4178" s="246"/>
      <c r="AG4178" s="246"/>
      <c r="AH4178" s="246"/>
      <c r="AI4178" s="246"/>
      <c r="AJ4178" s="246"/>
      <c r="AK4178" s="246"/>
      <c r="AL4178" s="246"/>
    </row>
    <row r="4179" spans="3:38" s="47" customFormat="1" ht="38.25" customHeight="1" x14ac:dyDescent="0.25">
      <c r="C4179" s="243"/>
      <c r="H4179" s="243"/>
      <c r="L4179" s="282"/>
      <c r="M4179" s="243"/>
      <c r="O4179" s="243"/>
      <c r="P4179" s="246"/>
      <c r="Q4179" s="246"/>
      <c r="R4179" s="246"/>
      <c r="S4179" s="246"/>
      <c r="T4179" s="246"/>
      <c r="U4179" s="246"/>
      <c r="V4179" s="246"/>
      <c r="W4179" s="246"/>
      <c r="X4179" s="246"/>
      <c r="Y4179" s="246"/>
      <c r="Z4179" s="246"/>
      <c r="AA4179" s="246"/>
      <c r="AB4179" s="246"/>
      <c r="AC4179" s="246"/>
      <c r="AD4179" s="246"/>
      <c r="AE4179" s="246"/>
      <c r="AF4179" s="246"/>
      <c r="AG4179" s="246"/>
      <c r="AH4179" s="246"/>
      <c r="AI4179" s="246"/>
      <c r="AJ4179" s="246"/>
      <c r="AK4179" s="246"/>
      <c r="AL4179" s="246"/>
    </row>
    <row r="4180" spans="3:38" s="47" customFormat="1" ht="38.25" customHeight="1" x14ac:dyDescent="0.25">
      <c r="C4180" s="243"/>
      <c r="H4180" s="243"/>
      <c r="L4180" s="282"/>
      <c r="M4180" s="243"/>
      <c r="O4180" s="243"/>
      <c r="P4180" s="246"/>
      <c r="Q4180" s="246"/>
      <c r="R4180" s="246"/>
      <c r="S4180" s="246"/>
      <c r="T4180" s="246"/>
      <c r="U4180" s="246"/>
      <c r="V4180" s="246"/>
      <c r="W4180" s="246"/>
      <c r="X4180" s="246"/>
      <c r="Y4180" s="246"/>
      <c r="Z4180" s="246"/>
      <c r="AA4180" s="246"/>
      <c r="AB4180" s="246"/>
      <c r="AC4180" s="246"/>
      <c r="AD4180" s="246"/>
      <c r="AE4180" s="246"/>
      <c r="AF4180" s="246"/>
      <c r="AG4180" s="246"/>
      <c r="AH4180" s="246"/>
      <c r="AI4180" s="246"/>
      <c r="AJ4180" s="246"/>
      <c r="AK4180" s="246"/>
      <c r="AL4180" s="246"/>
    </row>
    <row r="4181" spans="3:38" s="47" customFormat="1" ht="38.25" customHeight="1" x14ac:dyDescent="0.25">
      <c r="C4181" s="243"/>
      <c r="H4181" s="243"/>
      <c r="L4181" s="282"/>
      <c r="M4181" s="243"/>
      <c r="O4181" s="243"/>
      <c r="P4181" s="246"/>
      <c r="Q4181" s="246"/>
      <c r="R4181" s="246"/>
      <c r="S4181" s="246"/>
      <c r="T4181" s="246"/>
      <c r="U4181" s="246"/>
      <c r="V4181" s="246"/>
      <c r="W4181" s="246"/>
      <c r="X4181" s="246"/>
      <c r="Y4181" s="246"/>
      <c r="Z4181" s="246"/>
      <c r="AA4181" s="246"/>
      <c r="AB4181" s="246"/>
      <c r="AC4181" s="246"/>
      <c r="AD4181" s="246"/>
      <c r="AE4181" s="246"/>
      <c r="AF4181" s="246"/>
      <c r="AG4181" s="246"/>
      <c r="AH4181" s="246"/>
      <c r="AI4181" s="246"/>
      <c r="AJ4181" s="246"/>
      <c r="AK4181" s="246"/>
      <c r="AL4181" s="246"/>
    </row>
    <row r="4182" spans="3:38" s="47" customFormat="1" ht="38.25" customHeight="1" x14ac:dyDescent="0.25">
      <c r="C4182" s="243"/>
      <c r="H4182" s="243"/>
      <c r="L4182" s="282"/>
      <c r="M4182" s="243"/>
      <c r="O4182" s="243"/>
      <c r="P4182" s="246"/>
      <c r="Q4182" s="246"/>
      <c r="R4182" s="246"/>
      <c r="S4182" s="246"/>
      <c r="T4182" s="246"/>
      <c r="U4182" s="246"/>
      <c r="V4182" s="246"/>
      <c r="W4182" s="246"/>
      <c r="X4182" s="246"/>
      <c r="Y4182" s="246"/>
      <c r="Z4182" s="246"/>
      <c r="AA4182" s="246"/>
      <c r="AB4182" s="246"/>
      <c r="AC4182" s="246"/>
      <c r="AD4182" s="246"/>
      <c r="AE4182" s="246"/>
      <c r="AF4182" s="246"/>
      <c r="AG4182" s="246"/>
      <c r="AH4182" s="246"/>
      <c r="AI4182" s="246"/>
      <c r="AJ4182" s="246"/>
      <c r="AK4182" s="246"/>
      <c r="AL4182" s="246"/>
    </row>
    <row r="4183" spans="3:38" s="47" customFormat="1" ht="38.25" customHeight="1" x14ac:dyDescent="0.25">
      <c r="C4183" s="243"/>
      <c r="H4183" s="243"/>
      <c r="L4183" s="282"/>
      <c r="M4183" s="243"/>
      <c r="O4183" s="243"/>
      <c r="P4183" s="246"/>
      <c r="Q4183" s="246"/>
      <c r="R4183" s="246"/>
      <c r="S4183" s="246"/>
      <c r="T4183" s="246"/>
      <c r="U4183" s="246"/>
      <c r="V4183" s="246"/>
      <c r="W4183" s="246"/>
      <c r="X4183" s="246"/>
      <c r="Y4183" s="246"/>
      <c r="Z4183" s="246"/>
      <c r="AA4183" s="246"/>
      <c r="AB4183" s="246"/>
      <c r="AC4183" s="246"/>
      <c r="AD4183" s="246"/>
      <c r="AE4183" s="246"/>
      <c r="AF4183" s="246"/>
      <c r="AG4183" s="246"/>
      <c r="AH4183" s="246"/>
      <c r="AI4183" s="246"/>
      <c r="AJ4183" s="246"/>
      <c r="AK4183" s="246"/>
      <c r="AL4183" s="246"/>
    </row>
    <row r="4184" spans="3:38" s="47" customFormat="1" ht="38.25" customHeight="1" x14ac:dyDescent="0.25">
      <c r="C4184" s="243"/>
      <c r="H4184" s="243"/>
      <c r="L4184" s="282"/>
      <c r="M4184" s="243"/>
      <c r="O4184" s="243"/>
      <c r="P4184" s="246"/>
      <c r="Q4184" s="246"/>
      <c r="R4184" s="246"/>
      <c r="S4184" s="246"/>
      <c r="T4184" s="246"/>
      <c r="U4184" s="246"/>
      <c r="V4184" s="246"/>
      <c r="W4184" s="246"/>
      <c r="X4184" s="246"/>
      <c r="Y4184" s="246"/>
      <c r="Z4184" s="246"/>
      <c r="AA4184" s="246"/>
      <c r="AB4184" s="246"/>
      <c r="AC4184" s="246"/>
      <c r="AD4184" s="246"/>
      <c r="AE4184" s="246"/>
      <c r="AF4184" s="246"/>
      <c r="AG4184" s="246"/>
      <c r="AH4184" s="246"/>
      <c r="AI4184" s="246"/>
      <c r="AJ4184" s="246"/>
      <c r="AK4184" s="246"/>
      <c r="AL4184" s="246"/>
    </row>
    <row r="4185" spans="3:38" s="47" customFormat="1" ht="38.25" customHeight="1" x14ac:dyDescent="0.25">
      <c r="C4185" s="243"/>
      <c r="H4185" s="243"/>
      <c r="L4185" s="282"/>
      <c r="M4185" s="243"/>
      <c r="O4185" s="243"/>
      <c r="P4185" s="246"/>
      <c r="Q4185" s="246"/>
      <c r="R4185" s="246"/>
      <c r="S4185" s="246"/>
      <c r="T4185" s="246"/>
      <c r="U4185" s="246"/>
      <c r="V4185" s="246"/>
      <c r="W4185" s="246"/>
      <c r="X4185" s="246"/>
      <c r="Y4185" s="246"/>
      <c r="Z4185" s="246"/>
      <c r="AA4185" s="246"/>
      <c r="AB4185" s="246"/>
      <c r="AC4185" s="246"/>
      <c r="AD4185" s="246"/>
      <c r="AE4185" s="246"/>
      <c r="AF4185" s="246"/>
      <c r="AG4185" s="246"/>
      <c r="AH4185" s="246"/>
      <c r="AI4185" s="246"/>
      <c r="AJ4185" s="246"/>
      <c r="AK4185" s="246"/>
      <c r="AL4185" s="246"/>
    </row>
    <row r="4186" spans="3:38" s="47" customFormat="1" ht="38.25" customHeight="1" x14ac:dyDescent="0.25">
      <c r="C4186" s="243"/>
      <c r="H4186" s="243"/>
      <c r="L4186" s="282"/>
      <c r="M4186" s="243"/>
      <c r="O4186" s="243"/>
      <c r="P4186" s="246"/>
      <c r="Q4186" s="246"/>
      <c r="R4186" s="246"/>
      <c r="S4186" s="246"/>
      <c r="T4186" s="246"/>
      <c r="U4186" s="246"/>
      <c r="V4186" s="246"/>
      <c r="W4186" s="246"/>
      <c r="X4186" s="246"/>
      <c r="Y4186" s="246"/>
      <c r="Z4186" s="246"/>
      <c r="AA4186" s="246"/>
      <c r="AB4186" s="246"/>
      <c r="AC4186" s="246"/>
      <c r="AD4186" s="246"/>
      <c r="AE4186" s="246"/>
      <c r="AF4186" s="246"/>
      <c r="AG4186" s="246"/>
      <c r="AH4186" s="246"/>
      <c r="AI4186" s="246"/>
      <c r="AJ4186" s="246"/>
      <c r="AK4186" s="246"/>
      <c r="AL4186" s="246"/>
    </row>
    <row r="4187" spans="3:38" s="47" customFormat="1" ht="38.25" customHeight="1" x14ac:dyDescent="0.25">
      <c r="C4187" s="243"/>
      <c r="H4187" s="243"/>
      <c r="L4187" s="282"/>
      <c r="M4187" s="243"/>
      <c r="O4187" s="243"/>
      <c r="P4187" s="246"/>
      <c r="Q4187" s="246"/>
      <c r="R4187" s="246"/>
      <c r="S4187" s="246"/>
      <c r="T4187" s="246"/>
      <c r="U4187" s="246"/>
      <c r="V4187" s="246"/>
      <c r="W4187" s="246"/>
      <c r="X4187" s="246"/>
      <c r="Y4187" s="246"/>
      <c r="Z4187" s="246"/>
      <c r="AA4187" s="246"/>
      <c r="AB4187" s="246"/>
      <c r="AC4187" s="246"/>
      <c r="AD4187" s="246"/>
      <c r="AE4187" s="246"/>
      <c r="AF4187" s="246"/>
      <c r="AG4187" s="246"/>
      <c r="AH4187" s="246"/>
      <c r="AI4187" s="246"/>
      <c r="AJ4187" s="246"/>
      <c r="AK4187" s="246"/>
      <c r="AL4187" s="246"/>
    </row>
    <row r="4188" spans="3:38" s="47" customFormat="1" ht="38.25" customHeight="1" x14ac:dyDescent="0.25">
      <c r="C4188" s="243"/>
      <c r="H4188" s="243"/>
      <c r="L4188" s="282"/>
      <c r="M4188" s="243"/>
      <c r="O4188" s="243"/>
      <c r="P4188" s="246"/>
      <c r="Q4188" s="246"/>
      <c r="R4188" s="246"/>
      <c r="S4188" s="246"/>
      <c r="T4188" s="246"/>
      <c r="U4188" s="246"/>
      <c r="V4188" s="246"/>
      <c r="W4188" s="246"/>
      <c r="X4188" s="246"/>
      <c r="Y4188" s="246"/>
      <c r="Z4188" s="246"/>
      <c r="AA4188" s="246"/>
      <c r="AB4188" s="246"/>
      <c r="AC4188" s="246"/>
      <c r="AD4188" s="246"/>
      <c r="AE4188" s="246"/>
      <c r="AF4188" s="246"/>
      <c r="AG4188" s="246"/>
      <c r="AH4188" s="246"/>
      <c r="AI4188" s="246"/>
      <c r="AJ4188" s="246"/>
      <c r="AK4188" s="246"/>
      <c r="AL4188" s="246"/>
    </row>
    <row r="4189" spans="3:38" s="47" customFormat="1" ht="38.25" customHeight="1" x14ac:dyDescent="0.25">
      <c r="C4189" s="243"/>
      <c r="H4189" s="243"/>
      <c r="L4189" s="282"/>
      <c r="M4189" s="243"/>
      <c r="O4189" s="243"/>
      <c r="P4189" s="246"/>
      <c r="Q4189" s="246"/>
      <c r="R4189" s="246"/>
      <c r="S4189" s="246"/>
      <c r="T4189" s="246"/>
      <c r="U4189" s="246"/>
      <c r="V4189" s="246"/>
      <c r="W4189" s="246"/>
      <c r="X4189" s="246"/>
      <c r="Y4189" s="246"/>
      <c r="Z4189" s="246"/>
      <c r="AA4189" s="246"/>
      <c r="AB4189" s="246"/>
      <c r="AC4189" s="246"/>
      <c r="AD4189" s="246"/>
      <c r="AE4189" s="246"/>
      <c r="AF4189" s="246"/>
      <c r="AG4189" s="246"/>
      <c r="AH4189" s="246"/>
      <c r="AI4189" s="246"/>
      <c r="AJ4189" s="246"/>
      <c r="AK4189" s="246"/>
      <c r="AL4189" s="246"/>
    </row>
    <row r="4190" spans="3:38" s="47" customFormat="1" ht="38.25" customHeight="1" x14ac:dyDescent="0.25">
      <c r="C4190" s="243"/>
      <c r="H4190" s="243"/>
      <c r="L4190" s="282"/>
      <c r="M4190" s="243"/>
      <c r="O4190" s="243"/>
      <c r="P4190" s="246"/>
      <c r="Q4190" s="246"/>
      <c r="R4190" s="246"/>
      <c r="S4190" s="246"/>
      <c r="T4190" s="246"/>
      <c r="U4190" s="246"/>
      <c r="V4190" s="246"/>
      <c r="W4190" s="246"/>
      <c r="X4190" s="246"/>
      <c r="Y4190" s="246"/>
      <c r="Z4190" s="246"/>
      <c r="AA4190" s="246"/>
      <c r="AB4190" s="246"/>
      <c r="AC4190" s="246"/>
      <c r="AD4190" s="246"/>
      <c r="AE4190" s="246"/>
      <c r="AF4190" s="246"/>
      <c r="AG4190" s="246"/>
      <c r="AH4190" s="246"/>
      <c r="AI4190" s="246"/>
      <c r="AJ4190" s="246"/>
      <c r="AK4190" s="246"/>
      <c r="AL4190" s="246"/>
    </row>
    <row r="4191" spans="3:38" s="47" customFormat="1" ht="38.25" customHeight="1" x14ac:dyDescent="0.25">
      <c r="C4191" s="243"/>
      <c r="H4191" s="243"/>
      <c r="L4191" s="282"/>
      <c r="M4191" s="243"/>
      <c r="O4191" s="243"/>
      <c r="P4191" s="246"/>
      <c r="Q4191" s="246"/>
      <c r="R4191" s="246"/>
      <c r="S4191" s="246"/>
      <c r="T4191" s="246"/>
      <c r="U4191" s="246"/>
      <c r="V4191" s="246"/>
      <c r="W4191" s="246"/>
      <c r="X4191" s="246"/>
      <c r="Y4191" s="246"/>
      <c r="Z4191" s="246"/>
      <c r="AA4191" s="246"/>
      <c r="AB4191" s="246"/>
      <c r="AC4191" s="246"/>
      <c r="AD4191" s="246"/>
      <c r="AE4191" s="246"/>
      <c r="AF4191" s="246"/>
      <c r="AG4191" s="246"/>
      <c r="AH4191" s="246"/>
      <c r="AI4191" s="246"/>
      <c r="AJ4191" s="246"/>
      <c r="AK4191" s="246"/>
      <c r="AL4191" s="246"/>
    </row>
    <row r="4192" spans="3:38" s="47" customFormat="1" ht="38.25" customHeight="1" x14ac:dyDescent="0.25">
      <c r="C4192" s="243"/>
      <c r="H4192" s="243"/>
      <c r="L4192" s="282"/>
      <c r="M4192" s="243"/>
      <c r="O4192" s="243"/>
      <c r="P4192" s="246"/>
      <c r="Q4192" s="246"/>
      <c r="R4192" s="246"/>
      <c r="S4192" s="246"/>
      <c r="T4192" s="246"/>
      <c r="U4192" s="246"/>
      <c r="V4192" s="246"/>
      <c r="W4192" s="246"/>
      <c r="X4192" s="246"/>
      <c r="Y4192" s="246"/>
      <c r="Z4192" s="246"/>
      <c r="AA4192" s="246"/>
      <c r="AB4192" s="246"/>
      <c r="AC4192" s="246"/>
      <c r="AD4192" s="246"/>
      <c r="AE4192" s="246"/>
      <c r="AF4192" s="246"/>
      <c r="AG4192" s="246"/>
      <c r="AH4192" s="246"/>
      <c r="AI4192" s="246"/>
      <c r="AJ4192" s="246"/>
      <c r="AK4192" s="246"/>
      <c r="AL4192" s="246"/>
    </row>
    <row r="4193" spans="3:38" s="47" customFormat="1" ht="38.25" customHeight="1" x14ac:dyDescent="0.25">
      <c r="C4193" s="243"/>
      <c r="H4193" s="243"/>
      <c r="L4193" s="282"/>
      <c r="M4193" s="243"/>
      <c r="O4193" s="243"/>
      <c r="P4193" s="246"/>
      <c r="Q4193" s="246"/>
      <c r="R4193" s="246"/>
      <c r="S4193" s="246"/>
      <c r="T4193" s="246"/>
      <c r="U4193" s="246"/>
      <c r="V4193" s="246"/>
      <c r="W4193" s="246"/>
      <c r="X4193" s="246"/>
      <c r="Y4193" s="246"/>
      <c r="Z4193" s="246"/>
      <c r="AA4193" s="246"/>
      <c r="AB4193" s="246"/>
      <c r="AC4193" s="246"/>
      <c r="AD4193" s="246"/>
      <c r="AE4193" s="246"/>
      <c r="AF4193" s="246"/>
      <c r="AG4193" s="246"/>
      <c r="AH4193" s="246"/>
      <c r="AI4193" s="246"/>
      <c r="AJ4193" s="246"/>
      <c r="AK4193" s="246"/>
      <c r="AL4193" s="246"/>
    </row>
    <row r="4194" spans="3:38" s="47" customFormat="1" ht="38.25" customHeight="1" x14ac:dyDescent="0.25">
      <c r="C4194" s="243"/>
      <c r="H4194" s="243"/>
      <c r="L4194" s="282"/>
      <c r="M4194" s="243"/>
      <c r="O4194" s="243"/>
      <c r="P4194" s="246"/>
      <c r="Q4194" s="246"/>
      <c r="R4194" s="246"/>
      <c r="S4194" s="246"/>
      <c r="T4194" s="246"/>
      <c r="U4194" s="246"/>
      <c r="V4194" s="246"/>
      <c r="W4194" s="246"/>
      <c r="X4194" s="246"/>
      <c r="Y4194" s="246"/>
      <c r="Z4194" s="246"/>
      <c r="AA4194" s="246"/>
      <c r="AB4194" s="246"/>
      <c r="AC4194" s="246"/>
      <c r="AD4194" s="246"/>
      <c r="AE4194" s="246"/>
      <c r="AF4194" s="246"/>
      <c r="AG4194" s="246"/>
      <c r="AH4194" s="246"/>
      <c r="AI4194" s="246"/>
      <c r="AJ4194" s="246"/>
      <c r="AK4194" s="246"/>
      <c r="AL4194" s="246"/>
    </row>
    <row r="4195" spans="3:38" s="47" customFormat="1" ht="38.25" customHeight="1" x14ac:dyDescent="0.25">
      <c r="C4195" s="243"/>
      <c r="H4195" s="243"/>
      <c r="L4195" s="282"/>
      <c r="M4195" s="243"/>
      <c r="O4195" s="243"/>
      <c r="P4195" s="246"/>
      <c r="Q4195" s="246"/>
      <c r="R4195" s="246"/>
      <c r="S4195" s="246"/>
      <c r="T4195" s="246"/>
      <c r="U4195" s="246"/>
      <c r="V4195" s="246"/>
      <c r="W4195" s="246"/>
      <c r="X4195" s="246"/>
      <c r="Y4195" s="246"/>
      <c r="Z4195" s="246"/>
      <c r="AA4195" s="246"/>
      <c r="AB4195" s="246"/>
      <c r="AC4195" s="246"/>
      <c r="AD4195" s="246"/>
      <c r="AE4195" s="246"/>
      <c r="AF4195" s="246"/>
      <c r="AG4195" s="246"/>
      <c r="AH4195" s="246"/>
      <c r="AI4195" s="246"/>
      <c r="AJ4195" s="246"/>
      <c r="AK4195" s="246"/>
      <c r="AL4195" s="246"/>
    </row>
    <row r="4196" spans="3:38" s="47" customFormat="1" ht="38.25" customHeight="1" x14ac:dyDescent="0.25">
      <c r="C4196" s="243"/>
      <c r="H4196" s="243"/>
      <c r="L4196" s="282"/>
      <c r="M4196" s="243"/>
      <c r="O4196" s="243"/>
      <c r="P4196" s="246"/>
      <c r="Q4196" s="246"/>
      <c r="R4196" s="246"/>
      <c r="S4196" s="246"/>
      <c r="T4196" s="246"/>
      <c r="U4196" s="246"/>
      <c r="V4196" s="246"/>
      <c r="W4196" s="246"/>
      <c r="X4196" s="246"/>
      <c r="Y4196" s="246"/>
      <c r="Z4196" s="246"/>
      <c r="AA4196" s="246"/>
      <c r="AB4196" s="246"/>
      <c r="AC4196" s="246"/>
      <c r="AD4196" s="246"/>
      <c r="AE4196" s="246"/>
      <c r="AF4196" s="246"/>
      <c r="AG4196" s="246"/>
      <c r="AH4196" s="246"/>
      <c r="AI4196" s="246"/>
      <c r="AJ4196" s="246"/>
      <c r="AK4196" s="246"/>
      <c r="AL4196" s="246"/>
    </row>
    <row r="4197" spans="3:38" s="47" customFormat="1" ht="38.25" customHeight="1" x14ac:dyDescent="0.25">
      <c r="C4197" s="243"/>
      <c r="H4197" s="243"/>
      <c r="L4197" s="282"/>
      <c r="M4197" s="243"/>
      <c r="O4197" s="243"/>
      <c r="P4197" s="246"/>
      <c r="Q4197" s="246"/>
      <c r="R4197" s="246"/>
      <c r="S4197" s="246"/>
      <c r="T4197" s="246"/>
      <c r="U4197" s="246"/>
      <c r="V4197" s="246"/>
      <c r="W4197" s="246"/>
      <c r="X4197" s="246"/>
      <c r="Y4197" s="246"/>
      <c r="Z4197" s="246"/>
      <c r="AA4197" s="246"/>
      <c r="AB4197" s="246"/>
      <c r="AC4197" s="246"/>
      <c r="AD4197" s="246"/>
      <c r="AE4197" s="246"/>
      <c r="AF4197" s="246"/>
      <c r="AG4197" s="246"/>
      <c r="AH4197" s="246"/>
      <c r="AI4197" s="246"/>
      <c r="AJ4197" s="246"/>
      <c r="AK4197" s="246"/>
      <c r="AL4197" s="246"/>
    </row>
    <row r="4198" spans="3:38" s="47" customFormat="1" ht="38.25" customHeight="1" x14ac:dyDescent="0.25">
      <c r="C4198" s="243"/>
      <c r="H4198" s="243"/>
      <c r="L4198" s="282"/>
      <c r="M4198" s="243"/>
      <c r="O4198" s="243"/>
      <c r="P4198" s="246"/>
      <c r="Q4198" s="246"/>
      <c r="R4198" s="246"/>
      <c r="S4198" s="246"/>
      <c r="T4198" s="246"/>
      <c r="U4198" s="246"/>
      <c r="V4198" s="246"/>
      <c r="W4198" s="246"/>
      <c r="X4198" s="246"/>
      <c r="Y4198" s="246"/>
      <c r="Z4198" s="246"/>
      <c r="AA4198" s="246"/>
      <c r="AB4198" s="246"/>
      <c r="AC4198" s="246"/>
      <c r="AD4198" s="246"/>
      <c r="AE4198" s="246"/>
      <c r="AF4198" s="246"/>
      <c r="AG4198" s="246"/>
      <c r="AH4198" s="246"/>
      <c r="AI4198" s="246"/>
      <c r="AJ4198" s="246"/>
      <c r="AK4198" s="246"/>
      <c r="AL4198" s="246"/>
    </row>
    <row r="4199" spans="3:38" s="47" customFormat="1" ht="38.25" customHeight="1" x14ac:dyDescent="0.25">
      <c r="C4199" s="243"/>
      <c r="H4199" s="243"/>
      <c r="L4199" s="282"/>
      <c r="M4199" s="243"/>
      <c r="O4199" s="243"/>
      <c r="P4199" s="246"/>
      <c r="Q4199" s="246"/>
      <c r="R4199" s="246"/>
      <c r="S4199" s="246"/>
      <c r="T4199" s="246"/>
      <c r="U4199" s="246"/>
      <c r="V4199" s="246"/>
      <c r="W4199" s="246"/>
      <c r="X4199" s="246"/>
      <c r="Y4199" s="246"/>
      <c r="Z4199" s="246"/>
      <c r="AA4199" s="246"/>
      <c r="AB4199" s="246"/>
      <c r="AC4199" s="246"/>
      <c r="AD4199" s="246"/>
      <c r="AE4199" s="246"/>
      <c r="AF4199" s="246"/>
      <c r="AG4199" s="246"/>
      <c r="AH4199" s="246"/>
      <c r="AI4199" s="246"/>
      <c r="AJ4199" s="246"/>
      <c r="AK4199" s="246"/>
      <c r="AL4199" s="246"/>
    </row>
    <row r="4200" spans="3:38" s="47" customFormat="1" ht="38.25" customHeight="1" x14ac:dyDescent="0.25">
      <c r="C4200" s="243"/>
      <c r="H4200" s="243"/>
      <c r="L4200" s="282"/>
      <c r="M4200" s="243"/>
      <c r="O4200" s="243"/>
      <c r="P4200" s="246"/>
      <c r="Q4200" s="246"/>
      <c r="R4200" s="246"/>
      <c r="S4200" s="246"/>
      <c r="T4200" s="246"/>
      <c r="U4200" s="246"/>
      <c r="V4200" s="246"/>
      <c r="W4200" s="246"/>
      <c r="X4200" s="246"/>
      <c r="Y4200" s="246"/>
      <c r="Z4200" s="246"/>
      <c r="AA4200" s="246"/>
      <c r="AB4200" s="246"/>
      <c r="AC4200" s="246"/>
      <c r="AD4200" s="246"/>
      <c r="AE4200" s="246"/>
      <c r="AF4200" s="246"/>
      <c r="AG4200" s="246"/>
      <c r="AH4200" s="246"/>
      <c r="AI4200" s="246"/>
      <c r="AJ4200" s="246"/>
      <c r="AK4200" s="246"/>
      <c r="AL4200" s="246"/>
    </row>
    <row r="4201" spans="3:38" s="47" customFormat="1" ht="38.25" customHeight="1" x14ac:dyDescent="0.25">
      <c r="C4201" s="243"/>
      <c r="H4201" s="243"/>
      <c r="L4201" s="282"/>
      <c r="M4201" s="243"/>
      <c r="O4201" s="243"/>
      <c r="P4201" s="246"/>
      <c r="Q4201" s="246"/>
      <c r="R4201" s="246"/>
      <c r="S4201" s="246"/>
      <c r="T4201" s="246"/>
      <c r="U4201" s="246"/>
      <c r="V4201" s="246"/>
      <c r="W4201" s="246"/>
      <c r="X4201" s="246"/>
      <c r="Y4201" s="246"/>
      <c r="Z4201" s="246"/>
      <c r="AA4201" s="246"/>
      <c r="AB4201" s="246"/>
      <c r="AC4201" s="246"/>
      <c r="AD4201" s="246"/>
      <c r="AE4201" s="246"/>
      <c r="AF4201" s="246"/>
      <c r="AG4201" s="246"/>
      <c r="AH4201" s="246"/>
      <c r="AI4201" s="246"/>
      <c r="AJ4201" s="246"/>
      <c r="AK4201" s="246"/>
      <c r="AL4201" s="246"/>
    </row>
    <row r="4202" spans="3:38" s="47" customFormat="1" ht="38.25" customHeight="1" x14ac:dyDescent="0.25">
      <c r="C4202" s="243"/>
      <c r="H4202" s="243"/>
      <c r="L4202" s="282"/>
      <c r="M4202" s="243"/>
      <c r="O4202" s="243"/>
      <c r="P4202" s="246"/>
      <c r="Q4202" s="246"/>
      <c r="R4202" s="246"/>
      <c r="S4202" s="246"/>
      <c r="T4202" s="246"/>
      <c r="U4202" s="246"/>
      <c r="V4202" s="246"/>
      <c r="W4202" s="246"/>
      <c r="X4202" s="246"/>
      <c r="Y4202" s="246"/>
      <c r="Z4202" s="246"/>
      <c r="AA4202" s="246"/>
      <c r="AB4202" s="246"/>
      <c r="AC4202" s="246"/>
      <c r="AD4202" s="246"/>
      <c r="AE4202" s="246"/>
      <c r="AF4202" s="246"/>
      <c r="AG4202" s="246"/>
      <c r="AH4202" s="246"/>
      <c r="AI4202" s="246"/>
      <c r="AJ4202" s="246"/>
      <c r="AK4202" s="246"/>
      <c r="AL4202" s="246"/>
    </row>
    <row r="4203" spans="3:38" s="47" customFormat="1" ht="38.25" customHeight="1" x14ac:dyDescent="0.25">
      <c r="C4203" s="243"/>
      <c r="H4203" s="243"/>
      <c r="L4203" s="282"/>
      <c r="M4203" s="243"/>
      <c r="O4203" s="243"/>
      <c r="P4203" s="246"/>
      <c r="Q4203" s="246"/>
      <c r="R4203" s="246"/>
      <c r="S4203" s="246"/>
      <c r="T4203" s="246"/>
      <c r="U4203" s="246"/>
      <c r="V4203" s="246"/>
      <c r="W4203" s="246"/>
      <c r="X4203" s="246"/>
      <c r="Y4203" s="246"/>
      <c r="Z4203" s="246"/>
      <c r="AA4203" s="246"/>
      <c r="AB4203" s="246"/>
      <c r="AC4203" s="246"/>
      <c r="AD4203" s="246"/>
      <c r="AE4203" s="246"/>
      <c r="AF4203" s="246"/>
      <c r="AG4203" s="246"/>
      <c r="AH4203" s="246"/>
      <c r="AI4203" s="246"/>
      <c r="AJ4203" s="246"/>
      <c r="AK4203" s="246"/>
      <c r="AL4203" s="246"/>
    </row>
    <row r="4204" spans="3:38" s="47" customFormat="1" ht="38.25" customHeight="1" x14ac:dyDescent="0.25">
      <c r="C4204" s="243"/>
      <c r="H4204" s="243"/>
      <c r="L4204" s="282"/>
      <c r="M4204" s="243"/>
      <c r="O4204" s="243"/>
      <c r="P4204" s="246"/>
      <c r="Q4204" s="246"/>
      <c r="R4204" s="246"/>
      <c r="S4204" s="246"/>
      <c r="T4204" s="246"/>
      <c r="U4204" s="246"/>
      <c r="V4204" s="246"/>
      <c r="W4204" s="246"/>
      <c r="X4204" s="246"/>
      <c r="Y4204" s="246"/>
      <c r="Z4204" s="246"/>
      <c r="AA4204" s="246"/>
      <c r="AB4204" s="246"/>
      <c r="AC4204" s="246"/>
      <c r="AD4204" s="246"/>
      <c r="AE4204" s="246"/>
      <c r="AF4204" s="246"/>
      <c r="AG4204" s="246"/>
      <c r="AH4204" s="246"/>
      <c r="AI4204" s="246"/>
      <c r="AJ4204" s="246"/>
      <c r="AK4204" s="246"/>
      <c r="AL4204" s="246"/>
    </row>
    <row r="4205" spans="3:38" s="47" customFormat="1" ht="38.25" customHeight="1" x14ac:dyDescent="0.25">
      <c r="C4205" s="243"/>
      <c r="H4205" s="243"/>
      <c r="L4205" s="282"/>
      <c r="M4205" s="243"/>
      <c r="O4205" s="243"/>
      <c r="P4205" s="246"/>
      <c r="Q4205" s="246"/>
      <c r="R4205" s="246"/>
      <c r="S4205" s="246"/>
      <c r="T4205" s="246"/>
      <c r="U4205" s="246"/>
      <c r="V4205" s="246"/>
      <c r="W4205" s="246"/>
      <c r="X4205" s="246"/>
      <c r="Y4205" s="246"/>
      <c r="Z4205" s="246"/>
      <c r="AA4205" s="246"/>
      <c r="AB4205" s="246"/>
      <c r="AC4205" s="246"/>
      <c r="AD4205" s="246"/>
      <c r="AE4205" s="246"/>
      <c r="AF4205" s="246"/>
      <c r="AG4205" s="246"/>
      <c r="AH4205" s="246"/>
      <c r="AI4205" s="246"/>
      <c r="AJ4205" s="246"/>
      <c r="AK4205" s="246"/>
      <c r="AL4205" s="246"/>
    </row>
    <row r="4206" spans="3:38" s="47" customFormat="1" ht="38.25" customHeight="1" x14ac:dyDescent="0.25">
      <c r="C4206" s="243"/>
      <c r="H4206" s="243"/>
      <c r="L4206" s="282"/>
      <c r="M4206" s="243"/>
      <c r="O4206" s="243"/>
      <c r="P4206" s="246"/>
      <c r="Q4206" s="246"/>
      <c r="R4206" s="246"/>
      <c r="S4206" s="246"/>
      <c r="T4206" s="246"/>
      <c r="U4206" s="246"/>
      <c r="V4206" s="246"/>
      <c r="W4206" s="246"/>
      <c r="X4206" s="246"/>
      <c r="Y4206" s="246"/>
      <c r="Z4206" s="246"/>
      <c r="AA4206" s="246"/>
      <c r="AB4206" s="246"/>
      <c r="AC4206" s="246"/>
      <c r="AD4206" s="246"/>
      <c r="AE4206" s="246"/>
      <c r="AF4206" s="246"/>
      <c r="AG4206" s="246"/>
      <c r="AH4206" s="246"/>
      <c r="AI4206" s="246"/>
      <c r="AJ4206" s="246"/>
      <c r="AK4206" s="246"/>
      <c r="AL4206" s="246"/>
    </row>
    <row r="4207" spans="3:38" s="47" customFormat="1" ht="38.25" customHeight="1" x14ac:dyDescent="0.25">
      <c r="C4207" s="243"/>
      <c r="H4207" s="243"/>
      <c r="L4207" s="282"/>
      <c r="M4207" s="243"/>
      <c r="O4207" s="243"/>
      <c r="P4207" s="246"/>
      <c r="Q4207" s="246"/>
      <c r="R4207" s="246"/>
      <c r="S4207" s="246"/>
      <c r="T4207" s="246"/>
      <c r="U4207" s="246"/>
      <c r="V4207" s="246"/>
      <c r="W4207" s="246"/>
      <c r="X4207" s="246"/>
      <c r="Y4207" s="246"/>
      <c r="Z4207" s="246"/>
      <c r="AA4207" s="246"/>
      <c r="AB4207" s="246"/>
      <c r="AC4207" s="246"/>
      <c r="AD4207" s="246"/>
      <c r="AE4207" s="246"/>
      <c r="AF4207" s="246"/>
      <c r="AG4207" s="246"/>
      <c r="AH4207" s="246"/>
      <c r="AI4207" s="246"/>
      <c r="AJ4207" s="246"/>
      <c r="AK4207" s="246"/>
      <c r="AL4207" s="246"/>
    </row>
    <row r="4208" spans="3:38" s="47" customFormat="1" ht="38.25" customHeight="1" x14ac:dyDescent="0.25">
      <c r="C4208" s="243"/>
      <c r="H4208" s="243"/>
      <c r="L4208" s="282"/>
      <c r="M4208" s="243"/>
      <c r="O4208" s="243"/>
      <c r="P4208" s="246"/>
      <c r="Q4208" s="246"/>
      <c r="R4208" s="246"/>
      <c r="S4208" s="246"/>
      <c r="T4208" s="246"/>
      <c r="U4208" s="246"/>
      <c r="V4208" s="246"/>
      <c r="W4208" s="246"/>
      <c r="X4208" s="246"/>
      <c r="Y4208" s="246"/>
      <c r="Z4208" s="246"/>
      <c r="AA4208" s="246"/>
      <c r="AB4208" s="246"/>
      <c r="AC4208" s="246"/>
      <c r="AD4208" s="246"/>
      <c r="AE4208" s="246"/>
      <c r="AF4208" s="246"/>
      <c r="AG4208" s="246"/>
      <c r="AH4208" s="246"/>
      <c r="AI4208" s="246"/>
      <c r="AJ4208" s="246"/>
      <c r="AK4208" s="246"/>
      <c r="AL4208" s="246"/>
    </row>
    <row r="4209" spans="3:38" s="47" customFormat="1" ht="38.25" customHeight="1" x14ac:dyDescent="0.25">
      <c r="C4209" s="243"/>
      <c r="H4209" s="243"/>
      <c r="L4209" s="282"/>
      <c r="M4209" s="243"/>
      <c r="O4209" s="243"/>
      <c r="P4209" s="246"/>
      <c r="Q4209" s="246"/>
      <c r="R4209" s="246"/>
      <c r="S4209" s="246"/>
      <c r="T4209" s="246"/>
      <c r="U4209" s="246"/>
      <c r="V4209" s="246"/>
      <c r="W4209" s="246"/>
      <c r="X4209" s="246"/>
      <c r="Y4209" s="246"/>
      <c r="Z4209" s="246"/>
      <c r="AA4209" s="246"/>
      <c r="AB4209" s="246"/>
      <c r="AC4209" s="246"/>
      <c r="AD4209" s="246"/>
      <c r="AE4209" s="246"/>
      <c r="AF4209" s="246"/>
      <c r="AG4209" s="246"/>
      <c r="AH4209" s="246"/>
      <c r="AI4209" s="246"/>
      <c r="AJ4209" s="246"/>
      <c r="AK4209" s="246"/>
      <c r="AL4209" s="246"/>
    </row>
    <row r="4210" spans="3:38" s="47" customFormat="1" ht="38.25" customHeight="1" x14ac:dyDescent="0.25">
      <c r="C4210" s="243"/>
      <c r="H4210" s="243"/>
      <c r="L4210" s="282"/>
      <c r="M4210" s="243"/>
      <c r="O4210" s="243"/>
      <c r="P4210" s="246"/>
      <c r="Q4210" s="246"/>
      <c r="R4210" s="246"/>
      <c r="S4210" s="246"/>
      <c r="T4210" s="246"/>
      <c r="U4210" s="246"/>
      <c r="V4210" s="246"/>
      <c r="W4210" s="246"/>
      <c r="X4210" s="246"/>
      <c r="Y4210" s="246"/>
      <c r="Z4210" s="246"/>
      <c r="AA4210" s="246"/>
      <c r="AB4210" s="246"/>
      <c r="AC4210" s="246"/>
      <c r="AD4210" s="246"/>
      <c r="AE4210" s="246"/>
      <c r="AF4210" s="246"/>
      <c r="AG4210" s="246"/>
      <c r="AH4210" s="246"/>
      <c r="AI4210" s="246"/>
      <c r="AJ4210" s="246"/>
      <c r="AK4210" s="246"/>
      <c r="AL4210" s="246"/>
    </row>
    <row r="4211" spans="3:38" s="47" customFormat="1" ht="38.25" customHeight="1" x14ac:dyDescent="0.25">
      <c r="C4211" s="243"/>
      <c r="H4211" s="243"/>
      <c r="L4211" s="282"/>
      <c r="M4211" s="243"/>
      <c r="O4211" s="243"/>
      <c r="P4211" s="246"/>
      <c r="Q4211" s="246"/>
      <c r="R4211" s="246"/>
      <c r="S4211" s="246"/>
      <c r="T4211" s="246"/>
      <c r="U4211" s="246"/>
      <c r="V4211" s="246"/>
      <c r="W4211" s="246"/>
      <c r="X4211" s="246"/>
      <c r="Y4211" s="246"/>
      <c r="Z4211" s="246"/>
      <c r="AA4211" s="246"/>
      <c r="AB4211" s="246"/>
      <c r="AC4211" s="246"/>
      <c r="AD4211" s="246"/>
      <c r="AE4211" s="246"/>
      <c r="AF4211" s="246"/>
      <c r="AG4211" s="246"/>
      <c r="AH4211" s="246"/>
      <c r="AI4211" s="246"/>
      <c r="AJ4211" s="246"/>
      <c r="AK4211" s="246"/>
      <c r="AL4211" s="246"/>
    </row>
    <row r="4212" spans="3:38" s="47" customFormat="1" ht="38.25" customHeight="1" x14ac:dyDescent="0.25">
      <c r="C4212" s="243"/>
      <c r="H4212" s="243"/>
      <c r="L4212" s="282"/>
      <c r="M4212" s="243"/>
      <c r="O4212" s="243"/>
      <c r="P4212" s="246"/>
      <c r="Q4212" s="246"/>
      <c r="R4212" s="246"/>
      <c r="S4212" s="246"/>
      <c r="T4212" s="246"/>
      <c r="U4212" s="246"/>
      <c r="V4212" s="246"/>
      <c r="W4212" s="246"/>
      <c r="X4212" s="246"/>
      <c r="Y4212" s="246"/>
      <c r="Z4212" s="246"/>
      <c r="AA4212" s="246"/>
      <c r="AB4212" s="246"/>
      <c r="AC4212" s="246"/>
      <c r="AD4212" s="246"/>
      <c r="AE4212" s="246"/>
      <c r="AF4212" s="246"/>
      <c r="AG4212" s="246"/>
      <c r="AH4212" s="246"/>
      <c r="AI4212" s="246"/>
      <c r="AJ4212" s="246"/>
      <c r="AK4212" s="246"/>
      <c r="AL4212" s="246"/>
    </row>
    <row r="4213" spans="3:38" s="47" customFormat="1" ht="38.25" customHeight="1" x14ac:dyDescent="0.25">
      <c r="C4213" s="243"/>
      <c r="H4213" s="243"/>
      <c r="L4213" s="282"/>
      <c r="M4213" s="243"/>
      <c r="O4213" s="243"/>
      <c r="P4213" s="246"/>
      <c r="Q4213" s="246"/>
      <c r="R4213" s="246"/>
      <c r="S4213" s="246"/>
      <c r="T4213" s="246"/>
      <c r="U4213" s="246"/>
      <c r="V4213" s="246"/>
      <c r="W4213" s="246"/>
      <c r="X4213" s="246"/>
      <c r="Y4213" s="246"/>
      <c r="Z4213" s="246"/>
      <c r="AA4213" s="246"/>
      <c r="AB4213" s="246"/>
      <c r="AC4213" s="246"/>
      <c r="AD4213" s="246"/>
      <c r="AE4213" s="246"/>
      <c r="AF4213" s="246"/>
      <c r="AG4213" s="246"/>
      <c r="AH4213" s="246"/>
      <c r="AI4213" s="246"/>
      <c r="AJ4213" s="246"/>
      <c r="AK4213" s="246"/>
      <c r="AL4213" s="246"/>
    </row>
    <row r="4214" spans="3:38" s="47" customFormat="1" ht="38.25" customHeight="1" x14ac:dyDescent="0.25">
      <c r="C4214" s="243"/>
      <c r="H4214" s="243"/>
      <c r="L4214" s="282"/>
      <c r="M4214" s="243"/>
      <c r="O4214" s="243"/>
      <c r="P4214" s="246"/>
      <c r="Q4214" s="246"/>
      <c r="R4214" s="246"/>
      <c r="S4214" s="246"/>
      <c r="T4214" s="246"/>
      <c r="U4214" s="246"/>
      <c r="V4214" s="246"/>
      <c r="W4214" s="246"/>
      <c r="X4214" s="246"/>
      <c r="Y4214" s="246"/>
      <c r="Z4214" s="246"/>
      <c r="AA4214" s="246"/>
      <c r="AB4214" s="246"/>
      <c r="AC4214" s="246"/>
      <c r="AD4214" s="246"/>
      <c r="AE4214" s="246"/>
      <c r="AF4214" s="246"/>
      <c r="AG4214" s="246"/>
      <c r="AH4214" s="246"/>
      <c r="AI4214" s="246"/>
      <c r="AJ4214" s="246"/>
      <c r="AK4214" s="246"/>
      <c r="AL4214" s="246"/>
    </row>
    <row r="4215" spans="3:38" s="47" customFormat="1" ht="38.25" customHeight="1" x14ac:dyDescent="0.25">
      <c r="C4215" s="243"/>
      <c r="H4215" s="243"/>
      <c r="L4215" s="282"/>
      <c r="M4215" s="243"/>
      <c r="O4215" s="243"/>
      <c r="P4215" s="246"/>
      <c r="Q4215" s="246"/>
      <c r="R4215" s="246"/>
      <c r="S4215" s="246"/>
      <c r="T4215" s="246"/>
      <c r="U4215" s="246"/>
      <c r="V4215" s="246"/>
      <c r="W4215" s="246"/>
      <c r="X4215" s="246"/>
      <c r="Y4215" s="246"/>
      <c r="Z4215" s="246"/>
      <c r="AA4215" s="246"/>
      <c r="AB4215" s="246"/>
      <c r="AC4215" s="246"/>
      <c r="AD4215" s="246"/>
      <c r="AE4215" s="246"/>
      <c r="AF4215" s="246"/>
      <c r="AG4215" s="246"/>
      <c r="AH4215" s="246"/>
      <c r="AI4215" s="246"/>
      <c r="AJ4215" s="246"/>
      <c r="AK4215" s="246"/>
      <c r="AL4215" s="246"/>
    </row>
    <row r="4216" spans="3:38" s="47" customFormat="1" ht="38.25" customHeight="1" x14ac:dyDescent="0.25">
      <c r="C4216" s="243"/>
      <c r="H4216" s="243"/>
      <c r="L4216" s="282"/>
      <c r="M4216" s="243"/>
      <c r="O4216" s="243"/>
      <c r="P4216" s="246"/>
      <c r="Q4216" s="246"/>
      <c r="R4216" s="246"/>
      <c r="S4216" s="246"/>
      <c r="T4216" s="246"/>
      <c r="U4216" s="246"/>
      <c r="V4216" s="246"/>
      <c r="W4216" s="246"/>
      <c r="X4216" s="246"/>
      <c r="Y4216" s="246"/>
      <c r="Z4216" s="246"/>
      <c r="AA4216" s="246"/>
      <c r="AB4216" s="246"/>
      <c r="AC4216" s="246"/>
      <c r="AD4216" s="246"/>
      <c r="AE4216" s="246"/>
      <c r="AF4216" s="246"/>
      <c r="AG4216" s="246"/>
      <c r="AH4216" s="246"/>
      <c r="AI4216" s="246"/>
      <c r="AJ4216" s="246"/>
      <c r="AK4216" s="246"/>
      <c r="AL4216" s="246"/>
    </row>
    <row r="4217" spans="3:38" s="47" customFormat="1" ht="38.25" customHeight="1" x14ac:dyDescent="0.25">
      <c r="C4217" s="243"/>
      <c r="H4217" s="243"/>
      <c r="L4217" s="282"/>
      <c r="M4217" s="243"/>
      <c r="O4217" s="243"/>
      <c r="P4217" s="246"/>
      <c r="Q4217" s="246"/>
      <c r="R4217" s="246"/>
      <c r="S4217" s="246"/>
      <c r="T4217" s="246"/>
      <c r="U4217" s="246"/>
      <c r="V4217" s="246"/>
      <c r="W4217" s="246"/>
      <c r="X4217" s="246"/>
      <c r="Y4217" s="246"/>
      <c r="Z4217" s="246"/>
      <c r="AA4217" s="246"/>
      <c r="AB4217" s="246"/>
      <c r="AC4217" s="246"/>
      <c r="AD4217" s="246"/>
      <c r="AE4217" s="246"/>
      <c r="AF4217" s="246"/>
      <c r="AG4217" s="246"/>
      <c r="AH4217" s="246"/>
      <c r="AI4217" s="246"/>
      <c r="AJ4217" s="246"/>
      <c r="AK4217" s="246"/>
      <c r="AL4217" s="246"/>
    </row>
    <row r="4218" spans="3:38" s="47" customFormat="1" ht="38.25" customHeight="1" x14ac:dyDescent="0.25">
      <c r="C4218" s="243"/>
      <c r="H4218" s="243"/>
      <c r="L4218" s="282"/>
      <c r="M4218" s="243"/>
      <c r="O4218" s="243"/>
      <c r="P4218" s="246"/>
      <c r="Q4218" s="246"/>
      <c r="R4218" s="246"/>
      <c r="S4218" s="246"/>
      <c r="T4218" s="246"/>
      <c r="U4218" s="246"/>
      <c r="V4218" s="246"/>
      <c r="W4218" s="246"/>
      <c r="X4218" s="246"/>
      <c r="Y4218" s="246"/>
      <c r="Z4218" s="246"/>
      <c r="AA4218" s="246"/>
      <c r="AB4218" s="246"/>
      <c r="AC4218" s="246"/>
      <c r="AD4218" s="246"/>
      <c r="AE4218" s="246"/>
      <c r="AF4218" s="246"/>
      <c r="AG4218" s="246"/>
      <c r="AH4218" s="246"/>
      <c r="AI4218" s="246"/>
      <c r="AJ4218" s="246"/>
      <c r="AK4218" s="246"/>
      <c r="AL4218" s="246"/>
    </row>
    <row r="4219" spans="3:38" s="47" customFormat="1" ht="38.25" customHeight="1" x14ac:dyDescent="0.25">
      <c r="C4219" s="243"/>
      <c r="H4219" s="243"/>
      <c r="L4219" s="282"/>
      <c r="M4219" s="243"/>
      <c r="O4219" s="243"/>
      <c r="P4219" s="246"/>
      <c r="Q4219" s="246"/>
      <c r="R4219" s="246"/>
      <c r="S4219" s="246"/>
      <c r="T4219" s="246"/>
      <c r="U4219" s="246"/>
      <c r="V4219" s="246"/>
      <c r="W4219" s="246"/>
      <c r="X4219" s="246"/>
      <c r="Y4219" s="246"/>
      <c r="Z4219" s="246"/>
      <c r="AA4219" s="246"/>
      <c r="AB4219" s="246"/>
      <c r="AC4219" s="246"/>
      <c r="AD4219" s="246"/>
      <c r="AE4219" s="246"/>
      <c r="AF4219" s="246"/>
      <c r="AG4219" s="246"/>
      <c r="AH4219" s="246"/>
      <c r="AI4219" s="246"/>
      <c r="AJ4219" s="246"/>
      <c r="AK4219" s="246"/>
      <c r="AL4219" s="246"/>
    </row>
    <row r="4220" spans="3:38" s="47" customFormat="1" ht="38.25" customHeight="1" x14ac:dyDescent="0.25">
      <c r="C4220" s="243"/>
      <c r="H4220" s="243"/>
      <c r="L4220" s="282"/>
      <c r="M4220" s="243"/>
      <c r="O4220" s="243"/>
      <c r="P4220" s="246"/>
      <c r="Q4220" s="246"/>
      <c r="R4220" s="246"/>
      <c r="S4220" s="246"/>
      <c r="T4220" s="246"/>
      <c r="U4220" s="246"/>
      <c r="V4220" s="246"/>
      <c r="W4220" s="246"/>
      <c r="X4220" s="246"/>
      <c r="Y4220" s="246"/>
      <c r="Z4220" s="246"/>
      <c r="AA4220" s="246"/>
      <c r="AB4220" s="246"/>
      <c r="AC4220" s="246"/>
      <c r="AD4220" s="246"/>
      <c r="AE4220" s="246"/>
      <c r="AF4220" s="246"/>
      <c r="AG4220" s="246"/>
      <c r="AH4220" s="246"/>
      <c r="AI4220" s="246"/>
      <c r="AJ4220" s="246"/>
      <c r="AK4220" s="246"/>
      <c r="AL4220" s="246"/>
    </row>
    <row r="4221" spans="3:38" s="47" customFormat="1" ht="38.25" customHeight="1" x14ac:dyDescent="0.25">
      <c r="C4221" s="243"/>
      <c r="H4221" s="243"/>
      <c r="L4221" s="282"/>
      <c r="M4221" s="243"/>
      <c r="O4221" s="243"/>
      <c r="P4221" s="246"/>
      <c r="Q4221" s="246"/>
      <c r="R4221" s="246"/>
      <c r="S4221" s="246"/>
      <c r="T4221" s="246"/>
      <c r="U4221" s="246"/>
      <c r="V4221" s="246"/>
      <c r="W4221" s="246"/>
      <c r="X4221" s="246"/>
      <c r="Y4221" s="246"/>
      <c r="Z4221" s="246"/>
      <c r="AA4221" s="246"/>
      <c r="AB4221" s="246"/>
      <c r="AC4221" s="246"/>
      <c r="AD4221" s="246"/>
      <c r="AE4221" s="246"/>
      <c r="AF4221" s="246"/>
      <c r="AG4221" s="246"/>
      <c r="AH4221" s="246"/>
      <c r="AI4221" s="246"/>
      <c r="AJ4221" s="246"/>
      <c r="AK4221" s="246"/>
      <c r="AL4221" s="246"/>
    </row>
    <row r="4222" spans="3:38" s="47" customFormat="1" ht="38.25" customHeight="1" x14ac:dyDescent="0.25">
      <c r="C4222" s="243"/>
      <c r="H4222" s="243"/>
      <c r="L4222" s="282"/>
      <c r="M4222" s="243"/>
      <c r="O4222" s="243"/>
      <c r="P4222" s="246"/>
      <c r="Q4222" s="246"/>
      <c r="R4222" s="246"/>
      <c r="S4222" s="246"/>
      <c r="T4222" s="246"/>
      <c r="U4222" s="246"/>
      <c r="V4222" s="246"/>
      <c r="W4222" s="246"/>
      <c r="X4222" s="246"/>
      <c r="Y4222" s="246"/>
      <c r="Z4222" s="246"/>
      <c r="AA4222" s="246"/>
      <c r="AB4222" s="246"/>
      <c r="AC4222" s="246"/>
      <c r="AD4222" s="246"/>
      <c r="AE4222" s="246"/>
      <c r="AF4222" s="246"/>
      <c r="AG4222" s="246"/>
      <c r="AH4222" s="246"/>
      <c r="AI4222" s="246"/>
      <c r="AJ4222" s="246"/>
      <c r="AK4222" s="246"/>
      <c r="AL4222" s="246"/>
    </row>
    <row r="4223" spans="3:38" s="47" customFormat="1" ht="38.25" customHeight="1" x14ac:dyDescent="0.25">
      <c r="C4223" s="243"/>
      <c r="H4223" s="243"/>
      <c r="L4223" s="282"/>
      <c r="M4223" s="243"/>
      <c r="O4223" s="243"/>
      <c r="P4223" s="246"/>
      <c r="Q4223" s="246"/>
      <c r="R4223" s="246"/>
      <c r="S4223" s="246"/>
      <c r="T4223" s="246"/>
      <c r="U4223" s="246"/>
      <c r="V4223" s="246"/>
      <c r="W4223" s="246"/>
      <c r="X4223" s="246"/>
      <c r="Y4223" s="246"/>
      <c r="Z4223" s="246"/>
      <c r="AA4223" s="246"/>
      <c r="AB4223" s="246"/>
      <c r="AC4223" s="246"/>
      <c r="AD4223" s="246"/>
      <c r="AE4223" s="246"/>
      <c r="AF4223" s="246"/>
      <c r="AG4223" s="246"/>
      <c r="AH4223" s="246"/>
      <c r="AI4223" s="246"/>
      <c r="AJ4223" s="246"/>
      <c r="AK4223" s="246"/>
      <c r="AL4223" s="246"/>
    </row>
    <row r="4224" spans="3:38" s="47" customFormat="1" ht="38.25" customHeight="1" x14ac:dyDescent="0.25">
      <c r="C4224" s="243"/>
      <c r="H4224" s="243"/>
      <c r="L4224" s="282"/>
      <c r="M4224" s="243"/>
      <c r="O4224" s="243"/>
      <c r="P4224" s="246"/>
      <c r="Q4224" s="246"/>
      <c r="R4224" s="246"/>
      <c r="S4224" s="246"/>
      <c r="T4224" s="246"/>
      <c r="U4224" s="246"/>
      <c r="V4224" s="246"/>
      <c r="W4224" s="246"/>
      <c r="X4224" s="246"/>
      <c r="Y4224" s="246"/>
      <c r="Z4224" s="246"/>
      <c r="AA4224" s="246"/>
      <c r="AB4224" s="246"/>
      <c r="AC4224" s="246"/>
      <c r="AD4224" s="246"/>
      <c r="AE4224" s="246"/>
      <c r="AF4224" s="246"/>
      <c r="AG4224" s="246"/>
      <c r="AH4224" s="246"/>
      <c r="AI4224" s="246"/>
      <c r="AJ4224" s="246"/>
      <c r="AK4224" s="246"/>
      <c r="AL4224" s="246"/>
    </row>
    <row r="4225" spans="3:38" s="47" customFormat="1" ht="38.25" customHeight="1" x14ac:dyDescent="0.25">
      <c r="C4225" s="243"/>
      <c r="H4225" s="243"/>
      <c r="L4225" s="282"/>
      <c r="M4225" s="243"/>
      <c r="O4225" s="243"/>
      <c r="P4225" s="246"/>
      <c r="Q4225" s="246"/>
      <c r="R4225" s="246"/>
      <c r="S4225" s="246"/>
      <c r="T4225" s="246"/>
      <c r="U4225" s="246"/>
      <c r="V4225" s="246"/>
      <c r="W4225" s="246"/>
      <c r="X4225" s="246"/>
      <c r="Y4225" s="246"/>
      <c r="Z4225" s="246"/>
      <c r="AA4225" s="246"/>
      <c r="AB4225" s="246"/>
      <c r="AC4225" s="246"/>
      <c r="AD4225" s="246"/>
      <c r="AE4225" s="246"/>
      <c r="AF4225" s="246"/>
      <c r="AG4225" s="246"/>
      <c r="AH4225" s="246"/>
      <c r="AI4225" s="246"/>
      <c r="AJ4225" s="246"/>
      <c r="AK4225" s="246"/>
      <c r="AL4225" s="246"/>
    </row>
    <row r="4226" spans="3:38" s="47" customFormat="1" ht="38.25" customHeight="1" x14ac:dyDescent="0.25">
      <c r="C4226" s="243"/>
      <c r="H4226" s="243"/>
      <c r="L4226" s="282"/>
      <c r="M4226" s="243"/>
      <c r="O4226" s="243"/>
      <c r="P4226" s="246"/>
      <c r="Q4226" s="246"/>
      <c r="R4226" s="246"/>
      <c r="S4226" s="246"/>
      <c r="T4226" s="246"/>
      <c r="U4226" s="246"/>
      <c r="V4226" s="246"/>
      <c r="W4226" s="246"/>
      <c r="X4226" s="246"/>
      <c r="Y4226" s="246"/>
      <c r="Z4226" s="246"/>
      <c r="AA4226" s="246"/>
      <c r="AB4226" s="246"/>
      <c r="AC4226" s="246"/>
      <c r="AD4226" s="246"/>
      <c r="AE4226" s="246"/>
      <c r="AF4226" s="246"/>
      <c r="AG4226" s="246"/>
      <c r="AH4226" s="246"/>
      <c r="AI4226" s="246"/>
      <c r="AJ4226" s="246"/>
      <c r="AK4226" s="246"/>
      <c r="AL4226" s="246"/>
    </row>
    <row r="4227" spans="3:38" s="47" customFormat="1" ht="38.25" customHeight="1" x14ac:dyDescent="0.25">
      <c r="C4227" s="243"/>
      <c r="H4227" s="243"/>
      <c r="L4227" s="282"/>
      <c r="M4227" s="243"/>
      <c r="O4227" s="243"/>
      <c r="P4227" s="246"/>
      <c r="Q4227" s="246"/>
      <c r="R4227" s="246"/>
      <c r="S4227" s="246"/>
      <c r="T4227" s="246"/>
      <c r="U4227" s="246"/>
      <c r="V4227" s="246"/>
      <c r="W4227" s="246"/>
      <c r="X4227" s="246"/>
      <c r="Y4227" s="246"/>
      <c r="Z4227" s="246"/>
      <c r="AA4227" s="246"/>
      <c r="AB4227" s="246"/>
      <c r="AC4227" s="246"/>
      <c r="AD4227" s="246"/>
      <c r="AE4227" s="246"/>
      <c r="AF4227" s="246"/>
      <c r="AG4227" s="246"/>
      <c r="AH4227" s="246"/>
      <c r="AI4227" s="246"/>
      <c r="AJ4227" s="246"/>
      <c r="AK4227" s="246"/>
      <c r="AL4227" s="246"/>
    </row>
    <row r="4228" spans="3:38" s="47" customFormat="1" ht="38.25" customHeight="1" x14ac:dyDescent="0.25">
      <c r="C4228" s="243"/>
      <c r="H4228" s="243"/>
      <c r="L4228" s="282"/>
      <c r="M4228" s="243"/>
      <c r="O4228" s="243"/>
      <c r="P4228" s="246"/>
      <c r="Q4228" s="246"/>
      <c r="R4228" s="246"/>
      <c r="S4228" s="246"/>
      <c r="T4228" s="246"/>
      <c r="U4228" s="246"/>
      <c r="V4228" s="246"/>
      <c r="W4228" s="246"/>
      <c r="X4228" s="246"/>
      <c r="Y4228" s="246"/>
      <c r="Z4228" s="246"/>
      <c r="AA4228" s="246"/>
      <c r="AB4228" s="246"/>
      <c r="AC4228" s="246"/>
      <c r="AD4228" s="246"/>
      <c r="AE4228" s="246"/>
      <c r="AF4228" s="246"/>
      <c r="AG4228" s="246"/>
      <c r="AH4228" s="246"/>
      <c r="AI4228" s="246"/>
      <c r="AJ4228" s="246"/>
      <c r="AK4228" s="246"/>
      <c r="AL4228" s="246"/>
    </row>
    <row r="4229" spans="3:38" s="47" customFormat="1" ht="38.25" customHeight="1" x14ac:dyDescent="0.25">
      <c r="C4229" s="243"/>
      <c r="H4229" s="243"/>
      <c r="L4229" s="282"/>
      <c r="M4229" s="243"/>
      <c r="O4229" s="243"/>
      <c r="P4229" s="246"/>
      <c r="Q4229" s="246"/>
      <c r="R4229" s="246"/>
      <c r="S4229" s="246"/>
      <c r="T4229" s="246"/>
      <c r="U4229" s="246"/>
      <c r="V4229" s="246"/>
      <c r="W4229" s="246"/>
      <c r="X4229" s="246"/>
      <c r="Y4229" s="246"/>
      <c r="Z4229" s="246"/>
      <c r="AA4229" s="246"/>
      <c r="AB4229" s="246"/>
      <c r="AC4229" s="246"/>
      <c r="AD4229" s="246"/>
      <c r="AE4229" s="246"/>
      <c r="AF4229" s="246"/>
      <c r="AG4229" s="246"/>
      <c r="AH4229" s="246"/>
      <c r="AI4229" s="246"/>
      <c r="AJ4229" s="246"/>
      <c r="AK4229" s="246"/>
      <c r="AL4229" s="246"/>
    </row>
    <row r="4230" spans="3:38" s="47" customFormat="1" ht="38.25" customHeight="1" x14ac:dyDescent="0.25">
      <c r="C4230" s="243"/>
      <c r="H4230" s="243"/>
      <c r="L4230" s="282"/>
      <c r="M4230" s="243"/>
      <c r="O4230" s="243"/>
      <c r="P4230" s="246"/>
      <c r="Q4230" s="246"/>
      <c r="R4230" s="246"/>
      <c r="S4230" s="246"/>
      <c r="T4230" s="246"/>
      <c r="U4230" s="246"/>
      <c r="V4230" s="246"/>
      <c r="W4230" s="246"/>
      <c r="X4230" s="246"/>
      <c r="Y4230" s="246"/>
      <c r="Z4230" s="246"/>
      <c r="AA4230" s="246"/>
      <c r="AB4230" s="246"/>
      <c r="AC4230" s="246"/>
      <c r="AD4230" s="246"/>
      <c r="AE4230" s="246"/>
      <c r="AF4230" s="246"/>
      <c r="AG4230" s="246"/>
      <c r="AH4230" s="246"/>
      <c r="AI4230" s="246"/>
      <c r="AJ4230" s="246"/>
      <c r="AK4230" s="246"/>
      <c r="AL4230" s="246"/>
    </row>
    <row r="4231" spans="3:38" s="47" customFormat="1" ht="38.25" customHeight="1" x14ac:dyDescent="0.25">
      <c r="C4231" s="243"/>
      <c r="H4231" s="243"/>
      <c r="L4231" s="282"/>
      <c r="M4231" s="243"/>
      <c r="O4231" s="243"/>
      <c r="P4231" s="246"/>
      <c r="Q4231" s="246"/>
      <c r="R4231" s="246"/>
      <c r="S4231" s="246"/>
      <c r="T4231" s="246"/>
      <c r="U4231" s="246"/>
      <c r="V4231" s="246"/>
      <c r="W4231" s="246"/>
      <c r="X4231" s="246"/>
      <c r="Y4231" s="246"/>
      <c r="Z4231" s="246"/>
      <c r="AA4231" s="246"/>
      <c r="AB4231" s="246"/>
      <c r="AC4231" s="246"/>
      <c r="AD4231" s="246"/>
      <c r="AE4231" s="246"/>
      <c r="AF4231" s="246"/>
      <c r="AG4231" s="246"/>
      <c r="AH4231" s="246"/>
      <c r="AI4231" s="246"/>
      <c r="AJ4231" s="246"/>
      <c r="AK4231" s="246"/>
      <c r="AL4231" s="246"/>
    </row>
    <row r="4232" spans="3:38" s="47" customFormat="1" ht="38.25" customHeight="1" x14ac:dyDescent="0.25">
      <c r="C4232" s="243"/>
      <c r="H4232" s="243"/>
      <c r="L4232" s="282"/>
      <c r="M4232" s="243"/>
      <c r="O4232" s="243"/>
      <c r="P4232" s="246"/>
      <c r="Q4232" s="246"/>
      <c r="R4232" s="246"/>
      <c r="S4232" s="246"/>
      <c r="T4232" s="246"/>
      <c r="U4232" s="246"/>
      <c r="V4232" s="246"/>
      <c r="W4232" s="246"/>
      <c r="X4232" s="246"/>
      <c r="Y4232" s="246"/>
      <c r="Z4232" s="246"/>
      <c r="AA4232" s="246"/>
      <c r="AB4232" s="246"/>
      <c r="AC4232" s="246"/>
      <c r="AD4232" s="246"/>
      <c r="AE4232" s="246"/>
      <c r="AF4232" s="246"/>
      <c r="AG4232" s="246"/>
      <c r="AH4232" s="246"/>
      <c r="AI4232" s="246"/>
      <c r="AJ4232" s="246"/>
      <c r="AK4232" s="246"/>
      <c r="AL4232" s="246"/>
    </row>
    <row r="4233" spans="3:38" s="47" customFormat="1" ht="38.25" customHeight="1" x14ac:dyDescent="0.25">
      <c r="C4233" s="243"/>
      <c r="H4233" s="243"/>
      <c r="L4233" s="282"/>
      <c r="M4233" s="243"/>
      <c r="O4233" s="243"/>
      <c r="P4233" s="246"/>
      <c r="Q4233" s="246"/>
      <c r="R4233" s="246"/>
      <c r="S4233" s="246"/>
      <c r="T4233" s="246"/>
      <c r="U4233" s="246"/>
      <c r="V4233" s="246"/>
      <c r="W4233" s="246"/>
      <c r="X4233" s="246"/>
      <c r="Y4233" s="246"/>
      <c r="Z4233" s="246"/>
      <c r="AA4233" s="246"/>
      <c r="AB4233" s="246"/>
      <c r="AC4233" s="246"/>
      <c r="AD4233" s="246"/>
      <c r="AE4233" s="246"/>
      <c r="AF4233" s="246"/>
      <c r="AG4233" s="246"/>
      <c r="AH4233" s="246"/>
      <c r="AI4233" s="246"/>
      <c r="AJ4233" s="246"/>
      <c r="AK4233" s="246"/>
      <c r="AL4233" s="246"/>
    </row>
    <row r="4234" spans="3:38" s="47" customFormat="1" ht="38.25" customHeight="1" x14ac:dyDescent="0.25">
      <c r="C4234" s="243"/>
      <c r="H4234" s="243"/>
      <c r="L4234" s="282"/>
      <c r="M4234" s="243"/>
      <c r="O4234" s="243"/>
      <c r="P4234" s="246"/>
      <c r="Q4234" s="246"/>
      <c r="R4234" s="246"/>
      <c r="S4234" s="246"/>
      <c r="T4234" s="246"/>
      <c r="U4234" s="246"/>
      <c r="V4234" s="246"/>
      <c r="W4234" s="246"/>
      <c r="X4234" s="246"/>
      <c r="Y4234" s="246"/>
      <c r="Z4234" s="246"/>
      <c r="AA4234" s="246"/>
      <c r="AB4234" s="246"/>
      <c r="AC4234" s="246"/>
      <c r="AD4234" s="246"/>
      <c r="AE4234" s="246"/>
      <c r="AF4234" s="246"/>
      <c r="AG4234" s="246"/>
      <c r="AH4234" s="246"/>
      <c r="AI4234" s="246"/>
      <c r="AJ4234" s="246"/>
      <c r="AK4234" s="246"/>
      <c r="AL4234" s="246"/>
    </row>
    <row r="4235" spans="3:38" s="47" customFormat="1" ht="38.25" customHeight="1" x14ac:dyDescent="0.25">
      <c r="C4235" s="243"/>
      <c r="H4235" s="243"/>
      <c r="L4235" s="282"/>
      <c r="M4235" s="243"/>
      <c r="O4235" s="243"/>
      <c r="P4235" s="246"/>
      <c r="Q4235" s="246"/>
      <c r="R4235" s="246"/>
      <c r="S4235" s="246"/>
      <c r="T4235" s="246"/>
      <c r="U4235" s="246"/>
      <c r="V4235" s="246"/>
      <c r="W4235" s="246"/>
      <c r="X4235" s="246"/>
      <c r="Y4235" s="246"/>
      <c r="Z4235" s="246"/>
      <c r="AA4235" s="246"/>
      <c r="AB4235" s="246"/>
      <c r="AC4235" s="246"/>
      <c r="AD4235" s="246"/>
      <c r="AE4235" s="246"/>
      <c r="AF4235" s="246"/>
      <c r="AG4235" s="246"/>
      <c r="AH4235" s="246"/>
      <c r="AI4235" s="246"/>
      <c r="AJ4235" s="246"/>
      <c r="AK4235" s="246"/>
      <c r="AL4235" s="246"/>
    </row>
    <row r="4236" spans="3:38" s="47" customFormat="1" ht="38.25" customHeight="1" x14ac:dyDescent="0.25">
      <c r="C4236" s="243"/>
      <c r="H4236" s="243"/>
      <c r="L4236" s="282"/>
      <c r="M4236" s="243"/>
      <c r="O4236" s="243"/>
      <c r="P4236" s="246"/>
      <c r="Q4236" s="246"/>
      <c r="R4236" s="246"/>
      <c r="S4236" s="246"/>
      <c r="T4236" s="246"/>
      <c r="U4236" s="246"/>
      <c r="V4236" s="246"/>
      <c r="W4236" s="246"/>
      <c r="X4236" s="246"/>
      <c r="Y4236" s="246"/>
      <c r="Z4236" s="246"/>
      <c r="AA4236" s="246"/>
      <c r="AB4236" s="246"/>
      <c r="AC4236" s="246"/>
      <c r="AD4236" s="246"/>
      <c r="AE4236" s="246"/>
      <c r="AF4236" s="246"/>
      <c r="AG4236" s="246"/>
      <c r="AH4236" s="246"/>
      <c r="AI4236" s="246"/>
      <c r="AJ4236" s="246"/>
      <c r="AK4236" s="246"/>
      <c r="AL4236" s="246"/>
    </row>
    <row r="4237" spans="3:38" s="47" customFormat="1" ht="38.25" customHeight="1" x14ac:dyDescent="0.25">
      <c r="C4237" s="243"/>
      <c r="H4237" s="243"/>
      <c r="L4237" s="282"/>
      <c r="M4237" s="243"/>
      <c r="O4237" s="243"/>
      <c r="P4237" s="246"/>
      <c r="Q4237" s="246"/>
      <c r="R4237" s="246"/>
      <c r="S4237" s="246"/>
      <c r="T4237" s="246"/>
      <c r="U4237" s="246"/>
      <c r="V4237" s="246"/>
      <c r="W4237" s="246"/>
      <c r="X4237" s="246"/>
      <c r="Y4237" s="246"/>
      <c r="Z4237" s="246"/>
      <c r="AA4237" s="246"/>
      <c r="AB4237" s="246"/>
      <c r="AC4237" s="246"/>
      <c r="AD4237" s="246"/>
      <c r="AE4237" s="246"/>
      <c r="AF4237" s="246"/>
      <c r="AG4237" s="246"/>
      <c r="AH4237" s="246"/>
      <c r="AI4237" s="246"/>
      <c r="AJ4237" s="246"/>
      <c r="AK4237" s="246"/>
      <c r="AL4237" s="246"/>
    </row>
    <row r="4238" spans="3:38" s="47" customFormat="1" ht="38.25" customHeight="1" x14ac:dyDescent="0.25">
      <c r="C4238" s="243"/>
      <c r="H4238" s="243"/>
      <c r="L4238" s="282"/>
      <c r="M4238" s="243"/>
      <c r="O4238" s="243"/>
      <c r="P4238" s="246"/>
      <c r="Q4238" s="246"/>
      <c r="R4238" s="246"/>
      <c r="S4238" s="246"/>
      <c r="T4238" s="246"/>
      <c r="U4238" s="246"/>
      <c r="V4238" s="246"/>
      <c r="W4238" s="246"/>
      <c r="X4238" s="246"/>
      <c r="Y4238" s="246"/>
      <c r="Z4238" s="246"/>
      <c r="AA4238" s="246"/>
      <c r="AB4238" s="246"/>
      <c r="AC4238" s="246"/>
      <c r="AD4238" s="246"/>
      <c r="AE4238" s="246"/>
      <c r="AF4238" s="246"/>
      <c r="AG4238" s="246"/>
      <c r="AH4238" s="246"/>
      <c r="AI4238" s="246"/>
      <c r="AJ4238" s="246"/>
      <c r="AK4238" s="246"/>
      <c r="AL4238" s="246"/>
    </row>
    <row r="4239" spans="3:38" s="47" customFormat="1" ht="38.25" customHeight="1" x14ac:dyDescent="0.25">
      <c r="C4239" s="243"/>
      <c r="H4239" s="243"/>
      <c r="L4239" s="282"/>
      <c r="M4239" s="243"/>
      <c r="O4239" s="243"/>
      <c r="P4239" s="246"/>
      <c r="Q4239" s="246"/>
      <c r="R4239" s="246"/>
      <c r="S4239" s="246"/>
      <c r="T4239" s="246"/>
      <c r="U4239" s="246"/>
      <c r="V4239" s="246"/>
      <c r="W4239" s="246"/>
      <c r="X4239" s="246"/>
      <c r="Y4239" s="246"/>
      <c r="Z4239" s="246"/>
      <c r="AA4239" s="246"/>
      <c r="AB4239" s="246"/>
      <c r="AC4239" s="246"/>
      <c r="AD4239" s="246"/>
      <c r="AE4239" s="246"/>
      <c r="AF4239" s="246"/>
      <c r="AG4239" s="246"/>
      <c r="AH4239" s="246"/>
      <c r="AI4239" s="246"/>
      <c r="AJ4239" s="246"/>
      <c r="AK4239" s="246"/>
      <c r="AL4239" s="246"/>
    </row>
    <row r="4240" spans="3:38" s="47" customFormat="1" ht="38.25" customHeight="1" x14ac:dyDescent="0.25">
      <c r="C4240" s="243"/>
      <c r="H4240" s="243"/>
      <c r="L4240" s="282"/>
      <c r="M4240" s="243"/>
      <c r="O4240" s="243"/>
      <c r="P4240" s="246"/>
      <c r="Q4240" s="246"/>
      <c r="R4240" s="246"/>
      <c r="S4240" s="246"/>
      <c r="T4240" s="246"/>
      <c r="U4240" s="246"/>
      <c r="V4240" s="246"/>
      <c r="W4240" s="246"/>
      <c r="X4240" s="246"/>
      <c r="Y4240" s="246"/>
      <c r="Z4240" s="246"/>
      <c r="AA4240" s="246"/>
      <c r="AB4240" s="246"/>
      <c r="AC4240" s="246"/>
      <c r="AD4240" s="246"/>
      <c r="AE4240" s="246"/>
      <c r="AF4240" s="246"/>
      <c r="AG4240" s="246"/>
      <c r="AH4240" s="246"/>
      <c r="AI4240" s="246"/>
      <c r="AJ4240" s="246"/>
      <c r="AK4240" s="246"/>
      <c r="AL4240" s="246"/>
    </row>
    <row r="4241" spans="3:38" s="47" customFormat="1" ht="38.25" customHeight="1" x14ac:dyDescent="0.25">
      <c r="C4241" s="243"/>
      <c r="H4241" s="243"/>
      <c r="L4241" s="282"/>
      <c r="M4241" s="243"/>
      <c r="O4241" s="243"/>
      <c r="P4241" s="246"/>
      <c r="Q4241" s="246"/>
      <c r="R4241" s="246"/>
      <c r="S4241" s="246"/>
      <c r="T4241" s="246"/>
      <c r="U4241" s="246"/>
      <c r="V4241" s="246"/>
      <c r="W4241" s="246"/>
      <c r="X4241" s="246"/>
      <c r="Y4241" s="246"/>
      <c r="Z4241" s="246"/>
      <c r="AA4241" s="246"/>
      <c r="AB4241" s="246"/>
      <c r="AC4241" s="246"/>
      <c r="AD4241" s="246"/>
      <c r="AE4241" s="246"/>
      <c r="AF4241" s="246"/>
      <c r="AG4241" s="246"/>
      <c r="AH4241" s="246"/>
      <c r="AI4241" s="246"/>
      <c r="AJ4241" s="246"/>
      <c r="AK4241" s="246"/>
      <c r="AL4241" s="246"/>
    </row>
    <row r="4242" spans="3:38" s="47" customFormat="1" ht="38.25" customHeight="1" x14ac:dyDescent="0.25">
      <c r="C4242" s="243"/>
      <c r="H4242" s="243"/>
      <c r="L4242" s="282"/>
      <c r="M4242" s="243"/>
      <c r="O4242" s="243"/>
      <c r="P4242" s="246"/>
      <c r="Q4242" s="246"/>
      <c r="R4242" s="246"/>
      <c r="S4242" s="246"/>
      <c r="T4242" s="246"/>
      <c r="U4242" s="246"/>
      <c r="V4242" s="246"/>
      <c r="W4242" s="246"/>
      <c r="X4242" s="246"/>
      <c r="Y4242" s="246"/>
      <c r="Z4242" s="246"/>
      <c r="AA4242" s="246"/>
      <c r="AB4242" s="246"/>
      <c r="AC4242" s="246"/>
      <c r="AD4242" s="246"/>
      <c r="AE4242" s="246"/>
      <c r="AF4242" s="246"/>
      <c r="AG4242" s="246"/>
      <c r="AH4242" s="246"/>
      <c r="AI4242" s="246"/>
      <c r="AJ4242" s="246"/>
      <c r="AK4242" s="246"/>
      <c r="AL4242" s="246"/>
    </row>
    <row r="4243" spans="3:38" s="47" customFormat="1" ht="38.25" customHeight="1" x14ac:dyDescent="0.25">
      <c r="C4243" s="243"/>
      <c r="H4243" s="243"/>
      <c r="L4243" s="282"/>
      <c r="M4243" s="243"/>
      <c r="O4243" s="243"/>
      <c r="P4243" s="246"/>
      <c r="Q4243" s="246"/>
      <c r="R4243" s="246"/>
      <c r="S4243" s="246"/>
      <c r="T4243" s="246"/>
      <c r="U4243" s="246"/>
      <c r="V4243" s="246"/>
      <c r="W4243" s="246"/>
      <c r="X4243" s="246"/>
      <c r="Y4243" s="246"/>
      <c r="Z4243" s="246"/>
      <c r="AA4243" s="246"/>
      <c r="AB4243" s="246"/>
      <c r="AC4243" s="246"/>
      <c r="AD4243" s="246"/>
      <c r="AE4243" s="246"/>
      <c r="AF4243" s="246"/>
      <c r="AG4243" s="246"/>
      <c r="AH4243" s="246"/>
      <c r="AI4243" s="246"/>
      <c r="AJ4243" s="246"/>
      <c r="AK4243" s="246"/>
      <c r="AL4243" s="246"/>
    </row>
    <row r="4244" spans="3:38" s="47" customFormat="1" ht="38.25" customHeight="1" x14ac:dyDescent="0.25">
      <c r="C4244" s="243"/>
      <c r="H4244" s="243"/>
      <c r="L4244" s="282"/>
      <c r="M4244" s="243"/>
      <c r="O4244" s="243"/>
      <c r="P4244" s="246"/>
      <c r="Q4244" s="246"/>
      <c r="R4244" s="246"/>
      <c r="S4244" s="246"/>
      <c r="T4244" s="246"/>
      <c r="U4244" s="246"/>
      <c r="V4244" s="246"/>
      <c r="W4244" s="246"/>
      <c r="X4244" s="246"/>
      <c r="Y4244" s="246"/>
      <c r="Z4244" s="246"/>
      <c r="AA4244" s="246"/>
      <c r="AB4244" s="246"/>
      <c r="AC4244" s="246"/>
      <c r="AD4244" s="246"/>
      <c r="AE4244" s="246"/>
      <c r="AF4244" s="246"/>
      <c r="AG4244" s="246"/>
      <c r="AH4244" s="246"/>
      <c r="AI4244" s="246"/>
      <c r="AJ4244" s="246"/>
      <c r="AK4244" s="246"/>
      <c r="AL4244" s="246"/>
    </row>
    <row r="4245" spans="3:38" s="47" customFormat="1" ht="38.25" customHeight="1" x14ac:dyDescent="0.25">
      <c r="C4245" s="243"/>
      <c r="H4245" s="243"/>
      <c r="L4245" s="282"/>
      <c r="M4245" s="243"/>
      <c r="O4245" s="243"/>
      <c r="P4245" s="246"/>
      <c r="Q4245" s="246"/>
      <c r="R4245" s="246"/>
      <c r="S4245" s="246"/>
      <c r="T4245" s="246"/>
      <c r="U4245" s="246"/>
      <c r="V4245" s="246"/>
      <c r="W4245" s="246"/>
      <c r="X4245" s="246"/>
      <c r="Y4245" s="246"/>
      <c r="Z4245" s="246"/>
      <c r="AA4245" s="246"/>
      <c r="AB4245" s="246"/>
      <c r="AC4245" s="246"/>
      <c r="AD4245" s="246"/>
      <c r="AE4245" s="246"/>
      <c r="AF4245" s="246"/>
      <c r="AG4245" s="246"/>
      <c r="AH4245" s="246"/>
      <c r="AI4245" s="246"/>
      <c r="AJ4245" s="246"/>
      <c r="AK4245" s="246"/>
      <c r="AL4245" s="246"/>
    </row>
    <row r="4246" spans="3:38" s="47" customFormat="1" ht="38.25" customHeight="1" x14ac:dyDescent="0.25">
      <c r="C4246" s="243"/>
      <c r="H4246" s="243"/>
      <c r="L4246" s="282"/>
      <c r="M4246" s="243"/>
      <c r="O4246" s="243"/>
      <c r="P4246" s="246"/>
      <c r="Q4246" s="246"/>
      <c r="R4246" s="246"/>
      <c r="S4246" s="246"/>
      <c r="T4246" s="246"/>
      <c r="U4246" s="246"/>
      <c r="V4246" s="246"/>
      <c r="W4246" s="246"/>
      <c r="X4246" s="246"/>
      <c r="Y4246" s="246"/>
      <c r="Z4246" s="246"/>
      <c r="AA4246" s="246"/>
      <c r="AB4246" s="246"/>
      <c r="AC4246" s="246"/>
      <c r="AD4246" s="246"/>
      <c r="AE4246" s="246"/>
      <c r="AF4246" s="246"/>
      <c r="AG4246" s="246"/>
      <c r="AH4246" s="246"/>
      <c r="AI4246" s="246"/>
      <c r="AJ4246" s="246"/>
      <c r="AK4246" s="246"/>
      <c r="AL4246" s="246"/>
    </row>
    <row r="4247" spans="3:38" s="47" customFormat="1" ht="38.25" customHeight="1" x14ac:dyDescent="0.25">
      <c r="C4247" s="243"/>
      <c r="H4247" s="243"/>
      <c r="L4247" s="282"/>
      <c r="M4247" s="243"/>
      <c r="O4247" s="243"/>
      <c r="P4247" s="246"/>
      <c r="Q4247" s="246"/>
      <c r="R4247" s="246"/>
      <c r="S4247" s="246"/>
      <c r="T4247" s="246"/>
      <c r="U4247" s="246"/>
      <c r="V4247" s="246"/>
      <c r="W4247" s="246"/>
      <c r="X4247" s="246"/>
      <c r="Y4247" s="246"/>
      <c r="Z4247" s="246"/>
      <c r="AA4247" s="246"/>
      <c r="AB4247" s="246"/>
      <c r="AC4247" s="246"/>
      <c r="AD4247" s="246"/>
      <c r="AE4247" s="246"/>
      <c r="AF4247" s="246"/>
      <c r="AG4247" s="246"/>
      <c r="AH4247" s="246"/>
      <c r="AI4247" s="246"/>
      <c r="AJ4247" s="246"/>
      <c r="AK4247" s="246"/>
      <c r="AL4247" s="246"/>
    </row>
    <row r="4248" spans="3:38" s="47" customFormat="1" ht="38.25" customHeight="1" x14ac:dyDescent="0.25">
      <c r="C4248" s="243"/>
      <c r="H4248" s="243"/>
      <c r="L4248" s="282"/>
      <c r="M4248" s="243"/>
      <c r="O4248" s="243"/>
      <c r="P4248" s="246"/>
      <c r="Q4248" s="246"/>
      <c r="R4248" s="246"/>
      <c r="S4248" s="246"/>
      <c r="T4248" s="246"/>
      <c r="U4248" s="246"/>
      <c r="V4248" s="246"/>
      <c r="W4248" s="246"/>
      <c r="X4248" s="246"/>
      <c r="Y4248" s="246"/>
      <c r="Z4248" s="246"/>
      <c r="AA4248" s="246"/>
      <c r="AB4248" s="246"/>
      <c r="AC4248" s="246"/>
      <c r="AD4248" s="246"/>
      <c r="AE4248" s="246"/>
      <c r="AF4248" s="246"/>
      <c r="AG4248" s="246"/>
      <c r="AH4248" s="246"/>
      <c r="AI4248" s="246"/>
      <c r="AJ4248" s="246"/>
      <c r="AK4248" s="246"/>
      <c r="AL4248" s="246"/>
    </row>
    <row r="4249" spans="3:38" s="47" customFormat="1" ht="38.25" customHeight="1" x14ac:dyDescent="0.25">
      <c r="C4249" s="243"/>
      <c r="H4249" s="243"/>
      <c r="L4249" s="282"/>
      <c r="M4249" s="243"/>
      <c r="O4249" s="243"/>
      <c r="P4249" s="246"/>
      <c r="Q4249" s="246"/>
      <c r="R4249" s="246"/>
      <c r="S4249" s="246"/>
      <c r="T4249" s="246"/>
      <c r="U4249" s="246"/>
      <c r="V4249" s="246"/>
      <c r="W4249" s="246"/>
      <c r="X4249" s="246"/>
      <c r="Y4249" s="246"/>
      <c r="Z4249" s="246"/>
      <c r="AA4249" s="246"/>
      <c r="AB4249" s="246"/>
      <c r="AC4249" s="246"/>
      <c r="AD4249" s="246"/>
      <c r="AE4249" s="246"/>
      <c r="AF4249" s="246"/>
      <c r="AG4249" s="246"/>
      <c r="AH4249" s="246"/>
      <c r="AI4249" s="246"/>
      <c r="AJ4249" s="246"/>
      <c r="AK4249" s="246"/>
      <c r="AL4249" s="246"/>
    </row>
    <row r="4250" spans="3:38" s="47" customFormat="1" ht="38.25" customHeight="1" x14ac:dyDescent="0.25">
      <c r="C4250" s="243"/>
      <c r="H4250" s="243"/>
      <c r="L4250" s="282"/>
      <c r="M4250" s="243"/>
      <c r="O4250" s="243"/>
      <c r="P4250" s="246"/>
      <c r="Q4250" s="246"/>
      <c r="R4250" s="246"/>
      <c r="S4250" s="246"/>
      <c r="T4250" s="246"/>
      <c r="U4250" s="246"/>
      <c r="V4250" s="246"/>
      <c r="W4250" s="246"/>
      <c r="X4250" s="246"/>
      <c r="Y4250" s="246"/>
      <c r="Z4250" s="246"/>
      <c r="AA4250" s="246"/>
      <c r="AB4250" s="246"/>
      <c r="AC4250" s="246"/>
      <c r="AD4250" s="246"/>
      <c r="AE4250" s="246"/>
      <c r="AF4250" s="246"/>
      <c r="AG4250" s="246"/>
      <c r="AH4250" s="246"/>
      <c r="AI4250" s="246"/>
      <c r="AJ4250" s="246"/>
      <c r="AK4250" s="246"/>
      <c r="AL4250" s="246"/>
    </row>
    <row r="4251" spans="3:38" s="47" customFormat="1" ht="38.25" customHeight="1" x14ac:dyDescent="0.25">
      <c r="C4251" s="243"/>
      <c r="H4251" s="243"/>
      <c r="L4251" s="282"/>
      <c r="M4251" s="243"/>
      <c r="O4251" s="243"/>
      <c r="P4251" s="246"/>
      <c r="Q4251" s="246"/>
      <c r="R4251" s="246"/>
      <c r="S4251" s="246"/>
      <c r="T4251" s="246"/>
      <c r="U4251" s="246"/>
      <c r="V4251" s="246"/>
      <c r="W4251" s="246"/>
      <c r="X4251" s="246"/>
      <c r="Y4251" s="246"/>
      <c r="Z4251" s="246"/>
      <c r="AA4251" s="246"/>
      <c r="AB4251" s="246"/>
      <c r="AC4251" s="246"/>
      <c r="AD4251" s="246"/>
      <c r="AE4251" s="246"/>
      <c r="AF4251" s="246"/>
      <c r="AG4251" s="246"/>
      <c r="AH4251" s="246"/>
      <c r="AI4251" s="246"/>
      <c r="AJ4251" s="246"/>
      <c r="AK4251" s="246"/>
      <c r="AL4251" s="246"/>
    </row>
    <row r="4252" spans="3:38" s="47" customFormat="1" ht="38.25" customHeight="1" x14ac:dyDescent="0.25">
      <c r="C4252" s="243"/>
      <c r="H4252" s="243"/>
      <c r="L4252" s="282"/>
      <c r="M4252" s="243"/>
      <c r="O4252" s="243"/>
      <c r="P4252" s="246"/>
      <c r="Q4252" s="246"/>
      <c r="R4252" s="246"/>
      <c r="S4252" s="246"/>
      <c r="T4252" s="246"/>
      <c r="U4252" s="246"/>
      <c r="V4252" s="246"/>
      <c r="W4252" s="246"/>
      <c r="X4252" s="246"/>
      <c r="Y4252" s="246"/>
      <c r="Z4252" s="246"/>
      <c r="AA4252" s="246"/>
      <c r="AB4252" s="246"/>
      <c r="AC4252" s="246"/>
      <c r="AD4252" s="246"/>
      <c r="AE4252" s="246"/>
      <c r="AF4252" s="246"/>
      <c r="AG4252" s="246"/>
      <c r="AH4252" s="246"/>
      <c r="AI4252" s="246"/>
      <c r="AJ4252" s="246"/>
      <c r="AK4252" s="246"/>
      <c r="AL4252" s="246"/>
    </row>
    <row r="4253" spans="3:38" s="47" customFormat="1" ht="38.25" customHeight="1" x14ac:dyDescent="0.25">
      <c r="C4253" s="243"/>
      <c r="H4253" s="243"/>
      <c r="L4253" s="282"/>
      <c r="M4253" s="243"/>
      <c r="O4253" s="243"/>
      <c r="P4253" s="246"/>
      <c r="Q4253" s="246"/>
      <c r="R4253" s="246"/>
      <c r="S4253" s="246"/>
      <c r="T4253" s="246"/>
      <c r="U4253" s="246"/>
      <c r="V4253" s="246"/>
      <c r="W4253" s="246"/>
      <c r="X4253" s="246"/>
      <c r="Y4253" s="246"/>
      <c r="Z4253" s="246"/>
      <c r="AA4253" s="246"/>
      <c r="AB4253" s="246"/>
      <c r="AC4253" s="246"/>
      <c r="AD4253" s="246"/>
      <c r="AE4253" s="246"/>
      <c r="AF4253" s="246"/>
      <c r="AG4253" s="246"/>
      <c r="AH4253" s="246"/>
      <c r="AI4253" s="246"/>
      <c r="AJ4253" s="246"/>
      <c r="AK4253" s="246"/>
      <c r="AL4253" s="246"/>
    </row>
    <row r="4254" spans="3:38" s="47" customFormat="1" ht="38.25" customHeight="1" x14ac:dyDescent="0.25">
      <c r="C4254" s="243"/>
      <c r="H4254" s="243"/>
      <c r="L4254" s="282"/>
      <c r="M4254" s="243"/>
      <c r="O4254" s="243"/>
      <c r="P4254" s="246"/>
      <c r="Q4254" s="246"/>
      <c r="R4254" s="246"/>
      <c r="S4254" s="246"/>
      <c r="T4254" s="246"/>
      <c r="U4254" s="246"/>
      <c r="V4254" s="246"/>
      <c r="W4254" s="246"/>
      <c r="X4254" s="246"/>
      <c r="Y4254" s="246"/>
      <c r="Z4254" s="246"/>
      <c r="AA4254" s="246"/>
      <c r="AB4254" s="246"/>
      <c r="AC4254" s="246"/>
      <c r="AD4254" s="246"/>
      <c r="AE4254" s="246"/>
      <c r="AF4254" s="246"/>
      <c r="AG4254" s="246"/>
      <c r="AH4254" s="246"/>
      <c r="AI4254" s="246"/>
      <c r="AJ4254" s="246"/>
      <c r="AK4254" s="246"/>
      <c r="AL4254" s="246"/>
    </row>
    <row r="4255" spans="3:38" s="47" customFormat="1" ht="38.25" customHeight="1" x14ac:dyDescent="0.25">
      <c r="C4255" s="243"/>
      <c r="H4255" s="243"/>
      <c r="L4255" s="282"/>
      <c r="M4255" s="243"/>
      <c r="O4255" s="243"/>
      <c r="P4255" s="246"/>
      <c r="Q4255" s="246"/>
      <c r="R4255" s="246"/>
      <c r="S4255" s="246"/>
      <c r="T4255" s="246"/>
      <c r="U4255" s="246"/>
      <c r="V4255" s="246"/>
      <c r="W4255" s="246"/>
      <c r="X4255" s="246"/>
      <c r="Y4255" s="246"/>
      <c r="Z4255" s="246"/>
      <c r="AA4255" s="246"/>
      <c r="AB4255" s="246"/>
      <c r="AC4255" s="246"/>
      <c r="AD4255" s="246"/>
      <c r="AE4255" s="246"/>
      <c r="AF4255" s="246"/>
      <c r="AG4255" s="246"/>
      <c r="AH4255" s="246"/>
      <c r="AI4255" s="246"/>
      <c r="AJ4255" s="246"/>
      <c r="AK4255" s="246"/>
      <c r="AL4255" s="246"/>
    </row>
    <row r="4256" spans="3:38" s="47" customFormat="1" ht="38.25" customHeight="1" x14ac:dyDescent="0.25">
      <c r="C4256" s="243"/>
      <c r="H4256" s="243"/>
      <c r="L4256" s="282"/>
      <c r="M4256" s="243"/>
      <c r="O4256" s="243"/>
      <c r="P4256" s="246"/>
      <c r="Q4256" s="246"/>
      <c r="R4256" s="246"/>
      <c r="S4256" s="246"/>
      <c r="T4256" s="246"/>
      <c r="U4256" s="246"/>
      <c r="V4256" s="246"/>
      <c r="W4256" s="246"/>
      <c r="X4256" s="246"/>
      <c r="Y4256" s="246"/>
      <c r="Z4256" s="246"/>
      <c r="AA4256" s="246"/>
      <c r="AB4256" s="246"/>
      <c r="AC4256" s="246"/>
      <c r="AD4256" s="246"/>
      <c r="AE4256" s="246"/>
      <c r="AF4256" s="246"/>
      <c r="AG4256" s="246"/>
      <c r="AH4256" s="246"/>
      <c r="AI4256" s="246"/>
      <c r="AJ4256" s="246"/>
      <c r="AK4256" s="246"/>
      <c r="AL4256" s="246"/>
    </row>
    <row r="4257" spans="3:38" s="47" customFormat="1" ht="38.25" customHeight="1" x14ac:dyDescent="0.25">
      <c r="C4257" s="243"/>
      <c r="H4257" s="243"/>
      <c r="L4257" s="282"/>
      <c r="M4257" s="243"/>
      <c r="O4257" s="243"/>
      <c r="P4257" s="246"/>
      <c r="Q4257" s="246"/>
      <c r="R4257" s="246"/>
      <c r="S4257" s="246"/>
      <c r="T4257" s="246"/>
      <c r="U4257" s="246"/>
      <c r="V4257" s="246"/>
      <c r="W4257" s="246"/>
      <c r="X4257" s="246"/>
      <c r="Y4257" s="246"/>
      <c r="Z4257" s="246"/>
      <c r="AA4257" s="246"/>
      <c r="AB4257" s="246"/>
      <c r="AC4257" s="246"/>
      <c r="AD4257" s="246"/>
      <c r="AE4257" s="246"/>
      <c r="AF4257" s="246"/>
      <c r="AG4257" s="246"/>
      <c r="AH4257" s="246"/>
      <c r="AI4257" s="246"/>
      <c r="AJ4257" s="246"/>
      <c r="AK4257" s="246"/>
      <c r="AL4257" s="246"/>
    </row>
    <row r="4258" spans="3:38" s="47" customFormat="1" ht="38.25" customHeight="1" x14ac:dyDescent="0.25">
      <c r="C4258" s="243"/>
      <c r="H4258" s="243"/>
      <c r="L4258" s="282"/>
      <c r="M4258" s="243"/>
      <c r="O4258" s="243"/>
      <c r="P4258" s="246"/>
      <c r="Q4258" s="246"/>
      <c r="R4258" s="246"/>
      <c r="S4258" s="246"/>
      <c r="T4258" s="246"/>
      <c r="U4258" s="246"/>
      <c r="V4258" s="246"/>
      <c r="W4258" s="246"/>
      <c r="X4258" s="246"/>
      <c r="Y4258" s="246"/>
      <c r="Z4258" s="246"/>
      <c r="AA4258" s="246"/>
      <c r="AB4258" s="246"/>
      <c r="AC4258" s="246"/>
      <c r="AD4258" s="246"/>
      <c r="AE4258" s="246"/>
      <c r="AF4258" s="246"/>
      <c r="AG4258" s="246"/>
      <c r="AH4258" s="246"/>
      <c r="AI4258" s="246"/>
      <c r="AJ4258" s="246"/>
      <c r="AK4258" s="246"/>
      <c r="AL4258" s="246"/>
    </row>
    <row r="4259" spans="3:38" s="47" customFormat="1" ht="38.25" customHeight="1" x14ac:dyDescent="0.25">
      <c r="C4259" s="243"/>
      <c r="H4259" s="243"/>
      <c r="L4259" s="282"/>
      <c r="M4259" s="243"/>
      <c r="O4259" s="243"/>
      <c r="P4259" s="246"/>
      <c r="Q4259" s="246"/>
      <c r="R4259" s="246"/>
      <c r="S4259" s="246"/>
      <c r="T4259" s="246"/>
      <c r="U4259" s="246"/>
      <c r="V4259" s="246"/>
      <c r="W4259" s="246"/>
      <c r="X4259" s="246"/>
      <c r="Y4259" s="246"/>
      <c r="Z4259" s="246"/>
      <c r="AA4259" s="246"/>
      <c r="AB4259" s="246"/>
      <c r="AC4259" s="246"/>
      <c r="AD4259" s="246"/>
      <c r="AE4259" s="246"/>
      <c r="AF4259" s="246"/>
      <c r="AG4259" s="246"/>
      <c r="AH4259" s="246"/>
      <c r="AI4259" s="246"/>
      <c r="AJ4259" s="246"/>
      <c r="AK4259" s="246"/>
      <c r="AL4259" s="246"/>
    </row>
    <row r="4260" spans="3:38" s="47" customFormat="1" ht="38.25" customHeight="1" x14ac:dyDescent="0.25">
      <c r="C4260" s="243"/>
      <c r="H4260" s="243"/>
      <c r="L4260" s="282"/>
      <c r="M4260" s="243"/>
      <c r="O4260" s="243"/>
      <c r="P4260" s="246"/>
      <c r="Q4260" s="246"/>
      <c r="R4260" s="246"/>
      <c r="S4260" s="246"/>
      <c r="T4260" s="246"/>
      <c r="U4260" s="246"/>
      <c r="V4260" s="246"/>
      <c r="W4260" s="246"/>
      <c r="X4260" s="246"/>
      <c r="Y4260" s="246"/>
      <c r="Z4260" s="246"/>
      <c r="AA4260" s="246"/>
      <c r="AB4260" s="246"/>
      <c r="AC4260" s="246"/>
      <c r="AD4260" s="246"/>
      <c r="AE4260" s="246"/>
      <c r="AF4260" s="246"/>
      <c r="AG4260" s="246"/>
      <c r="AH4260" s="246"/>
      <c r="AI4260" s="246"/>
      <c r="AJ4260" s="246"/>
      <c r="AK4260" s="246"/>
      <c r="AL4260" s="246"/>
    </row>
    <row r="4261" spans="3:38" s="47" customFormat="1" ht="38.25" customHeight="1" x14ac:dyDescent="0.25">
      <c r="C4261" s="243"/>
      <c r="H4261" s="243"/>
      <c r="L4261" s="282"/>
      <c r="M4261" s="243"/>
      <c r="O4261" s="243"/>
      <c r="P4261" s="246"/>
      <c r="Q4261" s="246"/>
      <c r="R4261" s="246"/>
      <c r="S4261" s="246"/>
      <c r="T4261" s="246"/>
      <c r="U4261" s="246"/>
      <c r="V4261" s="246"/>
      <c r="W4261" s="246"/>
      <c r="X4261" s="246"/>
      <c r="Y4261" s="246"/>
      <c r="Z4261" s="246"/>
      <c r="AA4261" s="246"/>
      <c r="AB4261" s="246"/>
      <c r="AC4261" s="246"/>
      <c r="AD4261" s="246"/>
      <c r="AE4261" s="246"/>
      <c r="AF4261" s="246"/>
      <c r="AG4261" s="246"/>
      <c r="AH4261" s="246"/>
      <c r="AI4261" s="246"/>
      <c r="AJ4261" s="246"/>
      <c r="AK4261" s="246"/>
      <c r="AL4261" s="246"/>
    </row>
    <row r="4262" spans="3:38" s="47" customFormat="1" ht="38.25" customHeight="1" x14ac:dyDescent="0.25">
      <c r="C4262" s="243"/>
      <c r="H4262" s="243"/>
      <c r="L4262" s="282"/>
      <c r="M4262" s="243"/>
      <c r="O4262" s="243"/>
      <c r="P4262" s="246"/>
      <c r="Q4262" s="246"/>
      <c r="R4262" s="246"/>
      <c r="S4262" s="246"/>
      <c r="T4262" s="246"/>
      <c r="U4262" s="246"/>
      <c r="V4262" s="246"/>
      <c r="W4262" s="246"/>
      <c r="X4262" s="246"/>
      <c r="Y4262" s="246"/>
      <c r="Z4262" s="246"/>
      <c r="AA4262" s="246"/>
      <c r="AB4262" s="246"/>
      <c r="AC4262" s="246"/>
      <c r="AD4262" s="246"/>
      <c r="AE4262" s="246"/>
      <c r="AF4262" s="246"/>
      <c r="AG4262" s="246"/>
      <c r="AH4262" s="246"/>
      <c r="AI4262" s="246"/>
      <c r="AJ4262" s="246"/>
      <c r="AK4262" s="246"/>
      <c r="AL4262" s="246"/>
    </row>
    <row r="4263" spans="3:38" s="47" customFormat="1" ht="38.25" customHeight="1" x14ac:dyDescent="0.25">
      <c r="C4263" s="243"/>
      <c r="H4263" s="243"/>
      <c r="L4263" s="282"/>
      <c r="M4263" s="243"/>
      <c r="O4263" s="243"/>
      <c r="P4263" s="246"/>
      <c r="Q4263" s="246"/>
      <c r="R4263" s="246"/>
      <c r="S4263" s="246"/>
      <c r="T4263" s="246"/>
      <c r="U4263" s="246"/>
      <c r="V4263" s="246"/>
      <c r="W4263" s="246"/>
      <c r="X4263" s="246"/>
      <c r="Y4263" s="246"/>
      <c r="Z4263" s="246"/>
      <c r="AA4263" s="246"/>
      <c r="AB4263" s="246"/>
      <c r="AC4263" s="246"/>
      <c r="AD4263" s="246"/>
      <c r="AE4263" s="246"/>
      <c r="AF4263" s="246"/>
      <c r="AG4263" s="246"/>
      <c r="AH4263" s="246"/>
      <c r="AI4263" s="246"/>
      <c r="AJ4263" s="246"/>
      <c r="AK4263" s="246"/>
      <c r="AL4263" s="246"/>
    </row>
    <row r="4264" spans="3:38" s="47" customFormat="1" ht="38.25" customHeight="1" x14ac:dyDescent="0.25">
      <c r="C4264" s="243"/>
      <c r="H4264" s="243"/>
      <c r="L4264" s="282"/>
      <c r="M4264" s="243"/>
      <c r="O4264" s="243"/>
      <c r="P4264" s="246"/>
      <c r="Q4264" s="246"/>
      <c r="R4264" s="246"/>
      <c r="S4264" s="246"/>
      <c r="T4264" s="246"/>
      <c r="U4264" s="246"/>
      <c r="V4264" s="246"/>
      <c r="W4264" s="246"/>
      <c r="X4264" s="246"/>
      <c r="Y4264" s="246"/>
      <c r="Z4264" s="246"/>
      <c r="AA4264" s="246"/>
      <c r="AB4264" s="246"/>
      <c r="AC4264" s="246"/>
      <c r="AD4264" s="246"/>
      <c r="AE4264" s="246"/>
      <c r="AF4264" s="246"/>
      <c r="AG4264" s="246"/>
      <c r="AH4264" s="246"/>
      <c r="AI4264" s="246"/>
      <c r="AJ4264" s="246"/>
      <c r="AK4264" s="246"/>
      <c r="AL4264" s="246"/>
    </row>
    <row r="4265" spans="3:38" s="47" customFormat="1" ht="38.25" customHeight="1" x14ac:dyDescent="0.25">
      <c r="C4265" s="243"/>
      <c r="H4265" s="243"/>
      <c r="L4265" s="282"/>
      <c r="M4265" s="243"/>
      <c r="O4265" s="243"/>
      <c r="P4265" s="246"/>
      <c r="Q4265" s="246"/>
      <c r="R4265" s="246"/>
      <c r="S4265" s="246"/>
      <c r="T4265" s="246"/>
      <c r="U4265" s="246"/>
      <c r="V4265" s="246"/>
      <c r="W4265" s="246"/>
      <c r="X4265" s="246"/>
      <c r="Y4265" s="246"/>
      <c r="Z4265" s="246"/>
      <c r="AA4265" s="246"/>
      <c r="AB4265" s="246"/>
      <c r="AC4265" s="246"/>
      <c r="AD4265" s="246"/>
      <c r="AE4265" s="246"/>
      <c r="AF4265" s="246"/>
      <c r="AG4265" s="246"/>
      <c r="AH4265" s="246"/>
      <c r="AI4265" s="246"/>
      <c r="AJ4265" s="246"/>
      <c r="AK4265" s="246"/>
      <c r="AL4265" s="246"/>
    </row>
    <row r="4266" spans="3:38" s="47" customFormat="1" ht="38.25" customHeight="1" x14ac:dyDescent="0.25">
      <c r="C4266" s="243"/>
      <c r="H4266" s="243"/>
      <c r="L4266" s="282"/>
      <c r="M4266" s="243"/>
      <c r="O4266" s="243"/>
      <c r="P4266" s="246"/>
      <c r="Q4266" s="246"/>
      <c r="R4266" s="246"/>
      <c r="S4266" s="246"/>
      <c r="T4266" s="246"/>
      <c r="U4266" s="246"/>
      <c r="V4266" s="246"/>
      <c r="W4266" s="246"/>
      <c r="X4266" s="246"/>
      <c r="Y4266" s="246"/>
      <c r="Z4266" s="246"/>
      <c r="AA4266" s="246"/>
      <c r="AB4266" s="246"/>
      <c r="AC4266" s="246"/>
      <c r="AD4266" s="246"/>
      <c r="AE4266" s="246"/>
      <c r="AF4266" s="246"/>
      <c r="AG4266" s="246"/>
      <c r="AH4266" s="246"/>
      <c r="AI4266" s="246"/>
      <c r="AJ4266" s="246"/>
      <c r="AK4266" s="246"/>
      <c r="AL4266" s="246"/>
    </row>
    <row r="4267" spans="3:38" s="47" customFormat="1" ht="38.25" customHeight="1" x14ac:dyDescent="0.25">
      <c r="C4267" s="243"/>
      <c r="H4267" s="243"/>
      <c r="L4267" s="282"/>
      <c r="M4267" s="243"/>
      <c r="O4267" s="243"/>
      <c r="P4267" s="246"/>
      <c r="Q4267" s="246"/>
      <c r="R4267" s="246"/>
      <c r="S4267" s="246"/>
      <c r="T4267" s="246"/>
      <c r="U4267" s="246"/>
      <c r="V4267" s="246"/>
      <c r="W4267" s="246"/>
      <c r="X4267" s="246"/>
      <c r="Y4267" s="246"/>
      <c r="Z4267" s="246"/>
      <c r="AA4267" s="246"/>
      <c r="AB4267" s="246"/>
      <c r="AC4267" s="246"/>
      <c r="AD4267" s="246"/>
      <c r="AE4267" s="246"/>
      <c r="AF4267" s="246"/>
      <c r="AG4267" s="246"/>
      <c r="AH4267" s="246"/>
      <c r="AI4267" s="246"/>
      <c r="AJ4267" s="246"/>
      <c r="AK4267" s="246"/>
      <c r="AL4267" s="246"/>
    </row>
    <row r="4268" spans="3:38" s="47" customFormat="1" ht="38.25" customHeight="1" x14ac:dyDescent="0.25">
      <c r="C4268" s="243"/>
      <c r="H4268" s="243"/>
      <c r="L4268" s="282"/>
      <c r="M4268" s="243"/>
      <c r="O4268" s="243"/>
      <c r="P4268" s="246"/>
      <c r="Q4268" s="246"/>
      <c r="R4268" s="246"/>
      <c r="S4268" s="246"/>
      <c r="T4268" s="246"/>
      <c r="U4268" s="246"/>
      <c r="V4268" s="246"/>
      <c r="W4268" s="246"/>
      <c r="X4268" s="246"/>
      <c r="Y4268" s="246"/>
      <c r="Z4268" s="246"/>
      <c r="AA4268" s="246"/>
      <c r="AB4268" s="246"/>
      <c r="AC4268" s="246"/>
      <c r="AD4268" s="246"/>
      <c r="AE4268" s="246"/>
      <c r="AF4268" s="246"/>
      <c r="AG4268" s="246"/>
      <c r="AH4268" s="246"/>
      <c r="AI4268" s="246"/>
      <c r="AJ4268" s="246"/>
      <c r="AK4268" s="246"/>
      <c r="AL4268" s="246"/>
    </row>
    <row r="4269" spans="3:38" s="47" customFormat="1" ht="38.25" customHeight="1" x14ac:dyDescent="0.25">
      <c r="C4269" s="243"/>
      <c r="H4269" s="243"/>
      <c r="L4269" s="282"/>
      <c r="M4269" s="243"/>
      <c r="O4269" s="243"/>
      <c r="P4269" s="246"/>
      <c r="Q4269" s="246"/>
      <c r="R4269" s="246"/>
      <c r="S4269" s="246"/>
      <c r="T4269" s="246"/>
      <c r="U4269" s="246"/>
      <c r="V4269" s="246"/>
      <c r="W4269" s="246"/>
      <c r="X4269" s="246"/>
      <c r="Y4269" s="246"/>
      <c r="Z4269" s="246"/>
      <c r="AA4269" s="246"/>
      <c r="AB4269" s="246"/>
      <c r="AC4269" s="246"/>
      <c r="AD4269" s="246"/>
      <c r="AE4269" s="246"/>
      <c r="AF4269" s="246"/>
      <c r="AG4269" s="246"/>
      <c r="AH4269" s="246"/>
      <c r="AI4269" s="246"/>
      <c r="AJ4269" s="246"/>
      <c r="AK4269" s="246"/>
      <c r="AL4269" s="246"/>
    </row>
    <row r="4270" spans="3:38" s="47" customFormat="1" ht="38.25" customHeight="1" x14ac:dyDescent="0.25">
      <c r="C4270" s="243"/>
      <c r="H4270" s="243"/>
      <c r="L4270" s="282"/>
      <c r="M4270" s="243"/>
      <c r="O4270" s="243"/>
      <c r="P4270" s="246"/>
      <c r="Q4270" s="246"/>
      <c r="R4270" s="246"/>
      <c r="S4270" s="246"/>
      <c r="T4270" s="246"/>
      <c r="U4270" s="246"/>
      <c r="V4270" s="246"/>
      <c r="W4270" s="246"/>
      <c r="X4270" s="246"/>
      <c r="Y4270" s="246"/>
      <c r="Z4270" s="246"/>
      <c r="AA4270" s="246"/>
      <c r="AB4270" s="246"/>
      <c r="AC4270" s="246"/>
      <c r="AD4270" s="246"/>
      <c r="AE4270" s="246"/>
      <c r="AF4270" s="246"/>
      <c r="AG4270" s="246"/>
      <c r="AH4270" s="246"/>
      <c r="AI4270" s="246"/>
      <c r="AJ4270" s="246"/>
      <c r="AK4270" s="246"/>
      <c r="AL4270" s="246"/>
    </row>
    <row r="4271" spans="3:38" s="47" customFormat="1" ht="38.25" customHeight="1" x14ac:dyDescent="0.25">
      <c r="C4271" s="243"/>
      <c r="H4271" s="243"/>
      <c r="L4271" s="282"/>
      <c r="M4271" s="243"/>
      <c r="O4271" s="243"/>
      <c r="P4271" s="246"/>
      <c r="Q4271" s="246"/>
      <c r="R4271" s="246"/>
      <c r="S4271" s="246"/>
      <c r="T4271" s="246"/>
      <c r="U4271" s="246"/>
      <c r="V4271" s="246"/>
      <c r="W4271" s="246"/>
      <c r="X4271" s="246"/>
      <c r="Y4271" s="246"/>
      <c r="Z4271" s="246"/>
      <c r="AA4271" s="246"/>
      <c r="AB4271" s="246"/>
      <c r="AC4271" s="246"/>
      <c r="AD4271" s="246"/>
      <c r="AE4271" s="246"/>
      <c r="AF4271" s="246"/>
      <c r="AG4271" s="246"/>
      <c r="AH4271" s="246"/>
      <c r="AI4271" s="246"/>
      <c r="AJ4271" s="246"/>
      <c r="AK4271" s="246"/>
      <c r="AL4271" s="246"/>
    </row>
    <row r="4272" spans="3:38" s="47" customFormat="1" ht="38.25" customHeight="1" x14ac:dyDescent="0.25">
      <c r="C4272" s="243"/>
      <c r="H4272" s="243"/>
      <c r="L4272" s="282"/>
      <c r="M4272" s="243"/>
      <c r="O4272" s="243"/>
      <c r="P4272" s="246"/>
      <c r="Q4272" s="246"/>
      <c r="R4272" s="246"/>
      <c r="S4272" s="246"/>
      <c r="T4272" s="246"/>
      <c r="U4272" s="246"/>
      <c r="V4272" s="246"/>
      <c r="W4272" s="246"/>
      <c r="X4272" s="246"/>
      <c r="Y4272" s="246"/>
      <c r="Z4272" s="246"/>
      <c r="AA4272" s="246"/>
      <c r="AB4272" s="246"/>
      <c r="AC4272" s="246"/>
      <c r="AD4272" s="246"/>
      <c r="AE4272" s="246"/>
      <c r="AF4272" s="246"/>
      <c r="AG4272" s="246"/>
      <c r="AH4272" s="246"/>
      <c r="AI4272" s="246"/>
      <c r="AJ4272" s="246"/>
      <c r="AK4272" s="246"/>
      <c r="AL4272" s="246"/>
    </row>
    <row r="4273" spans="3:38" s="47" customFormat="1" ht="38.25" customHeight="1" x14ac:dyDescent="0.25">
      <c r="C4273" s="243"/>
      <c r="H4273" s="243"/>
      <c r="L4273" s="282"/>
      <c r="M4273" s="243"/>
      <c r="O4273" s="243"/>
      <c r="P4273" s="246"/>
      <c r="Q4273" s="246"/>
      <c r="R4273" s="246"/>
      <c r="S4273" s="246"/>
      <c r="T4273" s="246"/>
      <c r="U4273" s="246"/>
      <c r="V4273" s="246"/>
      <c r="W4273" s="246"/>
      <c r="X4273" s="246"/>
      <c r="Y4273" s="246"/>
      <c r="Z4273" s="246"/>
      <c r="AA4273" s="246"/>
      <c r="AB4273" s="246"/>
      <c r="AC4273" s="246"/>
      <c r="AD4273" s="246"/>
      <c r="AE4273" s="246"/>
      <c r="AF4273" s="246"/>
      <c r="AG4273" s="246"/>
      <c r="AH4273" s="246"/>
      <c r="AI4273" s="246"/>
      <c r="AJ4273" s="246"/>
      <c r="AK4273" s="246"/>
      <c r="AL4273" s="246"/>
    </row>
    <row r="4274" spans="3:38" s="47" customFormat="1" ht="38.25" customHeight="1" x14ac:dyDescent="0.25">
      <c r="C4274" s="243"/>
      <c r="H4274" s="243"/>
      <c r="L4274" s="282"/>
      <c r="M4274" s="243"/>
      <c r="O4274" s="243"/>
      <c r="P4274" s="246"/>
      <c r="Q4274" s="246"/>
      <c r="R4274" s="246"/>
      <c r="S4274" s="246"/>
      <c r="T4274" s="246"/>
      <c r="U4274" s="246"/>
      <c r="V4274" s="246"/>
      <c r="W4274" s="246"/>
      <c r="X4274" s="246"/>
      <c r="Y4274" s="246"/>
      <c r="Z4274" s="246"/>
      <c r="AA4274" s="246"/>
      <c r="AB4274" s="246"/>
      <c r="AC4274" s="246"/>
      <c r="AD4274" s="246"/>
      <c r="AE4274" s="246"/>
      <c r="AF4274" s="246"/>
      <c r="AG4274" s="246"/>
      <c r="AH4274" s="246"/>
      <c r="AI4274" s="246"/>
      <c r="AJ4274" s="246"/>
      <c r="AK4274" s="246"/>
      <c r="AL4274" s="246"/>
    </row>
    <row r="4275" spans="3:38" s="47" customFormat="1" ht="38.25" customHeight="1" x14ac:dyDescent="0.25">
      <c r="C4275" s="243"/>
      <c r="H4275" s="243"/>
      <c r="L4275" s="282"/>
      <c r="M4275" s="243"/>
      <c r="O4275" s="243"/>
      <c r="P4275" s="246"/>
      <c r="Q4275" s="246"/>
      <c r="R4275" s="246"/>
      <c r="S4275" s="246"/>
      <c r="T4275" s="246"/>
      <c r="U4275" s="246"/>
      <c r="V4275" s="246"/>
      <c r="W4275" s="246"/>
      <c r="X4275" s="246"/>
      <c r="Y4275" s="246"/>
      <c r="Z4275" s="246"/>
      <c r="AA4275" s="246"/>
      <c r="AB4275" s="246"/>
      <c r="AC4275" s="246"/>
      <c r="AD4275" s="246"/>
      <c r="AE4275" s="246"/>
      <c r="AF4275" s="246"/>
      <c r="AG4275" s="246"/>
      <c r="AH4275" s="246"/>
      <c r="AI4275" s="246"/>
      <c r="AJ4275" s="246"/>
      <c r="AK4275" s="246"/>
      <c r="AL4275" s="246"/>
    </row>
    <row r="4276" spans="3:38" s="47" customFormat="1" ht="38.25" customHeight="1" x14ac:dyDescent="0.25">
      <c r="C4276" s="243"/>
      <c r="H4276" s="243"/>
      <c r="L4276" s="282"/>
      <c r="M4276" s="243"/>
      <c r="O4276" s="243"/>
      <c r="P4276" s="246"/>
      <c r="Q4276" s="246"/>
      <c r="R4276" s="246"/>
      <c r="S4276" s="246"/>
      <c r="T4276" s="246"/>
      <c r="U4276" s="246"/>
      <c r="V4276" s="246"/>
      <c r="W4276" s="246"/>
      <c r="X4276" s="246"/>
      <c r="Y4276" s="246"/>
      <c r="Z4276" s="246"/>
      <c r="AA4276" s="246"/>
      <c r="AB4276" s="246"/>
      <c r="AC4276" s="246"/>
      <c r="AD4276" s="246"/>
      <c r="AE4276" s="246"/>
      <c r="AF4276" s="246"/>
      <c r="AG4276" s="246"/>
      <c r="AH4276" s="246"/>
      <c r="AI4276" s="246"/>
      <c r="AJ4276" s="246"/>
      <c r="AK4276" s="246"/>
      <c r="AL4276" s="246"/>
    </row>
    <row r="4277" spans="3:38" s="47" customFormat="1" ht="38.25" customHeight="1" x14ac:dyDescent="0.25">
      <c r="C4277" s="243"/>
      <c r="H4277" s="243"/>
      <c r="L4277" s="282"/>
      <c r="M4277" s="243"/>
      <c r="O4277" s="243"/>
      <c r="P4277" s="246"/>
      <c r="Q4277" s="246"/>
      <c r="R4277" s="246"/>
      <c r="S4277" s="246"/>
      <c r="T4277" s="246"/>
      <c r="U4277" s="246"/>
      <c r="V4277" s="246"/>
      <c r="W4277" s="246"/>
      <c r="X4277" s="246"/>
      <c r="Y4277" s="246"/>
      <c r="Z4277" s="246"/>
      <c r="AA4277" s="246"/>
      <c r="AB4277" s="246"/>
      <c r="AC4277" s="246"/>
      <c r="AD4277" s="246"/>
      <c r="AE4277" s="246"/>
      <c r="AF4277" s="246"/>
      <c r="AG4277" s="246"/>
      <c r="AH4277" s="246"/>
      <c r="AI4277" s="246"/>
      <c r="AJ4277" s="246"/>
      <c r="AK4277" s="246"/>
      <c r="AL4277" s="246"/>
    </row>
    <row r="4278" spans="3:38" s="47" customFormat="1" ht="38.25" customHeight="1" x14ac:dyDescent="0.25">
      <c r="C4278" s="243"/>
      <c r="H4278" s="243"/>
      <c r="L4278" s="282"/>
      <c r="M4278" s="243"/>
      <c r="O4278" s="243"/>
      <c r="P4278" s="246"/>
      <c r="Q4278" s="246"/>
      <c r="R4278" s="246"/>
      <c r="S4278" s="246"/>
      <c r="T4278" s="246"/>
      <c r="U4278" s="246"/>
      <c r="V4278" s="246"/>
      <c r="W4278" s="246"/>
      <c r="X4278" s="246"/>
      <c r="Y4278" s="246"/>
      <c r="Z4278" s="246"/>
      <c r="AA4278" s="246"/>
      <c r="AB4278" s="246"/>
      <c r="AC4278" s="246"/>
      <c r="AD4278" s="246"/>
      <c r="AE4278" s="246"/>
      <c r="AF4278" s="246"/>
      <c r="AG4278" s="246"/>
      <c r="AH4278" s="246"/>
      <c r="AI4278" s="246"/>
      <c r="AJ4278" s="246"/>
      <c r="AK4278" s="246"/>
      <c r="AL4278" s="246"/>
    </row>
    <row r="4279" spans="3:38" s="47" customFormat="1" ht="38.25" customHeight="1" x14ac:dyDescent="0.25">
      <c r="C4279" s="243"/>
      <c r="H4279" s="243"/>
      <c r="L4279" s="282"/>
      <c r="M4279" s="243"/>
      <c r="O4279" s="243"/>
      <c r="P4279" s="246"/>
      <c r="Q4279" s="246"/>
      <c r="R4279" s="246"/>
      <c r="S4279" s="246"/>
      <c r="T4279" s="246"/>
      <c r="U4279" s="246"/>
      <c r="V4279" s="246"/>
      <c r="W4279" s="246"/>
      <c r="X4279" s="246"/>
      <c r="Y4279" s="246"/>
      <c r="Z4279" s="246"/>
      <c r="AA4279" s="246"/>
      <c r="AB4279" s="246"/>
      <c r="AC4279" s="246"/>
      <c r="AD4279" s="246"/>
      <c r="AE4279" s="246"/>
      <c r="AF4279" s="246"/>
      <c r="AG4279" s="246"/>
      <c r="AH4279" s="246"/>
      <c r="AI4279" s="246"/>
      <c r="AJ4279" s="246"/>
      <c r="AK4279" s="246"/>
      <c r="AL4279" s="246"/>
    </row>
    <row r="4280" spans="3:38" s="47" customFormat="1" ht="38.25" customHeight="1" x14ac:dyDescent="0.25">
      <c r="C4280" s="243"/>
      <c r="H4280" s="243"/>
      <c r="L4280" s="282"/>
      <c r="M4280" s="243"/>
      <c r="O4280" s="243"/>
      <c r="P4280" s="246"/>
      <c r="Q4280" s="246"/>
      <c r="R4280" s="246"/>
      <c r="S4280" s="246"/>
      <c r="T4280" s="246"/>
      <c r="U4280" s="246"/>
      <c r="V4280" s="246"/>
      <c r="W4280" s="246"/>
      <c r="X4280" s="246"/>
      <c r="Y4280" s="246"/>
      <c r="Z4280" s="246"/>
      <c r="AA4280" s="246"/>
      <c r="AB4280" s="246"/>
      <c r="AC4280" s="246"/>
      <c r="AD4280" s="246"/>
      <c r="AE4280" s="246"/>
      <c r="AF4280" s="246"/>
      <c r="AG4280" s="246"/>
      <c r="AH4280" s="246"/>
      <c r="AI4280" s="246"/>
      <c r="AJ4280" s="246"/>
      <c r="AK4280" s="246"/>
      <c r="AL4280" s="246"/>
    </row>
    <row r="4281" spans="3:38" s="47" customFormat="1" ht="38.25" customHeight="1" x14ac:dyDescent="0.25">
      <c r="C4281" s="243"/>
      <c r="H4281" s="243"/>
      <c r="L4281" s="282"/>
      <c r="M4281" s="243"/>
      <c r="O4281" s="243"/>
      <c r="P4281" s="246"/>
      <c r="Q4281" s="246"/>
      <c r="R4281" s="246"/>
      <c r="S4281" s="246"/>
      <c r="T4281" s="246"/>
      <c r="U4281" s="246"/>
      <c r="V4281" s="246"/>
      <c r="W4281" s="246"/>
      <c r="X4281" s="246"/>
      <c r="Y4281" s="246"/>
      <c r="Z4281" s="246"/>
      <c r="AA4281" s="246"/>
      <c r="AB4281" s="246"/>
      <c r="AC4281" s="246"/>
      <c r="AD4281" s="246"/>
      <c r="AE4281" s="246"/>
      <c r="AF4281" s="246"/>
      <c r="AG4281" s="246"/>
      <c r="AH4281" s="246"/>
      <c r="AI4281" s="246"/>
      <c r="AJ4281" s="246"/>
      <c r="AK4281" s="246"/>
      <c r="AL4281" s="246"/>
    </row>
    <row r="4282" spans="3:38" s="47" customFormat="1" ht="38.25" customHeight="1" x14ac:dyDescent="0.25">
      <c r="C4282" s="243"/>
      <c r="H4282" s="243"/>
      <c r="L4282" s="282"/>
      <c r="M4282" s="243"/>
      <c r="O4282" s="243"/>
      <c r="P4282" s="246"/>
      <c r="Q4282" s="246"/>
      <c r="R4282" s="246"/>
      <c r="S4282" s="246"/>
      <c r="T4282" s="246"/>
      <c r="U4282" s="246"/>
      <c r="V4282" s="246"/>
      <c r="W4282" s="246"/>
      <c r="X4282" s="246"/>
      <c r="Y4282" s="246"/>
      <c r="Z4282" s="246"/>
      <c r="AA4282" s="246"/>
      <c r="AB4282" s="246"/>
      <c r="AC4282" s="246"/>
      <c r="AD4282" s="246"/>
      <c r="AE4282" s="246"/>
      <c r="AF4282" s="246"/>
      <c r="AG4282" s="246"/>
      <c r="AH4282" s="246"/>
      <c r="AI4282" s="246"/>
      <c r="AJ4282" s="246"/>
      <c r="AK4282" s="246"/>
      <c r="AL4282" s="246"/>
    </row>
    <row r="4283" spans="3:38" s="47" customFormat="1" ht="38.25" customHeight="1" x14ac:dyDescent="0.25">
      <c r="C4283" s="243"/>
      <c r="H4283" s="243"/>
      <c r="L4283" s="282"/>
      <c r="M4283" s="243"/>
      <c r="O4283" s="243"/>
      <c r="P4283" s="246"/>
      <c r="Q4283" s="246"/>
      <c r="R4283" s="246"/>
      <c r="S4283" s="246"/>
      <c r="T4283" s="246"/>
      <c r="U4283" s="246"/>
      <c r="V4283" s="246"/>
      <c r="W4283" s="246"/>
      <c r="X4283" s="246"/>
      <c r="Y4283" s="246"/>
      <c r="Z4283" s="246"/>
      <c r="AA4283" s="246"/>
      <c r="AB4283" s="246"/>
      <c r="AC4283" s="246"/>
      <c r="AD4283" s="246"/>
      <c r="AE4283" s="246"/>
      <c r="AF4283" s="246"/>
      <c r="AG4283" s="246"/>
      <c r="AH4283" s="246"/>
      <c r="AI4283" s="246"/>
      <c r="AJ4283" s="246"/>
      <c r="AK4283" s="246"/>
      <c r="AL4283" s="246"/>
    </row>
    <row r="4284" spans="3:38" s="47" customFormat="1" ht="38.25" customHeight="1" x14ac:dyDescent="0.25">
      <c r="C4284" s="243"/>
      <c r="H4284" s="243"/>
      <c r="L4284" s="282"/>
      <c r="M4284" s="243"/>
      <c r="O4284" s="243"/>
      <c r="P4284" s="246"/>
      <c r="Q4284" s="246"/>
      <c r="R4284" s="246"/>
      <c r="S4284" s="246"/>
      <c r="T4284" s="246"/>
      <c r="U4284" s="246"/>
      <c r="V4284" s="246"/>
      <c r="W4284" s="246"/>
      <c r="X4284" s="246"/>
      <c r="Y4284" s="246"/>
      <c r="Z4284" s="246"/>
      <c r="AA4284" s="246"/>
      <c r="AB4284" s="246"/>
      <c r="AC4284" s="246"/>
      <c r="AD4284" s="246"/>
      <c r="AE4284" s="246"/>
      <c r="AF4284" s="246"/>
      <c r="AG4284" s="246"/>
      <c r="AH4284" s="246"/>
      <c r="AI4284" s="246"/>
      <c r="AJ4284" s="246"/>
      <c r="AK4284" s="246"/>
      <c r="AL4284" s="246"/>
    </row>
    <row r="4285" spans="3:38" s="47" customFormat="1" ht="38.25" customHeight="1" x14ac:dyDescent="0.25">
      <c r="C4285" s="243"/>
      <c r="H4285" s="243"/>
      <c r="L4285" s="282"/>
      <c r="M4285" s="243"/>
      <c r="O4285" s="243"/>
      <c r="P4285" s="246"/>
      <c r="Q4285" s="246"/>
      <c r="R4285" s="246"/>
      <c r="S4285" s="246"/>
      <c r="T4285" s="246"/>
      <c r="U4285" s="246"/>
      <c r="V4285" s="246"/>
      <c r="W4285" s="246"/>
      <c r="X4285" s="246"/>
      <c r="Y4285" s="246"/>
      <c r="Z4285" s="246"/>
      <c r="AA4285" s="246"/>
      <c r="AB4285" s="246"/>
      <c r="AC4285" s="246"/>
      <c r="AD4285" s="246"/>
      <c r="AE4285" s="246"/>
      <c r="AF4285" s="246"/>
      <c r="AG4285" s="246"/>
      <c r="AH4285" s="246"/>
      <c r="AI4285" s="246"/>
      <c r="AJ4285" s="246"/>
      <c r="AK4285" s="246"/>
      <c r="AL4285" s="246"/>
    </row>
    <row r="4286" spans="3:38" s="47" customFormat="1" ht="38.25" customHeight="1" x14ac:dyDescent="0.25">
      <c r="C4286" s="243"/>
      <c r="H4286" s="243"/>
      <c r="L4286" s="282"/>
      <c r="M4286" s="243"/>
      <c r="O4286" s="243"/>
      <c r="P4286" s="246"/>
      <c r="Q4286" s="246"/>
      <c r="R4286" s="246"/>
      <c r="S4286" s="246"/>
      <c r="T4286" s="246"/>
      <c r="U4286" s="246"/>
      <c r="V4286" s="246"/>
      <c r="W4286" s="246"/>
      <c r="X4286" s="246"/>
      <c r="Y4286" s="246"/>
      <c r="Z4286" s="246"/>
      <c r="AA4286" s="246"/>
      <c r="AB4286" s="246"/>
      <c r="AC4286" s="246"/>
      <c r="AD4286" s="246"/>
      <c r="AE4286" s="246"/>
      <c r="AF4286" s="246"/>
      <c r="AG4286" s="246"/>
      <c r="AH4286" s="246"/>
      <c r="AI4286" s="246"/>
      <c r="AJ4286" s="246"/>
      <c r="AK4286" s="246"/>
      <c r="AL4286" s="246"/>
    </row>
    <row r="4287" spans="3:38" s="47" customFormat="1" ht="38.25" customHeight="1" x14ac:dyDescent="0.25">
      <c r="C4287" s="243"/>
      <c r="H4287" s="243"/>
      <c r="L4287" s="282"/>
      <c r="M4287" s="243"/>
      <c r="O4287" s="243"/>
      <c r="P4287" s="246"/>
      <c r="Q4287" s="246"/>
      <c r="R4287" s="246"/>
      <c r="S4287" s="246"/>
      <c r="T4287" s="246"/>
      <c r="U4287" s="246"/>
      <c r="V4287" s="246"/>
      <c r="W4287" s="246"/>
      <c r="X4287" s="246"/>
      <c r="Y4287" s="246"/>
      <c r="Z4287" s="246"/>
      <c r="AA4287" s="246"/>
      <c r="AB4287" s="246"/>
      <c r="AC4287" s="246"/>
      <c r="AD4287" s="246"/>
      <c r="AE4287" s="246"/>
      <c r="AF4287" s="246"/>
      <c r="AG4287" s="246"/>
      <c r="AH4287" s="246"/>
      <c r="AI4287" s="246"/>
      <c r="AJ4287" s="246"/>
      <c r="AK4287" s="246"/>
      <c r="AL4287" s="246"/>
    </row>
    <row r="4288" spans="3:38" s="47" customFormat="1" ht="38.25" customHeight="1" x14ac:dyDescent="0.25">
      <c r="C4288" s="243"/>
      <c r="H4288" s="243"/>
      <c r="L4288" s="282"/>
      <c r="M4288" s="243"/>
      <c r="O4288" s="243"/>
      <c r="P4288" s="246"/>
      <c r="Q4288" s="246"/>
      <c r="R4288" s="246"/>
      <c r="S4288" s="246"/>
      <c r="T4288" s="246"/>
      <c r="U4288" s="246"/>
      <c r="V4288" s="246"/>
      <c r="W4288" s="246"/>
      <c r="X4288" s="246"/>
      <c r="Y4288" s="246"/>
      <c r="Z4288" s="246"/>
      <c r="AA4288" s="246"/>
      <c r="AB4288" s="246"/>
      <c r="AC4288" s="246"/>
      <c r="AD4288" s="246"/>
      <c r="AE4288" s="246"/>
      <c r="AF4288" s="246"/>
      <c r="AG4288" s="246"/>
      <c r="AH4288" s="246"/>
      <c r="AI4288" s="246"/>
      <c r="AJ4288" s="246"/>
      <c r="AK4288" s="246"/>
      <c r="AL4288" s="246"/>
    </row>
    <row r="4289" spans="3:38" s="47" customFormat="1" ht="38.25" customHeight="1" x14ac:dyDescent="0.25">
      <c r="C4289" s="243"/>
      <c r="H4289" s="243"/>
      <c r="L4289" s="282"/>
      <c r="M4289" s="243"/>
      <c r="O4289" s="243"/>
      <c r="P4289" s="246"/>
      <c r="Q4289" s="246"/>
      <c r="R4289" s="246"/>
      <c r="S4289" s="246"/>
      <c r="T4289" s="246"/>
      <c r="U4289" s="246"/>
      <c r="V4289" s="246"/>
      <c r="W4289" s="246"/>
      <c r="X4289" s="246"/>
      <c r="Y4289" s="246"/>
      <c r="Z4289" s="246"/>
      <c r="AA4289" s="246"/>
      <c r="AB4289" s="246"/>
      <c r="AC4289" s="246"/>
      <c r="AD4289" s="246"/>
      <c r="AE4289" s="246"/>
      <c r="AF4289" s="246"/>
      <c r="AG4289" s="246"/>
      <c r="AH4289" s="246"/>
      <c r="AI4289" s="246"/>
      <c r="AJ4289" s="246"/>
      <c r="AK4289" s="246"/>
      <c r="AL4289" s="246"/>
    </row>
    <row r="4290" spans="3:38" s="47" customFormat="1" ht="38.25" customHeight="1" x14ac:dyDescent="0.25">
      <c r="C4290" s="243"/>
      <c r="H4290" s="243"/>
      <c r="L4290" s="282"/>
      <c r="M4290" s="243"/>
      <c r="O4290" s="243"/>
      <c r="P4290" s="246"/>
      <c r="Q4290" s="246"/>
      <c r="R4290" s="246"/>
      <c r="S4290" s="246"/>
      <c r="T4290" s="246"/>
      <c r="U4290" s="246"/>
      <c r="V4290" s="246"/>
      <c r="W4290" s="246"/>
      <c r="X4290" s="246"/>
      <c r="Y4290" s="246"/>
      <c r="Z4290" s="246"/>
      <c r="AA4290" s="246"/>
      <c r="AB4290" s="246"/>
      <c r="AC4290" s="246"/>
      <c r="AD4290" s="246"/>
      <c r="AE4290" s="246"/>
      <c r="AF4290" s="246"/>
      <c r="AG4290" s="246"/>
      <c r="AH4290" s="246"/>
      <c r="AI4290" s="246"/>
      <c r="AJ4290" s="246"/>
      <c r="AK4290" s="246"/>
      <c r="AL4290" s="246"/>
    </row>
    <row r="4291" spans="3:38" s="47" customFormat="1" ht="38.25" customHeight="1" x14ac:dyDescent="0.25">
      <c r="C4291" s="243"/>
      <c r="H4291" s="243"/>
      <c r="L4291" s="282"/>
      <c r="M4291" s="243"/>
      <c r="O4291" s="243"/>
      <c r="P4291" s="246"/>
      <c r="Q4291" s="246"/>
      <c r="R4291" s="246"/>
      <c r="S4291" s="246"/>
      <c r="T4291" s="246"/>
      <c r="U4291" s="246"/>
      <c r="V4291" s="246"/>
      <c r="W4291" s="246"/>
      <c r="X4291" s="246"/>
      <c r="Y4291" s="246"/>
      <c r="Z4291" s="246"/>
      <c r="AA4291" s="246"/>
      <c r="AB4291" s="246"/>
      <c r="AC4291" s="246"/>
      <c r="AD4291" s="246"/>
      <c r="AE4291" s="246"/>
      <c r="AF4291" s="246"/>
      <c r="AG4291" s="246"/>
      <c r="AH4291" s="246"/>
      <c r="AI4291" s="246"/>
      <c r="AJ4291" s="246"/>
      <c r="AK4291" s="246"/>
      <c r="AL4291" s="246"/>
    </row>
    <row r="4292" spans="3:38" s="47" customFormat="1" ht="38.25" customHeight="1" x14ac:dyDescent="0.25">
      <c r="C4292" s="243"/>
      <c r="H4292" s="243"/>
      <c r="L4292" s="282"/>
      <c r="M4292" s="243"/>
      <c r="O4292" s="243"/>
      <c r="P4292" s="246"/>
      <c r="Q4292" s="246"/>
      <c r="R4292" s="246"/>
      <c r="S4292" s="246"/>
      <c r="T4292" s="246"/>
      <c r="U4292" s="246"/>
      <c r="V4292" s="246"/>
      <c r="W4292" s="246"/>
      <c r="X4292" s="246"/>
      <c r="Y4292" s="246"/>
      <c r="Z4292" s="246"/>
      <c r="AA4292" s="246"/>
      <c r="AB4292" s="246"/>
      <c r="AC4292" s="246"/>
      <c r="AD4292" s="246"/>
      <c r="AE4292" s="246"/>
      <c r="AF4292" s="246"/>
      <c r="AG4292" s="246"/>
      <c r="AH4292" s="246"/>
      <c r="AI4292" s="246"/>
      <c r="AJ4292" s="246"/>
      <c r="AK4292" s="246"/>
      <c r="AL4292" s="246"/>
    </row>
    <row r="4293" spans="3:38" s="47" customFormat="1" ht="38.25" customHeight="1" x14ac:dyDescent="0.25">
      <c r="C4293" s="243"/>
      <c r="H4293" s="243"/>
      <c r="L4293" s="282"/>
      <c r="M4293" s="243"/>
      <c r="O4293" s="243"/>
      <c r="P4293" s="246"/>
      <c r="Q4293" s="246"/>
      <c r="R4293" s="246"/>
      <c r="S4293" s="246"/>
      <c r="T4293" s="246"/>
      <c r="U4293" s="246"/>
      <c r="V4293" s="246"/>
      <c r="W4293" s="246"/>
      <c r="X4293" s="246"/>
      <c r="Y4293" s="246"/>
      <c r="Z4293" s="246"/>
      <c r="AA4293" s="246"/>
      <c r="AB4293" s="246"/>
      <c r="AC4293" s="246"/>
      <c r="AD4293" s="246"/>
      <c r="AE4293" s="246"/>
      <c r="AF4293" s="246"/>
      <c r="AG4293" s="246"/>
      <c r="AH4293" s="246"/>
      <c r="AI4293" s="246"/>
      <c r="AJ4293" s="246"/>
      <c r="AK4293" s="246"/>
      <c r="AL4293" s="246"/>
    </row>
    <row r="4294" spans="3:38" s="47" customFormat="1" ht="38.25" customHeight="1" x14ac:dyDescent="0.25">
      <c r="C4294" s="243"/>
      <c r="H4294" s="243"/>
      <c r="L4294" s="282"/>
      <c r="M4294" s="243"/>
      <c r="O4294" s="243"/>
      <c r="P4294" s="246"/>
      <c r="Q4294" s="246"/>
      <c r="R4294" s="246"/>
      <c r="S4294" s="246"/>
      <c r="T4294" s="246"/>
      <c r="U4294" s="246"/>
      <c r="V4294" s="246"/>
      <c r="W4294" s="246"/>
      <c r="X4294" s="246"/>
      <c r="Y4294" s="246"/>
      <c r="Z4294" s="246"/>
      <c r="AA4294" s="246"/>
      <c r="AB4294" s="246"/>
      <c r="AC4294" s="246"/>
      <c r="AD4294" s="246"/>
      <c r="AE4294" s="246"/>
      <c r="AF4294" s="246"/>
      <c r="AG4294" s="246"/>
      <c r="AH4294" s="246"/>
      <c r="AI4294" s="246"/>
      <c r="AJ4294" s="246"/>
      <c r="AK4294" s="246"/>
      <c r="AL4294" s="246"/>
    </row>
    <row r="4295" spans="3:38" s="47" customFormat="1" ht="38.25" customHeight="1" x14ac:dyDescent="0.25">
      <c r="C4295" s="243"/>
      <c r="H4295" s="243"/>
      <c r="L4295" s="282"/>
      <c r="M4295" s="243"/>
      <c r="O4295" s="243"/>
      <c r="P4295" s="246"/>
      <c r="Q4295" s="246"/>
      <c r="R4295" s="246"/>
      <c r="S4295" s="246"/>
      <c r="T4295" s="246"/>
      <c r="U4295" s="246"/>
      <c r="V4295" s="246"/>
      <c r="W4295" s="246"/>
      <c r="X4295" s="246"/>
      <c r="Y4295" s="246"/>
      <c r="Z4295" s="246"/>
      <c r="AA4295" s="246"/>
      <c r="AB4295" s="246"/>
      <c r="AC4295" s="246"/>
      <c r="AD4295" s="246"/>
      <c r="AE4295" s="246"/>
      <c r="AF4295" s="246"/>
      <c r="AG4295" s="246"/>
      <c r="AH4295" s="246"/>
      <c r="AI4295" s="246"/>
      <c r="AJ4295" s="246"/>
      <c r="AK4295" s="246"/>
      <c r="AL4295" s="246"/>
    </row>
    <row r="4296" spans="3:38" s="47" customFormat="1" ht="38.25" customHeight="1" x14ac:dyDescent="0.25">
      <c r="C4296" s="243"/>
      <c r="H4296" s="243"/>
      <c r="L4296" s="282"/>
      <c r="M4296" s="243"/>
      <c r="O4296" s="243"/>
      <c r="P4296" s="246"/>
      <c r="Q4296" s="246"/>
      <c r="R4296" s="246"/>
      <c r="S4296" s="246"/>
      <c r="T4296" s="246"/>
      <c r="U4296" s="246"/>
      <c r="V4296" s="246"/>
      <c r="W4296" s="246"/>
      <c r="X4296" s="246"/>
      <c r="Y4296" s="246"/>
      <c r="Z4296" s="246"/>
      <c r="AA4296" s="246"/>
      <c r="AB4296" s="246"/>
      <c r="AC4296" s="246"/>
      <c r="AD4296" s="246"/>
      <c r="AE4296" s="246"/>
      <c r="AF4296" s="246"/>
      <c r="AG4296" s="246"/>
      <c r="AH4296" s="246"/>
      <c r="AI4296" s="246"/>
      <c r="AJ4296" s="246"/>
      <c r="AK4296" s="246"/>
      <c r="AL4296" s="246"/>
    </row>
    <row r="4297" spans="3:38" s="47" customFormat="1" ht="38.25" customHeight="1" x14ac:dyDescent="0.25">
      <c r="C4297" s="243"/>
      <c r="H4297" s="243"/>
      <c r="L4297" s="282"/>
      <c r="M4297" s="243"/>
      <c r="O4297" s="243"/>
      <c r="P4297" s="246"/>
      <c r="Q4297" s="246"/>
      <c r="R4297" s="246"/>
      <c r="S4297" s="246"/>
      <c r="T4297" s="246"/>
      <c r="U4297" s="246"/>
      <c r="V4297" s="246"/>
      <c r="W4297" s="246"/>
      <c r="X4297" s="246"/>
      <c r="Y4297" s="246"/>
      <c r="Z4297" s="246"/>
      <c r="AA4297" s="246"/>
      <c r="AB4297" s="246"/>
      <c r="AC4297" s="246"/>
      <c r="AD4297" s="246"/>
      <c r="AE4297" s="246"/>
      <c r="AF4297" s="246"/>
      <c r="AG4297" s="246"/>
      <c r="AH4297" s="246"/>
      <c r="AI4297" s="246"/>
      <c r="AJ4297" s="246"/>
      <c r="AK4297" s="246"/>
      <c r="AL4297" s="246"/>
    </row>
    <row r="4298" spans="3:38" s="47" customFormat="1" ht="38.25" customHeight="1" x14ac:dyDescent="0.25">
      <c r="C4298" s="243"/>
      <c r="H4298" s="243"/>
      <c r="L4298" s="282"/>
      <c r="M4298" s="243"/>
      <c r="O4298" s="243"/>
      <c r="P4298" s="246"/>
      <c r="Q4298" s="246"/>
      <c r="R4298" s="246"/>
      <c r="S4298" s="246"/>
      <c r="T4298" s="246"/>
      <c r="U4298" s="246"/>
      <c r="V4298" s="246"/>
      <c r="W4298" s="246"/>
      <c r="X4298" s="246"/>
      <c r="Y4298" s="246"/>
      <c r="Z4298" s="246"/>
      <c r="AA4298" s="246"/>
      <c r="AB4298" s="246"/>
      <c r="AC4298" s="246"/>
      <c r="AD4298" s="246"/>
      <c r="AE4298" s="246"/>
      <c r="AF4298" s="246"/>
      <c r="AG4298" s="246"/>
      <c r="AH4298" s="246"/>
      <c r="AI4298" s="246"/>
      <c r="AJ4298" s="246"/>
      <c r="AK4298" s="246"/>
      <c r="AL4298" s="246"/>
    </row>
    <row r="4299" spans="3:38" s="47" customFormat="1" ht="38.25" customHeight="1" x14ac:dyDescent="0.25">
      <c r="C4299" s="243"/>
      <c r="H4299" s="243"/>
      <c r="L4299" s="282"/>
      <c r="M4299" s="243"/>
      <c r="O4299" s="243"/>
      <c r="P4299" s="246"/>
      <c r="Q4299" s="246"/>
      <c r="R4299" s="246"/>
      <c r="S4299" s="246"/>
      <c r="T4299" s="246"/>
      <c r="U4299" s="246"/>
      <c r="V4299" s="246"/>
      <c r="W4299" s="246"/>
      <c r="X4299" s="246"/>
      <c r="Y4299" s="246"/>
      <c r="Z4299" s="246"/>
      <c r="AA4299" s="246"/>
      <c r="AB4299" s="246"/>
      <c r="AC4299" s="246"/>
      <c r="AD4299" s="246"/>
      <c r="AE4299" s="246"/>
      <c r="AF4299" s="246"/>
      <c r="AG4299" s="246"/>
      <c r="AH4299" s="246"/>
      <c r="AI4299" s="246"/>
      <c r="AJ4299" s="246"/>
      <c r="AK4299" s="246"/>
      <c r="AL4299" s="246"/>
    </row>
    <row r="4300" spans="3:38" s="47" customFormat="1" ht="38.25" customHeight="1" x14ac:dyDescent="0.25">
      <c r="C4300" s="243"/>
      <c r="H4300" s="243"/>
      <c r="L4300" s="282"/>
      <c r="M4300" s="243"/>
      <c r="O4300" s="243"/>
      <c r="P4300" s="246"/>
      <c r="Q4300" s="246"/>
      <c r="R4300" s="246"/>
      <c r="S4300" s="246"/>
      <c r="T4300" s="246"/>
      <c r="U4300" s="246"/>
      <c r="V4300" s="246"/>
      <c r="W4300" s="246"/>
      <c r="X4300" s="246"/>
      <c r="Y4300" s="246"/>
      <c r="Z4300" s="246"/>
      <c r="AA4300" s="246"/>
      <c r="AB4300" s="246"/>
      <c r="AC4300" s="246"/>
      <c r="AD4300" s="246"/>
      <c r="AE4300" s="246"/>
      <c r="AF4300" s="246"/>
      <c r="AG4300" s="246"/>
      <c r="AH4300" s="246"/>
      <c r="AI4300" s="246"/>
      <c r="AJ4300" s="246"/>
      <c r="AK4300" s="246"/>
      <c r="AL4300" s="246"/>
    </row>
    <row r="4301" spans="3:38" s="47" customFormat="1" ht="38.25" customHeight="1" x14ac:dyDescent="0.25">
      <c r="C4301" s="243"/>
      <c r="H4301" s="243"/>
      <c r="L4301" s="282"/>
      <c r="M4301" s="243"/>
      <c r="O4301" s="243"/>
      <c r="P4301" s="246"/>
      <c r="Q4301" s="246"/>
      <c r="R4301" s="246"/>
      <c r="S4301" s="246"/>
      <c r="T4301" s="246"/>
      <c r="U4301" s="246"/>
      <c r="V4301" s="246"/>
      <c r="W4301" s="246"/>
      <c r="X4301" s="246"/>
      <c r="Y4301" s="246"/>
      <c r="Z4301" s="246"/>
      <c r="AA4301" s="246"/>
      <c r="AB4301" s="246"/>
      <c r="AC4301" s="246"/>
      <c r="AD4301" s="246"/>
      <c r="AE4301" s="246"/>
      <c r="AF4301" s="246"/>
      <c r="AG4301" s="246"/>
      <c r="AH4301" s="246"/>
      <c r="AI4301" s="246"/>
      <c r="AJ4301" s="246"/>
      <c r="AK4301" s="246"/>
      <c r="AL4301" s="246"/>
    </row>
    <row r="4302" spans="3:38" s="47" customFormat="1" ht="38.25" customHeight="1" x14ac:dyDescent="0.25">
      <c r="C4302" s="243"/>
      <c r="H4302" s="243"/>
      <c r="L4302" s="282"/>
      <c r="M4302" s="243"/>
      <c r="O4302" s="243"/>
      <c r="P4302" s="246"/>
      <c r="Q4302" s="246"/>
      <c r="R4302" s="246"/>
      <c r="S4302" s="246"/>
      <c r="T4302" s="246"/>
      <c r="U4302" s="246"/>
      <c r="V4302" s="246"/>
      <c r="W4302" s="246"/>
      <c r="X4302" s="246"/>
      <c r="Y4302" s="246"/>
      <c r="Z4302" s="246"/>
      <c r="AA4302" s="246"/>
      <c r="AB4302" s="246"/>
      <c r="AC4302" s="246"/>
      <c r="AD4302" s="246"/>
      <c r="AE4302" s="246"/>
      <c r="AF4302" s="246"/>
      <c r="AG4302" s="246"/>
      <c r="AH4302" s="246"/>
      <c r="AI4302" s="246"/>
      <c r="AJ4302" s="246"/>
      <c r="AK4302" s="246"/>
      <c r="AL4302" s="246"/>
    </row>
    <row r="4303" spans="3:38" s="47" customFormat="1" ht="38.25" customHeight="1" x14ac:dyDescent="0.25">
      <c r="C4303" s="243"/>
      <c r="H4303" s="243"/>
      <c r="L4303" s="282"/>
      <c r="M4303" s="243"/>
      <c r="O4303" s="243"/>
      <c r="P4303" s="246"/>
      <c r="Q4303" s="246"/>
      <c r="R4303" s="246"/>
      <c r="S4303" s="246"/>
      <c r="T4303" s="246"/>
      <c r="U4303" s="246"/>
      <c r="V4303" s="246"/>
      <c r="W4303" s="246"/>
      <c r="X4303" s="246"/>
      <c r="Y4303" s="246"/>
      <c r="Z4303" s="246"/>
      <c r="AA4303" s="246"/>
      <c r="AB4303" s="246"/>
      <c r="AC4303" s="246"/>
      <c r="AD4303" s="246"/>
      <c r="AE4303" s="246"/>
      <c r="AF4303" s="246"/>
      <c r="AG4303" s="246"/>
      <c r="AH4303" s="246"/>
      <c r="AI4303" s="246"/>
      <c r="AJ4303" s="246"/>
      <c r="AK4303" s="246"/>
      <c r="AL4303" s="246"/>
    </row>
    <row r="4304" spans="3:38" s="47" customFormat="1" ht="38.25" customHeight="1" x14ac:dyDescent="0.25">
      <c r="C4304" s="243"/>
      <c r="H4304" s="243"/>
      <c r="L4304" s="282"/>
      <c r="M4304" s="243"/>
      <c r="O4304" s="243"/>
      <c r="P4304" s="246"/>
      <c r="Q4304" s="246"/>
      <c r="R4304" s="246"/>
      <c r="S4304" s="246"/>
      <c r="T4304" s="246"/>
      <c r="U4304" s="246"/>
      <c r="V4304" s="246"/>
      <c r="W4304" s="246"/>
      <c r="X4304" s="246"/>
      <c r="Y4304" s="246"/>
      <c r="Z4304" s="246"/>
      <c r="AA4304" s="246"/>
      <c r="AB4304" s="246"/>
      <c r="AC4304" s="246"/>
      <c r="AD4304" s="246"/>
      <c r="AE4304" s="246"/>
      <c r="AF4304" s="246"/>
      <c r="AG4304" s="246"/>
      <c r="AH4304" s="246"/>
      <c r="AI4304" s="246"/>
      <c r="AJ4304" s="246"/>
      <c r="AK4304" s="246"/>
      <c r="AL4304" s="246"/>
    </row>
    <row r="4305" spans="3:38" s="47" customFormat="1" ht="38.25" customHeight="1" x14ac:dyDescent="0.25">
      <c r="C4305" s="243"/>
      <c r="H4305" s="243"/>
      <c r="L4305" s="282"/>
      <c r="M4305" s="243"/>
      <c r="O4305" s="243"/>
      <c r="P4305" s="246"/>
      <c r="Q4305" s="246"/>
      <c r="R4305" s="246"/>
      <c r="S4305" s="246"/>
      <c r="T4305" s="246"/>
      <c r="U4305" s="246"/>
      <c r="V4305" s="246"/>
      <c r="W4305" s="246"/>
      <c r="X4305" s="246"/>
      <c r="Y4305" s="246"/>
      <c r="Z4305" s="246"/>
      <c r="AA4305" s="246"/>
      <c r="AB4305" s="246"/>
      <c r="AC4305" s="246"/>
      <c r="AD4305" s="246"/>
      <c r="AE4305" s="246"/>
      <c r="AF4305" s="246"/>
      <c r="AG4305" s="246"/>
      <c r="AH4305" s="246"/>
      <c r="AI4305" s="246"/>
      <c r="AJ4305" s="246"/>
      <c r="AK4305" s="246"/>
      <c r="AL4305" s="246"/>
    </row>
    <row r="4306" spans="3:38" s="47" customFormat="1" ht="38.25" customHeight="1" x14ac:dyDescent="0.25">
      <c r="C4306" s="243"/>
      <c r="H4306" s="243"/>
      <c r="L4306" s="282"/>
      <c r="M4306" s="243"/>
      <c r="O4306" s="243"/>
      <c r="P4306" s="246"/>
      <c r="Q4306" s="246"/>
      <c r="R4306" s="246"/>
      <c r="S4306" s="246"/>
      <c r="T4306" s="246"/>
      <c r="U4306" s="246"/>
      <c r="V4306" s="246"/>
      <c r="W4306" s="246"/>
      <c r="X4306" s="246"/>
      <c r="Y4306" s="246"/>
      <c r="Z4306" s="246"/>
      <c r="AA4306" s="246"/>
      <c r="AB4306" s="246"/>
      <c r="AC4306" s="246"/>
      <c r="AD4306" s="246"/>
      <c r="AE4306" s="246"/>
      <c r="AF4306" s="246"/>
      <c r="AG4306" s="246"/>
      <c r="AH4306" s="246"/>
      <c r="AI4306" s="246"/>
      <c r="AJ4306" s="246"/>
      <c r="AK4306" s="246"/>
      <c r="AL4306" s="246"/>
    </row>
    <row r="4307" spans="3:38" s="47" customFormat="1" ht="38.25" customHeight="1" x14ac:dyDescent="0.25">
      <c r="C4307" s="243"/>
      <c r="H4307" s="243"/>
      <c r="L4307" s="282"/>
      <c r="M4307" s="243"/>
      <c r="O4307" s="243"/>
      <c r="P4307" s="246"/>
      <c r="Q4307" s="246"/>
      <c r="R4307" s="246"/>
      <c r="S4307" s="246"/>
      <c r="T4307" s="246"/>
      <c r="U4307" s="246"/>
      <c r="V4307" s="246"/>
      <c r="W4307" s="246"/>
      <c r="X4307" s="246"/>
      <c r="Y4307" s="246"/>
      <c r="Z4307" s="246"/>
      <c r="AA4307" s="246"/>
      <c r="AB4307" s="246"/>
      <c r="AC4307" s="246"/>
      <c r="AD4307" s="246"/>
      <c r="AE4307" s="246"/>
      <c r="AF4307" s="246"/>
      <c r="AG4307" s="246"/>
      <c r="AH4307" s="246"/>
      <c r="AI4307" s="246"/>
      <c r="AJ4307" s="246"/>
      <c r="AK4307" s="246"/>
      <c r="AL4307" s="246"/>
    </row>
    <row r="4308" spans="3:38" s="47" customFormat="1" ht="38.25" customHeight="1" x14ac:dyDescent="0.25">
      <c r="C4308" s="243"/>
      <c r="H4308" s="243"/>
      <c r="L4308" s="282"/>
      <c r="M4308" s="243"/>
      <c r="O4308" s="243"/>
      <c r="P4308" s="246"/>
      <c r="Q4308" s="246"/>
      <c r="R4308" s="246"/>
      <c r="S4308" s="246"/>
      <c r="T4308" s="246"/>
      <c r="U4308" s="246"/>
      <c r="V4308" s="246"/>
      <c r="W4308" s="246"/>
      <c r="X4308" s="246"/>
      <c r="Y4308" s="246"/>
      <c r="Z4308" s="246"/>
      <c r="AA4308" s="246"/>
      <c r="AB4308" s="246"/>
      <c r="AC4308" s="246"/>
      <c r="AD4308" s="246"/>
      <c r="AE4308" s="246"/>
      <c r="AF4308" s="246"/>
      <c r="AG4308" s="246"/>
      <c r="AH4308" s="246"/>
      <c r="AI4308" s="246"/>
      <c r="AJ4308" s="246"/>
      <c r="AK4308" s="246"/>
      <c r="AL4308" s="246"/>
    </row>
    <row r="4309" spans="3:38" s="47" customFormat="1" ht="38.25" customHeight="1" x14ac:dyDescent="0.25">
      <c r="C4309" s="243"/>
      <c r="H4309" s="243"/>
      <c r="L4309" s="282"/>
      <c r="M4309" s="243"/>
      <c r="O4309" s="243"/>
      <c r="P4309" s="246"/>
      <c r="Q4309" s="246"/>
      <c r="R4309" s="246"/>
      <c r="S4309" s="246"/>
      <c r="T4309" s="246"/>
      <c r="U4309" s="246"/>
      <c r="V4309" s="246"/>
      <c r="W4309" s="246"/>
      <c r="X4309" s="246"/>
      <c r="Y4309" s="246"/>
      <c r="Z4309" s="246"/>
      <c r="AA4309" s="246"/>
      <c r="AB4309" s="246"/>
      <c r="AC4309" s="246"/>
      <c r="AD4309" s="246"/>
      <c r="AE4309" s="246"/>
      <c r="AF4309" s="246"/>
      <c r="AG4309" s="246"/>
      <c r="AH4309" s="246"/>
      <c r="AI4309" s="246"/>
      <c r="AJ4309" s="246"/>
      <c r="AK4309" s="246"/>
      <c r="AL4309" s="246"/>
    </row>
    <row r="4310" spans="3:38" s="47" customFormat="1" ht="38.25" customHeight="1" x14ac:dyDescent="0.25">
      <c r="C4310" s="243"/>
      <c r="H4310" s="243"/>
      <c r="L4310" s="282"/>
      <c r="M4310" s="243"/>
      <c r="O4310" s="243"/>
      <c r="P4310" s="246"/>
      <c r="Q4310" s="246"/>
      <c r="R4310" s="246"/>
      <c r="S4310" s="246"/>
      <c r="T4310" s="246"/>
      <c r="U4310" s="246"/>
      <c r="V4310" s="246"/>
      <c r="W4310" s="246"/>
      <c r="X4310" s="246"/>
      <c r="Y4310" s="246"/>
      <c r="Z4310" s="246"/>
      <c r="AA4310" s="246"/>
      <c r="AB4310" s="246"/>
      <c r="AC4310" s="246"/>
      <c r="AD4310" s="246"/>
      <c r="AE4310" s="246"/>
      <c r="AF4310" s="246"/>
      <c r="AG4310" s="246"/>
      <c r="AH4310" s="246"/>
      <c r="AI4310" s="246"/>
      <c r="AJ4310" s="246"/>
      <c r="AK4310" s="246"/>
      <c r="AL4310" s="246"/>
    </row>
    <row r="4311" spans="3:38" s="47" customFormat="1" ht="38.25" customHeight="1" x14ac:dyDescent="0.25">
      <c r="C4311" s="243"/>
      <c r="H4311" s="243"/>
      <c r="L4311" s="282"/>
      <c r="M4311" s="243"/>
      <c r="O4311" s="243"/>
      <c r="P4311" s="246"/>
      <c r="Q4311" s="246"/>
      <c r="R4311" s="246"/>
      <c r="S4311" s="246"/>
      <c r="T4311" s="246"/>
      <c r="U4311" s="246"/>
      <c r="V4311" s="246"/>
      <c r="W4311" s="246"/>
      <c r="X4311" s="246"/>
      <c r="Y4311" s="246"/>
      <c r="Z4311" s="246"/>
      <c r="AA4311" s="246"/>
      <c r="AB4311" s="246"/>
      <c r="AC4311" s="246"/>
      <c r="AD4311" s="246"/>
      <c r="AE4311" s="246"/>
      <c r="AF4311" s="246"/>
      <c r="AG4311" s="246"/>
      <c r="AH4311" s="246"/>
      <c r="AI4311" s="246"/>
      <c r="AJ4311" s="246"/>
      <c r="AK4311" s="246"/>
      <c r="AL4311" s="246"/>
    </row>
    <row r="4312" spans="3:38" s="47" customFormat="1" ht="38.25" customHeight="1" x14ac:dyDescent="0.25">
      <c r="C4312" s="243"/>
      <c r="H4312" s="243"/>
      <c r="L4312" s="282"/>
      <c r="M4312" s="243"/>
      <c r="O4312" s="243"/>
      <c r="P4312" s="246"/>
      <c r="Q4312" s="246"/>
      <c r="R4312" s="246"/>
      <c r="S4312" s="246"/>
      <c r="T4312" s="246"/>
      <c r="U4312" s="246"/>
      <c r="V4312" s="246"/>
      <c r="W4312" s="246"/>
      <c r="X4312" s="246"/>
      <c r="Y4312" s="246"/>
      <c r="Z4312" s="246"/>
      <c r="AA4312" s="246"/>
      <c r="AB4312" s="246"/>
      <c r="AC4312" s="246"/>
      <c r="AD4312" s="246"/>
      <c r="AE4312" s="246"/>
      <c r="AF4312" s="246"/>
      <c r="AG4312" s="246"/>
      <c r="AH4312" s="246"/>
      <c r="AI4312" s="246"/>
      <c r="AJ4312" s="246"/>
      <c r="AK4312" s="246"/>
      <c r="AL4312" s="246"/>
    </row>
    <row r="4313" spans="3:38" s="47" customFormat="1" ht="38.25" customHeight="1" x14ac:dyDescent="0.25">
      <c r="C4313" s="243"/>
      <c r="H4313" s="243"/>
      <c r="L4313" s="282"/>
      <c r="M4313" s="243"/>
      <c r="O4313" s="243"/>
      <c r="P4313" s="246"/>
      <c r="Q4313" s="246"/>
      <c r="R4313" s="246"/>
      <c r="S4313" s="246"/>
      <c r="T4313" s="246"/>
      <c r="U4313" s="246"/>
      <c r="V4313" s="246"/>
      <c r="W4313" s="246"/>
      <c r="X4313" s="246"/>
      <c r="Y4313" s="246"/>
      <c r="Z4313" s="246"/>
      <c r="AA4313" s="246"/>
      <c r="AB4313" s="246"/>
      <c r="AC4313" s="246"/>
      <c r="AD4313" s="246"/>
      <c r="AE4313" s="246"/>
      <c r="AF4313" s="246"/>
      <c r="AG4313" s="246"/>
      <c r="AH4313" s="246"/>
      <c r="AI4313" s="246"/>
      <c r="AJ4313" s="246"/>
      <c r="AK4313" s="246"/>
      <c r="AL4313" s="246"/>
    </row>
    <row r="4314" spans="3:38" s="47" customFormat="1" ht="38.25" customHeight="1" x14ac:dyDescent="0.25">
      <c r="C4314" s="243"/>
      <c r="H4314" s="243"/>
      <c r="L4314" s="282"/>
      <c r="M4314" s="243"/>
      <c r="O4314" s="243"/>
      <c r="P4314" s="246"/>
      <c r="Q4314" s="246"/>
      <c r="R4314" s="246"/>
      <c r="S4314" s="246"/>
      <c r="T4314" s="246"/>
      <c r="U4314" s="246"/>
      <c r="V4314" s="246"/>
      <c r="W4314" s="246"/>
      <c r="X4314" s="246"/>
      <c r="Y4314" s="246"/>
      <c r="Z4314" s="246"/>
      <c r="AA4314" s="246"/>
      <c r="AB4314" s="246"/>
      <c r="AC4314" s="246"/>
      <c r="AD4314" s="246"/>
      <c r="AE4314" s="246"/>
      <c r="AF4314" s="246"/>
      <c r="AG4314" s="246"/>
      <c r="AH4314" s="246"/>
      <c r="AI4314" s="246"/>
      <c r="AJ4314" s="246"/>
      <c r="AK4314" s="246"/>
      <c r="AL4314" s="246"/>
    </row>
    <row r="4315" spans="3:38" s="47" customFormat="1" ht="38.25" customHeight="1" x14ac:dyDescent="0.25">
      <c r="C4315" s="243"/>
      <c r="H4315" s="243"/>
      <c r="L4315" s="282"/>
      <c r="M4315" s="243"/>
      <c r="O4315" s="243"/>
      <c r="P4315" s="246"/>
      <c r="Q4315" s="246"/>
      <c r="R4315" s="246"/>
      <c r="S4315" s="246"/>
      <c r="T4315" s="246"/>
      <c r="U4315" s="246"/>
      <c r="V4315" s="246"/>
      <c r="W4315" s="246"/>
      <c r="X4315" s="246"/>
      <c r="Y4315" s="246"/>
      <c r="Z4315" s="246"/>
      <c r="AA4315" s="246"/>
      <c r="AB4315" s="246"/>
      <c r="AC4315" s="246"/>
      <c r="AD4315" s="246"/>
      <c r="AE4315" s="246"/>
      <c r="AF4315" s="246"/>
      <c r="AG4315" s="246"/>
      <c r="AH4315" s="246"/>
      <c r="AI4315" s="246"/>
      <c r="AJ4315" s="246"/>
      <c r="AK4315" s="246"/>
      <c r="AL4315" s="246"/>
    </row>
    <row r="4316" spans="3:38" s="47" customFormat="1" ht="38.25" customHeight="1" x14ac:dyDescent="0.25">
      <c r="C4316" s="243"/>
      <c r="H4316" s="243"/>
      <c r="L4316" s="282"/>
      <c r="M4316" s="243"/>
      <c r="O4316" s="243"/>
      <c r="P4316" s="246"/>
      <c r="Q4316" s="246"/>
      <c r="R4316" s="246"/>
      <c r="S4316" s="246"/>
      <c r="T4316" s="246"/>
      <c r="U4316" s="246"/>
      <c r="V4316" s="246"/>
      <c r="W4316" s="246"/>
      <c r="X4316" s="246"/>
      <c r="Y4316" s="246"/>
      <c r="Z4316" s="246"/>
      <c r="AA4316" s="246"/>
      <c r="AB4316" s="246"/>
      <c r="AC4316" s="246"/>
      <c r="AD4316" s="246"/>
      <c r="AE4316" s="246"/>
      <c r="AF4316" s="246"/>
      <c r="AG4316" s="246"/>
      <c r="AH4316" s="246"/>
      <c r="AI4316" s="246"/>
      <c r="AJ4316" s="246"/>
      <c r="AK4316" s="246"/>
      <c r="AL4316" s="246"/>
    </row>
    <row r="4317" spans="3:38" s="47" customFormat="1" ht="38.25" customHeight="1" x14ac:dyDescent="0.25">
      <c r="C4317" s="243"/>
      <c r="H4317" s="243"/>
      <c r="L4317" s="282"/>
      <c r="M4317" s="243"/>
      <c r="O4317" s="243"/>
      <c r="P4317" s="246"/>
      <c r="Q4317" s="246"/>
      <c r="R4317" s="246"/>
      <c r="S4317" s="246"/>
      <c r="T4317" s="246"/>
      <c r="U4317" s="246"/>
      <c r="V4317" s="246"/>
      <c r="W4317" s="246"/>
      <c r="X4317" s="246"/>
      <c r="Y4317" s="246"/>
      <c r="Z4317" s="246"/>
      <c r="AA4317" s="246"/>
      <c r="AB4317" s="246"/>
      <c r="AC4317" s="246"/>
      <c r="AD4317" s="246"/>
      <c r="AE4317" s="246"/>
      <c r="AF4317" s="246"/>
      <c r="AG4317" s="246"/>
      <c r="AH4317" s="246"/>
      <c r="AI4317" s="246"/>
      <c r="AJ4317" s="246"/>
      <c r="AK4317" s="246"/>
      <c r="AL4317" s="246"/>
    </row>
    <row r="4318" spans="3:38" s="47" customFormat="1" ht="38.25" customHeight="1" x14ac:dyDescent="0.25">
      <c r="C4318" s="243"/>
      <c r="H4318" s="243"/>
      <c r="L4318" s="282"/>
      <c r="M4318" s="243"/>
      <c r="O4318" s="243"/>
      <c r="P4318" s="246"/>
      <c r="Q4318" s="246"/>
      <c r="R4318" s="246"/>
      <c r="S4318" s="246"/>
      <c r="T4318" s="246"/>
      <c r="U4318" s="246"/>
      <c r="V4318" s="246"/>
      <c r="W4318" s="246"/>
      <c r="X4318" s="246"/>
      <c r="Y4318" s="246"/>
      <c r="Z4318" s="246"/>
      <c r="AA4318" s="246"/>
      <c r="AB4318" s="246"/>
      <c r="AC4318" s="246"/>
      <c r="AD4318" s="246"/>
      <c r="AE4318" s="246"/>
      <c r="AF4318" s="246"/>
      <c r="AG4318" s="246"/>
      <c r="AH4318" s="246"/>
      <c r="AI4318" s="246"/>
      <c r="AJ4318" s="246"/>
      <c r="AK4318" s="246"/>
      <c r="AL4318" s="246"/>
    </row>
    <row r="4319" spans="3:38" s="47" customFormat="1" ht="38.25" customHeight="1" x14ac:dyDescent="0.25">
      <c r="C4319" s="243"/>
      <c r="H4319" s="243"/>
      <c r="L4319" s="282"/>
      <c r="M4319" s="243"/>
      <c r="O4319" s="243"/>
      <c r="P4319" s="246"/>
      <c r="Q4319" s="246"/>
      <c r="R4319" s="246"/>
      <c r="S4319" s="246"/>
      <c r="T4319" s="246"/>
      <c r="U4319" s="246"/>
      <c r="V4319" s="246"/>
      <c r="W4319" s="246"/>
      <c r="X4319" s="246"/>
      <c r="Y4319" s="246"/>
      <c r="Z4319" s="246"/>
      <c r="AA4319" s="246"/>
      <c r="AB4319" s="246"/>
      <c r="AC4319" s="246"/>
      <c r="AD4319" s="246"/>
      <c r="AE4319" s="246"/>
      <c r="AF4319" s="246"/>
      <c r="AG4319" s="246"/>
      <c r="AH4319" s="246"/>
      <c r="AI4319" s="246"/>
      <c r="AJ4319" s="246"/>
      <c r="AK4319" s="246"/>
      <c r="AL4319" s="246"/>
    </row>
    <row r="4320" spans="3:38" s="47" customFormat="1" ht="38.25" customHeight="1" x14ac:dyDescent="0.25">
      <c r="C4320" s="243"/>
      <c r="H4320" s="243"/>
      <c r="L4320" s="282"/>
      <c r="M4320" s="243"/>
      <c r="O4320" s="243"/>
      <c r="P4320" s="246"/>
      <c r="Q4320" s="246"/>
      <c r="R4320" s="246"/>
      <c r="S4320" s="246"/>
      <c r="T4320" s="246"/>
      <c r="U4320" s="246"/>
      <c r="V4320" s="246"/>
      <c r="W4320" s="246"/>
      <c r="X4320" s="246"/>
      <c r="Y4320" s="246"/>
      <c r="Z4320" s="246"/>
      <c r="AA4320" s="246"/>
      <c r="AB4320" s="246"/>
      <c r="AC4320" s="246"/>
      <c r="AD4320" s="246"/>
      <c r="AE4320" s="246"/>
      <c r="AF4320" s="246"/>
      <c r="AG4320" s="246"/>
      <c r="AH4320" s="246"/>
      <c r="AI4320" s="246"/>
      <c r="AJ4320" s="246"/>
      <c r="AK4320" s="246"/>
      <c r="AL4320" s="246"/>
    </row>
    <row r="4321" spans="3:38" s="47" customFormat="1" ht="38.25" customHeight="1" x14ac:dyDescent="0.25">
      <c r="C4321" s="243"/>
      <c r="H4321" s="243"/>
      <c r="L4321" s="282"/>
      <c r="M4321" s="243"/>
      <c r="O4321" s="243"/>
      <c r="P4321" s="246"/>
      <c r="Q4321" s="246"/>
      <c r="R4321" s="246"/>
      <c r="S4321" s="246"/>
      <c r="T4321" s="246"/>
      <c r="U4321" s="246"/>
      <c r="V4321" s="246"/>
      <c r="W4321" s="246"/>
      <c r="X4321" s="246"/>
      <c r="Y4321" s="246"/>
      <c r="Z4321" s="246"/>
      <c r="AA4321" s="246"/>
      <c r="AB4321" s="246"/>
      <c r="AC4321" s="246"/>
      <c r="AD4321" s="246"/>
      <c r="AE4321" s="246"/>
      <c r="AF4321" s="246"/>
      <c r="AG4321" s="246"/>
      <c r="AH4321" s="246"/>
      <c r="AI4321" s="246"/>
      <c r="AJ4321" s="246"/>
      <c r="AK4321" s="246"/>
      <c r="AL4321" s="246"/>
    </row>
    <row r="4322" spans="3:38" s="47" customFormat="1" ht="38.25" customHeight="1" x14ac:dyDescent="0.25">
      <c r="C4322" s="243"/>
      <c r="H4322" s="243"/>
      <c r="L4322" s="282"/>
      <c r="M4322" s="243"/>
      <c r="O4322" s="243"/>
      <c r="P4322" s="246"/>
      <c r="Q4322" s="246"/>
      <c r="R4322" s="246"/>
      <c r="S4322" s="246"/>
      <c r="T4322" s="246"/>
      <c r="U4322" s="246"/>
      <c r="V4322" s="246"/>
      <c r="W4322" s="246"/>
      <c r="X4322" s="246"/>
      <c r="Y4322" s="246"/>
      <c r="Z4322" s="246"/>
      <c r="AA4322" s="246"/>
      <c r="AB4322" s="246"/>
      <c r="AC4322" s="246"/>
      <c r="AD4322" s="246"/>
      <c r="AE4322" s="246"/>
      <c r="AF4322" s="246"/>
      <c r="AG4322" s="246"/>
      <c r="AH4322" s="246"/>
      <c r="AI4322" s="246"/>
      <c r="AJ4322" s="246"/>
      <c r="AK4322" s="246"/>
      <c r="AL4322" s="246"/>
    </row>
    <row r="4323" spans="3:38" s="47" customFormat="1" ht="38.25" customHeight="1" x14ac:dyDescent="0.25">
      <c r="C4323" s="243"/>
      <c r="H4323" s="243"/>
      <c r="L4323" s="282"/>
      <c r="M4323" s="243"/>
      <c r="O4323" s="243"/>
      <c r="P4323" s="246"/>
      <c r="Q4323" s="246"/>
      <c r="R4323" s="246"/>
      <c r="S4323" s="246"/>
      <c r="T4323" s="246"/>
      <c r="U4323" s="246"/>
      <c r="V4323" s="246"/>
      <c r="W4323" s="246"/>
      <c r="X4323" s="246"/>
      <c r="Y4323" s="246"/>
      <c r="Z4323" s="246"/>
      <c r="AA4323" s="246"/>
      <c r="AB4323" s="246"/>
      <c r="AC4323" s="246"/>
      <c r="AD4323" s="246"/>
      <c r="AE4323" s="246"/>
      <c r="AF4323" s="246"/>
      <c r="AG4323" s="246"/>
      <c r="AH4323" s="246"/>
      <c r="AI4323" s="246"/>
      <c r="AJ4323" s="246"/>
      <c r="AK4323" s="246"/>
      <c r="AL4323" s="246"/>
    </row>
    <row r="4324" spans="3:38" s="47" customFormat="1" ht="38.25" customHeight="1" x14ac:dyDescent="0.25">
      <c r="C4324" s="243"/>
      <c r="H4324" s="243"/>
      <c r="L4324" s="282"/>
      <c r="M4324" s="243"/>
      <c r="O4324" s="243"/>
      <c r="P4324" s="246"/>
      <c r="Q4324" s="246"/>
      <c r="R4324" s="246"/>
      <c r="S4324" s="246"/>
      <c r="T4324" s="246"/>
      <c r="U4324" s="246"/>
      <c r="V4324" s="246"/>
      <c r="W4324" s="246"/>
      <c r="X4324" s="246"/>
      <c r="Y4324" s="246"/>
      <c r="Z4324" s="246"/>
      <c r="AA4324" s="246"/>
      <c r="AB4324" s="246"/>
      <c r="AC4324" s="246"/>
      <c r="AD4324" s="246"/>
      <c r="AE4324" s="246"/>
      <c r="AF4324" s="246"/>
      <c r="AG4324" s="246"/>
      <c r="AH4324" s="246"/>
      <c r="AI4324" s="246"/>
      <c r="AJ4324" s="246"/>
      <c r="AK4324" s="246"/>
      <c r="AL4324" s="246"/>
    </row>
    <row r="4325" spans="3:38" s="47" customFormat="1" ht="38.25" customHeight="1" x14ac:dyDescent="0.25">
      <c r="C4325" s="243"/>
      <c r="H4325" s="243"/>
      <c r="L4325" s="282"/>
      <c r="M4325" s="243"/>
      <c r="O4325" s="243"/>
      <c r="P4325" s="246"/>
      <c r="Q4325" s="246"/>
      <c r="R4325" s="246"/>
      <c r="S4325" s="246"/>
      <c r="T4325" s="246"/>
      <c r="U4325" s="246"/>
      <c r="V4325" s="246"/>
      <c r="W4325" s="246"/>
      <c r="X4325" s="246"/>
      <c r="Y4325" s="246"/>
      <c r="Z4325" s="246"/>
      <c r="AA4325" s="246"/>
      <c r="AB4325" s="246"/>
      <c r="AC4325" s="246"/>
      <c r="AD4325" s="246"/>
      <c r="AE4325" s="246"/>
      <c r="AF4325" s="246"/>
      <c r="AG4325" s="246"/>
      <c r="AH4325" s="246"/>
      <c r="AI4325" s="246"/>
      <c r="AJ4325" s="246"/>
      <c r="AK4325" s="246"/>
      <c r="AL4325" s="246"/>
    </row>
    <row r="4326" spans="3:38" s="47" customFormat="1" ht="38.25" customHeight="1" x14ac:dyDescent="0.25">
      <c r="C4326" s="243"/>
      <c r="H4326" s="243"/>
      <c r="L4326" s="282"/>
      <c r="M4326" s="243"/>
      <c r="O4326" s="243"/>
      <c r="P4326" s="246"/>
      <c r="Q4326" s="246"/>
      <c r="R4326" s="246"/>
      <c r="S4326" s="246"/>
      <c r="T4326" s="246"/>
      <c r="U4326" s="246"/>
      <c r="V4326" s="246"/>
      <c r="W4326" s="246"/>
      <c r="X4326" s="246"/>
      <c r="Y4326" s="246"/>
      <c r="Z4326" s="246"/>
      <c r="AA4326" s="246"/>
      <c r="AB4326" s="246"/>
      <c r="AC4326" s="246"/>
      <c r="AD4326" s="246"/>
      <c r="AE4326" s="246"/>
      <c r="AF4326" s="246"/>
      <c r="AG4326" s="246"/>
      <c r="AH4326" s="246"/>
      <c r="AI4326" s="246"/>
      <c r="AJ4326" s="246"/>
      <c r="AK4326" s="246"/>
      <c r="AL4326" s="246"/>
    </row>
    <row r="4327" spans="3:38" s="47" customFormat="1" ht="38.25" customHeight="1" x14ac:dyDescent="0.25">
      <c r="C4327" s="243"/>
      <c r="H4327" s="243"/>
      <c r="L4327" s="282"/>
      <c r="M4327" s="243"/>
      <c r="O4327" s="243"/>
      <c r="P4327" s="246"/>
      <c r="Q4327" s="246"/>
      <c r="R4327" s="246"/>
      <c r="S4327" s="246"/>
      <c r="T4327" s="246"/>
      <c r="U4327" s="246"/>
      <c r="V4327" s="246"/>
      <c r="W4327" s="246"/>
      <c r="X4327" s="246"/>
      <c r="Y4327" s="246"/>
      <c r="Z4327" s="246"/>
      <c r="AA4327" s="246"/>
      <c r="AB4327" s="246"/>
      <c r="AC4327" s="246"/>
      <c r="AD4327" s="246"/>
      <c r="AE4327" s="246"/>
      <c r="AF4327" s="246"/>
      <c r="AG4327" s="246"/>
      <c r="AH4327" s="246"/>
      <c r="AI4327" s="246"/>
      <c r="AJ4327" s="246"/>
      <c r="AK4327" s="246"/>
      <c r="AL4327" s="246"/>
    </row>
    <row r="4328" spans="3:38" s="47" customFormat="1" ht="38.25" customHeight="1" x14ac:dyDescent="0.25">
      <c r="C4328" s="243"/>
      <c r="H4328" s="243"/>
      <c r="L4328" s="282"/>
      <c r="M4328" s="243"/>
      <c r="O4328" s="243"/>
      <c r="P4328" s="246"/>
      <c r="Q4328" s="246"/>
      <c r="R4328" s="246"/>
      <c r="S4328" s="246"/>
      <c r="T4328" s="246"/>
      <c r="U4328" s="246"/>
      <c r="V4328" s="246"/>
      <c r="W4328" s="246"/>
      <c r="X4328" s="246"/>
      <c r="Y4328" s="246"/>
      <c r="Z4328" s="246"/>
      <c r="AA4328" s="246"/>
      <c r="AB4328" s="246"/>
      <c r="AC4328" s="246"/>
      <c r="AD4328" s="246"/>
      <c r="AE4328" s="246"/>
      <c r="AF4328" s="246"/>
      <c r="AG4328" s="246"/>
      <c r="AH4328" s="246"/>
      <c r="AI4328" s="246"/>
      <c r="AJ4328" s="246"/>
      <c r="AK4328" s="246"/>
      <c r="AL4328" s="246"/>
    </row>
    <row r="4329" spans="3:38" s="47" customFormat="1" ht="38.25" customHeight="1" x14ac:dyDescent="0.25">
      <c r="C4329" s="243"/>
      <c r="H4329" s="243"/>
      <c r="L4329" s="282"/>
      <c r="M4329" s="243"/>
      <c r="O4329" s="243"/>
      <c r="P4329" s="246"/>
      <c r="Q4329" s="246"/>
      <c r="R4329" s="246"/>
      <c r="S4329" s="246"/>
      <c r="T4329" s="246"/>
      <c r="U4329" s="246"/>
      <c r="V4329" s="246"/>
      <c r="W4329" s="246"/>
      <c r="X4329" s="246"/>
      <c r="Y4329" s="246"/>
      <c r="Z4329" s="246"/>
      <c r="AA4329" s="246"/>
      <c r="AB4329" s="246"/>
      <c r="AC4329" s="246"/>
      <c r="AD4329" s="246"/>
      <c r="AE4329" s="246"/>
      <c r="AF4329" s="246"/>
      <c r="AG4329" s="246"/>
      <c r="AH4329" s="246"/>
      <c r="AI4329" s="246"/>
      <c r="AJ4329" s="246"/>
      <c r="AK4329" s="246"/>
      <c r="AL4329" s="246"/>
    </row>
    <row r="4330" spans="3:38" s="47" customFormat="1" ht="38.25" customHeight="1" x14ac:dyDescent="0.25">
      <c r="C4330" s="243"/>
      <c r="H4330" s="243"/>
      <c r="L4330" s="282"/>
      <c r="M4330" s="243"/>
      <c r="O4330" s="243"/>
      <c r="P4330" s="246"/>
      <c r="Q4330" s="246"/>
      <c r="R4330" s="246"/>
      <c r="S4330" s="246"/>
      <c r="T4330" s="246"/>
      <c r="U4330" s="246"/>
      <c r="V4330" s="246"/>
      <c r="W4330" s="246"/>
      <c r="X4330" s="246"/>
      <c r="Y4330" s="246"/>
      <c r="Z4330" s="246"/>
      <c r="AA4330" s="246"/>
      <c r="AB4330" s="246"/>
      <c r="AC4330" s="246"/>
      <c r="AD4330" s="246"/>
      <c r="AE4330" s="246"/>
      <c r="AF4330" s="246"/>
      <c r="AG4330" s="246"/>
      <c r="AH4330" s="246"/>
      <c r="AI4330" s="246"/>
      <c r="AJ4330" s="246"/>
      <c r="AK4330" s="246"/>
      <c r="AL4330" s="246"/>
    </row>
    <row r="4331" spans="3:38" s="47" customFormat="1" ht="38.25" customHeight="1" x14ac:dyDescent="0.25">
      <c r="C4331" s="243"/>
      <c r="H4331" s="243"/>
      <c r="L4331" s="282"/>
      <c r="M4331" s="243"/>
      <c r="O4331" s="243"/>
      <c r="P4331" s="246"/>
      <c r="Q4331" s="246"/>
      <c r="R4331" s="246"/>
      <c r="S4331" s="246"/>
      <c r="T4331" s="246"/>
      <c r="U4331" s="246"/>
      <c r="V4331" s="246"/>
      <c r="W4331" s="246"/>
      <c r="X4331" s="246"/>
      <c r="Y4331" s="246"/>
      <c r="Z4331" s="246"/>
      <c r="AA4331" s="246"/>
      <c r="AB4331" s="246"/>
      <c r="AC4331" s="246"/>
      <c r="AD4331" s="246"/>
      <c r="AE4331" s="246"/>
      <c r="AF4331" s="246"/>
      <c r="AG4331" s="246"/>
      <c r="AH4331" s="246"/>
      <c r="AI4331" s="246"/>
      <c r="AJ4331" s="246"/>
      <c r="AK4331" s="246"/>
      <c r="AL4331" s="246"/>
    </row>
    <row r="4332" spans="3:38" s="47" customFormat="1" ht="38.25" customHeight="1" x14ac:dyDescent="0.25">
      <c r="C4332" s="243"/>
      <c r="H4332" s="243"/>
      <c r="L4332" s="282"/>
      <c r="M4332" s="243"/>
      <c r="O4332" s="243"/>
      <c r="P4332" s="246"/>
      <c r="Q4332" s="246"/>
      <c r="R4332" s="246"/>
      <c r="S4332" s="246"/>
      <c r="T4332" s="246"/>
      <c r="U4332" s="246"/>
      <c r="V4332" s="246"/>
      <c r="W4332" s="246"/>
      <c r="X4332" s="246"/>
      <c r="Y4332" s="246"/>
      <c r="Z4332" s="246"/>
      <c r="AA4332" s="246"/>
      <c r="AB4332" s="246"/>
      <c r="AC4332" s="246"/>
      <c r="AD4332" s="246"/>
      <c r="AE4332" s="246"/>
      <c r="AF4332" s="246"/>
      <c r="AG4332" s="246"/>
      <c r="AH4332" s="246"/>
      <c r="AI4332" s="246"/>
      <c r="AJ4332" s="246"/>
      <c r="AK4332" s="246"/>
      <c r="AL4332" s="246"/>
    </row>
    <row r="4333" spans="3:38" s="47" customFormat="1" ht="38.25" customHeight="1" x14ac:dyDescent="0.25">
      <c r="C4333" s="243"/>
      <c r="H4333" s="243"/>
      <c r="L4333" s="282"/>
      <c r="M4333" s="243"/>
      <c r="O4333" s="243"/>
      <c r="P4333" s="246"/>
      <c r="Q4333" s="246"/>
      <c r="R4333" s="246"/>
      <c r="S4333" s="246"/>
      <c r="T4333" s="246"/>
      <c r="U4333" s="246"/>
      <c r="V4333" s="246"/>
      <c r="W4333" s="246"/>
      <c r="X4333" s="246"/>
      <c r="Y4333" s="246"/>
      <c r="Z4333" s="246"/>
      <c r="AA4333" s="246"/>
      <c r="AB4333" s="246"/>
      <c r="AC4333" s="246"/>
      <c r="AD4333" s="246"/>
      <c r="AE4333" s="246"/>
      <c r="AF4333" s="246"/>
      <c r="AG4333" s="246"/>
      <c r="AH4333" s="246"/>
      <c r="AI4333" s="246"/>
      <c r="AJ4333" s="246"/>
      <c r="AK4333" s="246"/>
      <c r="AL4333" s="246"/>
    </row>
    <row r="4334" spans="3:38" s="47" customFormat="1" ht="38.25" customHeight="1" x14ac:dyDescent="0.25">
      <c r="C4334" s="243"/>
      <c r="H4334" s="243"/>
      <c r="L4334" s="282"/>
      <c r="M4334" s="243"/>
      <c r="O4334" s="243"/>
      <c r="P4334" s="246"/>
      <c r="Q4334" s="246"/>
      <c r="R4334" s="246"/>
      <c r="S4334" s="246"/>
      <c r="T4334" s="246"/>
      <c r="U4334" s="246"/>
      <c r="V4334" s="246"/>
      <c r="W4334" s="246"/>
      <c r="X4334" s="246"/>
      <c r="Y4334" s="246"/>
      <c r="Z4334" s="246"/>
      <c r="AA4334" s="246"/>
      <c r="AB4334" s="246"/>
      <c r="AC4334" s="246"/>
      <c r="AD4334" s="246"/>
      <c r="AE4334" s="246"/>
      <c r="AF4334" s="246"/>
      <c r="AG4334" s="246"/>
      <c r="AH4334" s="246"/>
      <c r="AI4334" s="246"/>
      <c r="AJ4334" s="246"/>
      <c r="AK4334" s="246"/>
      <c r="AL4334" s="246"/>
    </row>
    <row r="4335" spans="3:38" s="47" customFormat="1" ht="38.25" customHeight="1" x14ac:dyDescent="0.25">
      <c r="C4335" s="243"/>
      <c r="H4335" s="243"/>
      <c r="L4335" s="282"/>
      <c r="M4335" s="243"/>
      <c r="O4335" s="243"/>
      <c r="P4335" s="246"/>
      <c r="Q4335" s="246"/>
      <c r="R4335" s="246"/>
      <c r="S4335" s="246"/>
      <c r="T4335" s="246"/>
      <c r="U4335" s="246"/>
      <c r="V4335" s="246"/>
      <c r="W4335" s="246"/>
      <c r="X4335" s="246"/>
      <c r="Y4335" s="246"/>
      <c r="Z4335" s="246"/>
      <c r="AA4335" s="246"/>
      <c r="AB4335" s="246"/>
      <c r="AC4335" s="246"/>
      <c r="AD4335" s="246"/>
      <c r="AE4335" s="246"/>
      <c r="AF4335" s="246"/>
      <c r="AG4335" s="246"/>
      <c r="AH4335" s="246"/>
      <c r="AI4335" s="246"/>
      <c r="AJ4335" s="246"/>
      <c r="AK4335" s="246"/>
      <c r="AL4335" s="246"/>
    </row>
    <row r="4336" spans="3:38" s="47" customFormat="1" ht="38.25" customHeight="1" x14ac:dyDescent="0.25">
      <c r="C4336" s="243"/>
      <c r="H4336" s="243"/>
      <c r="L4336" s="282"/>
      <c r="M4336" s="243"/>
      <c r="O4336" s="243"/>
      <c r="P4336" s="246"/>
      <c r="Q4336" s="246"/>
      <c r="R4336" s="246"/>
      <c r="S4336" s="246"/>
      <c r="T4336" s="246"/>
      <c r="U4336" s="246"/>
      <c r="V4336" s="246"/>
      <c r="W4336" s="246"/>
      <c r="X4336" s="246"/>
      <c r="Y4336" s="246"/>
      <c r="Z4336" s="246"/>
      <c r="AA4336" s="246"/>
      <c r="AB4336" s="246"/>
      <c r="AC4336" s="246"/>
      <c r="AD4336" s="246"/>
      <c r="AE4336" s="246"/>
      <c r="AF4336" s="246"/>
      <c r="AG4336" s="246"/>
      <c r="AH4336" s="246"/>
      <c r="AI4336" s="246"/>
      <c r="AJ4336" s="246"/>
      <c r="AK4336" s="246"/>
      <c r="AL4336" s="246"/>
    </row>
    <row r="4337" spans="3:38" s="47" customFormat="1" ht="38.25" customHeight="1" x14ac:dyDescent="0.25">
      <c r="C4337" s="243"/>
      <c r="H4337" s="243"/>
      <c r="L4337" s="282"/>
      <c r="M4337" s="243"/>
      <c r="O4337" s="243"/>
      <c r="P4337" s="246"/>
      <c r="Q4337" s="246"/>
      <c r="R4337" s="246"/>
      <c r="S4337" s="246"/>
      <c r="T4337" s="246"/>
      <c r="U4337" s="246"/>
      <c r="V4337" s="246"/>
      <c r="W4337" s="246"/>
      <c r="X4337" s="246"/>
      <c r="Y4337" s="246"/>
      <c r="Z4337" s="246"/>
      <c r="AA4337" s="246"/>
      <c r="AB4337" s="246"/>
      <c r="AC4337" s="246"/>
      <c r="AD4337" s="246"/>
      <c r="AE4337" s="246"/>
      <c r="AF4337" s="246"/>
      <c r="AG4337" s="246"/>
      <c r="AH4337" s="246"/>
      <c r="AI4337" s="246"/>
      <c r="AJ4337" s="246"/>
      <c r="AK4337" s="246"/>
      <c r="AL4337" s="246"/>
    </row>
    <row r="4338" spans="3:38" s="47" customFormat="1" ht="38.25" customHeight="1" x14ac:dyDescent="0.25">
      <c r="C4338" s="243"/>
      <c r="H4338" s="243"/>
      <c r="L4338" s="282"/>
      <c r="M4338" s="243"/>
      <c r="O4338" s="243"/>
      <c r="P4338" s="246"/>
      <c r="Q4338" s="246"/>
      <c r="R4338" s="246"/>
      <c r="S4338" s="246"/>
      <c r="T4338" s="246"/>
      <c r="U4338" s="246"/>
      <c r="V4338" s="246"/>
      <c r="W4338" s="246"/>
      <c r="X4338" s="246"/>
      <c r="Y4338" s="246"/>
      <c r="Z4338" s="246"/>
      <c r="AA4338" s="246"/>
      <c r="AB4338" s="246"/>
      <c r="AC4338" s="246"/>
      <c r="AD4338" s="246"/>
      <c r="AE4338" s="246"/>
      <c r="AF4338" s="246"/>
      <c r="AG4338" s="246"/>
      <c r="AH4338" s="246"/>
      <c r="AI4338" s="246"/>
      <c r="AJ4338" s="246"/>
      <c r="AK4338" s="246"/>
      <c r="AL4338" s="246"/>
    </row>
    <row r="4339" spans="3:38" s="47" customFormat="1" ht="38.25" customHeight="1" x14ac:dyDescent="0.25">
      <c r="C4339" s="243"/>
      <c r="H4339" s="243"/>
      <c r="L4339" s="282"/>
      <c r="M4339" s="243"/>
      <c r="O4339" s="243"/>
      <c r="P4339" s="246"/>
      <c r="Q4339" s="246"/>
      <c r="R4339" s="246"/>
      <c r="S4339" s="246"/>
      <c r="T4339" s="246"/>
      <c r="U4339" s="246"/>
      <c r="V4339" s="246"/>
      <c r="W4339" s="246"/>
      <c r="X4339" s="246"/>
      <c r="Y4339" s="246"/>
      <c r="Z4339" s="246"/>
      <c r="AA4339" s="246"/>
      <c r="AB4339" s="246"/>
      <c r="AC4339" s="246"/>
      <c r="AD4339" s="246"/>
      <c r="AE4339" s="246"/>
      <c r="AF4339" s="246"/>
      <c r="AG4339" s="246"/>
      <c r="AH4339" s="246"/>
      <c r="AI4339" s="246"/>
      <c r="AJ4339" s="246"/>
      <c r="AK4339" s="246"/>
      <c r="AL4339" s="246"/>
    </row>
    <row r="4340" spans="3:38" s="47" customFormat="1" ht="38.25" customHeight="1" x14ac:dyDescent="0.25">
      <c r="C4340" s="243"/>
      <c r="H4340" s="243"/>
      <c r="L4340" s="282"/>
      <c r="M4340" s="243"/>
      <c r="O4340" s="243"/>
      <c r="P4340" s="246"/>
      <c r="Q4340" s="246"/>
      <c r="R4340" s="246"/>
      <c r="S4340" s="246"/>
      <c r="T4340" s="246"/>
      <c r="U4340" s="246"/>
      <c r="V4340" s="246"/>
      <c r="W4340" s="246"/>
      <c r="X4340" s="246"/>
      <c r="Y4340" s="246"/>
      <c r="Z4340" s="246"/>
      <c r="AA4340" s="246"/>
      <c r="AB4340" s="246"/>
      <c r="AC4340" s="246"/>
      <c r="AD4340" s="246"/>
      <c r="AE4340" s="246"/>
      <c r="AF4340" s="246"/>
      <c r="AG4340" s="246"/>
      <c r="AH4340" s="246"/>
      <c r="AI4340" s="246"/>
      <c r="AJ4340" s="246"/>
      <c r="AK4340" s="246"/>
      <c r="AL4340" s="246"/>
    </row>
    <row r="4341" spans="3:38" s="47" customFormat="1" ht="38.25" customHeight="1" x14ac:dyDescent="0.25">
      <c r="C4341" s="243"/>
      <c r="H4341" s="243"/>
      <c r="L4341" s="282"/>
      <c r="M4341" s="243"/>
      <c r="O4341" s="243"/>
      <c r="P4341" s="246"/>
      <c r="Q4341" s="246"/>
      <c r="R4341" s="246"/>
      <c r="S4341" s="246"/>
      <c r="T4341" s="246"/>
      <c r="U4341" s="246"/>
      <c r="V4341" s="246"/>
      <c r="W4341" s="246"/>
      <c r="X4341" s="246"/>
      <c r="Y4341" s="246"/>
      <c r="Z4341" s="246"/>
      <c r="AA4341" s="246"/>
      <c r="AB4341" s="246"/>
      <c r="AC4341" s="246"/>
      <c r="AD4341" s="246"/>
      <c r="AE4341" s="246"/>
      <c r="AF4341" s="246"/>
      <c r="AG4341" s="246"/>
      <c r="AH4341" s="246"/>
      <c r="AI4341" s="246"/>
      <c r="AJ4341" s="246"/>
      <c r="AK4341" s="246"/>
      <c r="AL4341" s="246"/>
    </row>
    <row r="4342" spans="3:38" s="47" customFormat="1" ht="38.25" customHeight="1" x14ac:dyDescent="0.25">
      <c r="C4342" s="243"/>
      <c r="H4342" s="243"/>
      <c r="L4342" s="282"/>
      <c r="M4342" s="243"/>
      <c r="O4342" s="243"/>
      <c r="P4342" s="246"/>
      <c r="Q4342" s="246"/>
      <c r="R4342" s="246"/>
      <c r="S4342" s="246"/>
      <c r="T4342" s="246"/>
      <c r="U4342" s="246"/>
      <c r="V4342" s="246"/>
      <c r="W4342" s="246"/>
      <c r="X4342" s="246"/>
      <c r="Y4342" s="246"/>
      <c r="Z4342" s="246"/>
      <c r="AA4342" s="246"/>
      <c r="AB4342" s="246"/>
      <c r="AC4342" s="246"/>
      <c r="AD4342" s="246"/>
      <c r="AE4342" s="246"/>
      <c r="AF4342" s="246"/>
      <c r="AG4342" s="246"/>
      <c r="AH4342" s="246"/>
      <c r="AI4342" s="246"/>
      <c r="AJ4342" s="246"/>
      <c r="AK4342" s="246"/>
      <c r="AL4342" s="246"/>
    </row>
    <row r="4343" spans="3:38" s="47" customFormat="1" ht="38.25" customHeight="1" x14ac:dyDescent="0.25">
      <c r="C4343" s="243"/>
      <c r="H4343" s="243"/>
      <c r="L4343" s="282"/>
      <c r="M4343" s="243"/>
      <c r="O4343" s="243"/>
      <c r="P4343" s="246"/>
      <c r="Q4343" s="246"/>
      <c r="R4343" s="246"/>
      <c r="S4343" s="246"/>
      <c r="T4343" s="246"/>
      <c r="U4343" s="246"/>
      <c r="V4343" s="246"/>
      <c r="W4343" s="246"/>
      <c r="X4343" s="246"/>
      <c r="Y4343" s="246"/>
      <c r="Z4343" s="246"/>
      <c r="AA4343" s="246"/>
      <c r="AB4343" s="246"/>
      <c r="AC4343" s="246"/>
      <c r="AD4343" s="246"/>
      <c r="AE4343" s="246"/>
      <c r="AF4343" s="246"/>
      <c r="AG4343" s="246"/>
      <c r="AH4343" s="246"/>
      <c r="AI4343" s="246"/>
      <c r="AJ4343" s="246"/>
      <c r="AK4343" s="246"/>
      <c r="AL4343" s="246"/>
    </row>
    <row r="4344" spans="3:38" s="47" customFormat="1" ht="38.25" customHeight="1" x14ac:dyDescent="0.25">
      <c r="C4344" s="243"/>
      <c r="H4344" s="243"/>
      <c r="L4344" s="282"/>
      <c r="M4344" s="243"/>
      <c r="O4344" s="243"/>
      <c r="P4344" s="246"/>
      <c r="Q4344" s="246"/>
      <c r="R4344" s="246"/>
      <c r="S4344" s="246"/>
      <c r="T4344" s="246"/>
      <c r="U4344" s="246"/>
      <c r="V4344" s="246"/>
      <c r="W4344" s="246"/>
      <c r="X4344" s="246"/>
      <c r="Y4344" s="246"/>
      <c r="Z4344" s="246"/>
      <c r="AA4344" s="246"/>
      <c r="AB4344" s="246"/>
      <c r="AC4344" s="246"/>
      <c r="AD4344" s="246"/>
      <c r="AE4344" s="246"/>
      <c r="AF4344" s="246"/>
      <c r="AG4344" s="246"/>
      <c r="AH4344" s="246"/>
      <c r="AI4344" s="246"/>
      <c r="AJ4344" s="246"/>
      <c r="AK4344" s="246"/>
      <c r="AL4344" s="246"/>
    </row>
    <row r="4345" spans="3:38" s="47" customFormat="1" ht="38.25" customHeight="1" x14ac:dyDescent="0.25">
      <c r="C4345" s="243"/>
      <c r="H4345" s="243"/>
      <c r="L4345" s="282"/>
      <c r="M4345" s="243"/>
      <c r="O4345" s="243"/>
      <c r="P4345" s="246"/>
      <c r="Q4345" s="246"/>
      <c r="R4345" s="246"/>
      <c r="S4345" s="246"/>
      <c r="T4345" s="246"/>
      <c r="U4345" s="246"/>
      <c r="V4345" s="246"/>
      <c r="W4345" s="246"/>
      <c r="X4345" s="246"/>
      <c r="Y4345" s="246"/>
      <c r="Z4345" s="246"/>
      <c r="AA4345" s="246"/>
      <c r="AB4345" s="246"/>
      <c r="AC4345" s="246"/>
      <c r="AD4345" s="246"/>
      <c r="AE4345" s="246"/>
      <c r="AF4345" s="246"/>
      <c r="AG4345" s="246"/>
      <c r="AH4345" s="246"/>
      <c r="AI4345" s="246"/>
      <c r="AJ4345" s="246"/>
      <c r="AK4345" s="246"/>
      <c r="AL4345" s="246"/>
    </row>
    <row r="4346" spans="3:38" s="47" customFormat="1" ht="38.25" customHeight="1" x14ac:dyDescent="0.25">
      <c r="C4346" s="243"/>
      <c r="H4346" s="243"/>
      <c r="L4346" s="282"/>
      <c r="M4346" s="243"/>
      <c r="O4346" s="243"/>
      <c r="P4346" s="246"/>
      <c r="Q4346" s="246"/>
      <c r="R4346" s="246"/>
      <c r="S4346" s="246"/>
      <c r="T4346" s="246"/>
      <c r="U4346" s="246"/>
      <c r="V4346" s="246"/>
      <c r="W4346" s="246"/>
      <c r="X4346" s="246"/>
      <c r="Y4346" s="246"/>
      <c r="Z4346" s="246"/>
      <c r="AA4346" s="246"/>
      <c r="AB4346" s="246"/>
      <c r="AC4346" s="246"/>
      <c r="AD4346" s="246"/>
      <c r="AE4346" s="246"/>
      <c r="AF4346" s="246"/>
      <c r="AG4346" s="246"/>
      <c r="AH4346" s="246"/>
      <c r="AI4346" s="246"/>
      <c r="AJ4346" s="246"/>
      <c r="AK4346" s="246"/>
      <c r="AL4346" s="246"/>
    </row>
    <row r="4347" spans="3:38" s="47" customFormat="1" ht="38.25" customHeight="1" x14ac:dyDescent="0.25">
      <c r="C4347" s="243"/>
      <c r="H4347" s="243"/>
      <c r="L4347" s="282"/>
      <c r="M4347" s="243"/>
      <c r="O4347" s="243"/>
      <c r="P4347" s="246"/>
      <c r="Q4347" s="246"/>
      <c r="R4347" s="246"/>
      <c r="S4347" s="246"/>
      <c r="T4347" s="246"/>
      <c r="U4347" s="246"/>
      <c r="V4347" s="246"/>
      <c r="W4347" s="246"/>
      <c r="X4347" s="246"/>
      <c r="Y4347" s="246"/>
      <c r="Z4347" s="246"/>
      <c r="AA4347" s="246"/>
      <c r="AB4347" s="246"/>
      <c r="AC4347" s="246"/>
      <c r="AD4347" s="246"/>
      <c r="AE4347" s="246"/>
      <c r="AF4347" s="246"/>
      <c r="AG4347" s="246"/>
      <c r="AH4347" s="246"/>
      <c r="AI4347" s="246"/>
      <c r="AJ4347" s="246"/>
      <c r="AK4347" s="246"/>
      <c r="AL4347" s="246"/>
    </row>
    <row r="4348" spans="3:38" s="47" customFormat="1" ht="38.25" customHeight="1" x14ac:dyDescent="0.25">
      <c r="C4348" s="243"/>
      <c r="H4348" s="243"/>
      <c r="L4348" s="282"/>
      <c r="M4348" s="243"/>
      <c r="O4348" s="243"/>
      <c r="P4348" s="246"/>
      <c r="Q4348" s="246"/>
      <c r="R4348" s="246"/>
      <c r="S4348" s="246"/>
      <c r="T4348" s="246"/>
      <c r="U4348" s="246"/>
      <c r="V4348" s="246"/>
      <c r="W4348" s="246"/>
      <c r="X4348" s="246"/>
      <c r="Y4348" s="246"/>
      <c r="Z4348" s="246"/>
      <c r="AA4348" s="246"/>
      <c r="AB4348" s="246"/>
      <c r="AC4348" s="246"/>
      <c r="AD4348" s="246"/>
      <c r="AE4348" s="246"/>
      <c r="AF4348" s="246"/>
      <c r="AG4348" s="246"/>
      <c r="AH4348" s="246"/>
      <c r="AI4348" s="246"/>
      <c r="AJ4348" s="246"/>
      <c r="AK4348" s="246"/>
      <c r="AL4348" s="246"/>
    </row>
    <row r="4349" spans="3:38" s="47" customFormat="1" ht="38.25" customHeight="1" x14ac:dyDescent="0.25">
      <c r="C4349" s="243"/>
      <c r="H4349" s="243"/>
      <c r="L4349" s="282"/>
      <c r="M4349" s="243"/>
      <c r="O4349" s="243"/>
      <c r="P4349" s="246"/>
      <c r="Q4349" s="246"/>
      <c r="R4349" s="246"/>
      <c r="S4349" s="246"/>
      <c r="T4349" s="246"/>
      <c r="U4349" s="246"/>
      <c r="V4349" s="246"/>
      <c r="W4349" s="246"/>
      <c r="X4349" s="246"/>
      <c r="Y4349" s="246"/>
      <c r="Z4349" s="246"/>
      <c r="AA4349" s="246"/>
      <c r="AB4349" s="246"/>
      <c r="AC4349" s="246"/>
      <c r="AD4349" s="246"/>
      <c r="AE4349" s="246"/>
      <c r="AF4349" s="246"/>
      <c r="AG4349" s="246"/>
      <c r="AH4349" s="246"/>
      <c r="AI4349" s="246"/>
      <c r="AJ4349" s="246"/>
      <c r="AK4349" s="246"/>
      <c r="AL4349" s="246"/>
    </row>
    <row r="4350" spans="3:38" s="47" customFormat="1" ht="38.25" customHeight="1" x14ac:dyDescent="0.25">
      <c r="C4350" s="243"/>
      <c r="H4350" s="243"/>
      <c r="L4350" s="282"/>
      <c r="M4350" s="243"/>
      <c r="O4350" s="243"/>
      <c r="P4350" s="246"/>
      <c r="Q4350" s="246"/>
      <c r="R4350" s="246"/>
      <c r="S4350" s="246"/>
      <c r="T4350" s="246"/>
      <c r="U4350" s="246"/>
      <c r="V4350" s="246"/>
      <c r="W4350" s="246"/>
      <c r="X4350" s="246"/>
      <c r="Y4350" s="246"/>
      <c r="Z4350" s="246"/>
      <c r="AA4350" s="246"/>
      <c r="AB4350" s="246"/>
      <c r="AC4350" s="246"/>
      <c r="AD4350" s="246"/>
      <c r="AE4350" s="246"/>
      <c r="AF4350" s="246"/>
      <c r="AG4350" s="246"/>
      <c r="AH4350" s="246"/>
      <c r="AI4350" s="246"/>
      <c r="AJ4350" s="246"/>
      <c r="AK4350" s="246"/>
      <c r="AL4350" s="246"/>
    </row>
    <row r="4351" spans="3:38" s="47" customFormat="1" ht="38.25" customHeight="1" x14ac:dyDescent="0.25">
      <c r="C4351" s="243"/>
      <c r="H4351" s="243"/>
      <c r="L4351" s="282"/>
      <c r="M4351" s="243"/>
      <c r="O4351" s="243"/>
      <c r="P4351" s="246"/>
      <c r="Q4351" s="246"/>
      <c r="R4351" s="246"/>
      <c r="S4351" s="246"/>
      <c r="T4351" s="246"/>
      <c r="U4351" s="246"/>
      <c r="V4351" s="246"/>
      <c r="W4351" s="246"/>
      <c r="X4351" s="246"/>
      <c r="Y4351" s="246"/>
      <c r="Z4351" s="246"/>
      <c r="AA4351" s="246"/>
      <c r="AB4351" s="246"/>
      <c r="AC4351" s="246"/>
      <c r="AD4351" s="246"/>
      <c r="AE4351" s="246"/>
      <c r="AF4351" s="246"/>
      <c r="AG4351" s="246"/>
      <c r="AH4351" s="246"/>
      <c r="AI4351" s="246"/>
      <c r="AJ4351" s="246"/>
      <c r="AK4351" s="246"/>
      <c r="AL4351" s="246"/>
    </row>
    <row r="4352" spans="3:38" s="47" customFormat="1" ht="38.25" customHeight="1" x14ac:dyDescent="0.25">
      <c r="C4352" s="243"/>
      <c r="H4352" s="243"/>
      <c r="L4352" s="282"/>
      <c r="M4352" s="243"/>
      <c r="O4352" s="243"/>
      <c r="P4352" s="246"/>
      <c r="Q4352" s="246"/>
      <c r="R4352" s="246"/>
      <c r="S4352" s="246"/>
      <c r="T4352" s="246"/>
      <c r="U4352" s="246"/>
      <c r="V4352" s="246"/>
      <c r="W4352" s="246"/>
      <c r="X4352" s="246"/>
      <c r="Y4352" s="246"/>
      <c r="Z4352" s="246"/>
      <c r="AA4352" s="246"/>
      <c r="AB4352" s="246"/>
      <c r="AC4352" s="246"/>
      <c r="AD4352" s="246"/>
      <c r="AE4352" s="246"/>
      <c r="AF4352" s="246"/>
      <c r="AG4352" s="246"/>
      <c r="AH4352" s="246"/>
      <c r="AI4352" s="246"/>
      <c r="AJ4352" s="246"/>
      <c r="AK4352" s="246"/>
      <c r="AL4352" s="246"/>
    </row>
    <row r="4353" spans="3:38" s="47" customFormat="1" ht="38.25" customHeight="1" x14ac:dyDescent="0.25">
      <c r="C4353" s="243"/>
      <c r="H4353" s="243"/>
      <c r="L4353" s="282"/>
      <c r="M4353" s="243"/>
      <c r="O4353" s="243"/>
      <c r="P4353" s="246"/>
      <c r="Q4353" s="246"/>
      <c r="R4353" s="246"/>
      <c r="S4353" s="246"/>
      <c r="T4353" s="246"/>
      <c r="U4353" s="246"/>
      <c r="V4353" s="246"/>
      <c r="W4353" s="246"/>
      <c r="X4353" s="246"/>
      <c r="Y4353" s="246"/>
      <c r="Z4353" s="246"/>
      <c r="AA4353" s="246"/>
      <c r="AB4353" s="246"/>
      <c r="AC4353" s="246"/>
      <c r="AD4353" s="246"/>
      <c r="AE4353" s="246"/>
      <c r="AF4353" s="246"/>
      <c r="AG4353" s="246"/>
      <c r="AH4353" s="246"/>
      <c r="AI4353" s="246"/>
      <c r="AJ4353" s="246"/>
      <c r="AK4353" s="246"/>
      <c r="AL4353" s="246"/>
    </row>
    <row r="4354" spans="3:38" s="47" customFormat="1" ht="38.25" customHeight="1" x14ac:dyDescent="0.25">
      <c r="C4354" s="243"/>
      <c r="H4354" s="243"/>
      <c r="L4354" s="282"/>
      <c r="M4354" s="243"/>
      <c r="O4354" s="243"/>
      <c r="P4354" s="246"/>
      <c r="Q4354" s="246"/>
      <c r="R4354" s="246"/>
      <c r="S4354" s="246"/>
      <c r="T4354" s="246"/>
      <c r="U4354" s="246"/>
      <c r="V4354" s="246"/>
      <c r="W4354" s="246"/>
      <c r="X4354" s="246"/>
      <c r="Y4354" s="246"/>
      <c r="Z4354" s="246"/>
      <c r="AA4354" s="246"/>
      <c r="AB4354" s="246"/>
      <c r="AC4354" s="246"/>
      <c r="AD4354" s="246"/>
      <c r="AE4354" s="246"/>
      <c r="AF4354" s="246"/>
      <c r="AG4354" s="246"/>
      <c r="AH4354" s="246"/>
      <c r="AI4354" s="246"/>
      <c r="AJ4354" s="246"/>
      <c r="AK4354" s="246"/>
      <c r="AL4354" s="246"/>
    </row>
    <row r="4355" spans="3:38" s="47" customFormat="1" ht="38.25" customHeight="1" x14ac:dyDescent="0.25">
      <c r="C4355" s="243"/>
      <c r="H4355" s="243"/>
      <c r="L4355" s="282"/>
      <c r="M4355" s="243"/>
      <c r="O4355" s="243"/>
      <c r="P4355" s="246"/>
      <c r="Q4355" s="246"/>
      <c r="R4355" s="246"/>
      <c r="S4355" s="246"/>
      <c r="T4355" s="246"/>
      <c r="U4355" s="246"/>
      <c r="V4355" s="246"/>
      <c r="W4355" s="246"/>
      <c r="X4355" s="246"/>
      <c r="Y4355" s="246"/>
      <c r="Z4355" s="246"/>
      <c r="AA4355" s="246"/>
      <c r="AB4355" s="246"/>
      <c r="AC4355" s="246"/>
      <c r="AD4355" s="246"/>
      <c r="AE4355" s="246"/>
      <c r="AF4355" s="246"/>
      <c r="AG4355" s="246"/>
      <c r="AH4355" s="246"/>
      <c r="AI4355" s="246"/>
      <c r="AJ4355" s="246"/>
      <c r="AK4355" s="246"/>
      <c r="AL4355" s="246"/>
    </row>
    <row r="4356" spans="3:38" s="47" customFormat="1" ht="38.25" customHeight="1" x14ac:dyDescent="0.25">
      <c r="C4356" s="243"/>
      <c r="H4356" s="243"/>
      <c r="L4356" s="282"/>
      <c r="M4356" s="243"/>
      <c r="O4356" s="243"/>
      <c r="P4356" s="246"/>
      <c r="Q4356" s="246"/>
      <c r="R4356" s="246"/>
      <c r="S4356" s="246"/>
      <c r="T4356" s="246"/>
      <c r="U4356" s="246"/>
      <c r="V4356" s="246"/>
      <c r="W4356" s="246"/>
      <c r="X4356" s="246"/>
      <c r="Y4356" s="246"/>
      <c r="Z4356" s="246"/>
      <c r="AA4356" s="246"/>
      <c r="AB4356" s="246"/>
      <c r="AC4356" s="246"/>
      <c r="AD4356" s="246"/>
      <c r="AE4356" s="246"/>
      <c r="AF4356" s="246"/>
      <c r="AG4356" s="246"/>
      <c r="AH4356" s="246"/>
      <c r="AI4356" s="246"/>
      <c r="AJ4356" s="246"/>
      <c r="AK4356" s="246"/>
      <c r="AL4356" s="246"/>
    </row>
    <row r="4357" spans="3:38" s="47" customFormat="1" ht="38.25" customHeight="1" x14ac:dyDescent="0.25">
      <c r="C4357" s="243"/>
      <c r="H4357" s="243"/>
      <c r="L4357" s="282"/>
      <c r="M4357" s="243"/>
      <c r="O4357" s="243"/>
      <c r="P4357" s="246"/>
      <c r="Q4357" s="246"/>
      <c r="R4357" s="246"/>
      <c r="S4357" s="246"/>
      <c r="T4357" s="246"/>
      <c r="U4357" s="246"/>
      <c r="V4357" s="246"/>
      <c r="W4357" s="246"/>
      <c r="X4357" s="246"/>
      <c r="Y4357" s="246"/>
      <c r="Z4357" s="246"/>
      <c r="AA4357" s="246"/>
      <c r="AB4357" s="246"/>
      <c r="AC4357" s="246"/>
      <c r="AD4357" s="246"/>
      <c r="AE4357" s="246"/>
      <c r="AF4357" s="246"/>
      <c r="AG4357" s="246"/>
      <c r="AH4357" s="246"/>
      <c r="AI4357" s="246"/>
      <c r="AJ4357" s="246"/>
      <c r="AK4357" s="246"/>
      <c r="AL4357" s="246"/>
    </row>
    <row r="4358" spans="3:38" s="47" customFormat="1" ht="38.25" customHeight="1" x14ac:dyDescent="0.25">
      <c r="C4358" s="243"/>
      <c r="H4358" s="243"/>
      <c r="L4358" s="282"/>
      <c r="M4358" s="243"/>
      <c r="O4358" s="243"/>
      <c r="P4358" s="246"/>
      <c r="Q4358" s="246"/>
      <c r="R4358" s="246"/>
      <c r="S4358" s="246"/>
      <c r="T4358" s="246"/>
      <c r="U4358" s="246"/>
      <c r="V4358" s="246"/>
      <c r="W4358" s="246"/>
      <c r="X4358" s="246"/>
      <c r="Y4358" s="246"/>
      <c r="Z4358" s="246"/>
      <c r="AA4358" s="246"/>
      <c r="AB4358" s="246"/>
      <c r="AC4358" s="246"/>
      <c r="AD4358" s="246"/>
      <c r="AE4358" s="246"/>
      <c r="AF4358" s="246"/>
      <c r="AG4358" s="246"/>
      <c r="AH4358" s="246"/>
      <c r="AI4358" s="246"/>
      <c r="AJ4358" s="246"/>
      <c r="AK4358" s="246"/>
      <c r="AL4358" s="246"/>
    </row>
    <row r="4359" spans="3:38" s="47" customFormat="1" ht="38.25" customHeight="1" x14ac:dyDescent="0.25">
      <c r="C4359" s="243"/>
      <c r="H4359" s="243"/>
      <c r="L4359" s="282"/>
      <c r="M4359" s="243"/>
      <c r="O4359" s="243"/>
      <c r="P4359" s="246"/>
      <c r="Q4359" s="246"/>
      <c r="R4359" s="246"/>
      <c r="S4359" s="246"/>
      <c r="T4359" s="246"/>
      <c r="U4359" s="246"/>
      <c r="V4359" s="246"/>
      <c r="W4359" s="246"/>
      <c r="X4359" s="246"/>
      <c r="Y4359" s="246"/>
      <c r="Z4359" s="246"/>
      <c r="AA4359" s="246"/>
      <c r="AB4359" s="246"/>
      <c r="AC4359" s="246"/>
      <c r="AD4359" s="246"/>
      <c r="AE4359" s="246"/>
      <c r="AF4359" s="246"/>
      <c r="AG4359" s="246"/>
      <c r="AH4359" s="246"/>
      <c r="AI4359" s="246"/>
      <c r="AJ4359" s="246"/>
      <c r="AK4359" s="246"/>
      <c r="AL4359" s="246"/>
    </row>
    <row r="4360" spans="3:38" s="47" customFormat="1" ht="38.25" customHeight="1" x14ac:dyDescent="0.25">
      <c r="C4360" s="243"/>
      <c r="H4360" s="243"/>
      <c r="L4360" s="282"/>
      <c r="M4360" s="243"/>
      <c r="O4360" s="243"/>
      <c r="P4360" s="246"/>
      <c r="Q4360" s="246"/>
      <c r="R4360" s="246"/>
      <c r="S4360" s="246"/>
      <c r="T4360" s="246"/>
      <c r="U4360" s="246"/>
      <c r="V4360" s="246"/>
      <c r="W4360" s="246"/>
      <c r="X4360" s="246"/>
      <c r="Y4360" s="246"/>
      <c r="Z4360" s="246"/>
      <c r="AA4360" s="246"/>
      <c r="AB4360" s="246"/>
      <c r="AC4360" s="246"/>
      <c r="AD4360" s="246"/>
      <c r="AE4360" s="246"/>
      <c r="AF4360" s="246"/>
      <c r="AG4360" s="246"/>
      <c r="AH4360" s="246"/>
      <c r="AI4360" s="246"/>
      <c r="AJ4360" s="246"/>
      <c r="AK4360" s="246"/>
      <c r="AL4360" s="246"/>
    </row>
    <row r="4361" spans="3:38" s="47" customFormat="1" ht="38.25" customHeight="1" x14ac:dyDescent="0.25">
      <c r="C4361" s="243"/>
      <c r="H4361" s="243"/>
      <c r="L4361" s="282"/>
      <c r="M4361" s="243"/>
      <c r="O4361" s="243"/>
      <c r="P4361" s="246"/>
      <c r="Q4361" s="246"/>
      <c r="R4361" s="246"/>
      <c r="S4361" s="246"/>
      <c r="T4361" s="246"/>
      <c r="U4361" s="246"/>
      <c r="V4361" s="246"/>
      <c r="W4361" s="246"/>
      <c r="X4361" s="246"/>
      <c r="Y4361" s="246"/>
      <c r="Z4361" s="246"/>
      <c r="AA4361" s="246"/>
      <c r="AB4361" s="246"/>
      <c r="AC4361" s="246"/>
      <c r="AD4361" s="246"/>
      <c r="AE4361" s="246"/>
      <c r="AF4361" s="246"/>
      <c r="AG4361" s="246"/>
      <c r="AH4361" s="246"/>
      <c r="AI4361" s="246"/>
      <c r="AJ4361" s="246"/>
      <c r="AK4361" s="246"/>
      <c r="AL4361" s="246"/>
    </row>
    <row r="4362" spans="3:38" s="47" customFormat="1" ht="38.25" customHeight="1" x14ac:dyDescent="0.25">
      <c r="C4362" s="243"/>
      <c r="H4362" s="243"/>
      <c r="L4362" s="282"/>
      <c r="M4362" s="243"/>
      <c r="O4362" s="243"/>
      <c r="P4362" s="246"/>
      <c r="Q4362" s="246"/>
      <c r="R4362" s="246"/>
      <c r="S4362" s="246"/>
      <c r="T4362" s="246"/>
      <c r="U4362" s="246"/>
      <c r="V4362" s="246"/>
      <c r="W4362" s="246"/>
      <c r="X4362" s="246"/>
      <c r="Y4362" s="246"/>
      <c r="Z4362" s="246"/>
      <c r="AA4362" s="246"/>
      <c r="AB4362" s="246"/>
      <c r="AC4362" s="246"/>
      <c r="AD4362" s="246"/>
      <c r="AE4362" s="246"/>
      <c r="AF4362" s="246"/>
      <c r="AG4362" s="246"/>
      <c r="AH4362" s="246"/>
      <c r="AI4362" s="246"/>
      <c r="AJ4362" s="246"/>
      <c r="AK4362" s="246"/>
      <c r="AL4362" s="246"/>
    </row>
    <row r="4363" spans="3:38" s="47" customFormat="1" ht="38.25" customHeight="1" x14ac:dyDescent="0.25">
      <c r="C4363" s="243"/>
      <c r="H4363" s="243"/>
      <c r="L4363" s="282"/>
      <c r="M4363" s="243"/>
      <c r="O4363" s="243"/>
      <c r="P4363" s="246"/>
      <c r="Q4363" s="246"/>
      <c r="R4363" s="246"/>
      <c r="S4363" s="246"/>
      <c r="T4363" s="246"/>
      <c r="U4363" s="246"/>
      <c r="V4363" s="246"/>
      <c r="W4363" s="246"/>
      <c r="X4363" s="246"/>
      <c r="Y4363" s="246"/>
      <c r="Z4363" s="246"/>
      <c r="AA4363" s="246"/>
      <c r="AB4363" s="246"/>
      <c r="AC4363" s="246"/>
      <c r="AD4363" s="246"/>
      <c r="AE4363" s="246"/>
      <c r="AF4363" s="246"/>
      <c r="AG4363" s="246"/>
      <c r="AH4363" s="246"/>
      <c r="AI4363" s="246"/>
      <c r="AJ4363" s="246"/>
      <c r="AK4363" s="246"/>
      <c r="AL4363" s="246"/>
    </row>
    <row r="4364" spans="3:38" s="47" customFormat="1" ht="38.25" customHeight="1" x14ac:dyDescent="0.25">
      <c r="C4364" s="243"/>
      <c r="H4364" s="243"/>
      <c r="L4364" s="282"/>
      <c r="M4364" s="243"/>
      <c r="O4364" s="243"/>
      <c r="P4364" s="246"/>
      <c r="Q4364" s="246"/>
      <c r="R4364" s="246"/>
      <c r="S4364" s="246"/>
      <c r="T4364" s="246"/>
      <c r="U4364" s="246"/>
      <c r="V4364" s="246"/>
      <c r="W4364" s="246"/>
      <c r="X4364" s="246"/>
      <c r="Y4364" s="246"/>
      <c r="Z4364" s="246"/>
      <c r="AA4364" s="246"/>
      <c r="AB4364" s="246"/>
      <c r="AC4364" s="246"/>
      <c r="AD4364" s="246"/>
      <c r="AE4364" s="246"/>
      <c r="AF4364" s="246"/>
      <c r="AG4364" s="246"/>
      <c r="AH4364" s="246"/>
      <c r="AI4364" s="246"/>
      <c r="AJ4364" s="246"/>
      <c r="AK4364" s="246"/>
      <c r="AL4364" s="246"/>
    </row>
    <row r="4365" spans="3:38" s="47" customFormat="1" ht="38.25" customHeight="1" x14ac:dyDescent="0.25">
      <c r="C4365" s="243"/>
      <c r="H4365" s="243"/>
      <c r="L4365" s="282"/>
      <c r="M4365" s="243"/>
      <c r="O4365" s="243"/>
      <c r="P4365" s="246"/>
      <c r="Q4365" s="246"/>
      <c r="R4365" s="246"/>
      <c r="S4365" s="246"/>
      <c r="T4365" s="246"/>
      <c r="U4365" s="246"/>
      <c r="V4365" s="246"/>
      <c r="W4365" s="246"/>
      <c r="X4365" s="246"/>
      <c r="Y4365" s="246"/>
      <c r="Z4365" s="246"/>
      <c r="AA4365" s="246"/>
      <c r="AB4365" s="246"/>
      <c r="AC4365" s="246"/>
      <c r="AD4365" s="246"/>
      <c r="AE4365" s="246"/>
      <c r="AF4365" s="246"/>
      <c r="AG4365" s="246"/>
      <c r="AH4365" s="246"/>
      <c r="AI4365" s="246"/>
      <c r="AJ4365" s="246"/>
      <c r="AK4365" s="246"/>
      <c r="AL4365" s="246"/>
    </row>
    <row r="4366" spans="3:38" s="47" customFormat="1" ht="38.25" customHeight="1" x14ac:dyDescent="0.25">
      <c r="C4366" s="243"/>
      <c r="H4366" s="243"/>
      <c r="L4366" s="282"/>
      <c r="M4366" s="243"/>
      <c r="O4366" s="243"/>
      <c r="P4366" s="246"/>
      <c r="Q4366" s="246"/>
      <c r="R4366" s="246"/>
      <c r="S4366" s="246"/>
      <c r="T4366" s="246"/>
      <c r="U4366" s="246"/>
      <c r="V4366" s="246"/>
      <c r="W4366" s="246"/>
      <c r="X4366" s="246"/>
      <c r="Y4366" s="246"/>
      <c r="Z4366" s="246"/>
      <c r="AA4366" s="246"/>
      <c r="AB4366" s="246"/>
      <c r="AC4366" s="246"/>
      <c r="AD4366" s="246"/>
      <c r="AE4366" s="246"/>
      <c r="AF4366" s="246"/>
      <c r="AG4366" s="246"/>
      <c r="AH4366" s="246"/>
      <c r="AI4366" s="246"/>
      <c r="AJ4366" s="246"/>
      <c r="AK4366" s="246"/>
      <c r="AL4366" s="246"/>
    </row>
    <row r="4367" spans="3:38" s="47" customFormat="1" ht="38.25" customHeight="1" x14ac:dyDescent="0.25">
      <c r="C4367" s="243"/>
      <c r="H4367" s="243"/>
      <c r="L4367" s="282"/>
      <c r="M4367" s="243"/>
      <c r="O4367" s="243"/>
      <c r="P4367" s="246"/>
      <c r="Q4367" s="246"/>
      <c r="R4367" s="246"/>
      <c r="S4367" s="246"/>
      <c r="T4367" s="246"/>
      <c r="U4367" s="246"/>
      <c r="V4367" s="246"/>
      <c r="W4367" s="246"/>
      <c r="X4367" s="246"/>
      <c r="Y4367" s="246"/>
      <c r="Z4367" s="246"/>
      <c r="AA4367" s="246"/>
      <c r="AB4367" s="246"/>
      <c r="AC4367" s="246"/>
      <c r="AD4367" s="246"/>
      <c r="AE4367" s="246"/>
      <c r="AF4367" s="246"/>
      <c r="AG4367" s="246"/>
      <c r="AH4367" s="246"/>
      <c r="AI4367" s="246"/>
      <c r="AJ4367" s="246"/>
      <c r="AK4367" s="246"/>
      <c r="AL4367" s="246"/>
    </row>
    <row r="4368" spans="3:38" s="47" customFormat="1" ht="38.25" customHeight="1" x14ac:dyDescent="0.25">
      <c r="C4368" s="243"/>
      <c r="H4368" s="243"/>
      <c r="L4368" s="282"/>
      <c r="M4368" s="243"/>
      <c r="O4368" s="243"/>
      <c r="P4368" s="246"/>
      <c r="Q4368" s="246"/>
      <c r="R4368" s="246"/>
      <c r="S4368" s="246"/>
      <c r="T4368" s="246"/>
      <c r="U4368" s="246"/>
      <c r="V4368" s="246"/>
      <c r="W4368" s="246"/>
      <c r="X4368" s="246"/>
      <c r="Y4368" s="246"/>
      <c r="Z4368" s="246"/>
      <c r="AA4368" s="246"/>
      <c r="AB4368" s="246"/>
      <c r="AC4368" s="246"/>
      <c r="AD4368" s="246"/>
      <c r="AE4368" s="246"/>
      <c r="AF4368" s="246"/>
      <c r="AG4368" s="246"/>
      <c r="AH4368" s="246"/>
      <c r="AI4368" s="246"/>
      <c r="AJ4368" s="246"/>
      <c r="AK4368" s="246"/>
      <c r="AL4368" s="246"/>
    </row>
    <row r="4369" spans="3:38" s="47" customFormat="1" ht="38.25" customHeight="1" x14ac:dyDescent="0.25">
      <c r="C4369" s="243"/>
      <c r="H4369" s="243"/>
      <c r="L4369" s="282"/>
      <c r="M4369" s="243"/>
      <c r="O4369" s="243"/>
      <c r="P4369" s="246"/>
      <c r="Q4369" s="246"/>
      <c r="R4369" s="246"/>
      <c r="S4369" s="246"/>
      <c r="T4369" s="246"/>
      <c r="U4369" s="246"/>
      <c r="V4369" s="246"/>
      <c r="W4369" s="246"/>
      <c r="X4369" s="246"/>
      <c r="Y4369" s="246"/>
      <c r="Z4369" s="246"/>
      <c r="AA4369" s="246"/>
      <c r="AB4369" s="246"/>
      <c r="AC4369" s="246"/>
      <c r="AD4369" s="246"/>
      <c r="AE4369" s="246"/>
      <c r="AF4369" s="246"/>
      <c r="AG4369" s="246"/>
      <c r="AH4369" s="246"/>
      <c r="AI4369" s="246"/>
      <c r="AJ4369" s="246"/>
      <c r="AK4369" s="246"/>
      <c r="AL4369" s="246"/>
    </row>
    <row r="4370" spans="3:38" s="47" customFormat="1" ht="38.25" customHeight="1" x14ac:dyDescent="0.25">
      <c r="C4370" s="243"/>
      <c r="H4370" s="243"/>
      <c r="L4370" s="282"/>
      <c r="M4370" s="243"/>
      <c r="O4370" s="243"/>
      <c r="P4370" s="246"/>
      <c r="Q4370" s="246"/>
      <c r="R4370" s="246"/>
      <c r="S4370" s="246"/>
      <c r="T4370" s="246"/>
      <c r="U4370" s="246"/>
      <c r="V4370" s="246"/>
      <c r="W4370" s="246"/>
      <c r="X4370" s="246"/>
      <c r="Y4370" s="246"/>
      <c r="Z4370" s="246"/>
      <c r="AA4370" s="246"/>
      <c r="AB4370" s="246"/>
      <c r="AC4370" s="246"/>
      <c r="AD4370" s="246"/>
      <c r="AE4370" s="246"/>
      <c r="AF4370" s="246"/>
      <c r="AG4370" s="246"/>
      <c r="AH4370" s="246"/>
      <c r="AI4370" s="246"/>
      <c r="AJ4370" s="246"/>
      <c r="AK4370" s="246"/>
      <c r="AL4370" s="246"/>
    </row>
    <row r="4371" spans="3:38" s="47" customFormat="1" ht="38.25" customHeight="1" x14ac:dyDescent="0.25">
      <c r="C4371" s="243"/>
      <c r="H4371" s="243"/>
      <c r="L4371" s="282"/>
      <c r="M4371" s="243"/>
      <c r="O4371" s="243"/>
      <c r="P4371" s="246"/>
      <c r="Q4371" s="246"/>
      <c r="R4371" s="246"/>
      <c r="S4371" s="246"/>
      <c r="T4371" s="246"/>
      <c r="U4371" s="246"/>
      <c r="V4371" s="246"/>
      <c r="W4371" s="246"/>
      <c r="X4371" s="246"/>
      <c r="Y4371" s="246"/>
      <c r="Z4371" s="246"/>
      <c r="AA4371" s="246"/>
      <c r="AB4371" s="246"/>
      <c r="AC4371" s="246"/>
      <c r="AD4371" s="246"/>
      <c r="AE4371" s="246"/>
      <c r="AF4371" s="246"/>
      <c r="AG4371" s="246"/>
      <c r="AH4371" s="246"/>
      <c r="AI4371" s="246"/>
      <c r="AJ4371" s="246"/>
      <c r="AK4371" s="246"/>
      <c r="AL4371" s="246"/>
    </row>
    <row r="4372" spans="3:38" s="47" customFormat="1" ht="38.25" customHeight="1" x14ac:dyDescent="0.25">
      <c r="C4372" s="243"/>
      <c r="H4372" s="243"/>
      <c r="L4372" s="282"/>
      <c r="M4372" s="243"/>
      <c r="O4372" s="243"/>
      <c r="P4372" s="246"/>
      <c r="Q4372" s="246"/>
      <c r="R4372" s="246"/>
      <c r="S4372" s="246"/>
      <c r="T4372" s="246"/>
      <c r="U4372" s="246"/>
      <c r="V4372" s="246"/>
      <c r="W4372" s="246"/>
      <c r="X4372" s="246"/>
      <c r="Y4372" s="246"/>
      <c r="Z4372" s="246"/>
      <c r="AA4372" s="246"/>
      <c r="AB4372" s="246"/>
      <c r="AC4372" s="246"/>
      <c r="AD4372" s="246"/>
      <c r="AE4372" s="246"/>
      <c r="AF4372" s="246"/>
      <c r="AG4372" s="246"/>
      <c r="AH4372" s="246"/>
      <c r="AI4372" s="246"/>
      <c r="AJ4372" s="246"/>
      <c r="AK4372" s="246"/>
      <c r="AL4372" s="246"/>
    </row>
    <row r="4373" spans="3:38" s="47" customFormat="1" ht="38.25" customHeight="1" x14ac:dyDescent="0.25">
      <c r="C4373" s="243"/>
      <c r="H4373" s="243"/>
      <c r="L4373" s="282"/>
      <c r="M4373" s="243"/>
      <c r="O4373" s="243"/>
      <c r="P4373" s="246"/>
      <c r="Q4373" s="246"/>
      <c r="R4373" s="246"/>
      <c r="S4373" s="246"/>
      <c r="T4373" s="246"/>
      <c r="U4373" s="246"/>
      <c r="V4373" s="246"/>
      <c r="W4373" s="246"/>
      <c r="X4373" s="246"/>
      <c r="Y4373" s="246"/>
      <c r="Z4373" s="246"/>
      <c r="AA4373" s="246"/>
      <c r="AB4373" s="246"/>
      <c r="AC4373" s="246"/>
      <c r="AD4373" s="246"/>
      <c r="AE4373" s="246"/>
      <c r="AF4373" s="246"/>
      <c r="AG4373" s="246"/>
      <c r="AH4373" s="246"/>
      <c r="AI4373" s="246"/>
      <c r="AJ4373" s="246"/>
      <c r="AK4373" s="246"/>
      <c r="AL4373" s="246"/>
    </row>
    <row r="4374" spans="3:38" s="47" customFormat="1" ht="38.25" customHeight="1" x14ac:dyDescent="0.25">
      <c r="C4374" s="243"/>
      <c r="H4374" s="243"/>
      <c r="L4374" s="282"/>
      <c r="M4374" s="243"/>
      <c r="O4374" s="243"/>
      <c r="P4374" s="246"/>
      <c r="Q4374" s="246"/>
      <c r="R4374" s="246"/>
      <c r="S4374" s="246"/>
      <c r="T4374" s="246"/>
      <c r="U4374" s="246"/>
      <c r="V4374" s="246"/>
      <c r="W4374" s="246"/>
      <c r="X4374" s="246"/>
      <c r="Y4374" s="246"/>
      <c r="Z4374" s="246"/>
      <c r="AA4374" s="246"/>
      <c r="AB4374" s="246"/>
      <c r="AC4374" s="246"/>
      <c r="AD4374" s="246"/>
      <c r="AE4374" s="246"/>
      <c r="AF4374" s="246"/>
      <c r="AG4374" s="246"/>
      <c r="AH4374" s="246"/>
      <c r="AI4374" s="246"/>
      <c r="AJ4374" s="246"/>
      <c r="AK4374" s="246"/>
      <c r="AL4374" s="246"/>
    </row>
    <row r="4375" spans="3:38" s="47" customFormat="1" ht="38.25" customHeight="1" x14ac:dyDescent="0.25">
      <c r="C4375" s="243"/>
      <c r="H4375" s="243"/>
      <c r="L4375" s="282"/>
      <c r="M4375" s="243"/>
      <c r="O4375" s="243"/>
      <c r="P4375" s="246"/>
      <c r="Q4375" s="246"/>
      <c r="R4375" s="246"/>
      <c r="S4375" s="246"/>
      <c r="T4375" s="246"/>
      <c r="U4375" s="246"/>
      <c r="V4375" s="246"/>
      <c r="W4375" s="246"/>
      <c r="X4375" s="246"/>
      <c r="Y4375" s="246"/>
      <c r="Z4375" s="246"/>
      <c r="AA4375" s="246"/>
      <c r="AB4375" s="246"/>
      <c r="AC4375" s="246"/>
      <c r="AD4375" s="246"/>
      <c r="AE4375" s="246"/>
      <c r="AF4375" s="246"/>
      <c r="AG4375" s="246"/>
      <c r="AH4375" s="246"/>
      <c r="AI4375" s="246"/>
      <c r="AJ4375" s="246"/>
      <c r="AK4375" s="246"/>
      <c r="AL4375" s="246"/>
    </row>
    <row r="4376" spans="3:38" s="47" customFormat="1" ht="38.25" customHeight="1" x14ac:dyDescent="0.25">
      <c r="C4376" s="243"/>
      <c r="H4376" s="243"/>
      <c r="L4376" s="282"/>
      <c r="M4376" s="243"/>
      <c r="O4376" s="243"/>
      <c r="P4376" s="246"/>
      <c r="Q4376" s="246"/>
      <c r="R4376" s="246"/>
      <c r="S4376" s="246"/>
      <c r="T4376" s="246"/>
      <c r="U4376" s="246"/>
      <c r="V4376" s="246"/>
      <c r="W4376" s="246"/>
      <c r="X4376" s="246"/>
      <c r="Y4376" s="246"/>
      <c r="Z4376" s="246"/>
      <c r="AA4376" s="246"/>
      <c r="AB4376" s="246"/>
      <c r="AC4376" s="246"/>
      <c r="AD4376" s="246"/>
      <c r="AE4376" s="246"/>
      <c r="AF4376" s="246"/>
      <c r="AG4376" s="246"/>
      <c r="AH4376" s="246"/>
      <c r="AI4376" s="246"/>
      <c r="AJ4376" s="246"/>
      <c r="AK4376" s="246"/>
      <c r="AL4376" s="246"/>
    </row>
    <row r="4377" spans="3:38" s="47" customFormat="1" ht="38.25" customHeight="1" x14ac:dyDescent="0.25">
      <c r="C4377" s="243"/>
      <c r="H4377" s="243"/>
      <c r="L4377" s="282"/>
      <c r="M4377" s="243"/>
      <c r="O4377" s="243"/>
      <c r="P4377" s="246"/>
      <c r="Q4377" s="246"/>
      <c r="R4377" s="246"/>
      <c r="S4377" s="246"/>
      <c r="T4377" s="246"/>
      <c r="U4377" s="246"/>
      <c r="V4377" s="246"/>
      <c r="W4377" s="246"/>
      <c r="X4377" s="246"/>
      <c r="Y4377" s="246"/>
      <c r="Z4377" s="246"/>
      <c r="AA4377" s="246"/>
      <c r="AB4377" s="246"/>
      <c r="AC4377" s="246"/>
      <c r="AD4377" s="246"/>
      <c r="AE4377" s="246"/>
      <c r="AF4377" s="246"/>
      <c r="AG4377" s="246"/>
      <c r="AH4377" s="246"/>
      <c r="AI4377" s="246"/>
      <c r="AJ4377" s="246"/>
      <c r="AK4377" s="246"/>
      <c r="AL4377" s="246"/>
    </row>
    <row r="4378" spans="3:38" s="47" customFormat="1" ht="38.25" customHeight="1" x14ac:dyDescent="0.25">
      <c r="C4378" s="243"/>
      <c r="H4378" s="243"/>
      <c r="L4378" s="282"/>
      <c r="M4378" s="243"/>
      <c r="O4378" s="243"/>
      <c r="P4378" s="246"/>
      <c r="Q4378" s="246"/>
      <c r="R4378" s="246"/>
      <c r="S4378" s="246"/>
      <c r="T4378" s="246"/>
      <c r="U4378" s="246"/>
      <c r="V4378" s="246"/>
      <c r="W4378" s="246"/>
      <c r="X4378" s="246"/>
      <c r="Y4378" s="246"/>
      <c r="Z4378" s="246"/>
      <c r="AA4378" s="246"/>
      <c r="AB4378" s="246"/>
      <c r="AC4378" s="246"/>
      <c r="AD4378" s="246"/>
      <c r="AE4378" s="246"/>
      <c r="AF4378" s="246"/>
      <c r="AG4378" s="246"/>
      <c r="AH4378" s="246"/>
      <c r="AI4378" s="246"/>
      <c r="AJ4378" s="246"/>
      <c r="AK4378" s="246"/>
      <c r="AL4378" s="246"/>
    </row>
    <row r="4379" spans="3:38" s="47" customFormat="1" ht="38.25" customHeight="1" x14ac:dyDescent="0.25">
      <c r="C4379" s="243"/>
      <c r="H4379" s="243"/>
      <c r="L4379" s="282"/>
      <c r="M4379" s="243"/>
      <c r="O4379" s="243"/>
      <c r="P4379" s="246"/>
      <c r="Q4379" s="246"/>
      <c r="R4379" s="246"/>
      <c r="S4379" s="246"/>
      <c r="T4379" s="246"/>
      <c r="U4379" s="246"/>
      <c r="V4379" s="246"/>
      <c r="W4379" s="246"/>
      <c r="X4379" s="246"/>
      <c r="Y4379" s="246"/>
      <c r="Z4379" s="246"/>
      <c r="AA4379" s="246"/>
      <c r="AB4379" s="246"/>
      <c r="AC4379" s="246"/>
      <c r="AD4379" s="246"/>
      <c r="AE4379" s="246"/>
      <c r="AF4379" s="246"/>
      <c r="AG4379" s="246"/>
      <c r="AH4379" s="246"/>
      <c r="AI4379" s="246"/>
      <c r="AJ4379" s="246"/>
      <c r="AK4379" s="246"/>
      <c r="AL4379" s="246"/>
    </row>
    <row r="4380" spans="3:38" s="47" customFormat="1" ht="38.25" customHeight="1" x14ac:dyDescent="0.25">
      <c r="C4380" s="243"/>
      <c r="H4380" s="243"/>
      <c r="L4380" s="282"/>
      <c r="M4380" s="243"/>
      <c r="O4380" s="243"/>
      <c r="P4380" s="246"/>
      <c r="Q4380" s="246"/>
      <c r="R4380" s="246"/>
      <c r="S4380" s="246"/>
      <c r="T4380" s="246"/>
      <c r="U4380" s="246"/>
      <c r="V4380" s="246"/>
      <c r="W4380" s="246"/>
      <c r="X4380" s="246"/>
      <c r="Y4380" s="246"/>
      <c r="Z4380" s="246"/>
      <c r="AA4380" s="246"/>
      <c r="AB4380" s="246"/>
      <c r="AC4380" s="246"/>
      <c r="AD4380" s="246"/>
      <c r="AE4380" s="246"/>
      <c r="AF4380" s="246"/>
      <c r="AG4380" s="246"/>
      <c r="AH4380" s="246"/>
      <c r="AI4380" s="246"/>
      <c r="AJ4380" s="246"/>
      <c r="AK4380" s="246"/>
      <c r="AL4380" s="246"/>
    </row>
    <row r="4381" spans="3:38" s="47" customFormat="1" ht="38.25" customHeight="1" x14ac:dyDescent="0.25">
      <c r="C4381" s="243"/>
      <c r="H4381" s="243"/>
      <c r="L4381" s="282"/>
      <c r="M4381" s="243"/>
      <c r="O4381" s="243"/>
      <c r="P4381" s="246"/>
      <c r="Q4381" s="246"/>
      <c r="R4381" s="246"/>
      <c r="S4381" s="246"/>
      <c r="T4381" s="246"/>
      <c r="U4381" s="246"/>
      <c r="V4381" s="246"/>
      <c r="W4381" s="246"/>
      <c r="X4381" s="246"/>
      <c r="Y4381" s="246"/>
      <c r="Z4381" s="246"/>
      <c r="AA4381" s="246"/>
      <c r="AB4381" s="246"/>
      <c r="AC4381" s="246"/>
      <c r="AD4381" s="246"/>
      <c r="AE4381" s="246"/>
      <c r="AF4381" s="246"/>
      <c r="AG4381" s="246"/>
      <c r="AH4381" s="246"/>
      <c r="AI4381" s="246"/>
      <c r="AJ4381" s="246"/>
      <c r="AK4381" s="246"/>
      <c r="AL4381" s="246"/>
    </row>
    <row r="4382" spans="3:38" s="47" customFormat="1" ht="38.25" customHeight="1" x14ac:dyDescent="0.25">
      <c r="C4382" s="243"/>
      <c r="H4382" s="243"/>
      <c r="L4382" s="282"/>
      <c r="M4382" s="243"/>
      <c r="O4382" s="243"/>
      <c r="P4382" s="246"/>
      <c r="Q4382" s="246"/>
      <c r="R4382" s="246"/>
      <c r="S4382" s="246"/>
      <c r="T4382" s="246"/>
      <c r="U4382" s="246"/>
      <c r="V4382" s="246"/>
      <c r="W4382" s="246"/>
      <c r="X4382" s="246"/>
      <c r="Y4382" s="246"/>
      <c r="Z4382" s="246"/>
      <c r="AA4382" s="246"/>
      <c r="AB4382" s="246"/>
      <c r="AC4382" s="246"/>
      <c r="AD4382" s="246"/>
      <c r="AE4382" s="246"/>
      <c r="AF4382" s="246"/>
      <c r="AG4382" s="246"/>
      <c r="AH4382" s="246"/>
      <c r="AI4382" s="246"/>
      <c r="AJ4382" s="246"/>
      <c r="AK4382" s="246"/>
      <c r="AL4382" s="246"/>
    </row>
    <row r="4383" spans="3:38" s="47" customFormat="1" ht="38.25" customHeight="1" x14ac:dyDescent="0.25">
      <c r="C4383" s="243"/>
      <c r="H4383" s="243"/>
      <c r="L4383" s="282"/>
      <c r="M4383" s="243"/>
      <c r="O4383" s="243"/>
      <c r="P4383" s="246"/>
      <c r="Q4383" s="246"/>
      <c r="R4383" s="246"/>
      <c r="S4383" s="246"/>
      <c r="T4383" s="246"/>
      <c r="U4383" s="246"/>
      <c r="V4383" s="246"/>
      <c r="W4383" s="246"/>
      <c r="X4383" s="246"/>
      <c r="Y4383" s="246"/>
      <c r="Z4383" s="246"/>
      <c r="AA4383" s="246"/>
      <c r="AB4383" s="246"/>
      <c r="AC4383" s="246"/>
      <c r="AD4383" s="246"/>
      <c r="AE4383" s="246"/>
      <c r="AF4383" s="246"/>
      <c r="AG4383" s="246"/>
      <c r="AH4383" s="246"/>
      <c r="AI4383" s="246"/>
      <c r="AJ4383" s="246"/>
      <c r="AK4383" s="246"/>
      <c r="AL4383" s="246"/>
    </row>
    <row r="4384" spans="3:38" s="47" customFormat="1" ht="38.25" customHeight="1" x14ac:dyDescent="0.25">
      <c r="C4384" s="243"/>
      <c r="H4384" s="243"/>
      <c r="L4384" s="282"/>
      <c r="M4384" s="243"/>
      <c r="O4384" s="243"/>
      <c r="P4384" s="246"/>
      <c r="Q4384" s="246"/>
      <c r="R4384" s="246"/>
      <c r="S4384" s="246"/>
      <c r="T4384" s="246"/>
      <c r="U4384" s="246"/>
      <c r="V4384" s="246"/>
      <c r="W4384" s="246"/>
      <c r="X4384" s="246"/>
      <c r="Y4384" s="246"/>
      <c r="Z4384" s="246"/>
      <c r="AA4384" s="246"/>
      <c r="AB4384" s="246"/>
      <c r="AC4384" s="246"/>
      <c r="AD4384" s="246"/>
      <c r="AE4384" s="246"/>
      <c r="AF4384" s="246"/>
      <c r="AG4384" s="246"/>
      <c r="AH4384" s="246"/>
      <c r="AI4384" s="246"/>
      <c r="AJ4384" s="246"/>
      <c r="AK4384" s="246"/>
      <c r="AL4384" s="246"/>
    </row>
    <row r="4385" spans="3:38" s="47" customFormat="1" ht="38.25" customHeight="1" x14ac:dyDescent="0.25">
      <c r="C4385" s="243"/>
      <c r="H4385" s="243"/>
      <c r="L4385" s="282"/>
      <c r="M4385" s="243"/>
      <c r="O4385" s="243"/>
      <c r="P4385" s="246"/>
      <c r="Q4385" s="246"/>
      <c r="R4385" s="246"/>
      <c r="S4385" s="246"/>
      <c r="T4385" s="246"/>
      <c r="U4385" s="246"/>
      <c r="V4385" s="246"/>
      <c r="W4385" s="246"/>
      <c r="X4385" s="246"/>
      <c r="Y4385" s="246"/>
      <c r="Z4385" s="246"/>
      <c r="AA4385" s="246"/>
      <c r="AB4385" s="246"/>
      <c r="AC4385" s="246"/>
      <c r="AD4385" s="246"/>
      <c r="AE4385" s="246"/>
      <c r="AF4385" s="246"/>
      <c r="AG4385" s="246"/>
      <c r="AH4385" s="246"/>
      <c r="AI4385" s="246"/>
      <c r="AJ4385" s="246"/>
      <c r="AK4385" s="246"/>
      <c r="AL4385" s="246"/>
    </row>
    <row r="4386" spans="3:38" s="47" customFormat="1" ht="38.25" customHeight="1" x14ac:dyDescent="0.25">
      <c r="C4386" s="243"/>
      <c r="H4386" s="243"/>
      <c r="L4386" s="282"/>
      <c r="M4386" s="243"/>
      <c r="O4386" s="243"/>
      <c r="P4386" s="246"/>
      <c r="Q4386" s="246"/>
      <c r="R4386" s="246"/>
      <c r="S4386" s="246"/>
      <c r="T4386" s="246"/>
      <c r="U4386" s="246"/>
      <c r="V4386" s="246"/>
      <c r="W4386" s="246"/>
      <c r="X4386" s="246"/>
      <c r="Y4386" s="246"/>
      <c r="Z4386" s="246"/>
      <c r="AA4386" s="246"/>
      <c r="AB4386" s="246"/>
      <c r="AC4386" s="246"/>
      <c r="AD4386" s="246"/>
      <c r="AE4386" s="246"/>
      <c r="AF4386" s="246"/>
      <c r="AG4386" s="246"/>
      <c r="AH4386" s="246"/>
      <c r="AI4386" s="246"/>
      <c r="AJ4386" s="246"/>
      <c r="AK4386" s="246"/>
      <c r="AL4386" s="246"/>
    </row>
    <row r="4387" spans="3:38" s="47" customFormat="1" ht="38.25" customHeight="1" x14ac:dyDescent="0.25">
      <c r="C4387" s="243"/>
      <c r="H4387" s="243"/>
      <c r="L4387" s="282"/>
      <c r="M4387" s="243"/>
      <c r="O4387" s="243"/>
      <c r="P4387" s="246"/>
      <c r="Q4387" s="246"/>
      <c r="R4387" s="246"/>
      <c r="S4387" s="246"/>
      <c r="T4387" s="246"/>
      <c r="U4387" s="246"/>
      <c r="V4387" s="246"/>
      <c r="W4387" s="246"/>
      <c r="X4387" s="246"/>
      <c r="Y4387" s="246"/>
      <c r="Z4387" s="246"/>
      <c r="AA4387" s="246"/>
      <c r="AB4387" s="246"/>
      <c r="AC4387" s="246"/>
      <c r="AD4387" s="246"/>
      <c r="AE4387" s="246"/>
      <c r="AF4387" s="246"/>
      <c r="AG4387" s="246"/>
      <c r="AH4387" s="246"/>
      <c r="AI4387" s="246"/>
      <c r="AJ4387" s="246"/>
      <c r="AK4387" s="246"/>
      <c r="AL4387" s="246"/>
    </row>
    <row r="4388" spans="3:38" s="47" customFormat="1" ht="38.25" customHeight="1" x14ac:dyDescent="0.25">
      <c r="C4388" s="243"/>
      <c r="H4388" s="243"/>
      <c r="L4388" s="282"/>
      <c r="M4388" s="243"/>
      <c r="O4388" s="243"/>
      <c r="P4388" s="246"/>
      <c r="Q4388" s="246"/>
      <c r="R4388" s="246"/>
      <c r="S4388" s="246"/>
      <c r="T4388" s="246"/>
      <c r="U4388" s="246"/>
      <c r="V4388" s="246"/>
      <c r="W4388" s="246"/>
      <c r="X4388" s="246"/>
      <c r="Y4388" s="246"/>
      <c r="Z4388" s="246"/>
      <c r="AA4388" s="246"/>
      <c r="AB4388" s="246"/>
      <c r="AC4388" s="246"/>
      <c r="AD4388" s="246"/>
      <c r="AE4388" s="246"/>
      <c r="AF4388" s="246"/>
      <c r="AG4388" s="246"/>
      <c r="AH4388" s="246"/>
      <c r="AI4388" s="246"/>
      <c r="AJ4388" s="246"/>
      <c r="AK4388" s="246"/>
      <c r="AL4388" s="246"/>
    </row>
    <row r="4389" spans="3:38" s="47" customFormat="1" ht="38.25" customHeight="1" x14ac:dyDescent="0.25">
      <c r="C4389" s="243"/>
      <c r="H4389" s="243"/>
      <c r="L4389" s="282"/>
      <c r="M4389" s="243"/>
      <c r="O4389" s="243"/>
      <c r="P4389" s="246"/>
      <c r="Q4389" s="246"/>
      <c r="R4389" s="246"/>
      <c r="S4389" s="246"/>
      <c r="T4389" s="246"/>
      <c r="U4389" s="246"/>
      <c r="V4389" s="246"/>
      <c r="W4389" s="246"/>
      <c r="X4389" s="246"/>
      <c r="Y4389" s="246"/>
      <c r="Z4389" s="246"/>
      <c r="AA4389" s="246"/>
      <c r="AB4389" s="246"/>
      <c r="AC4389" s="246"/>
      <c r="AD4389" s="246"/>
      <c r="AE4389" s="246"/>
      <c r="AF4389" s="246"/>
      <c r="AG4389" s="246"/>
      <c r="AH4389" s="246"/>
      <c r="AI4389" s="246"/>
      <c r="AJ4389" s="246"/>
      <c r="AK4389" s="246"/>
      <c r="AL4389" s="246"/>
    </row>
    <row r="4390" spans="3:38" s="47" customFormat="1" ht="38.25" customHeight="1" x14ac:dyDescent="0.25">
      <c r="C4390" s="243"/>
      <c r="H4390" s="243"/>
      <c r="L4390" s="282"/>
      <c r="M4390" s="243"/>
      <c r="O4390" s="243"/>
      <c r="P4390" s="246"/>
      <c r="Q4390" s="246"/>
      <c r="R4390" s="246"/>
      <c r="S4390" s="246"/>
      <c r="T4390" s="246"/>
      <c r="U4390" s="246"/>
      <c r="V4390" s="246"/>
      <c r="W4390" s="246"/>
      <c r="X4390" s="246"/>
      <c r="Y4390" s="246"/>
      <c r="Z4390" s="246"/>
      <c r="AA4390" s="246"/>
      <c r="AB4390" s="246"/>
      <c r="AC4390" s="246"/>
      <c r="AD4390" s="246"/>
      <c r="AE4390" s="246"/>
      <c r="AF4390" s="246"/>
      <c r="AG4390" s="246"/>
      <c r="AH4390" s="246"/>
      <c r="AI4390" s="246"/>
      <c r="AJ4390" s="246"/>
      <c r="AK4390" s="246"/>
      <c r="AL4390" s="246"/>
    </row>
    <row r="4391" spans="3:38" s="47" customFormat="1" ht="38.25" customHeight="1" x14ac:dyDescent="0.25">
      <c r="C4391" s="243"/>
      <c r="H4391" s="243"/>
      <c r="L4391" s="282"/>
      <c r="M4391" s="243"/>
      <c r="O4391" s="243"/>
      <c r="P4391" s="246"/>
      <c r="Q4391" s="246"/>
      <c r="R4391" s="246"/>
      <c r="S4391" s="246"/>
      <c r="T4391" s="246"/>
      <c r="U4391" s="246"/>
      <c r="V4391" s="246"/>
      <c r="W4391" s="246"/>
      <c r="X4391" s="246"/>
      <c r="Y4391" s="246"/>
      <c r="Z4391" s="246"/>
      <c r="AA4391" s="246"/>
      <c r="AB4391" s="246"/>
      <c r="AC4391" s="246"/>
      <c r="AD4391" s="246"/>
      <c r="AE4391" s="246"/>
      <c r="AF4391" s="246"/>
      <c r="AG4391" s="246"/>
      <c r="AH4391" s="246"/>
      <c r="AI4391" s="246"/>
      <c r="AJ4391" s="246"/>
      <c r="AK4391" s="246"/>
      <c r="AL4391" s="246"/>
    </row>
    <row r="4392" spans="3:38" s="47" customFormat="1" ht="38.25" customHeight="1" x14ac:dyDescent="0.25">
      <c r="C4392" s="243"/>
      <c r="H4392" s="243"/>
      <c r="L4392" s="282"/>
      <c r="M4392" s="243"/>
      <c r="O4392" s="243"/>
      <c r="P4392" s="246"/>
      <c r="Q4392" s="246"/>
      <c r="R4392" s="246"/>
      <c r="S4392" s="246"/>
      <c r="T4392" s="246"/>
      <c r="U4392" s="246"/>
      <c r="V4392" s="246"/>
      <c r="W4392" s="246"/>
      <c r="X4392" s="246"/>
      <c r="Y4392" s="246"/>
      <c r="Z4392" s="246"/>
      <c r="AA4392" s="246"/>
      <c r="AB4392" s="246"/>
      <c r="AC4392" s="246"/>
      <c r="AD4392" s="246"/>
      <c r="AE4392" s="246"/>
      <c r="AF4392" s="246"/>
      <c r="AG4392" s="246"/>
      <c r="AH4392" s="246"/>
      <c r="AI4392" s="246"/>
      <c r="AJ4392" s="246"/>
      <c r="AK4392" s="246"/>
      <c r="AL4392" s="246"/>
    </row>
    <row r="4393" spans="3:38" s="47" customFormat="1" ht="38.25" customHeight="1" x14ac:dyDescent="0.25">
      <c r="C4393" s="243"/>
      <c r="H4393" s="243"/>
      <c r="L4393" s="282"/>
      <c r="M4393" s="243"/>
      <c r="O4393" s="243"/>
      <c r="P4393" s="246"/>
      <c r="Q4393" s="246"/>
      <c r="R4393" s="246"/>
      <c r="S4393" s="246"/>
      <c r="T4393" s="246"/>
      <c r="U4393" s="246"/>
      <c r="V4393" s="246"/>
      <c r="W4393" s="246"/>
      <c r="X4393" s="246"/>
      <c r="Y4393" s="246"/>
      <c r="Z4393" s="246"/>
      <c r="AA4393" s="246"/>
      <c r="AB4393" s="246"/>
      <c r="AC4393" s="246"/>
      <c r="AD4393" s="246"/>
      <c r="AE4393" s="246"/>
      <c r="AF4393" s="246"/>
      <c r="AG4393" s="246"/>
      <c r="AH4393" s="246"/>
      <c r="AI4393" s="246"/>
      <c r="AJ4393" s="246"/>
      <c r="AK4393" s="246"/>
      <c r="AL4393" s="246"/>
    </row>
    <row r="4394" spans="3:38" s="47" customFormat="1" ht="38.25" customHeight="1" x14ac:dyDescent="0.25">
      <c r="C4394" s="243"/>
      <c r="H4394" s="243"/>
      <c r="L4394" s="282"/>
      <c r="M4394" s="243"/>
      <c r="O4394" s="243"/>
      <c r="P4394" s="246"/>
      <c r="Q4394" s="246"/>
      <c r="R4394" s="246"/>
      <c r="S4394" s="246"/>
      <c r="T4394" s="246"/>
      <c r="U4394" s="246"/>
      <c r="V4394" s="246"/>
      <c r="W4394" s="246"/>
      <c r="X4394" s="246"/>
      <c r="Y4394" s="246"/>
      <c r="Z4394" s="246"/>
      <c r="AA4394" s="246"/>
      <c r="AB4394" s="246"/>
      <c r="AC4394" s="246"/>
      <c r="AD4394" s="246"/>
      <c r="AE4394" s="246"/>
      <c r="AF4394" s="246"/>
      <c r="AG4394" s="246"/>
      <c r="AH4394" s="246"/>
      <c r="AI4394" s="246"/>
      <c r="AJ4394" s="246"/>
      <c r="AK4394" s="246"/>
      <c r="AL4394" s="246"/>
    </row>
    <row r="4395" spans="3:38" s="47" customFormat="1" ht="38.25" customHeight="1" x14ac:dyDescent="0.25">
      <c r="C4395" s="243"/>
      <c r="H4395" s="243"/>
      <c r="L4395" s="282"/>
      <c r="M4395" s="243"/>
      <c r="O4395" s="243"/>
      <c r="P4395" s="246"/>
      <c r="Q4395" s="246"/>
      <c r="R4395" s="246"/>
      <c r="S4395" s="246"/>
      <c r="T4395" s="246"/>
      <c r="U4395" s="246"/>
      <c r="V4395" s="246"/>
      <c r="W4395" s="246"/>
      <c r="X4395" s="246"/>
      <c r="Y4395" s="246"/>
      <c r="Z4395" s="246"/>
      <c r="AA4395" s="246"/>
      <c r="AB4395" s="246"/>
      <c r="AC4395" s="246"/>
      <c r="AD4395" s="246"/>
      <c r="AE4395" s="246"/>
      <c r="AF4395" s="246"/>
      <c r="AG4395" s="246"/>
      <c r="AH4395" s="246"/>
      <c r="AI4395" s="246"/>
      <c r="AJ4395" s="246"/>
      <c r="AK4395" s="246"/>
      <c r="AL4395" s="246"/>
    </row>
    <row r="4396" spans="3:38" s="47" customFormat="1" ht="38.25" customHeight="1" x14ac:dyDescent="0.25">
      <c r="C4396" s="243"/>
      <c r="H4396" s="243"/>
      <c r="L4396" s="282"/>
      <c r="M4396" s="243"/>
      <c r="O4396" s="243"/>
      <c r="P4396" s="246"/>
      <c r="Q4396" s="246"/>
      <c r="R4396" s="246"/>
      <c r="S4396" s="246"/>
      <c r="T4396" s="246"/>
      <c r="U4396" s="246"/>
      <c r="V4396" s="246"/>
      <c r="W4396" s="246"/>
      <c r="X4396" s="246"/>
      <c r="Y4396" s="246"/>
      <c r="Z4396" s="246"/>
      <c r="AA4396" s="246"/>
      <c r="AB4396" s="246"/>
      <c r="AC4396" s="246"/>
      <c r="AD4396" s="246"/>
      <c r="AE4396" s="246"/>
      <c r="AF4396" s="246"/>
      <c r="AG4396" s="246"/>
      <c r="AH4396" s="246"/>
      <c r="AI4396" s="246"/>
      <c r="AJ4396" s="246"/>
      <c r="AK4396" s="246"/>
      <c r="AL4396" s="246"/>
    </row>
    <row r="4397" spans="3:38" s="47" customFormat="1" ht="38.25" customHeight="1" x14ac:dyDescent="0.25">
      <c r="C4397" s="243"/>
      <c r="H4397" s="243"/>
      <c r="L4397" s="282"/>
      <c r="M4397" s="243"/>
      <c r="O4397" s="243"/>
      <c r="P4397" s="246"/>
      <c r="Q4397" s="246"/>
      <c r="R4397" s="246"/>
      <c r="S4397" s="246"/>
      <c r="T4397" s="246"/>
      <c r="U4397" s="246"/>
      <c r="V4397" s="246"/>
      <c r="W4397" s="246"/>
      <c r="X4397" s="246"/>
      <c r="Y4397" s="246"/>
      <c r="Z4397" s="246"/>
      <c r="AA4397" s="246"/>
      <c r="AB4397" s="246"/>
      <c r="AC4397" s="246"/>
      <c r="AD4397" s="246"/>
      <c r="AE4397" s="246"/>
      <c r="AF4397" s="246"/>
      <c r="AG4397" s="246"/>
      <c r="AH4397" s="246"/>
      <c r="AI4397" s="246"/>
      <c r="AJ4397" s="246"/>
      <c r="AK4397" s="246"/>
      <c r="AL4397" s="246"/>
    </row>
    <row r="4398" spans="3:38" s="47" customFormat="1" ht="38.25" customHeight="1" x14ac:dyDescent="0.25">
      <c r="C4398" s="243"/>
      <c r="H4398" s="243"/>
      <c r="L4398" s="282"/>
      <c r="M4398" s="243"/>
      <c r="O4398" s="243"/>
      <c r="P4398" s="246"/>
      <c r="Q4398" s="246"/>
      <c r="R4398" s="246"/>
      <c r="S4398" s="246"/>
      <c r="T4398" s="246"/>
      <c r="U4398" s="246"/>
      <c r="V4398" s="246"/>
      <c r="W4398" s="246"/>
      <c r="X4398" s="246"/>
      <c r="Y4398" s="246"/>
      <c r="Z4398" s="246"/>
      <c r="AA4398" s="246"/>
      <c r="AB4398" s="246"/>
      <c r="AC4398" s="246"/>
      <c r="AD4398" s="246"/>
      <c r="AE4398" s="246"/>
      <c r="AF4398" s="246"/>
      <c r="AG4398" s="246"/>
      <c r="AH4398" s="246"/>
      <c r="AI4398" s="246"/>
      <c r="AJ4398" s="246"/>
      <c r="AK4398" s="246"/>
      <c r="AL4398" s="246"/>
    </row>
    <row r="4399" spans="3:38" s="47" customFormat="1" ht="38.25" customHeight="1" x14ac:dyDescent="0.25">
      <c r="C4399" s="243"/>
      <c r="H4399" s="243"/>
      <c r="L4399" s="282"/>
      <c r="M4399" s="243"/>
      <c r="O4399" s="243"/>
      <c r="P4399" s="246"/>
      <c r="Q4399" s="246"/>
      <c r="R4399" s="246"/>
      <c r="S4399" s="246"/>
      <c r="T4399" s="246"/>
      <c r="U4399" s="246"/>
      <c r="V4399" s="246"/>
      <c r="W4399" s="246"/>
      <c r="X4399" s="246"/>
      <c r="Y4399" s="246"/>
      <c r="Z4399" s="246"/>
      <c r="AA4399" s="246"/>
      <c r="AB4399" s="246"/>
      <c r="AC4399" s="246"/>
      <c r="AD4399" s="246"/>
      <c r="AE4399" s="246"/>
      <c r="AF4399" s="246"/>
      <c r="AG4399" s="246"/>
      <c r="AH4399" s="246"/>
      <c r="AI4399" s="246"/>
      <c r="AJ4399" s="246"/>
      <c r="AK4399" s="246"/>
      <c r="AL4399" s="246"/>
    </row>
    <row r="4400" spans="3:38" s="47" customFormat="1" ht="38.25" customHeight="1" x14ac:dyDescent="0.25">
      <c r="C4400" s="243"/>
      <c r="H4400" s="243"/>
      <c r="L4400" s="282"/>
      <c r="M4400" s="243"/>
      <c r="O4400" s="243"/>
      <c r="P4400" s="246"/>
      <c r="Q4400" s="246"/>
      <c r="R4400" s="246"/>
      <c r="S4400" s="246"/>
      <c r="T4400" s="246"/>
      <c r="U4400" s="246"/>
      <c r="V4400" s="246"/>
      <c r="W4400" s="246"/>
      <c r="X4400" s="246"/>
      <c r="Y4400" s="246"/>
      <c r="Z4400" s="246"/>
      <c r="AA4400" s="246"/>
      <c r="AB4400" s="246"/>
      <c r="AC4400" s="246"/>
      <c r="AD4400" s="246"/>
      <c r="AE4400" s="246"/>
      <c r="AF4400" s="246"/>
      <c r="AG4400" s="246"/>
      <c r="AH4400" s="246"/>
      <c r="AI4400" s="246"/>
      <c r="AJ4400" s="246"/>
      <c r="AK4400" s="246"/>
      <c r="AL4400" s="246"/>
    </row>
    <row r="4401" spans="3:38" s="47" customFormat="1" ht="38.25" customHeight="1" x14ac:dyDescent="0.25">
      <c r="C4401" s="243"/>
      <c r="H4401" s="243"/>
      <c r="L4401" s="282"/>
      <c r="M4401" s="243"/>
      <c r="O4401" s="243"/>
      <c r="P4401" s="246"/>
      <c r="Q4401" s="246"/>
      <c r="R4401" s="246"/>
      <c r="S4401" s="246"/>
      <c r="T4401" s="246"/>
      <c r="U4401" s="246"/>
      <c r="V4401" s="246"/>
      <c r="W4401" s="246"/>
      <c r="X4401" s="246"/>
      <c r="Y4401" s="246"/>
      <c r="Z4401" s="246"/>
      <c r="AA4401" s="246"/>
      <c r="AB4401" s="246"/>
      <c r="AC4401" s="246"/>
      <c r="AD4401" s="246"/>
      <c r="AE4401" s="246"/>
      <c r="AF4401" s="246"/>
      <c r="AG4401" s="246"/>
      <c r="AH4401" s="246"/>
      <c r="AI4401" s="246"/>
      <c r="AJ4401" s="246"/>
      <c r="AK4401" s="246"/>
      <c r="AL4401" s="246"/>
    </row>
    <row r="4402" spans="3:38" s="47" customFormat="1" ht="38.25" customHeight="1" x14ac:dyDescent="0.25">
      <c r="C4402" s="243"/>
      <c r="H4402" s="243"/>
      <c r="L4402" s="282"/>
      <c r="M4402" s="243"/>
      <c r="O4402" s="243"/>
      <c r="P4402" s="246"/>
      <c r="Q4402" s="246"/>
      <c r="R4402" s="246"/>
      <c r="S4402" s="246"/>
      <c r="T4402" s="246"/>
      <c r="U4402" s="246"/>
      <c r="V4402" s="246"/>
      <c r="W4402" s="246"/>
      <c r="X4402" s="246"/>
      <c r="Y4402" s="246"/>
      <c r="Z4402" s="246"/>
      <c r="AA4402" s="246"/>
      <c r="AB4402" s="246"/>
      <c r="AC4402" s="246"/>
      <c r="AD4402" s="246"/>
      <c r="AE4402" s="246"/>
      <c r="AF4402" s="246"/>
      <c r="AG4402" s="246"/>
      <c r="AH4402" s="246"/>
      <c r="AI4402" s="246"/>
      <c r="AJ4402" s="246"/>
      <c r="AK4402" s="246"/>
      <c r="AL4402" s="246"/>
    </row>
    <row r="4403" spans="3:38" s="47" customFormat="1" ht="38.25" customHeight="1" x14ac:dyDescent="0.25">
      <c r="C4403" s="243"/>
      <c r="H4403" s="243"/>
      <c r="L4403" s="282"/>
      <c r="M4403" s="243"/>
      <c r="O4403" s="243"/>
      <c r="P4403" s="246"/>
      <c r="Q4403" s="246"/>
      <c r="R4403" s="246"/>
      <c r="S4403" s="246"/>
      <c r="T4403" s="246"/>
      <c r="U4403" s="246"/>
      <c r="V4403" s="246"/>
      <c r="W4403" s="246"/>
      <c r="X4403" s="246"/>
      <c r="Y4403" s="246"/>
      <c r="Z4403" s="246"/>
      <c r="AA4403" s="246"/>
      <c r="AB4403" s="246"/>
      <c r="AC4403" s="246"/>
      <c r="AD4403" s="246"/>
      <c r="AE4403" s="246"/>
      <c r="AF4403" s="246"/>
      <c r="AG4403" s="246"/>
      <c r="AH4403" s="246"/>
      <c r="AI4403" s="246"/>
      <c r="AJ4403" s="246"/>
      <c r="AK4403" s="246"/>
      <c r="AL4403" s="246"/>
    </row>
    <row r="4404" spans="3:38" s="47" customFormat="1" ht="38.25" customHeight="1" x14ac:dyDescent="0.25">
      <c r="C4404" s="243"/>
      <c r="H4404" s="243"/>
      <c r="L4404" s="282"/>
      <c r="M4404" s="243"/>
      <c r="O4404" s="243"/>
      <c r="P4404" s="246"/>
      <c r="Q4404" s="246"/>
      <c r="R4404" s="246"/>
      <c r="S4404" s="246"/>
      <c r="T4404" s="246"/>
      <c r="U4404" s="246"/>
      <c r="V4404" s="246"/>
      <c r="W4404" s="246"/>
      <c r="X4404" s="246"/>
      <c r="Y4404" s="246"/>
      <c r="Z4404" s="246"/>
      <c r="AA4404" s="246"/>
      <c r="AB4404" s="246"/>
      <c r="AC4404" s="246"/>
      <c r="AD4404" s="246"/>
      <c r="AE4404" s="246"/>
      <c r="AF4404" s="246"/>
      <c r="AG4404" s="246"/>
      <c r="AH4404" s="246"/>
      <c r="AI4404" s="246"/>
      <c r="AJ4404" s="246"/>
      <c r="AK4404" s="246"/>
      <c r="AL4404" s="246"/>
    </row>
    <row r="4405" spans="3:38" s="47" customFormat="1" ht="38.25" customHeight="1" x14ac:dyDescent="0.25">
      <c r="C4405" s="243"/>
      <c r="H4405" s="243"/>
      <c r="L4405" s="282"/>
      <c r="M4405" s="243"/>
      <c r="O4405" s="243"/>
      <c r="P4405" s="246"/>
      <c r="Q4405" s="246"/>
      <c r="R4405" s="246"/>
      <c r="S4405" s="246"/>
      <c r="T4405" s="246"/>
      <c r="U4405" s="246"/>
      <c r="V4405" s="246"/>
      <c r="W4405" s="246"/>
      <c r="X4405" s="246"/>
      <c r="Y4405" s="246"/>
      <c r="Z4405" s="246"/>
      <c r="AA4405" s="246"/>
      <c r="AB4405" s="246"/>
      <c r="AC4405" s="246"/>
      <c r="AD4405" s="246"/>
      <c r="AE4405" s="246"/>
      <c r="AF4405" s="246"/>
      <c r="AG4405" s="246"/>
      <c r="AH4405" s="246"/>
      <c r="AI4405" s="246"/>
      <c r="AJ4405" s="246"/>
      <c r="AK4405" s="246"/>
      <c r="AL4405" s="246"/>
    </row>
    <row r="4406" spans="3:38" s="47" customFormat="1" ht="38.25" customHeight="1" x14ac:dyDescent="0.25">
      <c r="C4406" s="243"/>
      <c r="H4406" s="243"/>
      <c r="L4406" s="282"/>
      <c r="M4406" s="243"/>
      <c r="O4406" s="243"/>
      <c r="P4406" s="246"/>
      <c r="Q4406" s="246"/>
      <c r="R4406" s="246"/>
      <c r="S4406" s="246"/>
      <c r="T4406" s="246"/>
      <c r="U4406" s="246"/>
      <c r="V4406" s="246"/>
      <c r="W4406" s="246"/>
      <c r="X4406" s="246"/>
      <c r="Y4406" s="246"/>
      <c r="Z4406" s="246"/>
      <c r="AA4406" s="246"/>
      <c r="AB4406" s="246"/>
      <c r="AC4406" s="246"/>
      <c r="AD4406" s="246"/>
      <c r="AE4406" s="246"/>
      <c r="AF4406" s="246"/>
      <c r="AG4406" s="246"/>
      <c r="AH4406" s="246"/>
      <c r="AI4406" s="246"/>
      <c r="AJ4406" s="246"/>
      <c r="AK4406" s="246"/>
      <c r="AL4406" s="246"/>
    </row>
    <row r="4407" spans="3:38" s="47" customFormat="1" ht="38.25" customHeight="1" x14ac:dyDescent="0.25">
      <c r="C4407" s="243"/>
      <c r="H4407" s="243"/>
      <c r="L4407" s="282"/>
      <c r="M4407" s="243"/>
      <c r="O4407" s="243"/>
      <c r="P4407" s="246"/>
      <c r="Q4407" s="246"/>
      <c r="R4407" s="246"/>
      <c r="S4407" s="246"/>
      <c r="T4407" s="246"/>
      <c r="U4407" s="246"/>
      <c r="V4407" s="246"/>
      <c r="W4407" s="246"/>
      <c r="X4407" s="246"/>
      <c r="Y4407" s="246"/>
      <c r="Z4407" s="246"/>
      <c r="AA4407" s="246"/>
      <c r="AB4407" s="246"/>
      <c r="AC4407" s="246"/>
      <c r="AD4407" s="246"/>
      <c r="AE4407" s="246"/>
      <c r="AF4407" s="246"/>
      <c r="AG4407" s="246"/>
      <c r="AH4407" s="246"/>
      <c r="AI4407" s="246"/>
      <c r="AJ4407" s="246"/>
      <c r="AK4407" s="246"/>
      <c r="AL4407" s="246"/>
    </row>
    <row r="4408" spans="3:38" s="47" customFormat="1" ht="38.25" customHeight="1" x14ac:dyDescent="0.25">
      <c r="C4408" s="243"/>
      <c r="H4408" s="243"/>
      <c r="L4408" s="282"/>
      <c r="M4408" s="243"/>
      <c r="O4408" s="243"/>
      <c r="P4408" s="246"/>
      <c r="Q4408" s="246"/>
      <c r="R4408" s="246"/>
      <c r="S4408" s="246"/>
      <c r="T4408" s="246"/>
      <c r="U4408" s="246"/>
      <c r="V4408" s="246"/>
      <c r="W4408" s="246"/>
      <c r="X4408" s="246"/>
      <c r="Y4408" s="246"/>
      <c r="Z4408" s="246"/>
      <c r="AA4408" s="246"/>
      <c r="AB4408" s="246"/>
      <c r="AC4408" s="246"/>
      <c r="AD4408" s="246"/>
      <c r="AE4408" s="246"/>
      <c r="AF4408" s="246"/>
      <c r="AG4408" s="246"/>
      <c r="AH4408" s="246"/>
      <c r="AI4408" s="246"/>
      <c r="AJ4408" s="246"/>
      <c r="AK4408" s="246"/>
      <c r="AL4408" s="246"/>
    </row>
    <row r="4409" spans="3:38" s="47" customFormat="1" ht="38.25" customHeight="1" x14ac:dyDescent="0.25">
      <c r="C4409" s="243"/>
      <c r="H4409" s="243"/>
      <c r="L4409" s="282"/>
      <c r="M4409" s="243"/>
      <c r="O4409" s="243"/>
      <c r="P4409" s="246"/>
      <c r="Q4409" s="246"/>
      <c r="R4409" s="246"/>
      <c r="S4409" s="246"/>
      <c r="T4409" s="246"/>
      <c r="U4409" s="246"/>
      <c r="V4409" s="246"/>
      <c r="W4409" s="246"/>
      <c r="X4409" s="246"/>
      <c r="Y4409" s="246"/>
      <c r="Z4409" s="246"/>
      <c r="AA4409" s="246"/>
      <c r="AB4409" s="246"/>
      <c r="AC4409" s="246"/>
      <c r="AD4409" s="246"/>
      <c r="AE4409" s="246"/>
      <c r="AF4409" s="246"/>
      <c r="AG4409" s="246"/>
      <c r="AH4409" s="246"/>
      <c r="AI4409" s="246"/>
      <c r="AJ4409" s="246"/>
      <c r="AK4409" s="246"/>
      <c r="AL4409" s="246"/>
    </row>
    <row r="4410" spans="3:38" s="47" customFormat="1" ht="38.25" customHeight="1" x14ac:dyDescent="0.25">
      <c r="C4410" s="243"/>
      <c r="H4410" s="243"/>
      <c r="L4410" s="282"/>
      <c r="M4410" s="243"/>
      <c r="O4410" s="243"/>
      <c r="P4410" s="246"/>
      <c r="Q4410" s="246"/>
      <c r="R4410" s="246"/>
      <c r="S4410" s="246"/>
      <c r="T4410" s="246"/>
      <c r="U4410" s="246"/>
      <c r="V4410" s="246"/>
      <c r="W4410" s="246"/>
      <c r="X4410" s="246"/>
      <c r="Y4410" s="246"/>
      <c r="Z4410" s="246"/>
      <c r="AA4410" s="246"/>
      <c r="AB4410" s="246"/>
      <c r="AC4410" s="246"/>
      <c r="AD4410" s="246"/>
      <c r="AE4410" s="246"/>
      <c r="AF4410" s="246"/>
      <c r="AG4410" s="246"/>
      <c r="AH4410" s="246"/>
      <c r="AI4410" s="246"/>
      <c r="AJ4410" s="246"/>
      <c r="AK4410" s="246"/>
      <c r="AL4410" s="246"/>
    </row>
    <row r="4411" spans="3:38" s="47" customFormat="1" ht="38.25" customHeight="1" x14ac:dyDescent="0.25">
      <c r="C4411" s="243"/>
      <c r="H4411" s="243"/>
      <c r="L4411" s="282"/>
      <c r="M4411" s="243"/>
      <c r="O4411" s="243"/>
      <c r="P4411" s="246"/>
      <c r="Q4411" s="246"/>
      <c r="R4411" s="246"/>
      <c r="S4411" s="246"/>
      <c r="T4411" s="246"/>
      <c r="U4411" s="246"/>
      <c r="V4411" s="246"/>
      <c r="W4411" s="246"/>
      <c r="X4411" s="246"/>
      <c r="Y4411" s="246"/>
      <c r="Z4411" s="246"/>
      <c r="AA4411" s="246"/>
      <c r="AB4411" s="246"/>
      <c r="AC4411" s="246"/>
      <c r="AD4411" s="246"/>
      <c r="AE4411" s="246"/>
      <c r="AF4411" s="246"/>
      <c r="AG4411" s="246"/>
      <c r="AH4411" s="246"/>
      <c r="AI4411" s="246"/>
      <c r="AJ4411" s="246"/>
      <c r="AK4411" s="246"/>
      <c r="AL4411" s="246"/>
    </row>
    <row r="4412" spans="3:38" s="47" customFormat="1" ht="38.25" customHeight="1" x14ac:dyDescent="0.25">
      <c r="C4412" s="243"/>
      <c r="H4412" s="243"/>
      <c r="L4412" s="282"/>
      <c r="M4412" s="243"/>
      <c r="O4412" s="243"/>
      <c r="P4412" s="246"/>
      <c r="Q4412" s="246"/>
      <c r="R4412" s="246"/>
      <c r="S4412" s="246"/>
      <c r="T4412" s="246"/>
      <c r="U4412" s="246"/>
      <c r="V4412" s="246"/>
      <c r="W4412" s="246"/>
      <c r="X4412" s="246"/>
      <c r="Y4412" s="246"/>
      <c r="Z4412" s="246"/>
      <c r="AA4412" s="246"/>
      <c r="AB4412" s="246"/>
      <c r="AC4412" s="246"/>
      <c r="AD4412" s="246"/>
      <c r="AE4412" s="246"/>
      <c r="AF4412" s="246"/>
      <c r="AG4412" s="246"/>
      <c r="AH4412" s="246"/>
      <c r="AI4412" s="246"/>
      <c r="AJ4412" s="246"/>
      <c r="AK4412" s="246"/>
      <c r="AL4412" s="246"/>
    </row>
    <row r="4413" spans="3:38" s="47" customFormat="1" ht="38.25" customHeight="1" x14ac:dyDescent="0.25">
      <c r="C4413" s="243"/>
      <c r="H4413" s="243"/>
      <c r="L4413" s="282"/>
      <c r="M4413" s="243"/>
      <c r="O4413" s="243"/>
      <c r="P4413" s="246"/>
      <c r="Q4413" s="246"/>
      <c r="R4413" s="246"/>
      <c r="S4413" s="246"/>
      <c r="T4413" s="246"/>
      <c r="U4413" s="246"/>
      <c r="V4413" s="246"/>
      <c r="W4413" s="246"/>
      <c r="X4413" s="246"/>
      <c r="Y4413" s="246"/>
      <c r="Z4413" s="246"/>
      <c r="AA4413" s="246"/>
      <c r="AB4413" s="246"/>
      <c r="AC4413" s="246"/>
      <c r="AD4413" s="246"/>
      <c r="AE4413" s="246"/>
      <c r="AF4413" s="246"/>
      <c r="AG4413" s="246"/>
      <c r="AH4413" s="246"/>
      <c r="AI4413" s="246"/>
      <c r="AJ4413" s="246"/>
      <c r="AK4413" s="246"/>
      <c r="AL4413" s="246"/>
    </row>
    <row r="4414" spans="3:38" s="47" customFormat="1" ht="38.25" customHeight="1" x14ac:dyDescent="0.25">
      <c r="C4414" s="243"/>
      <c r="H4414" s="243"/>
      <c r="L4414" s="282"/>
      <c r="M4414" s="243"/>
      <c r="O4414" s="243"/>
      <c r="P4414" s="246"/>
      <c r="Q4414" s="246"/>
      <c r="R4414" s="246"/>
      <c r="S4414" s="246"/>
      <c r="T4414" s="246"/>
      <c r="U4414" s="246"/>
      <c r="V4414" s="246"/>
      <c r="W4414" s="246"/>
      <c r="X4414" s="246"/>
      <c r="Y4414" s="246"/>
      <c r="Z4414" s="246"/>
      <c r="AA4414" s="246"/>
      <c r="AB4414" s="246"/>
      <c r="AC4414" s="246"/>
      <c r="AD4414" s="246"/>
      <c r="AE4414" s="246"/>
      <c r="AF4414" s="246"/>
      <c r="AG4414" s="246"/>
      <c r="AH4414" s="246"/>
      <c r="AI4414" s="246"/>
      <c r="AJ4414" s="246"/>
      <c r="AK4414" s="246"/>
      <c r="AL4414" s="246"/>
    </row>
    <row r="4415" spans="3:38" s="47" customFormat="1" ht="38.25" customHeight="1" x14ac:dyDescent="0.25">
      <c r="C4415" s="243"/>
      <c r="H4415" s="243"/>
      <c r="L4415" s="282"/>
      <c r="M4415" s="243"/>
      <c r="O4415" s="243"/>
      <c r="P4415" s="246"/>
      <c r="Q4415" s="246"/>
      <c r="R4415" s="246"/>
      <c r="S4415" s="246"/>
      <c r="T4415" s="246"/>
      <c r="U4415" s="246"/>
      <c r="V4415" s="246"/>
      <c r="W4415" s="246"/>
      <c r="X4415" s="246"/>
      <c r="Y4415" s="246"/>
      <c r="Z4415" s="246"/>
      <c r="AA4415" s="246"/>
      <c r="AB4415" s="246"/>
      <c r="AC4415" s="246"/>
      <c r="AD4415" s="246"/>
      <c r="AE4415" s="246"/>
      <c r="AF4415" s="246"/>
      <c r="AG4415" s="246"/>
      <c r="AH4415" s="246"/>
      <c r="AI4415" s="246"/>
      <c r="AJ4415" s="246"/>
      <c r="AK4415" s="246"/>
      <c r="AL4415" s="246"/>
    </row>
    <row r="4416" spans="3:38" s="47" customFormat="1" ht="38.25" customHeight="1" x14ac:dyDescent="0.25">
      <c r="C4416" s="243"/>
      <c r="H4416" s="243"/>
      <c r="L4416" s="282"/>
      <c r="M4416" s="243"/>
      <c r="O4416" s="243"/>
      <c r="P4416" s="246"/>
      <c r="Q4416" s="246"/>
      <c r="R4416" s="246"/>
      <c r="S4416" s="246"/>
      <c r="T4416" s="246"/>
      <c r="U4416" s="246"/>
      <c r="V4416" s="246"/>
      <c r="W4416" s="246"/>
      <c r="X4416" s="246"/>
      <c r="Y4416" s="246"/>
      <c r="Z4416" s="246"/>
      <c r="AA4416" s="246"/>
      <c r="AB4416" s="246"/>
      <c r="AC4416" s="246"/>
      <c r="AD4416" s="246"/>
      <c r="AE4416" s="246"/>
      <c r="AF4416" s="246"/>
      <c r="AG4416" s="246"/>
      <c r="AH4416" s="246"/>
      <c r="AI4416" s="246"/>
      <c r="AJ4416" s="246"/>
      <c r="AK4416" s="246"/>
      <c r="AL4416" s="246"/>
    </row>
    <row r="4417" spans="3:38" s="47" customFormat="1" ht="38.25" customHeight="1" x14ac:dyDescent="0.25">
      <c r="C4417" s="243"/>
      <c r="H4417" s="243"/>
      <c r="L4417" s="282"/>
      <c r="M4417" s="243"/>
      <c r="O4417" s="243"/>
      <c r="P4417" s="246"/>
      <c r="Q4417" s="246"/>
      <c r="R4417" s="246"/>
      <c r="S4417" s="246"/>
      <c r="T4417" s="246"/>
      <c r="U4417" s="246"/>
      <c r="V4417" s="246"/>
      <c r="W4417" s="246"/>
      <c r="X4417" s="246"/>
      <c r="Y4417" s="246"/>
      <c r="Z4417" s="246"/>
      <c r="AA4417" s="246"/>
      <c r="AB4417" s="246"/>
      <c r="AC4417" s="246"/>
      <c r="AD4417" s="246"/>
      <c r="AE4417" s="246"/>
      <c r="AF4417" s="246"/>
      <c r="AG4417" s="246"/>
      <c r="AH4417" s="246"/>
      <c r="AI4417" s="246"/>
      <c r="AJ4417" s="246"/>
      <c r="AK4417" s="246"/>
      <c r="AL4417" s="246"/>
    </row>
    <row r="4418" spans="3:38" s="47" customFormat="1" ht="38.25" customHeight="1" x14ac:dyDescent="0.25">
      <c r="C4418" s="243"/>
      <c r="H4418" s="243"/>
      <c r="L4418" s="282"/>
      <c r="M4418" s="243"/>
      <c r="O4418" s="243"/>
      <c r="P4418" s="246"/>
      <c r="Q4418" s="246"/>
      <c r="R4418" s="246"/>
      <c r="S4418" s="246"/>
      <c r="T4418" s="246"/>
      <c r="U4418" s="246"/>
      <c r="V4418" s="246"/>
      <c r="W4418" s="246"/>
      <c r="X4418" s="246"/>
      <c r="Y4418" s="246"/>
      <c r="Z4418" s="246"/>
      <c r="AA4418" s="246"/>
      <c r="AB4418" s="246"/>
      <c r="AC4418" s="246"/>
      <c r="AD4418" s="246"/>
      <c r="AE4418" s="246"/>
      <c r="AF4418" s="246"/>
      <c r="AG4418" s="246"/>
      <c r="AH4418" s="246"/>
      <c r="AI4418" s="246"/>
      <c r="AJ4418" s="246"/>
      <c r="AK4418" s="246"/>
      <c r="AL4418" s="246"/>
    </row>
    <row r="4419" spans="3:38" s="47" customFormat="1" ht="38.25" customHeight="1" x14ac:dyDescent="0.25">
      <c r="C4419" s="243"/>
      <c r="H4419" s="243"/>
      <c r="L4419" s="282"/>
      <c r="M4419" s="243"/>
      <c r="O4419" s="243"/>
      <c r="P4419" s="246"/>
      <c r="Q4419" s="246"/>
      <c r="R4419" s="246"/>
      <c r="S4419" s="246"/>
      <c r="T4419" s="246"/>
      <c r="U4419" s="246"/>
      <c r="V4419" s="246"/>
      <c r="W4419" s="246"/>
      <c r="X4419" s="246"/>
      <c r="Y4419" s="246"/>
      <c r="Z4419" s="246"/>
      <c r="AA4419" s="246"/>
      <c r="AB4419" s="246"/>
      <c r="AC4419" s="246"/>
      <c r="AD4419" s="246"/>
      <c r="AE4419" s="246"/>
      <c r="AF4419" s="246"/>
      <c r="AG4419" s="246"/>
      <c r="AH4419" s="246"/>
      <c r="AI4419" s="246"/>
      <c r="AJ4419" s="246"/>
      <c r="AK4419" s="246"/>
      <c r="AL4419" s="246"/>
    </row>
    <row r="4420" spans="3:38" s="47" customFormat="1" ht="38.25" customHeight="1" x14ac:dyDescent="0.25">
      <c r="C4420" s="243"/>
      <c r="H4420" s="243"/>
      <c r="L4420" s="282"/>
      <c r="M4420" s="243"/>
      <c r="O4420" s="243"/>
      <c r="P4420" s="246"/>
      <c r="Q4420" s="246"/>
      <c r="R4420" s="246"/>
      <c r="S4420" s="246"/>
      <c r="T4420" s="246"/>
      <c r="U4420" s="246"/>
      <c r="V4420" s="246"/>
      <c r="W4420" s="246"/>
      <c r="X4420" s="246"/>
      <c r="Y4420" s="246"/>
      <c r="Z4420" s="246"/>
      <c r="AA4420" s="246"/>
      <c r="AB4420" s="246"/>
      <c r="AC4420" s="246"/>
      <c r="AD4420" s="246"/>
      <c r="AE4420" s="246"/>
      <c r="AF4420" s="246"/>
      <c r="AG4420" s="246"/>
      <c r="AH4420" s="246"/>
      <c r="AI4420" s="246"/>
      <c r="AJ4420" s="246"/>
      <c r="AK4420" s="246"/>
      <c r="AL4420" s="246"/>
    </row>
    <row r="4421" spans="3:38" s="47" customFormat="1" ht="38.25" customHeight="1" x14ac:dyDescent="0.25">
      <c r="C4421" s="243"/>
      <c r="H4421" s="243"/>
      <c r="L4421" s="282"/>
      <c r="M4421" s="243"/>
      <c r="O4421" s="243"/>
      <c r="P4421" s="246"/>
      <c r="Q4421" s="246"/>
      <c r="R4421" s="246"/>
      <c r="S4421" s="246"/>
      <c r="T4421" s="246"/>
      <c r="U4421" s="246"/>
      <c r="V4421" s="246"/>
      <c r="W4421" s="246"/>
      <c r="X4421" s="246"/>
      <c r="Y4421" s="246"/>
      <c r="Z4421" s="246"/>
      <c r="AA4421" s="246"/>
      <c r="AB4421" s="246"/>
      <c r="AC4421" s="246"/>
      <c r="AD4421" s="246"/>
      <c r="AE4421" s="246"/>
      <c r="AF4421" s="246"/>
      <c r="AG4421" s="246"/>
      <c r="AH4421" s="246"/>
      <c r="AI4421" s="246"/>
      <c r="AJ4421" s="246"/>
      <c r="AK4421" s="246"/>
      <c r="AL4421" s="246"/>
    </row>
    <row r="4422" spans="3:38" s="47" customFormat="1" ht="38.25" customHeight="1" x14ac:dyDescent="0.25">
      <c r="C4422" s="243"/>
      <c r="H4422" s="243"/>
      <c r="L4422" s="282"/>
      <c r="M4422" s="243"/>
      <c r="O4422" s="243"/>
      <c r="P4422" s="246"/>
      <c r="Q4422" s="246"/>
      <c r="R4422" s="246"/>
      <c r="S4422" s="246"/>
      <c r="T4422" s="246"/>
      <c r="U4422" s="246"/>
      <c r="V4422" s="246"/>
      <c r="W4422" s="246"/>
      <c r="X4422" s="246"/>
      <c r="Y4422" s="246"/>
      <c r="Z4422" s="246"/>
      <c r="AA4422" s="246"/>
      <c r="AB4422" s="246"/>
      <c r="AC4422" s="246"/>
      <c r="AD4422" s="246"/>
      <c r="AE4422" s="246"/>
      <c r="AF4422" s="246"/>
      <c r="AG4422" s="246"/>
      <c r="AH4422" s="246"/>
      <c r="AI4422" s="246"/>
      <c r="AJ4422" s="246"/>
      <c r="AK4422" s="246"/>
      <c r="AL4422" s="246"/>
    </row>
    <row r="4423" spans="3:38" s="47" customFormat="1" ht="38.25" customHeight="1" x14ac:dyDescent="0.25">
      <c r="C4423" s="243"/>
      <c r="H4423" s="243"/>
      <c r="L4423" s="282"/>
      <c r="M4423" s="243"/>
      <c r="O4423" s="243"/>
      <c r="P4423" s="246"/>
      <c r="Q4423" s="246"/>
      <c r="R4423" s="246"/>
      <c r="S4423" s="246"/>
      <c r="T4423" s="246"/>
      <c r="U4423" s="246"/>
      <c r="V4423" s="246"/>
      <c r="W4423" s="246"/>
      <c r="X4423" s="246"/>
      <c r="Y4423" s="246"/>
      <c r="Z4423" s="246"/>
      <c r="AA4423" s="246"/>
      <c r="AB4423" s="246"/>
      <c r="AC4423" s="246"/>
      <c r="AD4423" s="246"/>
      <c r="AE4423" s="246"/>
      <c r="AF4423" s="246"/>
      <c r="AG4423" s="246"/>
      <c r="AH4423" s="246"/>
      <c r="AI4423" s="246"/>
      <c r="AJ4423" s="246"/>
      <c r="AK4423" s="246"/>
      <c r="AL4423" s="246"/>
    </row>
    <row r="4424" spans="3:38" s="47" customFormat="1" ht="38.25" customHeight="1" x14ac:dyDescent="0.25">
      <c r="C4424" s="243"/>
      <c r="H4424" s="243"/>
      <c r="L4424" s="282"/>
      <c r="M4424" s="243"/>
      <c r="O4424" s="243"/>
      <c r="P4424" s="246"/>
      <c r="Q4424" s="246"/>
      <c r="R4424" s="246"/>
      <c r="S4424" s="246"/>
      <c r="T4424" s="246"/>
      <c r="U4424" s="246"/>
      <c r="V4424" s="246"/>
      <c r="W4424" s="246"/>
      <c r="X4424" s="246"/>
      <c r="Y4424" s="246"/>
      <c r="Z4424" s="246"/>
      <c r="AA4424" s="246"/>
      <c r="AB4424" s="246"/>
      <c r="AC4424" s="246"/>
      <c r="AD4424" s="246"/>
      <c r="AE4424" s="246"/>
      <c r="AF4424" s="246"/>
      <c r="AG4424" s="246"/>
      <c r="AH4424" s="246"/>
      <c r="AI4424" s="246"/>
      <c r="AJ4424" s="246"/>
      <c r="AK4424" s="246"/>
      <c r="AL4424" s="246"/>
    </row>
    <row r="4425" spans="3:38" s="47" customFormat="1" ht="38.25" customHeight="1" x14ac:dyDescent="0.25">
      <c r="C4425" s="243"/>
      <c r="H4425" s="243"/>
      <c r="L4425" s="282"/>
      <c r="M4425" s="243"/>
      <c r="O4425" s="243"/>
      <c r="P4425" s="246"/>
      <c r="Q4425" s="246"/>
      <c r="R4425" s="246"/>
      <c r="S4425" s="246"/>
      <c r="T4425" s="246"/>
      <c r="U4425" s="246"/>
      <c r="V4425" s="246"/>
      <c r="W4425" s="246"/>
      <c r="X4425" s="246"/>
      <c r="Y4425" s="246"/>
      <c r="Z4425" s="246"/>
      <c r="AA4425" s="246"/>
      <c r="AB4425" s="246"/>
      <c r="AC4425" s="246"/>
      <c r="AD4425" s="246"/>
      <c r="AE4425" s="246"/>
      <c r="AF4425" s="246"/>
      <c r="AG4425" s="246"/>
      <c r="AH4425" s="246"/>
      <c r="AI4425" s="246"/>
      <c r="AJ4425" s="246"/>
      <c r="AK4425" s="246"/>
      <c r="AL4425" s="246"/>
    </row>
    <row r="4426" spans="3:38" s="47" customFormat="1" ht="38.25" customHeight="1" x14ac:dyDescent="0.25">
      <c r="C4426" s="243"/>
      <c r="H4426" s="243"/>
      <c r="L4426" s="282"/>
      <c r="M4426" s="243"/>
      <c r="O4426" s="243"/>
      <c r="P4426" s="246"/>
      <c r="Q4426" s="246"/>
      <c r="R4426" s="246"/>
      <c r="S4426" s="246"/>
      <c r="T4426" s="246"/>
      <c r="U4426" s="246"/>
      <c r="V4426" s="246"/>
      <c r="W4426" s="246"/>
      <c r="X4426" s="246"/>
      <c r="Y4426" s="246"/>
      <c r="Z4426" s="246"/>
      <c r="AA4426" s="246"/>
      <c r="AB4426" s="246"/>
      <c r="AC4426" s="246"/>
      <c r="AD4426" s="246"/>
      <c r="AE4426" s="246"/>
      <c r="AF4426" s="246"/>
      <c r="AG4426" s="246"/>
      <c r="AH4426" s="246"/>
      <c r="AI4426" s="246"/>
      <c r="AJ4426" s="246"/>
      <c r="AK4426" s="246"/>
      <c r="AL4426" s="246"/>
    </row>
    <row r="4427" spans="3:38" s="47" customFormat="1" ht="38.25" customHeight="1" x14ac:dyDescent="0.25">
      <c r="C4427" s="243"/>
      <c r="H4427" s="243"/>
      <c r="L4427" s="282"/>
      <c r="M4427" s="243"/>
      <c r="O4427" s="243"/>
      <c r="P4427" s="246"/>
      <c r="Q4427" s="246"/>
      <c r="R4427" s="246"/>
      <c r="S4427" s="246"/>
      <c r="T4427" s="246"/>
      <c r="U4427" s="246"/>
      <c r="V4427" s="246"/>
      <c r="W4427" s="246"/>
      <c r="X4427" s="246"/>
      <c r="Y4427" s="246"/>
      <c r="Z4427" s="246"/>
      <c r="AA4427" s="246"/>
      <c r="AB4427" s="246"/>
      <c r="AC4427" s="246"/>
      <c r="AD4427" s="246"/>
      <c r="AE4427" s="246"/>
      <c r="AF4427" s="246"/>
      <c r="AG4427" s="246"/>
      <c r="AH4427" s="246"/>
      <c r="AI4427" s="246"/>
      <c r="AJ4427" s="246"/>
      <c r="AK4427" s="246"/>
      <c r="AL4427" s="246"/>
    </row>
    <row r="4428" spans="3:38" s="47" customFormat="1" ht="38.25" customHeight="1" x14ac:dyDescent="0.25">
      <c r="C4428" s="243"/>
      <c r="H4428" s="243"/>
      <c r="L4428" s="282"/>
      <c r="M4428" s="243"/>
      <c r="O4428" s="243"/>
      <c r="P4428" s="246"/>
      <c r="Q4428" s="246"/>
      <c r="R4428" s="246"/>
      <c r="S4428" s="246"/>
      <c r="T4428" s="246"/>
      <c r="U4428" s="246"/>
      <c r="V4428" s="246"/>
      <c r="W4428" s="246"/>
      <c r="X4428" s="246"/>
      <c r="Y4428" s="246"/>
      <c r="Z4428" s="246"/>
      <c r="AA4428" s="246"/>
      <c r="AB4428" s="246"/>
      <c r="AC4428" s="246"/>
      <c r="AD4428" s="246"/>
      <c r="AE4428" s="246"/>
      <c r="AF4428" s="246"/>
      <c r="AG4428" s="246"/>
      <c r="AH4428" s="246"/>
      <c r="AI4428" s="246"/>
      <c r="AJ4428" s="246"/>
      <c r="AK4428" s="246"/>
      <c r="AL4428" s="246"/>
    </row>
    <row r="4429" spans="3:38" s="47" customFormat="1" ht="38.25" customHeight="1" x14ac:dyDescent="0.25">
      <c r="C4429" s="243"/>
      <c r="H4429" s="243"/>
      <c r="L4429" s="282"/>
      <c r="M4429" s="243"/>
      <c r="O4429" s="243"/>
      <c r="P4429" s="246"/>
      <c r="Q4429" s="246"/>
      <c r="R4429" s="246"/>
      <c r="S4429" s="246"/>
      <c r="T4429" s="246"/>
      <c r="U4429" s="246"/>
      <c r="V4429" s="246"/>
      <c r="W4429" s="246"/>
      <c r="X4429" s="246"/>
      <c r="Y4429" s="246"/>
      <c r="Z4429" s="246"/>
      <c r="AA4429" s="246"/>
      <c r="AB4429" s="246"/>
      <c r="AC4429" s="246"/>
      <c r="AD4429" s="246"/>
      <c r="AE4429" s="246"/>
      <c r="AF4429" s="246"/>
      <c r="AG4429" s="246"/>
      <c r="AH4429" s="246"/>
      <c r="AI4429" s="246"/>
      <c r="AJ4429" s="246"/>
      <c r="AK4429" s="246"/>
      <c r="AL4429" s="246"/>
    </row>
    <row r="4430" spans="3:38" s="47" customFormat="1" ht="38.25" customHeight="1" x14ac:dyDescent="0.25">
      <c r="C4430" s="243"/>
      <c r="H4430" s="243"/>
      <c r="L4430" s="282"/>
      <c r="M4430" s="243"/>
      <c r="O4430" s="243"/>
      <c r="P4430" s="246"/>
      <c r="Q4430" s="246"/>
      <c r="R4430" s="246"/>
      <c r="S4430" s="246"/>
      <c r="T4430" s="246"/>
      <c r="U4430" s="246"/>
      <c r="V4430" s="246"/>
      <c r="W4430" s="246"/>
      <c r="X4430" s="246"/>
      <c r="Y4430" s="246"/>
      <c r="Z4430" s="246"/>
      <c r="AA4430" s="246"/>
      <c r="AB4430" s="246"/>
      <c r="AC4430" s="246"/>
      <c r="AD4430" s="246"/>
      <c r="AE4430" s="246"/>
      <c r="AF4430" s="246"/>
      <c r="AG4430" s="246"/>
      <c r="AH4430" s="246"/>
      <c r="AI4430" s="246"/>
      <c r="AJ4430" s="246"/>
      <c r="AK4430" s="246"/>
      <c r="AL4430" s="246"/>
    </row>
    <row r="4431" spans="3:38" s="47" customFormat="1" ht="38.25" customHeight="1" x14ac:dyDescent="0.25">
      <c r="C4431" s="243"/>
      <c r="H4431" s="243"/>
      <c r="L4431" s="282"/>
      <c r="M4431" s="243"/>
      <c r="O4431" s="243"/>
      <c r="P4431" s="246"/>
      <c r="Q4431" s="246"/>
      <c r="R4431" s="246"/>
      <c r="S4431" s="246"/>
      <c r="T4431" s="246"/>
      <c r="U4431" s="246"/>
      <c r="V4431" s="246"/>
      <c r="W4431" s="246"/>
      <c r="X4431" s="246"/>
      <c r="Y4431" s="246"/>
      <c r="Z4431" s="246"/>
      <c r="AA4431" s="246"/>
      <c r="AB4431" s="246"/>
      <c r="AC4431" s="246"/>
      <c r="AD4431" s="246"/>
      <c r="AE4431" s="246"/>
      <c r="AF4431" s="246"/>
      <c r="AG4431" s="246"/>
      <c r="AH4431" s="246"/>
      <c r="AI4431" s="246"/>
      <c r="AJ4431" s="246"/>
      <c r="AK4431" s="246"/>
      <c r="AL4431" s="246"/>
    </row>
    <row r="4432" spans="3:38" s="47" customFormat="1" ht="38.25" customHeight="1" x14ac:dyDescent="0.25">
      <c r="C4432" s="243"/>
      <c r="H4432" s="243"/>
      <c r="L4432" s="282"/>
      <c r="M4432" s="243"/>
      <c r="O4432" s="243"/>
      <c r="P4432" s="246"/>
      <c r="Q4432" s="246"/>
      <c r="R4432" s="246"/>
      <c r="S4432" s="246"/>
      <c r="T4432" s="246"/>
      <c r="U4432" s="246"/>
      <c r="V4432" s="246"/>
      <c r="W4432" s="246"/>
      <c r="X4432" s="246"/>
      <c r="Y4432" s="246"/>
      <c r="Z4432" s="246"/>
      <c r="AA4432" s="246"/>
      <c r="AB4432" s="246"/>
      <c r="AC4432" s="246"/>
      <c r="AD4432" s="246"/>
      <c r="AE4432" s="246"/>
      <c r="AF4432" s="246"/>
      <c r="AG4432" s="246"/>
      <c r="AH4432" s="246"/>
      <c r="AI4432" s="246"/>
      <c r="AJ4432" s="246"/>
      <c r="AK4432" s="246"/>
      <c r="AL4432" s="246"/>
    </row>
    <row r="4433" spans="3:38" s="47" customFormat="1" ht="38.25" customHeight="1" x14ac:dyDescent="0.25">
      <c r="C4433" s="243"/>
      <c r="H4433" s="243"/>
      <c r="L4433" s="282"/>
      <c r="M4433" s="243"/>
      <c r="O4433" s="243"/>
      <c r="P4433" s="246"/>
      <c r="Q4433" s="246"/>
      <c r="R4433" s="246"/>
      <c r="S4433" s="246"/>
      <c r="T4433" s="246"/>
      <c r="U4433" s="246"/>
      <c r="V4433" s="246"/>
      <c r="W4433" s="246"/>
      <c r="X4433" s="246"/>
      <c r="Y4433" s="246"/>
      <c r="Z4433" s="246"/>
      <c r="AA4433" s="246"/>
      <c r="AB4433" s="246"/>
      <c r="AC4433" s="246"/>
      <c r="AD4433" s="246"/>
      <c r="AE4433" s="246"/>
      <c r="AF4433" s="246"/>
      <c r="AG4433" s="246"/>
      <c r="AH4433" s="246"/>
      <c r="AI4433" s="246"/>
      <c r="AJ4433" s="246"/>
      <c r="AK4433" s="246"/>
      <c r="AL4433" s="246"/>
    </row>
    <row r="4434" spans="3:38" s="47" customFormat="1" ht="38.25" customHeight="1" x14ac:dyDescent="0.25">
      <c r="C4434" s="243"/>
      <c r="H4434" s="243"/>
      <c r="L4434" s="282"/>
      <c r="M4434" s="243"/>
      <c r="O4434" s="243"/>
      <c r="P4434" s="246"/>
      <c r="Q4434" s="246"/>
      <c r="R4434" s="246"/>
      <c r="S4434" s="246"/>
      <c r="T4434" s="246"/>
      <c r="U4434" s="246"/>
      <c r="V4434" s="246"/>
      <c r="W4434" s="246"/>
      <c r="X4434" s="246"/>
      <c r="Y4434" s="246"/>
      <c r="Z4434" s="246"/>
      <c r="AA4434" s="246"/>
      <c r="AB4434" s="246"/>
      <c r="AC4434" s="246"/>
      <c r="AD4434" s="246"/>
      <c r="AE4434" s="246"/>
      <c r="AF4434" s="246"/>
      <c r="AG4434" s="246"/>
      <c r="AH4434" s="246"/>
      <c r="AI4434" s="246"/>
      <c r="AJ4434" s="246"/>
      <c r="AK4434" s="246"/>
      <c r="AL4434" s="246"/>
    </row>
    <row r="4435" spans="3:38" s="47" customFormat="1" ht="38.25" customHeight="1" x14ac:dyDescent="0.25">
      <c r="C4435" s="243"/>
      <c r="H4435" s="243"/>
      <c r="L4435" s="282"/>
      <c r="M4435" s="243"/>
      <c r="O4435" s="243"/>
      <c r="P4435" s="246"/>
      <c r="Q4435" s="246"/>
      <c r="R4435" s="246"/>
      <c r="S4435" s="246"/>
      <c r="T4435" s="246"/>
      <c r="U4435" s="246"/>
      <c r="V4435" s="246"/>
      <c r="W4435" s="246"/>
      <c r="X4435" s="246"/>
      <c r="Y4435" s="246"/>
      <c r="Z4435" s="246"/>
      <c r="AA4435" s="246"/>
      <c r="AB4435" s="246"/>
      <c r="AC4435" s="246"/>
      <c r="AD4435" s="246"/>
      <c r="AE4435" s="246"/>
      <c r="AF4435" s="246"/>
      <c r="AG4435" s="246"/>
      <c r="AH4435" s="246"/>
      <c r="AI4435" s="246"/>
      <c r="AJ4435" s="246"/>
      <c r="AK4435" s="246"/>
      <c r="AL4435" s="246"/>
    </row>
    <row r="4436" spans="3:38" s="47" customFormat="1" ht="38.25" customHeight="1" x14ac:dyDescent="0.25">
      <c r="C4436" s="243"/>
      <c r="H4436" s="243"/>
      <c r="L4436" s="282"/>
      <c r="M4436" s="243"/>
      <c r="O4436" s="243"/>
      <c r="P4436" s="246"/>
      <c r="Q4436" s="246"/>
      <c r="R4436" s="246"/>
      <c r="S4436" s="246"/>
      <c r="T4436" s="246"/>
      <c r="U4436" s="246"/>
      <c r="V4436" s="246"/>
      <c r="W4436" s="246"/>
      <c r="X4436" s="246"/>
      <c r="Y4436" s="246"/>
      <c r="Z4436" s="246"/>
      <c r="AA4436" s="246"/>
      <c r="AB4436" s="246"/>
      <c r="AC4436" s="246"/>
      <c r="AD4436" s="246"/>
      <c r="AE4436" s="246"/>
      <c r="AF4436" s="246"/>
      <c r="AG4436" s="246"/>
      <c r="AH4436" s="246"/>
      <c r="AI4436" s="246"/>
      <c r="AJ4436" s="246"/>
      <c r="AK4436" s="246"/>
      <c r="AL4436" s="246"/>
    </row>
    <row r="4437" spans="3:38" s="47" customFormat="1" ht="38.25" customHeight="1" x14ac:dyDescent="0.25">
      <c r="C4437" s="243"/>
      <c r="H4437" s="243"/>
      <c r="L4437" s="282"/>
      <c r="M4437" s="243"/>
      <c r="O4437" s="243"/>
      <c r="P4437" s="246"/>
      <c r="Q4437" s="246"/>
      <c r="R4437" s="246"/>
      <c r="S4437" s="246"/>
      <c r="T4437" s="246"/>
      <c r="U4437" s="246"/>
      <c r="V4437" s="246"/>
      <c r="W4437" s="246"/>
      <c r="X4437" s="246"/>
      <c r="Y4437" s="246"/>
      <c r="Z4437" s="246"/>
      <c r="AA4437" s="246"/>
      <c r="AB4437" s="246"/>
      <c r="AC4437" s="246"/>
      <c r="AD4437" s="246"/>
      <c r="AE4437" s="246"/>
      <c r="AF4437" s="246"/>
      <c r="AG4437" s="246"/>
      <c r="AH4437" s="246"/>
      <c r="AI4437" s="246"/>
      <c r="AJ4437" s="246"/>
      <c r="AK4437" s="246"/>
      <c r="AL4437" s="246"/>
    </row>
    <row r="4438" spans="3:38" s="47" customFormat="1" ht="38.25" customHeight="1" x14ac:dyDescent="0.25">
      <c r="C4438" s="243"/>
      <c r="H4438" s="243"/>
      <c r="L4438" s="282"/>
      <c r="M4438" s="243"/>
      <c r="O4438" s="243"/>
      <c r="P4438" s="246"/>
      <c r="Q4438" s="246"/>
      <c r="R4438" s="246"/>
      <c r="S4438" s="246"/>
      <c r="T4438" s="246"/>
      <c r="U4438" s="246"/>
      <c r="V4438" s="246"/>
      <c r="W4438" s="246"/>
      <c r="X4438" s="246"/>
      <c r="Y4438" s="246"/>
      <c r="Z4438" s="246"/>
      <c r="AA4438" s="246"/>
      <c r="AB4438" s="246"/>
      <c r="AC4438" s="246"/>
      <c r="AD4438" s="246"/>
      <c r="AE4438" s="246"/>
      <c r="AF4438" s="246"/>
      <c r="AG4438" s="246"/>
      <c r="AH4438" s="246"/>
      <c r="AI4438" s="246"/>
      <c r="AJ4438" s="246"/>
      <c r="AK4438" s="246"/>
      <c r="AL4438" s="246"/>
    </row>
    <row r="4439" spans="3:38" s="47" customFormat="1" ht="38.25" customHeight="1" x14ac:dyDescent="0.25">
      <c r="C4439" s="243"/>
      <c r="H4439" s="243"/>
      <c r="L4439" s="282"/>
      <c r="M4439" s="243"/>
      <c r="O4439" s="243"/>
      <c r="P4439" s="246"/>
      <c r="Q4439" s="246"/>
      <c r="R4439" s="246"/>
      <c r="S4439" s="246"/>
      <c r="T4439" s="246"/>
      <c r="U4439" s="246"/>
      <c r="V4439" s="246"/>
      <c r="W4439" s="246"/>
      <c r="X4439" s="246"/>
      <c r="Y4439" s="246"/>
      <c r="Z4439" s="246"/>
      <c r="AA4439" s="246"/>
      <c r="AB4439" s="246"/>
      <c r="AC4439" s="246"/>
      <c r="AD4439" s="246"/>
      <c r="AE4439" s="246"/>
      <c r="AF4439" s="246"/>
      <c r="AG4439" s="246"/>
      <c r="AH4439" s="246"/>
      <c r="AI4439" s="246"/>
      <c r="AJ4439" s="246"/>
      <c r="AK4439" s="246"/>
      <c r="AL4439" s="246"/>
    </row>
    <row r="4440" spans="3:38" s="47" customFormat="1" ht="38.25" customHeight="1" x14ac:dyDescent="0.25">
      <c r="C4440" s="243"/>
      <c r="H4440" s="243"/>
      <c r="L4440" s="282"/>
      <c r="M4440" s="243"/>
      <c r="O4440" s="243"/>
      <c r="P4440" s="246"/>
      <c r="Q4440" s="246"/>
      <c r="R4440" s="246"/>
      <c r="S4440" s="246"/>
      <c r="T4440" s="246"/>
      <c r="U4440" s="246"/>
      <c r="V4440" s="246"/>
      <c r="W4440" s="246"/>
      <c r="X4440" s="246"/>
      <c r="Y4440" s="246"/>
      <c r="Z4440" s="246"/>
      <c r="AA4440" s="246"/>
      <c r="AB4440" s="246"/>
      <c r="AC4440" s="246"/>
      <c r="AD4440" s="246"/>
      <c r="AE4440" s="246"/>
      <c r="AF4440" s="246"/>
      <c r="AG4440" s="246"/>
      <c r="AH4440" s="246"/>
      <c r="AI4440" s="246"/>
      <c r="AJ4440" s="246"/>
      <c r="AK4440" s="246"/>
      <c r="AL4440" s="246"/>
    </row>
    <row r="4441" spans="3:38" s="47" customFormat="1" ht="38.25" customHeight="1" x14ac:dyDescent="0.25">
      <c r="C4441" s="243"/>
      <c r="H4441" s="243"/>
      <c r="L4441" s="282"/>
      <c r="M4441" s="243"/>
      <c r="O4441" s="243"/>
      <c r="P4441" s="246"/>
      <c r="Q4441" s="246"/>
      <c r="R4441" s="246"/>
      <c r="S4441" s="246"/>
      <c r="T4441" s="246"/>
      <c r="U4441" s="246"/>
      <c r="V4441" s="246"/>
      <c r="W4441" s="246"/>
      <c r="X4441" s="246"/>
      <c r="Y4441" s="246"/>
      <c r="Z4441" s="246"/>
      <c r="AA4441" s="246"/>
      <c r="AB4441" s="246"/>
      <c r="AC4441" s="246"/>
      <c r="AD4441" s="246"/>
      <c r="AE4441" s="246"/>
      <c r="AF4441" s="246"/>
      <c r="AG4441" s="246"/>
      <c r="AH4441" s="246"/>
      <c r="AI4441" s="246"/>
      <c r="AJ4441" s="246"/>
      <c r="AK4441" s="246"/>
      <c r="AL4441" s="246"/>
    </row>
    <row r="4442" spans="3:38" s="47" customFormat="1" ht="38.25" customHeight="1" x14ac:dyDescent="0.25">
      <c r="C4442" s="243"/>
      <c r="H4442" s="243"/>
      <c r="L4442" s="282"/>
      <c r="M4442" s="243"/>
      <c r="O4442" s="243"/>
      <c r="P4442" s="246"/>
      <c r="Q4442" s="246"/>
      <c r="R4442" s="246"/>
      <c r="S4442" s="246"/>
      <c r="T4442" s="246"/>
      <c r="U4442" s="246"/>
      <c r="V4442" s="246"/>
      <c r="W4442" s="246"/>
      <c r="X4442" s="246"/>
      <c r="Y4442" s="246"/>
      <c r="Z4442" s="246"/>
      <c r="AA4442" s="246"/>
      <c r="AB4442" s="246"/>
      <c r="AC4442" s="246"/>
      <c r="AD4442" s="246"/>
      <c r="AE4442" s="246"/>
      <c r="AF4442" s="246"/>
      <c r="AG4442" s="246"/>
      <c r="AH4442" s="246"/>
      <c r="AI4442" s="246"/>
      <c r="AJ4442" s="246"/>
      <c r="AK4442" s="246"/>
      <c r="AL4442" s="246"/>
    </row>
    <row r="4443" spans="3:38" s="47" customFormat="1" ht="38.25" customHeight="1" x14ac:dyDescent="0.25">
      <c r="C4443" s="243"/>
      <c r="H4443" s="243"/>
      <c r="L4443" s="282"/>
      <c r="M4443" s="243"/>
      <c r="O4443" s="243"/>
      <c r="P4443" s="246"/>
      <c r="Q4443" s="246"/>
      <c r="R4443" s="246"/>
      <c r="S4443" s="246"/>
      <c r="T4443" s="246"/>
      <c r="U4443" s="246"/>
      <c r="V4443" s="246"/>
      <c r="W4443" s="246"/>
      <c r="X4443" s="246"/>
      <c r="Y4443" s="246"/>
      <c r="Z4443" s="246"/>
      <c r="AA4443" s="246"/>
      <c r="AB4443" s="246"/>
      <c r="AC4443" s="246"/>
      <c r="AD4443" s="246"/>
      <c r="AE4443" s="246"/>
      <c r="AF4443" s="246"/>
      <c r="AG4443" s="246"/>
      <c r="AH4443" s="246"/>
      <c r="AI4443" s="246"/>
      <c r="AJ4443" s="246"/>
      <c r="AK4443" s="246"/>
      <c r="AL4443" s="246"/>
    </row>
    <row r="4444" spans="3:38" s="47" customFormat="1" ht="38.25" customHeight="1" x14ac:dyDescent="0.25">
      <c r="C4444" s="243"/>
      <c r="H4444" s="243"/>
      <c r="L4444" s="282"/>
      <c r="M4444" s="243"/>
      <c r="O4444" s="243"/>
      <c r="P4444" s="246"/>
      <c r="Q4444" s="246"/>
      <c r="R4444" s="246"/>
      <c r="S4444" s="246"/>
      <c r="T4444" s="246"/>
      <c r="U4444" s="246"/>
      <c r="V4444" s="246"/>
      <c r="W4444" s="246"/>
      <c r="X4444" s="246"/>
      <c r="Y4444" s="246"/>
      <c r="Z4444" s="246"/>
      <c r="AA4444" s="246"/>
      <c r="AB4444" s="246"/>
      <c r="AC4444" s="246"/>
      <c r="AD4444" s="246"/>
      <c r="AE4444" s="246"/>
      <c r="AF4444" s="246"/>
      <c r="AG4444" s="246"/>
      <c r="AH4444" s="246"/>
      <c r="AI4444" s="246"/>
      <c r="AJ4444" s="246"/>
      <c r="AK4444" s="246"/>
      <c r="AL4444" s="246"/>
    </row>
    <row r="4445" spans="3:38" s="47" customFormat="1" ht="38.25" customHeight="1" x14ac:dyDescent="0.25">
      <c r="C4445" s="243"/>
      <c r="H4445" s="243"/>
      <c r="L4445" s="282"/>
      <c r="M4445" s="243"/>
      <c r="O4445" s="243"/>
      <c r="P4445" s="246"/>
      <c r="Q4445" s="246"/>
      <c r="R4445" s="246"/>
      <c r="S4445" s="246"/>
      <c r="T4445" s="246"/>
      <c r="U4445" s="246"/>
      <c r="V4445" s="246"/>
      <c r="W4445" s="246"/>
      <c r="X4445" s="246"/>
      <c r="Y4445" s="246"/>
      <c r="Z4445" s="246"/>
      <c r="AA4445" s="246"/>
      <c r="AB4445" s="246"/>
      <c r="AC4445" s="246"/>
      <c r="AD4445" s="246"/>
      <c r="AE4445" s="246"/>
      <c r="AF4445" s="246"/>
      <c r="AG4445" s="246"/>
      <c r="AH4445" s="246"/>
      <c r="AI4445" s="246"/>
      <c r="AJ4445" s="246"/>
      <c r="AK4445" s="246"/>
      <c r="AL4445" s="246"/>
    </row>
    <row r="4446" spans="3:38" s="47" customFormat="1" ht="38.25" customHeight="1" x14ac:dyDescent="0.25">
      <c r="C4446" s="243"/>
      <c r="H4446" s="243"/>
      <c r="L4446" s="282"/>
      <c r="M4446" s="243"/>
      <c r="O4446" s="243"/>
      <c r="P4446" s="246"/>
      <c r="Q4446" s="246"/>
      <c r="R4446" s="246"/>
      <c r="S4446" s="246"/>
      <c r="T4446" s="246"/>
      <c r="U4446" s="246"/>
      <c r="V4446" s="246"/>
      <c r="W4446" s="246"/>
      <c r="X4446" s="246"/>
      <c r="Y4446" s="246"/>
      <c r="Z4446" s="246"/>
      <c r="AA4446" s="246"/>
      <c r="AB4446" s="246"/>
      <c r="AC4446" s="246"/>
      <c r="AD4446" s="246"/>
      <c r="AE4446" s="246"/>
      <c r="AF4446" s="246"/>
      <c r="AG4446" s="246"/>
      <c r="AH4446" s="246"/>
      <c r="AI4446" s="246"/>
      <c r="AJ4446" s="246"/>
      <c r="AK4446" s="246"/>
      <c r="AL4446" s="246"/>
    </row>
    <row r="4447" spans="3:38" s="47" customFormat="1" ht="38.25" customHeight="1" x14ac:dyDescent="0.25">
      <c r="C4447" s="243"/>
      <c r="H4447" s="243"/>
      <c r="L4447" s="282"/>
      <c r="M4447" s="243"/>
      <c r="O4447" s="243"/>
      <c r="P4447" s="246"/>
      <c r="Q4447" s="246"/>
      <c r="R4447" s="246"/>
      <c r="S4447" s="246"/>
      <c r="T4447" s="246"/>
      <c r="U4447" s="246"/>
      <c r="V4447" s="246"/>
      <c r="W4447" s="246"/>
      <c r="X4447" s="246"/>
      <c r="Y4447" s="246"/>
      <c r="Z4447" s="246"/>
      <c r="AA4447" s="246"/>
      <c r="AB4447" s="246"/>
      <c r="AC4447" s="246"/>
      <c r="AD4447" s="246"/>
      <c r="AE4447" s="246"/>
      <c r="AF4447" s="246"/>
      <c r="AG4447" s="246"/>
      <c r="AH4447" s="246"/>
      <c r="AI4447" s="246"/>
      <c r="AJ4447" s="246"/>
      <c r="AK4447" s="246"/>
      <c r="AL4447" s="246"/>
    </row>
    <row r="4448" spans="3:38" s="47" customFormat="1" ht="38.25" customHeight="1" x14ac:dyDescent="0.25">
      <c r="C4448" s="243"/>
      <c r="H4448" s="243"/>
      <c r="L4448" s="282"/>
      <c r="M4448" s="243"/>
      <c r="O4448" s="243"/>
      <c r="P4448" s="246"/>
      <c r="Q4448" s="246"/>
      <c r="R4448" s="246"/>
      <c r="S4448" s="246"/>
      <c r="T4448" s="246"/>
      <c r="U4448" s="246"/>
      <c r="V4448" s="246"/>
      <c r="W4448" s="246"/>
      <c r="X4448" s="246"/>
      <c r="Y4448" s="246"/>
      <c r="Z4448" s="246"/>
      <c r="AA4448" s="246"/>
      <c r="AB4448" s="246"/>
      <c r="AC4448" s="246"/>
      <c r="AD4448" s="246"/>
      <c r="AE4448" s="246"/>
      <c r="AF4448" s="246"/>
      <c r="AG4448" s="246"/>
      <c r="AH4448" s="246"/>
      <c r="AI4448" s="246"/>
      <c r="AJ4448" s="246"/>
      <c r="AK4448" s="246"/>
      <c r="AL4448" s="246"/>
    </row>
    <row r="4449" spans="3:38" s="47" customFormat="1" ht="38.25" customHeight="1" x14ac:dyDescent="0.25">
      <c r="C4449" s="243"/>
      <c r="H4449" s="243"/>
      <c r="L4449" s="282"/>
      <c r="M4449" s="243"/>
      <c r="O4449" s="243"/>
      <c r="P4449" s="246"/>
      <c r="Q4449" s="246"/>
      <c r="R4449" s="246"/>
      <c r="S4449" s="246"/>
      <c r="T4449" s="246"/>
      <c r="U4449" s="246"/>
      <c r="V4449" s="246"/>
      <c r="W4449" s="246"/>
      <c r="X4449" s="246"/>
      <c r="Y4449" s="246"/>
      <c r="Z4449" s="246"/>
      <c r="AA4449" s="246"/>
      <c r="AB4449" s="246"/>
      <c r="AC4449" s="246"/>
      <c r="AD4449" s="246"/>
      <c r="AE4449" s="246"/>
      <c r="AF4449" s="246"/>
      <c r="AG4449" s="246"/>
      <c r="AH4449" s="246"/>
      <c r="AI4449" s="246"/>
      <c r="AJ4449" s="246"/>
      <c r="AK4449" s="246"/>
      <c r="AL4449" s="246"/>
    </row>
    <row r="4450" spans="3:38" s="47" customFormat="1" ht="38.25" customHeight="1" x14ac:dyDescent="0.25">
      <c r="C4450" s="243"/>
      <c r="H4450" s="243"/>
      <c r="L4450" s="282"/>
      <c r="M4450" s="243"/>
      <c r="O4450" s="243"/>
      <c r="P4450" s="246"/>
      <c r="Q4450" s="246"/>
      <c r="R4450" s="246"/>
      <c r="S4450" s="246"/>
      <c r="T4450" s="246"/>
      <c r="U4450" s="246"/>
      <c r="V4450" s="246"/>
      <c r="W4450" s="246"/>
      <c r="X4450" s="246"/>
      <c r="Y4450" s="246"/>
      <c r="Z4450" s="246"/>
      <c r="AA4450" s="246"/>
      <c r="AB4450" s="246"/>
      <c r="AC4450" s="246"/>
      <c r="AD4450" s="246"/>
      <c r="AE4450" s="246"/>
      <c r="AF4450" s="246"/>
      <c r="AG4450" s="246"/>
      <c r="AH4450" s="246"/>
      <c r="AI4450" s="246"/>
      <c r="AJ4450" s="246"/>
      <c r="AK4450" s="246"/>
      <c r="AL4450" s="246"/>
    </row>
    <row r="4451" spans="3:38" s="47" customFormat="1" ht="38.25" customHeight="1" x14ac:dyDescent="0.25">
      <c r="C4451" s="243"/>
      <c r="H4451" s="243"/>
      <c r="L4451" s="282"/>
      <c r="M4451" s="243"/>
      <c r="O4451" s="243"/>
      <c r="P4451" s="246"/>
      <c r="Q4451" s="246"/>
      <c r="R4451" s="246"/>
      <c r="S4451" s="246"/>
      <c r="T4451" s="246"/>
      <c r="U4451" s="246"/>
      <c r="V4451" s="246"/>
      <c r="W4451" s="246"/>
      <c r="X4451" s="246"/>
      <c r="Y4451" s="246"/>
      <c r="Z4451" s="246"/>
      <c r="AA4451" s="246"/>
      <c r="AB4451" s="246"/>
      <c r="AC4451" s="246"/>
      <c r="AD4451" s="246"/>
      <c r="AE4451" s="246"/>
      <c r="AF4451" s="246"/>
      <c r="AG4451" s="246"/>
      <c r="AH4451" s="246"/>
      <c r="AI4451" s="246"/>
      <c r="AJ4451" s="246"/>
      <c r="AK4451" s="246"/>
      <c r="AL4451" s="246"/>
    </row>
    <row r="4452" spans="3:38" s="47" customFormat="1" ht="38.25" customHeight="1" x14ac:dyDescent="0.25">
      <c r="C4452" s="243"/>
      <c r="H4452" s="243"/>
      <c r="L4452" s="282"/>
      <c r="M4452" s="243"/>
      <c r="O4452" s="243"/>
      <c r="P4452" s="246"/>
      <c r="Q4452" s="246"/>
      <c r="R4452" s="246"/>
      <c r="S4452" s="246"/>
      <c r="T4452" s="246"/>
      <c r="U4452" s="246"/>
      <c r="V4452" s="246"/>
      <c r="W4452" s="246"/>
      <c r="X4452" s="246"/>
      <c r="Y4452" s="246"/>
      <c r="Z4452" s="246"/>
      <c r="AA4452" s="246"/>
      <c r="AB4452" s="246"/>
      <c r="AC4452" s="246"/>
      <c r="AD4452" s="246"/>
      <c r="AE4452" s="246"/>
      <c r="AF4452" s="246"/>
      <c r="AG4452" s="246"/>
      <c r="AH4452" s="246"/>
      <c r="AI4452" s="246"/>
      <c r="AJ4452" s="246"/>
      <c r="AK4452" s="246"/>
      <c r="AL4452" s="246"/>
    </row>
    <row r="4453" spans="3:38" s="47" customFormat="1" ht="38.25" customHeight="1" x14ac:dyDescent="0.25">
      <c r="C4453" s="243"/>
      <c r="H4453" s="243"/>
      <c r="L4453" s="282"/>
      <c r="M4453" s="243"/>
      <c r="O4453" s="243"/>
      <c r="P4453" s="246"/>
      <c r="Q4453" s="246"/>
      <c r="R4453" s="246"/>
      <c r="S4453" s="246"/>
      <c r="T4453" s="246"/>
      <c r="U4453" s="246"/>
      <c r="V4453" s="246"/>
      <c r="W4453" s="246"/>
      <c r="X4453" s="246"/>
      <c r="Y4453" s="246"/>
      <c r="Z4453" s="246"/>
      <c r="AA4453" s="246"/>
      <c r="AB4453" s="246"/>
      <c r="AC4453" s="246"/>
      <c r="AD4453" s="246"/>
      <c r="AE4453" s="246"/>
      <c r="AF4453" s="246"/>
      <c r="AG4453" s="246"/>
      <c r="AH4453" s="246"/>
      <c r="AI4453" s="246"/>
      <c r="AJ4453" s="246"/>
      <c r="AK4453" s="246"/>
      <c r="AL4453" s="246"/>
    </row>
    <row r="4454" spans="3:38" s="47" customFormat="1" ht="38.25" customHeight="1" x14ac:dyDescent="0.25">
      <c r="C4454" s="243"/>
      <c r="H4454" s="243"/>
      <c r="L4454" s="282"/>
      <c r="M4454" s="243"/>
      <c r="O4454" s="243"/>
      <c r="P4454" s="246"/>
      <c r="Q4454" s="246"/>
      <c r="R4454" s="246"/>
      <c r="S4454" s="246"/>
      <c r="T4454" s="246"/>
      <c r="U4454" s="246"/>
      <c r="V4454" s="246"/>
      <c r="W4454" s="246"/>
      <c r="X4454" s="246"/>
      <c r="Y4454" s="246"/>
      <c r="Z4454" s="246"/>
      <c r="AA4454" s="246"/>
      <c r="AB4454" s="246"/>
      <c r="AC4454" s="246"/>
      <c r="AD4454" s="246"/>
      <c r="AE4454" s="246"/>
      <c r="AF4454" s="246"/>
      <c r="AG4454" s="246"/>
      <c r="AH4454" s="246"/>
      <c r="AI4454" s="246"/>
      <c r="AJ4454" s="246"/>
      <c r="AK4454" s="246"/>
      <c r="AL4454" s="246"/>
    </row>
    <row r="4455" spans="3:38" s="47" customFormat="1" ht="38.25" customHeight="1" x14ac:dyDescent="0.25">
      <c r="C4455" s="243"/>
      <c r="H4455" s="243"/>
      <c r="L4455" s="282"/>
      <c r="M4455" s="243"/>
      <c r="O4455" s="243"/>
      <c r="P4455" s="246"/>
      <c r="Q4455" s="246"/>
      <c r="R4455" s="246"/>
      <c r="S4455" s="246"/>
      <c r="T4455" s="246"/>
      <c r="U4455" s="246"/>
      <c r="V4455" s="246"/>
      <c r="W4455" s="246"/>
      <c r="X4455" s="246"/>
      <c r="Y4455" s="246"/>
      <c r="Z4455" s="246"/>
      <c r="AA4455" s="246"/>
      <c r="AB4455" s="246"/>
      <c r="AC4455" s="246"/>
      <c r="AD4455" s="246"/>
      <c r="AE4455" s="246"/>
      <c r="AF4455" s="246"/>
      <c r="AG4455" s="246"/>
      <c r="AH4455" s="246"/>
      <c r="AI4455" s="246"/>
      <c r="AJ4455" s="246"/>
      <c r="AK4455" s="246"/>
      <c r="AL4455" s="246"/>
    </row>
    <row r="4456" spans="3:38" s="47" customFormat="1" ht="38.25" customHeight="1" x14ac:dyDescent="0.25">
      <c r="C4456" s="243"/>
      <c r="H4456" s="243"/>
      <c r="L4456" s="282"/>
      <c r="M4456" s="243"/>
      <c r="O4456" s="243"/>
      <c r="P4456" s="246"/>
      <c r="Q4456" s="246"/>
      <c r="R4456" s="246"/>
      <c r="S4456" s="246"/>
      <c r="T4456" s="246"/>
      <c r="U4456" s="246"/>
      <c r="V4456" s="246"/>
      <c r="W4456" s="246"/>
      <c r="X4456" s="246"/>
      <c r="Y4456" s="246"/>
      <c r="Z4456" s="246"/>
      <c r="AA4456" s="246"/>
      <c r="AB4456" s="246"/>
      <c r="AC4456" s="246"/>
      <c r="AD4456" s="246"/>
      <c r="AE4456" s="246"/>
      <c r="AF4456" s="246"/>
      <c r="AG4456" s="246"/>
      <c r="AH4456" s="246"/>
      <c r="AI4456" s="246"/>
      <c r="AJ4456" s="246"/>
      <c r="AK4456" s="246"/>
      <c r="AL4456" s="246"/>
    </row>
    <row r="4457" spans="3:38" s="47" customFormat="1" ht="38.25" customHeight="1" x14ac:dyDescent="0.25">
      <c r="C4457" s="243"/>
      <c r="H4457" s="243"/>
      <c r="L4457" s="282"/>
      <c r="M4457" s="243"/>
      <c r="O4457" s="243"/>
      <c r="P4457" s="246"/>
      <c r="Q4457" s="246"/>
      <c r="R4457" s="246"/>
      <c r="S4457" s="246"/>
      <c r="T4457" s="246"/>
      <c r="U4457" s="246"/>
      <c r="V4457" s="246"/>
      <c r="W4457" s="246"/>
      <c r="X4457" s="246"/>
      <c r="Y4457" s="246"/>
      <c r="Z4457" s="246"/>
      <c r="AA4457" s="246"/>
      <c r="AB4457" s="246"/>
      <c r="AC4457" s="246"/>
      <c r="AD4457" s="246"/>
      <c r="AE4457" s="246"/>
      <c r="AF4457" s="246"/>
      <c r="AG4457" s="246"/>
      <c r="AH4457" s="246"/>
      <c r="AI4457" s="246"/>
      <c r="AJ4457" s="246"/>
      <c r="AK4457" s="246"/>
      <c r="AL4457" s="246"/>
    </row>
    <row r="4458" spans="3:38" s="47" customFormat="1" ht="38.25" customHeight="1" x14ac:dyDescent="0.25">
      <c r="C4458" s="243"/>
      <c r="H4458" s="243"/>
      <c r="L4458" s="282"/>
      <c r="M4458" s="243"/>
      <c r="O4458" s="243"/>
      <c r="P4458" s="246"/>
      <c r="Q4458" s="246"/>
      <c r="R4458" s="246"/>
      <c r="S4458" s="246"/>
      <c r="T4458" s="246"/>
      <c r="U4458" s="246"/>
      <c r="V4458" s="246"/>
      <c r="W4458" s="246"/>
      <c r="X4458" s="246"/>
      <c r="Y4458" s="246"/>
      <c r="Z4458" s="246"/>
      <c r="AA4458" s="246"/>
      <c r="AB4458" s="246"/>
      <c r="AC4458" s="246"/>
      <c r="AD4458" s="246"/>
      <c r="AE4458" s="246"/>
      <c r="AF4458" s="246"/>
      <c r="AG4458" s="246"/>
      <c r="AH4458" s="246"/>
      <c r="AI4458" s="246"/>
      <c r="AJ4458" s="246"/>
      <c r="AK4458" s="246"/>
      <c r="AL4458" s="246"/>
    </row>
    <row r="4459" spans="3:38" s="47" customFormat="1" ht="38.25" customHeight="1" x14ac:dyDescent="0.25">
      <c r="C4459" s="243"/>
      <c r="H4459" s="243"/>
      <c r="L4459" s="282"/>
      <c r="M4459" s="243"/>
      <c r="O4459" s="243"/>
      <c r="P4459" s="246"/>
      <c r="Q4459" s="246"/>
      <c r="R4459" s="246"/>
      <c r="S4459" s="246"/>
      <c r="T4459" s="246"/>
      <c r="U4459" s="246"/>
      <c r="V4459" s="246"/>
      <c r="W4459" s="246"/>
      <c r="X4459" s="246"/>
      <c r="Y4459" s="246"/>
      <c r="Z4459" s="246"/>
      <c r="AA4459" s="246"/>
      <c r="AB4459" s="246"/>
      <c r="AC4459" s="246"/>
      <c r="AD4459" s="246"/>
      <c r="AE4459" s="246"/>
      <c r="AF4459" s="246"/>
      <c r="AG4459" s="246"/>
      <c r="AH4459" s="246"/>
      <c r="AI4459" s="246"/>
      <c r="AJ4459" s="246"/>
      <c r="AK4459" s="246"/>
      <c r="AL4459" s="246"/>
    </row>
    <row r="4460" spans="3:38" s="47" customFormat="1" ht="38.25" customHeight="1" x14ac:dyDescent="0.25">
      <c r="C4460" s="243"/>
      <c r="H4460" s="243"/>
      <c r="L4460" s="282"/>
      <c r="M4460" s="243"/>
      <c r="O4460" s="243"/>
      <c r="P4460" s="246"/>
      <c r="Q4460" s="246"/>
      <c r="R4460" s="246"/>
      <c r="S4460" s="246"/>
      <c r="T4460" s="246"/>
      <c r="U4460" s="246"/>
      <c r="V4460" s="246"/>
      <c r="W4460" s="246"/>
      <c r="X4460" s="246"/>
      <c r="Y4460" s="246"/>
      <c r="Z4460" s="246"/>
      <c r="AA4460" s="246"/>
      <c r="AB4460" s="246"/>
      <c r="AC4460" s="246"/>
      <c r="AD4460" s="246"/>
      <c r="AE4460" s="246"/>
      <c r="AF4460" s="246"/>
      <c r="AG4460" s="246"/>
      <c r="AH4460" s="246"/>
      <c r="AI4460" s="246"/>
      <c r="AJ4460" s="246"/>
      <c r="AK4460" s="246"/>
      <c r="AL4460" s="246"/>
    </row>
    <row r="4461" spans="3:38" s="47" customFormat="1" ht="38.25" customHeight="1" x14ac:dyDescent="0.25">
      <c r="C4461" s="243"/>
      <c r="H4461" s="243"/>
      <c r="L4461" s="282"/>
      <c r="M4461" s="243"/>
      <c r="O4461" s="243"/>
      <c r="P4461" s="246"/>
      <c r="Q4461" s="246"/>
      <c r="R4461" s="246"/>
      <c r="S4461" s="246"/>
      <c r="T4461" s="246"/>
      <c r="U4461" s="246"/>
      <c r="V4461" s="246"/>
      <c r="W4461" s="246"/>
      <c r="X4461" s="246"/>
      <c r="Y4461" s="246"/>
      <c r="Z4461" s="246"/>
      <c r="AA4461" s="246"/>
      <c r="AB4461" s="246"/>
      <c r="AC4461" s="246"/>
      <c r="AD4461" s="246"/>
      <c r="AE4461" s="246"/>
      <c r="AF4461" s="246"/>
      <c r="AG4461" s="246"/>
      <c r="AH4461" s="246"/>
      <c r="AI4461" s="246"/>
      <c r="AJ4461" s="246"/>
      <c r="AK4461" s="246"/>
      <c r="AL4461" s="246"/>
    </row>
    <row r="4462" spans="3:38" s="47" customFormat="1" ht="38.25" customHeight="1" x14ac:dyDescent="0.25">
      <c r="C4462" s="243"/>
      <c r="H4462" s="243"/>
      <c r="L4462" s="282"/>
      <c r="M4462" s="243"/>
      <c r="O4462" s="243"/>
      <c r="P4462" s="246"/>
      <c r="Q4462" s="246"/>
      <c r="R4462" s="246"/>
      <c r="S4462" s="246"/>
      <c r="T4462" s="246"/>
      <c r="U4462" s="246"/>
      <c r="V4462" s="246"/>
      <c r="W4462" s="246"/>
      <c r="X4462" s="246"/>
      <c r="Y4462" s="246"/>
      <c r="Z4462" s="246"/>
      <c r="AA4462" s="246"/>
      <c r="AB4462" s="246"/>
      <c r="AC4462" s="246"/>
      <c r="AD4462" s="246"/>
      <c r="AE4462" s="246"/>
      <c r="AF4462" s="246"/>
      <c r="AG4462" s="246"/>
      <c r="AH4462" s="246"/>
      <c r="AI4462" s="246"/>
      <c r="AJ4462" s="246"/>
      <c r="AK4462" s="246"/>
      <c r="AL4462" s="246"/>
    </row>
    <row r="4463" spans="3:38" s="47" customFormat="1" ht="38.25" customHeight="1" x14ac:dyDescent="0.25">
      <c r="C4463" s="243"/>
      <c r="H4463" s="243"/>
      <c r="L4463" s="282"/>
      <c r="M4463" s="243"/>
      <c r="O4463" s="243"/>
      <c r="P4463" s="246"/>
      <c r="Q4463" s="246"/>
      <c r="R4463" s="246"/>
      <c r="S4463" s="246"/>
      <c r="T4463" s="246"/>
      <c r="U4463" s="246"/>
      <c r="V4463" s="246"/>
      <c r="W4463" s="246"/>
      <c r="X4463" s="246"/>
      <c r="Y4463" s="246"/>
      <c r="Z4463" s="246"/>
      <c r="AA4463" s="246"/>
      <c r="AB4463" s="246"/>
      <c r="AC4463" s="246"/>
      <c r="AD4463" s="246"/>
      <c r="AE4463" s="246"/>
      <c r="AF4463" s="246"/>
      <c r="AG4463" s="246"/>
      <c r="AH4463" s="246"/>
      <c r="AI4463" s="246"/>
      <c r="AJ4463" s="246"/>
      <c r="AK4463" s="246"/>
      <c r="AL4463" s="246"/>
    </row>
    <row r="4464" spans="3:38" s="47" customFormat="1" ht="38.25" customHeight="1" x14ac:dyDescent="0.25">
      <c r="C4464" s="243"/>
      <c r="H4464" s="243"/>
      <c r="L4464" s="282"/>
      <c r="M4464" s="243"/>
      <c r="O4464" s="243"/>
      <c r="P4464" s="246"/>
      <c r="Q4464" s="246"/>
      <c r="R4464" s="246"/>
      <c r="S4464" s="246"/>
      <c r="T4464" s="246"/>
      <c r="U4464" s="246"/>
      <c r="V4464" s="246"/>
      <c r="W4464" s="246"/>
      <c r="X4464" s="246"/>
      <c r="Y4464" s="246"/>
      <c r="Z4464" s="246"/>
      <c r="AA4464" s="246"/>
      <c r="AB4464" s="246"/>
      <c r="AC4464" s="246"/>
      <c r="AD4464" s="246"/>
      <c r="AE4464" s="246"/>
      <c r="AF4464" s="246"/>
      <c r="AG4464" s="246"/>
      <c r="AH4464" s="246"/>
      <c r="AI4464" s="246"/>
      <c r="AJ4464" s="246"/>
      <c r="AK4464" s="246"/>
      <c r="AL4464" s="246"/>
    </row>
    <row r="4465" spans="3:38" s="47" customFormat="1" ht="38.25" customHeight="1" x14ac:dyDescent="0.25">
      <c r="C4465" s="243"/>
      <c r="H4465" s="243"/>
      <c r="L4465" s="282"/>
      <c r="M4465" s="243"/>
      <c r="O4465" s="243"/>
      <c r="P4465" s="246"/>
      <c r="Q4465" s="246"/>
      <c r="R4465" s="246"/>
      <c r="S4465" s="246"/>
      <c r="T4465" s="246"/>
      <c r="U4465" s="246"/>
      <c r="V4465" s="246"/>
      <c r="W4465" s="246"/>
      <c r="X4465" s="246"/>
      <c r="Y4465" s="246"/>
      <c r="Z4465" s="246"/>
      <c r="AA4465" s="246"/>
      <c r="AB4465" s="246"/>
      <c r="AC4465" s="246"/>
      <c r="AD4465" s="246"/>
      <c r="AE4465" s="246"/>
      <c r="AF4465" s="246"/>
      <c r="AG4465" s="246"/>
      <c r="AH4465" s="246"/>
      <c r="AI4465" s="246"/>
      <c r="AJ4465" s="246"/>
      <c r="AK4465" s="246"/>
      <c r="AL4465" s="246"/>
    </row>
    <row r="4466" spans="3:38" s="47" customFormat="1" ht="38.25" customHeight="1" x14ac:dyDescent="0.25">
      <c r="C4466" s="243"/>
      <c r="H4466" s="243"/>
      <c r="L4466" s="282"/>
      <c r="M4466" s="243"/>
      <c r="O4466" s="243"/>
      <c r="P4466" s="246"/>
      <c r="Q4466" s="246"/>
      <c r="R4466" s="246"/>
      <c r="S4466" s="246"/>
      <c r="T4466" s="246"/>
      <c r="U4466" s="246"/>
      <c r="V4466" s="246"/>
      <c r="W4466" s="246"/>
      <c r="X4466" s="246"/>
      <c r="Y4466" s="246"/>
      <c r="Z4466" s="246"/>
      <c r="AA4466" s="246"/>
      <c r="AB4466" s="246"/>
      <c r="AC4466" s="246"/>
      <c r="AD4466" s="246"/>
      <c r="AE4466" s="246"/>
      <c r="AF4466" s="246"/>
      <c r="AG4466" s="246"/>
      <c r="AH4466" s="246"/>
      <c r="AI4466" s="246"/>
      <c r="AJ4466" s="246"/>
      <c r="AK4466" s="246"/>
      <c r="AL4466" s="246"/>
    </row>
    <row r="4467" spans="3:38" s="47" customFormat="1" ht="38.25" customHeight="1" x14ac:dyDescent="0.25">
      <c r="C4467" s="243"/>
      <c r="H4467" s="243"/>
      <c r="L4467" s="282"/>
      <c r="M4467" s="243"/>
      <c r="O4467" s="243"/>
      <c r="P4467" s="246"/>
      <c r="Q4467" s="246"/>
      <c r="R4467" s="246"/>
      <c r="S4467" s="246"/>
      <c r="T4467" s="246"/>
      <c r="U4467" s="246"/>
      <c r="V4467" s="246"/>
      <c r="W4467" s="246"/>
      <c r="X4467" s="246"/>
      <c r="Y4467" s="246"/>
      <c r="Z4467" s="246"/>
      <c r="AA4467" s="246"/>
      <c r="AB4467" s="246"/>
      <c r="AC4467" s="246"/>
      <c r="AD4467" s="246"/>
      <c r="AE4467" s="246"/>
      <c r="AF4467" s="246"/>
      <c r="AG4467" s="246"/>
      <c r="AH4467" s="246"/>
      <c r="AI4467" s="246"/>
      <c r="AJ4467" s="246"/>
      <c r="AK4467" s="246"/>
      <c r="AL4467" s="246"/>
    </row>
    <row r="4468" spans="3:38" s="47" customFormat="1" ht="38.25" customHeight="1" x14ac:dyDescent="0.25">
      <c r="C4468" s="243"/>
      <c r="H4468" s="243"/>
      <c r="L4468" s="282"/>
      <c r="M4468" s="243"/>
      <c r="O4468" s="243"/>
      <c r="P4468" s="246"/>
      <c r="Q4468" s="246"/>
      <c r="R4468" s="246"/>
      <c r="S4468" s="246"/>
      <c r="T4468" s="246"/>
      <c r="U4468" s="246"/>
      <c r="V4468" s="246"/>
      <c r="W4468" s="246"/>
      <c r="X4468" s="246"/>
      <c r="Y4468" s="246"/>
      <c r="Z4468" s="246"/>
      <c r="AA4468" s="246"/>
      <c r="AB4468" s="246"/>
      <c r="AC4468" s="246"/>
      <c r="AD4468" s="246"/>
      <c r="AE4468" s="246"/>
      <c r="AF4468" s="246"/>
      <c r="AG4468" s="246"/>
      <c r="AH4468" s="246"/>
      <c r="AI4468" s="246"/>
      <c r="AJ4468" s="246"/>
      <c r="AK4468" s="246"/>
      <c r="AL4468" s="246"/>
    </row>
    <row r="4469" spans="3:38" s="47" customFormat="1" ht="38.25" customHeight="1" x14ac:dyDescent="0.25">
      <c r="C4469" s="243"/>
      <c r="H4469" s="243"/>
      <c r="L4469" s="282"/>
      <c r="M4469" s="243"/>
      <c r="O4469" s="243"/>
      <c r="P4469" s="246"/>
      <c r="Q4469" s="246"/>
      <c r="R4469" s="246"/>
      <c r="S4469" s="246"/>
      <c r="T4469" s="246"/>
      <c r="U4469" s="246"/>
      <c r="V4469" s="246"/>
      <c r="W4469" s="246"/>
      <c r="X4469" s="246"/>
      <c r="Y4469" s="246"/>
      <c r="Z4469" s="246"/>
      <c r="AA4469" s="246"/>
      <c r="AB4469" s="246"/>
      <c r="AC4469" s="246"/>
      <c r="AD4469" s="246"/>
      <c r="AE4469" s="246"/>
      <c r="AF4469" s="246"/>
      <c r="AG4469" s="246"/>
      <c r="AH4469" s="246"/>
      <c r="AI4469" s="246"/>
      <c r="AJ4469" s="246"/>
      <c r="AK4469" s="246"/>
      <c r="AL4469" s="246"/>
    </row>
    <row r="4470" spans="3:38" s="47" customFormat="1" ht="38.25" customHeight="1" x14ac:dyDescent="0.25">
      <c r="C4470" s="243"/>
      <c r="H4470" s="243"/>
      <c r="L4470" s="282"/>
      <c r="M4470" s="243"/>
      <c r="O4470" s="243"/>
      <c r="P4470" s="246"/>
      <c r="Q4470" s="246"/>
      <c r="R4470" s="246"/>
      <c r="S4470" s="246"/>
      <c r="T4470" s="246"/>
      <c r="U4470" s="246"/>
      <c r="V4470" s="246"/>
      <c r="W4470" s="246"/>
      <c r="X4470" s="246"/>
      <c r="Y4470" s="246"/>
      <c r="Z4470" s="246"/>
      <c r="AA4470" s="246"/>
      <c r="AB4470" s="246"/>
      <c r="AC4470" s="246"/>
      <c r="AD4470" s="246"/>
      <c r="AE4470" s="246"/>
      <c r="AF4470" s="246"/>
      <c r="AG4470" s="246"/>
      <c r="AH4470" s="246"/>
      <c r="AI4470" s="246"/>
      <c r="AJ4470" s="246"/>
      <c r="AK4470" s="246"/>
      <c r="AL4470" s="246"/>
    </row>
    <row r="4471" spans="3:38" s="47" customFormat="1" ht="38.25" customHeight="1" x14ac:dyDescent="0.25">
      <c r="C4471" s="243"/>
      <c r="H4471" s="243"/>
      <c r="L4471" s="282"/>
      <c r="M4471" s="243"/>
      <c r="O4471" s="243"/>
      <c r="P4471" s="246"/>
      <c r="Q4471" s="246"/>
      <c r="R4471" s="246"/>
      <c r="S4471" s="246"/>
      <c r="T4471" s="246"/>
      <c r="U4471" s="246"/>
      <c r="V4471" s="246"/>
      <c r="W4471" s="246"/>
      <c r="X4471" s="246"/>
      <c r="Y4471" s="246"/>
      <c r="Z4471" s="246"/>
      <c r="AA4471" s="246"/>
      <c r="AB4471" s="246"/>
      <c r="AC4471" s="246"/>
      <c r="AD4471" s="246"/>
      <c r="AE4471" s="246"/>
      <c r="AF4471" s="246"/>
      <c r="AG4471" s="246"/>
      <c r="AH4471" s="246"/>
      <c r="AI4471" s="246"/>
      <c r="AJ4471" s="246"/>
      <c r="AK4471" s="246"/>
      <c r="AL4471" s="246"/>
    </row>
    <row r="4472" spans="3:38" s="47" customFormat="1" ht="38.25" customHeight="1" x14ac:dyDescent="0.25">
      <c r="C4472" s="243"/>
      <c r="H4472" s="243"/>
      <c r="L4472" s="282"/>
      <c r="M4472" s="243"/>
      <c r="O4472" s="243"/>
      <c r="P4472" s="246"/>
      <c r="Q4472" s="246"/>
      <c r="R4472" s="246"/>
      <c r="S4472" s="246"/>
      <c r="T4472" s="246"/>
      <c r="U4472" s="246"/>
      <c r="V4472" s="246"/>
      <c r="W4472" s="246"/>
      <c r="X4472" s="246"/>
      <c r="Y4472" s="246"/>
      <c r="Z4472" s="246"/>
      <c r="AA4472" s="246"/>
      <c r="AB4472" s="246"/>
      <c r="AC4472" s="246"/>
      <c r="AD4472" s="246"/>
      <c r="AE4472" s="246"/>
      <c r="AF4472" s="246"/>
      <c r="AG4472" s="246"/>
      <c r="AH4472" s="246"/>
      <c r="AI4472" s="246"/>
      <c r="AJ4472" s="246"/>
      <c r="AK4472" s="246"/>
      <c r="AL4472" s="246"/>
    </row>
    <row r="4473" spans="3:38" s="47" customFormat="1" ht="38.25" customHeight="1" x14ac:dyDescent="0.25">
      <c r="C4473" s="243"/>
      <c r="H4473" s="243"/>
      <c r="L4473" s="282"/>
      <c r="M4473" s="243"/>
      <c r="O4473" s="243"/>
      <c r="P4473" s="246"/>
      <c r="Q4473" s="246"/>
      <c r="R4473" s="246"/>
      <c r="S4473" s="246"/>
      <c r="T4473" s="246"/>
      <c r="U4473" s="246"/>
      <c r="V4473" s="246"/>
      <c r="W4473" s="246"/>
      <c r="X4473" s="246"/>
      <c r="Y4473" s="246"/>
      <c r="Z4473" s="246"/>
      <c r="AA4473" s="246"/>
      <c r="AB4473" s="246"/>
      <c r="AC4473" s="246"/>
      <c r="AD4473" s="246"/>
      <c r="AE4473" s="246"/>
      <c r="AF4473" s="246"/>
      <c r="AG4473" s="246"/>
      <c r="AH4473" s="246"/>
      <c r="AI4473" s="246"/>
      <c r="AJ4473" s="246"/>
      <c r="AK4473" s="246"/>
      <c r="AL4473" s="246"/>
    </row>
    <row r="4474" spans="3:38" s="47" customFormat="1" ht="38.25" customHeight="1" x14ac:dyDescent="0.25">
      <c r="C4474" s="243"/>
      <c r="H4474" s="243"/>
      <c r="L4474" s="282"/>
      <c r="M4474" s="243"/>
      <c r="O4474" s="243"/>
      <c r="P4474" s="246"/>
      <c r="Q4474" s="246"/>
      <c r="R4474" s="246"/>
      <c r="S4474" s="246"/>
      <c r="T4474" s="246"/>
      <c r="U4474" s="246"/>
      <c r="V4474" s="246"/>
      <c r="W4474" s="246"/>
      <c r="X4474" s="246"/>
      <c r="Y4474" s="246"/>
      <c r="Z4474" s="246"/>
      <c r="AA4474" s="246"/>
      <c r="AB4474" s="246"/>
      <c r="AC4474" s="246"/>
      <c r="AD4474" s="246"/>
      <c r="AE4474" s="246"/>
      <c r="AF4474" s="246"/>
      <c r="AG4474" s="246"/>
      <c r="AH4474" s="246"/>
      <c r="AI4474" s="246"/>
      <c r="AJ4474" s="246"/>
      <c r="AK4474" s="246"/>
      <c r="AL4474" s="246"/>
    </row>
    <row r="4475" spans="3:38" s="47" customFormat="1" ht="38.25" customHeight="1" x14ac:dyDescent="0.25">
      <c r="C4475" s="243"/>
      <c r="H4475" s="243"/>
      <c r="L4475" s="282"/>
      <c r="M4475" s="243"/>
      <c r="O4475" s="243"/>
      <c r="P4475" s="246"/>
      <c r="Q4475" s="246"/>
      <c r="R4475" s="246"/>
      <c r="S4475" s="246"/>
      <c r="T4475" s="246"/>
      <c r="U4475" s="246"/>
      <c r="V4475" s="246"/>
      <c r="W4475" s="246"/>
      <c r="X4475" s="246"/>
      <c r="Y4475" s="246"/>
      <c r="Z4475" s="246"/>
      <c r="AA4475" s="246"/>
      <c r="AB4475" s="246"/>
      <c r="AC4475" s="246"/>
      <c r="AD4475" s="246"/>
      <c r="AE4475" s="246"/>
      <c r="AF4475" s="246"/>
      <c r="AG4475" s="246"/>
      <c r="AH4475" s="246"/>
      <c r="AI4475" s="246"/>
      <c r="AJ4475" s="246"/>
      <c r="AK4475" s="246"/>
      <c r="AL4475" s="246"/>
    </row>
    <row r="4476" spans="3:38" s="47" customFormat="1" ht="38.25" customHeight="1" x14ac:dyDescent="0.25">
      <c r="C4476" s="243"/>
      <c r="H4476" s="243"/>
      <c r="L4476" s="282"/>
      <c r="M4476" s="243"/>
      <c r="O4476" s="243"/>
      <c r="P4476" s="246"/>
      <c r="Q4476" s="246"/>
      <c r="R4476" s="246"/>
      <c r="S4476" s="246"/>
      <c r="T4476" s="246"/>
      <c r="U4476" s="246"/>
      <c r="V4476" s="246"/>
      <c r="W4476" s="246"/>
      <c r="X4476" s="246"/>
      <c r="Y4476" s="246"/>
      <c r="Z4476" s="246"/>
      <c r="AA4476" s="246"/>
      <c r="AB4476" s="246"/>
      <c r="AC4476" s="246"/>
      <c r="AD4476" s="246"/>
      <c r="AE4476" s="246"/>
      <c r="AF4476" s="246"/>
      <c r="AG4476" s="246"/>
      <c r="AH4476" s="246"/>
      <c r="AI4476" s="246"/>
      <c r="AJ4476" s="246"/>
      <c r="AK4476" s="246"/>
      <c r="AL4476" s="246"/>
    </row>
    <row r="4477" spans="3:38" s="47" customFormat="1" ht="38.25" customHeight="1" x14ac:dyDescent="0.25">
      <c r="C4477" s="243"/>
      <c r="H4477" s="243"/>
      <c r="L4477" s="282"/>
      <c r="M4477" s="243"/>
      <c r="O4477" s="243"/>
      <c r="P4477" s="246"/>
      <c r="Q4477" s="246"/>
      <c r="R4477" s="246"/>
      <c r="S4477" s="246"/>
      <c r="T4477" s="246"/>
      <c r="U4477" s="246"/>
      <c r="V4477" s="246"/>
      <c r="W4477" s="246"/>
      <c r="X4477" s="246"/>
      <c r="Y4477" s="246"/>
      <c r="Z4477" s="246"/>
      <c r="AA4477" s="246"/>
      <c r="AB4477" s="246"/>
      <c r="AC4477" s="246"/>
      <c r="AD4477" s="246"/>
      <c r="AE4477" s="246"/>
      <c r="AF4477" s="246"/>
      <c r="AG4477" s="246"/>
      <c r="AH4477" s="246"/>
      <c r="AI4477" s="246"/>
      <c r="AJ4477" s="246"/>
      <c r="AK4477" s="246"/>
      <c r="AL4477" s="246"/>
    </row>
    <row r="4478" spans="3:38" s="47" customFormat="1" ht="38.25" customHeight="1" x14ac:dyDescent="0.25">
      <c r="C4478" s="243"/>
      <c r="H4478" s="243"/>
      <c r="L4478" s="282"/>
      <c r="M4478" s="243"/>
      <c r="O4478" s="243"/>
      <c r="P4478" s="246"/>
      <c r="Q4478" s="246"/>
      <c r="R4478" s="246"/>
      <c r="S4478" s="246"/>
      <c r="T4478" s="246"/>
      <c r="U4478" s="246"/>
      <c r="V4478" s="246"/>
      <c r="W4478" s="246"/>
      <c r="X4478" s="246"/>
      <c r="Y4478" s="246"/>
      <c r="Z4478" s="246"/>
      <c r="AA4478" s="246"/>
      <c r="AB4478" s="246"/>
      <c r="AC4478" s="246"/>
      <c r="AD4478" s="246"/>
      <c r="AE4478" s="246"/>
      <c r="AF4478" s="246"/>
      <c r="AG4478" s="246"/>
      <c r="AH4478" s="246"/>
      <c r="AI4478" s="246"/>
      <c r="AJ4478" s="246"/>
      <c r="AK4478" s="246"/>
      <c r="AL4478" s="246"/>
    </row>
    <row r="4479" spans="3:38" s="47" customFormat="1" ht="38.25" customHeight="1" x14ac:dyDescent="0.25">
      <c r="C4479" s="243"/>
      <c r="H4479" s="243"/>
      <c r="L4479" s="282"/>
      <c r="M4479" s="243"/>
      <c r="O4479" s="243"/>
      <c r="P4479" s="246"/>
      <c r="Q4479" s="246"/>
      <c r="R4479" s="246"/>
      <c r="S4479" s="246"/>
      <c r="T4479" s="246"/>
      <c r="U4479" s="246"/>
      <c r="V4479" s="246"/>
      <c r="W4479" s="246"/>
      <c r="X4479" s="246"/>
      <c r="Y4479" s="246"/>
      <c r="Z4479" s="246"/>
      <c r="AA4479" s="246"/>
      <c r="AB4479" s="246"/>
      <c r="AC4479" s="246"/>
      <c r="AD4479" s="246"/>
      <c r="AE4479" s="246"/>
      <c r="AF4479" s="246"/>
      <c r="AG4479" s="246"/>
      <c r="AH4479" s="246"/>
      <c r="AI4479" s="246"/>
      <c r="AJ4479" s="246"/>
      <c r="AK4479" s="246"/>
      <c r="AL4479" s="246"/>
    </row>
    <row r="4480" spans="3:38" s="47" customFormat="1" ht="38.25" customHeight="1" x14ac:dyDescent="0.25">
      <c r="C4480" s="243"/>
      <c r="H4480" s="243"/>
      <c r="L4480" s="282"/>
      <c r="M4480" s="243"/>
      <c r="O4480" s="243"/>
      <c r="P4480" s="246"/>
      <c r="Q4480" s="246"/>
      <c r="R4480" s="246"/>
      <c r="S4480" s="246"/>
      <c r="T4480" s="246"/>
      <c r="U4480" s="246"/>
      <c r="V4480" s="246"/>
      <c r="W4480" s="246"/>
      <c r="X4480" s="246"/>
      <c r="Y4480" s="246"/>
      <c r="Z4480" s="246"/>
      <c r="AA4480" s="246"/>
      <c r="AB4480" s="246"/>
      <c r="AC4480" s="246"/>
      <c r="AD4480" s="246"/>
      <c r="AE4480" s="246"/>
      <c r="AF4480" s="246"/>
      <c r="AG4480" s="246"/>
      <c r="AH4480" s="246"/>
      <c r="AI4480" s="246"/>
      <c r="AJ4480" s="246"/>
      <c r="AK4480" s="246"/>
      <c r="AL4480" s="246"/>
    </row>
    <row r="4481" spans="3:38" s="47" customFormat="1" ht="38.25" customHeight="1" x14ac:dyDescent="0.25">
      <c r="C4481" s="243"/>
      <c r="H4481" s="243"/>
      <c r="L4481" s="282"/>
      <c r="M4481" s="243"/>
      <c r="O4481" s="243"/>
      <c r="P4481" s="246"/>
      <c r="Q4481" s="246"/>
      <c r="R4481" s="246"/>
      <c r="S4481" s="246"/>
      <c r="T4481" s="246"/>
      <c r="U4481" s="246"/>
      <c r="V4481" s="246"/>
      <c r="W4481" s="246"/>
      <c r="X4481" s="246"/>
      <c r="Y4481" s="246"/>
      <c r="Z4481" s="246"/>
      <c r="AA4481" s="246"/>
      <c r="AB4481" s="246"/>
      <c r="AC4481" s="246"/>
      <c r="AD4481" s="246"/>
      <c r="AE4481" s="246"/>
      <c r="AF4481" s="246"/>
      <c r="AG4481" s="246"/>
      <c r="AH4481" s="246"/>
      <c r="AI4481" s="246"/>
      <c r="AJ4481" s="246"/>
      <c r="AK4481" s="246"/>
      <c r="AL4481" s="246"/>
    </row>
    <row r="4482" spans="3:38" s="47" customFormat="1" ht="38.25" customHeight="1" x14ac:dyDescent="0.25">
      <c r="C4482" s="243"/>
      <c r="H4482" s="243"/>
      <c r="L4482" s="282"/>
      <c r="M4482" s="243"/>
      <c r="O4482" s="243"/>
      <c r="P4482" s="246"/>
      <c r="Q4482" s="246"/>
      <c r="R4482" s="246"/>
      <c r="S4482" s="246"/>
      <c r="T4482" s="246"/>
      <c r="U4482" s="246"/>
      <c r="V4482" s="246"/>
      <c r="W4482" s="246"/>
      <c r="X4482" s="246"/>
      <c r="Y4482" s="246"/>
      <c r="Z4482" s="246"/>
      <c r="AA4482" s="246"/>
      <c r="AB4482" s="246"/>
      <c r="AC4482" s="246"/>
      <c r="AD4482" s="246"/>
      <c r="AE4482" s="246"/>
      <c r="AF4482" s="246"/>
      <c r="AG4482" s="246"/>
      <c r="AH4482" s="246"/>
      <c r="AI4482" s="246"/>
      <c r="AJ4482" s="246"/>
      <c r="AK4482" s="246"/>
      <c r="AL4482" s="246"/>
    </row>
    <row r="4483" spans="3:38" s="47" customFormat="1" ht="38.25" customHeight="1" x14ac:dyDescent="0.25">
      <c r="C4483" s="243"/>
      <c r="H4483" s="243"/>
      <c r="L4483" s="282"/>
      <c r="M4483" s="243"/>
      <c r="O4483" s="243"/>
      <c r="P4483" s="246"/>
      <c r="Q4483" s="246"/>
      <c r="R4483" s="246"/>
      <c r="S4483" s="246"/>
      <c r="T4483" s="246"/>
      <c r="U4483" s="246"/>
      <c r="V4483" s="246"/>
      <c r="W4483" s="246"/>
      <c r="X4483" s="246"/>
      <c r="Y4483" s="246"/>
      <c r="Z4483" s="246"/>
      <c r="AA4483" s="246"/>
      <c r="AB4483" s="246"/>
      <c r="AC4483" s="246"/>
      <c r="AD4483" s="246"/>
      <c r="AE4483" s="246"/>
      <c r="AF4483" s="246"/>
      <c r="AG4483" s="246"/>
      <c r="AH4483" s="246"/>
      <c r="AI4483" s="246"/>
      <c r="AJ4483" s="246"/>
      <c r="AK4483" s="246"/>
      <c r="AL4483" s="246"/>
    </row>
    <row r="4484" spans="3:38" s="47" customFormat="1" ht="38.25" customHeight="1" x14ac:dyDescent="0.25">
      <c r="C4484" s="243"/>
      <c r="H4484" s="243"/>
      <c r="L4484" s="282"/>
      <c r="M4484" s="243"/>
      <c r="O4484" s="243"/>
      <c r="P4484" s="246"/>
      <c r="Q4484" s="246"/>
      <c r="R4484" s="246"/>
      <c r="S4484" s="246"/>
      <c r="T4484" s="246"/>
      <c r="U4484" s="246"/>
      <c r="V4484" s="246"/>
      <c r="W4484" s="246"/>
      <c r="X4484" s="246"/>
      <c r="Y4484" s="246"/>
      <c r="Z4484" s="246"/>
      <c r="AA4484" s="246"/>
      <c r="AB4484" s="246"/>
      <c r="AC4484" s="246"/>
      <c r="AD4484" s="246"/>
      <c r="AE4484" s="246"/>
      <c r="AF4484" s="246"/>
      <c r="AG4484" s="246"/>
      <c r="AH4484" s="246"/>
      <c r="AI4484" s="246"/>
      <c r="AJ4484" s="246"/>
      <c r="AK4484" s="246"/>
      <c r="AL4484" s="246"/>
    </row>
    <row r="4485" spans="3:38" s="47" customFormat="1" ht="38.25" customHeight="1" x14ac:dyDescent="0.25">
      <c r="C4485" s="243"/>
      <c r="H4485" s="243"/>
      <c r="L4485" s="282"/>
      <c r="M4485" s="243"/>
      <c r="O4485" s="243"/>
      <c r="P4485" s="246"/>
      <c r="Q4485" s="246"/>
      <c r="R4485" s="246"/>
      <c r="S4485" s="246"/>
      <c r="T4485" s="246"/>
      <c r="U4485" s="246"/>
      <c r="V4485" s="246"/>
      <c r="W4485" s="246"/>
      <c r="X4485" s="246"/>
      <c r="Y4485" s="246"/>
      <c r="Z4485" s="246"/>
      <c r="AA4485" s="246"/>
      <c r="AB4485" s="246"/>
      <c r="AC4485" s="246"/>
      <c r="AD4485" s="246"/>
      <c r="AE4485" s="246"/>
      <c r="AF4485" s="246"/>
      <c r="AG4485" s="246"/>
      <c r="AH4485" s="246"/>
      <c r="AI4485" s="246"/>
      <c r="AJ4485" s="246"/>
      <c r="AK4485" s="246"/>
      <c r="AL4485" s="246"/>
    </row>
    <row r="4486" spans="3:38" s="47" customFormat="1" ht="38.25" customHeight="1" x14ac:dyDescent="0.25">
      <c r="C4486" s="243"/>
      <c r="H4486" s="243"/>
      <c r="L4486" s="282"/>
      <c r="M4486" s="243"/>
      <c r="O4486" s="243"/>
      <c r="P4486" s="246"/>
      <c r="Q4486" s="246"/>
      <c r="R4486" s="246"/>
      <c r="S4486" s="246"/>
      <c r="T4486" s="246"/>
      <c r="U4486" s="246"/>
      <c r="V4486" s="246"/>
      <c r="W4486" s="246"/>
      <c r="X4486" s="246"/>
      <c r="Y4486" s="246"/>
      <c r="Z4486" s="246"/>
      <c r="AA4486" s="246"/>
      <c r="AB4486" s="246"/>
      <c r="AC4486" s="246"/>
      <c r="AD4486" s="246"/>
      <c r="AE4486" s="246"/>
      <c r="AF4486" s="246"/>
      <c r="AG4486" s="246"/>
      <c r="AH4486" s="246"/>
      <c r="AI4486" s="246"/>
      <c r="AJ4486" s="246"/>
      <c r="AK4486" s="246"/>
      <c r="AL4486" s="246"/>
    </row>
    <row r="4487" spans="3:38" s="47" customFormat="1" ht="38.25" customHeight="1" x14ac:dyDescent="0.25">
      <c r="C4487" s="243"/>
      <c r="H4487" s="243"/>
      <c r="L4487" s="282"/>
      <c r="M4487" s="243"/>
      <c r="O4487" s="243"/>
      <c r="P4487" s="246"/>
      <c r="Q4487" s="246"/>
      <c r="R4487" s="246"/>
      <c r="S4487" s="246"/>
      <c r="T4487" s="246"/>
      <c r="U4487" s="246"/>
      <c r="V4487" s="246"/>
      <c r="W4487" s="246"/>
      <c r="X4487" s="246"/>
      <c r="Y4487" s="246"/>
      <c r="Z4487" s="246"/>
      <c r="AA4487" s="246"/>
      <c r="AB4487" s="246"/>
      <c r="AC4487" s="246"/>
      <c r="AD4487" s="246"/>
      <c r="AE4487" s="246"/>
      <c r="AF4487" s="246"/>
      <c r="AG4487" s="246"/>
      <c r="AH4487" s="246"/>
      <c r="AI4487" s="246"/>
      <c r="AJ4487" s="246"/>
      <c r="AK4487" s="246"/>
      <c r="AL4487" s="246"/>
    </row>
    <row r="4488" spans="3:38" s="47" customFormat="1" ht="38.25" customHeight="1" x14ac:dyDescent="0.25">
      <c r="C4488" s="243"/>
      <c r="H4488" s="243"/>
      <c r="L4488" s="282"/>
      <c r="M4488" s="243"/>
      <c r="O4488" s="243"/>
      <c r="P4488" s="246"/>
      <c r="Q4488" s="246"/>
      <c r="R4488" s="246"/>
      <c r="S4488" s="246"/>
      <c r="T4488" s="246"/>
      <c r="U4488" s="246"/>
      <c r="V4488" s="246"/>
      <c r="W4488" s="246"/>
      <c r="X4488" s="246"/>
      <c r="Y4488" s="246"/>
      <c r="Z4488" s="246"/>
      <c r="AA4488" s="246"/>
      <c r="AB4488" s="246"/>
      <c r="AC4488" s="246"/>
      <c r="AD4488" s="246"/>
      <c r="AE4488" s="246"/>
      <c r="AF4488" s="246"/>
      <c r="AG4488" s="246"/>
      <c r="AH4488" s="246"/>
      <c r="AI4488" s="246"/>
      <c r="AJ4488" s="246"/>
      <c r="AK4488" s="246"/>
      <c r="AL4488" s="246"/>
    </row>
    <row r="4489" spans="3:38" s="47" customFormat="1" ht="38.25" customHeight="1" x14ac:dyDescent="0.25">
      <c r="C4489" s="243"/>
      <c r="H4489" s="243"/>
      <c r="L4489" s="282"/>
      <c r="M4489" s="243"/>
      <c r="O4489" s="243"/>
      <c r="P4489" s="246"/>
      <c r="Q4489" s="246"/>
      <c r="R4489" s="246"/>
      <c r="S4489" s="246"/>
      <c r="T4489" s="246"/>
      <c r="U4489" s="246"/>
      <c r="V4489" s="246"/>
      <c r="W4489" s="246"/>
      <c r="X4489" s="246"/>
      <c r="Y4489" s="246"/>
      <c r="Z4489" s="246"/>
      <c r="AA4489" s="246"/>
      <c r="AB4489" s="246"/>
      <c r="AC4489" s="246"/>
      <c r="AD4489" s="246"/>
      <c r="AE4489" s="246"/>
      <c r="AF4489" s="246"/>
      <c r="AG4489" s="246"/>
      <c r="AH4489" s="246"/>
      <c r="AI4489" s="246"/>
      <c r="AJ4489" s="246"/>
      <c r="AK4489" s="246"/>
      <c r="AL4489" s="246"/>
    </row>
    <row r="4490" spans="3:38" s="47" customFormat="1" ht="38.25" customHeight="1" x14ac:dyDescent="0.25">
      <c r="C4490" s="243"/>
      <c r="H4490" s="243"/>
      <c r="L4490" s="282"/>
      <c r="M4490" s="243"/>
      <c r="O4490" s="243"/>
      <c r="P4490" s="246"/>
      <c r="Q4490" s="246"/>
      <c r="R4490" s="246"/>
      <c r="S4490" s="246"/>
      <c r="T4490" s="246"/>
      <c r="U4490" s="246"/>
      <c r="V4490" s="246"/>
      <c r="W4490" s="246"/>
      <c r="X4490" s="246"/>
      <c r="Y4490" s="246"/>
      <c r="Z4490" s="246"/>
      <c r="AA4490" s="246"/>
      <c r="AB4490" s="246"/>
      <c r="AC4490" s="246"/>
      <c r="AD4490" s="246"/>
      <c r="AE4490" s="246"/>
      <c r="AF4490" s="246"/>
      <c r="AG4490" s="246"/>
      <c r="AH4490" s="246"/>
      <c r="AI4490" s="246"/>
      <c r="AJ4490" s="246"/>
      <c r="AK4490" s="246"/>
      <c r="AL4490" s="246"/>
    </row>
    <row r="4491" spans="3:38" s="47" customFormat="1" ht="38.25" customHeight="1" x14ac:dyDescent="0.25">
      <c r="C4491" s="243"/>
      <c r="H4491" s="243"/>
      <c r="L4491" s="282"/>
      <c r="M4491" s="243"/>
      <c r="O4491" s="243"/>
      <c r="P4491" s="246"/>
      <c r="Q4491" s="246"/>
      <c r="R4491" s="246"/>
      <c r="S4491" s="246"/>
      <c r="T4491" s="246"/>
      <c r="U4491" s="246"/>
      <c r="V4491" s="246"/>
      <c r="W4491" s="246"/>
      <c r="X4491" s="246"/>
      <c r="Y4491" s="246"/>
      <c r="Z4491" s="246"/>
      <c r="AA4491" s="246"/>
      <c r="AB4491" s="246"/>
      <c r="AC4491" s="246"/>
      <c r="AD4491" s="246"/>
      <c r="AE4491" s="246"/>
      <c r="AF4491" s="246"/>
      <c r="AG4491" s="246"/>
      <c r="AH4491" s="246"/>
      <c r="AI4491" s="246"/>
      <c r="AJ4491" s="246"/>
      <c r="AK4491" s="246"/>
      <c r="AL4491" s="246"/>
    </row>
    <row r="4492" spans="3:38" s="47" customFormat="1" ht="38.25" customHeight="1" x14ac:dyDescent="0.25">
      <c r="C4492" s="243"/>
      <c r="H4492" s="243"/>
      <c r="L4492" s="282"/>
      <c r="M4492" s="243"/>
      <c r="O4492" s="243"/>
      <c r="P4492" s="246"/>
      <c r="Q4492" s="246"/>
      <c r="R4492" s="246"/>
      <c r="S4492" s="246"/>
      <c r="T4492" s="246"/>
      <c r="U4492" s="246"/>
      <c r="V4492" s="246"/>
      <c r="W4492" s="246"/>
      <c r="X4492" s="246"/>
      <c r="Y4492" s="246"/>
      <c r="Z4492" s="246"/>
      <c r="AA4492" s="246"/>
      <c r="AB4492" s="246"/>
      <c r="AC4492" s="246"/>
      <c r="AD4492" s="246"/>
      <c r="AE4492" s="246"/>
      <c r="AF4492" s="246"/>
      <c r="AG4492" s="246"/>
      <c r="AH4492" s="246"/>
      <c r="AI4492" s="246"/>
      <c r="AJ4492" s="246"/>
      <c r="AK4492" s="246"/>
      <c r="AL4492" s="246"/>
    </row>
    <row r="4493" spans="3:38" s="47" customFormat="1" ht="38.25" customHeight="1" x14ac:dyDescent="0.25">
      <c r="C4493" s="243"/>
      <c r="H4493" s="243"/>
      <c r="L4493" s="282"/>
      <c r="M4493" s="243"/>
      <c r="O4493" s="243"/>
      <c r="P4493" s="246"/>
      <c r="Q4493" s="246"/>
      <c r="R4493" s="246"/>
      <c r="S4493" s="246"/>
      <c r="T4493" s="246"/>
      <c r="U4493" s="246"/>
      <c r="V4493" s="246"/>
      <c r="W4493" s="246"/>
      <c r="X4493" s="246"/>
      <c r="Y4493" s="246"/>
      <c r="Z4493" s="246"/>
      <c r="AA4493" s="246"/>
      <c r="AB4493" s="246"/>
      <c r="AC4493" s="246"/>
      <c r="AD4493" s="246"/>
      <c r="AE4493" s="246"/>
      <c r="AF4493" s="246"/>
      <c r="AG4493" s="246"/>
      <c r="AH4493" s="246"/>
      <c r="AI4493" s="246"/>
      <c r="AJ4493" s="246"/>
      <c r="AK4493" s="246"/>
      <c r="AL4493" s="246"/>
    </row>
    <row r="4494" spans="3:38" s="47" customFormat="1" ht="38.25" customHeight="1" x14ac:dyDescent="0.25">
      <c r="C4494" s="243"/>
      <c r="H4494" s="243"/>
      <c r="L4494" s="282"/>
      <c r="M4494" s="243"/>
      <c r="O4494" s="243"/>
      <c r="P4494" s="246"/>
      <c r="Q4494" s="246"/>
      <c r="R4494" s="246"/>
      <c r="S4494" s="246"/>
      <c r="T4494" s="246"/>
      <c r="U4494" s="246"/>
      <c r="V4494" s="246"/>
      <c r="W4494" s="246"/>
      <c r="X4494" s="246"/>
      <c r="Y4494" s="246"/>
      <c r="Z4494" s="246"/>
      <c r="AA4494" s="246"/>
      <c r="AB4494" s="246"/>
      <c r="AC4494" s="246"/>
      <c r="AD4494" s="246"/>
      <c r="AE4494" s="246"/>
      <c r="AF4494" s="246"/>
      <c r="AG4494" s="246"/>
      <c r="AH4494" s="246"/>
      <c r="AI4494" s="246"/>
      <c r="AJ4494" s="246"/>
      <c r="AK4494" s="246"/>
      <c r="AL4494" s="246"/>
    </row>
    <row r="4495" spans="3:38" s="47" customFormat="1" ht="38.25" customHeight="1" x14ac:dyDescent="0.25">
      <c r="C4495" s="243"/>
      <c r="H4495" s="243"/>
      <c r="L4495" s="282"/>
      <c r="M4495" s="243"/>
      <c r="O4495" s="243"/>
      <c r="P4495" s="246"/>
      <c r="Q4495" s="246"/>
      <c r="R4495" s="246"/>
      <c r="S4495" s="246"/>
      <c r="T4495" s="246"/>
      <c r="U4495" s="246"/>
      <c r="V4495" s="246"/>
      <c r="W4495" s="246"/>
      <c r="X4495" s="246"/>
      <c r="Y4495" s="246"/>
      <c r="Z4495" s="246"/>
      <c r="AA4495" s="246"/>
      <c r="AB4495" s="246"/>
      <c r="AC4495" s="246"/>
      <c r="AD4495" s="246"/>
      <c r="AE4495" s="246"/>
      <c r="AF4495" s="246"/>
      <c r="AG4495" s="246"/>
      <c r="AH4495" s="246"/>
      <c r="AI4495" s="246"/>
      <c r="AJ4495" s="246"/>
      <c r="AK4495" s="246"/>
      <c r="AL4495" s="246"/>
    </row>
    <row r="4496" spans="3:38" s="47" customFormat="1" ht="38.25" customHeight="1" x14ac:dyDescent="0.25">
      <c r="C4496" s="243"/>
      <c r="H4496" s="243"/>
      <c r="L4496" s="282"/>
      <c r="M4496" s="243"/>
      <c r="O4496" s="243"/>
      <c r="P4496" s="246"/>
      <c r="Q4496" s="246"/>
      <c r="R4496" s="246"/>
      <c r="S4496" s="246"/>
      <c r="T4496" s="246"/>
      <c r="U4496" s="246"/>
      <c r="V4496" s="246"/>
      <c r="W4496" s="246"/>
      <c r="X4496" s="246"/>
      <c r="Y4496" s="246"/>
      <c r="Z4496" s="246"/>
      <c r="AA4496" s="246"/>
      <c r="AB4496" s="246"/>
      <c r="AC4496" s="246"/>
      <c r="AD4496" s="246"/>
      <c r="AE4496" s="246"/>
      <c r="AF4496" s="246"/>
      <c r="AG4496" s="246"/>
      <c r="AH4496" s="246"/>
      <c r="AI4496" s="246"/>
      <c r="AJ4496" s="246"/>
      <c r="AK4496" s="246"/>
      <c r="AL4496" s="246"/>
    </row>
    <row r="4497" spans="3:38" s="47" customFormat="1" ht="38.25" customHeight="1" x14ac:dyDescent="0.25">
      <c r="C4497" s="243"/>
      <c r="H4497" s="243"/>
      <c r="L4497" s="282"/>
      <c r="M4497" s="243"/>
      <c r="O4497" s="243"/>
      <c r="P4497" s="246"/>
      <c r="Q4497" s="246"/>
      <c r="R4497" s="246"/>
      <c r="S4497" s="246"/>
      <c r="T4497" s="246"/>
      <c r="U4497" s="246"/>
      <c r="V4497" s="246"/>
      <c r="W4497" s="246"/>
      <c r="X4497" s="246"/>
      <c r="Y4497" s="246"/>
      <c r="Z4497" s="246"/>
      <c r="AA4497" s="246"/>
      <c r="AB4497" s="246"/>
      <c r="AC4497" s="246"/>
      <c r="AD4497" s="246"/>
      <c r="AE4497" s="246"/>
      <c r="AF4497" s="246"/>
      <c r="AG4497" s="246"/>
      <c r="AH4497" s="246"/>
      <c r="AI4497" s="246"/>
      <c r="AJ4497" s="246"/>
      <c r="AK4497" s="246"/>
      <c r="AL4497" s="246"/>
    </row>
    <row r="4498" spans="3:38" s="47" customFormat="1" ht="38.25" customHeight="1" x14ac:dyDescent="0.25">
      <c r="C4498" s="243"/>
      <c r="H4498" s="243"/>
      <c r="L4498" s="282"/>
      <c r="M4498" s="243"/>
      <c r="O4498" s="243"/>
      <c r="P4498" s="246"/>
      <c r="Q4498" s="246"/>
      <c r="R4498" s="246"/>
      <c r="S4498" s="246"/>
      <c r="T4498" s="246"/>
      <c r="U4498" s="246"/>
      <c r="V4498" s="246"/>
      <c r="W4498" s="246"/>
      <c r="X4498" s="246"/>
      <c r="Y4498" s="246"/>
      <c r="Z4498" s="246"/>
      <c r="AA4498" s="246"/>
      <c r="AB4498" s="246"/>
      <c r="AC4498" s="246"/>
      <c r="AD4498" s="246"/>
      <c r="AE4498" s="246"/>
      <c r="AF4498" s="246"/>
      <c r="AG4498" s="246"/>
      <c r="AH4498" s="246"/>
      <c r="AI4498" s="246"/>
      <c r="AJ4498" s="246"/>
      <c r="AK4498" s="246"/>
      <c r="AL4498" s="246"/>
    </row>
    <row r="4499" spans="3:38" s="47" customFormat="1" ht="38.25" customHeight="1" x14ac:dyDescent="0.25">
      <c r="C4499" s="243"/>
      <c r="H4499" s="243"/>
      <c r="L4499" s="282"/>
      <c r="M4499" s="243"/>
      <c r="O4499" s="243"/>
      <c r="P4499" s="246"/>
      <c r="Q4499" s="246"/>
      <c r="R4499" s="246"/>
      <c r="S4499" s="246"/>
      <c r="T4499" s="246"/>
      <c r="U4499" s="246"/>
      <c r="V4499" s="246"/>
      <c r="W4499" s="246"/>
      <c r="X4499" s="246"/>
      <c r="Y4499" s="246"/>
      <c r="Z4499" s="246"/>
      <c r="AA4499" s="246"/>
      <c r="AB4499" s="246"/>
      <c r="AC4499" s="246"/>
      <c r="AD4499" s="246"/>
      <c r="AE4499" s="246"/>
      <c r="AF4499" s="246"/>
      <c r="AG4499" s="246"/>
      <c r="AH4499" s="246"/>
      <c r="AI4499" s="246"/>
      <c r="AJ4499" s="246"/>
      <c r="AK4499" s="246"/>
      <c r="AL4499" s="246"/>
    </row>
    <row r="4500" spans="3:38" s="47" customFormat="1" ht="38.25" customHeight="1" x14ac:dyDescent="0.25">
      <c r="C4500" s="243"/>
      <c r="H4500" s="243"/>
      <c r="L4500" s="282"/>
      <c r="M4500" s="243"/>
      <c r="O4500" s="243"/>
      <c r="P4500" s="246"/>
      <c r="Q4500" s="246"/>
      <c r="R4500" s="246"/>
      <c r="S4500" s="246"/>
      <c r="T4500" s="246"/>
      <c r="U4500" s="246"/>
      <c r="V4500" s="246"/>
      <c r="W4500" s="246"/>
      <c r="X4500" s="246"/>
      <c r="Y4500" s="246"/>
      <c r="Z4500" s="246"/>
      <c r="AA4500" s="246"/>
      <c r="AB4500" s="246"/>
      <c r="AC4500" s="246"/>
      <c r="AD4500" s="246"/>
      <c r="AE4500" s="246"/>
      <c r="AF4500" s="246"/>
      <c r="AG4500" s="246"/>
      <c r="AH4500" s="246"/>
      <c r="AI4500" s="246"/>
      <c r="AJ4500" s="246"/>
      <c r="AK4500" s="246"/>
      <c r="AL4500" s="246"/>
    </row>
    <row r="4501" spans="3:38" s="47" customFormat="1" ht="38.25" customHeight="1" x14ac:dyDescent="0.25">
      <c r="C4501" s="243"/>
      <c r="H4501" s="243"/>
      <c r="L4501" s="282"/>
      <c r="M4501" s="243"/>
      <c r="O4501" s="243"/>
      <c r="P4501" s="246"/>
      <c r="Q4501" s="246"/>
      <c r="R4501" s="246"/>
      <c r="S4501" s="246"/>
      <c r="T4501" s="246"/>
      <c r="U4501" s="246"/>
      <c r="V4501" s="246"/>
      <c r="W4501" s="246"/>
      <c r="X4501" s="246"/>
      <c r="Y4501" s="246"/>
      <c r="Z4501" s="246"/>
      <c r="AA4501" s="246"/>
      <c r="AB4501" s="246"/>
      <c r="AC4501" s="246"/>
      <c r="AD4501" s="246"/>
      <c r="AE4501" s="246"/>
      <c r="AF4501" s="246"/>
      <c r="AG4501" s="246"/>
      <c r="AH4501" s="246"/>
      <c r="AI4501" s="246"/>
      <c r="AJ4501" s="246"/>
      <c r="AK4501" s="246"/>
      <c r="AL4501" s="246"/>
    </row>
    <row r="4502" spans="3:38" s="47" customFormat="1" ht="38.25" customHeight="1" x14ac:dyDescent="0.25">
      <c r="C4502" s="243"/>
      <c r="H4502" s="243"/>
      <c r="L4502" s="282"/>
      <c r="M4502" s="243"/>
      <c r="O4502" s="243"/>
      <c r="P4502" s="246"/>
      <c r="Q4502" s="246"/>
      <c r="R4502" s="246"/>
      <c r="S4502" s="246"/>
      <c r="T4502" s="246"/>
      <c r="U4502" s="246"/>
      <c r="V4502" s="246"/>
      <c r="W4502" s="246"/>
      <c r="X4502" s="246"/>
      <c r="Y4502" s="246"/>
      <c r="Z4502" s="246"/>
      <c r="AA4502" s="246"/>
      <c r="AB4502" s="246"/>
      <c r="AC4502" s="246"/>
      <c r="AD4502" s="246"/>
      <c r="AE4502" s="246"/>
      <c r="AF4502" s="246"/>
      <c r="AG4502" s="246"/>
      <c r="AH4502" s="246"/>
      <c r="AI4502" s="246"/>
      <c r="AJ4502" s="246"/>
      <c r="AK4502" s="246"/>
      <c r="AL4502" s="246"/>
    </row>
    <row r="4503" spans="3:38" s="47" customFormat="1" ht="38.25" customHeight="1" x14ac:dyDescent="0.25">
      <c r="C4503" s="243"/>
      <c r="H4503" s="243"/>
      <c r="L4503" s="282"/>
      <c r="M4503" s="243"/>
      <c r="O4503" s="243"/>
      <c r="P4503" s="246"/>
      <c r="Q4503" s="246"/>
      <c r="R4503" s="246"/>
      <c r="S4503" s="246"/>
      <c r="T4503" s="246"/>
      <c r="U4503" s="246"/>
      <c r="V4503" s="246"/>
      <c r="W4503" s="246"/>
      <c r="X4503" s="246"/>
      <c r="Y4503" s="246"/>
      <c r="Z4503" s="246"/>
      <c r="AA4503" s="246"/>
      <c r="AB4503" s="246"/>
      <c r="AC4503" s="246"/>
      <c r="AD4503" s="246"/>
      <c r="AE4503" s="246"/>
      <c r="AF4503" s="246"/>
      <c r="AG4503" s="246"/>
      <c r="AH4503" s="246"/>
      <c r="AI4503" s="246"/>
      <c r="AJ4503" s="246"/>
      <c r="AK4503" s="246"/>
      <c r="AL4503" s="246"/>
    </row>
    <row r="4504" spans="3:38" s="47" customFormat="1" ht="38.25" customHeight="1" x14ac:dyDescent="0.25">
      <c r="C4504" s="243"/>
      <c r="H4504" s="243"/>
      <c r="L4504" s="282"/>
      <c r="M4504" s="243"/>
      <c r="O4504" s="243"/>
      <c r="P4504" s="246"/>
      <c r="Q4504" s="246"/>
      <c r="R4504" s="246"/>
      <c r="S4504" s="246"/>
      <c r="T4504" s="246"/>
      <c r="U4504" s="246"/>
      <c r="V4504" s="246"/>
      <c r="W4504" s="246"/>
      <c r="X4504" s="246"/>
      <c r="Y4504" s="246"/>
      <c r="Z4504" s="246"/>
      <c r="AA4504" s="246"/>
      <c r="AB4504" s="246"/>
      <c r="AC4504" s="246"/>
      <c r="AD4504" s="246"/>
      <c r="AE4504" s="246"/>
      <c r="AF4504" s="246"/>
      <c r="AG4504" s="246"/>
      <c r="AH4504" s="246"/>
      <c r="AI4504" s="246"/>
      <c r="AJ4504" s="246"/>
      <c r="AK4504" s="246"/>
      <c r="AL4504" s="246"/>
    </row>
    <row r="4505" spans="3:38" s="47" customFormat="1" ht="38.25" customHeight="1" x14ac:dyDescent="0.25">
      <c r="C4505" s="243"/>
      <c r="H4505" s="243"/>
      <c r="L4505" s="282"/>
      <c r="M4505" s="243"/>
      <c r="O4505" s="243"/>
      <c r="P4505" s="246"/>
      <c r="Q4505" s="246"/>
      <c r="R4505" s="246"/>
      <c r="S4505" s="246"/>
      <c r="T4505" s="246"/>
      <c r="U4505" s="246"/>
      <c r="V4505" s="246"/>
      <c r="W4505" s="246"/>
      <c r="X4505" s="246"/>
      <c r="Y4505" s="246"/>
      <c r="Z4505" s="246"/>
      <c r="AA4505" s="246"/>
      <c r="AB4505" s="246"/>
      <c r="AC4505" s="246"/>
      <c r="AD4505" s="246"/>
      <c r="AE4505" s="246"/>
      <c r="AF4505" s="246"/>
      <c r="AG4505" s="246"/>
      <c r="AH4505" s="246"/>
      <c r="AI4505" s="246"/>
      <c r="AJ4505" s="246"/>
      <c r="AK4505" s="246"/>
      <c r="AL4505" s="246"/>
    </row>
    <row r="4506" spans="3:38" s="47" customFormat="1" ht="38.25" customHeight="1" x14ac:dyDescent="0.25">
      <c r="C4506" s="243"/>
      <c r="H4506" s="243"/>
      <c r="L4506" s="282"/>
      <c r="M4506" s="243"/>
      <c r="O4506" s="243"/>
      <c r="P4506" s="246"/>
      <c r="Q4506" s="246"/>
      <c r="R4506" s="246"/>
      <c r="S4506" s="246"/>
      <c r="T4506" s="246"/>
      <c r="U4506" s="246"/>
      <c r="V4506" s="246"/>
      <c r="W4506" s="246"/>
      <c r="X4506" s="246"/>
      <c r="Y4506" s="246"/>
      <c r="Z4506" s="246"/>
      <c r="AA4506" s="246"/>
      <c r="AB4506" s="246"/>
      <c r="AC4506" s="246"/>
      <c r="AD4506" s="246"/>
      <c r="AE4506" s="246"/>
      <c r="AF4506" s="246"/>
      <c r="AG4506" s="246"/>
      <c r="AH4506" s="246"/>
      <c r="AI4506" s="246"/>
      <c r="AJ4506" s="246"/>
      <c r="AK4506" s="246"/>
      <c r="AL4506" s="246"/>
    </row>
    <row r="4507" spans="3:38" s="47" customFormat="1" ht="38.25" customHeight="1" x14ac:dyDescent="0.25">
      <c r="C4507" s="243"/>
      <c r="H4507" s="243"/>
      <c r="L4507" s="282"/>
      <c r="M4507" s="243"/>
      <c r="O4507" s="243"/>
      <c r="P4507" s="246"/>
      <c r="Q4507" s="246"/>
      <c r="R4507" s="246"/>
      <c r="S4507" s="246"/>
      <c r="T4507" s="246"/>
      <c r="U4507" s="246"/>
      <c r="V4507" s="246"/>
      <c r="W4507" s="246"/>
      <c r="X4507" s="246"/>
      <c r="Y4507" s="246"/>
      <c r="Z4507" s="246"/>
      <c r="AA4507" s="246"/>
      <c r="AB4507" s="246"/>
      <c r="AC4507" s="246"/>
      <c r="AD4507" s="246"/>
      <c r="AE4507" s="246"/>
      <c r="AF4507" s="246"/>
      <c r="AG4507" s="246"/>
      <c r="AH4507" s="246"/>
      <c r="AI4507" s="246"/>
      <c r="AJ4507" s="246"/>
      <c r="AK4507" s="246"/>
      <c r="AL4507" s="246"/>
    </row>
    <row r="4508" spans="3:38" s="47" customFormat="1" ht="38.25" customHeight="1" x14ac:dyDescent="0.25">
      <c r="C4508" s="243"/>
      <c r="H4508" s="243"/>
      <c r="L4508" s="282"/>
      <c r="M4508" s="243"/>
      <c r="O4508" s="243"/>
      <c r="P4508" s="246"/>
      <c r="Q4508" s="246"/>
      <c r="R4508" s="246"/>
      <c r="S4508" s="246"/>
      <c r="T4508" s="246"/>
      <c r="U4508" s="246"/>
      <c r="V4508" s="246"/>
      <c r="W4508" s="246"/>
      <c r="X4508" s="246"/>
      <c r="Y4508" s="246"/>
      <c r="Z4508" s="246"/>
      <c r="AA4508" s="246"/>
      <c r="AB4508" s="246"/>
      <c r="AC4508" s="246"/>
      <c r="AD4508" s="246"/>
      <c r="AE4508" s="246"/>
      <c r="AF4508" s="246"/>
      <c r="AG4508" s="246"/>
      <c r="AH4508" s="246"/>
      <c r="AI4508" s="246"/>
      <c r="AJ4508" s="246"/>
      <c r="AK4508" s="246"/>
      <c r="AL4508" s="246"/>
    </row>
    <row r="4509" spans="3:38" s="47" customFormat="1" ht="38.25" customHeight="1" x14ac:dyDescent="0.25">
      <c r="C4509" s="243"/>
      <c r="H4509" s="243"/>
      <c r="L4509" s="282"/>
      <c r="M4509" s="243"/>
      <c r="O4509" s="243"/>
      <c r="P4509" s="246"/>
      <c r="Q4509" s="246"/>
      <c r="R4509" s="246"/>
      <c r="S4509" s="246"/>
      <c r="T4509" s="246"/>
      <c r="U4509" s="246"/>
      <c r="V4509" s="246"/>
      <c r="W4509" s="246"/>
      <c r="X4509" s="246"/>
      <c r="Y4509" s="246"/>
      <c r="Z4509" s="246"/>
      <c r="AA4509" s="246"/>
      <c r="AB4509" s="246"/>
      <c r="AC4509" s="246"/>
      <c r="AD4509" s="246"/>
      <c r="AE4509" s="246"/>
      <c r="AF4509" s="246"/>
      <c r="AG4509" s="246"/>
      <c r="AH4509" s="246"/>
      <c r="AI4509" s="246"/>
      <c r="AJ4509" s="246"/>
      <c r="AK4509" s="246"/>
      <c r="AL4509" s="246"/>
    </row>
    <row r="4510" spans="3:38" s="47" customFormat="1" ht="38.25" customHeight="1" x14ac:dyDescent="0.25">
      <c r="C4510" s="243"/>
      <c r="H4510" s="243"/>
      <c r="L4510" s="282"/>
      <c r="M4510" s="243"/>
      <c r="O4510" s="243"/>
      <c r="P4510" s="246"/>
      <c r="Q4510" s="246"/>
      <c r="R4510" s="246"/>
      <c r="S4510" s="246"/>
      <c r="T4510" s="246"/>
      <c r="U4510" s="246"/>
      <c r="V4510" s="246"/>
      <c r="W4510" s="246"/>
      <c r="X4510" s="246"/>
      <c r="Y4510" s="246"/>
      <c r="Z4510" s="246"/>
      <c r="AA4510" s="246"/>
      <c r="AB4510" s="246"/>
      <c r="AC4510" s="246"/>
      <c r="AD4510" s="246"/>
      <c r="AE4510" s="246"/>
      <c r="AF4510" s="246"/>
      <c r="AG4510" s="246"/>
      <c r="AH4510" s="246"/>
      <c r="AI4510" s="246"/>
      <c r="AJ4510" s="246"/>
      <c r="AK4510" s="246"/>
      <c r="AL4510" s="246"/>
    </row>
    <row r="4511" spans="3:38" s="47" customFormat="1" ht="38.25" customHeight="1" x14ac:dyDescent="0.25">
      <c r="C4511" s="243"/>
      <c r="H4511" s="243"/>
      <c r="L4511" s="282"/>
      <c r="M4511" s="243"/>
      <c r="O4511" s="243"/>
      <c r="P4511" s="246"/>
      <c r="Q4511" s="246"/>
      <c r="R4511" s="246"/>
      <c r="S4511" s="246"/>
      <c r="T4511" s="246"/>
      <c r="U4511" s="246"/>
      <c r="V4511" s="246"/>
      <c r="W4511" s="246"/>
      <c r="X4511" s="246"/>
      <c r="Y4511" s="246"/>
      <c r="Z4511" s="246"/>
      <c r="AA4511" s="246"/>
      <c r="AB4511" s="246"/>
      <c r="AC4511" s="246"/>
      <c r="AD4511" s="246"/>
      <c r="AE4511" s="246"/>
      <c r="AF4511" s="246"/>
      <c r="AG4511" s="246"/>
      <c r="AH4511" s="246"/>
      <c r="AI4511" s="246"/>
      <c r="AJ4511" s="246"/>
      <c r="AK4511" s="246"/>
      <c r="AL4511" s="246"/>
    </row>
    <row r="4512" spans="3:38" s="47" customFormat="1" ht="38.25" customHeight="1" x14ac:dyDescent="0.25">
      <c r="C4512" s="243"/>
      <c r="H4512" s="243"/>
      <c r="L4512" s="282"/>
      <c r="M4512" s="243"/>
      <c r="O4512" s="243"/>
      <c r="P4512" s="246"/>
      <c r="Q4512" s="246"/>
      <c r="R4512" s="246"/>
      <c r="S4512" s="246"/>
      <c r="T4512" s="246"/>
      <c r="U4512" s="246"/>
      <c r="V4512" s="246"/>
      <c r="W4512" s="246"/>
      <c r="X4512" s="246"/>
      <c r="Y4512" s="246"/>
      <c r="Z4512" s="246"/>
      <c r="AA4512" s="246"/>
      <c r="AB4512" s="246"/>
      <c r="AC4512" s="246"/>
      <c r="AD4512" s="246"/>
      <c r="AE4512" s="246"/>
      <c r="AF4512" s="246"/>
      <c r="AG4512" s="246"/>
      <c r="AH4512" s="246"/>
      <c r="AI4512" s="246"/>
      <c r="AJ4512" s="246"/>
      <c r="AK4512" s="246"/>
      <c r="AL4512" s="246"/>
    </row>
    <row r="4513" spans="3:38" s="47" customFormat="1" ht="38.25" customHeight="1" x14ac:dyDescent="0.25">
      <c r="C4513" s="243"/>
      <c r="H4513" s="243"/>
      <c r="L4513" s="282"/>
      <c r="M4513" s="243"/>
      <c r="O4513" s="243"/>
      <c r="P4513" s="246"/>
      <c r="Q4513" s="246"/>
      <c r="R4513" s="246"/>
      <c r="S4513" s="246"/>
      <c r="T4513" s="246"/>
      <c r="U4513" s="246"/>
      <c r="V4513" s="246"/>
      <c r="W4513" s="246"/>
      <c r="X4513" s="246"/>
      <c r="Y4513" s="246"/>
      <c r="Z4513" s="246"/>
      <c r="AA4513" s="246"/>
      <c r="AB4513" s="246"/>
      <c r="AC4513" s="246"/>
      <c r="AD4513" s="246"/>
      <c r="AE4513" s="246"/>
      <c r="AF4513" s="246"/>
      <c r="AG4513" s="246"/>
      <c r="AH4513" s="246"/>
      <c r="AI4513" s="246"/>
      <c r="AJ4513" s="246"/>
      <c r="AK4513" s="246"/>
      <c r="AL4513" s="246"/>
    </row>
    <row r="4514" spans="3:38" s="47" customFormat="1" ht="38.25" customHeight="1" x14ac:dyDescent="0.25">
      <c r="C4514" s="243"/>
      <c r="H4514" s="243"/>
      <c r="L4514" s="282"/>
      <c r="M4514" s="243"/>
      <c r="O4514" s="243"/>
      <c r="P4514" s="246"/>
      <c r="Q4514" s="246"/>
      <c r="R4514" s="246"/>
      <c r="S4514" s="246"/>
      <c r="T4514" s="246"/>
      <c r="U4514" s="246"/>
      <c r="V4514" s="246"/>
      <c r="W4514" s="246"/>
      <c r="X4514" s="246"/>
      <c r="Y4514" s="246"/>
      <c r="Z4514" s="246"/>
      <c r="AA4514" s="246"/>
      <c r="AB4514" s="246"/>
      <c r="AC4514" s="246"/>
      <c r="AD4514" s="246"/>
      <c r="AE4514" s="246"/>
      <c r="AF4514" s="246"/>
      <c r="AG4514" s="246"/>
      <c r="AH4514" s="246"/>
      <c r="AI4514" s="246"/>
      <c r="AJ4514" s="246"/>
      <c r="AK4514" s="246"/>
      <c r="AL4514" s="246"/>
    </row>
    <row r="4515" spans="3:38" s="47" customFormat="1" ht="38.25" customHeight="1" x14ac:dyDescent="0.25">
      <c r="C4515" s="243"/>
      <c r="H4515" s="243"/>
      <c r="L4515" s="282"/>
      <c r="M4515" s="243"/>
      <c r="O4515" s="243"/>
      <c r="P4515" s="246"/>
      <c r="Q4515" s="246"/>
      <c r="R4515" s="246"/>
      <c r="S4515" s="246"/>
      <c r="T4515" s="246"/>
      <c r="U4515" s="246"/>
      <c r="V4515" s="246"/>
      <c r="W4515" s="246"/>
      <c r="X4515" s="246"/>
      <c r="Y4515" s="246"/>
      <c r="Z4515" s="246"/>
      <c r="AA4515" s="246"/>
      <c r="AB4515" s="246"/>
      <c r="AC4515" s="246"/>
      <c r="AD4515" s="246"/>
      <c r="AE4515" s="246"/>
      <c r="AF4515" s="246"/>
      <c r="AG4515" s="246"/>
      <c r="AH4515" s="246"/>
      <c r="AI4515" s="246"/>
      <c r="AJ4515" s="246"/>
      <c r="AK4515" s="246"/>
      <c r="AL4515" s="246"/>
    </row>
    <row r="4516" spans="3:38" s="47" customFormat="1" ht="38.25" customHeight="1" x14ac:dyDescent="0.25">
      <c r="C4516" s="243"/>
      <c r="H4516" s="243"/>
      <c r="L4516" s="282"/>
      <c r="M4516" s="243"/>
      <c r="O4516" s="243"/>
      <c r="P4516" s="246"/>
      <c r="Q4516" s="246"/>
      <c r="R4516" s="246"/>
      <c r="S4516" s="246"/>
      <c r="T4516" s="246"/>
      <c r="U4516" s="246"/>
      <c r="V4516" s="246"/>
      <c r="W4516" s="246"/>
      <c r="X4516" s="246"/>
      <c r="Y4516" s="246"/>
      <c r="Z4516" s="246"/>
      <c r="AA4516" s="246"/>
      <c r="AB4516" s="246"/>
      <c r="AC4516" s="246"/>
      <c r="AD4516" s="246"/>
      <c r="AE4516" s="246"/>
      <c r="AF4516" s="246"/>
      <c r="AG4516" s="246"/>
      <c r="AH4516" s="246"/>
      <c r="AI4516" s="246"/>
      <c r="AJ4516" s="246"/>
      <c r="AK4516" s="246"/>
      <c r="AL4516" s="246"/>
    </row>
    <row r="4517" spans="3:38" s="47" customFormat="1" ht="38.25" customHeight="1" x14ac:dyDescent="0.25">
      <c r="C4517" s="243"/>
      <c r="H4517" s="243"/>
      <c r="L4517" s="282"/>
      <c r="M4517" s="243"/>
      <c r="O4517" s="243"/>
      <c r="P4517" s="246"/>
      <c r="Q4517" s="246"/>
      <c r="R4517" s="246"/>
      <c r="S4517" s="246"/>
      <c r="T4517" s="246"/>
      <c r="U4517" s="246"/>
      <c r="V4517" s="246"/>
      <c r="W4517" s="246"/>
      <c r="X4517" s="246"/>
      <c r="Y4517" s="246"/>
      <c r="Z4517" s="246"/>
      <c r="AA4517" s="246"/>
      <c r="AB4517" s="246"/>
      <c r="AC4517" s="246"/>
      <c r="AD4517" s="246"/>
      <c r="AE4517" s="246"/>
      <c r="AF4517" s="246"/>
      <c r="AG4517" s="246"/>
      <c r="AH4517" s="246"/>
      <c r="AI4517" s="246"/>
      <c r="AJ4517" s="246"/>
      <c r="AK4517" s="246"/>
      <c r="AL4517" s="246"/>
    </row>
    <row r="4518" spans="3:38" s="47" customFormat="1" ht="38.25" customHeight="1" x14ac:dyDescent="0.25">
      <c r="C4518" s="243"/>
      <c r="H4518" s="243"/>
      <c r="L4518" s="282"/>
      <c r="M4518" s="243"/>
      <c r="O4518" s="243"/>
      <c r="P4518" s="246"/>
      <c r="Q4518" s="246"/>
      <c r="R4518" s="246"/>
      <c r="S4518" s="246"/>
      <c r="T4518" s="246"/>
      <c r="U4518" s="246"/>
      <c r="V4518" s="246"/>
      <c r="W4518" s="246"/>
      <c r="X4518" s="246"/>
      <c r="Y4518" s="246"/>
      <c r="Z4518" s="246"/>
      <c r="AA4518" s="246"/>
      <c r="AB4518" s="246"/>
      <c r="AC4518" s="246"/>
      <c r="AD4518" s="246"/>
      <c r="AE4518" s="246"/>
      <c r="AF4518" s="246"/>
      <c r="AG4518" s="246"/>
      <c r="AH4518" s="246"/>
      <c r="AI4518" s="246"/>
      <c r="AJ4518" s="246"/>
      <c r="AK4518" s="246"/>
      <c r="AL4518" s="246"/>
    </row>
    <row r="4519" spans="3:38" s="47" customFormat="1" ht="38.25" customHeight="1" x14ac:dyDescent="0.25">
      <c r="C4519" s="243"/>
      <c r="H4519" s="243"/>
      <c r="L4519" s="282"/>
      <c r="M4519" s="243"/>
      <c r="O4519" s="243"/>
      <c r="P4519" s="246"/>
      <c r="Q4519" s="246"/>
      <c r="R4519" s="246"/>
      <c r="S4519" s="246"/>
      <c r="T4519" s="246"/>
      <c r="U4519" s="246"/>
      <c r="V4519" s="246"/>
      <c r="W4519" s="246"/>
      <c r="X4519" s="246"/>
      <c r="Y4519" s="246"/>
      <c r="Z4519" s="246"/>
      <c r="AA4519" s="246"/>
      <c r="AB4519" s="246"/>
      <c r="AC4519" s="246"/>
      <c r="AD4519" s="246"/>
      <c r="AE4519" s="246"/>
      <c r="AF4519" s="246"/>
      <c r="AG4519" s="246"/>
      <c r="AH4519" s="246"/>
      <c r="AI4519" s="246"/>
      <c r="AJ4519" s="246"/>
      <c r="AK4519" s="246"/>
      <c r="AL4519" s="246"/>
    </row>
    <row r="4520" spans="3:38" s="47" customFormat="1" ht="38.25" customHeight="1" x14ac:dyDescent="0.25">
      <c r="C4520" s="243"/>
      <c r="H4520" s="243"/>
      <c r="L4520" s="282"/>
      <c r="M4520" s="243"/>
      <c r="O4520" s="243"/>
      <c r="P4520" s="246"/>
      <c r="Q4520" s="246"/>
      <c r="R4520" s="246"/>
      <c r="S4520" s="246"/>
      <c r="T4520" s="246"/>
      <c r="U4520" s="246"/>
      <c r="V4520" s="246"/>
      <c r="W4520" s="246"/>
      <c r="X4520" s="246"/>
      <c r="Y4520" s="246"/>
      <c r="Z4520" s="246"/>
      <c r="AA4520" s="246"/>
      <c r="AB4520" s="246"/>
      <c r="AC4520" s="246"/>
      <c r="AD4520" s="246"/>
      <c r="AE4520" s="246"/>
      <c r="AF4520" s="246"/>
      <c r="AG4520" s="246"/>
      <c r="AH4520" s="246"/>
      <c r="AI4520" s="246"/>
      <c r="AJ4520" s="246"/>
      <c r="AK4520" s="246"/>
      <c r="AL4520" s="246"/>
    </row>
    <row r="4521" spans="3:38" s="47" customFormat="1" ht="38.25" customHeight="1" x14ac:dyDescent="0.25">
      <c r="C4521" s="243"/>
      <c r="H4521" s="243"/>
      <c r="L4521" s="282"/>
      <c r="M4521" s="243"/>
      <c r="O4521" s="243"/>
      <c r="P4521" s="246"/>
      <c r="Q4521" s="246"/>
      <c r="R4521" s="246"/>
      <c r="S4521" s="246"/>
      <c r="T4521" s="246"/>
      <c r="U4521" s="246"/>
      <c r="V4521" s="246"/>
      <c r="W4521" s="246"/>
      <c r="X4521" s="246"/>
      <c r="Y4521" s="246"/>
      <c r="Z4521" s="246"/>
      <c r="AA4521" s="246"/>
      <c r="AB4521" s="246"/>
      <c r="AC4521" s="246"/>
      <c r="AD4521" s="246"/>
      <c r="AE4521" s="246"/>
      <c r="AF4521" s="246"/>
      <c r="AG4521" s="246"/>
      <c r="AH4521" s="246"/>
      <c r="AI4521" s="246"/>
      <c r="AJ4521" s="246"/>
      <c r="AK4521" s="246"/>
      <c r="AL4521" s="246"/>
    </row>
    <row r="4522" spans="3:38" s="47" customFormat="1" ht="38.25" customHeight="1" x14ac:dyDescent="0.25">
      <c r="C4522" s="243"/>
      <c r="H4522" s="243"/>
      <c r="L4522" s="282"/>
      <c r="M4522" s="243"/>
      <c r="O4522" s="243"/>
      <c r="P4522" s="246"/>
      <c r="Q4522" s="246"/>
      <c r="R4522" s="246"/>
      <c r="S4522" s="246"/>
      <c r="T4522" s="246"/>
      <c r="U4522" s="246"/>
      <c r="V4522" s="246"/>
      <c r="W4522" s="246"/>
      <c r="X4522" s="246"/>
      <c r="Y4522" s="246"/>
      <c r="Z4522" s="246"/>
      <c r="AA4522" s="246"/>
      <c r="AB4522" s="246"/>
      <c r="AC4522" s="246"/>
      <c r="AD4522" s="246"/>
      <c r="AE4522" s="246"/>
      <c r="AF4522" s="246"/>
      <c r="AG4522" s="246"/>
      <c r="AH4522" s="246"/>
      <c r="AI4522" s="246"/>
      <c r="AJ4522" s="246"/>
      <c r="AK4522" s="246"/>
      <c r="AL4522" s="246"/>
    </row>
    <row r="4523" spans="3:38" s="47" customFormat="1" ht="38.25" customHeight="1" x14ac:dyDescent="0.25">
      <c r="C4523" s="243"/>
      <c r="H4523" s="243"/>
      <c r="L4523" s="282"/>
      <c r="M4523" s="243"/>
      <c r="O4523" s="243"/>
      <c r="P4523" s="246"/>
      <c r="Q4523" s="246"/>
      <c r="R4523" s="246"/>
      <c r="S4523" s="246"/>
      <c r="T4523" s="246"/>
      <c r="U4523" s="246"/>
      <c r="V4523" s="246"/>
      <c r="W4523" s="246"/>
      <c r="X4523" s="246"/>
      <c r="Y4523" s="246"/>
      <c r="Z4523" s="246"/>
      <c r="AA4523" s="246"/>
      <c r="AB4523" s="246"/>
      <c r="AC4523" s="246"/>
      <c r="AD4523" s="246"/>
      <c r="AE4523" s="246"/>
      <c r="AF4523" s="246"/>
      <c r="AG4523" s="246"/>
      <c r="AH4523" s="246"/>
      <c r="AI4523" s="246"/>
      <c r="AJ4523" s="246"/>
      <c r="AK4523" s="246"/>
      <c r="AL4523" s="246"/>
    </row>
    <row r="4524" spans="3:38" s="47" customFormat="1" ht="38.25" customHeight="1" x14ac:dyDescent="0.25">
      <c r="C4524" s="243"/>
      <c r="H4524" s="243"/>
      <c r="L4524" s="282"/>
      <c r="M4524" s="243"/>
      <c r="O4524" s="243"/>
      <c r="P4524" s="246"/>
      <c r="Q4524" s="246"/>
      <c r="R4524" s="246"/>
      <c r="S4524" s="246"/>
      <c r="T4524" s="246"/>
      <c r="U4524" s="246"/>
      <c r="V4524" s="246"/>
      <c r="W4524" s="246"/>
      <c r="X4524" s="246"/>
      <c r="Y4524" s="246"/>
      <c r="Z4524" s="246"/>
      <c r="AA4524" s="246"/>
      <c r="AB4524" s="246"/>
      <c r="AC4524" s="246"/>
      <c r="AD4524" s="246"/>
      <c r="AE4524" s="246"/>
      <c r="AF4524" s="246"/>
      <c r="AG4524" s="246"/>
      <c r="AH4524" s="246"/>
      <c r="AI4524" s="246"/>
      <c r="AJ4524" s="246"/>
      <c r="AK4524" s="246"/>
      <c r="AL4524" s="246"/>
    </row>
    <row r="4525" spans="3:38" s="47" customFormat="1" ht="38.25" customHeight="1" x14ac:dyDescent="0.25">
      <c r="C4525" s="243"/>
      <c r="H4525" s="243"/>
      <c r="L4525" s="282"/>
      <c r="M4525" s="243"/>
      <c r="O4525" s="243"/>
      <c r="P4525" s="246"/>
      <c r="Q4525" s="246"/>
      <c r="R4525" s="246"/>
      <c r="S4525" s="246"/>
      <c r="T4525" s="246"/>
      <c r="U4525" s="246"/>
      <c r="V4525" s="246"/>
      <c r="W4525" s="246"/>
      <c r="X4525" s="246"/>
      <c r="Y4525" s="246"/>
      <c r="Z4525" s="246"/>
      <c r="AA4525" s="246"/>
      <c r="AB4525" s="246"/>
      <c r="AC4525" s="246"/>
      <c r="AD4525" s="246"/>
      <c r="AE4525" s="246"/>
      <c r="AF4525" s="246"/>
      <c r="AG4525" s="246"/>
      <c r="AH4525" s="246"/>
      <c r="AI4525" s="246"/>
      <c r="AJ4525" s="246"/>
      <c r="AK4525" s="246"/>
      <c r="AL4525" s="246"/>
    </row>
    <row r="4526" spans="3:38" s="47" customFormat="1" ht="38.25" customHeight="1" x14ac:dyDescent="0.25">
      <c r="C4526" s="243"/>
      <c r="H4526" s="243"/>
      <c r="L4526" s="282"/>
      <c r="M4526" s="243"/>
      <c r="O4526" s="243"/>
      <c r="P4526" s="246"/>
      <c r="Q4526" s="246"/>
      <c r="R4526" s="246"/>
      <c r="S4526" s="246"/>
      <c r="T4526" s="246"/>
      <c r="U4526" s="246"/>
      <c r="V4526" s="246"/>
      <c r="W4526" s="246"/>
      <c r="X4526" s="246"/>
      <c r="Y4526" s="246"/>
      <c r="Z4526" s="246"/>
      <c r="AA4526" s="246"/>
      <c r="AB4526" s="246"/>
      <c r="AC4526" s="246"/>
      <c r="AD4526" s="246"/>
      <c r="AE4526" s="246"/>
      <c r="AF4526" s="246"/>
      <c r="AG4526" s="246"/>
      <c r="AH4526" s="246"/>
      <c r="AI4526" s="246"/>
      <c r="AJ4526" s="246"/>
      <c r="AK4526" s="246"/>
      <c r="AL4526" s="246"/>
    </row>
    <row r="4527" spans="3:38" s="47" customFormat="1" ht="38.25" customHeight="1" x14ac:dyDescent="0.25">
      <c r="C4527" s="243"/>
      <c r="H4527" s="243"/>
      <c r="L4527" s="282"/>
      <c r="M4527" s="243"/>
      <c r="O4527" s="243"/>
      <c r="P4527" s="246"/>
      <c r="Q4527" s="246"/>
      <c r="R4527" s="246"/>
      <c r="S4527" s="246"/>
      <c r="T4527" s="246"/>
      <c r="U4527" s="246"/>
      <c r="V4527" s="246"/>
      <c r="W4527" s="246"/>
      <c r="X4527" s="246"/>
      <c r="Y4527" s="246"/>
      <c r="Z4527" s="246"/>
      <c r="AA4527" s="246"/>
      <c r="AB4527" s="246"/>
      <c r="AC4527" s="246"/>
      <c r="AD4527" s="246"/>
      <c r="AE4527" s="246"/>
      <c r="AF4527" s="246"/>
      <c r="AG4527" s="246"/>
      <c r="AH4527" s="246"/>
      <c r="AI4527" s="246"/>
      <c r="AJ4527" s="246"/>
      <c r="AK4527" s="246"/>
      <c r="AL4527" s="246"/>
    </row>
    <row r="4528" spans="3:38" s="47" customFormat="1" ht="38.25" customHeight="1" x14ac:dyDescent="0.25">
      <c r="C4528" s="243"/>
      <c r="H4528" s="243"/>
      <c r="L4528" s="282"/>
      <c r="M4528" s="243"/>
      <c r="O4528" s="243"/>
      <c r="P4528" s="246"/>
      <c r="Q4528" s="246"/>
      <c r="R4528" s="246"/>
      <c r="S4528" s="246"/>
      <c r="T4528" s="246"/>
      <c r="U4528" s="246"/>
      <c r="V4528" s="246"/>
      <c r="W4528" s="246"/>
      <c r="X4528" s="246"/>
      <c r="Y4528" s="246"/>
      <c r="Z4528" s="246"/>
      <c r="AA4528" s="246"/>
      <c r="AB4528" s="246"/>
      <c r="AC4528" s="246"/>
      <c r="AD4528" s="246"/>
      <c r="AE4528" s="246"/>
      <c r="AF4528" s="246"/>
      <c r="AG4528" s="246"/>
      <c r="AH4528" s="246"/>
      <c r="AI4528" s="246"/>
      <c r="AJ4528" s="246"/>
      <c r="AK4528" s="246"/>
      <c r="AL4528" s="246"/>
    </row>
    <row r="4529" spans="3:38" s="47" customFormat="1" ht="38.25" customHeight="1" x14ac:dyDescent="0.25">
      <c r="C4529" s="243"/>
      <c r="H4529" s="243"/>
      <c r="L4529" s="282"/>
      <c r="M4529" s="243"/>
      <c r="O4529" s="243"/>
      <c r="P4529" s="246"/>
      <c r="Q4529" s="246"/>
      <c r="R4529" s="246"/>
      <c r="S4529" s="246"/>
      <c r="T4529" s="246"/>
      <c r="U4529" s="246"/>
      <c r="V4529" s="246"/>
      <c r="W4529" s="246"/>
      <c r="X4529" s="246"/>
      <c r="Y4529" s="246"/>
      <c r="Z4529" s="246"/>
      <c r="AA4529" s="246"/>
      <c r="AB4529" s="246"/>
      <c r="AC4529" s="246"/>
      <c r="AD4529" s="246"/>
      <c r="AE4529" s="246"/>
      <c r="AF4529" s="246"/>
      <c r="AG4529" s="246"/>
      <c r="AH4529" s="246"/>
      <c r="AI4529" s="246"/>
      <c r="AJ4529" s="246"/>
      <c r="AK4529" s="246"/>
      <c r="AL4529" s="246"/>
    </row>
    <row r="4530" spans="3:38" s="47" customFormat="1" ht="38.25" customHeight="1" x14ac:dyDescent="0.25">
      <c r="C4530" s="243"/>
      <c r="H4530" s="243"/>
      <c r="L4530" s="282"/>
      <c r="M4530" s="243"/>
      <c r="O4530" s="243"/>
      <c r="P4530" s="246"/>
      <c r="Q4530" s="246"/>
      <c r="R4530" s="246"/>
      <c r="S4530" s="246"/>
      <c r="T4530" s="246"/>
      <c r="U4530" s="246"/>
      <c r="V4530" s="246"/>
      <c r="W4530" s="246"/>
      <c r="X4530" s="246"/>
      <c r="Y4530" s="246"/>
      <c r="Z4530" s="246"/>
      <c r="AA4530" s="246"/>
      <c r="AB4530" s="246"/>
      <c r="AC4530" s="246"/>
      <c r="AD4530" s="246"/>
      <c r="AE4530" s="246"/>
      <c r="AF4530" s="246"/>
      <c r="AG4530" s="246"/>
      <c r="AH4530" s="246"/>
      <c r="AI4530" s="246"/>
      <c r="AJ4530" s="246"/>
      <c r="AK4530" s="246"/>
      <c r="AL4530" s="246"/>
    </row>
    <row r="4531" spans="3:38" s="47" customFormat="1" ht="38.25" customHeight="1" x14ac:dyDescent="0.25">
      <c r="C4531" s="243"/>
      <c r="H4531" s="243"/>
      <c r="L4531" s="282"/>
      <c r="M4531" s="243"/>
      <c r="O4531" s="243"/>
      <c r="P4531" s="246"/>
      <c r="Q4531" s="246"/>
      <c r="R4531" s="246"/>
      <c r="S4531" s="246"/>
      <c r="T4531" s="246"/>
      <c r="U4531" s="246"/>
      <c r="V4531" s="246"/>
      <c r="W4531" s="246"/>
      <c r="X4531" s="246"/>
      <c r="Y4531" s="246"/>
      <c r="Z4531" s="246"/>
      <c r="AA4531" s="246"/>
      <c r="AB4531" s="246"/>
      <c r="AC4531" s="246"/>
      <c r="AD4531" s="246"/>
      <c r="AE4531" s="246"/>
      <c r="AF4531" s="246"/>
      <c r="AG4531" s="246"/>
      <c r="AH4531" s="246"/>
      <c r="AI4531" s="246"/>
      <c r="AJ4531" s="246"/>
      <c r="AK4531" s="246"/>
      <c r="AL4531" s="246"/>
    </row>
    <row r="4532" spans="3:38" s="47" customFormat="1" ht="38.25" customHeight="1" x14ac:dyDescent="0.25">
      <c r="C4532" s="243"/>
      <c r="H4532" s="243"/>
      <c r="L4532" s="282"/>
      <c r="M4532" s="243"/>
      <c r="O4532" s="243"/>
      <c r="P4532" s="246"/>
      <c r="Q4532" s="246"/>
      <c r="R4532" s="246"/>
      <c r="S4532" s="246"/>
      <c r="T4532" s="246"/>
      <c r="U4532" s="246"/>
      <c r="V4532" s="246"/>
      <c r="W4532" s="246"/>
      <c r="X4532" s="246"/>
      <c r="Y4532" s="246"/>
      <c r="Z4532" s="246"/>
      <c r="AA4532" s="246"/>
      <c r="AB4532" s="246"/>
      <c r="AC4532" s="246"/>
      <c r="AD4532" s="246"/>
      <c r="AE4532" s="246"/>
      <c r="AF4532" s="246"/>
      <c r="AG4532" s="246"/>
      <c r="AH4532" s="246"/>
      <c r="AI4532" s="246"/>
      <c r="AJ4532" s="246"/>
      <c r="AK4532" s="246"/>
      <c r="AL4532" s="246"/>
    </row>
    <row r="4533" spans="3:38" s="47" customFormat="1" ht="38.25" customHeight="1" x14ac:dyDescent="0.25">
      <c r="C4533" s="243"/>
      <c r="H4533" s="243"/>
      <c r="L4533" s="282"/>
      <c r="M4533" s="243"/>
      <c r="O4533" s="243"/>
      <c r="P4533" s="246"/>
      <c r="Q4533" s="246"/>
      <c r="R4533" s="246"/>
      <c r="S4533" s="246"/>
      <c r="T4533" s="246"/>
      <c r="U4533" s="246"/>
      <c r="V4533" s="246"/>
      <c r="W4533" s="246"/>
      <c r="X4533" s="246"/>
      <c r="Y4533" s="246"/>
      <c r="Z4533" s="246"/>
      <c r="AA4533" s="246"/>
      <c r="AB4533" s="246"/>
      <c r="AC4533" s="246"/>
      <c r="AD4533" s="246"/>
      <c r="AE4533" s="246"/>
      <c r="AF4533" s="246"/>
      <c r="AG4533" s="246"/>
      <c r="AH4533" s="246"/>
      <c r="AI4533" s="246"/>
      <c r="AJ4533" s="246"/>
      <c r="AK4533" s="246"/>
      <c r="AL4533" s="246"/>
    </row>
    <row r="4534" spans="3:38" s="47" customFormat="1" ht="38.25" customHeight="1" x14ac:dyDescent="0.25">
      <c r="C4534" s="243"/>
      <c r="H4534" s="243"/>
      <c r="L4534" s="282"/>
      <c r="M4534" s="243"/>
      <c r="O4534" s="243"/>
      <c r="P4534" s="246"/>
      <c r="Q4534" s="246"/>
      <c r="R4534" s="246"/>
      <c r="S4534" s="246"/>
      <c r="T4534" s="246"/>
      <c r="U4534" s="246"/>
      <c r="V4534" s="246"/>
      <c r="W4534" s="246"/>
      <c r="X4534" s="246"/>
      <c r="Y4534" s="246"/>
      <c r="Z4534" s="246"/>
      <c r="AA4534" s="246"/>
      <c r="AB4534" s="246"/>
      <c r="AC4534" s="246"/>
      <c r="AD4534" s="246"/>
      <c r="AE4534" s="246"/>
      <c r="AF4534" s="246"/>
      <c r="AG4534" s="246"/>
      <c r="AH4534" s="246"/>
      <c r="AI4534" s="246"/>
      <c r="AJ4534" s="246"/>
      <c r="AK4534" s="246"/>
      <c r="AL4534" s="246"/>
    </row>
    <row r="4535" spans="3:38" s="47" customFormat="1" ht="38.25" customHeight="1" x14ac:dyDescent="0.25">
      <c r="C4535" s="243"/>
      <c r="H4535" s="243"/>
      <c r="L4535" s="282"/>
      <c r="M4535" s="243"/>
      <c r="O4535" s="243"/>
      <c r="P4535" s="246"/>
      <c r="Q4535" s="246"/>
      <c r="R4535" s="246"/>
      <c r="S4535" s="246"/>
      <c r="T4535" s="246"/>
      <c r="U4535" s="246"/>
      <c r="V4535" s="246"/>
      <c r="W4535" s="246"/>
      <c r="X4535" s="246"/>
      <c r="Y4535" s="246"/>
      <c r="Z4535" s="246"/>
      <c r="AA4535" s="246"/>
      <c r="AB4535" s="246"/>
      <c r="AC4535" s="246"/>
      <c r="AD4535" s="246"/>
      <c r="AE4535" s="246"/>
      <c r="AF4535" s="246"/>
      <c r="AG4535" s="246"/>
      <c r="AH4535" s="246"/>
      <c r="AI4535" s="246"/>
      <c r="AJ4535" s="246"/>
      <c r="AK4535" s="246"/>
      <c r="AL4535" s="246"/>
    </row>
    <row r="4536" spans="3:38" s="47" customFormat="1" ht="38.25" customHeight="1" x14ac:dyDescent="0.25">
      <c r="C4536" s="243"/>
      <c r="H4536" s="243"/>
      <c r="L4536" s="282"/>
      <c r="M4536" s="243"/>
      <c r="O4536" s="243"/>
      <c r="P4536" s="246"/>
      <c r="Q4536" s="246"/>
      <c r="R4536" s="246"/>
      <c r="S4536" s="246"/>
      <c r="T4536" s="246"/>
      <c r="U4536" s="246"/>
      <c r="V4536" s="246"/>
      <c r="W4536" s="246"/>
      <c r="X4536" s="246"/>
      <c r="Y4536" s="246"/>
      <c r="Z4536" s="246"/>
      <c r="AA4536" s="246"/>
      <c r="AB4536" s="246"/>
      <c r="AC4536" s="246"/>
      <c r="AD4536" s="246"/>
      <c r="AE4536" s="246"/>
      <c r="AF4536" s="246"/>
      <c r="AG4536" s="246"/>
      <c r="AH4536" s="246"/>
      <c r="AI4536" s="246"/>
      <c r="AJ4536" s="246"/>
      <c r="AK4536" s="246"/>
      <c r="AL4536" s="246"/>
    </row>
    <row r="4537" spans="3:38" s="47" customFormat="1" ht="38.25" customHeight="1" x14ac:dyDescent="0.25">
      <c r="C4537" s="243"/>
      <c r="H4537" s="243"/>
      <c r="L4537" s="282"/>
      <c r="M4537" s="243"/>
      <c r="O4537" s="243"/>
      <c r="P4537" s="246"/>
      <c r="Q4537" s="246"/>
      <c r="R4537" s="246"/>
      <c r="S4537" s="246"/>
      <c r="T4537" s="246"/>
      <c r="U4537" s="246"/>
      <c r="V4537" s="246"/>
      <c r="W4537" s="246"/>
      <c r="X4537" s="246"/>
      <c r="Y4537" s="246"/>
      <c r="Z4537" s="246"/>
      <c r="AA4537" s="246"/>
      <c r="AB4537" s="246"/>
      <c r="AC4537" s="246"/>
      <c r="AD4537" s="246"/>
      <c r="AE4537" s="246"/>
      <c r="AF4537" s="246"/>
      <c r="AG4537" s="246"/>
      <c r="AH4537" s="246"/>
      <c r="AI4537" s="246"/>
      <c r="AJ4537" s="246"/>
      <c r="AK4537" s="246"/>
      <c r="AL4537" s="246"/>
    </row>
    <row r="4538" spans="3:38" s="47" customFormat="1" ht="38.25" customHeight="1" x14ac:dyDescent="0.25">
      <c r="C4538" s="243"/>
      <c r="H4538" s="243"/>
      <c r="L4538" s="282"/>
      <c r="M4538" s="243"/>
      <c r="O4538" s="243"/>
      <c r="P4538" s="246"/>
      <c r="Q4538" s="246"/>
      <c r="R4538" s="246"/>
      <c r="S4538" s="246"/>
      <c r="T4538" s="246"/>
      <c r="U4538" s="246"/>
      <c r="V4538" s="246"/>
      <c r="W4538" s="246"/>
      <c r="X4538" s="246"/>
      <c r="Y4538" s="246"/>
      <c r="Z4538" s="246"/>
      <c r="AA4538" s="246"/>
      <c r="AB4538" s="246"/>
      <c r="AC4538" s="246"/>
      <c r="AD4538" s="246"/>
      <c r="AE4538" s="246"/>
      <c r="AF4538" s="246"/>
      <c r="AG4538" s="246"/>
      <c r="AH4538" s="246"/>
      <c r="AI4538" s="246"/>
      <c r="AJ4538" s="246"/>
      <c r="AK4538" s="246"/>
      <c r="AL4538" s="246"/>
    </row>
    <row r="4539" spans="3:38" s="47" customFormat="1" ht="38.25" customHeight="1" x14ac:dyDescent="0.25">
      <c r="C4539" s="243"/>
      <c r="H4539" s="243"/>
      <c r="L4539" s="282"/>
      <c r="M4539" s="243"/>
      <c r="O4539" s="243"/>
      <c r="P4539" s="246"/>
      <c r="Q4539" s="246"/>
      <c r="R4539" s="246"/>
      <c r="S4539" s="246"/>
      <c r="T4539" s="246"/>
      <c r="U4539" s="246"/>
      <c r="V4539" s="246"/>
      <c r="W4539" s="246"/>
      <c r="X4539" s="246"/>
      <c r="Y4539" s="246"/>
      <c r="Z4539" s="246"/>
      <c r="AA4539" s="246"/>
      <c r="AB4539" s="246"/>
      <c r="AC4539" s="246"/>
      <c r="AD4539" s="246"/>
      <c r="AE4539" s="246"/>
      <c r="AF4539" s="246"/>
      <c r="AG4539" s="246"/>
      <c r="AH4539" s="246"/>
      <c r="AI4539" s="246"/>
      <c r="AJ4539" s="246"/>
      <c r="AK4539" s="246"/>
      <c r="AL4539" s="246"/>
    </row>
    <row r="4540" spans="3:38" s="47" customFormat="1" ht="38.25" customHeight="1" x14ac:dyDescent="0.25">
      <c r="C4540" s="243"/>
      <c r="H4540" s="243"/>
      <c r="L4540" s="282"/>
      <c r="M4540" s="243"/>
      <c r="O4540" s="243"/>
      <c r="P4540" s="246"/>
      <c r="Q4540" s="246"/>
      <c r="R4540" s="246"/>
      <c r="S4540" s="246"/>
      <c r="T4540" s="246"/>
      <c r="U4540" s="246"/>
      <c r="V4540" s="246"/>
      <c r="W4540" s="246"/>
      <c r="X4540" s="246"/>
      <c r="Y4540" s="246"/>
      <c r="Z4540" s="246"/>
      <c r="AA4540" s="246"/>
      <c r="AB4540" s="246"/>
      <c r="AC4540" s="246"/>
      <c r="AD4540" s="246"/>
      <c r="AE4540" s="246"/>
      <c r="AF4540" s="246"/>
      <c r="AG4540" s="246"/>
      <c r="AH4540" s="246"/>
      <c r="AI4540" s="246"/>
      <c r="AJ4540" s="246"/>
      <c r="AK4540" s="246"/>
      <c r="AL4540" s="246"/>
    </row>
    <row r="4541" spans="3:38" s="47" customFormat="1" ht="38.25" customHeight="1" x14ac:dyDescent="0.25">
      <c r="C4541" s="243"/>
      <c r="H4541" s="243"/>
      <c r="L4541" s="282"/>
      <c r="M4541" s="243"/>
      <c r="O4541" s="243"/>
      <c r="P4541" s="246"/>
      <c r="Q4541" s="246"/>
      <c r="R4541" s="246"/>
      <c r="S4541" s="246"/>
      <c r="T4541" s="246"/>
      <c r="U4541" s="246"/>
      <c r="V4541" s="246"/>
      <c r="W4541" s="246"/>
      <c r="X4541" s="246"/>
      <c r="Y4541" s="246"/>
      <c r="Z4541" s="246"/>
      <c r="AA4541" s="246"/>
      <c r="AB4541" s="246"/>
      <c r="AC4541" s="246"/>
      <c r="AD4541" s="246"/>
      <c r="AE4541" s="246"/>
      <c r="AF4541" s="246"/>
      <c r="AG4541" s="246"/>
      <c r="AH4541" s="246"/>
      <c r="AI4541" s="246"/>
      <c r="AJ4541" s="246"/>
      <c r="AK4541" s="246"/>
      <c r="AL4541" s="246"/>
    </row>
    <row r="4542" spans="3:38" s="47" customFormat="1" ht="38.25" customHeight="1" x14ac:dyDescent="0.25">
      <c r="C4542" s="243"/>
      <c r="H4542" s="243"/>
      <c r="L4542" s="282"/>
      <c r="M4542" s="243"/>
      <c r="O4542" s="243"/>
      <c r="P4542" s="246"/>
      <c r="Q4542" s="246"/>
      <c r="R4542" s="246"/>
      <c r="S4542" s="246"/>
      <c r="T4542" s="246"/>
      <c r="U4542" s="246"/>
      <c r="V4542" s="246"/>
      <c r="W4542" s="246"/>
      <c r="X4542" s="246"/>
      <c r="Y4542" s="246"/>
      <c r="Z4542" s="246"/>
      <c r="AA4542" s="246"/>
      <c r="AB4542" s="246"/>
      <c r="AC4542" s="246"/>
      <c r="AD4542" s="246"/>
      <c r="AE4542" s="246"/>
      <c r="AF4542" s="246"/>
      <c r="AG4542" s="246"/>
      <c r="AH4542" s="246"/>
      <c r="AI4542" s="246"/>
      <c r="AJ4542" s="246"/>
      <c r="AK4542" s="246"/>
      <c r="AL4542" s="246"/>
    </row>
    <row r="4543" spans="3:38" s="47" customFormat="1" ht="38.25" customHeight="1" x14ac:dyDescent="0.25">
      <c r="C4543" s="243"/>
      <c r="H4543" s="243"/>
      <c r="L4543" s="282"/>
      <c r="M4543" s="243"/>
      <c r="O4543" s="243"/>
      <c r="P4543" s="246"/>
      <c r="Q4543" s="246"/>
      <c r="R4543" s="246"/>
      <c r="S4543" s="246"/>
      <c r="T4543" s="246"/>
      <c r="U4543" s="246"/>
      <c r="V4543" s="246"/>
      <c r="W4543" s="246"/>
      <c r="X4543" s="246"/>
      <c r="Y4543" s="246"/>
      <c r="Z4543" s="246"/>
      <c r="AA4543" s="246"/>
      <c r="AB4543" s="246"/>
      <c r="AC4543" s="246"/>
      <c r="AD4543" s="246"/>
      <c r="AE4543" s="246"/>
      <c r="AF4543" s="246"/>
      <c r="AG4543" s="246"/>
      <c r="AH4543" s="246"/>
      <c r="AI4543" s="246"/>
      <c r="AJ4543" s="246"/>
      <c r="AK4543" s="246"/>
      <c r="AL4543" s="246"/>
    </row>
    <row r="4544" spans="3:38" s="47" customFormat="1" ht="38.25" customHeight="1" x14ac:dyDescent="0.25">
      <c r="C4544" s="243"/>
      <c r="H4544" s="243"/>
      <c r="L4544" s="282"/>
      <c r="M4544" s="243"/>
      <c r="O4544" s="243"/>
      <c r="P4544" s="246"/>
      <c r="Q4544" s="246"/>
      <c r="R4544" s="246"/>
      <c r="S4544" s="246"/>
      <c r="T4544" s="246"/>
      <c r="U4544" s="246"/>
      <c r="V4544" s="246"/>
      <c r="W4544" s="246"/>
      <c r="X4544" s="246"/>
      <c r="Y4544" s="246"/>
      <c r="Z4544" s="246"/>
      <c r="AA4544" s="246"/>
      <c r="AB4544" s="246"/>
      <c r="AC4544" s="246"/>
      <c r="AD4544" s="246"/>
      <c r="AE4544" s="246"/>
      <c r="AF4544" s="246"/>
      <c r="AG4544" s="246"/>
      <c r="AH4544" s="246"/>
      <c r="AI4544" s="246"/>
      <c r="AJ4544" s="246"/>
      <c r="AK4544" s="246"/>
      <c r="AL4544" s="246"/>
    </row>
    <row r="4545" spans="3:38" s="47" customFormat="1" ht="38.25" customHeight="1" x14ac:dyDescent="0.25">
      <c r="C4545" s="243"/>
      <c r="H4545" s="243"/>
      <c r="L4545" s="282"/>
      <c r="M4545" s="243"/>
      <c r="O4545" s="243"/>
      <c r="P4545" s="246"/>
      <c r="Q4545" s="246"/>
      <c r="R4545" s="246"/>
      <c r="S4545" s="246"/>
      <c r="T4545" s="246"/>
      <c r="U4545" s="246"/>
      <c r="V4545" s="246"/>
      <c r="W4545" s="246"/>
      <c r="X4545" s="246"/>
      <c r="Y4545" s="246"/>
      <c r="Z4545" s="246"/>
      <c r="AA4545" s="246"/>
      <c r="AB4545" s="246"/>
      <c r="AC4545" s="246"/>
      <c r="AD4545" s="246"/>
      <c r="AE4545" s="246"/>
      <c r="AF4545" s="246"/>
      <c r="AG4545" s="246"/>
      <c r="AH4545" s="246"/>
      <c r="AI4545" s="246"/>
      <c r="AJ4545" s="246"/>
      <c r="AK4545" s="246"/>
      <c r="AL4545" s="246"/>
    </row>
    <row r="4546" spans="3:38" s="47" customFormat="1" ht="38.25" customHeight="1" x14ac:dyDescent="0.25">
      <c r="C4546" s="243"/>
      <c r="H4546" s="243"/>
      <c r="L4546" s="282"/>
      <c r="M4546" s="243"/>
      <c r="O4546" s="243"/>
      <c r="P4546" s="246"/>
      <c r="Q4546" s="246"/>
      <c r="R4546" s="246"/>
      <c r="S4546" s="246"/>
      <c r="T4546" s="246"/>
      <c r="U4546" s="246"/>
      <c r="V4546" s="246"/>
      <c r="W4546" s="246"/>
      <c r="X4546" s="246"/>
      <c r="Y4546" s="246"/>
      <c r="Z4546" s="246"/>
      <c r="AA4546" s="246"/>
      <c r="AB4546" s="246"/>
      <c r="AC4546" s="246"/>
      <c r="AD4546" s="246"/>
      <c r="AE4546" s="246"/>
      <c r="AF4546" s="246"/>
      <c r="AG4546" s="246"/>
      <c r="AH4546" s="246"/>
      <c r="AI4546" s="246"/>
      <c r="AJ4546" s="246"/>
      <c r="AK4546" s="246"/>
      <c r="AL4546" s="246"/>
    </row>
    <row r="4547" spans="3:38" s="47" customFormat="1" ht="38.25" customHeight="1" x14ac:dyDescent="0.25">
      <c r="C4547" s="243"/>
      <c r="H4547" s="243"/>
      <c r="L4547" s="282"/>
      <c r="M4547" s="243"/>
      <c r="O4547" s="243"/>
      <c r="P4547" s="246"/>
      <c r="Q4547" s="246"/>
      <c r="R4547" s="246"/>
      <c r="S4547" s="246"/>
      <c r="T4547" s="246"/>
      <c r="U4547" s="246"/>
      <c r="V4547" s="246"/>
      <c r="W4547" s="246"/>
      <c r="X4547" s="246"/>
      <c r="Y4547" s="246"/>
      <c r="Z4547" s="246"/>
      <c r="AA4547" s="246"/>
      <c r="AB4547" s="246"/>
      <c r="AC4547" s="246"/>
      <c r="AD4547" s="246"/>
      <c r="AE4547" s="246"/>
      <c r="AF4547" s="246"/>
      <c r="AG4547" s="246"/>
      <c r="AH4547" s="246"/>
      <c r="AI4547" s="246"/>
      <c r="AJ4547" s="246"/>
      <c r="AK4547" s="246"/>
      <c r="AL4547" s="246"/>
    </row>
    <row r="4548" spans="3:38" s="47" customFormat="1" ht="38.25" customHeight="1" x14ac:dyDescent="0.25">
      <c r="C4548" s="243"/>
      <c r="H4548" s="243"/>
      <c r="L4548" s="282"/>
      <c r="M4548" s="243"/>
      <c r="O4548" s="243"/>
      <c r="P4548" s="246"/>
      <c r="Q4548" s="246"/>
      <c r="R4548" s="246"/>
      <c r="S4548" s="246"/>
      <c r="T4548" s="246"/>
      <c r="U4548" s="246"/>
      <c r="V4548" s="246"/>
      <c r="W4548" s="246"/>
      <c r="X4548" s="246"/>
      <c r="Y4548" s="246"/>
      <c r="Z4548" s="246"/>
      <c r="AA4548" s="246"/>
      <c r="AB4548" s="246"/>
      <c r="AC4548" s="246"/>
      <c r="AD4548" s="246"/>
      <c r="AE4548" s="246"/>
      <c r="AF4548" s="246"/>
      <c r="AG4548" s="246"/>
      <c r="AH4548" s="246"/>
      <c r="AI4548" s="246"/>
      <c r="AJ4548" s="246"/>
      <c r="AK4548" s="246"/>
      <c r="AL4548" s="246"/>
    </row>
    <row r="4549" spans="3:38" s="47" customFormat="1" ht="38.25" customHeight="1" x14ac:dyDescent="0.25">
      <c r="C4549" s="243"/>
      <c r="H4549" s="243"/>
      <c r="L4549" s="282"/>
      <c r="M4549" s="243"/>
      <c r="O4549" s="243"/>
      <c r="P4549" s="246"/>
      <c r="Q4549" s="246"/>
      <c r="R4549" s="246"/>
      <c r="S4549" s="246"/>
      <c r="T4549" s="246"/>
      <c r="U4549" s="246"/>
      <c r="V4549" s="246"/>
      <c r="W4549" s="246"/>
      <c r="X4549" s="246"/>
      <c r="Y4549" s="246"/>
      <c r="Z4549" s="246"/>
      <c r="AA4549" s="246"/>
      <c r="AB4549" s="246"/>
      <c r="AC4549" s="246"/>
      <c r="AD4549" s="246"/>
      <c r="AE4549" s="246"/>
      <c r="AF4549" s="246"/>
      <c r="AG4549" s="246"/>
      <c r="AH4549" s="246"/>
      <c r="AI4549" s="246"/>
      <c r="AJ4549" s="246"/>
      <c r="AK4549" s="246"/>
      <c r="AL4549" s="246"/>
    </row>
    <row r="4550" spans="3:38" s="47" customFormat="1" ht="38.25" customHeight="1" x14ac:dyDescent="0.25">
      <c r="C4550" s="243"/>
      <c r="H4550" s="243"/>
      <c r="L4550" s="282"/>
      <c r="M4550" s="243"/>
      <c r="O4550" s="243"/>
      <c r="P4550" s="246"/>
      <c r="Q4550" s="246"/>
      <c r="R4550" s="246"/>
      <c r="S4550" s="246"/>
      <c r="T4550" s="246"/>
      <c r="U4550" s="246"/>
      <c r="V4550" s="246"/>
      <c r="W4550" s="246"/>
      <c r="X4550" s="246"/>
      <c r="Y4550" s="246"/>
      <c r="Z4550" s="246"/>
      <c r="AA4550" s="246"/>
      <c r="AB4550" s="246"/>
      <c r="AC4550" s="246"/>
      <c r="AD4550" s="246"/>
      <c r="AE4550" s="246"/>
      <c r="AF4550" s="246"/>
      <c r="AG4550" s="246"/>
      <c r="AH4550" s="246"/>
      <c r="AI4550" s="246"/>
      <c r="AJ4550" s="246"/>
      <c r="AK4550" s="246"/>
      <c r="AL4550" s="246"/>
    </row>
    <row r="4551" spans="3:38" s="47" customFormat="1" ht="38.25" customHeight="1" x14ac:dyDescent="0.25">
      <c r="C4551" s="243"/>
      <c r="H4551" s="243"/>
      <c r="L4551" s="282"/>
      <c r="M4551" s="243"/>
      <c r="O4551" s="243"/>
      <c r="P4551" s="246"/>
      <c r="Q4551" s="246"/>
      <c r="R4551" s="246"/>
      <c r="S4551" s="246"/>
      <c r="T4551" s="246"/>
      <c r="U4551" s="246"/>
      <c r="V4551" s="246"/>
      <c r="W4551" s="246"/>
      <c r="X4551" s="246"/>
      <c r="Y4551" s="246"/>
      <c r="Z4551" s="246"/>
      <c r="AA4551" s="246"/>
      <c r="AB4551" s="246"/>
      <c r="AC4551" s="246"/>
      <c r="AD4551" s="246"/>
      <c r="AE4551" s="246"/>
      <c r="AF4551" s="246"/>
      <c r="AG4551" s="246"/>
      <c r="AH4551" s="246"/>
      <c r="AI4551" s="246"/>
      <c r="AJ4551" s="246"/>
      <c r="AK4551" s="246"/>
      <c r="AL4551" s="246"/>
    </row>
    <row r="4552" spans="3:38" s="47" customFormat="1" ht="38.25" customHeight="1" x14ac:dyDescent="0.25">
      <c r="C4552" s="243"/>
      <c r="H4552" s="243"/>
      <c r="L4552" s="282"/>
      <c r="M4552" s="243"/>
      <c r="O4552" s="243"/>
      <c r="P4552" s="246"/>
      <c r="Q4552" s="246"/>
      <c r="R4552" s="246"/>
      <c r="S4552" s="246"/>
      <c r="T4552" s="246"/>
      <c r="U4552" s="246"/>
      <c r="V4552" s="246"/>
      <c r="W4552" s="246"/>
      <c r="X4552" s="246"/>
      <c r="Y4552" s="246"/>
      <c r="Z4552" s="246"/>
      <c r="AA4552" s="246"/>
      <c r="AB4552" s="246"/>
      <c r="AC4552" s="246"/>
      <c r="AD4552" s="246"/>
      <c r="AE4552" s="246"/>
      <c r="AF4552" s="246"/>
      <c r="AG4552" s="246"/>
      <c r="AH4552" s="246"/>
      <c r="AI4552" s="246"/>
      <c r="AJ4552" s="246"/>
      <c r="AK4552" s="246"/>
      <c r="AL4552" s="246"/>
    </row>
    <row r="4553" spans="3:38" s="47" customFormat="1" ht="38.25" customHeight="1" x14ac:dyDescent="0.25">
      <c r="C4553" s="243"/>
      <c r="H4553" s="243"/>
      <c r="L4553" s="282"/>
      <c r="M4553" s="243"/>
      <c r="O4553" s="243"/>
      <c r="P4553" s="246"/>
      <c r="Q4553" s="246"/>
      <c r="R4553" s="246"/>
      <c r="S4553" s="246"/>
      <c r="T4553" s="246"/>
      <c r="U4553" s="246"/>
      <c r="V4553" s="246"/>
      <c r="W4553" s="246"/>
      <c r="X4553" s="246"/>
      <c r="Y4553" s="246"/>
      <c r="Z4553" s="246"/>
      <c r="AA4553" s="246"/>
      <c r="AB4553" s="246"/>
      <c r="AC4553" s="246"/>
      <c r="AD4553" s="246"/>
      <c r="AE4553" s="246"/>
      <c r="AF4553" s="246"/>
      <c r="AG4553" s="246"/>
      <c r="AH4553" s="246"/>
      <c r="AI4553" s="246"/>
      <c r="AJ4553" s="246"/>
      <c r="AK4553" s="246"/>
      <c r="AL4553" s="246"/>
    </row>
    <row r="4554" spans="3:38" s="47" customFormat="1" ht="38.25" customHeight="1" x14ac:dyDescent="0.25">
      <c r="C4554" s="243"/>
      <c r="H4554" s="243"/>
      <c r="L4554" s="282"/>
      <c r="M4554" s="243"/>
      <c r="O4554" s="243"/>
      <c r="P4554" s="246"/>
      <c r="Q4554" s="246"/>
      <c r="R4554" s="246"/>
      <c r="S4554" s="246"/>
      <c r="T4554" s="246"/>
      <c r="U4554" s="246"/>
      <c r="V4554" s="246"/>
      <c r="W4554" s="246"/>
      <c r="X4554" s="246"/>
      <c r="Y4554" s="246"/>
      <c r="Z4554" s="246"/>
      <c r="AA4554" s="246"/>
      <c r="AB4554" s="246"/>
      <c r="AC4554" s="246"/>
      <c r="AD4554" s="246"/>
      <c r="AE4554" s="246"/>
      <c r="AF4554" s="246"/>
      <c r="AG4554" s="246"/>
      <c r="AH4554" s="246"/>
      <c r="AI4554" s="246"/>
      <c r="AJ4554" s="246"/>
      <c r="AK4554" s="246"/>
      <c r="AL4554" s="246"/>
    </row>
    <row r="4555" spans="3:38" s="47" customFormat="1" ht="38.25" customHeight="1" x14ac:dyDescent="0.25">
      <c r="C4555" s="243"/>
      <c r="H4555" s="243"/>
      <c r="L4555" s="282"/>
      <c r="M4555" s="243"/>
      <c r="O4555" s="243"/>
      <c r="P4555" s="246"/>
      <c r="Q4555" s="246"/>
      <c r="R4555" s="246"/>
      <c r="S4555" s="246"/>
      <c r="T4555" s="246"/>
      <c r="U4555" s="246"/>
      <c r="V4555" s="246"/>
      <c r="W4555" s="246"/>
      <c r="X4555" s="246"/>
      <c r="Y4555" s="246"/>
      <c r="Z4555" s="246"/>
      <c r="AA4555" s="246"/>
      <c r="AB4555" s="246"/>
      <c r="AC4555" s="246"/>
      <c r="AD4555" s="246"/>
      <c r="AE4555" s="246"/>
      <c r="AF4555" s="246"/>
      <c r="AG4555" s="246"/>
      <c r="AH4555" s="246"/>
      <c r="AI4555" s="246"/>
      <c r="AJ4555" s="246"/>
      <c r="AK4555" s="246"/>
      <c r="AL4555" s="246"/>
    </row>
    <row r="4556" spans="3:38" s="47" customFormat="1" ht="38.25" customHeight="1" x14ac:dyDescent="0.25">
      <c r="C4556" s="243"/>
      <c r="H4556" s="243"/>
      <c r="L4556" s="282"/>
      <c r="M4556" s="243"/>
      <c r="O4556" s="243"/>
      <c r="P4556" s="246"/>
      <c r="Q4556" s="246"/>
      <c r="R4556" s="246"/>
      <c r="S4556" s="246"/>
      <c r="T4556" s="246"/>
      <c r="U4556" s="246"/>
      <c r="V4556" s="246"/>
      <c r="W4556" s="246"/>
      <c r="X4556" s="246"/>
      <c r="Y4556" s="246"/>
      <c r="Z4556" s="246"/>
      <c r="AA4556" s="246"/>
      <c r="AB4556" s="246"/>
      <c r="AC4556" s="246"/>
      <c r="AD4556" s="246"/>
      <c r="AE4556" s="246"/>
      <c r="AF4556" s="246"/>
      <c r="AG4556" s="246"/>
      <c r="AH4556" s="246"/>
      <c r="AI4556" s="246"/>
      <c r="AJ4556" s="246"/>
      <c r="AK4556" s="246"/>
      <c r="AL4556" s="246"/>
    </row>
    <row r="4557" spans="3:38" s="47" customFormat="1" ht="38.25" customHeight="1" x14ac:dyDescent="0.25">
      <c r="C4557" s="243"/>
      <c r="H4557" s="243"/>
      <c r="L4557" s="282"/>
      <c r="M4557" s="243"/>
      <c r="O4557" s="243"/>
      <c r="P4557" s="246"/>
      <c r="Q4557" s="246"/>
      <c r="R4557" s="246"/>
      <c r="S4557" s="246"/>
      <c r="T4557" s="246"/>
      <c r="U4557" s="246"/>
      <c r="V4557" s="246"/>
      <c r="W4557" s="246"/>
      <c r="X4557" s="246"/>
      <c r="Y4557" s="246"/>
      <c r="Z4557" s="246"/>
      <c r="AA4557" s="246"/>
      <c r="AB4557" s="246"/>
      <c r="AC4557" s="246"/>
      <c r="AD4557" s="246"/>
      <c r="AE4557" s="246"/>
      <c r="AF4557" s="246"/>
      <c r="AG4557" s="246"/>
      <c r="AH4557" s="246"/>
      <c r="AI4557" s="246"/>
      <c r="AJ4557" s="246"/>
      <c r="AK4557" s="246"/>
      <c r="AL4557" s="246"/>
    </row>
    <row r="4558" spans="3:38" s="47" customFormat="1" ht="38.25" customHeight="1" x14ac:dyDescent="0.25">
      <c r="C4558" s="243"/>
      <c r="H4558" s="243"/>
      <c r="L4558" s="282"/>
      <c r="M4558" s="243"/>
      <c r="O4558" s="243"/>
      <c r="P4558" s="246"/>
      <c r="Q4558" s="246"/>
      <c r="R4558" s="246"/>
      <c r="S4558" s="246"/>
      <c r="T4558" s="246"/>
      <c r="U4558" s="246"/>
      <c r="V4558" s="246"/>
      <c r="W4558" s="246"/>
      <c r="X4558" s="246"/>
      <c r="Y4558" s="246"/>
      <c r="Z4558" s="246"/>
      <c r="AA4558" s="246"/>
      <c r="AB4558" s="246"/>
      <c r="AC4558" s="246"/>
      <c r="AD4558" s="246"/>
      <c r="AE4558" s="246"/>
      <c r="AF4558" s="246"/>
      <c r="AG4558" s="246"/>
      <c r="AH4558" s="246"/>
      <c r="AI4558" s="246"/>
      <c r="AJ4558" s="246"/>
      <c r="AK4558" s="246"/>
      <c r="AL4558" s="246"/>
    </row>
    <row r="4559" spans="3:38" s="47" customFormat="1" ht="38.25" customHeight="1" x14ac:dyDescent="0.25">
      <c r="C4559" s="243"/>
      <c r="H4559" s="243"/>
      <c r="L4559" s="282"/>
      <c r="M4559" s="243"/>
      <c r="O4559" s="243"/>
      <c r="P4559" s="246"/>
      <c r="Q4559" s="246"/>
      <c r="R4559" s="246"/>
      <c r="S4559" s="246"/>
      <c r="T4559" s="246"/>
      <c r="U4559" s="246"/>
      <c r="V4559" s="246"/>
      <c r="W4559" s="246"/>
      <c r="X4559" s="246"/>
      <c r="Y4559" s="246"/>
      <c r="Z4559" s="246"/>
      <c r="AA4559" s="246"/>
      <c r="AB4559" s="246"/>
      <c r="AC4559" s="246"/>
      <c r="AD4559" s="246"/>
      <c r="AE4559" s="246"/>
      <c r="AF4559" s="246"/>
      <c r="AG4559" s="246"/>
      <c r="AH4559" s="246"/>
      <c r="AI4559" s="246"/>
      <c r="AJ4559" s="246"/>
      <c r="AK4559" s="246"/>
      <c r="AL4559" s="246"/>
    </row>
    <row r="4560" spans="3:38" s="47" customFormat="1" ht="38.25" customHeight="1" x14ac:dyDescent="0.25">
      <c r="C4560" s="243"/>
      <c r="H4560" s="243"/>
      <c r="L4560" s="282"/>
      <c r="M4560" s="243"/>
      <c r="O4560" s="243"/>
      <c r="P4560" s="246"/>
      <c r="Q4560" s="246"/>
      <c r="R4560" s="246"/>
      <c r="S4560" s="246"/>
      <c r="T4560" s="246"/>
      <c r="U4560" s="246"/>
      <c r="V4560" s="246"/>
      <c r="W4560" s="246"/>
      <c r="X4560" s="246"/>
      <c r="Y4560" s="246"/>
      <c r="Z4560" s="246"/>
      <c r="AA4560" s="246"/>
      <c r="AB4560" s="246"/>
      <c r="AC4560" s="246"/>
      <c r="AD4560" s="246"/>
      <c r="AE4560" s="246"/>
      <c r="AF4560" s="246"/>
      <c r="AG4560" s="246"/>
      <c r="AH4560" s="246"/>
      <c r="AI4560" s="246"/>
      <c r="AJ4560" s="246"/>
      <c r="AK4560" s="246"/>
      <c r="AL4560" s="246"/>
    </row>
    <row r="4561" spans="3:38" s="47" customFormat="1" ht="38.25" customHeight="1" x14ac:dyDescent="0.25">
      <c r="C4561" s="243"/>
      <c r="H4561" s="243"/>
      <c r="L4561" s="282"/>
      <c r="M4561" s="243"/>
      <c r="O4561" s="243"/>
      <c r="P4561" s="246"/>
      <c r="Q4561" s="246"/>
      <c r="R4561" s="246"/>
      <c r="S4561" s="246"/>
      <c r="T4561" s="246"/>
      <c r="U4561" s="246"/>
      <c r="V4561" s="246"/>
      <c r="W4561" s="246"/>
      <c r="X4561" s="246"/>
      <c r="Y4561" s="246"/>
      <c r="Z4561" s="246"/>
      <c r="AA4561" s="246"/>
      <c r="AB4561" s="246"/>
      <c r="AC4561" s="246"/>
      <c r="AD4561" s="246"/>
      <c r="AE4561" s="246"/>
      <c r="AF4561" s="246"/>
      <c r="AG4561" s="246"/>
      <c r="AH4561" s="246"/>
      <c r="AI4561" s="246"/>
      <c r="AJ4561" s="246"/>
      <c r="AK4561" s="246"/>
      <c r="AL4561" s="246"/>
    </row>
    <row r="4562" spans="3:38" s="47" customFormat="1" ht="38.25" customHeight="1" x14ac:dyDescent="0.25">
      <c r="C4562" s="243"/>
      <c r="H4562" s="243"/>
      <c r="L4562" s="282"/>
      <c r="M4562" s="243"/>
      <c r="O4562" s="243"/>
      <c r="P4562" s="246"/>
      <c r="Q4562" s="246"/>
      <c r="R4562" s="246"/>
      <c r="S4562" s="246"/>
      <c r="T4562" s="246"/>
      <c r="U4562" s="246"/>
      <c r="V4562" s="246"/>
      <c r="W4562" s="246"/>
      <c r="X4562" s="246"/>
      <c r="Y4562" s="246"/>
      <c r="Z4562" s="246"/>
      <c r="AA4562" s="246"/>
      <c r="AB4562" s="246"/>
      <c r="AC4562" s="246"/>
      <c r="AD4562" s="246"/>
      <c r="AE4562" s="246"/>
      <c r="AF4562" s="246"/>
      <c r="AG4562" s="246"/>
      <c r="AH4562" s="246"/>
      <c r="AI4562" s="246"/>
      <c r="AJ4562" s="246"/>
      <c r="AK4562" s="246"/>
      <c r="AL4562" s="246"/>
    </row>
    <row r="4563" spans="3:38" s="47" customFormat="1" ht="38.25" customHeight="1" x14ac:dyDescent="0.25">
      <c r="C4563" s="243"/>
      <c r="H4563" s="243"/>
      <c r="L4563" s="282"/>
      <c r="M4563" s="243"/>
      <c r="O4563" s="243"/>
      <c r="P4563" s="246"/>
      <c r="Q4563" s="246"/>
      <c r="R4563" s="246"/>
      <c r="S4563" s="246"/>
      <c r="T4563" s="246"/>
      <c r="U4563" s="246"/>
      <c r="V4563" s="246"/>
      <c r="W4563" s="246"/>
      <c r="X4563" s="246"/>
      <c r="Y4563" s="246"/>
      <c r="Z4563" s="246"/>
      <c r="AA4563" s="246"/>
      <c r="AB4563" s="246"/>
      <c r="AC4563" s="246"/>
      <c r="AD4563" s="246"/>
      <c r="AE4563" s="246"/>
      <c r="AF4563" s="246"/>
      <c r="AG4563" s="246"/>
      <c r="AH4563" s="246"/>
      <c r="AI4563" s="246"/>
      <c r="AJ4563" s="246"/>
      <c r="AK4563" s="246"/>
      <c r="AL4563" s="246"/>
    </row>
    <row r="4564" spans="3:38" s="47" customFormat="1" ht="38.25" customHeight="1" x14ac:dyDescent="0.25">
      <c r="C4564" s="243"/>
      <c r="H4564" s="243"/>
      <c r="L4564" s="282"/>
      <c r="M4564" s="243"/>
      <c r="O4564" s="243"/>
      <c r="P4564" s="246"/>
      <c r="Q4564" s="246"/>
      <c r="R4564" s="246"/>
      <c r="S4564" s="246"/>
      <c r="T4564" s="246"/>
      <c r="U4564" s="246"/>
      <c r="V4564" s="246"/>
      <c r="W4564" s="246"/>
      <c r="X4564" s="246"/>
      <c r="Y4564" s="246"/>
      <c r="Z4564" s="246"/>
      <c r="AA4564" s="246"/>
      <c r="AB4564" s="246"/>
      <c r="AC4564" s="246"/>
      <c r="AD4564" s="246"/>
      <c r="AE4564" s="246"/>
      <c r="AF4564" s="246"/>
      <c r="AG4564" s="246"/>
      <c r="AH4564" s="246"/>
      <c r="AI4564" s="246"/>
      <c r="AJ4564" s="246"/>
      <c r="AK4564" s="246"/>
      <c r="AL4564" s="246"/>
    </row>
    <row r="4565" spans="3:38" s="47" customFormat="1" ht="38.25" customHeight="1" x14ac:dyDescent="0.25">
      <c r="C4565" s="243"/>
      <c r="H4565" s="243"/>
      <c r="L4565" s="282"/>
      <c r="M4565" s="243"/>
      <c r="O4565" s="243"/>
      <c r="P4565" s="246"/>
      <c r="Q4565" s="246"/>
      <c r="R4565" s="246"/>
      <c r="S4565" s="246"/>
      <c r="T4565" s="246"/>
      <c r="U4565" s="246"/>
      <c r="V4565" s="246"/>
      <c r="W4565" s="246"/>
      <c r="X4565" s="246"/>
      <c r="Y4565" s="246"/>
      <c r="Z4565" s="246"/>
      <c r="AA4565" s="246"/>
      <c r="AB4565" s="246"/>
      <c r="AC4565" s="246"/>
      <c r="AD4565" s="246"/>
      <c r="AE4565" s="246"/>
      <c r="AF4565" s="246"/>
      <c r="AG4565" s="246"/>
      <c r="AH4565" s="246"/>
      <c r="AI4565" s="246"/>
      <c r="AJ4565" s="246"/>
      <c r="AK4565" s="246"/>
      <c r="AL4565" s="246"/>
    </row>
    <row r="4566" spans="3:38" s="47" customFormat="1" ht="38.25" customHeight="1" x14ac:dyDescent="0.25">
      <c r="C4566" s="243"/>
      <c r="H4566" s="243"/>
      <c r="L4566" s="282"/>
      <c r="M4566" s="243"/>
      <c r="O4566" s="243"/>
      <c r="P4566" s="246"/>
      <c r="Q4566" s="246"/>
      <c r="R4566" s="246"/>
      <c r="S4566" s="246"/>
      <c r="T4566" s="246"/>
      <c r="U4566" s="246"/>
      <c r="V4566" s="246"/>
      <c r="W4566" s="246"/>
      <c r="X4566" s="246"/>
      <c r="Y4566" s="246"/>
      <c r="Z4566" s="246"/>
      <c r="AA4566" s="246"/>
      <c r="AB4566" s="246"/>
      <c r="AC4566" s="246"/>
      <c r="AD4566" s="246"/>
      <c r="AE4566" s="246"/>
      <c r="AF4566" s="246"/>
      <c r="AG4566" s="246"/>
      <c r="AH4566" s="246"/>
      <c r="AI4566" s="246"/>
      <c r="AJ4566" s="246"/>
      <c r="AK4566" s="246"/>
      <c r="AL4566" s="246"/>
    </row>
    <row r="4567" spans="3:38" s="47" customFormat="1" ht="38.25" customHeight="1" x14ac:dyDescent="0.25">
      <c r="C4567" s="243"/>
      <c r="H4567" s="243"/>
      <c r="L4567" s="282"/>
      <c r="M4567" s="243"/>
      <c r="O4567" s="243"/>
      <c r="P4567" s="246"/>
      <c r="Q4567" s="246"/>
      <c r="R4567" s="246"/>
      <c r="S4567" s="246"/>
      <c r="T4567" s="246"/>
      <c r="U4567" s="246"/>
      <c r="V4567" s="246"/>
      <c r="W4567" s="246"/>
      <c r="X4567" s="246"/>
      <c r="Y4567" s="246"/>
      <c r="Z4567" s="246"/>
      <c r="AA4567" s="246"/>
      <c r="AB4567" s="246"/>
      <c r="AC4567" s="246"/>
      <c r="AD4567" s="246"/>
      <c r="AE4567" s="246"/>
      <c r="AF4567" s="246"/>
      <c r="AG4567" s="246"/>
      <c r="AH4567" s="246"/>
      <c r="AI4567" s="246"/>
      <c r="AJ4567" s="246"/>
      <c r="AK4567" s="246"/>
      <c r="AL4567" s="246"/>
    </row>
    <row r="4568" spans="3:38" s="47" customFormat="1" ht="38.25" customHeight="1" x14ac:dyDescent="0.25">
      <c r="C4568" s="243"/>
      <c r="H4568" s="243"/>
      <c r="L4568" s="282"/>
      <c r="M4568" s="243"/>
      <c r="O4568" s="243"/>
      <c r="P4568" s="246"/>
      <c r="Q4568" s="246"/>
      <c r="R4568" s="246"/>
      <c r="S4568" s="246"/>
      <c r="T4568" s="246"/>
      <c r="U4568" s="246"/>
      <c r="V4568" s="246"/>
      <c r="W4568" s="246"/>
      <c r="X4568" s="246"/>
      <c r="Y4568" s="246"/>
      <c r="Z4568" s="246"/>
      <c r="AA4568" s="246"/>
      <c r="AB4568" s="246"/>
      <c r="AC4568" s="246"/>
      <c r="AD4568" s="246"/>
      <c r="AE4568" s="246"/>
      <c r="AF4568" s="246"/>
      <c r="AG4568" s="246"/>
      <c r="AH4568" s="246"/>
      <c r="AI4568" s="246"/>
      <c r="AJ4568" s="246"/>
      <c r="AK4568" s="246"/>
      <c r="AL4568" s="246"/>
    </row>
    <row r="4569" spans="3:38" s="47" customFormat="1" ht="38.25" customHeight="1" x14ac:dyDescent="0.25">
      <c r="C4569" s="243"/>
      <c r="H4569" s="243"/>
      <c r="L4569" s="282"/>
      <c r="M4569" s="243"/>
      <c r="O4569" s="243"/>
      <c r="P4569" s="246"/>
      <c r="Q4569" s="246"/>
      <c r="R4569" s="246"/>
      <c r="S4569" s="246"/>
      <c r="T4569" s="246"/>
      <c r="U4569" s="246"/>
      <c r="V4569" s="246"/>
      <c r="W4569" s="246"/>
      <c r="X4569" s="246"/>
      <c r="Y4569" s="246"/>
      <c r="Z4569" s="246"/>
      <c r="AA4569" s="246"/>
      <c r="AB4569" s="246"/>
      <c r="AC4569" s="246"/>
      <c r="AD4569" s="246"/>
      <c r="AE4569" s="246"/>
      <c r="AF4569" s="246"/>
      <c r="AG4569" s="246"/>
      <c r="AH4569" s="246"/>
      <c r="AI4569" s="246"/>
      <c r="AJ4569" s="246"/>
      <c r="AK4569" s="246"/>
      <c r="AL4569" s="246"/>
    </row>
    <row r="4570" spans="3:38" s="47" customFormat="1" ht="38.25" customHeight="1" x14ac:dyDescent="0.25">
      <c r="C4570" s="243"/>
      <c r="H4570" s="243"/>
      <c r="L4570" s="282"/>
      <c r="M4570" s="243"/>
      <c r="O4570" s="243"/>
      <c r="P4570" s="246"/>
      <c r="Q4570" s="246"/>
      <c r="R4570" s="246"/>
      <c r="S4570" s="246"/>
      <c r="T4570" s="246"/>
      <c r="U4570" s="246"/>
      <c r="V4570" s="246"/>
      <c r="W4570" s="246"/>
      <c r="X4570" s="246"/>
      <c r="Y4570" s="246"/>
      <c r="Z4570" s="246"/>
      <c r="AA4570" s="246"/>
      <c r="AB4570" s="246"/>
      <c r="AC4570" s="246"/>
      <c r="AD4570" s="246"/>
      <c r="AE4570" s="246"/>
      <c r="AF4570" s="246"/>
      <c r="AG4570" s="246"/>
      <c r="AH4570" s="246"/>
      <c r="AI4570" s="246"/>
      <c r="AJ4570" s="246"/>
      <c r="AK4570" s="246"/>
      <c r="AL4570" s="246"/>
    </row>
    <row r="4571" spans="3:38" s="47" customFormat="1" ht="38.25" customHeight="1" x14ac:dyDescent="0.25">
      <c r="C4571" s="243"/>
      <c r="H4571" s="243"/>
      <c r="L4571" s="282"/>
      <c r="M4571" s="243"/>
      <c r="O4571" s="243"/>
      <c r="P4571" s="246"/>
      <c r="Q4571" s="246"/>
      <c r="R4571" s="246"/>
      <c r="S4571" s="246"/>
      <c r="T4571" s="246"/>
      <c r="U4571" s="246"/>
      <c r="V4571" s="246"/>
      <c r="W4571" s="246"/>
      <c r="X4571" s="246"/>
      <c r="Y4571" s="246"/>
      <c r="Z4571" s="246"/>
      <c r="AA4571" s="246"/>
      <c r="AB4571" s="246"/>
      <c r="AC4571" s="246"/>
      <c r="AD4571" s="246"/>
      <c r="AE4571" s="246"/>
      <c r="AF4571" s="246"/>
      <c r="AG4571" s="246"/>
      <c r="AH4571" s="246"/>
      <c r="AI4571" s="246"/>
      <c r="AJ4571" s="246"/>
      <c r="AK4571" s="246"/>
      <c r="AL4571" s="246"/>
    </row>
    <row r="4572" spans="3:38" s="47" customFormat="1" ht="38.25" customHeight="1" x14ac:dyDescent="0.25">
      <c r="C4572" s="243"/>
      <c r="H4572" s="243"/>
      <c r="L4572" s="282"/>
      <c r="M4572" s="243"/>
      <c r="O4572" s="243"/>
      <c r="P4572" s="246"/>
      <c r="Q4572" s="246"/>
      <c r="R4572" s="246"/>
      <c r="S4572" s="246"/>
      <c r="T4572" s="246"/>
      <c r="U4572" s="246"/>
      <c r="V4572" s="246"/>
      <c r="W4572" s="246"/>
      <c r="X4572" s="246"/>
      <c r="Y4572" s="246"/>
      <c r="Z4572" s="246"/>
      <c r="AA4572" s="246"/>
      <c r="AB4572" s="246"/>
      <c r="AC4572" s="246"/>
      <c r="AD4572" s="246"/>
      <c r="AE4572" s="246"/>
      <c r="AF4572" s="246"/>
      <c r="AG4572" s="246"/>
      <c r="AH4572" s="246"/>
      <c r="AI4572" s="246"/>
      <c r="AJ4572" s="246"/>
      <c r="AK4572" s="246"/>
      <c r="AL4572" s="246"/>
    </row>
    <row r="4573" spans="3:38" s="47" customFormat="1" ht="38.25" customHeight="1" x14ac:dyDescent="0.25">
      <c r="C4573" s="243"/>
      <c r="H4573" s="243"/>
      <c r="L4573" s="282"/>
      <c r="M4573" s="243"/>
      <c r="O4573" s="243"/>
      <c r="P4573" s="246"/>
      <c r="Q4573" s="246"/>
      <c r="R4573" s="246"/>
      <c r="S4573" s="246"/>
      <c r="T4573" s="246"/>
      <c r="U4573" s="246"/>
      <c r="V4573" s="246"/>
      <c r="W4573" s="246"/>
      <c r="X4573" s="246"/>
      <c r="Y4573" s="246"/>
      <c r="Z4573" s="246"/>
      <c r="AA4573" s="246"/>
      <c r="AB4573" s="246"/>
      <c r="AC4573" s="246"/>
      <c r="AD4573" s="246"/>
      <c r="AE4573" s="246"/>
      <c r="AF4573" s="246"/>
      <c r="AG4573" s="246"/>
      <c r="AH4573" s="246"/>
      <c r="AI4573" s="246"/>
      <c r="AJ4573" s="246"/>
      <c r="AK4573" s="246"/>
      <c r="AL4573" s="246"/>
    </row>
    <row r="4574" spans="3:38" s="47" customFormat="1" ht="38.25" customHeight="1" x14ac:dyDescent="0.25">
      <c r="C4574" s="243"/>
      <c r="H4574" s="243"/>
      <c r="L4574" s="282"/>
      <c r="M4574" s="243"/>
      <c r="O4574" s="243"/>
      <c r="P4574" s="246"/>
      <c r="Q4574" s="246"/>
      <c r="R4574" s="246"/>
      <c r="S4574" s="246"/>
      <c r="T4574" s="246"/>
      <c r="U4574" s="246"/>
      <c r="V4574" s="246"/>
      <c r="W4574" s="246"/>
      <c r="X4574" s="246"/>
      <c r="Y4574" s="246"/>
      <c r="Z4574" s="246"/>
      <c r="AA4574" s="246"/>
      <c r="AB4574" s="246"/>
      <c r="AC4574" s="246"/>
      <c r="AD4574" s="246"/>
      <c r="AE4574" s="246"/>
      <c r="AF4574" s="246"/>
      <c r="AG4574" s="246"/>
      <c r="AH4574" s="246"/>
      <c r="AI4574" s="246"/>
      <c r="AJ4574" s="246"/>
      <c r="AK4574" s="246"/>
      <c r="AL4574" s="246"/>
    </row>
    <row r="4575" spans="3:38" s="47" customFormat="1" ht="38.25" customHeight="1" x14ac:dyDescent="0.25">
      <c r="C4575" s="243"/>
      <c r="H4575" s="243"/>
      <c r="L4575" s="282"/>
      <c r="M4575" s="243"/>
      <c r="O4575" s="243"/>
      <c r="P4575" s="246"/>
      <c r="Q4575" s="246"/>
      <c r="R4575" s="246"/>
      <c r="S4575" s="246"/>
      <c r="T4575" s="246"/>
      <c r="U4575" s="246"/>
      <c r="V4575" s="246"/>
      <c r="W4575" s="246"/>
      <c r="X4575" s="246"/>
      <c r="Y4575" s="246"/>
      <c r="Z4575" s="246"/>
      <c r="AA4575" s="246"/>
      <c r="AB4575" s="246"/>
      <c r="AC4575" s="246"/>
      <c r="AD4575" s="246"/>
      <c r="AE4575" s="246"/>
      <c r="AF4575" s="246"/>
      <c r="AG4575" s="246"/>
      <c r="AH4575" s="246"/>
      <c r="AI4575" s="246"/>
      <c r="AJ4575" s="246"/>
      <c r="AK4575" s="246"/>
      <c r="AL4575" s="246"/>
    </row>
    <row r="4576" spans="3:38" s="47" customFormat="1" ht="38.25" customHeight="1" x14ac:dyDescent="0.25">
      <c r="C4576" s="243"/>
      <c r="H4576" s="243"/>
      <c r="L4576" s="282"/>
      <c r="M4576" s="243"/>
      <c r="O4576" s="243"/>
      <c r="P4576" s="246"/>
      <c r="Q4576" s="246"/>
      <c r="R4576" s="246"/>
      <c r="S4576" s="246"/>
      <c r="T4576" s="246"/>
      <c r="U4576" s="246"/>
      <c r="V4576" s="246"/>
      <c r="W4576" s="246"/>
      <c r="X4576" s="246"/>
      <c r="Y4576" s="246"/>
      <c r="Z4576" s="246"/>
      <c r="AA4576" s="246"/>
      <c r="AB4576" s="246"/>
      <c r="AC4576" s="246"/>
      <c r="AD4576" s="246"/>
      <c r="AE4576" s="246"/>
      <c r="AF4576" s="246"/>
      <c r="AG4576" s="246"/>
      <c r="AH4576" s="246"/>
      <c r="AI4576" s="246"/>
      <c r="AJ4576" s="246"/>
      <c r="AK4576" s="246"/>
      <c r="AL4576" s="246"/>
    </row>
    <row r="4577" spans="3:38" s="47" customFormat="1" ht="38.25" customHeight="1" x14ac:dyDescent="0.25">
      <c r="C4577" s="243"/>
      <c r="H4577" s="243"/>
      <c r="L4577" s="282"/>
      <c r="M4577" s="243"/>
      <c r="O4577" s="243"/>
      <c r="P4577" s="246"/>
      <c r="Q4577" s="246"/>
      <c r="R4577" s="246"/>
      <c r="S4577" s="246"/>
      <c r="T4577" s="246"/>
      <c r="U4577" s="246"/>
      <c r="V4577" s="246"/>
      <c r="W4577" s="246"/>
      <c r="X4577" s="246"/>
      <c r="Y4577" s="246"/>
      <c r="Z4577" s="246"/>
      <c r="AA4577" s="246"/>
      <c r="AB4577" s="246"/>
      <c r="AC4577" s="246"/>
      <c r="AD4577" s="246"/>
      <c r="AE4577" s="246"/>
      <c r="AF4577" s="246"/>
      <c r="AG4577" s="246"/>
      <c r="AH4577" s="246"/>
      <c r="AI4577" s="246"/>
      <c r="AJ4577" s="246"/>
      <c r="AK4577" s="246"/>
      <c r="AL4577" s="246"/>
    </row>
    <row r="4578" spans="3:38" s="47" customFormat="1" ht="38.25" customHeight="1" x14ac:dyDescent="0.25">
      <c r="C4578" s="243"/>
      <c r="H4578" s="243"/>
      <c r="L4578" s="282"/>
      <c r="M4578" s="243"/>
      <c r="O4578" s="243"/>
      <c r="P4578" s="246"/>
      <c r="Q4578" s="246"/>
      <c r="R4578" s="246"/>
      <c r="S4578" s="246"/>
      <c r="T4578" s="246"/>
      <c r="U4578" s="246"/>
      <c r="V4578" s="246"/>
      <c r="W4578" s="246"/>
      <c r="X4578" s="246"/>
      <c r="Y4578" s="246"/>
      <c r="Z4578" s="246"/>
      <c r="AA4578" s="246"/>
      <c r="AB4578" s="246"/>
      <c r="AC4578" s="246"/>
      <c r="AD4578" s="246"/>
      <c r="AE4578" s="246"/>
      <c r="AF4578" s="246"/>
      <c r="AG4578" s="246"/>
      <c r="AH4578" s="246"/>
      <c r="AI4578" s="246"/>
      <c r="AJ4578" s="246"/>
      <c r="AK4578" s="246"/>
      <c r="AL4578" s="246"/>
    </row>
    <row r="4579" spans="3:38" s="47" customFormat="1" ht="38.25" customHeight="1" x14ac:dyDescent="0.25">
      <c r="C4579" s="243"/>
      <c r="H4579" s="243"/>
      <c r="L4579" s="282"/>
      <c r="M4579" s="243"/>
      <c r="O4579" s="243"/>
      <c r="P4579" s="246"/>
      <c r="Q4579" s="246"/>
      <c r="R4579" s="246"/>
      <c r="S4579" s="246"/>
      <c r="T4579" s="246"/>
      <c r="U4579" s="246"/>
      <c r="V4579" s="246"/>
      <c r="W4579" s="246"/>
      <c r="X4579" s="246"/>
      <c r="Y4579" s="246"/>
      <c r="Z4579" s="246"/>
      <c r="AA4579" s="246"/>
      <c r="AB4579" s="246"/>
      <c r="AC4579" s="246"/>
      <c r="AD4579" s="246"/>
      <c r="AE4579" s="246"/>
      <c r="AF4579" s="246"/>
      <c r="AG4579" s="246"/>
      <c r="AH4579" s="246"/>
      <c r="AI4579" s="246"/>
      <c r="AJ4579" s="246"/>
      <c r="AK4579" s="246"/>
      <c r="AL4579" s="246"/>
    </row>
    <row r="4580" spans="3:38" s="47" customFormat="1" ht="38.25" customHeight="1" x14ac:dyDescent="0.25">
      <c r="C4580" s="243"/>
      <c r="H4580" s="243"/>
      <c r="L4580" s="282"/>
      <c r="M4580" s="243"/>
      <c r="O4580" s="243"/>
      <c r="P4580" s="246"/>
      <c r="Q4580" s="246"/>
      <c r="R4580" s="246"/>
      <c r="S4580" s="246"/>
      <c r="T4580" s="246"/>
      <c r="U4580" s="246"/>
      <c r="V4580" s="246"/>
      <c r="W4580" s="246"/>
      <c r="X4580" s="246"/>
      <c r="Y4580" s="246"/>
      <c r="Z4580" s="246"/>
      <c r="AA4580" s="246"/>
      <c r="AB4580" s="246"/>
      <c r="AC4580" s="246"/>
      <c r="AD4580" s="246"/>
      <c r="AE4580" s="246"/>
      <c r="AF4580" s="246"/>
      <c r="AG4580" s="246"/>
      <c r="AH4580" s="246"/>
      <c r="AI4580" s="246"/>
      <c r="AJ4580" s="246"/>
      <c r="AK4580" s="246"/>
      <c r="AL4580" s="246"/>
    </row>
    <row r="4581" spans="3:38" s="47" customFormat="1" ht="38.25" customHeight="1" x14ac:dyDescent="0.25">
      <c r="C4581" s="243"/>
      <c r="H4581" s="243"/>
      <c r="L4581" s="282"/>
      <c r="M4581" s="243"/>
      <c r="O4581" s="243"/>
      <c r="P4581" s="246"/>
      <c r="Q4581" s="246"/>
      <c r="R4581" s="246"/>
      <c r="S4581" s="246"/>
      <c r="T4581" s="246"/>
      <c r="U4581" s="246"/>
      <c r="V4581" s="246"/>
      <c r="W4581" s="246"/>
      <c r="X4581" s="246"/>
      <c r="Y4581" s="246"/>
      <c r="Z4581" s="246"/>
      <c r="AA4581" s="246"/>
      <c r="AB4581" s="246"/>
      <c r="AC4581" s="246"/>
      <c r="AD4581" s="246"/>
      <c r="AE4581" s="246"/>
      <c r="AF4581" s="246"/>
      <c r="AG4581" s="246"/>
      <c r="AH4581" s="246"/>
      <c r="AI4581" s="246"/>
      <c r="AJ4581" s="246"/>
      <c r="AK4581" s="246"/>
      <c r="AL4581" s="246"/>
    </row>
    <row r="4582" spans="3:38" s="47" customFormat="1" ht="38.25" customHeight="1" x14ac:dyDescent="0.25">
      <c r="C4582" s="243"/>
      <c r="H4582" s="243"/>
      <c r="L4582" s="282"/>
      <c r="M4582" s="243"/>
      <c r="O4582" s="243"/>
      <c r="P4582" s="246"/>
      <c r="Q4582" s="246"/>
      <c r="R4582" s="246"/>
      <c r="S4582" s="246"/>
      <c r="T4582" s="246"/>
      <c r="U4582" s="246"/>
      <c r="V4582" s="246"/>
      <c r="W4582" s="246"/>
      <c r="X4582" s="246"/>
      <c r="Y4582" s="246"/>
      <c r="Z4582" s="246"/>
      <c r="AA4582" s="246"/>
      <c r="AB4582" s="246"/>
      <c r="AC4582" s="246"/>
      <c r="AD4582" s="246"/>
      <c r="AE4582" s="246"/>
      <c r="AF4582" s="246"/>
      <c r="AG4582" s="246"/>
      <c r="AH4582" s="246"/>
      <c r="AI4582" s="246"/>
      <c r="AJ4582" s="246"/>
      <c r="AK4582" s="246"/>
      <c r="AL4582" s="246"/>
    </row>
    <row r="4583" spans="3:38" s="47" customFormat="1" ht="38.25" customHeight="1" x14ac:dyDescent="0.25">
      <c r="C4583" s="243"/>
      <c r="H4583" s="243"/>
      <c r="L4583" s="282"/>
      <c r="M4583" s="243"/>
      <c r="O4583" s="243"/>
      <c r="P4583" s="246"/>
      <c r="Q4583" s="246"/>
      <c r="R4583" s="246"/>
      <c r="S4583" s="246"/>
      <c r="T4583" s="246"/>
      <c r="U4583" s="246"/>
      <c r="V4583" s="246"/>
      <c r="W4583" s="246"/>
      <c r="X4583" s="246"/>
      <c r="Y4583" s="246"/>
      <c r="Z4583" s="246"/>
      <c r="AA4583" s="246"/>
      <c r="AB4583" s="246"/>
      <c r="AC4583" s="246"/>
      <c r="AD4583" s="246"/>
      <c r="AE4583" s="246"/>
      <c r="AF4583" s="246"/>
      <c r="AG4583" s="246"/>
      <c r="AH4583" s="246"/>
      <c r="AI4583" s="246"/>
      <c r="AJ4583" s="246"/>
      <c r="AK4583" s="246"/>
      <c r="AL4583" s="246"/>
    </row>
    <row r="4584" spans="3:38" s="47" customFormat="1" ht="38.25" customHeight="1" x14ac:dyDescent="0.25">
      <c r="C4584" s="243"/>
      <c r="H4584" s="243"/>
      <c r="L4584" s="282"/>
      <c r="M4584" s="243"/>
      <c r="O4584" s="243"/>
      <c r="P4584" s="246"/>
      <c r="Q4584" s="246"/>
      <c r="R4584" s="246"/>
      <c r="S4584" s="246"/>
      <c r="T4584" s="246"/>
      <c r="U4584" s="246"/>
      <c r="V4584" s="246"/>
      <c r="W4584" s="246"/>
      <c r="X4584" s="246"/>
      <c r="Y4584" s="246"/>
      <c r="Z4584" s="246"/>
      <c r="AA4584" s="246"/>
      <c r="AB4584" s="246"/>
      <c r="AC4584" s="246"/>
      <c r="AD4584" s="246"/>
      <c r="AE4584" s="246"/>
      <c r="AF4584" s="246"/>
      <c r="AG4584" s="246"/>
      <c r="AH4584" s="246"/>
      <c r="AI4584" s="246"/>
      <c r="AJ4584" s="246"/>
      <c r="AK4584" s="246"/>
      <c r="AL4584" s="246"/>
    </row>
    <row r="4585" spans="3:38" s="47" customFormat="1" ht="38.25" customHeight="1" x14ac:dyDescent="0.25">
      <c r="C4585" s="243"/>
      <c r="H4585" s="243"/>
      <c r="L4585" s="282"/>
      <c r="M4585" s="243"/>
      <c r="O4585" s="243"/>
      <c r="P4585" s="246"/>
      <c r="Q4585" s="246"/>
      <c r="R4585" s="246"/>
      <c r="S4585" s="246"/>
      <c r="T4585" s="246"/>
      <c r="U4585" s="246"/>
      <c r="V4585" s="246"/>
      <c r="W4585" s="246"/>
      <c r="X4585" s="246"/>
      <c r="Y4585" s="246"/>
      <c r="Z4585" s="246"/>
      <c r="AA4585" s="246"/>
      <c r="AB4585" s="246"/>
      <c r="AC4585" s="246"/>
      <c r="AD4585" s="246"/>
      <c r="AE4585" s="246"/>
      <c r="AF4585" s="246"/>
      <c r="AG4585" s="246"/>
      <c r="AH4585" s="246"/>
      <c r="AI4585" s="246"/>
      <c r="AJ4585" s="246"/>
      <c r="AK4585" s="246"/>
      <c r="AL4585" s="246"/>
    </row>
    <row r="4586" spans="3:38" s="47" customFormat="1" ht="38.25" customHeight="1" x14ac:dyDescent="0.25">
      <c r="C4586" s="243"/>
      <c r="H4586" s="243"/>
      <c r="L4586" s="282"/>
      <c r="M4586" s="243"/>
      <c r="O4586" s="243"/>
      <c r="P4586" s="246"/>
      <c r="Q4586" s="246"/>
      <c r="R4586" s="246"/>
      <c r="S4586" s="246"/>
      <c r="T4586" s="246"/>
      <c r="U4586" s="246"/>
      <c r="V4586" s="246"/>
      <c r="W4586" s="246"/>
      <c r="X4586" s="246"/>
      <c r="Y4586" s="246"/>
      <c r="Z4586" s="246"/>
      <c r="AA4586" s="246"/>
      <c r="AB4586" s="246"/>
      <c r="AC4586" s="246"/>
      <c r="AD4586" s="246"/>
      <c r="AE4586" s="246"/>
      <c r="AF4586" s="246"/>
      <c r="AG4586" s="246"/>
      <c r="AH4586" s="246"/>
      <c r="AI4586" s="246"/>
      <c r="AJ4586" s="246"/>
      <c r="AK4586" s="246"/>
      <c r="AL4586" s="246"/>
    </row>
    <row r="4587" spans="3:38" s="47" customFormat="1" ht="38.25" customHeight="1" x14ac:dyDescent="0.25">
      <c r="C4587" s="243"/>
      <c r="H4587" s="243"/>
      <c r="L4587" s="282"/>
      <c r="M4587" s="243"/>
      <c r="O4587" s="243"/>
      <c r="P4587" s="246"/>
      <c r="Q4587" s="246"/>
      <c r="R4587" s="246"/>
      <c r="S4587" s="246"/>
      <c r="T4587" s="246"/>
      <c r="U4587" s="246"/>
      <c r="V4587" s="246"/>
      <c r="W4587" s="246"/>
      <c r="X4587" s="246"/>
      <c r="Y4587" s="246"/>
      <c r="Z4587" s="246"/>
      <c r="AA4587" s="246"/>
      <c r="AB4587" s="246"/>
      <c r="AC4587" s="246"/>
      <c r="AD4587" s="246"/>
      <c r="AE4587" s="246"/>
      <c r="AF4587" s="246"/>
      <c r="AG4587" s="246"/>
      <c r="AH4587" s="246"/>
      <c r="AI4587" s="246"/>
      <c r="AJ4587" s="246"/>
      <c r="AK4587" s="246"/>
      <c r="AL4587" s="246"/>
    </row>
    <row r="4588" spans="3:38" s="47" customFormat="1" ht="38.25" customHeight="1" x14ac:dyDescent="0.25">
      <c r="C4588" s="243"/>
      <c r="H4588" s="243"/>
      <c r="L4588" s="282"/>
      <c r="M4588" s="243"/>
      <c r="O4588" s="243"/>
      <c r="P4588" s="246"/>
      <c r="Q4588" s="246"/>
      <c r="R4588" s="246"/>
      <c r="S4588" s="246"/>
      <c r="T4588" s="246"/>
      <c r="U4588" s="246"/>
      <c r="V4588" s="246"/>
      <c r="W4588" s="246"/>
      <c r="X4588" s="246"/>
      <c r="Y4588" s="246"/>
      <c r="Z4588" s="246"/>
      <c r="AA4588" s="246"/>
      <c r="AB4588" s="246"/>
      <c r="AC4588" s="246"/>
      <c r="AD4588" s="246"/>
      <c r="AE4588" s="246"/>
      <c r="AF4588" s="246"/>
      <c r="AG4588" s="246"/>
      <c r="AH4588" s="246"/>
      <c r="AI4588" s="246"/>
      <c r="AJ4588" s="246"/>
      <c r="AK4588" s="246"/>
      <c r="AL4588" s="246"/>
    </row>
    <row r="4589" spans="3:38" s="47" customFormat="1" ht="38.25" customHeight="1" x14ac:dyDescent="0.25">
      <c r="C4589" s="243"/>
      <c r="H4589" s="243"/>
      <c r="L4589" s="282"/>
      <c r="M4589" s="243"/>
      <c r="O4589" s="243"/>
      <c r="P4589" s="246"/>
      <c r="Q4589" s="246"/>
      <c r="R4589" s="246"/>
      <c r="S4589" s="246"/>
      <c r="T4589" s="246"/>
      <c r="U4589" s="246"/>
      <c r="V4589" s="246"/>
      <c r="W4589" s="246"/>
      <c r="X4589" s="246"/>
      <c r="Y4589" s="246"/>
      <c r="Z4589" s="246"/>
      <c r="AA4589" s="246"/>
      <c r="AB4589" s="246"/>
      <c r="AC4589" s="246"/>
      <c r="AD4589" s="246"/>
      <c r="AE4589" s="246"/>
      <c r="AF4589" s="246"/>
      <c r="AG4589" s="246"/>
      <c r="AH4589" s="246"/>
      <c r="AI4589" s="246"/>
      <c r="AJ4589" s="246"/>
      <c r="AK4589" s="246"/>
      <c r="AL4589" s="246"/>
    </row>
    <row r="4590" spans="3:38" s="47" customFormat="1" ht="38.25" customHeight="1" x14ac:dyDescent="0.25">
      <c r="C4590" s="243"/>
      <c r="H4590" s="243"/>
      <c r="L4590" s="282"/>
      <c r="M4590" s="243"/>
      <c r="O4590" s="243"/>
      <c r="P4590" s="246"/>
      <c r="Q4590" s="246"/>
      <c r="R4590" s="246"/>
      <c r="S4590" s="246"/>
      <c r="T4590" s="246"/>
      <c r="U4590" s="246"/>
      <c r="V4590" s="246"/>
      <c r="W4590" s="246"/>
      <c r="X4590" s="246"/>
      <c r="Y4590" s="246"/>
      <c r="Z4590" s="246"/>
      <c r="AA4590" s="246"/>
      <c r="AB4590" s="246"/>
      <c r="AC4590" s="246"/>
      <c r="AD4590" s="246"/>
      <c r="AE4590" s="246"/>
      <c r="AF4590" s="246"/>
      <c r="AG4590" s="246"/>
      <c r="AH4590" s="246"/>
      <c r="AI4590" s="246"/>
      <c r="AJ4590" s="246"/>
      <c r="AK4590" s="246"/>
      <c r="AL4590" s="246"/>
    </row>
    <row r="4591" spans="3:38" s="47" customFormat="1" ht="38.25" customHeight="1" x14ac:dyDescent="0.25">
      <c r="C4591" s="243"/>
      <c r="H4591" s="243"/>
      <c r="L4591" s="282"/>
      <c r="M4591" s="243"/>
      <c r="O4591" s="243"/>
      <c r="P4591" s="246"/>
      <c r="Q4591" s="246"/>
      <c r="R4591" s="246"/>
      <c r="S4591" s="246"/>
      <c r="T4591" s="246"/>
      <c r="U4591" s="246"/>
      <c r="V4591" s="246"/>
      <c r="W4591" s="246"/>
      <c r="X4591" s="246"/>
      <c r="Y4591" s="246"/>
      <c r="Z4591" s="246"/>
      <c r="AA4591" s="246"/>
      <c r="AB4591" s="246"/>
      <c r="AC4591" s="246"/>
      <c r="AD4591" s="246"/>
      <c r="AE4591" s="246"/>
      <c r="AF4591" s="246"/>
      <c r="AG4591" s="246"/>
      <c r="AH4591" s="246"/>
      <c r="AI4591" s="246"/>
      <c r="AJ4591" s="246"/>
      <c r="AK4591" s="246"/>
      <c r="AL4591" s="246"/>
    </row>
    <row r="4592" spans="3:38" s="47" customFormat="1" ht="38.25" customHeight="1" x14ac:dyDescent="0.25">
      <c r="C4592" s="243"/>
      <c r="H4592" s="243"/>
      <c r="L4592" s="282"/>
      <c r="M4592" s="243"/>
      <c r="O4592" s="243"/>
      <c r="P4592" s="246"/>
      <c r="Q4592" s="246"/>
      <c r="R4592" s="246"/>
      <c r="S4592" s="246"/>
      <c r="T4592" s="246"/>
      <c r="U4592" s="246"/>
      <c r="V4592" s="246"/>
      <c r="W4592" s="246"/>
      <c r="X4592" s="246"/>
      <c r="Y4592" s="246"/>
      <c r="Z4592" s="246"/>
      <c r="AA4592" s="246"/>
      <c r="AB4592" s="246"/>
      <c r="AC4592" s="246"/>
      <c r="AD4592" s="246"/>
      <c r="AE4592" s="246"/>
      <c r="AF4592" s="246"/>
      <c r="AG4592" s="246"/>
      <c r="AH4592" s="246"/>
      <c r="AI4592" s="246"/>
      <c r="AJ4592" s="246"/>
      <c r="AK4592" s="246"/>
      <c r="AL4592" s="246"/>
    </row>
    <row r="4593" spans="3:38" s="47" customFormat="1" ht="38.25" customHeight="1" x14ac:dyDescent="0.25">
      <c r="C4593" s="243"/>
      <c r="H4593" s="243"/>
      <c r="L4593" s="282"/>
      <c r="M4593" s="243"/>
      <c r="O4593" s="243"/>
      <c r="P4593" s="246"/>
      <c r="Q4593" s="246"/>
      <c r="R4593" s="246"/>
      <c r="S4593" s="246"/>
      <c r="T4593" s="246"/>
      <c r="U4593" s="246"/>
      <c r="V4593" s="246"/>
      <c r="W4593" s="246"/>
      <c r="X4593" s="246"/>
      <c r="Y4593" s="246"/>
      <c r="Z4593" s="246"/>
      <c r="AA4593" s="246"/>
      <c r="AB4593" s="246"/>
      <c r="AC4593" s="246"/>
      <c r="AD4593" s="246"/>
      <c r="AE4593" s="246"/>
      <c r="AF4593" s="246"/>
      <c r="AG4593" s="246"/>
      <c r="AH4593" s="246"/>
      <c r="AI4593" s="246"/>
      <c r="AJ4593" s="246"/>
      <c r="AK4593" s="246"/>
      <c r="AL4593" s="246"/>
    </row>
    <row r="4594" spans="3:38" s="47" customFormat="1" ht="38.25" customHeight="1" x14ac:dyDescent="0.25">
      <c r="C4594" s="243"/>
      <c r="H4594" s="243"/>
      <c r="L4594" s="282"/>
      <c r="M4594" s="243"/>
      <c r="O4594" s="243"/>
      <c r="P4594" s="246"/>
      <c r="Q4594" s="246"/>
      <c r="R4594" s="246"/>
      <c r="S4594" s="246"/>
      <c r="T4594" s="246"/>
      <c r="U4594" s="246"/>
      <c r="V4594" s="246"/>
      <c r="W4594" s="246"/>
      <c r="X4594" s="246"/>
      <c r="Y4594" s="246"/>
      <c r="Z4594" s="246"/>
      <c r="AA4594" s="246"/>
      <c r="AB4594" s="246"/>
      <c r="AC4594" s="246"/>
      <c r="AD4594" s="246"/>
      <c r="AE4594" s="246"/>
      <c r="AF4594" s="246"/>
      <c r="AG4594" s="246"/>
      <c r="AH4594" s="246"/>
      <c r="AI4594" s="246"/>
      <c r="AJ4594" s="246"/>
      <c r="AK4594" s="246"/>
      <c r="AL4594" s="246"/>
    </row>
    <row r="4595" spans="3:38" s="47" customFormat="1" ht="38.25" customHeight="1" x14ac:dyDescent="0.25">
      <c r="C4595" s="243"/>
      <c r="H4595" s="243"/>
      <c r="L4595" s="282"/>
      <c r="M4595" s="243"/>
      <c r="O4595" s="243"/>
      <c r="P4595" s="246"/>
      <c r="Q4595" s="246"/>
      <c r="R4595" s="246"/>
      <c r="S4595" s="246"/>
      <c r="T4595" s="246"/>
      <c r="U4595" s="246"/>
      <c r="V4595" s="246"/>
      <c r="W4595" s="246"/>
      <c r="X4595" s="246"/>
      <c r="Y4595" s="246"/>
      <c r="Z4595" s="246"/>
      <c r="AA4595" s="246"/>
      <c r="AB4595" s="246"/>
      <c r="AC4595" s="246"/>
      <c r="AD4595" s="246"/>
      <c r="AE4595" s="246"/>
      <c r="AF4595" s="246"/>
      <c r="AG4595" s="246"/>
      <c r="AH4595" s="246"/>
      <c r="AI4595" s="246"/>
      <c r="AJ4595" s="246"/>
      <c r="AK4595" s="246"/>
      <c r="AL4595" s="246"/>
    </row>
    <row r="4596" spans="3:38" s="47" customFormat="1" ht="38.25" customHeight="1" x14ac:dyDescent="0.25">
      <c r="C4596" s="243"/>
      <c r="H4596" s="243"/>
      <c r="L4596" s="282"/>
      <c r="M4596" s="243"/>
      <c r="O4596" s="243"/>
      <c r="P4596" s="246"/>
      <c r="Q4596" s="246"/>
      <c r="R4596" s="246"/>
      <c r="S4596" s="246"/>
      <c r="T4596" s="246"/>
      <c r="U4596" s="246"/>
      <c r="V4596" s="246"/>
      <c r="W4596" s="246"/>
      <c r="X4596" s="246"/>
      <c r="Y4596" s="246"/>
      <c r="Z4596" s="246"/>
      <c r="AA4596" s="246"/>
      <c r="AB4596" s="246"/>
      <c r="AC4596" s="246"/>
      <c r="AD4596" s="246"/>
      <c r="AE4596" s="246"/>
      <c r="AF4596" s="246"/>
      <c r="AG4596" s="246"/>
      <c r="AH4596" s="246"/>
      <c r="AI4596" s="246"/>
      <c r="AJ4596" s="246"/>
      <c r="AK4596" s="246"/>
      <c r="AL4596" s="246"/>
    </row>
    <row r="4597" spans="3:38" s="47" customFormat="1" ht="38.25" customHeight="1" x14ac:dyDescent="0.25">
      <c r="C4597" s="243"/>
      <c r="H4597" s="243"/>
      <c r="L4597" s="282"/>
      <c r="M4597" s="243"/>
      <c r="O4597" s="243"/>
      <c r="P4597" s="246"/>
      <c r="Q4597" s="246"/>
      <c r="R4597" s="246"/>
      <c r="S4597" s="246"/>
      <c r="T4597" s="246"/>
      <c r="U4597" s="246"/>
      <c r="V4597" s="246"/>
      <c r="W4597" s="246"/>
      <c r="X4597" s="246"/>
      <c r="Y4597" s="246"/>
      <c r="Z4597" s="246"/>
      <c r="AA4597" s="246"/>
      <c r="AB4597" s="246"/>
      <c r="AC4597" s="246"/>
      <c r="AD4597" s="246"/>
      <c r="AE4597" s="246"/>
      <c r="AF4597" s="246"/>
      <c r="AG4597" s="246"/>
      <c r="AH4597" s="246"/>
      <c r="AI4597" s="246"/>
      <c r="AJ4597" s="246"/>
      <c r="AK4597" s="246"/>
      <c r="AL4597" s="246"/>
    </row>
    <row r="4598" spans="3:38" s="47" customFormat="1" ht="38.25" customHeight="1" x14ac:dyDescent="0.25">
      <c r="C4598" s="243"/>
      <c r="H4598" s="243"/>
      <c r="L4598" s="282"/>
      <c r="M4598" s="243"/>
      <c r="O4598" s="243"/>
      <c r="P4598" s="246"/>
      <c r="Q4598" s="246"/>
      <c r="R4598" s="246"/>
      <c r="S4598" s="246"/>
      <c r="T4598" s="246"/>
      <c r="U4598" s="246"/>
      <c r="V4598" s="246"/>
      <c r="W4598" s="246"/>
      <c r="X4598" s="246"/>
      <c r="Y4598" s="246"/>
      <c r="Z4598" s="246"/>
      <c r="AA4598" s="246"/>
      <c r="AB4598" s="246"/>
      <c r="AC4598" s="246"/>
      <c r="AD4598" s="246"/>
      <c r="AE4598" s="246"/>
      <c r="AF4598" s="246"/>
      <c r="AG4598" s="246"/>
      <c r="AH4598" s="246"/>
      <c r="AI4598" s="246"/>
      <c r="AJ4598" s="246"/>
      <c r="AK4598" s="246"/>
      <c r="AL4598" s="246"/>
    </row>
    <row r="4599" spans="3:38" s="47" customFormat="1" ht="38.25" customHeight="1" x14ac:dyDescent="0.25">
      <c r="C4599" s="243"/>
      <c r="H4599" s="243"/>
      <c r="L4599" s="282"/>
      <c r="M4599" s="243"/>
      <c r="O4599" s="243"/>
      <c r="P4599" s="246"/>
      <c r="Q4599" s="246"/>
      <c r="R4599" s="246"/>
      <c r="S4599" s="246"/>
      <c r="T4599" s="246"/>
      <c r="U4599" s="246"/>
      <c r="V4599" s="246"/>
      <c r="W4599" s="246"/>
      <c r="X4599" s="246"/>
      <c r="Y4599" s="246"/>
      <c r="Z4599" s="246"/>
      <c r="AA4599" s="246"/>
      <c r="AB4599" s="246"/>
      <c r="AC4599" s="246"/>
      <c r="AD4599" s="246"/>
      <c r="AE4599" s="246"/>
      <c r="AF4599" s="246"/>
      <c r="AG4599" s="246"/>
      <c r="AH4599" s="246"/>
      <c r="AI4599" s="246"/>
      <c r="AJ4599" s="246"/>
      <c r="AK4599" s="246"/>
      <c r="AL4599" s="246"/>
    </row>
    <row r="4600" spans="3:38" s="47" customFormat="1" ht="38.25" customHeight="1" x14ac:dyDescent="0.25">
      <c r="C4600" s="243"/>
      <c r="H4600" s="243"/>
      <c r="L4600" s="282"/>
      <c r="M4600" s="243"/>
      <c r="O4600" s="243"/>
      <c r="P4600" s="246"/>
      <c r="Q4600" s="246"/>
      <c r="R4600" s="246"/>
      <c r="S4600" s="246"/>
      <c r="T4600" s="246"/>
      <c r="U4600" s="246"/>
      <c r="V4600" s="246"/>
      <c r="W4600" s="246"/>
      <c r="X4600" s="246"/>
      <c r="Y4600" s="246"/>
      <c r="Z4600" s="246"/>
      <c r="AA4600" s="246"/>
      <c r="AB4600" s="246"/>
      <c r="AC4600" s="246"/>
      <c r="AD4600" s="246"/>
      <c r="AE4600" s="246"/>
      <c r="AF4600" s="246"/>
      <c r="AG4600" s="246"/>
      <c r="AH4600" s="246"/>
      <c r="AI4600" s="246"/>
      <c r="AJ4600" s="246"/>
      <c r="AK4600" s="246"/>
      <c r="AL4600" s="246"/>
    </row>
    <row r="4601" spans="3:38" s="47" customFormat="1" ht="38.25" customHeight="1" x14ac:dyDescent="0.25">
      <c r="C4601" s="243"/>
      <c r="H4601" s="243"/>
      <c r="L4601" s="282"/>
      <c r="M4601" s="243"/>
      <c r="O4601" s="243"/>
      <c r="P4601" s="246"/>
      <c r="Q4601" s="246"/>
      <c r="R4601" s="246"/>
      <c r="S4601" s="246"/>
      <c r="T4601" s="246"/>
      <c r="U4601" s="246"/>
      <c r="V4601" s="246"/>
      <c r="W4601" s="246"/>
      <c r="X4601" s="246"/>
      <c r="Y4601" s="246"/>
      <c r="Z4601" s="246"/>
      <c r="AA4601" s="246"/>
      <c r="AB4601" s="246"/>
      <c r="AC4601" s="246"/>
      <c r="AD4601" s="246"/>
      <c r="AE4601" s="246"/>
      <c r="AF4601" s="246"/>
      <c r="AG4601" s="246"/>
      <c r="AH4601" s="246"/>
      <c r="AI4601" s="246"/>
      <c r="AJ4601" s="246"/>
      <c r="AK4601" s="246"/>
      <c r="AL4601" s="246"/>
    </row>
    <row r="4602" spans="3:38" s="47" customFormat="1" ht="38.25" customHeight="1" x14ac:dyDescent="0.25">
      <c r="C4602" s="243"/>
      <c r="H4602" s="243"/>
      <c r="L4602" s="282"/>
      <c r="M4602" s="243"/>
      <c r="O4602" s="243"/>
      <c r="P4602" s="246"/>
      <c r="Q4602" s="246"/>
      <c r="R4602" s="246"/>
      <c r="S4602" s="246"/>
      <c r="T4602" s="246"/>
      <c r="U4602" s="246"/>
      <c r="V4602" s="246"/>
      <c r="W4602" s="246"/>
      <c r="X4602" s="246"/>
      <c r="Y4602" s="246"/>
      <c r="Z4602" s="246"/>
      <c r="AA4602" s="246"/>
      <c r="AB4602" s="246"/>
      <c r="AC4602" s="246"/>
      <c r="AD4602" s="246"/>
      <c r="AE4602" s="246"/>
      <c r="AF4602" s="246"/>
      <c r="AG4602" s="246"/>
      <c r="AH4602" s="246"/>
      <c r="AI4602" s="246"/>
      <c r="AJ4602" s="246"/>
      <c r="AK4602" s="246"/>
      <c r="AL4602" s="246"/>
    </row>
    <row r="4603" spans="3:38" s="47" customFormat="1" ht="38.25" customHeight="1" x14ac:dyDescent="0.25">
      <c r="C4603" s="243"/>
      <c r="H4603" s="243"/>
      <c r="L4603" s="282"/>
      <c r="M4603" s="243"/>
      <c r="O4603" s="243"/>
      <c r="P4603" s="246"/>
      <c r="Q4603" s="246"/>
      <c r="R4603" s="246"/>
      <c r="S4603" s="246"/>
      <c r="T4603" s="246"/>
      <c r="U4603" s="246"/>
      <c r="V4603" s="246"/>
      <c r="W4603" s="246"/>
      <c r="X4603" s="246"/>
      <c r="Y4603" s="246"/>
      <c r="Z4603" s="246"/>
      <c r="AA4603" s="246"/>
      <c r="AB4603" s="246"/>
      <c r="AC4603" s="246"/>
      <c r="AD4603" s="246"/>
      <c r="AE4603" s="246"/>
      <c r="AF4603" s="246"/>
      <c r="AG4603" s="246"/>
      <c r="AH4603" s="246"/>
      <c r="AI4603" s="246"/>
      <c r="AJ4603" s="246"/>
      <c r="AK4603" s="246"/>
      <c r="AL4603" s="246"/>
    </row>
    <row r="4604" spans="3:38" s="47" customFormat="1" ht="38.25" customHeight="1" x14ac:dyDescent="0.25">
      <c r="C4604" s="243"/>
      <c r="H4604" s="243"/>
      <c r="L4604" s="282"/>
      <c r="M4604" s="243"/>
      <c r="O4604" s="243"/>
      <c r="P4604" s="246"/>
      <c r="Q4604" s="246"/>
      <c r="R4604" s="246"/>
      <c r="S4604" s="246"/>
      <c r="T4604" s="246"/>
      <c r="U4604" s="246"/>
      <c r="V4604" s="246"/>
      <c r="W4604" s="246"/>
      <c r="X4604" s="246"/>
      <c r="Y4604" s="246"/>
      <c r="Z4604" s="246"/>
      <c r="AA4604" s="246"/>
      <c r="AB4604" s="246"/>
      <c r="AC4604" s="246"/>
      <c r="AD4604" s="246"/>
      <c r="AE4604" s="246"/>
      <c r="AF4604" s="246"/>
      <c r="AG4604" s="246"/>
      <c r="AH4604" s="246"/>
      <c r="AI4604" s="246"/>
      <c r="AJ4604" s="246"/>
      <c r="AK4604" s="246"/>
      <c r="AL4604" s="246"/>
    </row>
    <row r="4605" spans="3:38" s="47" customFormat="1" ht="38.25" customHeight="1" x14ac:dyDescent="0.25">
      <c r="C4605" s="243"/>
      <c r="H4605" s="243"/>
      <c r="L4605" s="282"/>
      <c r="M4605" s="243"/>
      <c r="O4605" s="243"/>
      <c r="P4605" s="246"/>
      <c r="Q4605" s="246"/>
      <c r="R4605" s="246"/>
      <c r="S4605" s="246"/>
      <c r="T4605" s="246"/>
      <c r="U4605" s="246"/>
      <c r="V4605" s="246"/>
      <c r="W4605" s="246"/>
      <c r="X4605" s="246"/>
      <c r="Y4605" s="246"/>
      <c r="Z4605" s="246"/>
      <c r="AA4605" s="246"/>
      <c r="AB4605" s="246"/>
      <c r="AC4605" s="246"/>
      <c r="AD4605" s="246"/>
      <c r="AE4605" s="246"/>
      <c r="AF4605" s="246"/>
      <c r="AG4605" s="246"/>
      <c r="AH4605" s="246"/>
      <c r="AI4605" s="246"/>
      <c r="AJ4605" s="246"/>
      <c r="AK4605" s="246"/>
      <c r="AL4605" s="246"/>
    </row>
    <row r="4606" spans="3:38" s="47" customFormat="1" ht="38.25" customHeight="1" x14ac:dyDescent="0.25">
      <c r="C4606" s="243"/>
      <c r="H4606" s="243"/>
      <c r="L4606" s="282"/>
      <c r="M4606" s="243"/>
      <c r="O4606" s="243"/>
      <c r="P4606" s="246"/>
      <c r="Q4606" s="246"/>
      <c r="R4606" s="246"/>
      <c r="S4606" s="246"/>
      <c r="T4606" s="246"/>
      <c r="U4606" s="246"/>
      <c r="V4606" s="246"/>
      <c r="W4606" s="246"/>
      <c r="X4606" s="246"/>
      <c r="Y4606" s="246"/>
      <c r="Z4606" s="246"/>
      <c r="AA4606" s="246"/>
      <c r="AB4606" s="246"/>
      <c r="AC4606" s="246"/>
      <c r="AD4606" s="246"/>
      <c r="AE4606" s="246"/>
      <c r="AF4606" s="246"/>
      <c r="AG4606" s="246"/>
      <c r="AH4606" s="246"/>
      <c r="AI4606" s="246"/>
      <c r="AJ4606" s="246"/>
      <c r="AK4606" s="246"/>
      <c r="AL4606" s="246"/>
    </row>
    <row r="4607" spans="3:38" s="47" customFormat="1" ht="38.25" customHeight="1" x14ac:dyDescent="0.25">
      <c r="C4607" s="243"/>
      <c r="H4607" s="243"/>
      <c r="L4607" s="282"/>
      <c r="M4607" s="243"/>
      <c r="O4607" s="243"/>
      <c r="P4607" s="246"/>
      <c r="Q4607" s="246"/>
      <c r="R4607" s="246"/>
      <c r="S4607" s="246"/>
      <c r="T4607" s="246"/>
      <c r="U4607" s="246"/>
      <c r="V4607" s="246"/>
      <c r="W4607" s="246"/>
      <c r="X4607" s="246"/>
      <c r="Y4607" s="246"/>
      <c r="Z4607" s="246"/>
      <c r="AA4607" s="246"/>
      <c r="AB4607" s="246"/>
      <c r="AC4607" s="246"/>
      <c r="AD4607" s="246"/>
      <c r="AE4607" s="246"/>
      <c r="AF4607" s="246"/>
      <c r="AG4607" s="246"/>
      <c r="AH4607" s="246"/>
      <c r="AI4607" s="246"/>
      <c r="AJ4607" s="246"/>
      <c r="AK4607" s="246"/>
      <c r="AL4607" s="246"/>
    </row>
    <row r="4608" spans="3:38" s="47" customFormat="1" ht="38.25" customHeight="1" x14ac:dyDescent="0.25">
      <c r="C4608" s="243"/>
      <c r="H4608" s="243"/>
      <c r="L4608" s="282"/>
      <c r="M4608" s="243"/>
      <c r="O4608" s="243"/>
      <c r="P4608" s="246"/>
      <c r="Q4608" s="246"/>
      <c r="R4608" s="246"/>
      <c r="S4608" s="246"/>
      <c r="T4608" s="246"/>
      <c r="U4608" s="246"/>
      <c r="V4608" s="246"/>
      <c r="W4608" s="246"/>
      <c r="X4608" s="246"/>
      <c r="Y4608" s="246"/>
      <c r="Z4608" s="246"/>
      <c r="AA4608" s="246"/>
      <c r="AB4608" s="246"/>
      <c r="AC4608" s="246"/>
      <c r="AD4608" s="246"/>
      <c r="AE4608" s="246"/>
      <c r="AF4608" s="246"/>
      <c r="AG4608" s="246"/>
      <c r="AH4608" s="246"/>
      <c r="AI4608" s="246"/>
      <c r="AJ4608" s="246"/>
      <c r="AK4608" s="246"/>
      <c r="AL4608" s="246"/>
    </row>
    <row r="4609" spans="3:38" s="47" customFormat="1" ht="38.25" customHeight="1" x14ac:dyDescent="0.25">
      <c r="C4609" s="243"/>
      <c r="H4609" s="243"/>
      <c r="L4609" s="282"/>
      <c r="M4609" s="243"/>
      <c r="O4609" s="243"/>
      <c r="P4609" s="246"/>
      <c r="Q4609" s="246"/>
      <c r="R4609" s="246"/>
      <c r="S4609" s="246"/>
      <c r="T4609" s="246"/>
      <c r="U4609" s="246"/>
      <c r="V4609" s="246"/>
      <c r="W4609" s="246"/>
      <c r="X4609" s="246"/>
      <c r="Y4609" s="246"/>
      <c r="Z4609" s="246"/>
      <c r="AA4609" s="246"/>
      <c r="AB4609" s="246"/>
      <c r="AC4609" s="246"/>
      <c r="AD4609" s="246"/>
      <c r="AE4609" s="246"/>
      <c r="AF4609" s="246"/>
      <c r="AG4609" s="246"/>
      <c r="AH4609" s="246"/>
      <c r="AI4609" s="246"/>
      <c r="AJ4609" s="246"/>
      <c r="AK4609" s="246"/>
      <c r="AL4609" s="246"/>
    </row>
    <row r="4610" spans="3:38" s="47" customFormat="1" ht="38.25" customHeight="1" x14ac:dyDescent="0.25">
      <c r="C4610" s="243"/>
      <c r="H4610" s="243"/>
      <c r="L4610" s="282"/>
      <c r="M4610" s="243"/>
      <c r="O4610" s="243"/>
      <c r="P4610" s="246"/>
      <c r="Q4610" s="246"/>
      <c r="R4610" s="246"/>
      <c r="S4610" s="246"/>
      <c r="T4610" s="246"/>
      <c r="U4610" s="246"/>
      <c r="V4610" s="246"/>
      <c r="W4610" s="246"/>
      <c r="X4610" s="246"/>
      <c r="Y4610" s="246"/>
      <c r="Z4610" s="246"/>
      <c r="AA4610" s="246"/>
      <c r="AB4610" s="246"/>
      <c r="AC4610" s="246"/>
      <c r="AD4610" s="246"/>
      <c r="AE4610" s="246"/>
      <c r="AF4610" s="246"/>
      <c r="AG4610" s="246"/>
      <c r="AH4610" s="246"/>
      <c r="AI4610" s="246"/>
      <c r="AJ4610" s="246"/>
      <c r="AK4610" s="246"/>
      <c r="AL4610" s="246"/>
    </row>
    <row r="4611" spans="3:38" s="47" customFormat="1" ht="38.25" customHeight="1" x14ac:dyDescent="0.25">
      <c r="C4611" s="243"/>
      <c r="H4611" s="243"/>
      <c r="L4611" s="282"/>
      <c r="M4611" s="243"/>
      <c r="O4611" s="243"/>
      <c r="P4611" s="246"/>
      <c r="Q4611" s="246"/>
      <c r="R4611" s="246"/>
      <c r="S4611" s="246"/>
      <c r="T4611" s="246"/>
      <c r="U4611" s="246"/>
      <c r="V4611" s="246"/>
      <c r="W4611" s="246"/>
      <c r="X4611" s="246"/>
      <c r="Y4611" s="246"/>
      <c r="Z4611" s="246"/>
      <c r="AA4611" s="246"/>
      <c r="AB4611" s="246"/>
      <c r="AC4611" s="246"/>
      <c r="AD4611" s="246"/>
      <c r="AE4611" s="246"/>
      <c r="AF4611" s="246"/>
      <c r="AG4611" s="246"/>
      <c r="AH4611" s="246"/>
      <c r="AI4611" s="246"/>
      <c r="AJ4611" s="246"/>
      <c r="AK4611" s="246"/>
      <c r="AL4611" s="246"/>
    </row>
    <row r="4612" spans="3:38" s="47" customFormat="1" ht="38.25" customHeight="1" x14ac:dyDescent="0.25">
      <c r="C4612" s="243"/>
      <c r="H4612" s="243"/>
      <c r="L4612" s="282"/>
      <c r="M4612" s="243"/>
      <c r="O4612" s="243"/>
      <c r="P4612" s="246"/>
      <c r="Q4612" s="246"/>
      <c r="R4612" s="246"/>
      <c r="S4612" s="246"/>
      <c r="T4612" s="246"/>
      <c r="U4612" s="246"/>
      <c r="V4612" s="246"/>
      <c r="W4612" s="246"/>
      <c r="X4612" s="246"/>
      <c r="Y4612" s="246"/>
      <c r="Z4612" s="246"/>
      <c r="AA4612" s="246"/>
      <c r="AB4612" s="246"/>
      <c r="AC4612" s="246"/>
      <c r="AD4612" s="246"/>
      <c r="AE4612" s="246"/>
      <c r="AF4612" s="246"/>
      <c r="AG4612" s="246"/>
      <c r="AH4612" s="246"/>
      <c r="AI4612" s="246"/>
      <c r="AJ4612" s="246"/>
      <c r="AK4612" s="246"/>
      <c r="AL4612" s="246"/>
    </row>
    <row r="4613" spans="3:38" s="47" customFormat="1" ht="38.25" customHeight="1" x14ac:dyDescent="0.25">
      <c r="C4613" s="243"/>
      <c r="H4613" s="243"/>
      <c r="L4613" s="282"/>
      <c r="M4613" s="243"/>
      <c r="O4613" s="243"/>
      <c r="P4613" s="246"/>
      <c r="Q4613" s="246"/>
      <c r="R4613" s="246"/>
      <c r="S4613" s="246"/>
      <c r="T4613" s="246"/>
      <c r="U4613" s="246"/>
      <c r="V4613" s="246"/>
      <c r="W4613" s="246"/>
      <c r="X4613" s="246"/>
      <c r="Y4613" s="246"/>
      <c r="Z4613" s="246"/>
      <c r="AA4613" s="246"/>
      <c r="AB4613" s="246"/>
      <c r="AC4613" s="246"/>
      <c r="AD4613" s="246"/>
      <c r="AE4613" s="246"/>
      <c r="AF4613" s="246"/>
      <c r="AG4613" s="246"/>
      <c r="AH4613" s="246"/>
      <c r="AI4613" s="246"/>
      <c r="AJ4613" s="246"/>
      <c r="AK4613" s="246"/>
      <c r="AL4613" s="246"/>
    </row>
    <row r="4614" spans="3:38" s="47" customFormat="1" ht="38.25" customHeight="1" x14ac:dyDescent="0.25">
      <c r="C4614" s="243"/>
      <c r="H4614" s="243"/>
      <c r="L4614" s="282"/>
      <c r="M4614" s="243"/>
      <c r="O4614" s="243"/>
      <c r="P4614" s="246"/>
      <c r="Q4614" s="246"/>
      <c r="R4614" s="246"/>
      <c r="S4614" s="246"/>
      <c r="T4614" s="246"/>
      <c r="U4614" s="246"/>
      <c r="V4614" s="246"/>
      <c r="W4614" s="246"/>
      <c r="X4614" s="246"/>
      <c r="Y4614" s="246"/>
      <c r="Z4614" s="246"/>
      <c r="AA4614" s="246"/>
      <c r="AB4614" s="246"/>
      <c r="AC4614" s="246"/>
      <c r="AD4614" s="246"/>
      <c r="AE4614" s="246"/>
      <c r="AF4614" s="246"/>
      <c r="AG4614" s="246"/>
      <c r="AH4614" s="246"/>
      <c r="AI4614" s="246"/>
      <c r="AJ4614" s="246"/>
      <c r="AK4614" s="246"/>
      <c r="AL4614" s="246"/>
    </row>
    <row r="4615" spans="3:38" s="47" customFormat="1" ht="38.25" customHeight="1" x14ac:dyDescent="0.25">
      <c r="C4615" s="243"/>
      <c r="H4615" s="243"/>
      <c r="L4615" s="282"/>
      <c r="M4615" s="243"/>
      <c r="O4615" s="243"/>
      <c r="P4615" s="246"/>
      <c r="Q4615" s="246"/>
      <c r="R4615" s="246"/>
      <c r="S4615" s="246"/>
      <c r="T4615" s="246"/>
      <c r="U4615" s="246"/>
      <c r="V4615" s="246"/>
      <c r="W4615" s="246"/>
      <c r="X4615" s="246"/>
      <c r="Y4615" s="246"/>
      <c r="Z4615" s="246"/>
      <c r="AA4615" s="246"/>
      <c r="AB4615" s="246"/>
      <c r="AC4615" s="246"/>
      <c r="AD4615" s="246"/>
      <c r="AE4615" s="246"/>
      <c r="AF4615" s="246"/>
      <c r="AG4615" s="246"/>
      <c r="AH4615" s="246"/>
      <c r="AI4615" s="246"/>
      <c r="AJ4615" s="246"/>
      <c r="AK4615" s="246"/>
      <c r="AL4615" s="246"/>
    </row>
    <row r="4616" spans="3:38" s="47" customFormat="1" ht="38.25" customHeight="1" x14ac:dyDescent="0.25">
      <c r="C4616" s="243"/>
      <c r="H4616" s="243"/>
      <c r="L4616" s="282"/>
      <c r="M4616" s="243"/>
      <c r="O4616" s="243"/>
      <c r="P4616" s="246"/>
      <c r="Q4616" s="246"/>
      <c r="R4616" s="246"/>
      <c r="S4616" s="246"/>
      <c r="T4616" s="246"/>
      <c r="U4616" s="246"/>
      <c r="V4616" s="246"/>
      <c r="W4616" s="246"/>
      <c r="X4616" s="246"/>
      <c r="Y4616" s="246"/>
      <c r="Z4616" s="246"/>
      <c r="AA4616" s="246"/>
      <c r="AB4616" s="246"/>
      <c r="AC4616" s="246"/>
      <c r="AD4616" s="246"/>
      <c r="AE4616" s="246"/>
      <c r="AF4616" s="246"/>
      <c r="AG4616" s="246"/>
      <c r="AH4616" s="246"/>
      <c r="AI4616" s="246"/>
      <c r="AJ4616" s="246"/>
      <c r="AK4616" s="246"/>
      <c r="AL4616" s="246"/>
    </row>
    <row r="4617" spans="3:38" s="47" customFormat="1" ht="38.25" customHeight="1" x14ac:dyDescent="0.25">
      <c r="C4617" s="243"/>
      <c r="H4617" s="243"/>
      <c r="L4617" s="282"/>
      <c r="M4617" s="243"/>
      <c r="O4617" s="243"/>
      <c r="P4617" s="246"/>
      <c r="Q4617" s="246"/>
      <c r="R4617" s="246"/>
      <c r="S4617" s="246"/>
      <c r="T4617" s="246"/>
      <c r="U4617" s="246"/>
      <c r="V4617" s="246"/>
      <c r="W4617" s="246"/>
      <c r="X4617" s="246"/>
      <c r="Y4617" s="246"/>
      <c r="Z4617" s="246"/>
      <c r="AA4617" s="246"/>
      <c r="AB4617" s="246"/>
      <c r="AC4617" s="246"/>
      <c r="AD4617" s="246"/>
      <c r="AE4617" s="246"/>
      <c r="AF4617" s="246"/>
      <c r="AG4617" s="246"/>
      <c r="AH4617" s="246"/>
      <c r="AI4617" s="246"/>
      <c r="AJ4617" s="246"/>
      <c r="AK4617" s="246"/>
      <c r="AL4617" s="246"/>
    </row>
    <row r="4618" spans="3:38" s="47" customFormat="1" ht="38.25" customHeight="1" x14ac:dyDescent="0.25">
      <c r="C4618" s="243"/>
      <c r="H4618" s="243"/>
      <c r="L4618" s="282"/>
      <c r="M4618" s="243"/>
      <c r="O4618" s="243"/>
      <c r="P4618" s="246"/>
      <c r="Q4618" s="246"/>
      <c r="R4618" s="246"/>
      <c r="S4618" s="246"/>
      <c r="T4618" s="246"/>
      <c r="U4618" s="246"/>
      <c r="V4618" s="246"/>
      <c r="W4618" s="246"/>
      <c r="X4618" s="246"/>
      <c r="Y4618" s="246"/>
      <c r="Z4618" s="246"/>
      <c r="AA4618" s="246"/>
      <c r="AB4618" s="246"/>
      <c r="AC4618" s="246"/>
      <c r="AD4618" s="246"/>
      <c r="AE4618" s="246"/>
      <c r="AF4618" s="246"/>
      <c r="AG4618" s="246"/>
      <c r="AH4618" s="246"/>
      <c r="AI4618" s="246"/>
      <c r="AJ4618" s="246"/>
      <c r="AK4618" s="246"/>
      <c r="AL4618" s="246"/>
    </row>
    <row r="4619" spans="3:38" s="47" customFormat="1" ht="38.25" customHeight="1" x14ac:dyDescent="0.25">
      <c r="C4619" s="243"/>
      <c r="H4619" s="243"/>
      <c r="L4619" s="282"/>
      <c r="M4619" s="243"/>
      <c r="O4619" s="243"/>
      <c r="P4619" s="246"/>
      <c r="Q4619" s="246"/>
      <c r="R4619" s="246"/>
      <c r="S4619" s="246"/>
      <c r="T4619" s="246"/>
      <c r="U4619" s="246"/>
      <c r="V4619" s="246"/>
      <c r="W4619" s="246"/>
      <c r="X4619" s="246"/>
      <c r="Y4619" s="246"/>
      <c r="Z4619" s="246"/>
      <c r="AA4619" s="246"/>
      <c r="AB4619" s="246"/>
      <c r="AC4619" s="246"/>
      <c r="AD4619" s="246"/>
      <c r="AE4619" s="246"/>
      <c r="AF4619" s="246"/>
      <c r="AG4619" s="246"/>
      <c r="AH4619" s="246"/>
      <c r="AI4619" s="246"/>
      <c r="AJ4619" s="246"/>
      <c r="AK4619" s="246"/>
      <c r="AL4619" s="246"/>
    </row>
    <row r="4620" spans="3:38" s="47" customFormat="1" ht="38.25" customHeight="1" x14ac:dyDescent="0.25">
      <c r="C4620" s="243"/>
      <c r="H4620" s="243"/>
      <c r="L4620" s="282"/>
      <c r="M4620" s="243"/>
      <c r="O4620" s="243"/>
      <c r="P4620" s="246"/>
      <c r="Q4620" s="246"/>
      <c r="R4620" s="246"/>
      <c r="S4620" s="246"/>
      <c r="T4620" s="246"/>
      <c r="U4620" s="246"/>
      <c r="V4620" s="246"/>
      <c r="W4620" s="246"/>
      <c r="X4620" s="246"/>
      <c r="Y4620" s="246"/>
      <c r="Z4620" s="246"/>
      <c r="AA4620" s="246"/>
      <c r="AB4620" s="246"/>
      <c r="AC4620" s="246"/>
      <c r="AD4620" s="246"/>
      <c r="AE4620" s="246"/>
      <c r="AF4620" s="246"/>
      <c r="AG4620" s="246"/>
      <c r="AH4620" s="246"/>
      <c r="AI4620" s="246"/>
      <c r="AJ4620" s="246"/>
      <c r="AK4620" s="246"/>
      <c r="AL4620" s="246"/>
    </row>
    <row r="4621" spans="3:38" s="47" customFormat="1" ht="38.25" customHeight="1" x14ac:dyDescent="0.25">
      <c r="C4621" s="243"/>
      <c r="H4621" s="243"/>
      <c r="L4621" s="282"/>
      <c r="M4621" s="243"/>
      <c r="O4621" s="243"/>
      <c r="P4621" s="246"/>
      <c r="Q4621" s="246"/>
      <c r="R4621" s="246"/>
      <c r="S4621" s="246"/>
      <c r="T4621" s="246"/>
      <c r="U4621" s="246"/>
      <c r="V4621" s="246"/>
      <c r="W4621" s="246"/>
      <c r="X4621" s="246"/>
      <c r="Y4621" s="246"/>
      <c r="Z4621" s="246"/>
      <c r="AA4621" s="246"/>
      <c r="AB4621" s="246"/>
      <c r="AC4621" s="246"/>
      <c r="AD4621" s="246"/>
      <c r="AE4621" s="246"/>
      <c r="AF4621" s="246"/>
      <c r="AG4621" s="246"/>
      <c r="AH4621" s="246"/>
      <c r="AI4621" s="246"/>
      <c r="AJ4621" s="246"/>
      <c r="AK4621" s="246"/>
      <c r="AL4621" s="246"/>
    </row>
    <row r="4622" spans="3:38" s="47" customFormat="1" ht="38.25" customHeight="1" x14ac:dyDescent="0.25">
      <c r="C4622" s="243"/>
      <c r="H4622" s="243"/>
      <c r="L4622" s="282"/>
      <c r="M4622" s="243"/>
      <c r="O4622" s="243"/>
      <c r="P4622" s="246"/>
      <c r="Q4622" s="246"/>
      <c r="R4622" s="246"/>
      <c r="S4622" s="246"/>
      <c r="T4622" s="246"/>
      <c r="U4622" s="246"/>
      <c r="V4622" s="246"/>
      <c r="W4622" s="246"/>
      <c r="X4622" s="246"/>
      <c r="Y4622" s="246"/>
      <c r="Z4622" s="246"/>
      <c r="AA4622" s="246"/>
      <c r="AB4622" s="246"/>
      <c r="AC4622" s="246"/>
      <c r="AD4622" s="246"/>
      <c r="AE4622" s="246"/>
      <c r="AF4622" s="246"/>
      <c r="AG4622" s="246"/>
      <c r="AH4622" s="246"/>
      <c r="AI4622" s="246"/>
      <c r="AJ4622" s="246"/>
      <c r="AK4622" s="246"/>
      <c r="AL4622" s="246"/>
    </row>
    <row r="4623" spans="3:38" s="47" customFormat="1" ht="38.25" customHeight="1" x14ac:dyDescent="0.25">
      <c r="C4623" s="243"/>
      <c r="H4623" s="243"/>
      <c r="L4623" s="282"/>
      <c r="M4623" s="243"/>
      <c r="O4623" s="243"/>
      <c r="P4623" s="246"/>
      <c r="Q4623" s="246"/>
      <c r="R4623" s="246"/>
      <c r="S4623" s="246"/>
      <c r="T4623" s="246"/>
      <c r="U4623" s="246"/>
      <c r="V4623" s="246"/>
      <c r="W4623" s="246"/>
      <c r="X4623" s="246"/>
      <c r="Y4623" s="246"/>
      <c r="Z4623" s="246"/>
      <c r="AA4623" s="246"/>
      <c r="AB4623" s="246"/>
      <c r="AC4623" s="246"/>
      <c r="AD4623" s="246"/>
      <c r="AE4623" s="246"/>
      <c r="AF4623" s="246"/>
      <c r="AG4623" s="246"/>
      <c r="AH4623" s="246"/>
      <c r="AI4623" s="246"/>
      <c r="AJ4623" s="246"/>
      <c r="AK4623" s="246"/>
      <c r="AL4623" s="246"/>
    </row>
    <row r="4624" spans="3:38" s="47" customFormat="1" ht="38.25" customHeight="1" x14ac:dyDescent="0.25">
      <c r="C4624" s="243"/>
      <c r="H4624" s="243"/>
      <c r="L4624" s="282"/>
      <c r="M4624" s="243"/>
      <c r="O4624" s="243"/>
      <c r="P4624" s="246"/>
      <c r="Q4624" s="246"/>
      <c r="R4624" s="246"/>
      <c r="S4624" s="246"/>
      <c r="T4624" s="246"/>
      <c r="U4624" s="246"/>
      <c r="V4624" s="246"/>
      <c r="W4624" s="246"/>
      <c r="X4624" s="246"/>
      <c r="Y4624" s="246"/>
      <c r="Z4624" s="246"/>
      <c r="AA4624" s="246"/>
      <c r="AB4624" s="246"/>
      <c r="AC4624" s="246"/>
      <c r="AD4624" s="246"/>
      <c r="AE4624" s="246"/>
      <c r="AF4624" s="246"/>
      <c r="AG4624" s="246"/>
      <c r="AH4624" s="246"/>
      <c r="AI4624" s="246"/>
      <c r="AJ4624" s="246"/>
      <c r="AK4624" s="246"/>
      <c r="AL4624" s="246"/>
    </row>
    <row r="4625" spans="3:38" s="47" customFormat="1" ht="38.25" customHeight="1" x14ac:dyDescent="0.25">
      <c r="C4625" s="243"/>
      <c r="H4625" s="243"/>
      <c r="L4625" s="282"/>
      <c r="M4625" s="243"/>
      <c r="O4625" s="243"/>
      <c r="P4625" s="246"/>
      <c r="Q4625" s="246"/>
      <c r="R4625" s="246"/>
      <c r="S4625" s="246"/>
      <c r="T4625" s="246"/>
      <c r="U4625" s="246"/>
      <c r="V4625" s="246"/>
      <c r="W4625" s="246"/>
      <c r="X4625" s="246"/>
      <c r="Y4625" s="246"/>
      <c r="Z4625" s="246"/>
      <c r="AA4625" s="246"/>
      <c r="AB4625" s="246"/>
      <c r="AC4625" s="246"/>
      <c r="AD4625" s="246"/>
      <c r="AE4625" s="246"/>
      <c r="AF4625" s="246"/>
      <c r="AG4625" s="246"/>
      <c r="AH4625" s="246"/>
      <c r="AI4625" s="246"/>
      <c r="AJ4625" s="246"/>
      <c r="AK4625" s="246"/>
      <c r="AL4625" s="246"/>
    </row>
    <row r="4626" spans="3:38" s="47" customFormat="1" ht="38.25" customHeight="1" x14ac:dyDescent="0.25">
      <c r="C4626" s="243"/>
      <c r="H4626" s="243"/>
      <c r="L4626" s="282"/>
      <c r="M4626" s="243"/>
      <c r="O4626" s="243"/>
      <c r="P4626" s="246"/>
      <c r="Q4626" s="246"/>
      <c r="R4626" s="246"/>
      <c r="S4626" s="246"/>
      <c r="T4626" s="246"/>
      <c r="U4626" s="246"/>
      <c r="V4626" s="246"/>
      <c r="W4626" s="246"/>
      <c r="X4626" s="246"/>
      <c r="Y4626" s="246"/>
      <c r="Z4626" s="246"/>
      <c r="AA4626" s="246"/>
      <c r="AB4626" s="246"/>
      <c r="AC4626" s="246"/>
      <c r="AD4626" s="246"/>
      <c r="AE4626" s="246"/>
      <c r="AF4626" s="246"/>
      <c r="AG4626" s="246"/>
      <c r="AH4626" s="246"/>
      <c r="AI4626" s="246"/>
      <c r="AJ4626" s="246"/>
      <c r="AK4626" s="246"/>
      <c r="AL4626" s="246"/>
    </row>
    <row r="4627" spans="3:38" s="47" customFormat="1" ht="38.25" customHeight="1" x14ac:dyDescent="0.25">
      <c r="C4627" s="243"/>
      <c r="H4627" s="243"/>
      <c r="L4627" s="282"/>
      <c r="M4627" s="243"/>
      <c r="O4627" s="243"/>
      <c r="P4627" s="246"/>
      <c r="Q4627" s="246"/>
      <c r="R4627" s="246"/>
      <c r="S4627" s="246"/>
      <c r="T4627" s="246"/>
      <c r="U4627" s="246"/>
      <c r="V4627" s="246"/>
      <c r="W4627" s="246"/>
      <c r="X4627" s="246"/>
      <c r="Y4627" s="246"/>
      <c r="Z4627" s="246"/>
      <c r="AA4627" s="246"/>
      <c r="AB4627" s="246"/>
      <c r="AC4627" s="246"/>
      <c r="AD4627" s="246"/>
      <c r="AE4627" s="246"/>
      <c r="AF4627" s="246"/>
      <c r="AG4627" s="246"/>
      <c r="AH4627" s="246"/>
      <c r="AI4627" s="246"/>
      <c r="AJ4627" s="246"/>
      <c r="AK4627" s="246"/>
      <c r="AL4627" s="246"/>
    </row>
    <row r="4628" spans="3:38" s="47" customFormat="1" ht="38.25" customHeight="1" x14ac:dyDescent="0.25">
      <c r="C4628" s="243"/>
      <c r="H4628" s="243"/>
      <c r="L4628" s="282"/>
      <c r="M4628" s="243"/>
      <c r="O4628" s="243"/>
      <c r="P4628" s="246"/>
      <c r="Q4628" s="246"/>
      <c r="R4628" s="246"/>
      <c r="S4628" s="246"/>
      <c r="T4628" s="246"/>
      <c r="U4628" s="246"/>
      <c r="V4628" s="246"/>
      <c r="W4628" s="246"/>
      <c r="X4628" s="246"/>
      <c r="Y4628" s="246"/>
      <c r="Z4628" s="246"/>
      <c r="AA4628" s="246"/>
      <c r="AB4628" s="246"/>
      <c r="AC4628" s="246"/>
      <c r="AD4628" s="246"/>
      <c r="AE4628" s="246"/>
      <c r="AF4628" s="246"/>
      <c r="AG4628" s="246"/>
      <c r="AH4628" s="246"/>
      <c r="AI4628" s="246"/>
      <c r="AJ4628" s="246"/>
      <c r="AK4628" s="246"/>
      <c r="AL4628" s="246"/>
    </row>
    <row r="4629" spans="3:38" s="47" customFormat="1" ht="38.25" customHeight="1" x14ac:dyDescent="0.25">
      <c r="C4629" s="243"/>
      <c r="H4629" s="243"/>
      <c r="L4629" s="282"/>
      <c r="M4629" s="243"/>
      <c r="O4629" s="243"/>
      <c r="P4629" s="246"/>
      <c r="Q4629" s="246"/>
      <c r="R4629" s="246"/>
      <c r="S4629" s="246"/>
      <c r="T4629" s="246"/>
      <c r="U4629" s="246"/>
      <c r="V4629" s="246"/>
      <c r="W4629" s="246"/>
      <c r="X4629" s="246"/>
      <c r="Y4629" s="246"/>
      <c r="Z4629" s="246"/>
      <c r="AA4629" s="246"/>
      <c r="AB4629" s="246"/>
      <c r="AC4629" s="246"/>
      <c r="AD4629" s="246"/>
      <c r="AE4629" s="246"/>
      <c r="AF4629" s="246"/>
      <c r="AG4629" s="246"/>
      <c r="AH4629" s="246"/>
      <c r="AI4629" s="246"/>
      <c r="AJ4629" s="246"/>
      <c r="AK4629" s="246"/>
      <c r="AL4629" s="246"/>
    </row>
    <row r="4630" spans="3:38" s="47" customFormat="1" ht="38.25" customHeight="1" x14ac:dyDescent="0.25">
      <c r="C4630" s="243"/>
      <c r="H4630" s="243"/>
      <c r="L4630" s="282"/>
      <c r="M4630" s="243"/>
      <c r="O4630" s="243"/>
      <c r="P4630" s="246"/>
      <c r="Q4630" s="246"/>
      <c r="R4630" s="246"/>
      <c r="S4630" s="246"/>
      <c r="T4630" s="246"/>
      <c r="U4630" s="246"/>
      <c r="V4630" s="246"/>
      <c r="W4630" s="246"/>
      <c r="X4630" s="246"/>
      <c r="Y4630" s="246"/>
      <c r="Z4630" s="246"/>
      <c r="AA4630" s="246"/>
      <c r="AB4630" s="246"/>
      <c r="AC4630" s="246"/>
      <c r="AD4630" s="246"/>
      <c r="AE4630" s="246"/>
      <c r="AF4630" s="246"/>
      <c r="AG4630" s="246"/>
      <c r="AH4630" s="246"/>
      <c r="AI4630" s="246"/>
      <c r="AJ4630" s="246"/>
      <c r="AK4630" s="246"/>
      <c r="AL4630" s="246"/>
    </row>
    <row r="4631" spans="3:38" s="47" customFormat="1" ht="38.25" customHeight="1" x14ac:dyDescent="0.25">
      <c r="C4631" s="243"/>
      <c r="H4631" s="243"/>
      <c r="L4631" s="282"/>
      <c r="M4631" s="243"/>
      <c r="O4631" s="243"/>
      <c r="P4631" s="246"/>
      <c r="Q4631" s="246"/>
      <c r="R4631" s="246"/>
      <c r="S4631" s="246"/>
      <c r="T4631" s="246"/>
      <c r="U4631" s="246"/>
      <c r="V4631" s="246"/>
      <c r="W4631" s="246"/>
      <c r="X4631" s="246"/>
      <c r="Y4631" s="246"/>
      <c r="Z4631" s="246"/>
      <c r="AA4631" s="246"/>
      <c r="AB4631" s="246"/>
      <c r="AC4631" s="246"/>
      <c r="AD4631" s="246"/>
      <c r="AE4631" s="246"/>
      <c r="AF4631" s="246"/>
      <c r="AG4631" s="246"/>
      <c r="AH4631" s="246"/>
      <c r="AI4631" s="246"/>
      <c r="AJ4631" s="246"/>
      <c r="AK4631" s="246"/>
      <c r="AL4631" s="246"/>
    </row>
    <row r="4632" spans="3:38" s="47" customFormat="1" ht="38.25" customHeight="1" x14ac:dyDescent="0.25">
      <c r="C4632" s="243"/>
      <c r="H4632" s="243"/>
      <c r="L4632" s="282"/>
      <c r="M4632" s="243"/>
      <c r="O4632" s="243"/>
      <c r="P4632" s="246"/>
      <c r="Q4632" s="246"/>
      <c r="R4632" s="246"/>
      <c r="S4632" s="246"/>
      <c r="T4632" s="246"/>
      <c r="U4632" s="246"/>
      <c r="V4632" s="246"/>
      <c r="W4632" s="246"/>
      <c r="X4632" s="246"/>
      <c r="Y4632" s="246"/>
      <c r="Z4632" s="246"/>
      <c r="AA4632" s="246"/>
      <c r="AB4632" s="246"/>
      <c r="AC4632" s="246"/>
      <c r="AD4632" s="246"/>
      <c r="AE4632" s="246"/>
      <c r="AF4632" s="246"/>
      <c r="AG4632" s="246"/>
      <c r="AH4632" s="246"/>
      <c r="AI4632" s="246"/>
      <c r="AJ4632" s="246"/>
      <c r="AK4632" s="246"/>
      <c r="AL4632" s="246"/>
    </row>
    <row r="4633" spans="3:38" s="47" customFormat="1" ht="38.25" customHeight="1" x14ac:dyDescent="0.25">
      <c r="C4633" s="243"/>
      <c r="H4633" s="243"/>
      <c r="L4633" s="282"/>
      <c r="M4633" s="243"/>
      <c r="O4633" s="243"/>
      <c r="P4633" s="246"/>
      <c r="Q4633" s="246"/>
      <c r="R4633" s="246"/>
      <c r="S4633" s="246"/>
      <c r="T4633" s="246"/>
      <c r="U4633" s="246"/>
      <c r="V4633" s="246"/>
      <c r="W4633" s="246"/>
      <c r="X4633" s="246"/>
      <c r="Y4633" s="246"/>
      <c r="Z4633" s="246"/>
      <c r="AA4633" s="246"/>
      <c r="AB4633" s="246"/>
      <c r="AC4633" s="246"/>
      <c r="AD4633" s="246"/>
      <c r="AE4633" s="246"/>
      <c r="AF4633" s="246"/>
      <c r="AG4633" s="246"/>
      <c r="AH4633" s="246"/>
      <c r="AI4633" s="246"/>
      <c r="AJ4633" s="246"/>
      <c r="AK4633" s="246"/>
      <c r="AL4633" s="246"/>
    </row>
    <row r="4634" spans="3:38" s="47" customFormat="1" ht="38.25" customHeight="1" x14ac:dyDescent="0.25">
      <c r="C4634" s="243"/>
      <c r="H4634" s="243"/>
      <c r="L4634" s="282"/>
      <c r="M4634" s="243"/>
      <c r="O4634" s="243"/>
      <c r="P4634" s="246"/>
      <c r="Q4634" s="246"/>
      <c r="R4634" s="246"/>
      <c r="S4634" s="246"/>
      <c r="T4634" s="246"/>
      <c r="U4634" s="246"/>
      <c r="V4634" s="246"/>
      <c r="W4634" s="246"/>
      <c r="X4634" s="246"/>
      <c r="Y4634" s="246"/>
      <c r="Z4634" s="246"/>
      <c r="AA4634" s="246"/>
      <c r="AB4634" s="246"/>
      <c r="AC4634" s="246"/>
      <c r="AD4634" s="246"/>
      <c r="AE4634" s="246"/>
      <c r="AF4634" s="246"/>
      <c r="AG4634" s="246"/>
      <c r="AH4634" s="246"/>
      <c r="AI4634" s="246"/>
      <c r="AJ4634" s="246"/>
      <c r="AK4634" s="246"/>
      <c r="AL4634" s="246"/>
    </row>
    <row r="4635" spans="3:38" s="47" customFormat="1" ht="38.25" customHeight="1" x14ac:dyDescent="0.25">
      <c r="C4635" s="243"/>
      <c r="H4635" s="243"/>
      <c r="L4635" s="282"/>
      <c r="M4635" s="243"/>
      <c r="O4635" s="243"/>
      <c r="P4635" s="246"/>
      <c r="Q4635" s="246"/>
      <c r="R4635" s="246"/>
      <c r="S4635" s="246"/>
      <c r="T4635" s="246"/>
      <c r="U4635" s="246"/>
      <c r="V4635" s="246"/>
      <c r="W4635" s="246"/>
      <c r="X4635" s="246"/>
      <c r="Y4635" s="246"/>
      <c r="Z4635" s="246"/>
      <c r="AA4635" s="246"/>
      <c r="AB4635" s="246"/>
      <c r="AC4635" s="246"/>
      <c r="AD4635" s="246"/>
      <c r="AE4635" s="246"/>
      <c r="AF4635" s="246"/>
      <c r="AG4635" s="246"/>
      <c r="AH4635" s="246"/>
      <c r="AI4635" s="246"/>
      <c r="AJ4635" s="246"/>
      <c r="AK4635" s="246"/>
      <c r="AL4635" s="246"/>
    </row>
    <row r="4636" spans="3:38" s="47" customFormat="1" ht="38.25" customHeight="1" x14ac:dyDescent="0.25">
      <c r="C4636" s="243"/>
      <c r="H4636" s="243"/>
      <c r="L4636" s="282"/>
      <c r="M4636" s="243"/>
      <c r="O4636" s="243"/>
      <c r="P4636" s="246"/>
      <c r="Q4636" s="246"/>
      <c r="R4636" s="246"/>
      <c r="S4636" s="246"/>
      <c r="T4636" s="246"/>
      <c r="U4636" s="246"/>
      <c r="V4636" s="246"/>
      <c r="W4636" s="246"/>
      <c r="X4636" s="246"/>
      <c r="Y4636" s="246"/>
      <c r="Z4636" s="246"/>
      <c r="AA4636" s="246"/>
      <c r="AB4636" s="246"/>
      <c r="AC4636" s="246"/>
      <c r="AD4636" s="246"/>
      <c r="AE4636" s="246"/>
      <c r="AF4636" s="246"/>
      <c r="AG4636" s="246"/>
      <c r="AH4636" s="246"/>
      <c r="AI4636" s="246"/>
      <c r="AJ4636" s="246"/>
      <c r="AK4636" s="246"/>
      <c r="AL4636" s="246"/>
    </row>
    <row r="4637" spans="3:38" s="47" customFormat="1" ht="38.25" customHeight="1" x14ac:dyDescent="0.25">
      <c r="C4637" s="243"/>
      <c r="H4637" s="243"/>
      <c r="L4637" s="282"/>
      <c r="M4637" s="243"/>
      <c r="O4637" s="243"/>
      <c r="P4637" s="246"/>
      <c r="Q4637" s="246"/>
      <c r="R4637" s="246"/>
      <c r="S4637" s="246"/>
      <c r="T4637" s="246"/>
      <c r="U4637" s="246"/>
      <c r="V4637" s="246"/>
      <c r="W4637" s="246"/>
      <c r="X4637" s="246"/>
      <c r="Y4637" s="246"/>
      <c r="Z4637" s="246"/>
      <c r="AA4637" s="246"/>
      <c r="AB4637" s="246"/>
      <c r="AC4637" s="246"/>
      <c r="AD4637" s="246"/>
      <c r="AE4637" s="246"/>
      <c r="AF4637" s="246"/>
      <c r="AG4637" s="246"/>
      <c r="AH4637" s="246"/>
      <c r="AI4637" s="246"/>
      <c r="AJ4637" s="246"/>
      <c r="AK4637" s="246"/>
      <c r="AL4637" s="246"/>
    </row>
    <row r="4638" spans="3:38" s="47" customFormat="1" ht="38.25" customHeight="1" x14ac:dyDescent="0.25">
      <c r="C4638" s="243"/>
      <c r="H4638" s="243"/>
      <c r="L4638" s="282"/>
      <c r="M4638" s="243"/>
      <c r="O4638" s="243"/>
      <c r="P4638" s="246"/>
      <c r="Q4638" s="246"/>
      <c r="R4638" s="246"/>
      <c r="S4638" s="246"/>
      <c r="T4638" s="246"/>
      <c r="U4638" s="246"/>
      <c r="V4638" s="246"/>
      <c r="W4638" s="246"/>
      <c r="X4638" s="246"/>
      <c r="Y4638" s="246"/>
      <c r="Z4638" s="246"/>
      <c r="AA4638" s="246"/>
      <c r="AB4638" s="246"/>
      <c r="AC4638" s="246"/>
      <c r="AD4638" s="246"/>
      <c r="AE4638" s="246"/>
      <c r="AF4638" s="246"/>
      <c r="AG4638" s="246"/>
      <c r="AH4638" s="246"/>
      <c r="AI4638" s="246"/>
      <c r="AJ4638" s="246"/>
      <c r="AK4638" s="246"/>
      <c r="AL4638" s="246"/>
    </row>
    <row r="4639" spans="3:38" s="47" customFormat="1" ht="38.25" customHeight="1" x14ac:dyDescent="0.25">
      <c r="C4639" s="243"/>
      <c r="H4639" s="243"/>
      <c r="L4639" s="282"/>
      <c r="M4639" s="243"/>
      <c r="O4639" s="243"/>
      <c r="P4639" s="246"/>
      <c r="Q4639" s="246"/>
      <c r="R4639" s="246"/>
      <c r="S4639" s="246"/>
      <c r="T4639" s="246"/>
      <c r="U4639" s="246"/>
      <c r="V4639" s="246"/>
      <c r="W4639" s="246"/>
      <c r="X4639" s="246"/>
      <c r="Y4639" s="246"/>
      <c r="Z4639" s="246"/>
      <c r="AA4639" s="246"/>
      <c r="AB4639" s="246"/>
      <c r="AC4639" s="246"/>
      <c r="AD4639" s="246"/>
      <c r="AE4639" s="246"/>
      <c r="AF4639" s="246"/>
      <c r="AG4639" s="246"/>
      <c r="AH4639" s="246"/>
      <c r="AI4639" s="246"/>
      <c r="AJ4639" s="246"/>
      <c r="AK4639" s="246"/>
      <c r="AL4639" s="246"/>
    </row>
    <row r="4640" spans="3:38" s="47" customFormat="1" ht="38.25" customHeight="1" x14ac:dyDescent="0.25">
      <c r="C4640" s="243"/>
      <c r="H4640" s="243"/>
      <c r="L4640" s="282"/>
      <c r="M4640" s="243"/>
      <c r="O4640" s="243"/>
      <c r="P4640" s="246"/>
      <c r="Q4640" s="246"/>
      <c r="R4640" s="246"/>
      <c r="S4640" s="246"/>
      <c r="T4640" s="246"/>
      <c r="U4640" s="246"/>
      <c r="V4640" s="246"/>
      <c r="W4640" s="246"/>
      <c r="X4640" s="246"/>
      <c r="Y4640" s="246"/>
      <c r="Z4640" s="246"/>
      <c r="AA4640" s="246"/>
      <c r="AB4640" s="246"/>
      <c r="AC4640" s="246"/>
      <c r="AD4640" s="246"/>
      <c r="AE4640" s="246"/>
      <c r="AF4640" s="246"/>
      <c r="AG4640" s="246"/>
      <c r="AH4640" s="246"/>
      <c r="AI4640" s="246"/>
      <c r="AJ4640" s="246"/>
      <c r="AK4640" s="246"/>
      <c r="AL4640" s="246"/>
    </row>
    <row r="4641" spans="3:38" s="47" customFormat="1" ht="38.25" customHeight="1" x14ac:dyDescent="0.25">
      <c r="C4641" s="243"/>
      <c r="H4641" s="243"/>
      <c r="L4641" s="282"/>
      <c r="M4641" s="243"/>
      <c r="O4641" s="243"/>
      <c r="P4641" s="246"/>
      <c r="Q4641" s="246"/>
      <c r="R4641" s="246"/>
      <c r="S4641" s="246"/>
      <c r="T4641" s="246"/>
      <c r="U4641" s="246"/>
      <c r="V4641" s="246"/>
      <c r="W4641" s="246"/>
      <c r="X4641" s="246"/>
      <c r="Y4641" s="246"/>
      <c r="Z4641" s="246"/>
      <c r="AA4641" s="246"/>
      <c r="AB4641" s="246"/>
      <c r="AC4641" s="246"/>
      <c r="AD4641" s="246"/>
      <c r="AE4641" s="246"/>
      <c r="AF4641" s="246"/>
      <c r="AG4641" s="246"/>
      <c r="AH4641" s="246"/>
      <c r="AI4641" s="246"/>
      <c r="AJ4641" s="246"/>
      <c r="AK4641" s="246"/>
      <c r="AL4641" s="246"/>
    </row>
    <row r="4642" spans="3:38" s="47" customFormat="1" ht="38.25" customHeight="1" x14ac:dyDescent="0.25">
      <c r="C4642" s="243"/>
      <c r="H4642" s="243"/>
      <c r="L4642" s="282"/>
      <c r="M4642" s="243"/>
      <c r="O4642" s="243"/>
      <c r="P4642" s="246"/>
      <c r="Q4642" s="246"/>
      <c r="R4642" s="246"/>
      <c r="S4642" s="246"/>
      <c r="T4642" s="246"/>
      <c r="U4642" s="246"/>
      <c r="V4642" s="246"/>
      <c r="W4642" s="246"/>
      <c r="X4642" s="246"/>
      <c r="Y4642" s="246"/>
      <c r="Z4642" s="246"/>
      <c r="AA4642" s="246"/>
      <c r="AB4642" s="246"/>
      <c r="AC4642" s="246"/>
      <c r="AD4642" s="246"/>
      <c r="AE4642" s="246"/>
      <c r="AF4642" s="246"/>
      <c r="AG4642" s="246"/>
      <c r="AH4642" s="246"/>
      <c r="AI4642" s="246"/>
      <c r="AJ4642" s="246"/>
      <c r="AK4642" s="246"/>
      <c r="AL4642" s="246"/>
    </row>
    <row r="4643" spans="3:38" s="47" customFormat="1" ht="38.25" customHeight="1" x14ac:dyDescent="0.25">
      <c r="C4643" s="243"/>
      <c r="H4643" s="243"/>
      <c r="L4643" s="282"/>
      <c r="M4643" s="243"/>
      <c r="O4643" s="243"/>
      <c r="P4643" s="246"/>
      <c r="Q4643" s="246"/>
      <c r="R4643" s="246"/>
      <c r="S4643" s="246"/>
      <c r="T4643" s="246"/>
      <c r="U4643" s="246"/>
      <c r="V4643" s="246"/>
      <c r="W4643" s="246"/>
      <c r="X4643" s="246"/>
      <c r="Y4643" s="246"/>
      <c r="Z4643" s="246"/>
      <c r="AA4643" s="246"/>
      <c r="AB4643" s="246"/>
      <c r="AC4643" s="246"/>
      <c r="AD4643" s="246"/>
      <c r="AE4643" s="246"/>
      <c r="AF4643" s="246"/>
      <c r="AG4643" s="246"/>
      <c r="AH4643" s="246"/>
      <c r="AI4643" s="246"/>
      <c r="AJ4643" s="246"/>
      <c r="AK4643" s="246"/>
      <c r="AL4643" s="246"/>
    </row>
    <row r="4644" spans="3:38" s="47" customFormat="1" ht="38.25" customHeight="1" x14ac:dyDescent="0.25">
      <c r="C4644" s="243"/>
      <c r="H4644" s="243"/>
      <c r="L4644" s="282"/>
      <c r="M4644" s="243"/>
      <c r="O4644" s="243"/>
      <c r="P4644" s="246"/>
      <c r="Q4644" s="246"/>
      <c r="R4644" s="246"/>
      <c r="S4644" s="246"/>
      <c r="T4644" s="246"/>
      <c r="U4644" s="246"/>
      <c r="V4644" s="246"/>
      <c r="W4644" s="246"/>
      <c r="X4644" s="246"/>
      <c r="Y4644" s="246"/>
      <c r="Z4644" s="246"/>
      <c r="AA4644" s="246"/>
      <c r="AB4644" s="246"/>
      <c r="AC4644" s="246"/>
      <c r="AD4644" s="246"/>
      <c r="AE4644" s="246"/>
      <c r="AF4644" s="246"/>
      <c r="AG4644" s="246"/>
      <c r="AH4644" s="246"/>
      <c r="AI4644" s="246"/>
      <c r="AJ4644" s="246"/>
      <c r="AK4644" s="246"/>
      <c r="AL4644" s="246"/>
    </row>
    <row r="4645" spans="3:38" s="47" customFormat="1" ht="38.25" customHeight="1" x14ac:dyDescent="0.25">
      <c r="C4645" s="243"/>
      <c r="H4645" s="243"/>
      <c r="L4645" s="282"/>
      <c r="M4645" s="243"/>
      <c r="O4645" s="243"/>
      <c r="P4645" s="246"/>
      <c r="Q4645" s="246"/>
      <c r="R4645" s="246"/>
      <c r="S4645" s="246"/>
      <c r="T4645" s="246"/>
      <c r="U4645" s="246"/>
      <c r="V4645" s="246"/>
      <c r="W4645" s="246"/>
      <c r="X4645" s="246"/>
      <c r="Y4645" s="246"/>
      <c r="Z4645" s="246"/>
      <c r="AA4645" s="246"/>
      <c r="AB4645" s="246"/>
      <c r="AC4645" s="246"/>
      <c r="AD4645" s="246"/>
      <c r="AE4645" s="246"/>
      <c r="AF4645" s="246"/>
      <c r="AG4645" s="246"/>
      <c r="AH4645" s="246"/>
      <c r="AI4645" s="246"/>
      <c r="AJ4645" s="246"/>
      <c r="AK4645" s="246"/>
      <c r="AL4645" s="246"/>
    </row>
    <row r="4646" spans="3:38" s="47" customFormat="1" ht="38.25" customHeight="1" x14ac:dyDescent="0.25">
      <c r="C4646" s="243"/>
      <c r="H4646" s="243"/>
      <c r="L4646" s="282"/>
      <c r="M4646" s="243"/>
      <c r="O4646" s="243"/>
      <c r="P4646" s="246"/>
      <c r="Q4646" s="246"/>
      <c r="R4646" s="246"/>
      <c r="S4646" s="246"/>
      <c r="T4646" s="246"/>
      <c r="U4646" s="246"/>
      <c r="V4646" s="246"/>
      <c r="W4646" s="246"/>
      <c r="X4646" s="246"/>
      <c r="Y4646" s="246"/>
      <c r="Z4646" s="246"/>
      <c r="AA4646" s="246"/>
      <c r="AB4646" s="246"/>
      <c r="AC4646" s="246"/>
      <c r="AD4646" s="246"/>
      <c r="AE4646" s="246"/>
      <c r="AF4646" s="246"/>
      <c r="AG4646" s="246"/>
      <c r="AH4646" s="246"/>
      <c r="AI4646" s="246"/>
      <c r="AJ4646" s="246"/>
      <c r="AK4646" s="246"/>
      <c r="AL4646" s="246"/>
    </row>
    <row r="4647" spans="3:38" s="47" customFormat="1" ht="38.25" customHeight="1" x14ac:dyDescent="0.25">
      <c r="C4647" s="243"/>
      <c r="H4647" s="243"/>
      <c r="L4647" s="282"/>
      <c r="M4647" s="243"/>
      <c r="O4647" s="243"/>
      <c r="P4647" s="246"/>
      <c r="Q4647" s="246"/>
      <c r="R4647" s="246"/>
      <c r="S4647" s="246"/>
      <c r="T4647" s="246"/>
      <c r="U4647" s="246"/>
      <c r="V4647" s="246"/>
      <c r="W4647" s="246"/>
      <c r="X4647" s="246"/>
      <c r="Y4647" s="246"/>
      <c r="Z4647" s="246"/>
      <c r="AA4647" s="246"/>
      <c r="AB4647" s="246"/>
      <c r="AC4647" s="246"/>
      <c r="AD4647" s="246"/>
      <c r="AE4647" s="246"/>
      <c r="AF4647" s="246"/>
      <c r="AG4647" s="246"/>
      <c r="AH4647" s="246"/>
      <c r="AI4647" s="246"/>
      <c r="AJ4647" s="246"/>
      <c r="AK4647" s="246"/>
      <c r="AL4647" s="246"/>
    </row>
    <row r="4648" spans="3:38" s="47" customFormat="1" ht="38.25" customHeight="1" x14ac:dyDescent="0.25">
      <c r="C4648" s="243"/>
      <c r="H4648" s="243"/>
      <c r="L4648" s="282"/>
      <c r="M4648" s="243"/>
      <c r="O4648" s="243"/>
      <c r="P4648" s="246"/>
      <c r="Q4648" s="246"/>
      <c r="R4648" s="246"/>
      <c r="S4648" s="246"/>
      <c r="T4648" s="246"/>
      <c r="U4648" s="246"/>
      <c r="V4648" s="246"/>
      <c r="W4648" s="246"/>
      <c r="X4648" s="246"/>
      <c r="Y4648" s="246"/>
      <c r="Z4648" s="246"/>
      <c r="AA4648" s="246"/>
      <c r="AB4648" s="246"/>
      <c r="AC4648" s="246"/>
      <c r="AD4648" s="246"/>
      <c r="AE4648" s="246"/>
      <c r="AF4648" s="246"/>
      <c r="AG4648" s="246"/>
      <c r="AH4648" s="246"/>
      <c r="AI4648" s="246"/>
      <c r="AJ4648" s="246"/>
      <c r="AK4648" s="246"/>
      <c r="AL4648" s="246"/>
    </row>
    <row r="4649" spans="3:38" s="47" customFormat="1" ht="38.25" customHeight="1" x14ac:dyDescent="0.25">
      <c r="C4649" s="243"/>
      <c r="H4649" s="243"/>
      <c r="L4649" s="282"/>
      <c r="M4649" s="243"/>
      <c r="O4649" s="243"/>
      <c r="P4649" s="246"/>
      <c r="Q4649" s="246"/>
      <c r="R4649" s="246"/>
      <c r="S4649" s="246"/>
      <c r="T4649" s="246"/>
      <c r="U4649" s="246"/>
      <c r="V4649" s="246"/>
      <c r="W4649" s="246"/>
      <c r="X4649" s="246"/>
      <c r="Y4649" s="246"/>
      <c r="Z4649" s="246"/>
      <c r="AA4649" s="246"/>
      <c r="AB4649" s="246"/>
      <c r="AC4649" s="246"/>
      <c r="AD4649" s="246"/>
      <c r="AE4649" s="246"/>
      <c r="AF4649" s="246"/>
      <c r="AG4649" s="246"/>
      <c r="AH4649" s="246"/>
      <c r="AI4649" s="246"/>
      <c r="AJ4649" s="246"/>
      <c r="AK4649" s="246"/>
      <c r="AL4649" s="246"/>
    </row>
    <row r="4650" spans="3:38" s="47" customFormat="1" ht="38.25" customHeight="1" x14ac:dyDescent="0.25">
      <c r="C4650" s="243"/>
      <c r="H4650" s="243"/>
      <c r="L4650" s="282"/>
      <c r="M4650" s="243"/>
      <c r="O4650" s="243"/>
      <c r="P4650" s="246"/>
      <c r="Q4650" s="246"/>
      <c r="R4650" s="246"/>
      <c r="S4650" s="246"/>
      <c r="T4650" s="246"/>
      <c r="U4650" s="246"/>
      <c r="V4650" s="246"/>
      <c r="W4650" s="246"/>
      <c r="X4650" s="246"/>
      <c r="Y4650" s="246"/>
      <c r="Z4650" s="246"/>
      <c r="AA4650" s="246"/>
      <c r="AB4650" s="246"/>
      <c r="AC4650" s="246"/>
      <c r="AD4650" s="246"/>
      <c r="AE4650" s="246"/>
      <c r="AF4650" s="246"/>
      <c r="AG4650" s="246"/>
      <c r="AH4650" s="246"/>
      <c r="AI4650" s="246"/>
      <c r="AJ4650" s="246"/>
      <c r="AK4650" s="246"/>
      <c r="AL4650" s="246"/>
    </row>
    <row r="4651" spans="3:38" s="47" customFormat="1" ht="38.25" customHeight="1" x14ac:dyDescent="0.25">
      <c r="C4651" s="243"/>
      <c r="H4651" s="243"/>
      <c r="L4651" s="282"/>
      <c r="M4651" s="243"/>
      <c r="O4651" s="243"/>
      <c r="P4651" s="246"/>
      <c r="Q4651" s="246"/>
      <c r="R4651" s="246"/>
      <c r="S4651" s="246"/>
      <c r="T4651" s="246"/>
      <c r="U4651" s="246"/>
      <c r="V4651" s="246"/>
      <c r="W4651" s="246"/>
      <c r="X4651" s="246"/>
      <c r="Y4651" s="246"/>
      <c r="Z4651" s="246"/>
      <c r="AA4651" s="246"/>
      <c r="AB4651" s="246"/>
      <c r="AC4651" s="246"/>
      <c r="AD4651" s="246"/>
      <c r="AE4651" s="246"/>
      <c r="AF4651" s="246"/>
      <c r="AG4651" s="246"/>
      <c r="AH4651" s="246"/>
      <c r="AI4651" s="246"/>
      <c r="AJ4651" s="246"/>
      <c r="AK4651" s="246"/>
      <c r="AL4651" s="246"/>
    </row>
    <row r="4652" spans="3:38" s="47" customFormat="1" ht="38.25" customHeight="1" x14ac:dyDescent="0.25">
      <c r="C4652" s="243"/>
      <c r="H4652" s="243"/>
      <c r="L4652" s="282"/>
      <c r="M4652" s="243"/>
      <c r="O4652" s="243"/>
      <c r="P4652" s="246"/>
      <c r="Q4652" s="246"/>
      <c r="R4652" s="246"/>
      <c r="S4652" s="246"/>
      <c r="T4652" s="246"/>
      <c r="U4652" s="246"/>
      <c r="V4652" s="246"/>
      <c r="W4652" s="246"/>
      <c r="X4652" s="246"/>
      <c r="Y4652" s="246"/>
      <c r="Z4652" s="246"/>
      <c r="AA4652" s="246"/>
      <c r="AB4652" s="246"/>
      <c r="AC4652" s="246"/>
      <c r="AD4652" s="246"/>
      <c r="AE4652" s="246"/>
      <c r="AF4652" s="246"/>
      <c r="AG4652" s="246"/>
      <c r="AH4652" s="246"/>
      <c r="AI4652" s="246"/>
      <c r="AJ4652" s="246"/>
      <c r="AK4652" s="246"/>
      <c r="AL4652" s="246"/>
    </row>
    <row r="4653" spans="3:38" s="47" customFormat="1" ht="38.25" customHeight="1" x14ac:dyDescent="0.25">
      <c r="C4653" s="243"/>
      <c r="H4653" s="243"/>
      <c r="L4653" s="282"/>
      <c r="M4653" s="243"/>
      <c r="O4653" s="243"/>
      <c r="P4653" s="246"/>
      <c r="Q4653" s="246"/>
      <c r="R4653" s="246"/>
      <c r="S4653" s="246"/>
      <c r="T4653" s="246"/>
      <c r="U4653" s="246"/>
      <c r="V4653" s="246"/>
      <c r="W4653" s="246"/>
      <c r="X4653" s="246"/>
      <c r="Y4653" s="246"/>
      <c r="Z4653" s="246"/>
      <c r="AA4653" s="246"/>
      <c r="AB4653" s="246"/>
      <c r="AC4653" s="246"/>
      <c r="AD4653" s="246"/>
      <c r="AE4653" s="246"/>
      <c r="AF4653" s="246"/>
      <c r="AG4653" s="246"/>
      <c r="AH4653" s="246"/>
      <c r="AI4653" s="246"/>
      <c r="AJ4653" s="246"/>
      <c r="AK4653" s="246"/>
      <c r="AL4653" s="246"/>
    </row>
    <row r="4654" spans="3:38" s="47" customFormat="1" ht="38.25" customHeight="1" x14ac:dyDescent="0.25">
      <c r="C4654" s="243"/>
      <c r="H4654" s="243"/>
      <c r="L4654" s="282"/>
      <c r="M4654" s="243"/>
      <c r="O4654" s="243"/>
      <c r="P4654" s="246"/>
      <c r="Q4654" s="246"/>
      <c r="R4654" s="246"/>
      <c r="S4654" s="246"/>
      <c r="T4654" s="246"/>
      <c r="U4654" s="246"/>
      <c r="V4654" s="246"/>
      <c r="W4654" s="246"/>
      <c r="X4654" s="246"/>
      <c r="Y4654" s="246"/>
      <c r="Z4654" s="246"/>
      <c r="AA4654" s="246"/>
      <c r="AB4654" s="246"/>
      <c r="AC4654" s="246"/>
      <c r="AD4654" s="246"/>
      <c r="AE4654" s="246"/>
      <c r="AF4654" s="246"/>
      <c r="AG4654" s="246"/>
      <c r="AH4654" s="246"/>
      <c r="AI4654" s="246"/>
      <c r="AJ4654" s="246"/>
      <c r="AK4654" s="246"/>
      <c r="AL4654" s="246"/>
    </row>
    <row r="4655" spans="3:38" s="47" customFormat="1" ht="38.25" customHeight="1" x14ac:dyDescent="0.25">
      <c r="C4655" s="243"/>
      <c r="H4655" s="243"/>
      <c r="L4655" s="282"/>
      <c r="M4655" s="243"/>
      <c r="O4655" s="243"/>
      <c r="P4655" s="246"/>
      <c r="Q4655" s="246"/>
      <c r="R4655" s="246"/>
      <c r="S4655" s="246"/>
      <c r="T4655" s="246"/>
      <c r="U4655" s="246"/>
      <c r="V4655" s="246"/>
      <c r="W4655" s="246"/>
      <c r="X4655" s="246"/>
      <c r="Y4655" s="246"/>
      <c r="Z4655" s="246"/>
      <c r="AA4655" s="246"/>
      <c r="AB4655" s="246"/>
      <c r="AC4655" s="246"/>
      <c r="AD4655" s="246"/>
      <c r="AE4655" s="246"/>
      <c r="AF4655" s="246"/>
      <c r="AG4655" s="246"/>
      <c r="AH4655" s="246"/>
      <c r="AI4655" s="246"/>
      <c r="AJ4655" s="246"/>
      <c r="AK4655" s="246"/>
      <c r="AL4655" s="246"/>
    </row>
    <row r="4656" spans="3:38" s="47" customFormat="1" ht="38.25" customHeight="1" x14ac:dyDescent="0.25">
      <c r="C4656" s="243"/>
      <c r="H4656" s="243"/>
      <c r="L4656" s="282"/>
      <c r="M4656" s="243"/>
      <c r="O4656" s="243"/>
      <c r="P4656" s="246"/>
      <c r="Q4656" s="246"/>
      <c r="R4656" s="246"/>
      <c r="S4656" s="246"/>
      <c r="T4656" s="246"/>
      <c r="U4656" s="246"/>
      <c r="V4656" s="246"/>
      <c r="W4656" s="246"/>
      <c r="X4656" s="246"/>
      <c r="Y4656" s="246"/>
      <c r="Z4656" s="246"/>
      <c r="AA4656" s="246"/>
      <c r="AB4656" s="246"/>
      <c r="AC4656" s="246"/>
      <c r="AD4656" s="246"/>
      <c r="AE4656" s="246"/>
      <c r="AF4656" s="246"/>
      <c r="AG4656" s="246"/>
      <c r="AH4656" s="246"/>
      <c r="AI4656" s="246"/>
      <c r="AJ4656" s="246"/>
      <c r="AK4656" s="246"/>
      <c r="AL4656" s="246"/>
    </row>
    <row r="4657" spans="3:38" s="47" customFormat="1" ht="38.25" customHeight="1" x14ac:dyDescent="0.25">
      <c r="C4657" s="243"/>
      <c r="H4657" s="243"/>
      <c r="L4657" s="282"/>
      <c r="M4657" s="243"/>
      <c r="O4657" s="243"/>
      <c r="P4657" s="246"/>
      <c r="Q4657" s="246"/>
      <c r="R4657" s="246"/>
      <c r="S4657" s="246"/>
      <c r="T4657" s="246"/>
      <c r="U4657" s="246"/>
      <c r="V4657" s="246"/>
      <c r="W4657" s="246"/>
      <c r="X4657" s="246"/>
      <c r="Y4657" s="246"/>
      <c r="Z4657" s="246"/>
      <c r="AA4657" s="246"/>
      <c r="AB4657" s="246"/>
      <c r="AC4657" s="246"/>
      <c r="AD4657" s="246"/>
      <c r="AE4657" s="246"/>
      <c r="AF4657" s="246"/>
      <c r="AG4657" s="246"/>
      <c r="AH4657" s="246"/>
      <c r="AI4657" s="246"/>
      <c r="AJ4657" s="246"/>
      <c r="AK4657" s="246"/>
      <c r="AL4657" s="246"/>
    </row>
    <row r="4658" spans="3:38" s="47" customFormat="1" ht="38.25" customHeight="1" x14ac:dyDescent="0.25">
      <c r="C4658" s="243"/>
      <c r="H4658" s="243"/>
      <c r="L4658" s="282"/>
      <c r="M4658" s="243"/>
      <c r="O4658" s="243"/>
      <c r="P4658" s="246"/>
      <c r="Q4658" s="246"/>
      <c r="R4658" s="246"/>
      <c r="S4658" s="246"/>
      <c r="T4658" s="246"/>
      <c r="U4658" s="246"/>
      <c r="V4658" s="246"/>
      <c r="W4658" s="246"/>
      <c r="X4658" s="246"/>
      <c r="Y4658" s="246"/>
      <c r="Z4658" s="246"/>
      <c r="AA4658" s="246"/>
      <c r="AB4658" s="246"/>
      <c r="AC4658" s="246"/>
      <c r="AD4658" s="246"/>
      <c r="AE4658" s="246"/>
      <c r="AF4658" s="246"/>
      <c r="AG4658" s="246"/>
      <c r="AH4658" s="246"/>
      <c r="AI4658" s="246"/>
      <c r="AJ4658" s="246"/>
      <c r="AK4658" s="246"/>
      <c r="AL4658" s="246"/>
    </row>
    <row r="4659" spans="3:38" s="47" customFormat="1" ht="38.25" customHeight="1" x14ac:dyDescent="0.25">
      <c r="C4659" s="243"/>
      <c r="H4659" s="243"/>
      <c r="L4659" s="282"/>
      <c r="M4659" s="243"/>
      <c r="O4659" s="243"/>
      <c r="P4659" s="246"/>
      <c r="Q4659" s="246"/>
      <c r="R4659" s="246"/>
      <c r="S4659" s="246"/>
      <c r="T4659" s="246"/>
      <c r="U4659" s="246"/>
      <c r="V4659" s="246"/>
      <c r="W4659" s="246"/>
      <c r="X4659" s="246"/>
      <c r="Y4659" s="246"/>
      <c r="Z4659" s="246"/>
      <c r="AA4659" s="246"/>
      <c r="AB4659" s="246"/>
      <c r="AC4659" s="246"/>
      <c r="AD4659" s="246"/>
      <c r="AE4659" s="246"/>
      <c r="AF4659" s="246"/>
      <c r="AG4659" s="246"/>
      <c r="AH4659" s="246"/>
      <c r="AI4659" s="246"/>
      <c r="AJ4659" s="246"/>
      <c r="AK4659" s="246"/>
      <c r="AL4659" s="246"/>
    </row>
    <row r="4660" spans="3:38" s="47" customFormat="1" ht="38.25" customHeight="1" x14ac:dyDescent="0.25">
      <c r="C4660" s="243"/>
      <c r="H4660" s="243"/>
      <c r="L4660" s="282"/>
      <c r="M4660" s="243"/>
      <c r="O4660" s="243"/>
      <c r="P4660" s="246"/>
      <c r="Q4660" s="246"/>
      <c r="R4660" s="246"/>
      <c r="S4660" s="246"/>
      <c r="T4660" s="246"/>
      <c r="U4660" s="246"/>
      <c r="V4660" s="246"/>
      <c r="W4660" s="246"/>
      <c r="X4660" s="246"/>
      <c r="Y4660" s="246"/>
      <c r="Z4660" s="246"/>
      <c r="AA4660" s="246"/>
      <c r="AB4660" s="246"/>
      <c r="AC4660" s="246"/>
      <c r="AD4660" s="246"/>
      <c r="AE4660" s="246"/>
      <c r="AF4660" s="246"/>
      <c r="AG4660" s="246"/>
      <c r="AH4660" s="246"/>
      <c r="AI4660" s="246"/>
      <c r="AJ4660" s="246"/>
      <c r="AK4660" s="246"/>
      <c r="AL4660" s="246"/>
    </row>
    <row r="4661" spans="3:38" s="47" customFormat="1" ht="38.25" customHeight="1" x14ac:dyDescent="0.25">
      <c r="C4661" s="243"/>
      <c r="H4661" s="243"/>
      <c r="L4661" s="282"/>
      <c r="M4661" s="243"/>
      <c r="O4661" s="243"/>
      <c r="P4661" s="246"/>
      <c r="Q4661" s="246"/>
      <c r="R4661" s="246"/>
      <c r="S4661" s="246"/>
      <c r="T4661" s="246"/>
      <c r="U4661" s="246"/>
      <c r="V4661" s="246"/>
      <c r="W4661" s="246"/>
      <c r="X4661" s="246"/>
      <c r="Y4661" s="246"/>
      <c r="Z4661" s="246"/>
      <c r="AA4661" s="246"/>
      <c r="AB4661" s="246"/>
      <c r="AC4661" s="246"/>
      <c r="AD4661" s="246"/>
      <c r="AE4661" s="246"/>
      <c r="AF4661" s="246"/>
      <c r="AG4661" s="246"/>
      <c r="AH4661" s="246"/>
      <c r="AI4661" s="246"/>
      <c r="AJ4661" s="246"/>
      <c r="AK4661" s="246"/>
      <c r="AL4661" s="246"/>
    </row>
    <row r="4662" spans="3:38" s="47" customFormat="1" ht="38.25" customHeight="1" x14ac:dyDescent="0.25">
      <c r="C4662" s="243"/>
      <c r="H4662" s="243"/>
      <c r="L4662" s="282"/>
      <c r="M4662" s="243"/>
      <c r="O4662" s="243"/>
      <c r="P4662" s="246"/>
      <c r="Q4662" s="246"/>
      <c r="R4662" s="246"/>
      <c r="S4662" s="246"/>
      <c r="T4662" s="246"/>
      <c r="U4662" s="246"/>
      <c r="V4662" s="246"/>
      <c r="W4662" s="246"/>
      <c r="X4662" s="246"/>
      <c r="Y4662" s="246"/>
      <c r="Z4662" s="246"/>
      <c r="AA4662" s="246"/>
      <c r="AB4662" s="246"/>
      <c r="AC4662" s="246"/>
      <c r="AD4662" s="246"/>
      <c r="AE4662" s="246"/>
      <c r="AF4662" s="246"/>
      <c r="AG4662" s="246"/>
      <c r="AH4662" s="246"/>
      <c r="AI4662" s="246"/>
      <c r="AJ4662" s="246"/>
      <c r="AK4662" s="246"/>
      <c r="AL4662" s="246"/>
    </row>
    <row r="4663" spans="3:38" s="47" customFormat="1" ht="38.25" customHeight="1" x14ac:dyDescent="0.25">
      <c r="C4663" s="243"/>
      <c r="H4663" s="243"/>
      <c r="L4663" s="282"/>
      <c r="M4663" s="243"/>
      <c r="O4663" s="243"/>
      <c r="P4663" s="246"/>
      <c r="Q4663" s="246"/>
      <c r="R4663" s="246"/>
      <c r="S4663" s="246"/>
      <c r="T4663" s="246"/>
      <c r="U4663" s="246"/>
      <c r="V4663" s="246"/>
      <c r="W4663" s="246"/>
      <c r="X4663" s="246"/>
      <c r="Y4663" s="246"/>
      <c r="Z4663" s="246"/>
      <c r="AA4663" s="246"/>
      <c r="AB4663" s="246"/>
      <c r="AC4663" s="246"/>
      <c r="AD4663" s="246"/>
      <c r="AE4663" s="246"/>
      <c r="AF4663" s="246"/>
      <c r="AG4663" s="246"/>
      <c r="AH4663" s="246"/>
      <c r="AI4663" s="246"/>
      <c r="AJ4663" s="246"/>
      <c r="AK4663" s="246"/>
      <c r="AL4663" s="246"/>
    </row>
    <row r="4664" spans="3:38" s="47" customFormat="1" ht="38.25" customHeight="1" x14ac:dyDescent="0.25">
      <c r="C4664" s="243"/>
      <c r="H4664" s="243"/>
      <c r="L4664" s="282"/>
      <c r="M4664" s="243"/>
      <c r="O4664" s="243"/>
      <c r="P4664" s="246"/>
      <c r="Q4664" s="246"/>
      <c r="R4664" s="246"/>
      <c r="S4664" s="246"/>
      <c r="T4664" s="246"/>
      <c r="U4664" s="246"/>
      <c r="V4664" s="246"/>
      <c r="W4664" s="246"/>
      <c r="X4664" s="246"/>
      <c r="Y4664" s="246"/>
      <c r="Z4664" s="246"/>
      <c r="AA4664" s="246"/>
      <c r="AB4664" s="246"/>
      <c r="AC4664" s="246"/>
      <c r="AD4664" s="246"/>
      <c r="AE4664" s="246"/>
      <c r="AF4664" s="246"/>
      <c r="AG4664" s="246"/>
      <c r="AH4664" s="246"/>
      <c r="AI4664" s="246"/>
      <c r="AJ4664" s="246"/>
      <c r="AK4664" s="246"/>
      <c r="AL4664" s="246"/>
    </row>
    <row r="4665" spans="3:38" s="47" customFormat="1" ht="38.25" customHeight="1" x14ac:dyDescent="0.25">
      <c r="C4665" s="243"/>
      <c r="H4665" s="243"/>
      <c r="L4665" s="282"/>
      <c r="M4665" s="243"/>
      <c r="O4665" s="243"/>
      <c r="P4665" s="246"/>
      <c r="Q4665" s="246"/>
      <c r="R4665" s="246"/>
      <c r="S4665" s="246"/>
      <c r="T4665" s="246"/>
      <c r="U4665" s="246"/>
      <c r="V4665" s="246"/>
      <c r="W4665" s="246"/>
      <c r="X4665" s="246"/>
      <c r="Y4665" s="246"/>
      <c r="Z4665" s="246"/>
      <c r="AA4665" s="246"/>
      <c r="AB4665" s="246"/>
      <c r="AC4665" s="246"/>
      <c r="AD4665" s="246"/>
      <c r="AE4665" s="246"/>
      <c r="AF4665" s="246"/>
      <c r="AG4665" s="246"/>
      <c r="AH4665" s="246"/>
      <c r="AI4665" s="246"/>
      <c r="AJ4665" s="246"/>
      <c r="AK4665" s="246"/>
      <c r="AL4665" s="246"/>
    </row>
    <row r="4666" spans="3:38" s="47" customFormat="1" ht="38.25" customHeight="1" x14ac:dyDescent="0.25">
      <c r="C4666" s="243"/>
      <c r="H4666" s="243"/>
      <c r="L4666" s="282"/>
      <c r="M4666" s="243"/>
      <c r="O4666" s="243"/>
      <c r="P4666" s="246"/>
      <c r="Q4666" s="246"/>
      <c r="R4666" s="246"/>
      <c r="S4666" s="246"/>
      <c r="T4666" s="246"/>
      <c r="U4666" s="246"/>
      <c r="V4666" s="246"/>
      <c r="W4666" s="246"/>
      <c r="X4666" s="246"/>
      <c r="Y4666" s="246"/>
      <c r="Z4666" s="246"/>
      <c r="AA4666" s="246"/>
      <c r="AB4666" s="246"/>
      <c r="AC4666" s="246"/>
      <c r="AD4666" s="246"/>
      <c r="AE4666" s="246"/>
      <c r="AF4666" s="246"/>
      <c r="AG4666" s="246"/>
      <c r="AH4666" s="246"/>
      <c r="AI4666" s="246"/>
      <c r="AJ4666" s="246"/>
      <c r="AK4666" s="246"/>
      <c r="AL4666" s="246"/>
    </row>
    <row r="4667" spans="3:38" s="47" customFormat="1" ht="38.25" customHeight="1" x14ac:dyDescent="0.25">
      <c r="C4667" s="243"/>
      <c r="H4667" s="243"/>
      <c r="L4667" s="282"/>
      <c r="M4667" s="243"/>
      <c r="O4667" s="243"/>
      <c r="P4667" s="246"/>
      <c r="Q4667" s="246"/>
      <c r="R4667" s="246"/>
      <c r="S4667" s="246"/>
      <c r="T4667" s="246"/>
      <c r="U4667" s="246"/>
      <c r="V4667" s="246"/>
      <c r="W4667" s="246"/>
      <c r="X4667" s="246"/>
      <c r="Y4667" s="246"/>
      <c r="Z4667" s="246"/>
      <c r="AA4667" s="246"/>
      <c r="AB4667" s="246"/>
      <c r="AC4667" s="246"/>
      <c r="AD4667" s="246"/>
      <c r="AE4667" s="246"/>
      <c r="AF4667" s="246"/>
      <c r="AG4667" s="246"/>
      <c r="AH4667" s="246"/>
      <c r="AI4667" s="246"/>
      <c r="AJ4667" s="246"/>
      <c r="AK4667" s="246"/>
      <c r="AL4667" s="246"/>
    </row>
    <row r="4668" spans="3:38" s="47" customFormat="1" ht="38.25" customHeight="1" x14ac:dyDescent="0.25">
      <c r="C4668" s="243"/>
      <c r="H4668" s="243"/>
      <c r="L4668" s="282"/>
      <c r="M4668" s="243"/>
      <c r="O4668" s="243"/>
      <c r="P4668" s="246"/>
      <c r="Q4668" s="246"/>
      <c r="R4668" s="246"/>
      <c r="S4668" s="246"/>
      <c r="T4668" s="246"/>
      <c r="U4668" s="246"/>
      <c r="V4668" s="246"/>
      <c r="W4668" s="246"/>
      <c r="X4668" s="246"/>
      <c r="Y4668" s="246"/>
      <c r="Z4668" s="246"/>
      <c r="AA4668" s="246"/>
      <c r="AB4668" s="246"/>
      <c r="AC4668" s="246"/>
      <c r="AD4668" s="246"/>
      <c r="AE4668" s="246"/>
      <c r="AF4668" s="246"/>
      <c r="AG4668" s="246"/>
      <c r="AH4668" s="246"/>
      <c r="AI4668" s="246"/>
      <c r="AJ4668" s="246"/>
      <c r="AK4668" s="246"/>
      <c r="AL4668" s="246"/>
    </row>
    <row r="4669" spans="3:38" s="47" customFormat="1" ht="38.25" customHeight="1" x14ac:dyDescent="0.25">
      <c r="C4669" s="243"/>
      <c r="H4669" s="243"/>
      <c r="L4669" s="282"/>
      <c r="M4669" s="243"/>
      <c r="O4669" s="243"/>
      <c r="P4669" s="246"/>
      <c r="Q4669" s="246"/>
      <c r="R4669" s="246"/>
      <c r="S4669" s="246"/>
      <c r="T4669" s="246"/>
      <c r="U4669" s="246"/>
      <c r="V4669" s="246"/>
      <c r="W4669" s="246"/>
      <c r="X4669" s="246"/>
      <c r="Y4669" s="246"/>
      <c r="Z4669" s="246"/>
      <c r="AA4669" s="246"/>
      <c r="AB4669" s="246"/>
      <c r="AC4669" s="246"/>
      <c r="AD4669" s="246"/>
      <c r="AE4669" s="246"/>
      <c r="AF4669" s="246"/>
      <c r="AG4669" s="246"/>
      <c r="AH4669" s="246"/>
      <c r="AI4669" s="246"/>
      <c r="AJ4669" s="246"/>
      <c r="AK4669" s="246"/>
      <c r="AL4669" s="246"/>
    </row>
    <row r="4670" spans="3:38" s="47" customFormat="1" ht="38.25" customHeight="1" x14ac:dyDescent="0.25">
      <c r="C4670" s="243"/>
      <c r="H4670" s="243"/>
      <c r="L4670" s="282"/>
      <c r="M4670" s="243"/>
      <c r="O4670" s="243"/>
      <c r="P4670" s="246"/>
      <c r="Q4670" s="246"/>
      <c r="R4670" s="246"/>
      <c r="S4670" s="246"/>
      <c r="T4670" s="246"/>
      <c r="U4670" s="246"/>
      <c r="V4670" s="246"/>
      <c r="W4670" s="246"/>
      <c r="X4670" s="246"/>
      <c r="Y4670" s="246"/>
      <c r="Z4670" s="246"/>
      <c r="AA4670" s="246"/>
      <c r="AB4670" s="246"/>
      <c r="AC4670" s="246"/>
      <c r="AD4670" s="246"/>
      <c r="AE4670" s="246"/>
      <c r="AF4670" s="246"/>
      <c r="AG4670" s="246"/>
      <c r="AH4670" s="246"/>
      <c r="AI4670" s="246"/>
      <c r="AJ4670" s="246"/>
      <c r="AK4670" s="246"/>
      <c r="AL4670" s="246"/>
    </row>
    <row r="4671" spans="3:38" s="47" customFormat="1" ht="38.25" customHeight="1" x14ac:dyDescent="0.25">
      <c r="C4671" s="243"/>
      <c r="H4671" s="243"/>
      <c r="L4671" s="282"/>
      <c r="M4671" s="243"/>
      <c r="O4671" s="243"/>
      <c r="P4671" s="246"/>
      <c r="Q4671" s="246"/>
      <c r="R4671" s="246"/>
      <c r="S4671" s="246"/>
      <c r="T4671" s="246"/>
      <c r="U4671" s="246"/>
      <c r="V4671" s="246"/>
      <c r="W4671" s="246"/>
      <c r="X4671" s="246"/>
      <c r="Y4671" s="246"/>
      <c r="Z4671" s="246"/>
      <c r="AA4671" s="246"/>
      <c r="AB4671" s="246"/>
      <c r="AC4671" s="246"/>
      <c r="AD4671" s="246"/>
      <c r="AE4671" s="246"/>
      <c r="AF4671" s="246"/>
      <c r="AG4671" s="246"/>
      <c r="AH4671" s="246"/>
      <c r="AI4671" s="246"/>
      <c r="AJ4671" s="246"/>
      <c r="AK4671" s="246"/>
      <c r="AL4671" s="246"/>
    </row>
    <row r="4672" spans="3:38" s="47" customFormat="1" ht="38.25" customHeight="1" x14ac:dyDescent="0.25">
      <c r="C4672" s="243"/>
      <c r="H4672" s="243"/>
      <c r="L4672" s="282"/>
      <c r="M4672" s="243"/>
      <c r="O4672" s="243"/>
      <c r="P4672" s="246"/>
      <c r="Q4672" s="246"/>
      <c r="R4672" s="246"/>
      <c r="S4672" s="246"/>
      <c r="T4672" s="246"/>
      <c r="U4672" s="246"/>
      <c r="V4672" s="246"/>
      <c r="W4672" s="246"/>
      <c r="X4672" s="246"/>
      <c r="Y4672" s="246"/>
      <c r="Z4672" s="246"/>
      <c r="AA4672" s="246"/>
      <c r="AB4672" s="246"/>
      <c r="AC4672" s="246"/>
      <c r="AD4672" s="246"/>
      <c r="AE4672" s="246"/>
      <c r="AF4672" s="246"/>
      <c r="AG4672" s="246"/>
      <c r="AH4672" s="246"/>
      <c r="AI4672" s="246"/>
      <c r="AJ4672" s="246"/>
      <c r="AK4672" s="246"/>
      <c r="AL4672" s="246"/>
    </row>
    <row r="4673" spans="3:38" s="47" customFormat="1" ht="38.25" customHeight="1" x14ac:dyDescent="0.25">
      <c r="C4673" s="243"/>
      <c r="H4673" s="243"/>
      <c r="L4673" s="282"/>
      <c r="M4673" s="243"/>
      <c r="O4673" s="243"/>
      <c r="P4673" s="246"/>
      <c r="Q4673" s="246"/>
      <c r="R4673" s="246"/>
      <c r="S4673" s="246"/>
      <c r="T4673" s="246"/>
      <c r="U4673" s="246"/>
      <c r="V4673" s="246"/>
      <c r="W4673" s="246"/>
      <c r="X4673" s="246"/>
      <c r="Y4673" s="246"/>
      <c r="Z4673" s="246"/>
      <c r="AA4673" s="246"/>
      <c r="AB4673" s="246"/>
      <c r="AC4673" s="246"/>
      <c r="AD4673" s="246"/>
      <c r="AE4673" s="246"/>
      <c r="AF4673" s="246"/>
      <c r="AG4673" s="246"/>
      <c r="AH4673" s="246"/>
      <c r="AI4673" s="246"/>
      <c r="AJ4673" s="246"/>
      <c r="AK4673" s="246"/>
      <c r="AL4673" s="246"/>
    </row>
    <row r="4674" spans="3:38" s="47" customFormat="1" ht="38.25" customHeight="1" x14ac:dyDescent="0.25">
      <c r="C4674" s="243"/>
      <c r="H4674" s="243"/>
      <c r="L4674" s="282"/>
      <c r="M4674" s="243"/>
      <c r="O4674" s="243"/>
      <c r="P4674" s="246"/>
      <c r="Q4674" s="246"/>
      <c r="R4674" s="246"/>
      <c r="S4674" s="246"/>
      <c r="T4674" s="246"/>
      <c r="U4674" s="246"/>
      <c r="V4674" s="246"/>
      <c r="W4674" s="246"/>
      <c r="X4674" s="246"/>
      <c r="Y4674" s="246"/>
      <c r="Z4674" s="246"/>
      <c r="AA4674" s="246"/>
      <c r="AB4674" s="246"/>
      <c r="AC4674" s="246"/>
      <c r="AD4674" s="246"/>
      <c r="AE4674" s="246"/>
      <c r="AF4674" s="246"/>
      <c r="AG4674" s="246"/>
      <c r="AH4674" s="246"/>
      <c r="AI4674" s="246"/>
      <c r="AJ4674" s="246"/>
      <c r="AK4674" s="246"/>
      <c r="AL4674" s="246"/>
    </row>
    <row r="4675" spans="3:38" s="47" customFormat="1" ht="38.25" customHeight="1" x14ac:dyDescent="0.25">
      <c r="C4675" s="243"/>
      <c r="H4675" s="243"/>
      <c r="L4675" s="282"/>
      <c r="M4675" s="243"/>
      <c r="O4675" s="243"/>
      <c r="P4675" s="246"/>
      <c r="Q4675" s="246"/>
      <c r="R4675" s="246"/>
      <c r="S4675" s="246"/>
      <c r="T4675" s="246"/>
      <c r="U4675" s="246"/>
      <c r="V4675" s="246"/>
      <c r="W4675" s="246"/>
      <c r="X4675" s="246"/>
      <c r="Y4675" s="246"/>
      <c r="Z4675" s="246"/>
      <c r="AA4675" s="246"/>
      <c r="AB4675" s="246"/>
      <c r="AC4675" s="246"/>
      <c r="AD4675" s="246"/>
      <c r="AE4675" s="246"/>
      <c r="AF4675" s="246"/>
      <c r="AG4675" s="246"/>
      <c r="AH4675" s="246"/>
      <c r="AI4675" s="246"/>
      <c r="AJ4675" s="246"/>
      <c r="AK4675" s="246"/>
      <c r="AL4675" s="246"/>
    </row>
    <row r="4676" spans="3:38" s="47" customFormat="1" ht="38.25" customHeight="1" x14ac:dyDescent="0.25">
      <c r="C4676" s="243"/>
      <c r="H4676" s="243"/>
      <c r="L4676" s="282"/>
      <c r="M4676" s="243"/>
      <c r="O4676" s="243"/>
      <c r="P4676" s="246"/>
      <c r="Q4676" s="246"/>
      <c r="R4676" s="246"/>
      <c r="S4676" s="246"/>
      <c r="T4676" s="246"/>
      <c r="U4676" s="246"/>
      <c r="V4676" s="246"/>
      <c r="W4676" s="246"/>
      <c r="X4676" s="246"/>
      <c r="Y4676" s="246"/>
      <c r="Z4676" s="246"/>
      <c r="AA4676" s="246"/>
      <c r="AB4676" s="246"/>
      <c r="AC4676" s="246"/>
      <c r="AD4676" s="246"/>
      <c r="AE4676" s="246"/>
      <c r="AF4676" s="246"/>
      <c r="AG4676" s="246"/>
      <c r="AH4676" s="246"/>
      <c r="AI4676" s="246"/>
      <c r="AJ4676" s="246"/>
      <c r="AK4676" s="246"/>
      <c r="AL4676" s="246"/>
    </row>
    <row r="4677" spans="3:38" s="47" customFormat="1" ht="38.25" customHeight="1" x14ac:dyDescent="0.25">
      <c r="C4677" s="243"/>
      <c r="H4677" s="243"/>
      <c r="L4677" s="282"/>
      <c r="M4677" s="243"/>
      <c r="O4677" s="243"/>
      <c r="P4677" s="246"/>
      <c r="Q4677" s="246"/>
      <c r="R4677" s="246"/>
      <c r="S4677" s="246"/>
      <c r="T4677" s="246"/>
      <c r="U4677" s="246"/>
      <c r="V4677" s="246"/>
      <c r="W4677" s="246"/>
      <c r="X4677" s="246"/>
      <c r="Y4677" s="246"/>
      <c r="Z4677" s="246"/>
      <c r="AA4677" s="246"/>
      <c r="AB4677" s="246"/>
      <c r="AC4677" s="246"/>
      <c r="AD4677" s="246"/>
      <c r="AE4677" s="246"/>
      <c r="AF4677" s="246"/>
      <c r="AG4677" s="246"/>
      <c r="AH4677" s="246"/>
      <c r="AI4677" s="246"/>
      <c r="AJ4677" s="246"/>
      <c r="AK4677" s="246"/>
      <c r="AL4677" s="246"/>
    </row>
    <row r="4678" spans="3:38" s="47" customFormat="1" ht="38.25" customHeight="1" x14ac:dyDescent="0.25">
      <c r="C4678" s="243"/>
      <c r="H4678" s="243"/>
      <c r="L4678" s="282"/>
      <c r="M4678" s="243"/>
      <c r="O4678" s="243"/>
      <c r="P4678" s="246"/>
      <c r="Q4678" s="246"/>
      <c r="R4678" s="246"/>
      <c r="S4678" s="246"/>
      <c r="T4678" s="246"/>
      <c r="U4678" s="246"/>
      <c r="V4678" s="246"/>
      <c r="W4678" s="246"/>
      <c r="X4678" s="246"/>
      <c r="Y4678" s="246"/>
      <c r="Z4678" s="246"/>
      <c r="AA4678" s="246"/>
      <c r="AB4678" s="246"/>
      <c r="AC4678" s="246"/>
      <c r="AD4678" s="246"/>
      <c r="AE4678" s="246"/>
      <c r="AF4678" s="246"/>
      <c r="AG4678" s="246"/>
      <c r="AH4678" s="246"/>
      <c r="AI4678" s="246"/>
      <c r="AJ4678" s="246"/>
      <c r="AK4678" s="246"/>
      <c r="AL4678" s="246"/>
    </row>
    <row r="4679" spans="3:38" s="47" customFormat="1" ht="38.25" customHeight="1" x14ac:dyDescent="0.25">
      <c r="C4679" s="243"/>
      <c r="H4679" s="243"/>
      <c r="L4679" s="282"/>
      <c r="M4679" s="243"/>
      <c r="O4679" s="243"/>
      <c r="P4679" s="246"/>
      <c r="Q4679" s="246"/>
      <c r="R4679" s="246"/>
      <c r="S4679" s="246"/>
      <c r="T4679" s="246"/>
      <c r="U4679" s="246"/>
      <c r="V4679" s="246"/>
      <c r="W4679" s="246"/>
      <c r="X4679" s="246"/>
      <c r="Y4679" s="246"/>
      <c r="Z4679" s="246"/>
      <c r="AA4679" s="246"/>
      <c r="AB4679" s="246"/>
      <c r="AC4679" s="246"/>
      <c r="AD4679" s="246"/>
      <c r="AE4679" s="246"/>
      <c r="AF4679" s="246"/>
      <c r="AG4679" s="246"/>
      <c r="AH4679" s="246"/>
      <c r="AI4679" s="246"/>
      <c r="AJ4679" s="246"/>
      <c r="AK4679" s="246"/>
      <c r="AL4679" s="246"/>
    </row>
    <row r="4680" spans="3:38" s="47" customFormat="1" ht="38.25" customHeight="1" x14ac:dyDescent="0.25">
      <c r="C4680" s="243"/>
      <c r="H4680" s="243"/>
      <c r="L4680" s="282"/>
      <c r="M4680" s="243"/>
      <c r="O4680" s="243"/>
      <c r="P4680" s="246"/>
      <c r="Q4680" s="246"/>
      <c r="R4680" s="246"/>
      <c r="S4680" s="246"/>
      <c r="T4680" s="246"/>
      <c r="U4680" s="246"/>
      <c r="V4680" s="246"/>
      <c r="W4680" s="246"/>
      <c r="X4680" s="246"/>
      <c r="Y4680" s="246"/>
      <c r="Z4680" s="246"/>
      <c r="AA4680" s="246"/>
      <c r="AB4680" s="246"/>
      <c r="AC4680" s="246"/>
      <c r="AD4680" s="246"/>
      <c r="AE4680" s="246"/>
      <c r="AF4680" s="246"/>
      <c r="AG4680" s="246"/>
      <c r="AH4680" s="246"/>
      <c r="AI4680" s="246"/>
      <c r="AJ4680" s="246"/>
      <c r="AK4680" s="246"/>
      <c r="AL4680" s="246"/>
    </row>
    <row r="4681" spans="3:38" s="47" customFormat="1" ht="38.25" customHeight="1" x14ac:dyDescent="0.25">
      <c r="C4681" s="243"/>
      <c r="H4681" s="243"/>
      <c r="L4681" s="282"/>
      <c r="M4681" s="243"/>
      <c r="O4681" s="243"/>
      <c r="P4681" s="246"/>
      <c r="Q4681" s="246"/>
      <c r="R4681" s="246"/>
      <c r="S4681" s="246"/>
      <c r="T4681" s="246"/>
      <c r="U4681" s="246"/>
      <c r="V4681" s="246"/>
      <c r="W4681" s="246"/>
      <c r="X4681" s="246"/>
      <c r="Y4681" s="246"/>
      <c r="Z4681" s="246"/>
      <c r="AA4681" s="246"/>
      <c r="AB4681" s="246"/>
      <c r="AC4681" s="246"/>
      <c r="AD4681" s="246"/>
      <c r="AE4681" s="246"/>
      <c r="AF4681" s="246"/>
      <c r="AG4681" s="246"/>
      <c r="AH4681" s="246"/>
      <c r="AI4681" s="246"/>
      <c r="AJ4681" s="246"/>
      <c r="AK4681" s="246"/>
      <c r="AL4681" s="246"/>
    </row>
    <row r="4682" spans="3:38" s="47" customFormat="1" ht="38.25" customHeight="1" x14ac:dyDescent="0.25">
      <c r="C4682" s="243"/>
      <c r="H4682" s="243"/>
      <c r="L4682" s="282"/>
      <c r="M4682" s="243"/>
      <c r="O4682" s="243"/>
      <c r="P4682" s="246"/>
      <c r="Q4682" s="246"/>
      <c r="R4682" s="246"/>
      <c r="S4682" s="246"/>
      <c r="T4682" s="246"/>
      <c r="U4682" s="246"/>
      <c r="V4682" s="246"/>
      <c r="W4682" s="246"/>
      <c r="X4682" s="246"/>
      <c r="Y4682" s="246"/>
      <c r="Z4682" s="246"/>
      <c r="AA4682" s="246"/>
      <c r="AB4682" s="246"/>
      <c r="AC4682" s="246"/>
      <c r="AD4682" s="246"/>
      <c r="AE4682" s="246"/>
      <c r="AF4682" s="246"/>
      <c r="AG4682" s="246"/>
      <c r="AH4682" s="246"/>
      <c r="AI4682" s="246"/>
      <c r="AJ4682" s="246"/>
      <c r="AK4682" s="246"/>
      <c r="AL4682" s="246"/>
    </row>
    <row r="4683" spans="3:38" s="47" customFormat="1" ht="38.25" customHeight="1" x14ac:dyDescent="0.25">
      <c r="C4683" s="243"/>
      <c r="H4683" s="243"/>
      <c r="L4683" s="282"/>
      <c r="M4683" s="243"/>
      <c r="O4683" s="243"/>
      <c r="P4683" s="246"/>
      <c r="Q4683" s="246"/>
      <c r="R4683" s="246"/>
      <c r="S4683" s="246"/>
      <c r="T4683" s="246"/>
      <c r="U4683" s="246"/>
      <c r="V4683" s="246"/>
      <c r="W4683" s="246"/>
      <c r="X4683" s="246"/>
      <c r="Y4683" s="246"/>
      <c r="Z4683" s="246"/>
      <c r="AA4683" s="246"/>
      <c r="AB4683" s="246"/>
      <c r="AC4683" s="246"/>
      <c r="AD4683" s="246"/>
      <c r="AE4683" s="246"/>
      <c r="AF4683" s="246"/>
      <c r="AG4683" s="246"/>
      <c r="AH4683" s="246"/>
      <c r="AI4683" s="246"/>
      <c r="AJ4683" s="246"/>
      <c r="AK4683" s="246"/>
      <c r="AL4683" s="246"/>
    </row>
    <row r="4684" spans="3:38" s="47" customFormat="1" ht="38.25" customHeight="1" x14ac:dyDescent="0.25">
      <c r="C4684" s="243"/>
      <c r="H4684" s="243"/>
      <c r="L4684" s="282"/>
      <c r="M4684" s="243"/>
      <c r="O4684" s="243"/>
      <c r="P4684" s="246"/>
      <c r="Q4684" s="246"/>
      <c r="R4684" s="246"/>
      <c r="S4684" s="246"/>
      <c r="T4684" s="246"/>
      <c r="U4684" s="246"/>
      <c r="V4684" s="246"/>
      <c r="W4684" s="246"/>
      <c r="X4684" s="246"/>
      <c r="Y4684" s="246"/>
      <c r="Z4684" s="246"/>
      <c r="AA4684" s="246"/>
      <c r="AB4684" s="246"/>
      <c r="AC4684" s="246"/>
      <c r="AD4684" s="246"/>
      <c r="AE4684" s="246"/>
      <c r="AF4684" s="246"/>
      <c r="AG4684" s="246"/>
      <c r="AH4684" s="246"/>
      <c r="AI4684" s="246"/>
      <c r="AJ4684" s="246"/>
      <c r="AK4684" s="246"/>
      <c r="AL4684" s="246"/>
    </row>
    <row r="4685" spans="3:38" s="47" customFormat="1" ht="38.25" customHeight="1" x14ac:dyDescent="0.25">
      <c r="C4685" s="243"/>
      <c r="H4685" s="243"/>
      <c r="L4685" s="282"/>
      <c r="M4685" s="243"/>
      <c r="O4685" s="243"/>
      <c r="P4685" s="246"/>
      <c r="Q4685" s="246"/>
      <c r="R4685" s="246"/>
      <c r="S4685" s="246"/>
      <c r="T4685" s="246"/>
      <c r="U4685" s="246"/>
      <c r="V4685" s="246"/>
      <c r="W4685" s="246"/>
      <c r="X4685" s="246"/>
      <c r="Y4685" s="246"/>
      <c r="Z4685" s="246"/>
      <c r="AA4685" s="246"/>
      <c r="AB4685" s="246"/>
      <c r="AC4685" s="246"/>
      <c r="AD4685" s="246"/>
      <c r="AE4685" s="246"/>
      <c r="AF4685" s="246"/>
      <c r="AG4685" s="246"/>
      <c r="AH4685" s="246"/>
      <c r="AI4685" s="246"/>
      <c r="AJ4685" s="246"/>
      <c r="AK4685" s="246"/>
      <c r="AL4685" s="246"/>
    </row>
    <row r="4686" spans="3:38" s="47" customFormat="1" ht="38.25" customHeight="1" x14ac:dyDescent="0.25">
      <c r="C4686" s="243"/>
      <c r="H4686" s="243"/>
      <c r="L4686" s="282"/>
      <c r="M4686" s="243"/>
      <c r="O4686" s="243"/>
      <c r="P4686" s="246"/>
      <c r="Q4686" s="246"/>
      <c r="R4686" s="246"/>
      <c r="S4686" s="246"/>
      <c r="T4686" s="246"/>
      <c r="U4686" s="246"/>
      <c r="V4686" s="246"/>
      <c r="W4686" s="246"/>
      <c r="X4686" s="246"/>
      <c r="Y4686" s="246"/>
      <c r="Z4686" s="246"/>
      <c r="AA4686" s="246"/>
      <c r="AB4686" s="246"/>
      <c r="AC4686" s="246"/>
      <c r="AD4686" s="246"/>
      <c r="AE4686" s="246"/>
      <c r="AF4686" s="246"/>
      <c r="AG4686" s="246"/>
      <c r="AH4686" s="246"/>
      <c r="AI4686" s="246"/>
      <c r="AJ4686" s="246"/>
      <c r="AK4686" s="246"/>
      <c r="AL4686" s="246"/>
    </row>
    <row r="4687" spans="3:38" s="47" customFormat="1" ht="38.25" customHeight="1" x14ac:dyDescent="0.25">
      <c r="C4687" s="243"/>
      <c r="H4687" s="243"/>
      <c r="L4687" s="282"/>
      <c r="M4687" s="243"/>
      <c r="O4687" s="243"/>
      <c r="P4687" s="246"/>
      <c r="Q4687" s="246"/>
      <c r="R4687" s="246"/>
      <c r="S4687" s="246"/>
      <c r="T4687" s="246"/>
      <c r="U4687" s="246"/>
      <c r="V4687" s="246"/>
      <c r="W4687" s="246"/>
      <c r="X4687" s="246"/>
      <c r="Y4687" s="246"/>
      <c r="Z4687" s="246"/>
      <c r="AA4687" s="246"/>
      <c r="AB4687" s="246"/>
      <c r="AC4687" s="246"/>
      <c r="AD4687" s="246"/>
      <c r="AE4687" s="246"/>
      <c r="AF4687" s="246"/>
      <c r="AG4687" s="246"/>
      <c r="AH4687" s="246"/>
      <c r="AI4687" s="246"/>
      <c r="AJ4687" s="246"/>
      <c r="AK4687" s="246"/>
      <c r="AL4687" s="246"/>
    </row>
    <row r="4688" spans="3:38" s="47" customFormat="1" ht="38.25" customHeight="1" x14ac:dyDescent="0.25">
      <c r="C4688" s="243"/>
      <c r="H4688" s="243"/>
      <c r="L4688" s="282"/>
      <c r="M4688" s="243"/>
      <c r="O4688" s="243"/>
      <c r="P4688" s="246"/>
      <c r="Q4688" s="246"/>
      <c r="R4688" s="246"/>
      <c r="S4688" s="246"/>
      <c r="T4688" s="246"/>
      <c r="U4688" s="246"/>
      <c r="V4688" s="246"/>
      <c r="W4688" s="246"/>
      <c r="X4688" s="246"/>
      <c r="Y4688" s="246"/>
      <c r="Z4688" s="246"/>
      <c r="AA4688" s="246"/>
      <c r="AB4688" s="246"/>
      <c r="AC4688" s="246"/>
      <c r="AD4688" s="246"/>
      <c r="AE4688" s="246"/>
      <c r="AF4688" s="246"/>
      <c r="AG4688" s="246"/>
      <c r="AH4688" s="246"/>
      <c r="AI4688" s="246"/>
      <c r="AJ4688" s="246"/>
      <c r="AK4688" s="246"/>
      <c r="AL4688" s="246"/>
    </row>
    <row r="4689" spans="3:38" s="47" customFormat="1" ht="38.25" customHeight="1" x14ac:dyDescent="0.25">
      <c r="C4689" s="243"/>
      <c r="H4689" s="243"/>
      <c r="L4689" s="282"/>
      <c r="M4689" s="243"/>
      <c r="O4689" s="243"/>
      <c r="P4689" s="246"/>
      <c r="Q4689" s="246"/>
      <c r="R4689" s="246"/>
      <c r="S4689" s="246"/>
      <c r="T4689" s="246"/>
      <c r="U4689" s="246"/>
      <c r="V4689" s="246"/>
      <c r="W4689" s="246"/>
      <c r="X4689" s="246"/>
      <c r="Y4689" s="246"/>
      <c r="Z4689" s="246"/>
      <c r="AA4689" s="246"/>
      <c r="AB4689" s="246"/>
      <c r="AC4689" s="246"/>
      <c r="AD4689" s="246"/>
      <c r="AE4689" s="246"/>
      <c r="AF4689" s="246"/>
      <c r="AG4689" s="246"/>
      <c r="AH4689" s="246"/>
      <c r="AI4689" s="246"/>
      <c r="AJ4689" s="246"/>
      <c r="AK4689" s="246"/>
      <c r="AL4689" s="246"/>
    </row>
    <row r="4690" spans="3:38" s="47" customFormat="1" ht="38.25" customHeight="1" x14ac:dyDescent="0.25">
      <c r="C4690" s="243"/>
      <c r="H4690" s="243"/>
      <c r="L4690" s="282"/>
      <c r="M4690" s="243"/>
      <c r="O4690" s="243"/>
      <c r="P4690" s="246"/>
      <c r="Q4690" s="246"/>
      <c r="R4690" s="246"/>
      <c r="S4690" s="246"/>
      <c r="T4690" s="246"/>
      <c r="U4690" s="246"/>
      <c r="V4690" s="246"/>
      <c r="W4690" s="246"/>
      <c r="X4690" s="246"/>
      <c r="Y4690" s="246"/>
      <c r="Z4690" s="246"/>
      <c r="AA4690" s="246"/>
      <c r="AB4690" s="246"/>
      <c r="AC4690" s="246"/>
      <c r="AD4690" s="246"/>
      <c r="AE4690" s="246"/>
      <c r="AF4690" s="246"/>
      <c r="AG4690" s="246"/>
      <c r="AH4690" s="246"/>
      <c r="AI4690" s="246"/>
      <c r="AJ4690" s="246"/>
      <c r="AK4690" s="246"/>
      <c r="AL4690" s="246"/>
    </row>
    <row r="4691" spans="3:38" s="47" customFormat="1" ht="38.25" customHeight="1" x14ac:dyDescent="0.25">
      <c r="C4691" s="243"/>
      <c r="H4691" s="243"/>
      <c r="L4691" s="282"/>
      <c r="M4691" s="243"/>
      <c r="O4691" s="243"/>
      <c r="P4691" s="246"/>
      <c r="Q4691" s="246"/>
      <c r="R4691" s="246"/>
      <c r="S4691" s="246"/>
      <c r="T4691" s="246"/>
      <c r="U4691" s="246"/>
      <c r="V4691" s="246"/>
      <c r="W4691" s="246"/>
      <c r="X4691" s="246"/>
      <c r="Y4691" s="246"/>
      <c r="Z4691" s="246"/>
      <c r="AA4691" s="246"/>
      <c r="AB4691" s="246"/>
      <c r="AC4691" s="246"/>
      <c r="AD4691" s="246"/>
      <c r="AE4691" s="246"/>
      <c r="AF4691" s="246"/>
      <c r="AG4691" s="246"/>
      <c r="AH4691" s="246"/>
      <c r="AI4691" s="246"/>
      <c r="AJ4691" s="246"/>
      <c r="AK4691" s="246"/>
      <c r="AL4691" s="246"/>
    </row>
    <row r="4692" spans="3:38" s="47" customFormat="1" ht="38.25" customHeight="1" x14ac:dyDescent="0.25">
      <c r="C4692" s="243"/>
      <c r="H4692" s="243"/>
      <c r="L4692" s="282"/>
      <c r="M4692" s="243"/>
      <c r="O4692" s="243"/>
      <c r="P4692" s="246"/>
      <c r="Q4692" s="246"/>
      <c r="R4692" s="246"/>
      <c r="S4692" s="246"/>
      <c r="T4692" s="246"/>
      <c r="U4692" s="246"/>
      <c r="V4692" s="246"/>
      <c r="W4692" s="246"/>
      <c r="X4692" s="246"/>
      <c r="Y4692" s="246"/>
      <c r="Z4692" s="246"/>
      <c r="AA4692" s="246"/>
      <c r="AB4692" s="246"/>
      <c r="AC4692" s="246"/>
      <c r="AD4692" s="246"/>
      <c r="AE4692" s="246"/>
      <c r="AF4692" s="246"/>
      <c r="AG4692" s="246"/>
      <c r="AH4692" s="246"/>
      <c r="AI4692" s="246"/>
      <c r="AJ4692" s="246"/>
      <c r="AK4692" s="246"/>
      <c r="AL4692" s="246"/>
    </row>
    <row r="4693" spans="3:38" s="47" customFormat="1" ht="38.25" customHeight="1" x14ac:dyDescent="0.25">
      <c r="C4693" s="243"/>
      <c r="H4693" s="243"/>
      <c r="L4693" s="282"/>
      <c r="M4693" s="243"/>
      <c r="O4693" s="243"/>
      <c r="P4693" s="246"/>
      <c r="Q4693" s="246"/>
      <c r="R4693" s="246"/>
      <c r="S4693" s="246"/>
      <c r="T4693" s="246"/>
      <c r="U4693" s="246"/>
      <c r="V4693" s="246"/>
      <c r="W4693" s="246"/>
      <c r="X4693" s="246"/>
      <c r="Y4693" s="246"/>
      <c r="Z4693" s="246"/>
      <c r="AA4693" s="246"/>
      <c r="AB4693" s="246"/>
      <c r="AC4693" s="246"/>
      <c r="AD4693" s="246"/>
      <c r="AE4693" s="246"/>
      <c r="AF4693" s="246"/>
      <c r="AG4693" s="246"/>
      <c r="AH4693" s="246"/>
      <c r="AI4693" s="246"/>
      <c r="AJ4693" s="246"/>
      <c r="AK4693" s="246"/>
      <c r="AL4693" s="246"/>
    </row>
    <row r="4694" spans="3:38" s="47" customFormat="1" ht="38.25" customHeight="1" x14ac:dyDescent="0.25">
      <c r="C4694" s="243"/>
      <c r="H4694" s="243"/>
      <c r="L4694" s="282"/>
      <c r="M4694" s="243"/>
      <c r="O4694" s="243"/>
      <c r="P4694" s="246"/>
      <c r="Q4694" s="246"/>
      <c r="R4694" s="246"/>
      <c r="S4694" s="246"/>
      <c r="T4694" s="246"/>
      <c r="U4694" s="246"/>
      <c r="V4694" s="246"/>
      <c r="W4694" s="246"/>
      <c r="X4694" s="246"/>
      <c r="Y4694" s="246"/>
      <c r="Z4694" s="246"/>
      <c r="AA4694" s="246"/>
      <c r="AB4694" s="246"/>
      <c r="AC4694" s="246"/>
      <c r="AD4694" s="246"/>
      <c r="AE4694" s="246"/>
      <c r="AF4694" s="246"/>
      <c r="AG4694" s="246"/>
      <c r="AH4694" s="246"/>
      <c r="AI4694" s="246"/>
      <c r="AJ4694" s="246"/>
      <c r="AK4694" s="246"/>
      <c r="AL4694" s="246"/>
    </row>
    <row r="4695" spans="3:38" s="47" customFormat="1" ht="38.25" customHeight="1" x14ac:dyDescent="0.25">
      <c r="C4695" s="243"/>
      <c r="H4695" s="243"/>
      <c r="L4695" s="282"/>
      <c r="M4695" s="243"/>
      <c r="O4695" s="243"/>
      <c r="P4695" s="246"/>
      <c r="Q4695" s="246"/>
      <c r="R4695" s="246"/>
      <c r="S4695" s="246"/>
      <c r="T4695" s="246"/>
      <c r="U4695" s="246"/>
      <c r="V4695" s="246"/>
      <c r="W4695" s="246"/>
      <c r="X4695" s="246"/>
      <c r="Y4695" s="246"/>
      <c r="Z4695" s="246"/>
      <c r="AA4695" s="246"/>
      <c r="AB4695" s="246"/>
      <c r="AC4695" s="246"/>
      <c r="AD4695" s="246"/>
      <c r="AE4695" s="246"/>
      <c r="AF4695" s="246"/>
      <c r="AG4695" s="246"/>
      <c r="AH4695" s="246"/>
      <c r="AI4695" s="246"/>
      <c r="AJ4695" s="246"/>
      <c r="AK4695" s="246"/>
      <c r="AL4695" s="246"/>
    </row>
    <row r="4696" spans="3:38" s="47" customFormat="1" ht="38.25" customHeight="1" x14ac:dyDescent="0.25">
      <c r="C4696" s="243"/>
      <c r="H4696" s="243"/>
      <c r="L4696" s="282"/>
      <c r="M4696" s="243"/>
      <c r="O4696" s="243"/>
      <c r="P4696" s="246"/>
      <c r="Q4696" s="246"/>
      <c r="R4696" s="246"/>
      <c r="S4696" s="246"/>
      <c r="T4696" s="246"/>
      <c r="U4696" s="246"/>
      <c r="V4696" s="246"/>
      <c r="W4696" s="246"/>
      <c r="X4696" s="246"/>
      <c r="Y4696" s="246"/>
      <c r="Z4696" s="246"/>
      <c r="AA4696" s="246"/>
      <c r="AB4696" s="246"/>
      <c r="AC4696" s="246"/>
      <c r="AD4696" s="246"/>
      <c r="AE4696" s="246"/>
      <c r="AF4696" s="246"/>
      <c r="AG4696" s="246"/>
      <c r="AH4696" s="246"/>
      <c r="AI4696" s="246"/>
      <c r="AJ4696" s="246"/>
      <c r="AK4696" s="246"/>
      <c r="AL4696" s="246"/>
    </row>
    <row r="4697" spans="3:38" s="47" customFormat="1" ht="38.25" customHeight="1" x14ac:dyDescent="0.25">
      <c r="C4697" s="243"/>
      <c r="H4697" s="243"/>
      <c r="L4697" s="282"/>
      <c r="M4697" s="243"/>
      <c r="O4697" s="243"/>
      <c r="P4697" s="246"/>
      <c r="Q4697" s="246"/>
      <c r="R4697" s="246"/>
      <c r="S4697" s="246"/>
      <c r="T4697" s="246"/>
      <c r="U4697" s="246"/>
      <c r="V4697" s="246"/>
      <c r="W4697" s="246"/>
      <c r="X4697" s="246"/>
      <c r="Y4697" s="246"/>
      <c r="Z4697" s="246"/>
      <c r="AA4697" s="246"/>
      <c r="AB4697" s="246"/>
      <c r="AC4697" s="246"/>
      <c r="AD4697" s="246"/>
      <c r="AE4697" s="246"/>
      <c r="AF4697" s="246"/>
      <c r="AG4697" s="246"/>
      <c r="AH4697" s="246"/>
      <c r="AI4697" s="246"/>
      <c r="AJ4697" s="246"/>
      <c r="AK4697" s="246"/>
      <c r="AL4697" s="246"/>
    </row>
    <row r="4698" spans="3:38" s="47" customFormat="1" ht="38.25" customHeight="1" x14ac:dyDescent="0.25">
      <c r="C4698" s="243"/>
      <c r="H4698" s="243"/>
      <c r="L4698" s="282"/>
      <c r="M4698" s="243"/>
      <c r="O4698" s="243"/>
      <c r="P4698" s="246"/>
      <c r="Q4698" s="246"/>
      <c r="R4698" s="246"/>
      <c r="S4698" s="246"/>
      <c r="T4698" s="246"/>
      <c r="U4698" s="246"/>
      <c r="V4698" s="246"/>
      <c r="W4698" s="246"/>
      <c r="X4698" s="246"/>
      <c r="Y4698" s="246"/>
      <c r="Z4698" s="246"/>
      <c r="AA4698" s="246"/>
      <c r="AB4698" s="246"/>
      <c r="AC4698" s="246"/>
      <c r="AD4698" s="246"/>
      <c r="AE4698" s="246"/>
      <c r="AF4698" s="246"/>
      <c r="AG4698" s="246"/>
      <c r="AH4698" s="246"/>
      <c r="AI4698" s="246"/>
      <c r="AJ4698" s="246"/>
      <c r="AK4698" s="246"/>
      <c r="AL4698" s="246"/>
    </row>
    <row r="4699" spans="3:38" s="47" customFormat="1" ht="38.25" customHeight="1" x14ac:dyDescent="0.25">
      <c r="C4699" s="243"/>
      <c r="H4699" s="243"/>
      <c r="L4699" s="282"/>
      <c r="M4699" s="243"/>
      <c r="O4699" s="243"/>
      <c r="P4699" s="246"/>
      <c r="Q4699" s="246"/>
      <c r="R4699" s="246"/>
      <c r="S4699" s="246"/>
      <c r="T4699" s="246"/>
      <c r="U4699" s="246"/>
      <c r="V4699" s="246"/>
      <c r="W4699" s="246"/>
      <c r="X4699" s="246"/>
      <c r="Y4699" s="246"/>
      <c r="Z4699" s="246"/>
      <c r="AA4699" s="246"/>
      <c r="AB4699" s="246"/>
      <c r="AC4699" s="246"/>
      <c r="AD4699" s="246"/>
      <c r="AE4699" s="246"/>
      <c r="AF4699" s="246"/>
      <c r="AG4699" s="246"/>
      <c r="AH4699" s="246"/>
      <c r="AI4699" s="246"/>
      <c r="AJ4699" s="246"/>
      <c r="AK4699" s="246"/>
      <c r="AL4699" s="246"/>
    </row>
    <row r="4700" spans="3:38" s="47" customFormat="1" ht="38.25" customHeight="1" x14ac:dyDescent="0.25">
      <c r="C4700" s="243"/>
      <c r="H4700" s="243"/>
      <c r="L4700" s="282"/>
      <c r="M4700" s="243"/>
      <c r="O4700" s="243"/>
      <c r="P4700" s="246"/>
      <c r="Q4700" s="246"/>
      <c r="R4700" s="246"/>
      <c r="S4700" s="246"/>
      <c r="T4700" s="246"/>
      <c r="U4700" s="246"/>
      <c r="V4700" s="246"/>
      <c r="W4700" s="246"/>
      <c r="X4700" s="246"/>
      <c r="Y4700" s="246"/>
      <c r="Z4700" s="246"/>
      <c r="AA4700" s="246"/>
      <c r="AB4700" s="246"/>
      <c r="AC4700" s="246"/>
      <c r="AD4700" s="246"/>
      <c r="AE4700" s="246"/>
      <c r="AF4700" s="246"/>
      <c r="AG4700" s="246"/>
      <c r="AH4700" s="246"/>
      <c r="AI4700" s="246"/>
      <c r="AJ4700" s="246"/>
      <c r="AK4700" s="246"/>
      <c r="AL4700" s="246"/>
    </row>
    <row r="4701" spans="3:38" s="47" customFormat="1" ht="38.25" customHeight="1" x14ac:dyDescent="0.25">
      <c r="C4701" s="243"/>
      <c r="H4701" s="243"/>
      <c r="L4701" s="282"/>
      <c r="M4701" s="243"/>
      <c r="O4701" s="243"/>
      <c r="P4701" s="246"/>
      <c r="Q4701" s="246"/>
      <c r="R4701" s="246"/>
      <c r="S4701" s="246"/>
      <c r="T4701" s="246"/>
      <c r="U4701" s="246"/>
      <c r="V4701" s="246"/>
      <c r="W4701" s="246"/>
      <c r="X4701" s="246"/>
      <c r="Y4701" s="246"/>
      <c r="Z4701" s="246"/>
      <c r="AA4701" s="246"/>
      <c r="AB4701" s="246"/>
      <c r="AC4701" s="246"/>
      <c r="AD4701" s="246"/>
      <c r="AE4701" s="246"/>
      <c r="AF4701" s="246"/>
      <c r="AG4701" s="246"/>
      <c r="AH4701" s="246"/>
      <c r="AI4701" s="246"/>
      <c r="AJ4701" s="246"/>
      <c r="AK4701" s="246"/>
      <c r="AL4701" s="246"/>
    </row>
    <row r="4702" spans="3:38" s="47" customFormat="1" ht="38.25" customHeight="1" x14ac:dyDescent="0.25">
      <c r="C4702" s="243"/>
      <c r="H4702" s="243"/>
      <c r="L4702" s="282"/>
      <c r="M4702" s="243"/>
      <c r="O4702" s="243"/>
      <c r="P4702" s="246"/>
      <c r="Q4702" s="246"/>
      <c r="R4702" s="246"/>
      <c r="S4702" s="246"/>
      <c r="T4702" s="246"/>
      <c r="U4702" s="246"/>
      <c r="V4702" s="246"/>
      <c r="W4702" s="246"/>
      <c r="X4702" s="246"/>
      <c r="Y4702" s="246"/>
      <c r="Z4702" s="246"/>
      <c r="AA4702" s="246"/>
      <c r="AB4702" s="246"/>
      <c r="AC4702" s="246"/>
      <c r="AD4702" s="246"/>
      <c r="AE4702" s="246"/>
      <c r="AF4702" s="246"/>
      <c r="AG4702" s="246"/>
      <c r="AH4702" s="246"/>
      <c r="AI4702" s="246"/>
      <c r="AJ4702" s="246"/>
      <c r="AK4702" s="246"/>
      <c r="AL4702" s="246"/>
    </row>
    <row r="4703" spans="3:38" s="47" customFormat="1" ht="38.25" customHeight="1" x14ac:dyDescent="0.25">
      <c r="C4703" s="243"/>
      <c r="H4703" s="243"/>
      <c r="L4703" s="282"/>
      <c r="M4703" s="243"/>
      <c r="O4703" s="243"/>
      <c r="P4703" s="246"/>
      <c r="Q4703" s="246"/>
      <c r="R4703" s="246"/>
      <c r="S4703" s="246"/>
      <c r="T4703" s="246"/>
      <c r="U4703" s="246"/>
      <c r="V4703" s="246"/>
      <c r="W4703" s="246"/>
      <c r="X4703" s="246"/>
      <c r="Y4703" s="246"/>
      <c r="Z4703" s="246"/>
      <c r="AA4703" s="246"/>
      <c r="AB4703" s="246"/>
      <c r="AC4703" s="246"/>
      <c r="AD4703" s="246"/>
      <c r="AE4703" s="246"/>
      <c r="AF4703" s="246"/>
      <c r="AG4703" s="246"/>
      <c r="AH4703" s="246"/>
      <c r="AI4703" s="246"/>
      <c r="AJ4703" s="246"/>
      <c r="AK4703" s="246"/>
      <c r="AL4703" s="246"/>
    </row>
    <row r="4704" spans="3:38" s="47" customFormat="1" ht="38.25" customHeight="1" x14ac:dyDescent="0.25">
      <c r="C4704" s="243"/>
      <c r="H4704" s="243"/>
      <c r="L4704" s="282"/>
      <c r="M4704" s="243"/>
      <c r="O4704" s="243"/>
      <c r="P4704" s="246"/>
      <c r="Q4704" s="246"/>
      <c r="R4704" s="246"/>
      <c r="S4704" s="246"/>
      <c r="T4704" s="246"/>
      <c r="U4704" s="246"/>
      <c r="V4704" s="246"/>
      <c r="W4704" s="246"/>
      <c r="X4704" s="246"/>
      <c r="Y4704" s="246"/>
      <c r="Z4704" s="246"/>
      <c r="AA4704" s="246"/>
      <c r="AB4704" s="246"/>
      <c r="AC4704" s="246"/>
      <c r="AD4704" s="246"/>
      <c r="AE4704" s="246"/>
      <c r="AF4704" s="246"/>
      <c r="AG4704" s="246"/>
      <c r="AH4704" s="246"/>
      <c r="AI4704" s="246"/>
      <c r="AJ4704" s="246"/>
      <c r="AK4704" s="246"/>
      <c r="AL4704" s="246"/>
    </row>
    <row r="4705" spans="3:38" s="47" customFormat="1" ht="38.25" customHeight="1" x14ac:dyDescent="0.25">
      <c r="C4705" s="243"/>
      <c r="H4705" s="243"/>
      <c r="L4705" s="282"/>
      <c r="M4705" s="243"/>
      <c r="O4705" s="243"/>
      <c r="P4705" s="246"/>
      <c r="Q4705" s="246"/>
      <c r="R4705" s="246"/>
      <c r="S4705" s="246"/>
      <c r="T4705" s="246"/>
      <c r="U4705" s="246"/>
      <c r="V4705" s="246"/>
      <c r="W4705" s="246"/>
      <c r="X4705" s="246"/>
      <c r="Y4705" s="246"/>
      <c r="Z4705" s="246"/>
      <c r="AA4705" s="246"/>
      <c r="AB4705" s="246"/>
      <c r="AC4705" s="246"/>
      <c r="AD4705" s="246"/>
      <c r="AE4705" s="246"/>
      <c r="AF4705" s="246"/>
      <c r="AG4705" s="246"/>
      <c r="AH4705" s="246"/>
      <c r="AI4705" s="246"/>
      <c r="AJ4705" s="246"/>
      <c r="AK4705" s="246"/>
      <c r="AL4705" s="246"/>
    </row>
    <row r="4706" spans="3:38" s="47" customFormat="1" ht="38.25" customHeight="1" x14ac:dyDescent="0.25">
      <c r="C4706" s="243"/>
      <c r="H4706" s="243"/>
      <c r="L4706" s="282"/>
      <c r="M4706" s="243"/>
      <c r="O4706" s="243"/>
      <c r="P4706" s="246"/>
      <c r="Q4706" s="246"/>
      <c r="R4706" s="246"/>
      <c r="S4706" s="246"/>
      <c r="T4706" s="246"/>
      <c r="U4706" s="246"/>
      <c r="V4706" s="246"/>
      <c r="W4706" s="246"/>
      <c r="X4706" s="246"/>
      <c r="Y4706" s="246"/>
      <c r="Z4706" s="246"/>
      <c r="AA4706" s="246"/>
      <c r="AB4706" s="246"/>
      <c r="AC4706" s="246"/>
      <c r="AD4706" s="246"/>
      <c r="AE4706" s="246"/>
      <c r="AF4706" s="246"/>
      <c r="AG4706" s="246"/>
      <c r="AH4706" s="246"/>
      <c r="AI4706" s="246"/>
      <c r="AJ4706" s="246"/>
      <c r="AK4706" s="246"/>
      <c r="AL4706" s="246"/>
    </row>
    <row r="4707" spans="3:38" s="47" customFormat="1" ht="38.25" customHeight="1" x14ac:dyDescent="0.25">
      <c r="C4707" s="243"/>
      <c r="H4707" s="243"/>
      <c r="L4707" s="282"/>
      <c r="M4707" s="243"/>
      <c r="O4707" s="243"/>
      <c r="P4707" s="246"/>
      <c r="Q4707" s="246"/>
      <c r="R4707" s="246"/>
      <c r="S4707" s="246"/>
      <c r="T4707" s="246"/>
      <c r="U4707" s="246"/>
      <c r="V4707" s="246"/>
      <c r="W4707" s="246"/>
      <c r="X4707" s="246"/>
      <c r="Y4707" s="246"/>
      <c r="Z4707" s="246"/>
      <c r="AA4707" s="246"/>
      <c r="AB4707" s="246"/>
      <c r="AC4707" s="246"/>
      <c r="AD4707" s="246"/>
      <c r="AE4707" s="246"/>
      <c r="AF4707" s="246"/>
      <c r="AG4707" s="246"/>
      <c r="AH4707" s="246"/>
      <c r="AI4707" s="246"/>
      <c r="AJ4707" s="246"/>
      <c r="AK4707" s="246"/>
      <c r="AL4707" s="246"/>
    </row>
    <row r="4708" spans="3:38" s="47" customFormat="1" ht="38.25" customHeight="1" x14ac:dyDescent="0.25">
      <c r="C4708" s="243"/>
      <c r="H4708" s="243"/>
      <c r="L4708" s="282"/>
      <c r="M4708" s="243"/>
      <c r="O4708" s="243"/>
      <c r="P4708" s="246"/>
      <c r="Q4708" s="246"/>
      <c r="R4708" s="246"/>
      <c r="S4708" s="246"/>
      <c r="T4708" s="246"/>
      <c r="U4708" s="246"/>
      <c r="V4708" s="246"/>
      <c r="W4708" s="246"/>
      <c r="X4708" s="246"/>
      <c r="Y4708" s="246"/>
      <c r="Z4708" s="246"/>
      <c r="AA4708" s="246"/>
      <c r="AB4708" s="246"/>
      <c r="AC4708" s="246"/>
      <c r="AD4708" s="246"/>
      <c r="AE4708" s="246"/>
      <c r="AF4708" s="246"/>
      <c r="AG4708" s="246"/>
      <c r="AH4708" s="246"/>
      <c r="AI4708" s="246"/>
      <c r="AJ4708" s="246"/>
      <c r="AK4708" s="246"/>
      <c r="AL4708" s="246"/>
    </row>
    <row r="4709" spans="3:38" s="47" customFormat="1" ht="38.25" customHeight="1" x14ac:dyDescent="0.25">
      <c r="C4709" s="243"/>
      <c r="H4709" s="243"/>
      <c r="L4709" s="282"/>
      <c r="M4709" s="243"/>
      <c r="O4709" s="243"/>
      <c r="P4709" s="246"/>
      <c r="Q4709" s="246"/>
      <c r="R4709" s="246"/>
      <c r="S4709" s="246"/>
      <c r="T4709" s="246"/>
      <c r="U4709" s="246"/>
      <c r="V4709" s="246"/>
      <c r="W4709" s="246"/>
      <c r="X4709" s="246"/>
      <c r="Y4709" s="246"/>
      <c r="Z4709" s="246"/>
      <c r="AA4709" s="246"/>
      <c r="AB4709" s="246"/>
      <c r="AC4709" s="246"/>
      <c r="AD4709" s="246"/>
      <c r="AE4709" s="246"/>
      <c r="AF4709" s="246"/>
      <c r="AG4709" s="246"/>
      <c r="AH4709" s="246"/>
      <c r="AI4709" s="246"/>
      <c r="AJ4709" s="246"/>
      <c r="AK4709" s="246"/>
      <c r="AL4709" s="246"/>
    </row>
    <row r="4710" spans="3:38" s="47" customFormat="1" ht="38.25" customHeight="1" x14ac:dyDescent="0.25">
      <c r="C4710" s="243"/>
      <c r="H4710" s="243"/>
      <c r="L4710" s="282"/>
      <c r="M4710" s="243"/>
      <c r="O4710" s="243"/>
      <c r="P4710" s="246"/>
      <c r="Q4710" s="246"/>
      <c r="R4710" s="246"/>
      <c r="S4710" s="246"/>
      <c r="T4710" s="246"/>
      <c r="U4710" s="246"/>
      <c r="V4710" s="246"/>
      <c r="W4710" s="246"/>
      <c r="X4710" s="246"/>
      <c r="Y4710" s="246"/>
      <c r="Z4710" s="246"/>
      <c r="AA4710" s="246"/>
      <c r="AB4710" s="246"/>
      <c r="AC4710" s="246"/>
      <c r="AD4710" s="246"/>
      <c r="AE4710" s="246"/>
      <c r="AF4710" s="246"/>
      <c r="AG4710" s="246"/>
      <c r="AH4710" s="246"/>
      <c r="AI4710" s="246"/>
      <c r="AJ4710" s="246"/>
      <c r="AK4710" s="246"/>
      <c r="AL4710" s="246"/>
    </row>
    <row r="4711" spans="3:38" s="47" customFormat="1" ht="38.25" customHeight="1" x14ac:dyDescent="0.25">
      <c r="C4711" s="243"/>
      <c r="H4711" s="243"/>
      <c r="L4711" s="282"/>
      <c r="M4711" s="243"/>
      <c r="O4711" s="243"/>
      <c r="P4711" s="246"/>
      <c r="Q4711" s="246"/>
      <c r="R4711" s="246"/>
      <c r="S4711" s="246"/>
      <c r="T4711" s="246"/>
      <c r="U4711" s="246"/>
      <c r="V4711" s="246"/>
      <c r="W4711" s="246"/>
      <c r="X4711" s="246"/>
      <c r="Y4711" s="246"/>
      <c r="Z4711" s="246"/>
      <c r="AA4711" s="246"/>
      <c r="AB4711" s="246"/>
      <c r="AC4711" s="246"/>
      <c r="AD4711" s="246"/>
      <c r="AE4711" s="246"/>
      <c r="AF4711" s="246"/>
      <c r="AG4711" s="246"/>
      <c r="AH4711" s="246"/>
      <c r="AI4711" s="246"/>
      <c r="AJ4711" s="246"/>
      <c r="AK4711" s="246"/>
      <c r="AL4711" s="246"/>
    </row>
    <row r="4712" spans="3:38" s="47" customFormat="1" ht="38.25" customHeight="1" x14ac:dyDescent="0.25">
      <c r="C4712" s="243"/>
      <c r="H4712" s="243"/>
      <c r="L4712" s="282"/>
      <c r="M4712" s="243"/>
      <c r="O4712" s="243"/>
      <c r="P4712" s="246"/>
      <c r="Q4712" s="246"/>
      <c r="R4712" s="246"/>
      <c r="S4712" s="246"/>
      <c r="T4712" s="246"/>
      <c r="U4712" s="246"/>
      <c r="V4712" s="246"/>
      <c r="W4712" s="246"/>
      <c r="X4712" s="246"/>
      <c r="Y4712" s="246"/>
      <c r="Z4712" s="246"/>
      <c r="AA4712" s="246"/>
      <c r="AB4712" s="246"/>
      <c r="AC4712" s="246"/>
      <c r="AD4712" s="246"/>
      <c r="AE4712" s="246"/>
      <c r="AF4712" s="246"/>
      <c r="AG4712" s="246"/>
      <c r="AH4712" s="246"/>
      <c r="AI4712" s="246"/>
      <c r="AJ4712" s="246"/>
      <c r="AK4712" s="246"/>
      <c r="AL4712" s="246"/>
    </row>
    <row r="4713" spans="3:38" s="47" customFormat="1" ht="38.25" customHeight="1" x14ac:dyDescent="0.25">
      <c r="C4713" s="243"/>
      <c r="H4713" s="243"/>
      <c r="L4713" s="282"/>
      <c r="M4713" s="243"/>
      <c r="O4713" s="243"/>
      <c r="P4713" s="246"/>
      <c r="Q4713" s="246"/>
      <c r="R4713" s="246"/>
      <c r="S4713" s="246"/>
      <c r="T4713" s="246"/>
      <c r="U4713" s="246"/>
      <c r="V4713" s="246"/>
      <c r="W4713" s="246"/>
      <c r="X4713" s="246"/>
      <c r="Y4713" s="246"/>
      <c r="Z4713" s="246"/>
      <c r="AA4713" s="246"/>
      <c r="AB4713" s="246"/>
      <c r="AC4713" s="246"/>
      <c r="AD4713" s="246"/>
      <c r="AE4713" s="246"/>
      <c r="AF4713" s="246"/>
      <c r="AG4713" s="246"/>
      <c r="AH4713" s="246"/>
      <c r="AI4713" s="246"/>
      <c r="AJ4713" s="246"/>
      <c r="AK4713" s="246"/>
      <c r="AL4713" s="246"/>
    </row>
    <row r="4714" spans="3:38" s="47" customFormat="1" ht="38.25" customHeight="1" x14ac:dyDescent="0.25">
      <c r="C4714" s="243"/>
      <c r="H4714" s="243"/>
      <c r="L4714" s="282"/>
      <c r="M4714" s="243"/>
      <c r="O4714" s="243"/>
      <c r="P4714" s="246"/>
      <c r="Q4714" s="246"/>
      <c r="R4714" s="246"/>
      <c r="S4714" s="246"/>
      <c r="T4714" s="246"/>
      <c r="U4714" s="246"/>
      <c r="V4714" s="246"/>
      <c r="W4714" s="246"/>
      <c r="X4714" s="246"/>
      <c r="Y4714" s="246"/>
      <c r="Z4714" s="246"/>
      <c r="AA4714" s="246"/>
      <c r="AB4714" s="246"/>
      <c r="AC4714" s="246"/>
      <c r="AD4714" s="246"/>
      <c r="AE4714" s="246"/>
      <c r="AF4714" s="246"/>
      <c r="AG4714" s="246"/>
      <c r="AH4714" s="246"/>
      <c r="AI4714" s="246"/>
      <c r="AJ4714" s="246"/>
      <c r="AK4714" s="246"/>
      <c r="AL4714" s="246"/>
    </row>
    <row r="4715" spans="3:38" s="47" customFormat="1" ht="38.25" customHeight="1" x14ac:dyDescent="0.25">
      <c r="C4715" s="243"/>
      <c r="H4715" s="243"/>
      <c r="L4715" s="282"/>
      <c r="M4715" s="243"/>
      <c r="O4715" s="243"/>
      <c r="P4715" s="246"/>
      <c r="Q4715" s="246"/>
      <c r="R4715" s="246"/>
      <c r="S4715" s="246"/>
      <c r="T4715" s="246"/>
      <c r="U4715" s="246"/>
      <c r="V4715" s="246"/>
      <c r="W4715" s="246"/>
      <c r="X4715" s="246"/>
      <c r="Y4715" s="246"/>
      <c r="Z4715" s="246"/>
      <c r="AA4715" s="246"/>
      <c r="AB4715" s="246"/>
      <c r="AC4715" s="246"/>
      <c r="AD4715" s="246"/>
      <c r="AE4715" s="246"/>
      <c r="AF4715" s="246"/>
      <c r="AG4715" s="246"/>
      <c r="AH4715" s="246"/>
      <c r="AI4715" s="246"/>
      <c r="AJ4715" s="246"/>
      <c r="AK4715" s="246"/>
      <c r="AL4715" s="246"/>
    </row>
    <row r="4716" spans="3:38" s="47" customFormat="1" ht="38.25" customHeight="1" x14ac:dyDescent="0.25">
      <c r="C4716" s="243"/>
      <c r="H4716" s="243"/>
      <c r="L4716" s="282"/>
      <c r="M4716" s="243"/>
      <c r="O4716" s="243"/>
      <c r="P4716" s="246"/>
      <c r="Q4716" s="246"/>
      <c r="R4716" s="246"/>
      <c r="S4716" s="246"/>
      <c r="T4716" s="246"/>
      <c r="U4716" s="246"/>
      <c r="V4716" s="246"/>
      <c r="W4716" s="246"/>
      <c r="X4716" s="246"/>
      <c r="Y4716" s="246"/>
      <c r="Z4716" s="246"/>
      <c r="AA4716" s="246"/>
      <c r="AB4716" s="246"/>
      <c r="AC4716" s="246"/>
      <c r="AD4716" s="246"/>
      <c r="AE4716" s="246"/>
      <c r="AF4716" s="246"/>
      <c r="AG4716" s="246"/>
      <c r="AH4716" s="246"/>
      <c r="AI4716" s="246"/>
      <c r="AJ4716" s="246"/>
      <c r="AK4716" s="246"/>
      <c r="AL4716" s="246"/>
    </row>
    <row r="4717" spans="3:38" s="47" customFormat="1" ht="38.25" customHeight="1" x14ac:dyDescent="0.25">
      <c r="C4717" s="243"/>
      <c r="H4717" s="243"/>
      <c r="L4717" s="282"/>
      <c r="M4717" s="243"/>
      <c r="O4717" s="243"/>
      <c r="P4717" s="246"/>
      <c r="Q4717" s="246"/>
      <c r="R4717" s="246"/>
      <c r="S4717" s="246"/>
      <c r="T4717" s="246"/>
      <c r="U4717" s="246"/>
      <c r="V4717" s="246"/>
      <c r="W4717" s="246"/>
      <c r="X4717" s="246"/>
      <c r="Y4717" s="246"/>
      <c r="Z4717" s="246"/>
      <c r="AA4717" s="246"/>
      <c r="AB4717" s="246"/>
      <c r="AC4717" s="246"/>
      <c r="AD4717" s="246"/>
      <c r="AE4717" s="246"/>
      <c r="AF4717" s="246"/>
      <c r="AG4717" s="246"/>
      <c r="AH4717" s="246"/>
      <c r="AI4717" s="246"/>
      <c r="AJ4717" s="246"/>
      <c r="AK4717" s="246"/>
      <c r="AL4717" s="246"/>
    </row>
    <row r="4718" spans="3:38" s="47" customFormat="1" ht="38.25" customHeight="1" x14ac:dyDescent="0.25">
      <c r="C4718" s="243"/>
      <c r="H4718" s="243"/>
      <c r="L4718" s="282"/>
      <c r="M4718" s="243"/>
      <c r="O4718" s="243"/>
      <c r="P4718" s="246"/>
      <c r="Q4718" s="246"/>
      <c r="R4718" s="246"/>
      <c r="S4718" s="246"/>
      <c r="T4718" s="246"/>
      <c r="U4718" s="246"/>
      <c r="V4718" s="246"/>
      <c r="W4718" s="246"/>
      <c r="X4718" s="246"/>
      <c r="Y4718" s="246"/>
      <c r="Z4718" s="246"/>
      <c r="AA4718" s="246"/>
      <c r="AB4718" s="246"/>
      <c r="AC4718" s="246"/>
      <c r="AD4718" s="246"/>
      <c r="AE4718" s="246"/>
      <c r="AF4718" s="246"/>
      <c r="AG4718" s="246"/>
      <c r="AH4718" s="246"/>
      <c r="AI4718" s="246"/>
      <c r="AJ4718" s="246"/>
      <c r="AK4718" s="246"/>
      <c r="AL4718" s="246"/>
    </row>
    <row r="4719" spans="3:38" s="47" customFormat="1" ht="38.25" customHeight="1" x14ac:dyDescent="0.25">
      <c r="C4719" s="243"/>
      <c r="H4719" s="243"/>
      <c r="L4719" s="282"/>
      <c r="M4719" s="243"/>
      <c r="O4719" s="243"/>
      <c r="P4719" s="246"/>
      <c r="Q4719" s="246"/>
      <c r="R4719" s="246"/>
      <c r="S4719" s="246"/>
      <c r="T4719" s="246"/>
      <c r="U4719" s="246"/>
      <c r="V4719" s="246"/>
      <c r="W4719" s="246"/>
      <c r="X4719" s="246"/>
      <c r="Y4719" s="246"/>
      <c r="Z4719" s="246"/>
      <c r="AA4719" s="246"/>
      <c r="AB4719" s="246"/>
      <c r="AC4719" s="246"/>
      <c r="AD4719" s="246"/>
      <c r="AE4719" s="246"/>
      <c r="AF4719" s="246"/>
      <c r="AG4719" s="246"/>
      <c r="AH4719" s="246"/>
      <c r="AI4719" s="246"/>
      <c r="AJ4719" s="246"/>
      <c r="AK4719" s="246"/>
      <c r="AL4719" s="246"/>
    </row>
    <row r="4720" spans="3:38" s="47" customFormat="1" ht="38.25" customHeight="1" x14ac:dyDescent="0.25">
      <c r="C4720" s="243"/>
      <c r="H4720" s="243"/>
      <c r="L4720" s="282"/>
      <c r="M4720" s="243"/>
      <c r="O4720" s="243"/>
      <c r="P4720" s="246"/>
      <c r="Q4720" s="246"/>
      <c r="R4720" s="246"/>
      <c r="S4720" s="246"/>
      <c r="T4720" s="246"/>
      <c r="U4720" s="246"/>
      <c r="V4720" s="246"/>
      <c r="W4720" s="246"/>
      <c r="X4720" s="246"/>
      <c r="Y4720" s="246"/>
      <c r="Z4720" s="246"/>
      <c r="AA4720" s="246"/>
      <c r="AB4720" s="246"/>
      <c r="AC4720" s="246"/>
      <c r="AD4720" s="246"/>
      <c r="AE4720" s="246"/>
      <c r="AF4720" s="246"/>
      <c r="AG4720" s="246"/>
      <c r="AH4720" s="246"/>
      <c r="AI4720" s="246"/>
      <c r="AJ4720" s="246"/>
      <c r="AK4720" s="246"/>
      <c r="AL4720" s="246"/>
    </row>
    <row r="4721" spans="3:38" s="47" customFormat="1" ht="38.25" customHeight="1" x14ac:dyDescent="0.25">
      <c r="C4721" s="243"/>
      <c r="H4721" s="243"/>
      <c r="L4721" s="282"/>
      <c r="M4721" s="243"/>
      <c r="O4721" s="243"/>
      <c r="P4721" s="246"/>
      <c r="Q4721" s="246"/>
      <c r="R4721" s="246"/>
      <c r="S4721" s="246"/>
      <c r="T4721" s="246"/>
      <c r="U4721" s="246"/>
      <c r="V4721" s="246"/>
      <c r="W4721" s="246"/>
      <c r="X4721" s="246"/>
      <c r="Y4721" s="246"/>
      <c r="Z4721" s="246"/>
      <c r="AA4721" s="246"/>
      <c r="AB4721" s="246"/>
      <c r="AC4721" s="246"/>
      <c r="AD4721" s="246"/>
      <c r="AE4721" s="246"/>
      <c r="AF4721" s="246"/>
      <c r="AG4721" s="246"/>
      <c r="AH4721" s="246"/>
      <c r="AI4721" s="246"/>
      <c r="AJ4721" s="246"/>
      <c r="AK4721" s="246"/>
      <c r="AL4721" s="246"/>
    </row>
    <row r="4722" spans="3:38" s="47" customFormat="1" ht="38.25" customHeight="1" x14ac:dyDescent="0.25">
      <c r="C4722" s="243"/>
      <c r="H4722" s="243"/>
      <c r="L4722" s="282"/>
      <c r="M4722" s="243"/>
      <c r="O4722" s="243"/>
      <c r="P4722" s="246"/>
      <c r="Q4722" s="246"/>
      <c r="R4722" s="246"/>
      <c r="S4722" s="246"/>
      <c r="T4722" s="246"/>
      <c r="U4722" s="246"/>
      <c r="V4722" s="246"/>
      <c r="W4722" s="246"/>
      <c r="X4722" s="246"/>
      <c r="Y4722" s="246"/>
      <c r="Z4722" s="246"/>
      <c r="AA4722" s="246"/>
      <c r="AB4722" s="246"/>
      <c r="AC4722" s="246"/>
      <c r="AD4722" s="246"/>
      <c r="AE4722" s="246"/>
      <c r="AF4722" s="246"/>
      <c r="AG4722" s="246"/>
      <c r="AH4722" s="246"/>
      <c r="AI4722" s="246"/>
      <c r="AJ4722" s="246"/>
      <c r="AK4722" s="246"/>
      <c r="AL4722" s="246"/>
    </row>
    <row r="4723" spans="3:38" s="47" customFormat="1" ht="38.25" customHeight="1" x14ac:dyDescent="0.25">
      <c r="C4723" s="243"/>
      <c r="H4723" s="243"/>
      <c r="L4723" s="282"/>
      <c r="M4723" s="243"/>
      <c r="O4723" s="243"/>
      <c r="P4723" s="246"/>
      <c r="Q4723" s="246"/>
      <c r="R4723" s="246"/>
      <c r="S4723" s="246"/>
      <c r="T4723" s="246"/>
      <c r="U4723" s="246"/>
      <c r="V4723" s="246"/>
      <c r="W4723" s="246"/>
      <c r="X4723" s="246"/>
      <c r="Y4723" s="246"/>
      <c r="Z4723" s="246"/>
      <c r="AA4723" s="246"/>
      <c r="AB4723" s="246"/>
      <c r="AC4723" s="246"/>
      <c r="AD4723" s="246"/>
      <c r="AE4723" s="246"/>
      <c r="AF4723" s="246"/>
      <c r="AG4723" s="246"/>
      <c r="AH4723" s="246"/>
      <c r="AI4723" s="246"/>
      <c r="AJ4723" s="246"/>
      <c r="AK4723" s="246"/>
      <c r="AL4723" s="246"/>
    </row>
    <row r="4724" spans="3:38" s="47" customFormat="1" ht="38.25" customHeight="1" x14ac:dyDescent="0.25">
      <c r="C4724" s="243"/>
      <c r="H4724" s="243"/>
      <c r="L4724" s="282"/>
      <c r="M4724" s="243"/>
      <c r="O4724" s="243"/>
      <c r="P4724" s="246"/>
      <c r="Q4724" s="246"/>
      <c r="R4724" s="246"/>
      <c r="S4724" s="246"/>
      <c r="T4724" s="246"/>
      <c r="U4724" s="246"/>
      <c r="V4724" s="246"/>
      <c r="W4724" s="246"/>
      <c r="X4724" s="246"/>
      <c r="Y4724" s="246"/>
      <c r="Z4724" s="246"/>
      <c r="AA4724" s="246"/>
      <c r="AB4724" s="246"/>
      <c r="AC4724" s="246"/>
      <c r="AD4724" s="246"/>
      <c r="AE4724" s="246"/>
      <c r="AF4724" s="246"/>
      <c r="AG4724" s="246"/>
      <c r="AH4724" s="246"/>
      <c r="AI4724" s="246"/>
      <c r="AJ4724" s="246"/>
      <c r="AK4724" s="246"/>
      <c r="AL4724" s="246"/>
    </row>
    <row r="4725" spans="3:38" s="47" customFormat="1" ht="38.25" customHeight="1" x14ac:dyDescent="0.25">
      <c r="C4725" s="243"/>
      <c r="H4725" s="243"/>
      <c r="L4725" s="282"/>
      <c r="M4725" s="243"/>
      <c r="O4725" s="243"/>
      <c r="P4725" s="246"/>
      <c r="Q4725" s="246"/>
      <c r="R4725" s="246"/>
      <c r="S4725" s="246"/>
      <c r="T4725" s="246"/>
      <c r="U4725" s="246"/>
      <c r="V4725" s="246"/>
      <c r="W4725" s="246"/>
      <c r="X4725" s="246"/>
      <c r="Y4725" s="246"/>
      <c r="Z4725" s="246"/>
      <c r="AA4725" s="246"/>
      <c r="AB4725" s="246"/>
      <c r="AC4725" s="246"/>
      <c r="AD4725" s="246"/>
      <c r="AE4725" s="246"/>
      <c r="AF4725" s="246"/>
      <c r="AG4725" s="246"/>
      <c r="AH4725" s="246"/>
      <c r="AI4725" s="246"/>
      <c r="AJ4725" s="246"/>
      <c r="AK4725" s="246"/>
      <c r="AL4725" s="246"/>
    </row>
    <row r="4726" spans="3:38" s="47" customFormat="1" ht="38.25" customHeight="1" x14ac:dyDescent="0.25">
      <c r="C4726" s="243"/>
      <c r="H4726" s="243"/>
      <c r="L4726" s="282"/>
      <c r="M4726" s="243"/>
      <c r="O4726" s="243"/>
      <c r="P4726" s="246"/>
      <c r="Q4726" s="246"/>
      <c r="R4726" s="246"/>
      <c r="S4726" s="246"/>
      <c r="T4726" s="246"/>
      <c r="U4726" s="246"/>
      <c r="V4726" s="246"/>
      <c r="W4726" s="246"/>
      <c r="X4726" s="246"/>
      <c r="Y4726" s="246"/>
      <c r="Z4726" s="246"/>
      <c r="AA4726" s="246"/>
      <c r="AB4726" s="246"/>
      <c r="AC4726" s="246"/>
      <c r="AD4726" s="246"/>
      <c r="AE4726" s="246"/>
      <c r="AF4726" s="246"/>
      <c r="AG4726" s="246"/>
      <c r="AH4726" s="246"/>
      <c r="AI4726" s="246"/>
      <c r="AJ4726" s="246"/>
      <c r="AK4726" s="246"/>
      <c r="AL4726" s="246"/>
    </row>
    <row r="4727" spans="3:38" s="47" customFormat="1" ht="38.25" customHeight="1" x14ac:dyDescent="0.25">
      <c r="C4727" s="243"/>
      <c r="H4727" s="243"/>
      <c r="L4727" s="282"/>
      <c r="M4727" s="243"/>
      <c r="O4727" s="243"/>
      <c r="P4727" s="246"/>
      <c r="Q4727" s="246"/>
      <c r="R4727" s="246"/>
      <c r="S4727" s="246"/>
      <c r="T4727" s="246"/>
      <c r="U4727" s="246"/>
      <c r="V4727" s="246"/>
      <c r="W4727" s="246"/>
      <c r="X4727" s="246"/>
      <c r="Y4727" s="246"/>
      <c r="Z4727" s="246"/>
      <c r="AA4727" s="246"/>
      <c r="AB4727" s="246"/>
      <c r="AC4727" s="246"/>
      <c r="AD4727" s="246"/>
      <c r="AE4727" s="246"/>
      <c r="AF4727" s="246"/>
      <c r="AG4727" s="246"/>
      <c r="AH4727" s="246"/>
      <c r="AI4727" s="246"/>
      <c r="AJ4727" s="246"/>
      <c r="AK4727" s="246"/>
      <c r="AL4727" s="246"/>
    </row>
    <row r="4728" spans="3:38" s="47" customFormat="1" ht="38.25" customHeight="1" x14ac:dyDescent="0.25">
      <c r="C4728" s="243"/>
      <c r="H4728" s="243"/>
      <c r="L4728" s="282"/>
      <c r="M4728" s="243"/>
      <c r="O4728" s="243"/>
      <c r="P4728" s="246"/>
      <c r="Q4728" s="246"/>
      <c r="R4728" s="246"/>
      <c r="S4728" s="246"/>
      <c r="T4728" s="246"/>
      <c r="U4728" s="246"/>
      <c r="V4728" s="246"/>
      <c r="W4728" s="246"/>
      <c r="X4728" s="246"/>
      <c r="Y4728" s="246"/>
      <c r="Z4728" s="246"/>
      <c r="AA4728" s="246"/>
      <c r="AB4728" s="246"/>
      <c r="AC4728" s="246"/>
      <c r="AD4728" s="246"/>
      <c r="AE4728" s="246"/>
      <c r="AF4728" s="246"/>
      <c r="AG4728" s="246"/>
      <c r="AH4728" s="246"/>
      <c r="AI4728" s="246"/>
      <c r="AJ4728" s="246"/>
      <c r="AK4728" s="246"/>
      <c r="AL4728" s="246"/>
    </row>
    <row r="4729" spans="3:38" s="47" customFormat="1" ht="38.25" customHeight="1" x14ac:dyDescent="0.25">
      <c r="C4729" s="243"/>
      <c r="H4729" s="243"/>
      <c r="L4729" s="282"/>
      <c r="M4729" s="243"/>
      <c r="O4729" s="243"/>
      <c r="P4729" s="246"/>
      <c r="Q4729" s="246"/>
      <c r="R4729" s="246"/>
      <c r="S4729" s="246"/>
      <c r="T4729" s="246"/>
      <c r="U4729" s="246"/>
      <c r="V4729" s="246"/>
      <c r="W4729" s="246"/>
      <c r="X4729" s="246"/>
      <c r="Y4729" s="246"/>
      <c r="Z4729" s="246"/>
      <c r="AA4729" s="246"/>
      <c r="AB4729" s="246"/>
      <c r="AC4729" s="246"/>
      <c r="AD4729" s="246"/>
      <c r="AE4729" s="246"/>
      <c r="AF4729" s="246"/>
      <c r="AG4729" s="246"/>
      <c r="AH4729" s="246"/>
      <c r="AI4729" s="246"/>
      <c r="AJ4729" s="246"/>
      <c r="AK4729" s="246"/>
      <c r="AL4729" s="246"/>
    </row>
    <row r="4730" spans="3:38" s="47" customFormat="1" ht="38.25" customHeight="1" x14ac:dyDescent="0.25">
      <c r="C4730" s="243"/>
      <c r="H4730" s="243"/>
      <c r="L4730" s="282"/>
      <c r="M4730" s="243"/>
      <c r="O4730" s="243"/>
      <c r="P4730" s="246"/>
      <c r="Q4730" s="246"/>
      <c r="R4730" s="246"/>
      <c r="S4730" s="246"/>
      <c r="T4730" s="246"/>
      <c r="U4730" s="246"/>
      <c r="V4730" s="246"/>
      <c r="W4730" s="246"/>
      <c r="X4730" s="246"/>
      <c r="Y4730" s="246"/>
      <c r="Z4730" s="246"/>
      <c r="AA4730" s="246"/>
      <c r="AB4730" s="246"/>
      <c r="AC4730" s="246"/>
      <c r="AD4730" s="246"/>
      <c r="AE4730" s="246"/>
      <c r="AF4730" s="246"/>
      <c r="AG4730" s="246"/>
      <c r="AH4730" s="246"/>
      <c r="AI4730" s="246"/>
      <c r="AJ4730" s="246"/>
      <c r="AK4730" s="246"/>
      <c r="AL4730" s="246"/>
    </row>
    <row r="4731" spans="3:38" s="47" customFormat="1" ht="38.25" customHeight="1" x14ac:dyDescent="0.25">
      <c r="C4731" s="243"/>
      <c r="H4731" s="243"/>
      <c r="L4731" s="282"/>
      <c r="M4731" s="243"/>
      <c r="O4731" s="243"/>
      <c r="P4731" s="246"/>
      <c r="Q4731" s="246"/>
      <c r="R4731" s="246"/>
      <c r="S4731" s="246"/>
      <c r="T4731" s="246"/>
      <c r="U4731" s="246"/>
      <c r="V4731" s="246"/>
      <c r="W4731" s="246"/>
      <c r="X4731" s="246"/>
      <c r="Y4731" s="246"/>
      <c r="Z4731" s="246"/>
      <c r="AA4731" s="246"/>
      <c r="AB4731" s="246"/>
      <c r="AC4731" s="246"/>
      <c r="AD4731" s="246"/>
      <c r="AE4731" s="246"/>
      <c r="AF4731" s="246"/>
      <c r="AG4731" s="246"/>
      <c r="AH4731" s="246"/>
      <c r="AI4731" s="246"/>
      <c r="AJ4731" s="246"/>
      <c r="AK4731" s="246"/>
      <c r="AL4731" s="246"/>
    </row>
    <row r="4732" spans="3:38" s="47" customFormat="1" ht="38.25" customHeight="1" x14ac:dyDescent="0.25">
      <c r="C4732" s="243"/>
      <c r="H4732" s="243"/>
      <c r="L4732" s="282"/>
      <c r="M4732" s="243"/>
      <c r="O4732" s="243"/>
      <c r="P4732" s="246"/>
      <c r="Q4732" s="246"/>
      <c r="R4732" s="246"/>
      <c r="S4732" s="246"/>
      <c r="T4732" s="246"/>
      <c r="U4732" s="246"/>
      <c r="V4732" s="246"/>
      <c r="W4732" s="246"/>
      <c r="X4732" s="246"/>
      <c r="Y4732" s="246"/>
      <c r="Z4732" s="246"/>
      <c r="AA4732" s="246"/>
      <c r="AB4732" s="246"/>
      <c r="AC4732" s="246"/>
      <c r="AD4732" s="246"/>
      <c r="AE4732" s="246"/>
      <c r="AF4732" s="246"/>
      <c r="AG4732" s="246"/>
      <c r="AH4732" s="246"/>
      <c r="AI4732" s="246"/>
      <c r="AJ4732" s="246"/>
      <c r="AK4732" s="246"/>
      <c r="AL4732" s="246"/>
    </row>
    <row r="4733" spans="3:38" s="47" customFormat="1" ht="38.25" customHeight="1" x14ac:dyDescent="0.25">
      <c r="C4733" s="243"/>
      <c r="H4733" s="243"/>
      <c r="L4733" s="282"/>
      <c r="M4733" s="243"/>
      <c r="O4733" s="243"/>
      <c r="P4733" s="246"/>
      <c r="Q4733" s="246"/>
      <c r="R4733" s="246"/>
      <c r="S4733" s="246"/>
      <c r="T4733" s="246"/>
      <c r="U4733" s="246"/>
      <c r="V4733" s="246"/>
      <c r="W4733" s="246"/>
      <c r="X4733" s="246"/>
      <c r="Y4733" s="246"/>
      <c r="Z4733" s="246"/>
      <c r="AA4733" s="246"/>
      <c r="AB4733" s="246"/>
      <c r="AC4733" s="246"/>
      <c r="AD4733" s="246"/>
      <c r="AE4733" s="246"/>
      <c r="AF4733" s="246"/>
      <c r="AG4733" s="246"/>
      <c r="AH4733" s="246"/>
      <c r="AI4733" s="246"/>
      <c r="AJ4733" s="246"/>
      <c r="AK4733" s="246"/>
      <c r="AL4733" s="246"/>
    </row>
    <row r="4734" spans="3:38" s="47" customFormat="1" ht="38.25" customHeight="1" x14ac:dyDescent="0.25">
      <c r="C4734" s="243"/>
      <c r="H4734" s="243"/>
      <c r="L4734" s="282"/>
      <c r="M4734" s="243"/>
      <c r="O4734" s="243"/>
      <c r="P4734" s="246"/>
      <c r="Q4734" s="246"/>
      <c r="R4734" s="246"/>
      <c r="S4734" s="246"/>
      <c r="T4734" s="246"/>
      <c r="U4734" s="246"/>
      <c r="V4734" s="246"/>
      <c r="W4734" s="246"/>
      <c r="X4734" s="246"/>
      <c r="Y4734" s="246"/>
      <c r="Z4734" s="246"/>
      <c r="AA4734" s="246"/>
      <c r="AB4734" s="246"/>
      <c r="AC4734" s="246"/>
      <c r="AD4734" s="246"/>
      <c r="AE4734" s="246"/>
      <c r="AF4734" s="246"/>
      <c r="AG4734" s="246"/>
      <c r="AH4734" s="246"/>
      <c r="AI4734" s="246"/>
      <c r="AJ4734" s="246"/>
      <c r="AK4734" s="246"/>
      <c r="AL4734" s="246"/>
    </row>
    <row r="4735" spans="3:38" s="47" customFormat="1" ht="38.25" customHeight="1" x14ac:dyDescent="0.25">
      <c r="C4735" s="243"/>
      <c r="H4735" s="243"/>
      <c r="L4735" s="282"/>
      <c r="M4735" s="243"/>
      <c r="O4735" s="243"/>
      <c r="P4735" s="246"/>
      <c r="Q4735" s="246"/>
      <c r="R4735" s="246"/>
      <c r="S4735" s="246"/>
      <c r="T4735" s="246"/>
      <c r="U4735" s="246"/>
      <c r="V4735" s="246"/>
      <c r="W4735" s="246"/>
      <c r="X4735" s="246"/>
      <c r="Y4735" s="246"/>
      <c r="Z4735" s="246"/>
      <c r="AA4735" s="246"/>
      <c r="AB4735" s="246"/>
      <c r="AC4735" s="246"/>
      <c r="AD4735" s="246"/>
      <c r="AE4735" s="246"/>
      <c r="AF4735" s="246"/>
      <c r="AG4735" s="246"/>
      <c r="AH4735" s="246"/>
      <c r="AI4735" s="246"/>
      <c r="AJ4735" s="246"/>
      <c r="AK4735" s="246"/>
      <c r="AL4735" s="246"/>
    </row>
    <row r="4736" spans="3:38" s="47" customFormat="1" ht="38.25" customHeight="1" x14ac:dyDescent="0.25">
      <c r="C4736" s="243"/>
      <c r="H4736" s="243"/>
      <c r="L4736" s="282"/>
      <c r="M4736" s="243"/>
      <c r="O4736" s="243"/>
      <c r="P4736" s="246"/>
      <c r="Q4736" s="246"/>
      <c r="R4736" s="246"/>
      <c r="S4736" s="246"/>
      <c r="T4736" s="246"/>
      <c r="U4736" s="246"/>
      <c r="V4736" s="246"/>
      <c r="W4736" s="246"/>
      <c r="X4736" s="246"/>
      <c r="Y4736" s="246"/>
      <c r="Z4736" s="246"/>
      <c r="AA4736" s="246"/>
      <c r="AB4736" s="246"/>
      <c r="AC4736" s="246"/>
      <c r="AD4736" s="246"/>
      <c r="AE4736" s="246"/>
      <c r="AF4736" s="246"/>
      <c r="AG4736" s="246"/>
      <c r="AH4736" s="246"/>
      <c r="AI4736" s="246"/>
      <c r="AJ4736" s="246"/>
      <c r="AK4736" s="246"/>
      <c r="AL4736" s="246"/>
    </row>
    <row r="4737" spans="3:38" s="47" customFormat="1" ht="38.25" customHeight="1" x14ac:dyDescent="0.25">
      <c r="C4737" s="243"/>
      <c r="H4737" s="243"/>
      <c r="L4737" s="282"/>
      <c r="M4737" s="243"/>
      <c r="O4737" s="243"/>
      <c r="P4737" s="246"/>
      <c r="Q4737" s="246"/>
      <c r="R4737" s="246"/>
      <c r="S4737" s="246"/>
      <c r="T4737" s="246"/>
      <c r="U4737" s="246"/>
      <c r="V4737" s="246"/>
      <c r="W4737" s="246"/>
      <c r="X4737" s="246"/>
      <c r="Y4737" s="246"/>
      <c r="Z4737" s="246"/>
      <c r="AA4737" s="246"/>
      <c r="AB4737" s="246"/>
      <c r="AC4737" s="246"/>
      <c r="AD4737" s="246"/>
      <c r="AE4737" s="246"/>
      <c r="AF4737" s="246"/>
      <c r="AG4737" s="246"/>
      <c r="AH4737" s="246"/>
      <c r="AI4737" s="246"/>
      <c r="AJ4737" s="246"/>
      <c r="AK4737" s="246"/>
      <c r="AL4737" s="246"/>
    </row>
    <row r="4738" spans="3:38" s="47" customFormat="1" ht="38.25" customHeight="1" x14ac:dyDescent="0.25">
      <c r="C4738" s="243"/>
      <c r="H4738" s="243"/>
      <c r="L4738" s="282"/>
      <c r="M4738" s="243"/>
      <c r="O4738" s="243"/>
      <c r="P4738" s="246"/>
      <c r="Q4738" s="246"/>
      <c r="R4738" s="246"/>
      <c r="S4738" s="246"/>
      <c r="T4738" s="246"/>
      <c r="U4738" s="246"/>
      <c r="V4738" s="246"/>
      <c r="W4738" s="246"/>
      <c r="X4738" s="246"/>
      <c r="Y4738" s="246"/>
      <c r="Z4738" s="246"/>
      <c r="AA4738" s="246"/>
      <c r="AB4738" s="246"/>
      <c r="AC4738" s="246"/>
      <c r="AD4738" s="246"/>
      <c r="AE4738" s="246"/>
      <c r="AF4738" s="246"/>
      <c r="AG4738" s="246"/>
      <c r="AH4738" s="246"/>
      <c r="AI4738" s="246"/>
      <c r="AJ4738" s="246"/>
      <c r="AK4738" s="246"/>
      <c r="AL4738" s="246"/>
    </row>
    <row r="4739" spans="3:38" s="47" customFormat="1" ht="38.25" customHeight="1" x14ac:dyDescent="0.25">
      <c r="C4739" s="243"/>
      <c r="H4739" s="243"/>
      <c r="L4739" s="282"/>
      <c r="M4739" s="243"/>
      <c r="O4739" s="243"/>
      <c r="P4739" s="246"/>
      <c r="Q4739" s="246"/>
      <c r="R4739" s="246"/>
      <c r="S4739" s="246"/>
      <c r="T4739" s="246"/>
      <c r="U4739" s="246"/>
      <c r="V4739" s="246"/>
      <c r="W4739" s="246"/>
      <c r="X4739" s="246"/>
      <c r="Y4739" s="246"/>
      <c r="Z4739" s="246"/>
      <c r="AA4739" s="246"/>
      <c r="AB4739" s="246"/>
      <c r="AC4739" s="246"/>
      <c r="AD4739" s="246"/>
      <c r="AE4739" s="246"/>
      <c r="AF4739" s="246"/>
      <c r="AG4739" s="246"/>
      <c r="AH4739" s="246"/>
      <c r="AI4739" s="246"/>
      <c r="AJ4739" s="246"/>
      <c r="AK4739" s="246"/>
      <c r="AL4739" s="246"/>
    </row>
    <row r="4740" spans="3:38" s="47" customFormat="1" ht="38.25" customHeight="1" x14ac:dyDescent="0.25">
      <c r="C4740" s="243"/>
      <c r="H4740" s="243"/>
      <c r="L4740" s="282"/>
      <c r="M4740" s="243"/>
      <c r="O4740" s="243"/>
      <c r="P4740" s="246"/>
      <c r="Q4740" s="246"/>
      <c r="R4740" s="246"/>
      <c r="S4740" s="246"/>
      <c r="T4740" s="246"/>
      <c r="U4740" s="246"/>
      <c r="V4740" s="246"/>
      <c r="W4740" s="246"/>
      <c r="X4740" s="246"/>
      <c r="Y4740" s="246"/>
      <c r="Z4740" s="246"/>
      <c r="AA4740" s="246"/>
      <c r="AB4740" s="246"/>
      <c r="AC4740" s="246"/>
      <c r="AD4740" s="246"/>
      <c r="AE4740" s="246"/>
      <c r="AF4740" s="246"/>
      <c r="AG4740" s="246"/>
      <c r="AH4740" s="246"/>
      <c r="AI4740" s="246"/>
      <c r="AJ4740" s="246"/>
      <c r="AK4740" s="246"/>
      <c r="AL4740" s="246"/>
    </row>
    <row r="4741" spans="3:38" s="47" customFormat="1" ht="38.25" customHeight="1" x14ac:dyDescent="0.25">
      <c r="C4741" s="243"/>
      <c r="H4741" s="243"/>
      <c r="L4741" s="282"/>
      <c r="M4741" s="243"/>
      <c r="O4741" s="243"/>
      <c r="P4741" s="246"/>
      <c r="Q4741" s="246"/>
      <c r="R4741" s="246"/>
      <c r="S4741" s="246"/>
      <c r="T4741" s="246"/>
      <c r="U4741" s="246"/>
      <c r="V4741" s="246"/>
      <c r="W4741" s="246"/>
      <c r="X4741" s="246"/>
      <c r="Y4741" s="246"/>
      <c r="Z4741" s="246"/>
      <c r="AA4741" s="246"/>
      <c r="AB4741" s="246"/>
      <c r="AC4741" s="246"/>
      <c r="AD4741" s="246"/>
      <c r="AE4741" s="246"/>
      <c r="AF4741" s="246"/>
      <c r="AG4741" s="246"/>
      <c r="AH4741" s="246"/>
      <c r="AI4741" s="246"/>
      <c r="AJ4741" s="246"/>
      <c r="AK4741" s="246"/>
      <c r="AL4741" s="246"/>
    </row>
    <row r="4742" spans="3:38" s="47" customFormat="1" ht="38.25" customHeight="1" x14ac:dyDescent="0.25">
      <c r="C4742" s="243"/>
      <c r="H4742" s="243"/>
      <c r="L4742" s="282"/>
      <c r="M4742" s="243"/>
      <c r="O4742" s="243"/>
      <c r="P4742" s="246"/>
      <c r="Q4742" s="246"/>
      <c r="R4742" s="246"/>
      <c r="S4742" s="246"/>
      <c r="T4742" s="246"/>
      <c r="U4742" s="246"/>
      <c r="V4742" s="246"/>
      <c r="W4742" s="246"/>
      <c r="X4742" s="246"/>
      <c r="Y4742" s="246"/>
      <c r="Z4742" s="246"/>
      <c r="AA4742" s="246"/>
      <c r="AB4742" s="246"/>
      <c r="AC4742" s="246"/>
      <c r="AD4742" s="246"/>
      <c r="AE4742" s="246"/>
      <c r="AF4742" s="246"/>
      <c r="AG4742" s="246"/>
      <c r="AH4742" s="246"/>
      <c r="AI4742" s="246"/>
      <c r="AJ4742" s="246"/>
      <c r="AK4742" s="246"/>
      <c r="AL4742" s="246"/>
    </row>
    <row r="4743" spans="3:38" s="47" customFormat="1" ht="38.25" customHeight="1" x14ac:dyDescent="0.25">
      <c r="C4743" s="243"/>
      <c r="H4743" s="243"/>
      <c r="L4743" s="282"/>
      <c r="M4743" s="243"/>
      <c r="O4743" s="243"/>
      <c r="P4743" s="246"/>
      <c r="Q4743" s="246"/>
      <c r="R4743" s="246"/>
      <c r="S4743" s="246"/>
      <c r="T4743" s="246"/>
      <c r="U4743" s="246"/>
      <c r="V4743" s="246"/>
      <c r="W4743" s="246"/>
      <c r="X4743" s="246"/>
      <c r="Y4743" s="246"/>
      <c r="Z4743" s="246"/>
      <c r="AA4743" s="246"/>
      <c r="AB4743" s="246"/>
      <c r="AC4743" s="246"/>
      <c r="AD4743" s="246"/>
      <c r="AE4743" s="246"/>
      <c r="AF4743" s="246"/>
      <c r="AG4743" s="246"/>
      <c r="AH4743" s="246"/>
      <c r="AI4743" s="246"/>
      <c r="AJ4743" s="246"/>
      <c r="AK4743" s="246"/>
      <c r="AL4743" s="246"/>
    </row>
    <row r="4744" spans="3:38" s="47" customFormat="1" ht="38.25" customHeight="1" x14ac:dyDescent="0.25">
      <c r="C4744" s="243"/>
      <c r="H4744" s="243"/>
      <c r="L4744" s="282"/>
      <c r="M4744" s="243"/>
      <c r="O4744" s="243"/>
      <c r="P4744" s="246"/>
      <c r="Q4744" s="246"/>
      <c r="R4744" s="246"/>
      <c r="S4744" s="246"/>
      <c r="T4744" s="246"/>
      <c r="U4744" s="246"/>
      <c r="V4744" s="246"/>
      <c r="W4744" s="246"/>
      <c r="X4744" s="246"/>
      <c r="Y4744" s="246"/>
      <c r="Z4744" s="246"/>
      <c r="AA4744" s="246"/>
      <c r="AB4744" s="246"/>
      <c r="AC4744" s="246"/>
      <c r="AD4744" s="246"/>
      <c r="AE4744" s="246"/>
      <c r="AF4744" s="246"/>
      <c r="AG4744" s="246"/>
      <c r="AH4744" s="246"/>
      <c r="AI4744" s="246"/>
      <c r="AJ4744" s="246"/>
      <c r="AK4744" s="246"/>
      <c r="AL4744" s="246"/>
    </row>
    <row r="4745" spans="3:38" s="47" customFormat="1" ht="38.25" customHeight="1" x14ac:dyDescent="0.25">
      <c r="C4745" s="243"/>
      <c r="H4745" s="243"/>
      <c r="L4745" s="282"/>
      <c r="M4745" s="243"/>
      <c r="O4745" s="243"/>
      <c r="P4745" s="246"/>
      <c r="Q4745" s="246"/>
      <c r="R4745" s="246"/>
      <c r="S4745" s="246"/>
      <c r="T4745" s="246"/>
      <c r="U4745" s="246"/>
      <c r="V4745" s="246"/>
      <c r="W4745" s="246"/>
      <c r="X4745" s="246"/>
      <c r="Y4745" s="246"/>
      <c r="Z4745" s="246"/>
      <c r="AA4745" s="246"/>
      <c r="AB4745" s="246"/>
      <c r="AC4745" s="246"/>
      <c r="AD4745" s="246"/>
      <c r="AE4745" s="246"/>
      <c r="AF4745" s="246"/>
      <c r="AG4745" s="246"/>
      <c r="AH4745" s="246"/>
      <c r="AI4745" s="246"/>
      <c r="AJ4745" s="246"/>
      <c r="AK4745" s="246"/>
      <c r="AL4745" s="246"/>
    </row>
    <row r="4746" spans="3:38" s="47" customFormat="1" ht="38.25" customHeight="1" x14ac:dyDescent="0.25">
      <c r="C4746" s="243"/>
      <c r="H4746" s="243"/>
      <c r="L4746" s="282"/>
      <c r="M4746" s="243"/>
      <c r="O4746" s="243"/>
      <c r="P4746" s="246"/>
      <c r="Q4746" s="246"/>
      <c r="R4746" s="246"/>
      <c r="S4746" s="246"/>
      <c r="T4746" s="246"/>
      <c r="U4746" s="246"/>
      <c r="V4746" s="246"/>
      <c r="W4746" s="246"/>
      <c r="X4746" s="246"/>
      <c r="Y4746" s="246"/>
      <c r="Z4746" s="246"/>
      <c r="AA4746" s="246"/>
      <c r="AB4746" s="246"/>
      <c r="AC4746" s="246"/>
      <c r="AD4746" s="246"/>
      <c r="AE4746" s="246"/>
      <c r="AF4746" s="246"/>
      <c r="AG4746" s="246"/>
      <c r="AH4746" s="246"/>
      <c r="AI4746" s="246"/>
      <c r="AJ4746" s="246"/>
      <c r="AK4746" s="246"/>
      <c r="AL4746" s="246"/>
    </row>
    <row r="4747" spans="3:38" s="47" customFormat="1" ht="38.25" customHeight="1" x14ac:dyDescent="0.25">
      <c r="C4747" s="243"/>
      <c r="H4747" s="243"/>
      <c r="L4747" s="282"/>
      <c r="M4747" s="243"/>
      <c r="O4747" s="243"/>
      <c r="P4747" s="246"/>
      <c r="Q4747" s="246"/>
      <c r="R4747" s="246"/>
      <c r="S4747" s="246"/>
      <c r="T4747" s="246"/>
      <c r="U4747" s="246"/>
      <c r="V4747" s="246"/>
      <c r="W4747" s="246"/>
      <c r="X4747" s="246"/>
      <c r="Y4747" s="246"/>
      <c r="Z4747" s="246"/>
      <c r="AA4747" s="246"/>
      <c r="AB4747" s="246"/>
      <c r="AC4747" s="246"/>
      <c r="AD4747" s="246"/>
      <c r="AE4747" s="246"/>
      <c r="AF4747" s="246"/>
      <c r="AG4747" s="246"/>
      <c r="AH4747" s="246"/>
      <c r="AI4747" s="246"/>
      <c r="AJ4747" s="246"/>
      <c r="AK4747" s="246"/>
      <c r="AL4747" s="246"/>
    </row>
    <row r="4748" spans="3:38" s="47" customFormat="1" ht="38.25" customHeight="1" x14ac:dyDescent="0.25">
      <c r="C4748" s="243"/>
      <c r="H4748" s="243"/>
      <c r="L4748" s="282"/>
      <c r="M4748" s="243"/>
      <c r="O4748" s="243"/>
      <c r="P4748" s="246"/>
      <c r="Q4748" s="246"/>
      <c r="R4748" s="246"/>
      <c r="S4748" s="246"/>
      <c r="T4748" s="246"/>
      <c r="U4748" s="246"/>
      <c r="V4748" s="246"/>
      <c r="W4748" s="246"/>
      <c r="X4748" s="246"/>
      <c r="Y4748" s="246"/>
      <c r="Z4748" s="246"/>
      <c r="AA4748" s="246"/>
      <c r="AB4748" s="246"/>
      <c r="AC4748" s="246"/>
      <c r="AD4748" s="246"/>
      <c r="AE4748" s="246"/>
      <c r="AF4748" s="246"/>
      <c r="AG4748" s="246"/>
      <c r="AH4748" s="246"/>
      <c r="AI4748" s="246"/>
      <c r="AJ4748" s="246"/>
      <c r="AK4748" s="246"/>
      <c r="AL4748" s="246"/>
    </row>
    <row r="4749" spans="3:38" s="47" customFormat="1" ht="38.25" customHeight="1" x14ac:dyDescent="0.25">
      <c r="C4749" s="243"/>
      <c r="H4749" s="243"/>
      <c r="L4749" s="282"/>
      <c r="M4749" s="243"/>
      <c r="O4749" s="243"/>
      <c r="P4749" s="246"/>
      <c r="Q4749" s="246"/>
      <c r="R4749" s="246"/>
      <c r="S4749" s="246"/>
      <c r="T4749" s="246"/>
      <c r="U4749" s="246"/>
      <c r="V4749" s="246"/>
      <c r="W4749" s="246"/>
      <c r="X4749" s="246"/>
      <c r="Y4749" s="246"/>
      <c r="Z4749" s="246"/>
      <c r="AA4749" s="246"/>
      <c r="AB4749" s="246"/>
      <c r="AC4749" s="246"/>
      <c r="AD4749" s="246"/>
      <c r="AE4749" s="246"/>
      <c r="AF4749" s="246"/>
      <c r="AG4749" s="246"/>
      <c r="AH4749" s="246"/>
      <c r="AI4749" s="246"/>
      <c r="AJ4749" s="246"/>
      <c r="AK4749" s="246"/>
      <c r="AL4749" s="246"/>
    </row>
    <row r="4750" spans="3:38" s="47" customFormat="1" ht="38.25" customHeight="1" x14ac:dyDescent="0.25">
      <c r="C4750" s="243"/>
      <c r="H4750" s="243"/>
      <c r="L4750" s="282"/>
      <c r="M4750" s="243"/>
      <c r="O4750" s="243"/>
      <c r="P4750" s="246"/>
      <c r="Q4750" s="246"/>
      <c r="R4750" s="246"/>
      <c r="S4750" s="246"/>
      <c r="T4750" s="246"/>
      <c r="U4750" s="246"/>
      <c r="V4750" s="246"/>
      <c r="W4750" s="246"/>
      <c r="X4750" s="246"/>
      <c r="Y4750" s="246"/>
      <c r="Z4750" s="246"/>
      <c r="AA4750" s="246"/>
      <c r="AB4750" s="246"/>
      <c r="AC4750" s="246"/>
      <c r="AD4750" s="246"/>
      <c r="AE4750" s="246"/>
      <c r="AF4750" s="246"/>
      <c r="AG4750" s="246"/>
      <c r="AH4750" s="246"/>
      <c r="AI4750" s="246"/>
      <c r="AJ4750" s="246"/>
      <c r="AK4750" s="246"/>
      <c r="AL4750" s="246"/>
    </row>
    <row r="4751" spans="3:38" s="47" customFormat="1" ht="38.25" customHeight="1" x14ac:dyDescent="0.25">
      <c r="C4751" s="243"/>
      <c r="H4751" s="243"/>
      <c r="L4751" s="282"/>
      <c r="M4751" s="243"/>
      <c r="O4751" s="243"/>
      <c r="P4751" s="246"/>
      <c r="Q4751" s="246"/>
      <c r="R4751" s="246"/>
      <c r="S4751" s="246"/>
      <c r="T4751" s="246"/>
      <c r="U4751" s="246"/>
      <c r="V4751" s="246"/>
      <c r="W4751" s="246"/>
      <c r="X4751" s="246"/>
      <c r="Y4751" s="246"/>
      <c r="Z4751" s="246"/>
      <c r="AA4751" s="246"/>
      <c r="AB4751" s="246"/>
      <c r="AC4751" s="246"/>
      <c r="AD4751" s="246"/>
      <c r="AE4751" s="246"/>
      <c r="AF4751" s="246"/>
      <c r="AG4751" s="246"/>
      <c r="AH4751" s="246"/>
      <c r="AI4751" s="246"/>
      <c r="AJ4751" s="246"/>
      <c r="AK4751" s="246"/>
      <c r="AL4751" s="246"/>
    </row>
    <row r="4752" spans="3:38" s="47" customFormat="1" ht="38.25" customHeight="1" x14ac:dyDescent="0.25">
      <c r="C4752" s="243"/>
      <c r="H4752" s="243"/>
      <c r="L4752" s="282"/>
      <c r="M4752" s="243"/>
      <c r="O4752" s="243"/>
      <c r="P4752" s="246"/>
      <c r="Q4752" s="246"/>
      <c r="R4752" s="246"/>
      <c r="S4752" s="246"/>
      <c r="T4752" s="246"/>
      <c r="U4752" s="246"/>
      <c r="V4752" s="246"/>
      <c r="W4752" s="246"/>
      <c r="X4752" s="246"/>
      <c r="Y4752" s="246"/>
      <c r="Z4752" s="246"/>
      <c r="AA4752" s="246"/>
      <c r="AB4752" s="246"/>
      <c r="AC4752" s="246"/>
      <c r="AD4752" s="246"/>
      <c r="AE4752" s="246"/>
      <c r="AF4752" s="246"/>
      <c r="AG4752" s="246"/>
      <c r="AH4752" s="246"/>
      <c r="AI4752" s="246"/>
      <c r="AJ4752" s="246"/>
      <c r="AK4752" s="246"/>
      <c r="AL4752" s="246"/>
    </row>
    <row r="4753" spans="3:38" s="47" customFormat="1" ht="38.25" customHeight="1" x14ac:dyDescent="0.25">
      <c r="C4753" s="243"/>
      <c r="H4753" s="243"/>
      <c r="L4753" s="282"/>
      <c r="M4753" s="243"/>
      <c r="O4753" s="243"/>
      <c r="P4753" s="246"/>
      <c r="Q4753" s="246"/>
      <c r="R4753" s="246"/>
      <c r="S4753" s="246"/>
      <c r="T4753" s="246"/>
      <c r="U4753" s="246"/>
      <c r="V4753" s="246"/>
      <c r="W4753" s="246"/>
      <c r="X4753" s="246"/>
      <c r="Y4753" s="246"/>
      <c r="Z4753" s="246"/>
      <c r="AA4753" s="246"/>
      <c r="AB4753" s="246"/>
      <c r="AC4753" s="246"/>
      <c r="AD4753" s="246"/>
      <c r="AE4753" s="246"/>
      <c r="AF4753" s="246"/>
      <c r="AG4753" s="246"/>
      <c r="AH4753" s="246"/>
      <c r="AI4753" s="246"/>
      <c r="AJ4753" s="246"/>
      <c r="AK4753" s="246"/>
      <c r="AL4753" s="246"/>
    </row>
    <row r="4754" spans="3:38" s="47" customFormat="1" ht="38.25" customHeight="1" x14ac:dyDescent="0.25">
      <c r="C4754" s="243"/>
      <c r="H4754" s="243"/>
      <c r="L4754" s="282"/>
      <c r="M4754" s="243"/>
      <c r="O4754" s="243"/>
      <c r="P4754" s="246"/>
      <c r="Q4754" s="246"/>
      <c r="R4754" s="246"/>
      <c r="S4754" s="246"/>
      <c r="T4754" s="246"/>
      <c r="U4754" s="246"/>
      <c r="V4754" s="246"/>
      <c r="W4754" s="246"/>
      <c r="X4754" s="246"/>
      <c r="Y4754" s="246"/>
      <c r="Z4754" s="246"/>
      <c r="AA4754" s="246"/>
      <c r="AB4754" s="246"/>
      <c r="AC4754" s="246"/>
      <c r="AD4754" s="246"/>
      <c r="AE4754" s="246"/>
      <c r="AF4754" s="246"/>
      <c r="AG4754" s="246"/>
      <c r="AH4754" s="246"/>
      <c r="AI4754" s="246"/>
      <c r="AJ4754" s="246"/>
      <c r="AK4754" s="246"/>
      <c r="AL4754" s="246"/>
    </row>
    <row r="4755" spans="3:38" s="47" customFormat="1" ht="38.25" customHeight="1" x14ac:dyDescent="0.25">
      <c r="C4755" s="243"/>
      <c r="H4755" s="243"/>
      <c r="L4755" s="282"/>
      <c r="M4755" s="243"/>
      <c r="O4755" s="243"/>
      <c r="P4755" s="246"/>
      <c r="Q4755" s="246"/>
      <c r="R4755" s="246"/>
      <c r="S4755" s="246"/>
      <c r="T4755" s="246"/>
      <c r="U4755" s="246"/>
      <c r="V4755" s="246"/>
      <c r="W4755" s="246"/>
      <c r="X4755" s="246"/>
      <c r="Y4755" s="246"/>
      <c r="Z4755" s="246"/>
      <c r="AA4755" s="246"/>
      <c r="AB4755" s="246"/>
      <c r="AC4755" s="246"/>
      <c r="AD4755" s="246"/>
      <c r="AE4755" s="246"/>
      <c r="AF4755" s="246"/>
      <c r="AG4755" s="246"/>
      <c r="AH4755" s="246"/>
      <c r="AI4755" s="246"/>
      <c r="AJ4755" s="246"/>
      <c r="AK4755" s="246"/>
      <c r="AL4755" s="246"/>
    </row>
    <row r="4756" spans="3:38" s="47" customFormat="1" ht="38.25" customHeight="1" x14ac:dyDescent="0.25">
      <c r="C4756" s="243"/>
      <c r="H4756" s="243"/>
      <c r="L4756" s="282"/>
      <c r="M4756" s="243"/>
      <c r="O4756" s="243"/>
      <c r="P4756" s="246"/>
      <c r="Q4756" s="246"/>
      <c r="R4756" s="246"/>
      <c r="S4756" s="246"/>
      <c r="T4756" s="246"/>
      <c r="U4756" s="246"/>
      <c r="V4756" s="246"/>
      <c r="W4756" s="246"/>
      <c r="X4756" s="246"/>
      <c r="Y4756" s="246"/>
      <c r="Z4756" s="246"/>
      <c r="AA4756" s="246"/>
      <c r="AB4756" s="246"/>
      <c r="AC4756" s="246"/>
      <c r="AD4756" s="246"/>
      <c r="AE4756" s="246"/>
      <c r="AF4756" s="246"/>
      <c r="AG4756" s="246"/>
      <c r="AH4756" s="246"/>
      <c r="AI4756" s="246"/>
      <c r="AJ4756" s="246"/>
      <c r="AK4756" s="246"/>
      <c r="AL4756" s="246"/>
    </row>
    <row r="4757" spans="3:38" s="47" customFormat="1" ht="38.25" customHeight="1" x14ac:dyDescent="0.25">
      <c r="C4757" s="243"/>
      <c r="H4757" s="243"/>
      <c r="L4757" s="282"/>
      <c r="M4757" s="243"/>
      <c r="O4757" s="243"/>
      <c r="P4757" s="246"/>
      <c r="Q4757" s="246"/>
      <c r="R4757" s="246"/>
      <c r="S4757" s="246"/>
      <c r="T4757" s="246"/>
      <c r="U4757" s="246"/>
      <c r="V4757" s="246"/>
      <c r="W4757" s="246"/>
      <c r="X4757" s="246"/>
      <c r="Y4757" s="246"/>
      <c r="Z4757" s="246"/>
      <c r="AA4757" s="246"/>
      <c r="AB4757" s="246"/>
      <c r="AC4757" s="246"/>
      <c r="AD4757" s="246"/>
      <c r="AE4757" s="246"/>
      <c r="AF4757" s="246"/>
      <c r="AG4757" s="246"/>
      <c r="AH4757" s="246"/>
      <c r="AI4757" s="246"/>
      <c r="AJ4757" s="246"/>
      <c r="AK4757" s="246"/>
      <c r="AL4757" s="246"/>
    </row>
    <row r="4758" spans="3:38" s="47" customFormat="1" ht="38.25" customHeight="1" x14ac:dyDescent="0.25">
      <c r="C4758" s="243"/>
      <c r="H4758" s="243"/>
      <c r="L4758" s="282"/>
      <c r="M4758" s="243"/>
      <c r="O4758" s="243"/>
      <c r="P4758" s="246"/>
      <c r="Q4758" s="246"/>
      <c r="R4758" s="246"/>
      <c r="S4758" s="246"/>
      <c r="T4758" s="246"/>
      <c r="U4758" s="246"/>
      <c r="V4758" s="246"/>
      <c r="W4758" s="246"/>
      <c r="X4758" s="246"/>
      <c r="Y4758" s="246"/>
      <c r="Z4758" s="246"/>
      <c r="AA4758" s="246"/>
      <c r="AB4758" s="246"/>
      <c r="AC4758" s="246"/>
      <c r="AD4758" s="246"/>
      <c r="AE4758" s="246"/>
      <c r="AF4758" s="246"/>
      <c r="AG4758" s="246"/>
      <c r="AH4758" s="246"/>
      <c r="AI4758" s="246"/>
      <c r="AJ4758" s="246"/>
      <c r="AK4758" s="246"/>
      <c r="AL4758" s="246"/>
    </row>
    <row r="4759" spans="3:38" s="47" customFormat="1" ht="38.25" customHeight="1" x14ac:dyDescent="0.25">
      <c r="C4759" s="243"/>
      <c r="H4759" s="243"/>
      <c r="L4759" s="282"/>
      <c r="M4759" s="243"/>
      <c r="O4759" s="243"/>
      <c r="P4759" s="246"/>
      <c r="Q4759" s="246"/>
      <c r="R4759" s="246"/>
      <c r="S4759" s="246"/>
      <c r="T4759" s="246"/>
      <c r="U4759" s="246"/>
      <c r="V4759" s="246"/>
      <c r="W4759" s="246"/>
      <c r="X4759" s="246"/>
      <c r="Y4759" s="246"/>
      <c r="Z4759" s="246"/>
      <c r="AA4759" s="246"/>
      <c r="AB4759" s="246"/>
      <c r="AC4759" s="246"/>
      <c r="AD4759" s="246"/>
      <c r="AE4759" s="246"/>
      <c r="AF4759" s="246"/>
      <c r="AG4759" s="246"/>
      <c r="AH4759" s="246"/>
      <c r="AI4759" s="246"/>
      <c r="AJ4759" s="246"/>
      <c r="AK4759" s="246"/>
      <c r="AL4759" s="246"/>
    </row>
    <row r="4760" spans="3:38" s="47" customFormat="1" ht="38.25" customHeight="1" x14ac:dyDescent="0.25">
      <c r="C4760" s="243"/>
      <c r="H4760" s="243"/>
      <c r="L4760" s="282"/>
      <c r="M4760" s="243"/>
      <c r="O4760" s="243"/>
      <c r="P4760" s="246"/>
      <c r="Q4760" s="246"/>
      <c r="R4760" s="246"/>
      <c r="S4760" s="246"/>
      <c r="T4760" s="246"/>
      <c r="U4760" s="246"/>
      <c r="V4760" s="246"/>
      <c r="W4760" s="246"/>
      <c r="X4760" s="246"/>
      <c r="Y4760" s="246"/>
      <c r="Z4760" s="246"/>
      <c r="AA4760" s="246"/>
      <c r="AB4760" s="246"/>
      <c r="AC4760" s="246"/>
      <c r="AD4760" s="246"/>
      <c r="AE4760" s="246"/>
      <c r="AF4760" s="246"/>
      <c r="AG4760" s="246"/>
      <c r="AH4760" s="246"/>
      <c r="AI4760" s="246"/>
      <c r="AJ4760" s="246"/>
      <c r="AK4760" s="246"/>
      <c r="AL4760" s="246"/>
    </row>
    <row r="4761" spans="3:38" s="47" customFormat="1" ht="38.25" customHeight="1" x14ac:dyDescent="0.25">
      <c r="C4761" s="243"/>
      <c r="H4761" s="243"/>
      <c r="L4761" s="282"/>
      <c r="M4761" s="243"/>
      <c r="O4761" s="243"/>
      <c r="P4761" s="246"/>
      <c r="Q4761" s="246"/>
      <c r="R4761" s="246"/>
      <c r="S4761" s="246"/>
      <c r="T4761" s="246"/>
      <c r="U4761" s="246"/>
      <c r="V4761" s="246"/>
      <c r="W4761" s="246"/>
      <c r="X4761" s="246"/>
      <c r="Y4761" s="246"/>
      <c r="Z4761" s="246"/>
      <c r="AA4761" s="246"/>
      <c r="AB4761" s="246"/>
      <c r="AC4761" s="246"/>
      <c r="AD4761" s="246"/>
      <c r="AE4761" s="246"/>
      <c r="AF4761" s="246"/>
      <c r="AG4761" s="246"/>
      <c r="AH4761" s="246"/>
      <c r="AI4761" s="246"/>
      <c r="AJ4761" s="246"/>
      <c r="AK4761" s="246"/>
      <c r="AL4761" s="246"/>
    </row>
    <row r="4762" spans="3:38" s="47" customFormat="1" ht="38.25" customHeight="1" x14ac:dyDescent="0.25">
      <c r="C4762" s="243"/>
      <c r="H4762" s="243"/>
      <c r="L4762" s="282"/>
      <c r="M4762" s="243"/>
      <c r="O4762" s="243"/>
      <c r="P4762" s="246"/>
      <c r="Q4762" s="246"/>
      <c r="R4762" s="246"/>
      <c r="S4762" s="246"/>
      <c r="T4762" s="246"/>
      <c r="U4762" s="246"/>
      <c r="V4762" s="246"/>
      <c r="W4762" s="246"/>
      <c r="X4762" s="246"/>
      <c r="Y4762" s="246"/>
      <c r="Z4762" s="246"/>
      <c r="AA4762" s="246"/>
      <c r="AB4762" s="246"/>
      <c r="AC4762" s="246"/>
      <c r="AD4762" s="246"/>
      <c r="AE4762" s="246"/>
      <c r="AF4762" s="246"/>
      <c r="AG4762" s="246"/>
      <c r="AH4762" s="246"/>
      <c r="AI4762" s="246"/>
      <c r="AJ4762" s="246"/>
      <c r="AK4762" s="246"/>
      <c r="AL4762" s="246"/>
    </row>
    <row r="4763" spans="3:38" s="47" customFormat="1" ht="38.25" customHeight="1" x14ac:dyDescent="0.25">
      <c r="C4763" s="243"/>
      <c r="H4763" s="243"/>
      <c r="L4763" s="282"/>
      <c r="M4763" s="243"/>
      <c r="O4763" s="243"/>
      <c r="P4763" s="246"/>
      <c r="Q4763" s="246"/>
      <c r="R4763" s="246"/>
      <c r="S4763" s="246"/>
      <c r="T4763" s="246"/>
      <c r="U4763" s="246"/>
      <c r="V4763" s="246"/>
      <c r="W4763" s="246"/>
      <c r="X4763" s="246"/>
      <c r="Y4763" s="246"/>
      <c r="Z4763" s="246"/>
      <c r="AA4763" s="246"/>
      <c r="AB4763" s="246"/>
      <c r="AC4763" s="246"/>
      <c r="AD4763" s="246"/>
      <c r="AE4763" s="246"/>
      <c r="AF4763" s="246"/>
      <c r="AG4763" s="246"/>
      <c r="AH4763" s="246"/>
      <c r="AI4763" s="246"/>
      <c r="AJ4763" s="246"/>
      <c r="AK4763" s="246"/>
      <c r="AL4763" s="246"/>
    </row>
    <row r="4764" spans="3:38" s="47" customFormat="1" ht="38.25" customHeight="1" x14ac:dyDescent="0.25">
      <c r="C4764" s="243"/>
      <c r="H4764" s="243"/>
      <c r="L4764" s="282"/>
      <c r="M4764" s="243"/>
      <c r="O4764" s="243"/>
      <c r="P4764" s="246"/>
      <c r="Q4764" s="246"/>
      <c r="R4764" s="246"/>
      <c r="S4764" s="246"/>
      <c r="T4764" s="246"/>
      <c r="U4764" s="246"/>
      <c r="V4764" s="246"/>
      <c r="W4764" s="246"/>
      <c r="X4764" s="246"/>
      <c r="Y4764" s="246"/>
      <c r="Z4764" s="246"/>
      <c r="AA4764" s="246"/>
      <c r="AB4764" s="246"/>
      <c r="AC4764" s="246"/>
      <c r="AD4764" s="246"/>
      <c r="AE4764" s="246"/>
      <c r="AF4764" s="246"/>
      <c r="AG4764" s="246"/>
      <c r="AH4764" s="246"/>
      <c r="AI4764" s="246"/>
      <c r="AJ4764" s="246"/>
      <c r="AK4764" s="246"/>
      <c r="AL4764" s="246"/>
    </row>
    <row r="4765" spans="3:38" s="47" customFormat="1" ht="38.25" customHeight="1" x14ac:dyDescent="0.25">
      <c r="C4765" s="243"/>
      <c r="H4765" s="243"/>
      <c r="L4765" s="282"/>
      <c r="M4765" s="243"/>
      <c r="O4765" s="243"/>
      <c r="P4765" s="246"/>
      <c r="Q4765" s="246"/>
      <c r="R4765" s="246"/>
      <c r="S4765" s="246"/>
      <c r="T4765" s="246"/>
      <c r="U4765" s="246"/>
      <c r="V4765" s="246"/>
      <c r="W4765" s="246"/>
      <c r="X4765" s="246"/>
      <c r="Y4765" s="246"/>
      <c r="Z4765" s="246"/>
      <c r="AA4765" s="246"/>
      <c r="AB4765" s="246"/>
      <c r="AC4765" s="246"/>
      <c r="AD4765" s="246"/>
      <c r="AE4765" s="246"/>
      <c r="AF4765" s="246"/>
      <c r="AG4765" s="246"/>
      <c r="AH4765" s="246"/>
      <c r="AI4765" s="246"/>
      <c r="AJ4765" s="246"/>
      <c r="AK4765" s="246"/>
      <c r="AL4765" s="246"/>
    </row>
    <row r="4766" spans="3:38" s="47" customFormat="1" ht="38.25" customHeight="1" x14ac:dyDescent="0.25">
      <c r="C4766" s="243"/>
      <c r="H4766" s="243"/>
      <c r="L4766" s="282"/>
      <c r="M4766" s="243"/>
      <c r="O4766" s="243"/>
      <c r="P4766" s="246"/>
      <c r="Q4766" s="246"/>
      <c r="R4766" s="246"/>
      <c r="S4766" s="246"/>
      <c r="T4766" s="246"/>
      <c r="U4766" s="246"/>
      <c r="V4766" s="246"/>
      <c r="W4766" s="246"/>
      <c r="X4766" s="246"/>
      <c r="Y4766" s="246"/>
      <c r="Z4766" s="246"/>
      <c r="AA4766" s="246"/>
      <c r="AB4766" s="246"/>
      <c r="AC4766" s="246"/>
      <c r="AD4766" s="246"/>
      <c r="AE4766" s="246"/>
      <c r="AF4766" s="246"/>
      <c r="AG4766" s="246"/>
      <c r="AH4766" s="246"/>
      <c r="AI4766" s="246"/>
      <c r="AJ4766" s="246"/>
      <c r="AK4766" s="246"/>
      <c r="AL4766" s="246"/>
    </row>
    <row r="4767" spans="3:38" s="47" customFormat="1" ht="38.25" customHeight="1" x14ac:dyDescent="0.25">
      <c r="C4767" s="243"/>
      <c r="H4767" s="243"/>
      <c r="L4767" s="282"/>
      <c r="M4767" s="243"/>
      <c r="O4767" s="243"/>
      <c r="P4767" s="246"/>
      <c r="Q4767" s="246"/>
      <c r="R4767" s="246"/>
      <c r="S4767" s="246"/>
      <c r="T4767" s="246"/>
      <c r="U4767" s="246"/>
      <c r="V4767" s="246"/>
      <c r="W4767" s="246"/>
      <c r="X4767" s="246"/>
      <c r="Y4767" s="246"/>
      <c r="Z4767" s="246"/>
      <c r="AA4767" s="246"/>
      <c r="AB4767" s="246"/>
      <c r="AC4767" s="246"/>
      <c r="AD4767" s="246"/>
      <c r="AE4767" s="246"/>
      <c r="AF4767" s="246"/>
      <c r="AG4767" s="246"/>
      <c r="AH4767" s="246"/>
      <c r="AI4767" s="246"/>
      <c r="AJ4767" s="246"/>
      <c r="AK4767" s="246"/>
      <c r="AL4767" s="246"/>
    </row>
    <row r="4768" spans="3:38" s="47" customFormat="1" ht="38.25" customHeight="1" x14ac:dyDescent="0.25">
      <c r="C4768" s="243"/>
      <c r="H4768" s="243"/>
      <c r="L4768" s="282"/>
      <c r="M4768" s="243"/>
      <c r="O4768" s="243"/>
      <c r="P4768" s="246"/>
      <c r="Q4768" s="246"/>
      <c r="R4768" s="246"/>
      <c r="S4768" s="246"/>
      <c r="T4768" s="246"/>
      <c r="U4768" s="246"/>
      <c r="V4768" s="246"/>
      <c r="W4768" s="246"/>
      <c r="X4768" s="246"/>
      <c r="Y4768" s="246"/>
      <c r="Z4768" s="246"/>
      <c r="AA4768" s="246"/>
      <c r="AB4768" s="246"/>
      <c r="AC4768" s="246"/>
      <c r="AD4768" s="246"/>
      <c r="AE4768" s="246"/>
      <c r="AF4768" s="246"/>
      <c r="AG4768" s="246"/>
      <c r="AH4768" s="246"/>
      <c r="AI4768" s="246"/>
      <c r="AJ4768" s="246"/>
      <c r="AK4768" s="246"/>
      <c r="AL4768" s="246"/>
    </row>
    <row r="4769" spans="3:38" s="47" customFormat="1" ht="38.25" customHeight="1" x14ac:dyDescent="0.25">
      <c r="C4769" s="243"/>
      <c r="H4769" s="243"/>
      <c r="L4769" s="282"/>
      <c r="M4769" s="243"/>
      <c r="O4769" s="243"/>
      <c r="P4769" s="246"/>
      <c r="Q4769" s="246"/>
      <c r="R4769" s="246"/>
      <c r="S4769" s="246"/>
      <c r="T4769" s="246"/>
      <c r="U4769" s="246"/>
      <c r="V4769" s="246"/>
      <c r="W4769" s="246"/>
      <c r="X4769" s="246"/>
      <c r="Y4769" s="246"/>
      <c r="Z4769" s="246"/>
      <c r="AA4769" s="246"/>
      <c r="AB4769" s="246"/>
      <c r="AC4769" s="246"/>
      <c r="AD4769" s="246"/>
      <c r="AE4769" s="246"/>
      <c r="AF4769" s="246"/>
      <c r="AG4769" s="246"/>
      <c r="AH4769" s="246"/>
      <c r="AI4769" s="246"/>
      <c r="AJ4769" s="246"/>
      <c r="AK4769" s="246"/>
      <c r="AL4769" s="246"/>
    </row>
    <row r="4770" spans="3:38" s="47" customFormat="1" ht="38.25" customHeight="1" x14ac:dyDescent="0.25">
      <c r="C4770" s="243"/>
      <c r="H4770" s="243"/>
      <c r="L4770" s="282"/>
      <c r="M4770" s="243"/>
      <c r="O4770" s="243"/>
      <c r="P4770" s="246"/>
      <c r="Q4770" s="246"/>
      <c r="R4770" s="246"/>
      <c r="S4770" s="246"/>
      <c r="T4770" s="246"/>
      <c r="U4770" s="246"/>
      <c r="V4770" s="246"/>
      <c r="W4770" s="246"/>
      <c r="X4770" s="246"/>
      <c r="Y4770" s="246"/>
      <c r="Z4770" s="246"/>
      <c r="AA4770" s="246"/>
      <c r="AB4770" s="246"/>
      <c r="AC4770" s="246"/>
      <c r="AD4770" s="246"/>
      <c r="AE4770" s="246"/>
      <c r="AF4770" s="246"/>
      <c r="AG4770" s="246"/>
      <c r="AH4770" s="246"/>
      <c r="AI4770" s="246"/>
      <c r="AJ4770" s="246"/>
      <c r="AK4770" s="246"/>
      <c r="AL4770" s="246"/>
    </row>
    <row r="4771" spans="3:38" s="47" customFormat="1" ht="38.25" customHeight="1" x14ac:dyDescent="0.25">
      <c r="C4771" s="243"/>
      <c r="H4771" s="243"/>
      <c r="L4771" s="282"/>
      <c r="M4771" s="243"/>
      <c r="O4771" s="243"/>
      <c r="P4771" s="246"/>
      <c r="Q4771" s="246"/>
      <c r="R4771" s="246"/>
      <c r="S4771" s="246"/>
      <c r="T4771" s="246"/>
      <c r="U4771" s="246"/>
      <c r="V4771" s="246"/>
      <c r="W4771" s="246"/>
      <c r="X4771" s="246"/>
      <c r="Y4771" s="246"/>
      <c r="Z4771" s="246"/>
      <c r="AA4771" s="246"/>
      <c r="AB4771" s="246"/>
      <c r="AC4771" s="246"/>
      <c r="AD4771" s="246"/>
      <c r="AE4771" s="246"/>
      <c r="AF4771" s="246"/>
      <c r="AG4771" s="246"/>
      <c r="AH4771" s="246"/>
      <c r="AI4771" s="246"/>
      <c r="AJ4771" s="246"/>
      <c r="AK4771" s="246"/>
      <c r="AL4771" s="246"/>
    </row>
    <row r="4772" spans="3:38" s="47" customFormat="1" ht="38.25" customHeight="1" x14ac:dyDescent="0.25">
      <c r="C4772" s="243"/>
      <c r="H4772" s="243"/>
      <c r="L4772" s="282"/>
      <c r="M4772" s="243"/>
      <c r="O4772" s="243"/>
      <c r="P4772" s="246"/>
      <c r="Q4772" s="246"/>
      <c r="R4772" s="246"/>
      <c r="S4772" s="246"/>
      <c r="T4772" s="246"/>
      <c r="U4772" s="246"/>
      <c r="V4772" s="246"/>
      <c r="W4772" s="246"/>
      <c r="X4772" s="246"/>
      <c r="Y4772" s="246"/>
      <c r="Z4772" s="246"/>
      <c r="AA4772" s="246"/>
      <c r="AB4772" s="246"/>
      <c r="AC4772" s="246"/>
      <c r="AD4772" s="246"/>
      <c r="AE4772" s="246"/>
      <c r="AF4772" s="246"/>
      <c r="AG4772" s="246"/>
      <c r="AH4772" s="246"/>
      <c r="AI4772" s="246"/>
      <c r="AJ4772" s="246"/>
      <c r="AK4772" s="246"/>
      <c r="AL4772" s="246"/>
    </row>
    <row r="4773" spans="3:38" s="47" customFormat="1" ht="38.25" customHeight="1" x14ac:dyDescent="0.25">
      <c r="C4773" s="243"/>
      <c r="H4773" s="243"/>
      <c r="L4773" s="282"/>
      <c r="M4773" s="243"/>
      <c r="O4773" s="243"/>
      <c r="P4773" s="246"/>
      <c r="Q4773" s="246"/>
      <c r="R4773" s="246"/>
      <c r="S4773" s="246"/>
      <c r="T4773" s="246"/>
      <c r="U4773" s="246"/>
      <c r="V4773" s="246"/>
      <c r="W4773" s="246"/>
      <c r="X4773" s="246"/>
      <c r="Y4773" s="246"/>
      <c r="Z4773" s="246"/>
      <c r="AA4773" s="246"/>
      <c r="AB4773" s="246"/>
      <c r="AC4773" s="246"/>
      <c r="AD4773" s="246"/>
      <c r="AE4773" s="246"/>
      <c r="AF4773" s="246"/>
      <c r="AG4773" s="246"/>
      <c r="AH4773" s="246"/>
      <c r="AI4773" s="246"/>
      <c r="AJ4773" s="246"/>
      <c r="AK4773" s="246"/>
      <c r="AL4773" s="246"/>
    </row>
    <row r="4774" spans="3:38" s="47" customFormat="1" ht="38.25" customHeight="1" x14ac:dyDescent="0.25">
      <c r="C4774" s="243"/>
      <c r="H4774" s="243"/>
      <c r="L4774" s="282"/>
      <c r="M4774" s="243"/>
      <c r="O4774" s="243"/>
      <c r="P4774" s="246"/>
      <c r="Q4774" s="246"/>
      <c r="R4774" s="246"/>
      <c r="S4774" s="246"/>
      <c r="T4774" s="246"/>
      <c r="U4774" s="246"/>
      <c r="V4774" s="246"/>
      <c r="W4774" s="246"/>
      <c r="X4774" s="246"/>
      <c r="Y4774" s="246"/>
      <c r="Z4774" s="246"/>
      <c r="AA4774" s="246"/>
      <c r="AB4774" s="246"/>
      <c r="AC4774" s="246"/>
      <c r="AD4774" s="246"/>
      <c r="AE4774" s="246"/>
      <c r="AF4774" s="246"/>
      <c r="AG4774" s="246"/>
      <c r="AH4774" s="246"/>
      <c r="AI4774" s="246"/>
      <c r="AJ4774" s="246"/>
      <c r="AK4774" s="246"/>
      <c r="AL4774" s="246"/>
    </row>
    <row r="4775" spans="3:38" s="47" customFormat="1" ht="38.25" customHeight="1" x14ac:dyDescent="0.25">
      <c r="C4775" s="243"/>
      <c r="H4775" s="243"/>
      <c r="L4775" s="282"/>
      <c r="M4775" s="243"/>
      <c r="O4775" s="243"/>
      <c r="P4775" s="246"/>
      <c r="Q4775" s="246"/>
      <c r="R4775" s="246"/>
      <c r="S4775" s="246"/>
      <c r="T4775" s="246"/>
      <c r="U4775" s="246"/>
      <c r="V4775" s="246"/>
      <c r="W4775" s="246"/>
      <c r="X4775" s="246"/>
      <c r="Y4775" s="246"/>
      <c r="Z4775" s="246"/>
      <c r="AA4775" s="246"/>
      <c r="AB4775" s="246"/>
      <c r="AC4775" s="246"/>
      <c r="AD4775" s="246"/>
      <c r="AE4775" s="246"/>
      <c r="AF4775" s="246"/>
      <c r="AG4775" s="246"/>
      <c r="AH4775" s="246"/>
      <c r="AI4775" s="246"/>
      <c r="AJ4775" s="246"/>
      <c r="AK4775" s="246"/>
      <c r="AL4775" s="246"/>
    </row>
    <row r="4776" spans="3:38" s="47" customFormat="1" ht="38.25" customHeight="1" x14ac:dyDescent="0.25">
      <c r="C4776" s="243"/>
      <c r="H4776" s="243"/>
      <c r="L4776" s="282"/>
      <c r="M4776" s="243"/>
      <c r="O4776" s="243"/>
      <c r="P4776" s="246"/>
      <c r="Q4776" s="246"/>
      <c r="R4776" s="246"/>
      <c r="S4776" s="246"/>
      <c r="T4776" s="246"/>
      <c r="U4776" s="246"/>
      <c r="V4776" s="246"/>
      <c r="W4776" s="246"/>
      <c r="X4776" s="246"/>
      <c r="Y4776" s="246"/>
      <c r="Z4776" s="246"/>
      <c r="AA4776" s="246"/>
      <c r="AB4776" s="246"/>
      <c r="AC4776" s="246"/>
      <c r="AD4776" s="246"/>
      <c r="AE4776" s="246"/>
      <c r="AF4776" s="246"/>
      <c r="AG4776" s="246"/>
      <c r="AH4776" s="246"/>
      <c r="AI4776" s="246"/>
      <c r="AJ4776" s="246"/>
      <c r="AK4776" s="246"/>
      <c r="AL4776" s="246"/>
    </row>
    <row r="4777" spans="3:38" s="47" customFormat="1" ht="38.25" customHeight="1" x14ac:dyDescent="0.25">
      <c r="C4777" s="243"/>
      <c r="H4777" s="243"/>
      <c r="L4777" s="282"/>
      <c r="M4777" s="243"/>
      <c r="O4777" s="243"/>
      <c r="P4777" s="246"/>
      <c r="Q4777" s="246"/>
      <c r="R4777" s="246"/>
      <c r="S4777" s="246"/>
      <c r="T4777" s="246"/>
      <c r="U4777" s="246"/>
      <c r="V4777" s="246"/>
      <c r="W4777" s="246"/>
      <c r="X4777" s="246"/>
      <c r="Y4777" s="246"/>
      <c r="Z4777" s="246"/>
      <c r="AA4777" s="246"/>
      <c r="AB4777" s="246"/>
      <c r="AC4777" s="246"/>
      <c r="AD4777" s="246"/>
      <c r="AE4777" s="246"/>
      <c r="AF4777" s="246"/>
      <c r="AG4777" s="246"/>
      <c r="AH4777" s="246"/>
      <c r="AI4777" s="246"/>
      <c r="AJ4777" s="246"/>
      <c r="AK4777" s="246"/>
      <c r="AL4777" s="246"/>
    </row>
    <row r="4778" spans="3:38" s="47" customFormat="1" ht="38.25" customHeight="1" x14ac:dyDescent="0.25">
      <c r="C4778" s="243"/>
      <c r="H4778" s="243"/>
      <c r="L4778" s="282"/>
      <c r="M4778" s="243"/>
      <c r="O4778" s="243"/>
      <c r="P4778" s="246"/>
      <c r="Q4778" s="246"/>
      <c r="R4778" s="246"/>
      <c r="S4778" s="246"/>
      <c r="T4778" s="246"/>
      <c r="U4778" s="246"/>
      <c r="V4778" s="246"/>
      <c r="W4778" s="246"/>
      <c r="X4778" s="246"/>
      <c r="Y4778" s="246"/>
      <c r="Z4778" s="246"/>
      <c r="AA4778" s="246"/>
      <c r="AB4778" s="246"/>
      <c r="AC4778" s="246"/>
      <c r="AD4778" s="246"/>
      <c r="AE4778" s="246"/>
      <c r="AF4778" s="246"/>
      <c r="AG4778" s="246"/>
      <c r="AH4778" s="246"/>
      <c r="AI4778" s="246"/>
      <c r="AJ4778" s="246"/>
      <c r="AK4778" s="246"/>
      <c r="AL4778" s="246"/>
    </row>
    <row r="4779" spans="3:38" s="47" customFormat="1" ht="38.25" customHeight="1" x14ac:dyDescent="0.25">
      <c r="C4779" s="243"/>
      <c r="H4779" s="243"/>
      <c r="L4779" s="282"/>
      <c r="M4779" s="243"/>
      <c r="O4779" s="243"/>
      <c r="P4779" s="246"/>
      <c r="Q4779" s="246"/>
      <c r="R4779" s="246"/>
      <c r="S4779" s="246"/>
      <c r="T4779" s="246"/>
      <c r="U4779" s="246"/>
      <c r="V4779" s="246"/>
      <c r="W4779" s="246"/>
      <c r="X4779" s="246"/>
      <c r="Y4779" s="246"/>
      <c r="Z4779" s="246"/>
      <c r="AA4779" s="246"/>
      <c r="AB4779" s="246"/>
      <c r="AC4779" s="246"/>
      <c r="AD4779" s="246"/>
      <c r="AE4779" s="246"/>
      <c r="AF4779" s="246"/>
      <c r="AG4779" s="246"/>
      <c r="AH4779" s="246"/>
      <c r="AI4779" s="246"/>
      <c r="AJ4779" s="246"/>
      <c r="AK4779" s="246"/>
      <c r="AL4779" s="246"/>
    </row>
    <row r="4780" spans="3:38" s="47" customFormat="1" ht="38.25" customHeight="1" x14ac:dyDescent="0.25">
      <c r="C4780" s="243"/>
      <c r="H4780" s="243"/>
      <c r="L4780" s="282"/>
      <c r="M4780" s="243"/>
      <c r="O4780" s="243"/>
      <c r="P4780" s="246"/>
      <c r="Q4780" s="246"/>
      <c r="R4780" s="246"/>
      <c r="S4780" s="246"/>
      <c r="T4780" s="246"/>
      <c r="U4780" s="246"/>
      <c r="V4780" s="246"/>
      <c r="W4780" s="246"/>
      <c r="X4780" s="246"/>
      <c r="Y4780" s="246"/>
      <c r="Z4780" s="246"/>
      <c r="AA4780" s="246"/>
      <c r="AB4780" s="246"/>
      <c r="AC4780" s="246"/>
      <c r="AD4780" s="246"/>
      <c r="AE4780" s="246"/>
      <c r="AF4780" s="246"/>
      <c r="AG4780" s="246"/>
      <c r="AH4780" s="246"/>
      <c r="AI4780" s="246"/>
      <c r="AJ4780" s="246"/>
      <c r="AK4780" s="246"/>
      <c r="AL4780" s="246"/>
    </row>
    <row r="4781" spans="3:38" s="47" customFormat="1" ht="38.25" customHeight="1" x14ac:dyDescent="0.25">
      <c r="C4781" s="243"/>
      <c r="H4781" s="243"/>
      <c r="L4781" s="282"/>
      <c r="M4781" s="243"/>
      <c r="O4781" s="243"/>
      <c r="P4781" s="246"/>
      <c r="Q4781" s="246"/>
      <c r="R4781" s="246"/>
      <c r="S4781" s="246"/>
      <c r="T4781" s="246"/>
      <c r="U4781" s="246"/>
      <c r="V4781" s="246"/>
      <c r="W4781" s="246"/>
      <c r="X4781" s="246"/>
      <c r="Y4781" s="246"/>
      <c r="Z4781" s="246"/>
      <c r="AA4781" s="246"/>
      <c r="AB4781" s="246"/>
      <c r="AC4781" s="246"/>
      <c r="AD4781" s="246"/>
      <c r="AE4781" s="246"/>
      <c r="AF4781" s="246"/>
      <c r="AG4781" s="246"/>
      <c r="AH4781" s="246"/>
      <c r="AI4781" s="246"/>
      <c r="AJ4781" s="246"/>
      <c r="AK4781" s="246"/>
      <c r="AL4781" s="246"/>
    </row>
    <row r="4782" spans="3:38" s="47" customFormat="1" ht="38.25" customHeight="1" x14ac:dyDescent="0.25">
      <c r="C4782" s="243"/>
      <c r="H4782" s="243"/>
      <c r="L4782" s="282"/>
      <c r="M4782" s="243"/>
      <c r="O4782" s="243"/>
      <c r="P4782" s="246"/>
      <c r="Q4782" s="246"/>
      <c r="R4782" s="246"/>
      <c r="S4782" s="246"/>
      <c r="T4782" s="246"/>
      <c r="U4782" s="246"/>
      <c r="V4782" s="246"/>
      <c r="W4782" s="246"/>
      <c r="X4782" s="246"/>
      <c r="Y4782" s="246"/>
      <c r="Z4782" s="246"/>
      <c r="AA4782" s="246"/>
      <c r="AB4782" s="246"/>
      <c r="AC4782" s="246"/>
      <c r="AD4782" s="246"/>
      <c r="AE4782" s="246"/>
      <c r="AF4782" s="246"/>
      <c r="AG4782" s="246"/>
      <c r="AH4782" s="246"/>
      <c r="AI4782" s="246"/>
      <c r="AJ4782" s="246"/>
      <c r="AK4782" s="246"/>
      <c r="AL4782" s="246"/>
    </row>
    <row r="4783" spans="3:38" s="47" customFormat="1" ht="38.25" customHeight="1" x14ac:dyDescent="0.25">
      <c r="C4783" s="243"/>
      <c r="H4783" s="243"/>
      <c r="L4783" s="282"/>
      <c r="M4783" s="243"/>
      <c r="O4783" s="243"/>
      <c r="P4783" s="246"/>
      <c r="Q4783" s="246"/>
      <c r="R4783" s="246"/>
      <c r="S4783" s="246"/>
      <c r="T4783" s="246"/>
      <c r="U4783" s="246"/>
      <c r="V4783" s="246"/>
      <c r="W4783" s="246"/>
      <c r="X4783" s="246"/>
      <c r="Y4783" s="246"/>
      <c r="Z4783" s="246"/>
      <c r="AA4783" s="246"/>
      <c r="AB4783" s="246"/>
      <c r="AC4783" s="246"/>
      <c r="AD4783" s="246"/>
      <c r="AE4783" s="246"/>
      <c r="AF4783" s="246"/>
      <c r="AG4783" s="246"/>
      <c r="AH4783" s="246"/>
      <c r="AI4783" s="246"/>
      <c r="AJ4783" s="246"/>
      <c r="AK4783" s="246"/>
      <c r="AL4783" s="246"/>
    </row>
    <row r="4784" spans="3:38" s="47" customFormat="1" ht="38.25" customHeight="1" x14ac:dyDescent="0.25">
      <c r="C4784" s="243"/>
      <c r="H4784" s="243"/>
      <c r="L4784" s="282"/>
      <c r="M4784" s="243"/>
      <c r="O4784" s="243"/>
      <c r="P4784" s="246"/>
      <c r="Q4784" s="246"/>
      <c r="R4784" s="246"/>
      <c r="S4784" s="246"/>
      <c r="T4784" s="246"/>
      <c r="U4784" s="246"/>
      <c r="V4784" s="246"/>
      <c r="W4784" s="246"/>
      <c r="X4784" s="246"/>
      <c r="Y4784" s="246"/>
      <c r="Z4784" s="246"/>
      <c r="AA4784" s="246"/>
      <c r="AB4784" s="246"/>
      <c r="AC4784" s="246"/>
      <c r="AD4784" s="246"/>
      <c r="AE4784" s="246"/>
      <c r="AF4784" s="246"/>
      <c r="AG4784" s="246"/>
      <c r="AH4784" s="246"/>
      <c r="AI4784" s="246"/>
      <c r="AJ4784" s="246"/>
      <c r="AK4784" s="246"/>
      <c r="AL4784" s="246"/>
    </row>
    <row r="4785" spans="3:38" s="47" customFormat="1" ht="38.25" customHeight="1" x14ac:dyDescent="0.25">
      <c r="C4785" s="243"/>
      <c r="H4785" s="243"/>
      <c r="L4785" s="282"/>
      <c r="M4785" s="243"/>
      <c r="O4785" s="243"/>
      <c r="P4785" s="246"/>
      <c r="Q4785" s="246"/>
      <c r="R4785" s="246"/>
      <c r="S4785" s="246"/>
      <c r="T4785" s="246"/>
      <c r="U4785" s="246"/>
      <c r="V4785" s="246"/>
      <c r="W4785" s="246"/>
      <c r="X4785" s="246"/>
      <c r="Y4785" s="246"/>
      <c r="Z4785" s="246"/>
      <c r="AA4785" s="246"/>
      <c r="AB4785" s="246"/>
      <c r="AC4785" s="246"/>
      <c r="AD4785" s="246"/>
      <c r="AE4785" s="246"/>
      <c r="AF4785" s="246"/>
      <c r="AG4785" s="246"/>
      <c r="AH4785" s="246"/>
      <c r="AI4785" s="246"/>
      <c r="AJ4785" s="246"/>
      <c r="AK4785" s="246"/>
      <c r="AL4785" s="246"/>
    </row>
    <row r="4786" spans="3:38" s="47" customFormat="1" ht="38.25" customHeight="1" x14ac:dyDescent="0.25">
      <c r="C4786" s="243"/>
      <c r="H4786" s="243"/>
      <c r="L4786" s="282"/>
      <c r="M4786" s="243"/>
      <c r="O4786" s="243"/>
      <c r="P4786" s="246"/>
      <c r="Q4786" s="246"/>
      <c r="R4786" s="246"/>
      <c r="S4786" s="246"/>
      <c r="T4786" s="246"/>
      <c r="U4786" s="246"/>
      <c r="V4786" s="246"/>
      <c r="W4786" s="246"/>
      <c r="X4786" s="246"/>
      <c r="Y4786" s="246"/>
      <c r="Z4786" s="246"/>
      <c r="AA4786" s="246"/>
      <c r="AB4786" s="246"/>
      <c r="AC4786" s="246"/>
      <c r="AD4786" s="246"/>
      <c r="AE4786" s="246"/>
      <c r="AF4786" s="246"/>
      <c r="AG4786" s="246"/>
      <c r="AH4786" s="246"/>
      <c r="AI4786" s="246"/>
      <c r="AJ4786" s="246"/>
      <c r="AK4786" s="246"/>
      <c r="AL4786" s="246"/>
    </row>
    <row r="4787" spans="3:38" s="47" customFormat="1" ht="38.25" customHeight="1" x14ac:dyDescent="0.25">
      <c r="C4787" s="243"/>
      <c r="H4787" s="243"/>
      <c r="L4787" s="282"/>
      <c r="M4787" s="243"/>
      <c r="O4787" s="243"/>
      <c r="P4787" s="246"/>
      <c r="Q4787" s="246"/>
      <c r="R4787" s="246"/>
      <c r="S4787" s="246"/>
      <c r="T4787" s="246"/>
      <c r="U4787" s="246"/>
      <c r="V4787" s="246"/>
      <c r="W4787" s="246"/>
      <c r="X4787" s="246"/>
      <c r="Y4787" s="246"/>
      <c r="Z4787" s="246"/>
      <c r="AA4787" s="246"/>
      <c r="AB4787" s="246"/>
      <c r="AC4787" s="246"/>
      <c r="AD4787" s="246"/>
      <c r="AE4787" s="246"/>
      <c r="AF4787" s="246"/>
      <c r="AG4787" s="246"/>
      <c r="AH4787" s="246"/>
      <c r="AI4787" s="246"/>
      <c r="AJ4787" s="246"/>
      <c r="AK4787" s="246"/>
      <c r="AL4787" s="246"/>
    </row>
    <row r="4788" spans="3:38" s="47" customFormat="1" ht="38.25" customHeight="1" x14ac:dyDescent="0.25">
      <c r="C4788" s="243"/>
      <c r="H4788" s="243"/>
      <c r="L4788" s="282"/>
      <c r="M4788" s="243"/>
      <c r="O4788" s="243"/>
      <c r="P4788" s="246"/>
      <c r="Q4788" s="246"/>
      <c r="R4788" s="246"/>
      <c r="S4788" s="246"/>
      <c r="T4788" s="246"/>
      <c r="U4788" s="246"/>
      <c r="V4788" s="246"/>
      <c r="W4788" s="246"/>
      <c r="X4788" s="246"/>
      <c r="Y4788" s="246"/>
      <c r="Z4788" s="246"/>
      <c r="AA4788" s="246"/>
      <c r="AB4788" s="246"/>
      <c r="AC4788" s="246"/>
      <c r="AD4788" s="246"/>
      <c r="AE4788" s="246"/>
      <c r="AF4788" s="246"/>
      <c r="AG4788" s="246"/>
      <c r="AH4788" s="246"/>
      <c r="AI4788" s="246"/>
      <c r="AJ4788" s="246"/>
      <c r="AK4788" s="246"/>
      <c r="AL4788" s="246"/>
    </row>
    <row r="4789" spans="3:38" s="47" customFormat="1" ht="38.25" customHeight="1" x14ac:dyDescent="0.25">
      <c r="C4789" s="243"/>
      <c r="H4789" s="243"/>
      <c r="L4789" s="282"/>
      <c r="M4789" s="243"/>
      <c r="O4789" s="243"/>
      <c r="P4789" s="246"/>
      <c r="Q4789" s="246"/>
      <c r="R4789" s="246"/>
      <c r="S4789" s="246"/>
      <c r="T4789" s="246"/>
      <c r="U4789" s="246"/>
      <c r="V4789" s="246"/>
      <c r="W4789" s="246"/>
      <c r="X4789" s="246"/>
      <c r="Y4789" s="246"/>
      <c r="Z4789" s="246"/>
      <c r="AA4789" s="246"/>
      <c r="AB4789" s="246"/>
      <c r="AC4789" s="246"/>
      <c r="AD4789" s="246"/>
      <c r="AE4789" s="246"/>
      <c r="AF4789" s="246"/>
      <c r="AG4789" s="246"/>
      <c r="AH4789" s="246"/>
      <c r="AI4789" s="246"/>
      <c r="AJ4789" s="246"/>
      <c r="AK4789" s="246"/>
      <c r="AL4789" s="246"/>
    </row>
    <row r="4790" spans="3:38" s="47" customFormat="1" ht="38.25" customHeight="1" x14ac:dyDescent="0.25">
      <c r="C4790" s="243"/>
      <c r="H4790" s="243"/>
      <c r="L4790" s="282"/>
      <c r="M4790" s="243"/>
      <c r="O4790" s="243"/>
      <c r="P4790" s="246"/>
      <c r="Q4790" s="246"/>
      <c r="R4790" s="246"/>
      <c r="S4790" s="246"/>
      <c r="T4790" s="246"/>
      <c r="U4790" s="246"/>
      <c r="V4790" s="246"/>
      <c r="W4790" s="246"/>
      <c r="X4790" s="246"/>
      <c r="Y4790" s="246"/>
      <c r="Z4790" s="246"/>
      <c r="AA4790" s="246"/>
      <c r="AB4790" s="246"/>
      <c r="AC4790" s="246"/>
      <c r="AD4790" s="246"/>
      <c r="AE4790" s="246"/>
      <c r="AF4790" s="246"/>
      <c r="AG4790" s="246"/>
      <c r="AH4790" s="246"/>
      <c r="AI4790" s="246"/>
      <c r="AJ4790" s="246"/>
      <c r="AK4790" s="246"/>
      <c r="AL4790" s="246"/>
    </row>
    <row r="4791" spans="3:38" s="47" customFormat="1" ht="38.25" customHeight="1" x14ac:dyDescent="0.25">
      <c r="C4791" s="243"/>
      <c r="H4791" s="243"/>
      <c r="L4791" s="282"/>
      <c r="M4791" s="243"/>
      <c r="O4791" s="243"/>
      <c r="P4791" s="246"/>
      <c r="Q4791" s="246"/>
      <c r="R4791" s="246"/>
      <c r="S4791" s="246"/>
      <c r="T4791" s="246"/>
      <c r="U4791" s="246"/>
      <c r="V4791" s="246"/>
      <c r="W4791" s="246"/>
      <c r="X4791" s="246"/>
      <c r="Y4791" s="246"/>
      <c r="Z4791" s="246"/>
      <c r="AA4791" s="246"/>
      <c r="AB4791" s="246"/>
      <c r="AC4791" s="246"/>
      <c r="AD4791" s="246"/>
      <c r="AE4791" s="246"/>
      <c r="AF4791" s="246"/>
      <c r="AG4791" s="246"/>
      <c r="AH4791" s="246"/>
      <c r="AI4791" s="246"/>
      <c r="AJ4791" s="246"/>
      <c r="AK4791" s="246"/>
      <c r="AL4791" s="246"/>
    </row>
    <row r="4792" spans="3:38" s="47" customFormat="1" ht="38.25" customHeight="1" x14ac:dyDescent="0.25">
      <c r="C4792" s="243"/>
      <c r="H4792" s="243"/>
      <c r="L4792" s="282"/>
      <c r="M4792" s="243"/>
      <c r="O4792" s="243"/>
      <c r="P4792" s="246"/>
      <c r="Q4792" s="246"/>
      <c r="R4792" s="246"/>
      <c r="S4792" s="246"/>
      <c r="T4792" s="246"/>
      <c r="U4792" s="246"/>
      <c r="V4792" s="246"/>
      <c r="W4792" s="246"/>
      <c r="X4792" s="246"/>
      <c r="Y4792" s="246"/>
      <c r="Z4792" s="246"/>
      <c r="AA4792" s="246"/>
      <c r="AB4792" s="246"/>
      <c r="AC4792" s="246"/>
      <c r="AD4792" s="246"/>
      <c r="AE4792" s="246"/>
      <c r="AF4792" s="246"/>
      <c r="AG4792" s="246"/>
      <c r="AH4792" s="246"/>
      <c r="AI4792" s="246"/>
      <c r="AJ4792" s="246"/>
      <c r="AK4792" s="246"/>
      <c r="AL4792" s="246"/>
    </row>
    <row r="4793" spans="3:38" s="47" customFormat="1" ht="38.25" customHeight="1" x14ac:dyDescent="0.25">
      <c r="C4793" s="243"/>
      <c r="H4793" s="243"/>
      <c r="L4793" s="282"/>
      <c r="M4793" s="243"/>
      <c r="O4793" s="243"/>
      <c r="P4793" s="246"/>
      <c r="Q4793" s="246"/>
      <c r="R4793" s="246"/>
      <c r="S4793" s="246"/>
      <c r="T4793" s="246"/>
      <c r="U4793" s="246"/>
      <c r="V4793" s="246"/>
      <c r="W4793" s="246"/>
      <c r="X4793" s="246"/>
      <c r="Y4793" s="246"/>
      <c r="Z4793" s="246"/>
      <c r="AA4793" s="246"/>
      <c r="AB4793" s="246"/>
      <c r="AC4793" s="246"/>
      <c r="AD4793" s="246"/>
      <c r="AE4793" s="246"/>
      <c r="AF4793" s="246"/>
      <c r="AG4793" s="246"/>
      <c r="AH4793" s="246"/>
      <c r="AI4793" s="246"/>
      <c r="AJ4793" s="246"/>
      <c r="AK4793" s="246"/>
      <c r="AL4793" s="246"/>
    </row>
    <row r="4794" spans="3:38" s="47" customFormat="1" ht="38.25" customHeight="1" x14ac:dyDescent="0.25">
      <c r="C4794" s="243"/>
      <c r="H4794" s="243"/>
      <c r="L4794" s="282"/>
      <c r="M4794" s="243"/>
      <c r="O4794" s="243"/>
      <c r="P4794" s="246"/>
      <c r="Q4794" s="246"/>
      <c r="R4794" s="246"/>
      <c r="S4794" s="246"/>
      <c r="T4794" s="246"/>
      <c r="U4794" s="246"/>
      <c r="V4794" s="246"/>
      <c r="W4794" s="246"/>
      <c r="X4794" s="246"/>
      <c r="Y4794" s="246"/>
      <c r="Z4794" s="246"/>
      <c r="AA4794" s="246"/>
      <c r="AB4794" s="246"/>
      <c r="AC4794" s="246"/>
      <c r="AD4794" s="246"/>
      <c r="AE4794" s="246"/>
      <c r="AF4794" s="246"/>
      <c r="AG4794" s="246"/>
      <c r="AH4794" s="246"/>
      <c r="AI4794" s="246"/>
      <c r="AJ4794" s="246"/>
      <c r="AK4794" s="246"/>
      <c r="AL4794" s="246"/>
    </row>
    <row r="4795" spans="3:38" s="47" customFormat="1" ht="38.25" customHeight="1" x14ac:dyDescent="0.25">
      <c r="C4795" s="243"/>
      <c r="H4795" s="243"/>
      <c r="L4795" s="282"/>
      <c r="M4795" s="243"/>
      <c r="O4795" s="243"/>
      <c r="P4795" s="246"/>
      <c r="Q4795" s="246"/>
      <c r="R4795" s="246"/>
      <c r="S4795" s="246"/>
      <c r="T4795" s="246"/>
      <c r="U4795" s="246"/>
      <c r="V4795" s="246"/>
      <c r="W4795" s="246"/>
      <c r="X4795" s="246"/>
      <c r="Y4795" s="246"/>
      <c r="Z4795" s="246"/>
      <c r="AA4795" s="246"/>
      <c r="AB4795" s="246"/>
      <c r="AC4795" s="246"/>
      <c r="AD4795" s="246"/>
      <c r="AE4795" s="246"/>
      <c r="AF4795" s="246"/>
      <c r="AG4795" s="246"/>
      <c r="AH4795" s="246"/>
      <c r="AI4795" s="246"/>
      <c r="AJ4795" s="246"/>
      <c r="AK4795" s="246"/>
      <c r="AL4795" s="246"/>
    </row>
    <row r="4796" spans="3:38" s="47" customFormat="1" ht="38.25" customHeight="1" x14ac:dyDescent="0.25">
      <c r="C4796" s="243"/>
      <c r="H4796" s="243"/>
      <c r="L4796" s="282"/>
      <c r="M4796" s="243"/>
      <c r="O4796" s="243"/>
      <c r="P4796" s="246"/>
      <c r="Q4796" s="246"/>
      <c r="R4796" s="246"/>
      <c r="S4796" s="246"/>
      <c r="T4796" s="246"/>
      <c r="U4796" s="246"/>
      <c r="V4796" s="246"/>
      <c r="W4796" s="246"/>
      <c r="X4796" s="246"/>
      <c r="Y4796" s="246"/>
      <c r="Z4796" s="246"/>
      <c r="AA4796" s="246"/>
      <c r="AB4796" s="246"/>
      <c r="AC4796" s="246"/>
      <c r="AD4796" s="246"/>
      <c r="AE4796" s="246"/>
      <c r="AF4796" s="246"/>
      <c r="AG4796" s="246"/>
      <c r="AH4796" s="246"/>
      <c r="AI4796" s="246"/>
      <c r="AJ4796" s="246"/>
      <c r="AK4796" s="246"/>
      <c r="AL4796" s="246"/>
    </row>
    <row r="4797" spans="3:38" s="47" customFormat="1" ht="38.25" customHeight="1" x14ac:dyDescent="0.25">
      <c r="C4797" s="243"/>
      <c r="H4797" s="243"/>
      <c r="L4797" s="282"/>
      <c r="M4797" s="243"/>
      <c r="O4797" s="243"/>
      <c r="P4797" s="246"/>
      <c r="Q4797" s="246"/>
      <c r="R4797" s="246"/>
      <c r="S4797" s="246"/>
      <c r="T4797" s="246"/>
      <c r="U4797" s="246"/>
      <c r="V4797" s="246"/>
      <c r="W4797" s="246"/>
      <c r="X4797" s="246"/>
      <c r="Y4797" s="246"/>
      <c r="Z4797" s="246"/>
      <c r="AA4797" s="246"/>
      <c r="AB4797" s="246"/>
      <c r="AC4797" s="246"/>
      <c r="AD4797" s="246"/>
      <c r="AE4797" s="246"/>
      <c r="AF4797" s="246"/>
      <c r="AG4797" s="246"/>
      <c r="AH4797" s="246"/>
      <c r="AI4797" s="246"/>
      <c r="AJ4797" s="246"/>
      <c r="AK4797" s="246"/>
      <c r="AL4797" s="246"/>
    </row>
    <row r="4798" spans="3:38" s="47" customFormat="1" ht="38.25" customHeight="1" x14ac:dyDescent="0.25">
      <c r="C4798" s="243"/>
      <c r="H4798" s="243"/>
      <c r="L4798" s="282"/>
      <c r="M4798" s="243"/>
      <c r="O4798" s="243"/>
      <c r="P4798" s="246"/>
      <c r="Q4798" s="246"/>
      <c r="R4798" s="246"/>
      <c r="S4798" s="246"/>
      <c r="T4798" s="246"/>
      <c r="U4798" s="246"/>
      <c r="V4798" s="246"/>
      <c r="W4798" s="246"/>
      <c r="X4798" s="246"/>
      <c r="Y4798" s="246"/>
      <c r="Z4798" s="246"/>
      <c r="AA4798" s="246"/>
      <c r="AB4798" s="246"/>
      <c r="AC4798" s="246"/>
      <c r="AD4798" s="246"/>
      <c r="AE4798" s="246"/>
      <c r="AF4798" s="246"/>
      <c r="AG4798" s="246"/>
      <c r="AH4798" s="246"/>
      <c r="AI4798" s="246"/>
      <c r="AJ4798" s="246"/>
      <c r="AK4798" s="246"/>
      <c r="AL4798" s="246"/>
    </row>
    <row r="4799" spans="3:38" s="47" customFormat="1" ht="38.25" customHeight="1" x14ac:dyDescent="0.25">
      <c r="C4799" s="243"/>
      <c r="H4799" s="243"/>
      <c r="L4799" s="282"/>
      <c r="M4799" s="243"/>
      <c r="O4799" s="243"/>
      <c r="P4799" s="246"/>
      <c r="Q4799" s="246"/>
      <c r="R4799" s="246"/>
      <c r="S4799" s="246"/>
      <c r="T4799" s="246"/>
      <c r="U4799" s="246"/>
      <c r="V4799" s="246"/>
      <c r="W4799" s="246"/>
      <c r="X4799" s="246"/>
      <c r="Y4799" s="246"/>
      <c r="Z4799" s="246"/>
      <c r="AA4799" s="246"/>
      <c r="AB4799" s="246"/>
      <c r="AC4799" s="246"/>
      <c r="AD4799" s="246"/>
      <c r="AE4799" s="246"/>
      <c r="AF4799" s="246"/>
      <c r="AG4799" s="246"/>
      <c r="AH4799" s="246"/>
      <c r="AI4799" s="246"/>
      <c r="AJ4799" s="246"/>
      <c r="AK4799" s="246"/>
      <c r="AL4799" s="246"/>
    </row>
    <row r="4800" spans="3:38" s="47" customFormat="1" ht="38.25" customHeight="1" x14ac:dyDescent="0.25">
      <c r="C4800" s="243"/>
      <c r="H4800" s="243"/>
      <c r="L4800" s="282"/>
      <c r="M4800" s="243"/>
      <c r="O4800" s="243"/>
      <c r="P4800" s="246"/>
      <c r="Q4800" s="246"/>
      <c r="R4800" s="246"/>
      <c r="S4800" s="246"/>
      <c r="T4800" s="246"/>
      <c r="U4800" s="246"/>
      <c r="V4800" s="246"/>
      <c r="W4800" s="246"/>
      <c r="X4800" s="246"/>
      <c r="Y4800" s="246"/>
      <c r="Z4800" s="246"/>
      <c r="AA4800" s="246"/>
      <c r="AB4800" s="246"/>
      <c r="AC4800" s="246"/>
      <c r="AD4800" s="246"/>
      <c r="AE4800" s="246"/>
      <c r="AF4800" s="246"/>
      <c r="AG4800" s="246"/>
      <c r="AH4800" s="246"/>
      <c r="AI4800" s="246"/>
      <c r="AJ4800" s="246"/>
      <c r="AK4800" s="246"/>
      <c r="AL4800" s="246"/>
    </row>
    <row r="4801" spans="3:38" s="47" customFormat="1" ht="38.25" customHeight="1" x14ac:dyDescent="0.25">
      <c r="C4801" s="243"/>
      <c r="H4801" s="243"/>
      <c r="L4801" s="282"/>
      <c r="M4801" s="243"/>
      <c r="O4801" s="243"/>
      <c r="P4801" s="246"/>
      <c r="Q4801" s="246"/>
      <c r="R4801" s="246"/>
      <c r="S4801" s="246"/>
      <c r="T4801" s="246"/>
      <c r="U4801" s="246"/>
      <c r="V4801" s="246"/>
      <c r="W4801" s="246"/>
      <c r="X4801" s="246"/>
      <c r="Y4801" s="246"/>
      <c r="Z4801" s="246"/>
      <c r="AA4801" s="246"/>
      <c r="AB4801" s="246"/>
      <c r="AC4801" s="246"/>
      <c r="AD4801" s="246"/>
      <c r="AE4801" s="246"/>
      <c r="AF4801" s="246"/>
      <c r="AG4801" s="246"/>
      <c r="AH4801" s="246"/>
      <c r="AI4801" s="246"/>
      <c r="AJ4801" s="246"/>
      <c r="AK4801" s="246"/>
      <c r="AL4801" s="246"/>
    </row>
    <row r="4802" spans="3:38" s="47" customFormat="1" ht="38.25" customHeight="1" x14ac:dyDescent="0.25">
      <c r="C4802" s="243"/>
      <c r="H4802" s="243"/>
      <c r="L4802" s="282"/>
      <c r="M4802" s="243"/>
      <c r="O4802" s="243"/>
      <c r="P4802" s="246"/>
      <c r="Q4802" s="246"/>
      <c r="R4802" s="246"/>
      <c r="S4802" s="246"/>
      <c r="T4802" s="246"/>
      <c r="U4802" s="246"/>
      <c r="V4802" s="246"/>
      <c r="W4802" s="246"/>
      <c r="X4802" s="246"/>
      <c r="Y4802" s="246"/>
      <c r="Z4802" s="246"/>
      <c r="AA4802" s="246"/>
      <c r="AB4802" s="246"/>
      <c r="AC4802" s="246"/>
      <c r="AD4802" s="246"/>
      <c r="AE4802" s="246"/>
      <c r="AF4802" s="246"/>
      <c r="AG4802" s="246"/>
      <c r="AH4802" s="246"/>
      <c r="AI4802" s="246"/>
      <c r="AJ4802" s="246"/>
      <c r="AK4802" s="246"/>
      <c r="AL4802" s="246"/>
    </row>
    <row r="4803" spans="3:38" s="47" customFormat="1" ht="38.25" customHeight="1" x14ac:dyDescent="0.25">
      <c r="C4803" s="243"/>
      <c r="H4803" s="243"/>
      <c r="L4803" s="282"/>
      <c r="M4803" s="243"/>
      <c r="O4803" s="243"/>
      <c r="P4803" s="246"/>
      <c r="Q4803" s="246"/>
      <c r="R4803" s="246"/>
      <c r="S4803" s="246"/>
      <c r="T4803" s="246"/>
      <c r="U4803" s="246"/>
      <c r="V4803" s="246"/>
      <c r="W4803" s="246"/>
      <c r="X4803" s="246"/>
      <c r="Y4803" s="246"/>
      <c r="Z4803" s="246"/>
      <c r="AA4803" s="246"/>
      <c r="AB4803" s="246"/>
      <c r="AC4803" s="246"/>
      <c r="AD4803" s="246"/>
      <c r="AE4803" s="246"/>
      <c r="AF4803" s="246"/>
      <c r="AG4803" s="246"/>
      <c r="AH4803" s="246"/>
      <c r="AI4803" s="246"/>
      <c r="AJ4803" s="246"/>
      <c r="AK4803" s="246"/>
      <c r="AL4803" s="246"/>
    </row>
    <row r="4804" spans="3:38" s="47" customFormat="1" ht="38.25" customHeight="1" x14ac:dyDescent="0.25">
      <c r="C4804" s="243"/>
      <c r="H4804" s="243"/>
      <c r="L4804" s="282"/>
      <c r="M4804" s="243"/>
      <c r="O4804" s="243"/>
      <c r="P4804" s="246"/>
      <c r="Q4804" s="246"/>
      <c r="R4804" s="246"/>
      <c r="S4804" s="246"/>
      <c r="T4804" s="246"/>
      <c r="U4804" s="246"/>
      <c r="V4804" s="246"/>
      <c r="W4804" s="246"/>
      <c r="X4804" s="246"/>
      <c r="Y4804" s="246"/>
      <c r="Z4804" s="246"/>
      <c r="AA4804" s="246"/>
      <c r="AB4804" s="246"/>
      <c r="AC4804" s="246"/>
      <c r="AD4804" s="246"/>
      <c r="AE4804" s="246"/>
      <c r="AF4804" s="246"/>
      <c r="AG4804" s="246"/>
      <c r="AH4804" s="246"/>
      <c r="AI4804" s="246"/>
      <c r="AJ4804" s="246"/>
      <c r="AK4804" s="246"/>
      <c r="AL4804" s="246"/>
    </row>
    <row r="4805" spans="3:38" s="47" customFormat="1" ht="38.25" customHeight="1" x14ac:dyDescent="0.25">
      <c r="C4805" s="243"/>
      <c r="H4805" s="243"/>
      <c r="L4805" s="282"/>
      <c r="M4805" s="243"/>
      <c r="O4805" s="243"/>
      <c r="P4805" s="246"/>
      <c r="Q4805" s="246"/>
      <c r="R4805" s="246"/>
      <c r="S4805" s="246"/>
      <c r="T4805" s="246"/>
      <c r="U4805" s="246"/>
      <c r="V4805" s="246"/>
      <c r="W4805" s="246"/>
      <c r="X4805" s="246"/>
      <c r="Y4805" s="246"/>
      <c r="Z4805" s="246"/>
      <c r="AA4805" s="246"/>
      <c r="AB4805" s="246"/>
      <c r="AC4805" s="246"/>
      <c r="AD4805" s="246"/>
      <c r="AE4805" s="246"/>
      <c r="AF4805" s="246"/>
      <c r="AG4805" s="246"/>
      <c r="AH4805" s="246"/>
      <c r="AI4805" s="246"/>
      <c r="AJ4805" s="246"/>
      <c r="AK4805" s="246"/>
      <c r="AL4805" s="246"/>
    </row>
    <row r="4806" spans="3:38" s="47" customFormat="1" ht="38.25" customHeight="1" x14ac:dyDescent="0.25">
      <c r="C4806" s="243"/>
      <c r="H4806" s="243"/>
      <c r="L4806" s="282"/>
      <c r="M4806" s="243"/>
      <c r="O4806" s="243"/>
      <c r="P4806" s="246"/>
      <c r="Q4806" s="246"/>
      <c r="R4806" s="246"/>
      <c r="S4806" s="246"/>
      <c r="T4806" s="246"/>
      <c r="U4806" s="246"/>
      <c r="V4806" s="246"/>
      <c r="W4806" s="246"/>
      <c r="X4806" s="246"/>
      <c r="Y4806" s="246"/>
      <c r="Z4806" s="246"/>
      <c r="AA4806" s="246"/>
      <c r="AB4806" s="246"/>
      <c r="AC4806" s="246"/>
      <c r="AD4806" s="246"/>
      <c r="AE4806" s="246"/>
      <c r="AF4806" s="246"/>
      <c r="AG4806" s="246"/>
      <c r="AH4806" s="246"/>
      <c r="AI4806" s="246"/>
      <c r="AJ4806" s="246"/>
      <c r="AK4806" s="246"/>
      <c r="AL4806" s="246"/>
    </row>
    <row r="4807" spans="3:38" s="47" customFormat="1" ht="38.25" customHeight="1" x14ac:dyDescent="0.25">
      <c r="C4807" s="243"/>
      <c r="H4807" s="243"/>
      <c r="L4807" s="282"/>
      <c r="M4807" s="243"/>
      <c r="O4807" s="243"/>
      <c r="P4807" s="246"/>
      <c r="Q4807" s="246"/>
      <c r="R4807" s="246"/>
      <c r="S4807" s="246"/>
      <c r="T4807" s="246"/>
      <c r="U4807" s="246"/>
      <c r="V4807" s="246"/>
      <c r="W4807" s="246"/>
      <c r="X4807" s="246"/>
      <c r="Y4807" s="246"/>
      <c r="Z4807" s="246"/>
      <c r="AA4807" s="246"/>
      <c r="AB4807" s="246"/>
      <c r="AC4807" s="246"/>
      <c r="AD4807" s="246"/>
      <c r="AE4807" s="246"/>
      <c r="AF4807" s="246"/>
      <c r="AG4807" s="246"/>
      <c r="AH4807" s="246"/>
      <c r="AI4807" s="246"/>
      <c r="AJ4807" s="246"/>
      <c r="AK4807" s="246"/>
      <c r="AL4807" s="246"/>
    </row>
    <row r="4808" spans="3:38" s="47" customFormat="1" ht="38.25" customHeight="1" x14ac:dyDescent="0.25">
      <c r="C4808" s="243"/>
      <c r="H4808" s="243"/>
      <c r="L4808" s="282"/>
      <c r="M4808" s="243"/>
      <c r="O4808" s="243"/>
      <c r="P4808" s="246"/>
      <c r="Q4808" s="246"/>
      <c r="R4808" s="246"/>
      <c r="S4808" s="246"/>
      <c r="T4808" s="246"/>
      <c r="U4808" s="246"/>
      <c r="V4808" s="246"/>
      <c r="W4808" s="246"/>
      <c r="X4808" s="246"/>
      <c r="Y4808" s="246"/>
      <c r="Z4808" s="246"/>
      <c r="AA4808" s="246"/>
      <c r="AB4808" s="246"/>
      <c r="AC4808" s="246"/>
      <c r="AD4808" s="246"/>
      <c r="AE4808" s="246"/>
      <c r="AF4808" s="246"/>
      <c r="AG4808" s="246"/>
      <c r="AH4808" s="246"/>
      <c r="AI4808" s="246"/>
      <c r="AJ4808" s="246"/>
      <c r="AK4808" s="246"/>
      <c r="AL4808" s="246"/>
    </row>
    <row r="4809" spans="3:38" s="47" customFormat="1" ht="38.25" customHeight="1" x14ac:dyDescent="0.25">
      <c r="C4809" s="243"/>
      <c r="H4809" s="243"/>
      <c r="L4809" s="282"/>
      <c r="M4809" s="243"/>
      <c r="O4809" s="243"/>
      <c r="P4809" s="246"/>
      <c r="Q4809" s="246"/>
      <c r="R4809" s="246"/>
      <c r="S4809" s="246"/>
      <c r="T4809" s="246"/>
      <c r="U4809" s="246"/>
      <c r="V4809" s="246"/>
      <c r="W4809" s="246"/>
      <c r="X4809" s="246"/>
      <c r="Y4809" s="246"/>
      <c r="Z4809" s="246"/>
      <c r="AA4809" s="246"/>
      <c r="AB4809" s="246"/>
      <c r="AC4809" s="246"/>
      <c r="AD4809" s="246"/>
      <c r="AE4809" s="246"/>
      <c r="AF4809" s="246"/>
      <c r="AG4809" s="246"/>
      <c r="AH4809" s="246"/>
      <c r="AI4809" s="246"/>
      <c r="AJ4809" s="246"/>
      <c r="AK4809" s="246"/>
      <c r="AL4809" s="246"/>
    </row>
    <row r="4810" spans="3:38" s="47" customFormat="1" ht="38.25" customHeight="1" x14ac:dyDescent="0.25">
      <c r="C4810" s="243"/>
      <c r="H4810" s="243"/>
      <c r="L4810" s="282"/>
      <c r="M4810" s="243"/>
      <c r="O4810" s="243"/>
      <c r="P4810" s="246"/>
      <c r="Q4810" s="246"/>
      <c r="R4810" s="246"/>
      <c r="S4810" s="246"/>
      <c r="T4810" s="246"/>
      <c r="U4810" s="246"/>
      <c r="V4810" s="246"/>
      <c r="W4810" s="246"/>
      <c r="X4810" s="246"/>
      <c r="Y4810" s="246"/>
      <c r="Z4810" s="246"/>
      <c r="AA4810" s="246"/>
      <c r="AB4810" s="246"/>
      <c r="AC4810" s="246"/>
      <c r="AD4810" s="246"/>
      <c r="AE4810" s="246"/>
      <c r="AF4810" s="246"/>
      <c r="AG4810" s="246"/>
      <c r="AH4810" s="246"/>
      <c r="AI4810" s="246"/>
      <c r="AJ4810" s="246"/>
      <c r="AK4810" s="246"/>
      <c r="AL4810" s="246"/>
    </row>
    <row r="4811" spans="3:38" s="47" customFormat="1" ht="38.25" customHeight="1" x14ac:dyDescent="0.25">
      <c r="C4811" s="243"/>
      <c r="H4811" s="243"/>
      <c r="L4811" s="282"/>
      <c r="M4811" s="243"/>
      <c r="O4811" s="243"/>
      <c r="P4811" s="246"/>
      <c r="Q4811" s="246"/>
      <c r="R4811" s="246"/>
      <c r="S4811" s="246"/>
      <c r="T4811" s="246"/>
      <c r="U4811" s="246"/>
      <c r="V4811" s="246"/>
      <c r="W4811" s="246"/>
      <c r="X4811" s="246"/>
      <c r="Y4811" s="246"/>
      <c r="Z4811" s="246"/>
      <c r="AA4811" s="246"/>
      <c r="AB4811" s="246"/>
      <c r="AC4811" s="246"/>
      <c r="AD4811" s="246"/>
      <c r="AE4811" s="246"/>
      <c r="AF4811" s="246"/>
      <c r="AG4811" s="246"/>
      <c r="AH4811" s="246"/>
      <c r="AI4811" s="246"/>
      <c r="AJ4811" s="246"/>
      <c r="AK4811" s="246"/>
      <c r="AL4811" s="246"/>
    </row>
    <row r="4812" spans="3:38" s="47" customFormat="1" ht="38.25" customHeight="1" x14ac:dyDescent="0.25">
      <c r="C4812" s="243"/>
      <c r="H4812" s="243"/>
      <c r="L4812" s="282"/>
      <c r="M4812" s="243"/>
      <c r="O4812" s="243"/>
      <c r="P4812" s="246"/>
      <c r="Q4812" s="246"/>
      <c r="R4812" s="246"/>
      <c r="S4812" s="246"/>
      <c r="T4812" s="246"/>
      <c r="U4812" s="246"/>
      <c r="V4812" s="246"/>
      <c r="W4812" s="246"/>
      <c r="X4812" s="246"/>
      <c r="Y4812" s="246"/>
      <c r="Z4812" s="246"/>
      <c r="AA4812" s="246"/>
      <c r="AB4812" s="246"/>
      <c r="AC4812" s="246"/>
      <c r="AD4812" s="246"/>
      <c r="AE4812" s="246"/>
      <c r="AF4812" s="246"/>
      <c r="AG4812" s="246"/>
      <c r="AH4812" s="246"/>
      <c r="AI4812" s="246"/>
      <c r="AJ4812" s="246"/>
      <c r="AK4812" s="246"/>
      <c r="AL4812" s="246"/>
    </row>
    <row r="4813" spans="3:38" s="47" customFormat="1" ht="38.25" customHeight="1" x14ac:dyDescent="0.25">
      <c r="C4813" s="243"/>
      <c r="H4813" s="243"/>
      <c r="L4813" s="282"/>
      <c r="M4813" s="243"/>
      <c r="O4813" s="243"/>
      <c r="P4813" s="246"/>
      <c r="Q4813" s="246"/>
      <c r="R4813" s="246"/>
      <c r="S4813" s="246"/>
      <c r="T4813" s="246"/>
      <c r="U4813" s="246"/>
      <c r="V4813" s="246"/>
      <c r="W4813" s="246"/>
      <c r="X4813" s="246"/>
      <c r="Y4813" s="246"/>
      <c r="Z4813" s="246"/>
      <c r="AA4813" s="246"/>
      <c r="AB4813" s="246"/>
      <c r="AC4813" s="246"/>
      <c r="AD4813" s="246"/>
      <c r="AE4813" s="246"/>
      <c r="AF4813" s="246"/>
      <c r="AG4813" s="246"/>
      <c r="AH4813" s="246"/>
      <c r="AI4813" s="246"/>
      <c r="AJ4813" s="246"/>
      <c r="AK4813" s="246"/>
      <c r="AL4813" s="246"/>
    </row>
    <row r="4814" spans="3:38" s="47" customFormat="1" ht="38.25" customHeight="1" x14ac:dyDescent="0.25">
      <c r="C4814" s="243"/>
      <c r="H4814" s="243"/>
      <c r="L4814" s="282"/>
      <c r="M4814" s="243"/>
      <c r="O4814" s="243"/>
      <c r="P4814" s="246"/>
      <c r="Q4814" s="246"/>
      <c r="R4814" s="246"/>
      <c r="S4814" s="246"/>
      <c r="T4814" s="246"/>
      <c r="U4814" s="246"/>
      <c r="V4814" s="246"/>
      <c r="W4814" s="246"/>
      <c r="X4814" s="246"/>
      <c r="Y4814" s="246"/>
      <c r="Z4814" s="246"/>
      <c r="AA4814" s="246"/>
      <c r="AB4814" s="246"/>
      <c r="AC4814" s="246"/>
      <c r="AD4814" s="246"/>
      <c r="AE4814" s="246"/>
      <c r="AF4814" s="246"/>
      <c r="AG4814" s="246"/>
      <c r="AH4814" s="246"/>
      <c r="AI4814" s="246"/>
      <c r="AJ4814" s="246"/>
      <c r="AK4814" s="246"/>
      <c r="AL4814" s="246"/>
    </row>
    <row r="4815" spans="3:38" s="47" customFormat="1" ht="38.25" customHeight="1" x14ac:dyDescent="0.25">
      <c r="C4815" s="243"/>
      <c r="H4815" s="243"/>
      <c r="L4815" s="282"/>
      <c r="M4815" s="243"/>
      <c r="O4815" s="243"/>
      <c r="P4815" s="246"/>
      <c r="Q4815" s="246"/>
      <c r="R4815" s="246"/>
      <c r="S4815" s="246"/>
      <c r="T4815" s="246"/>
      <c r="U4815" s="246"/>
      <c r="V4815" s="246"/>
      <c r="W4815" s="246"/>
      <c r="X4815" s="246"/>
      <c r="Y4815" s="246"/>
      <c r="Z4815" s="246"/>
      <c r="AA4815" s="246"/>
      <c r="AB4815" s="246"/>
      <c r="AC4815" s="246"/>
      <c r="AD4815" s="246"/>
      <c r="AE4815" s="246"/>
      <c r="AF4815" s="246"/>
      <c r="AG4815" s="246"/>
      <c r="AH4815" s="246"/>
      <c r="AI4815" s="246"/>
      <c r="AJ4815" s="246"/>
      <c r="AK4815" s="246"/>
      <c r="AL4815" s="246"/>
    </row>
    <row r="4816" spans="3:38" s="47" customFormat="1" ht="38.25" customHeight="1" x14ac:dyDescent="0.25">
      <c r="C4816" s="243"/>
      <c r="H4816" s="243"/>
      <c r="L4816" s="282"/>
      <c r="M4816" s="243"/>
      <c r="O4816" s="243"/>
      <c r="P4816" s="246"/>
      <c r="Q4816" s="246"/>
      <c r="R4816" s="246"/>
      <c r="S4816" s="246"/>
      <c r="T4816" s="246"/>
      <c r="U4816" s="246"/>
      <c r="V4816" s="246"/>
      <c r="W4816" s="246"/>
      <c r="X4816" s="246"/>
      <c r="Y4816" s="246"/>
      <c r="Z4816" s="246"/>
      <c r="AA4816" s="246"/>
      <c r="AB4816" s="246"/>
      <c r="AC4816" s="246"/>
      <c r="AD4816" s="246"/>
      <c r="AE4816" s="246"/>
      <c r="AF4816" s="246"/>
      <c r="AG4816" s="246"/>
      <c r="AH4816" s="246"/>
      <c r="AI4816" s="246"/>
      <c r="AJ4816" s="246"/>
      <c r="AK4816" s="246"/>
      <c r="AL4816" s="246"/>
    </row>
    <row r="4817" spans="3:38" s="47" customFormat="1" ht="38.25" customHeight="1" x14ac:dyDescent="0.25">
      <c r="C4817" s="243"/>
      <c r="H4817" s="243"/>
      <c r="L4817" s="282"/>
      <c r="M4817" s="243"/>
      <c r="O4817" s="243"/>
      <c r="P4817" s="246"/>
      <c r="Q4817" s="246"/>
      <c r="R4817" s="246"/>
      <c r="S4817" s="246"/>
      <c r="T4817" s="246"/>
      <c r="U4817" s="246"/>
      <c r="V4817" s="246"/>
      <c r="W4817" s="246"/>
      <c r="X4817" s="246"/>
      <c r="Y4817" s="246"/>
      <c r="Z4817" s="246"/>
      <c r="AA4817" s="246"/>
      <c r="AB4817" s="246"/>
      <c r="AC4817" s="246"/>
      <c r="AD4817" s="246"/>
      <c r="AE4817" s="246"/>
      <c r="AF4817" s="246"/>
      <c r="AG4817" s="246"/>
      <c r="AH4817" s="246"/>
      <c r="AI4817" s="246"/>
      <c r="AJ4817" s="246"/>
      <c r="AK4817" s="246"/>
      <c r="AL4817" s="246"/>
    </row>
    <row r="4818" spans="3:38" s="47" customFormat="1" ht="38.25" customHeight="1" x14ac:dyDescent="0.25">
      <c r="C4818" s="243"/>
      <c r="H4818" s="243"/>
      <c r="L4818" s="282"/>
      <c r="M4818" s="243"/>
      <c r="O4818" s="243"/>
      <c r="P4818" s="246"/>
      <c r="Q4818" s="246"/>
      <c r="R4818" s="246"/>
      <c r="S4818" s="246"/>
      <c r="T4818" s="246"/>
      <c r="U4818" s="246"/>
      <c r="V4818" s="246"/>
      <c r="W4818" s="246"/>
      <c r="X4818" s="246"/>
      <c r="Y4818" s="246"/>
      <c r="Z4818" s="246"/>
      <c r="AA4818" s="246"/>
      <c r="AB4818" s="246"/>
      <c r="AC4818" s="246"/>
      <c r="AD4818" s="246"/>
      <c r="AE4818" s="246"/>
      <c r="AF4818" s="246"/>
      <c r="AG4818" s="246"/>
      <c r="AH4818" s="246"/>
      <c r="AI4818" s="246"/>
      <c r="AJ4818" s="246"/>
      <c r="AK4818" s="246"/>
      <c r="AL4818" s="246"/>
    </row>
    <row r="4819" spans="3:38" s="47" customFormat="1" ht="38.25" customHeight="1" x14ac:dyDescent="0.25">
      <c r="C4819" s="243"/>
      <c r="H4819" s="243"/>
      <c r="L4819" s="282"/>
      <c r="M4819" s="243"/>
      <c r="O4819" s="243"/>
      <c r="P4819" s="246"/>
      <c r="Q4819" s="246"/>
      <c r="R4819" s="246"/>
      <c r="S4819" s="246"/>
      <c r="T4819" s="246"/>
      <c r="U4819" s="246"/>
      <c r="V4819" s="246"/>
      <c r="W4819" s="246"/>
      <c r="X4819" s="246"/>
      <c r="Y4819" s="246"/>
      <c r="Z4819" s="246"/>
      <c r="AA4819" s="246"/>
      <c r="AB4819" s="246"/>
      <c r="AC4819" s="246"/>
      <c r="AD4819" s="246"/>
      <c r="AE4819" s="246"/>
      <c r="AF4819" s="246"/>
      <c r="AG4819" s="246"/>
      <c r="AH4819" s="246"/>
      <c r="AI4819" s="246"/>
      <c r="AJ4819" s="246"/>
      <c r="AK4819" s="246"/>
      <c r="AL4819" s="246"/>
    </row>
    <row r="4820" spans="3:38" s="47" customFormat="1" ht="38.25" customHeight="1" x14ac:dyDescent="0.25">
      <c r="C4820" s="243"/>
      <c r="H4820" s="243"/>
      <c r="L4820" s="282"/>
      <c r="M4820" s="243"/>
      <c r="O4820" s="243"/>
      <c r="P4820" s="246"/>
      <c r="Q4820" s="246"/>
      <c r="R4820" s="246"/>
      <c r="S4820" s="246"/>
      <c r="T4820" s="246"/>
      <c r="U4820" s="246"/>
      <c r="V4820" s="246"/>
      <c r="W4820" s="246"/>
      <c r="X4820" s="246"/>
      <c r="Y4820" s="246"/>
      <c r="Z4820" s="246"/>
      <c r="AA4820" s="246"/>
      <c r="AB4820" s="246"/>
      <c r="AC4820" s="246"/>
      <c r="AD4820" s="246"/>
      <c r="AE4820" s="246"/>
      <c r="AF4820" s="246"/>
      <c r="AG4820" s="246"/>
      <c r="AH4820" s="246"/>
      <c r="AI4820" s="246"/>
      <c r="AJ4820" s="246"/>
      <c r="AK4820" s="246"/>
      <c r="AL4820" s="246"/>
    </row>
    <row r="4821" spans="3:38" s="47" customFormat="1" ht="38.25" customHeight="1" x14ac:dyDescent="0.25">
      <c r="C4821" s="243"/>
      <c r="H4821" s="243"/>
      <c r="L4821" s="282"/>
      <c r="M4821" s="243"/>
      <c r="O4821" s="243"/>
      <c r="P4821" s="246"/>
      <c r="Q4821" s="246"/>
      <c r="R4821" s="246"/>
      <c r="S4821" s="246"/>
      <c r="T4821" s="246"/>
      <c r="U4821" s="246"/>
      <c r="V4821" s="246"/>
      <c r="W4821" s="246"/>
      <c r="X4821" s="246"/>
      <c r="Y4821" s="246"/>
      <c r="Z4821" s="246"/>
      <c r="AA4821" s="246"/>
      <c r="AB4821" s="246"/>
      <c r="AC4821" s="246"/>
      <c r="AD4821" s="246"/>
      <c r="AE4821" s="246"/>
      <c r="AF4821" s="246"/>
      <c r="AG4821" s="246"/>
      <c r="AH4821" s="246"/>
      <c r="AI4821" s="246"/>
      <c r="AJ4821" s="246"/>
      <c r="AK4821" s="246"/>
      <c r="AL4821" s="246"/>
    </row>
    <row r="4822" spans="3:38" s="47" customFormat="1" ht="38.25" customHeight="1" x14ac:dyDescent="0.25">
      <c r="C4822" s="243"/>
      <c r="H4822" s="243"/>
      <c r="L4822" s="282"/>
      <c r="M4822" s="243"/>
      <c r="O4822" s="243"/>
      <c r="P4822" s="246"/>
      <c r="Q4822" s="246"/>
      <c r="R4822" s="246"/>
      <c r="S4822" s="246"/>
      <c r="T4822" s="246"/>
      <c r="U4822" s="246"/>
      <c r="V4822" s="246"/>
      <c r="W4822" s="246"/>
      <c r="X4822" s="246"/>
      <c r="Y4822" s="246"/>
      <c r="Z4822" s="246"/>
      <c r="AA4822" s="246"/>
      <c r="AB4822" s="246"/>
      <c r="AC4822" s="246"/>
      <c r="AD4822" s="246"/>
      <c r="AE4822" s="246"/>
      <c r="AF4822" s="246"/>
      <c r="AG4822" s="246"/>
      <c r="AH4822" s="246"/>
      <c r="AI4822" s="246"/>
      <c r="AJ4822" s="246"/>
      <c r="AK4822" s="246"/>
      <c r="AL4822" s="246"/>
    </row>
    <row r="4823" spans="3:38" s="47" customFormat="1" ht="38.25" customHeight="1" x14ac:dyDescent="0.25">
      <c r="C4823" s="243"/>
      <c r="H4823" s="243"/>
      <c r="L4823" s="282"/>
      <c r="M4823" s="243"/>
      <c r="O4823" s="243"/>
      <c r="P4823" s="246"/>
      <c r="Q4823" s="246"/>
      <c r="R4823" s="246"/>
      <c r="S4823" s="246"/>
      <c r="T4823" s="246"/>
      <c r="U4823" s="246"/>
      <c r="V4823" s="246"/>
      <c r="W4823" s="246"/>
      <c r="X4823" s="246"/>
      <c r="Y4823" s="246"/>
      <c r="Z4823" s="246"/>
      <c r="AA4823" s="246"/>
      <c r="AB4823" s="246"/>
      <c r="AC4823" s="246"/>
      <c r="AD4823" s="246"/>
      <c r="AE4823" s="246"/>
      <c r="AF4823" s="246"/>
      <c r="AG4823" s="246"/>
      <c r="AH4823" s="246"/>
      <c r="AI4823" s="246"/>
      <c r="AJ4823" s="246"/>
      <c r="AK4823" s="246"/>
      <c r="AL4823" s="246"/>
    </row>
    <row r="4824" spans="3:38" s="47" customFormat="1" ht="38.25" customHeight="1" x14ac:dyDescent="0.25">
      <c r="C4824" s="243"/>
      <c r="H4824" s="243"/>
      <c r="L4824" s="282"/>
      <c r="M4824" s="243"/>
      <c r="O4824" s="243"/>
      <c r="P4824" s="246"/>
      <c r="Q4824" s="246"/>
      <c r="R4824" s="246"/>
      <c r="S4824" s="246"/>
      <c r="T4824" s="246"/>
      <c r="U4824" s="246"/>
      <c r="V4824" s="246"/>
      <c r="W4824" s="246"/>
      <c r="X4824" s="246"/>
      <c r="Y4824" s="246"/>
      <c r="Z4824" s="246"/>
      <c r="AA4824" s="246"/>
      <c r="AB4824" s="246"/>
      <c r="AC4824" s="246"/>
      <c r="AD4824" s="246"/>
      <c r="AE4824" s="246"/>
      <c r="AF4824" s="246"/>
      <c r="AG4824" s="246"/>
      <c r="AH4824" s="246"/>
      <c r="AI4824" s="246"/>
      <c r="AJ4824" s="246"/>
      <c r="AK4824" s="246"/>
      <c r="AL4824" s="246"/>
    </row>
    <row r="4825" spans="3:38" s="47" customFormat="1" ht="38.25" customHeight="1" x14ac:dyDescent="0.25">
      <c r="C4825" s="243"/>
      <c r="H4825" s="243"/>
      <c r="L4825" s="282"/>
      <c r="M4825" s="243"/>
      <c r="O4825" s="243"/>
      <c r="P4825" s="246"/>
      <c r="Q4825" s="246"/>
      <c r="R4825" s="246"/>
      <c r="S4825" s="246"/>
      <c r="T4825" s="246"/>
      <c r="U4825" s="246"/>
      <c r="V4825" s="246"/>
      <c r="W4825" s="246"/>
      <c r="X4825" s="246"/>
      <c r="Y4825" s="246"/>
      <c r="Z4825" s="246"/>
      <c r="AA4825" s="246"/>
      <c r="AB4825" s="246"/>
      <c r="AC4825" s="246"/>
      <c r="AD4825" s="246"/>
      <c r="AE4825" s="246"/>
      <c r="AF4825" s="246"/>
      <c r="AG4825" s="246"/>
      <c r="AH4825" s="246"/>
      <c r="AI4825" s="246"/>
      <c r="AJ4825" s="246"/>
      <c r="AK4825" s="246"/>
      <c r="AL4825" s="246"/>
    </row>
    <row r="4826" spans="3:38" s="47" customFormat="1" ht="38.25" customHeight="1" x14ac:dyDescent="0.25">
      <c r="C4826" s="243"/>
      <c r="H4826" s="243"/>
      <c r="L4826" s="282"/>
      <c r="M4826" s="243"/>
      <c r="O4826" s="243"/>
      <c r="P4826" s="246"/>
      <c r="Q4826" s="246"/>
      <c r="R4826" s="246"/>
      <c r="S4826" s="246"/>
      <c r="T4826" s="246"/>
      <c r="U4826" s="246"/>
      <c r="V4826" s="246"/>
      <c r="W4826" s="246"/>
      <c r="X4826" s="246"/>
      <c r="Y4826" s="246"/>
      <c r="Z4826" s="246"/>
      <c r="AA4826" s="246"/>
      <c r="AB4826" s="246"/>
      <c r="AC4826" s="246"/>
      <c r="AD4826" s="246"/>
      <c r="AE4826" s="246"/>
      <c r="AF4826" s="246"/>
      <c r="AG4826" s="246"/>
      <c r="AH4826" s="246"/>
      <c r="AI4826" s="246"/>
      <c r="AJ4826" s="246"/>
      <c r="AK4826" s="246"/>
      <c r="AL4826" s="246"/>
    </row>
    <row r="4827" spans="3:38" s="47" customFormat="1" ht="38.25" customHeight="1" x14ac:dyDescent="0.25">
      <c r="C4827" s="243"/>
      <c r="H4827" s="243"/>
      <c r="L4827" s="282"/>
      <c r="M4827" s="243"/>
      <c r="O4827" s="243"/>
      <c r="P4827" s="246"/>
      <c r="Q4827" s="246"/>
      <c r="R4827" s="246"/>
      <c r="S4827" s="246"/>
      <c r="T4827" s="246"/>
      <c r="U4827" s="246"/>
      <c r="V4827" s="246"/>
      <c r="W4827" s="246"/>
      <c r="X4827" s="246"/>
      <c r="Y4827" s="246"/>
      <c r="Z4827" s="246"/>
      <c r="AA4827" s="246"/>
      <c r="AB4827" s="246"/>
      <c r="AC4827" s="246"/>
      <c r="AD4827" s="246"/>
      <c r="AE4827" s="246"/>
      <c r="AF4827" s="246"/>
      <c r="AG4827" s="246"/>
      <c r="AH4827" s="246"/>
      <c r="AI4827" s="246"/>
      <c r="AJ4827" s="246"/>
      <c r="AK4827" s="246"/>
      <c r="AL4827" s="246"/>
    </row>
    <row r="4828" spans="3:38" s="47" customFormat="1" ht="38.25" customHeight="1" x14ac:dyDescent="0.25">
      <c r="C4828" s="243"/>
      <c r="H4828" s="243"/>
      <c r="L4828" s="282"/>
      <c r="M4828" s="243"/>
      <c r="O4828" s="243"/>
      <c r="P4828" s="246"/>
      <c r="Q4828" s="246"/>
      <c r="R4828" s="246"/>
      <c r="S4828" s="246"/>
      <c r="T4828" s="246"/>
      <c r="U4828" s="246"/>
      <c r="V4828" s="246"/>
      <c r="W4828" s="246"/>
      <c r="X4828" s="246"/>
      <c r="Y4828" s="246"/>
      <c r="Z4828" s="246"/>
      <c r="AA4828" s="246"/>
      <c r="AB4828" s="246"/>
      <c r="AC4828" s="246"/>
      <c r="AD4828" s="246"/>
      <c r="AE4828" s="246"/>
      <c r="AF4828" s="246"/>
      <c r="AG4828" s="246"/>
      <c r="AH4828" s="246"/>
      <c r="AI4828" s="246"/>
      <c r="AJ4828" s="246"/>
      <c r="AK4828" s="246"/>
      <c r="AL4828" s="246"/>
    </row>
    <row r="4829" spans="3:38" s="47" customFormat="1" ht="38.25" customHeight="1" x14ac:dyDescent="0.25">
      <c r="C4829" s="243"/>
      <c r="H4829" s="243"/>
      <c r="L4829" s="282"/>
      <c r="M4829" s="243"/>
      <c r="O4829" s="243"/>
      <c r="P4829" s="246"/>
      <c r="Q4829" s="246"/>
      <c r="R4829" s="246"/>
      <c r="S4829" s="246"/>
      <c r="T4829" s="246"/>
      <c r="U4829" s="246"/>
      <c r="V4829" s="246"/>
      <c r="W4829" s="246"/>
      <c r="X4829" s="246"/>
      <c r="Y4829" s="246"/>
      <c r="Z4829" s="246"/>
      <c r="AA4829" s="246"/>
      <c r="AB4829" s="246"/>
      <c r="AC4829" s="246"/>
      <c r="AD4829" s="246"/>
      <c r="AE4829" s="246"/>
      <c r="AF4829" s="246"/>
      <c r="AG4829" s="246"/>
      <c r="AH4829" s="246"/>
      <c r="AI4829" s="246"/>
      <c r="AJ4829" s="246"/>
      <c r="AK4829" s="246"/>
      <c r="AL4829" s="246"/>
    </row>
    <row r="4830" spans="3:38" s="47" customFormat="1" ht="38.25" customHeight="1" x14ac:dyDescent="0.25">
      <c r="C4830" s="243"/>
      <c r="H4830" s="243"/>
      <c r="L4830" s="282"/>
      <c r="M4830" s="243"/>
      <c r="O4830" s="243"/>
      <c r="P4830" s="246"/>
      <c r="Q4830" s="246"/>
      <c r="R4830" s="246"/>
      <c r="S4830" s="246"/>
      <c r="T4830" s="246"/>
      <c r="U4830" s="246"/>
      <c r="V4830" s="246"/>
      <c r="W4830" s="246"/>
      <c r="X4830" s="246"/>
      <c r="Y4830" s="246"/>
      <c r="Z4830" s="246"/>
      <c r="AA4830" s="246"/>
      <c r="AB4830" s="246"/>
      <c r="AC4830" s="246"/>
      <c r="AD4830" s="246"/>
      <c r="AE4830" s="246"/>
      <c r="AF4830" s="246"/>
      <c r="AG4830" s="246"/>
      <c r="AH4830" s="246"/>
      <c r="AI4830" s="246"/>
      <c r="AJ4830" s="246"/>
      <c r="AK4830" s="246"/>
      <c r="AL4830" s="246"/>
    </row>
    <row r="4831" spans="3:38" s="47" customFormat="1" ht="38.25" customHeight="1" x14ac:dyDescent="0.25">
      <c r="C4831" s="243"/>
      <c r="H4831" s="243"/>
      <c r="L4831" s="282"/>
      <c r="M4831" s="243"/>
      <c r="O4831" s="243"/>
      <c r="P4831" s="246"/>
      <c r="Q4831" s="246"/>
      <c r="R4831" s="246"/>
      <c r="S4831" s="246"/>
      <c r="T4831" s="246"/>
      <c r="U4831" s="246"/>
      <c r="V4831" s="246"/>
      <c r="W4831" s="246"/>
      <c r="X4831" s="246"/>
      <c r="Y4831" s="246"/>
      <c r="Z4831" s="246"/>
      <c r="AA4831" s="246"/>
      <c r="AB4831" s="246"/>
      <c r="AC4831" s="246"/>
      <c r="AD4831" s="246"/>
      <c r="AE4831" s="246"/>
      <c r="AF4831" s="246"/>
      <c r="AG4831" s="246"/>
      <c r="AH4831" s="246"/>
      <c r="AI4831" s="246"/>
      <c r="AJ4831" s="246"/>
      <c r="AK4831" s="246"/>
      <c r="AL4831" s="246"/>
    </row>
    <row r="4832" spans="3:38" s="47" customFormat="1" ht="38.25" customHeight="1" x14ac:dyDescent="0.25">
      <c r="C4832" s="243"/>
      <c r="H4832" s="243"/>
      <c r="L4832" s="282"/>
      <c r="M4832" s="243"/>
      <c r="O4832" s="243"/>
      <c r="P4832" s="246"/>
      <c r="Q4832" s="246"/>
      <c r="R4832" s="246"/>
      <c r="S4832" s="246"/>
      <c r="T4832" s="246"/>
      <c r="U4832" s="246"/>
      <c r="V4832" s="246"/>
      <c r="W4832" s="246"/>
      <c r="X4832" s="246"/>
      <c r="Y4832" s="246"/>
      <c r="Z4832" s="246"/>
      <c r="AA4832" s="246"/>
      <c r="AB4832" s="246"/>
      <c r="AC4832" s="246"/>
      <c r="AD4832" s="246"/>
      <c r="AE4832" s="246"/>
      <c r="AF4832" s="246"/>
      <c r="AG4832" s="246"/>
      <c r="AH4832" s="246"/>
      <c r="AI4832" s="246"/>
      <c r="AJ4832" s="246"/>
      <c r="AK4832" s="246"/>
      <c r="AL4832" s="246"/>
    </row>
    <row r="4833" spans="3:38" s="47" customFormat="1" ht="38.25" customHeight="1" x14ac:dyDescent="0.25">
      <c r="C4833" s="243"/>
      <c r="H4833" s="243"/>
      <c r="L4833" s="282"/>
      <c r="M4833" s="243"/>
      <c r="O4833" s="243"/>
      <c r="P4833" s="246"/>
      <c r="Q4833" s="246"/>
      <c r="R4833" s="246"/>
      <c r="S4833" s="246"/>
      <c r="T4833" s="246"/>
      <c r="U4833" s="246"/>
      <c r="V4833" s="246"/>
      <c r="W4833" s="246"/>
      <c r="X4833" s="246"/>
      <c r="Y4833" s="246"/>
      <c r="Z4833" s="246"/>
      <c r="AA4833" s="246"/>
      <c r="AB4833" s="246"/>
      <c r="AC4833" s="246"/>
      <c r="AD4833" s="246"/>
      <c r="AE4833" s="246"/>
      <c r="AF4833" s="246"/>
      <c r="AG4833" s="246"/>
      <c r="AH4833" s="246"/>
      <c r="AI4833" s="246"/>
      <c r="AJ4833" s="246"/>
      <c r="AK4833" s="246"/>
      <c r="AL4833" s="246"/>
    </row>
    <row r="4834" spans="3:38" s="47" customFormat="1" ht="38.25" customHeight="1" x14ac:dyDescent="0.25">
      <c r="C4834" s="243"/>
      <c r="H4834" s="243"/>
      <c r="L4834" s="282"/>
      <c r="M4834" s="243"/>
      <c r="O4834" s="243"/>
      <c r="P4834" s="246"/>
      <c r="Q4834" s="246"/>
      <c r="R4834" s="246"/>
      <c r="S4834" s="246"/>
      <c r="T4834" s="246"/>
      <c r="U4834" s="246"/>
      <c r="V4834" s="246"/>
      <c r="W4834" s="246"/>
      <c r="X4834" s="246"/>
      <c r="Y4834" s="246"/>
      <c r="Z4834" s="246"/>
      <c r="AA4834" s="246"/>
      <c r="AB4834" s="246"/>
      <c r="AC4834" s="246"/>
      <c r="AD4834" s="246"/>
      <c r="AE4834" s="246"/>
      <c r="AF4834" s="246"/>
      <c r="AG4834" s="246"/>
      <c r="AH4834" s="246"/>
      <c r="AI4834" s="246"/>
      <c r="AJ4834" s="246"/>
      <c r="AK4834" s="246"/>
      <c r="AL4834" s="246"/>
    </row>
    <row r="4835" spans="3:38" s="47" customFormat="1" ht="38.25" customHeight="1" x14ac:dyDescent="0.25">
      <c r="C4835" s="243"/>
      <c r="H4835" s="243"/>
      <c r="L4835" s="282"/>
      <c r="M4835" s="243"/>
      <c r="O4835" s="243"/>
      <c r="P4835" s="246"/>
      <c r="Q4835" s="246"/>
      <c r="R4835" s="246"/>
      <c r="S4835" s="246"/>
      <c r="T4835" s="246"/>
      <c r="U4835" s="246"/>
      <c r="V4835" s="246"/>
      <c r="W4835" s="246"/>
      <c r="X4835" s="246"/>
      <c r="Y4835" s="246"/>
      <c r="Z4835" s="246"/>
      <c r="AA4835" s="246"/>
      <c r="AB4835" s="246"/>
      <c r="AC4835" s="246"/>
      <c r="AD4835" s="246"/>
      <c r="AE4835" s="246"/>
      <c r="AF4835" s="246"/>
      <c r="AG4835" s="246"/>
      <c r="AH4835" s="246"/>
      <c r="AI4835" s="246"/>
      <c r="AJ4835" s="246"/>
      <c r="AK4835" s="246"/>
      <c r="AL4835" s="246"/>
    </row>
    <row r="4836" spans="3:38" s="47" customFormat="1" ht="38.25" customHeight="1" x14ac:dyDescent="0.25">
      <c r="C4836" s="243"/>
      <c r="H4836" s="243"/>
      <c r="L4836" s="282"/>
      <c r="M4836" s="243"/>
      <c r="O4836" s="243"/>
      <c r="P4836" s="246"/>
      <c r="Q4836" s="246"/>
      <c r="R4836" s="246"/>
      <c r="S4836" s="246"/>
      <c r="T4836" s="246"/>
      <c r="U4836" s="246"/>
      <c r="V4836" s="246"/>
      <c r="W4836" s="246"/>
      <c r="X4836" s="246"/>
      <c r="Y4836" s="246"/>
      <c r="Z4836" s="246"/>
      <c r="AA4836" s="246"/>
      <c r="AB4836" s="246"/>
      <c r="AC4836" s="246"/>
      <c r="AD4836" s="246"/>
      <c r="AE4836" s="246"/>
      <c r="AF4836" s="246"/>
      <c r="AG4836" s="246"/>
      <c r="AH4836" s="246"/>
      <c r="AI4836" s="246"/>
      <c r="AJ4836" s="246"/>
      <c r="AK4836" s="246"/>
      <c r="AL4836" s="246"/>
    </row>
    <row r="4837" spans="3:38" s="47" customFormat="1" ht="38.25" customHeight="1" x14ac:dyDescent="0.25">
      <c r="C4837" s="243"/>
      <c r="H4837" s="243"/>
      <c r="L4837" s="282"/>
      <c r="M4837" s="243"/>
      <c r="O4837" s="243"/>
      <c r="P4837" s="246"/>
      <c r="Q4837" s="246"/>
      <c r="R4837" s="246"/>
      <c r="S4837" s="246"/>
      <c r="T4837" s="246"/>
      <c r="U4837" s="246"/>
      <c r="V4837" s="246"/>
      <c r="W4837" s="246"/>
      <c r="X4837" s="246"/>
      <c r="Y4837" s="246"/>
      <c r="Z4837" s="246"/>
      <c r="AA4837" s="246"/>
      <c r="AB4837" s="246"/>
      <c r="AC4837" s="246"/>
      <c r="AD4837" s="246"/>
      <c r="AE4837" s="246"/>
      <c r="AF4837" s="246"/>
      <c r="AG4837" s="246"/>
      <c r="AH4837" s="246"/>
      <c r="AI4837" s="246"/>
      <c r="AJ4837" s="246"/>
      <c r="AK4837" s="246"/>
      <c r="AL4837" s="246"/>
    </row>
    <row r="4838" spans="3:38" s="47" customFormat="1" ht="38.25" customHeight="1" x14ac:dyDescent="0.25">
      <c r="C4838" s="243"/>
      <c r="H4838" s="243"/>
      <c r="L4838" s="282"/>
      <c r="M4838" s="243"/>
      <c r="O4838" s="243"/>
      <c r="P4838" s="246"/>
      <c r="Q4838" s="246"/>
      <c r="R4838" s="246"/>
      <c r="S4838" s="246"/>
      <c r="T4838" s="246"/>
      <c r="U4838" s="246"/>
      <c r="V4838" s="246"/>
      <c r="W4838" s="246"/>
      <c r="X4838" s="246"/>
      <c r="Y4838" s="246"/>
      <c r="Z4838" s="246"/>
      <c r="AA4838" s="246"/>
      <c r="AB4838" s="246"/>
      <c r="AC4838" s="246"/>
      <c r="AD4838" s="246"/>
      <c r="AE4838" s="246"/>
      <c r="AF4838" s="246"/>
      <c r="AG4838" s="246"/>
      <c r="AH4838" s="246"/>
      <c r="AI4838" s="246"/>
      <c r="AJ4838" s="246"/>
      <c r="AK4838" s="246"/>
      <c r="AL4838" s="246"/>
    </row>
    <row r="4839" spans="3:38" s="47" customFormat="1" ht="38.25" customHeight="1" x14ac:dyDescent="0.25">
      <c r="C4839" s="243"/>
      <c r="H4839" s="243"/>
      <c r="L4839" s="282"/>
      <c r="M4839" s="243"/>
      <c r="O4839" s="243"/>
      <c r="P4839" s="246"/>
      <c r="Q4839" s="246"/>
      <c r="R4839" s="246"/>
      <c r="S4839" s="246"/>
      <c r="T4839" s="246"/>
      <c r="U4839" s="246"/>
      <c r="V4839" s="246"/>
      <c r="W4839" s="246"/>
      <c r="X4839" s="246"/>
      <c r="Y4839" s="246"/>
      <c r="Z4839" s="246"/>
      <c r="AA4839" s="246"/>
      <c r="AB4839" s="246"/>
      <c r="AC4839" s="246"/>
      <c r="AD4839" s="246"/>
      <c r="AE4839" s="246"/>
      <c r="AF4839" s="246"/>
      <c r="AG4839" s="246"/>
      <c r="AH4839" s="246"/>
      <c r="AI4839" s="246"/>
      <c r="AJ4839" s="246"/>
      <c r="AK4839" s="246"/>
      <c r="AL4839" s="246"/>
    </row>
    <row r="4840" spans="3:38" s="47" customFormat="1" ht="38.25" customHeight="1" x14ac:dyDescent="0.25">
      <c r="C4840" s="243"/>
      <c r="H4840" s="243"/>
      <c r="L4840" s="282"/>
      <c r="M4840" s="243"/>
      <c r="O4840" s="243"/>
      <c r="P4840" s="246"/>
      <c r="Q4840" s="246"/>
      <c r="R4840" s="246"/>
      <c r="S4840" s="246"/>
      <c r="T4840" s="246"/>
      <c r="U4840" s="246"/>
      <c r="V4840" s="246"/>
      <c r="W4840" s="246"/>
      <c r="X4840" s="246"/>
      <c r="Y4840" s="246"/>
      <c r="Z4840" s="246"/>
      <c r="AA4840" s="246"/>
      <c r="AB4840" s="246"/>
      <c r="AC4840" s="246"/>
      <c r="AD4840" s="246"/>
      <c r="AE4840" s="246"/>
      <c r="AF4840" s="246"/>
      <c r="AG4840" s="246"/>
      <c r="AH4840" s="246"/>
      <c r="AI4840" s="246"/>
      <c r="AJ4840" s="246"/>
      <c r="AK4840" s="246"/>
      <c r="AL4840" s="246"/>
    </row>
    <row r="4841" spans="3:38" s="47" customFormat="1" ht="38.25" customHeight="1" x14ac:dyDescent="0.25">
      <c r="C4841" s="243"/>
      <c r="H4841" s="243"/>
      <c r="L4841" s="282"/>
      <c r="M4841" s="243"/>
      <c r="O4841" s="243"/>
      <c r="P4841" s="246"/>
      <c r="Q4841" s="246"/>
      <c r="R4841" s="246"/>
      <c r="S4841" s="246"/>
      <c r="T4841" s="246"/>
      <c r="U4841" s="246"/>
      <c r="V4841" s="246"/>
      <c r="W4841" s="246"/>
      <c r="X4841" s="246"/>
      <c r="Y4841" s="246"/>
      <c r="Z4841" s="246"/>
      <c r="AA4841" s="246"/>
      <c r="AB4841" s="246"/>
      <c r="AC4841" s="246"/>
      <c r="AD4841" s="246"/>
      <c r="AE4841" s="246"/>
      <c r="AF4841" s="246"/>
      <c r="AG4841" s="246"/>
      <c r="AH4841" s="246"/>
      <c r="AI4841" s="246"/>
      <c r="AJ4841" s="246"/>
      <c r="AK4841" s="246"/>
      <c r="AL4841" s="246"/>
    </row>
    <row r="4842" spans="3:38" s="47" customFormat="1" ht="38.25" customHeight="1" x14ac:dyDescent="0.25">
      <c r="C4842" s="243"/>
      <c r="H4842" s="243"/>
      <c r="L4842" s="282"/>
      <c r="M4842" s="243"/>
      <c r="O4842" s="243"/>
      <c r="P4842" s="246"/>
      <c r="Q4842" s="246"/>
      <c r="R4842" s="246"/>
      <c r="S4842" s="246"/>
      <c r="T4842" s="246"/>
      <c r="U4842" s="246"/>
      <c r="V4842" s="246"/>
      <c r="W4842" s="246"/>
      <c r="X4842" s="246"/>
      <c r="Y4842" s="246"/>
      <c r="Z4842" s="246"/>
      <c r="AA4842" s="246"/>
      <c r="AB4842" s="246"/>
      <c r="AC4842" s="246"/>
      <c r="AD4842" s="246"/>
      <c r="AE4842" s="246"/>
      <c r="AF4842" s="246"/>
      <c r="AG4842" s="246"/>
      <c r="AH4842" s="246"/>
      <c r="AI4842" s="246"/>
      <c r="AJ4842" s="246"/>
      <c r="AK4842" s="246"/>
      <c r="AL4842" s="246"/>
    </row>
    <row r="4843" spans="3:38" s="47" customFormat="1" ht="38.25" customHeight="1" x14ac:dyDescent="0.25">
      <c r="C4843" s="243"/>
      <c r="H4843" s="243"/>
      <c r="L4843" s="282"/>
      <c r="M4843" s="243"/>
      <c r="O4843" s="243"/>
      <c r="P4843" s="246"/>
      <c r="Q4843" s="246"/>
      <c r="R4843" s="246"/>
      <c r="S4843" s="246"/>
      <c r="T4843" s="246"/>
      <c r="U4843" s="246"/>
      <c r="V4843" s="246"/>
      <c r="W4843" s="246"/>
      <c r="X4843" s="246"/>
      <c r="Y4843" s="246"/>
      <c r="Z4843" s="246"/>
      <c r="AA4843" s="246"/>
      <c r="AB4843" s="246"/>
      <c r="AC4843" s="246"/>
      <c r="AD4843" s="246"/>
      <c r="AE4843" s="246"/>
      <c r="AF4843" s="246"/>
      <c r="AG4843" s="246"/>
      <c r="AH4843" s="246"/>
      <c r="AI4843" s="246"/>
      <c r="AJ4843" s="246"/>
      <c r="AK4843" s="246"/>
      <c r="AL4843" s="246"/>
    </row>
    <row r="4844" spans="3:38" s="47" customFormat="1" ht="38.25" customHeight="1" x14ac:dyDescent="0.25">
      <c r="C4844" s="243"/>
      <c r="H4844" s="243"/>
      <c r="L4844" s="282"/>
      <c r="M4844" s="243"/>
      <c r="O4844" s="243"/>
      <c r="P4844" s="246"/>
      <c r="Q4844" s="246"/>
      <c r="R4844" s="246"/>
      <c r="S4844" s="246"/>
      <c r="T4844" s="246"/>
      <c r="U4844" s="246"/>
      <c r="V4844" s="246"/>
      <c r="W4844" s="246"/>
      <c r="X4844" s="246"/>
      <c r="Y4844" s="246"/>
      <c r="Z4844" s="246"/>
      <c r="AA4844" s="246"/>
      <c r="AB4844" s="246"/>
      <c r="AC4844" s="246"/>
      <c r="AD4844" s="246"/>
      <c r="AE4844" s="246"/>
      <c r="AF4844" s="246"/>
      <c r="AG4844" s="246"/>
      <c r="AH4844" s="246"/>
      <c r="AI4844" s="246"/>
      <c r="AJ4844" s="246"/>
      <c r="AK4844" s="246"/>
      <c r="AL4844" s="246"/>
    </row>
    <row r="4845" spans="3:38" s="47" customFormat="1" ht="38.25" customHeight="1" x14ac:dyDescent="0.25">
      <c r="C4845" s="243"/>
      <c r="H4845" s="243"/>
      <c r="L4845" s="282"/>
      <c r="M4845" s="243"/>
      <c r="O4845" s="243"/>
      <c r="P4845" s="246"/>
      <c r="Q4845" s="246"/>
      <c r="R4845" s="246"/>
      <c r="S4845" s="246"/>
      <c r="T4845" s="246"/>
      <c r="U4845" s="246"/>
      <c r="V4845" s="246"/>
      <c r="W4845" s="246"/>
      <c r="X4845" s="246"/>
      <c r="Y4845" s="246"/>
      <c r="Z4845" s="246"/>
      <c r="AA4845" s="246"/>
      <c r="AB4845" s="246"/>
      <c r="AC4845" s="246"/>
      <c r="AD4845" s="246"/>
      <c r="AE4845" s="246"/>
      <c r="AF4845" s="246"/>
      <c r="AG4845" s="246"/>
      <c r="AH4845" s="246"/>
      <c r="AI4845" s="246"/>
      <c r="AJ4845" s="246"/>
      <c r="AK4845" s="246"/>
      <c r="AL4845" s="246"/>
    </row>
    <row r="4846" spans="3:38" s="47" customFormat="1" ht="38.25" customHeight="1" x14ac:dyDescent="0.25">
      <c r="C4846" s="243"/>
      <c r="H4846" s="243"/>
      <c r="L4846" s="282"/>
      <c r="M4846" s="243"/>
      <c r="O4846" s="243"/>
      <c r="P4846" s="246"/>
      <c r="Q4846" s="246"/>
      <c r="R4846" s="246"/>
      <c r="S4846" s="246"/>
      <c r="T4846" s="246"/>
      <c r="U4846" s="246"/>
      <c r="V4846" s="246"/>
      <c r="W4846" s="246"/>
      <c r="X4846" s="246"/>
      <c r="Y4846" s="246"/>
      <c r="Z4846" s="246"/>
      <c r="AA4846" s="246"/>
      <c r="AB4846" s="246"/>
      <c r="AC4846" s="246"/>
      <c r="AD4846" s="246"/>
      <c r="AE4846" s="246"/>
      <c r="AF4846" s="246"/>
      <c r="AG4846" s="246"/>
      <c r="AH4846" s="246"/>
      <c r="AI4846" s="246"/>
      <c r="AJ4846" s="246"/>
      <c r="AK4846" s="246"/>
      <c r="AL4846" s="246"/>
    </row>
    <row r="4847" spans="3:38" s="47" customFormat="1" ht="38.25" customHeight="1" x14ac:dyDescent="0.25">
      <c r="C4847" s="243"/>
      <c r="H4847" s="243"/>
      <c r="L4847" s="282"/>
      <c r="M4847" s="243"/>
      <c r="O4847" s="243"/>
      <c r="P4847" s="246"/>
      <c r="Q4847" s="246"/>
      <c r="R4847" s="246"/>
      <c r="S4847" s="246"/>
      <c r="T4847" s="246"/>
      <c r="U4847" s="246"/>
      <c r="V4847" s="246"/>
      <c r="W4847" s="246"/>
      <c r="X4847" s="246"/>
      <c r="Y4847" s="246"/>
      <c r="Z4847" s="246"/>
      <c r="AA4847" s="246"/>
      <c r="AB4847" s="246"/>
      <c r="AC4847" s="246"/>
      <c r="AD4847" s="246"/>
      <c r="AE4847" s="246"/>
      <c r="AF4847" s="246"/>
      <c r="AG4847" s="246"/>
      <c r="AH4847" s="246"/>
      <c r="AI4847" s="246"/>
      <c r="AJ4847" s="246"/>
      <c r="AK4847" s="246"/>
      <c r="AL4847" s="246"/>
    </row>
    <row r="4848" spans="3:38" s="47" customFormat="1" ht="38.25" customHeight="1" x14ac:dyDescent="0.25">
      <c r="C4848" s="243"/>
      <c r="H4848" s="243"/>
      <c r="L4848" s="282"/>
      <c r="M4848" s="243"/>
      <c r="O4848" s="243"/>
      <c r="P4848" s="246"/>
      <c r="Q4848" s="246"/>
      <c r="R4848" s="246"/>
      <c r="S4848" s="246"/>
      <c r="T4848" s="246"/>
      <c r="U4848" s="246"/>
      <c r="V4848" s="246"/>
      <c r="W4848" s="246"/>
      <c r="X4848" s="246"/>
      <c r="Y4848" s="246"/>
      <c r="Z4848" s="246"/>
      <c r="AA4848" s="246"/>
      <c r="AB4848" s="246"/>
      <c r="AC4848" s="246"/>
      <c r="AD4848" s="246"/>
      <c r="AE4848" s="246"/>
      <c r="AF4848" s="246"/>
      <c r="AG4848" s="246"/>
      <c r="AH4848" s="246"/>
      <c r="AI4848" s="246"/>
      <c r="AJ4848" s="246"/>
      <c r="AK4848" s="246"/>
      <c r="AL4848" s="246"/>
    </row>
    <row r="4849" spans="3:38" s="47" customFormat="1" ht="38.25" customHeight="1" x14ac:dyDescent="0.25">
      <c r="C4849" s="243"/>
      <c r="H4849" s="243"/>
      <c r="L4849" s="282"/>
      <c r="M4849" s="243"/>
      <c r="O4849" s="243"/>
      <c r="P4849" s="246"/>
      <c r="Q4849" s="246"/>
      <c r="R4849" s="246"/>
      <c r="S4849" s="246"/>
      <c r="T4849" s="246"/>
      <c r="U4849" s="246"/>
      <c r="V4849" s="246"/>
      <c r="W4849" s="246"/>
      <c r="X4849" s="246"/>
      <c r="Y4849" s="246"/>
      <c r="Z4849" s="246"/>
      <c r="AA4849" s="246"/>
      <c r="AB4849" s="246"/>
      <c r="AC4849" s="246"/>
      <c r="AD4849" s="246"/>
      <c r="AE4849" s="246"/>
      <c r="AF4849" s="246"/>
      <c r="AG4849" s="246"/>
      <c r="AH4849" s="246"/>
      <c r="AI4849" s="246"/>
      <c r="AJ4849" s="246"/>
      <c r="AK4849" s="246"/>
      <c r="AL4849" s="246"/>
    </row>
    <row r="4850" spans="3:38" s="47" customFormat="1" ht="38.25" customHeight="1" x14ac:dyDescent="0.25">
      <c r="C4850" s="243"/>
      <c r="H4850" s="243"/>
      <c r="L4850" s="282"/>
      <c r="M4850" s="243"/>
      <c r="O4850" s="243"/>
      <c r="P4850" s="246"/>
      <c r="Q4850" s="246"/>
      <c r="R4850" s="246"/>
      <c r="S4850" s="246"/>
      <c r="T4850" s="246"/>
      <c r="U4850" s="246"/>
      <c r="V4850" s="246"/>
      <c r="W4850" s="246"/>
      <c r="X4850" s="246"/>
      <c r="Y4850" s="246"/>
      <c r="Z4850" s="246"/>
      <c r="AA4850" s="246"/>
      <c r="AB4850" s="246"/>
      <c r="AC4850" s="246"/>
      <c r="AD4850" s="246"/>
      <c r="AE4850" s="246"/>
      <c r="AF4850" s="246"/>
      <c r="AG4850" s="246"/>
      <c r="AH4850" s="246"/>
      <c r="AI4850" s="246"/>
      <c r="AJ4850" s="246"/>
      <c r="AK4850" s="246"/>
      <c r="AL4850" s="246"/>
    </row>
    <row r="4851" spans="3:38" s="47" customFormat="1" ht="38.25" customHeight="1" x14ac:dyDescent="0.25">
      <c r="C4851" s="243"/>
      <c r="H4851" s="243"/>
      <c r="L4851" s="282"/>
      <c r="M4851" s="243"/>
      <c r="O4851" s="243"/>
      <c r="P4851" s="246"/>
      <c r="Q4851" s="246"/>
      <c r="R4851" s="246"/>
      <c r="S4851" s="246"/>
      <c r="T4851" s="246"/>
      <c r="U4851" s="246"/>
      <c r="V4851" s="246"/>
      <c r="W4851" s="246"/>
      <c r="X4851" s="246"/>
      <c r="Y4851" s="246"/>
      <c r="Z4851" s="246"/>
      <c r="AA4851" s="246"/>
      <c r="AB4851" s="246"/>
      <c r="AC4851" s="246"/>
      <c r="AD4851" s="246"/>
      <c r="AE4851" s="246"/>
      <c r="AF4851" s="246"/>
      <c r="AG4851" s="246"/>
      <c r="AH4851" s="246"/>
      <c r="AI4851" s="246"/>
      <c r="AJ4851" s="246"/>
      <c r="AK4851" s="246"/>
      <c r="AL4851" s="246"/>
    </row>
    <row r="4852" spans="3:38" s="47" customFormat="1" ht="38.25" customHeight="1" x14ac:dyDescent="0.25">
      <c r="C4852" s="243"/>
      <c r="H4852" s="243"/>
      <c r="L4852" s="282"/>
      <c r="M4852" s="243"/>
      <c r="O4852" s="243"/>
      <c r="P4852" s="246"/>
      <c r="Q4852" s="246"/>
      <c r="R4852" s="246"/>
      <c r="S4852" s="246"/>
      <c r="T4852" s="246"/>
      <c r="U4852" s="246"/>
      <c r="V4852" s="246"/>
      <c r="W4852" s="246"/>
      <c r="X4852" s="246"/>
      <c r="Y4852" s="246"/>
      <c r="Z4852" s="246"/>
      <c r="AA4852" s="246"/>
      <c r="AB4852" s="246"/>
      <c r="AC4852" s="246"/>
      <c r="AD4852" s="246"/>
      <c r="AE4852" s="246"/>
      <c r="AF4852" s="246"/>
      <c r="AG4852" s="246"/>
      <c r="AH4852" s="246"/>
      <c r="AI4852" s="246"/>
      <c r="AJ4852" s="246"/>
      <c r="AK4852" s="246"/>
      <c r="AL4852" s="246"/>
    </row>
    <row r="4853" spans="3:38" s="47" customFormat="1" ht="38.25" customHeight="1" x14ac:dyDescent="0.25">
      <c r="C4853" s="243"/>
      <c r="H4853" s="243"/>
      <c r="L4853" s="282"/>
      <c r="M4853" s="243"/>
      <c r="O4853" s="243"/>
      <c r="P4853" s="246"/>
      <c r="Q4853" s="246"/>
      <c r="R4853" s="246"/>
      <c r="S4853" s="246"/>
      <c r="T4853" s="246"/>
      <c r="U4853" s="246"/>
      <c r="V4853" s="246"/>
      <c r="W4853" s="246"/>
      <c r="X4853" s="246"/>
      <c r="Y4853" s="246"/>
      <c r="Z4853" s="246"/>
      <c r="AA4853" s="246"/>
      <c r="AB4853" s="246"/>
      <c r="AC4853" s="246"/>
      <c r="AD4853" s="246"/>
      <c r="AE4853" s="246"/>
      <c r="AF4853" s="246"/>
      <c r="AG4853" s="246"/>
      <c r="AH4853" s="246"/>
      <c r="AI4853" s="246"/>
      <c r="AJ4853" s="246"/>
      <c r="AK4853" s="246"/>
      <c r="AL4853" s="246"/>
    </row>
    <row r="4854" spans="3:38" s="47" customFormat="1" ht="38.25" customHeight="1" x14ac:dyDescent="0.25">
      <c r="C4854" s="243"/>
      <c r="H4854" s="243"/>
      <c r="L4854" s="282"/>
      <c r="M4854" s="243"/>
      <c r="O4854" s="243"/>
      <c r="P4854" s="246"/>
      <c r="Q4854" s="246"/>
      <c r="R4854" s="246"/>
      <c r="S4854" s="246"/>
      <c r="T4854" s="246"/>
      <c r="U4854" s="246"/>
      <c r="V4854" s="246"/>
      <c r="W4854" s="246"/>
      <c r="X4854" s="246"/>
      <c r="Y4854" s="246"/>
      <c r="Z4854" s="246"/>
      <c r="AA4854" s="246"/>
      <c r="AB4854" s="246"/>
      <c r="AC4854" s="246"/>
      <c r="AD4854" s="246"/>
      <c r="AE4854" s="246"/>
      <c r="AF4854" s="246"/>
      <c r="AG4854" s="246"/>
      <c r="AH4854" s="246"/>
      <c r="AI4854" s="246"/>
      <c r="AJ4854" s="246"/>
      <c r="AK4854" s="246"/>
      <c r="AL4854" s="246"/>
    </row>
    <row r="4855" spans="3:38" s="47" customFormat="1" ht="38.25" customHeight="1" x14ac:dyDescent="0.25">
      <c r="C4855" s="243"/>
      <c r="H4855" s="243"/>
      <c r="L4855" s="282"/>
      <c r="M4855" s="243"/>
      <c r="O4855" s="243"/>
      <c r="P4855" s="246"/>
      <c r="Q4855" s="246"/>
      <c r="R4855" s="246"/>
      <c r="S4855" s="246"/>
      <c r="T4855" s="246"/>
      <c r="U4855" s="246"/>
      <c r="V4855" s="246"/>
      <c r="W4855" s="246"/>
      <c r="X4855" s="246"/>
      <c r="Y4855" s="246"/>
      <c r="Z4855" s="246"/>
      <c r="AA4855" s="246"/>
      <c r="AB4855" s="246"/>
      <c r="AC4855" s="246"/>
      <c r="AD4855" s="246"/>
      <c r="AE4855" s="246"/>
      <c r="AF4855" s="246"/>
      <c r="AG4855" s="246"/>
      <c r="AH4855" s="246"/>
      <c r="AI4855" s="246"/>
      <c r="AJ4855" s="246"/>
      <c r="AK4855" s="246"/>
      <c r="AL4855" s="246"/>
    </row>
    <row r="4856" spans="3:38" s="47" customFormat="1" ht="38.25" customHeight="1" x14ac:dyDescent="0.25">
      <c r="C4856" s="243"/>
      <c r="H4856" s="243"/>
      <c r="L4856" s="282"/>
      <c r="M4856" s="243"/>
      <c r="O4856" s="243"/>
      <c r="P4856" s="246"/>
      <c r="Q4856" s="246"/>
      <c r="R4856" s="246"/>
      <c r="S4856" s="246"/>
      <c r="T4856" s="246"/>
      <c r="U4856" s="246"/>
      <c r="V4856" s="246"/>
      <c r="W4856" s="246"/>
      <c r="X4856" s="246"/>
      <c r="Y4856" s="246"/>
      <c r="Z4856" s="246"/>
      <c r="AA4856" s="246"/>
      <c r="AB4856" s="246"/>
      <c r="AC4856" s="246"/>
      <c r="AD4856" s="246"/>
      <c r="AE4856" s="246"/>
      <c r="AF4856" s="246"/>
      <c r="AG4856" s="246"/>
      <c r="AH4856" s="246"/>
      <c r="AI4856" s="246"/>
      <c r="AJ4856" s="246"/>
      <c r="AK4856" s="246"/>
      <c r="AL4856" s="246"/>
    </row>
    <row r="4857" spans="3:38" s="47" customFormat="1" ht="38.25" customHeight="1" x14ac:dyDescent="0.25">
      <c r="C4857" s="243"/>
      <c r="H4857" s="243"/>
      <c r="L4857" s="282"/>
      <c r="M4857" s="243"/>
      <c r="O4857" s="243"/>
      <c r="P4857" s="246"/>
      <c r="Q4857" s="246"/>
      <c r="R4857" s="246"/>
      <c r="S4857" s="246"/>
      <c r="T4857" s="246"/>
      <c r="U4857" s="246"/>
      <c r="V4857" s="246"/>
      <c r="W4857" s="246"/>
      <c r="X4857" s="246"/>
      <c r="Y4857" s="246"/>
      <c r="Z4857" s="246"/>
      <c r="AA4857" s="246"/>
      <c r="AB4857" s="246"/>
      <c r="AC4857" s="246"/>
      <c r="AD4857" s="246"/>
      <c r="AE4857" s="246"/>
      <c r="AF4857" s="246"/>
      <c r="AG4857" s="246"/>
      <c r="AH4857" s="246"/>
      <c r="AI4857" s="246"/>
      <c r="AJ4857" s="246"/>
      <c r="AK4857" s="246"/>
      <c r="AL4857" s="246"/>
    </row>
    <row r="4858" spans="3:38" s="47" customFormat="1" ht="38.25" customHeight="1" x14ac:dyDescent="0.25">
      <c r="C4858" s="243"/>
      <c r="H4858" s="243"/>
      <c r="L4858" s="282"/>
      <c r="M4858" s="243"/>
      <c r="O4858" s="243"/>
      <c r="P4858" s="246"/>
      <c r="Q4858" s="246"/>
      <c r="R4858" s="246"/>
      <c r="S4858" s="246"/>
      <c r="T4858" s="246"/>
      <c r="U4858" s="246"/>
      <c r="V4858" s="246"/>
      <c r="W4858" s="246"/>
      <c r="X4858" s="246"/>
      <c r="Y4858" s="246"/>
      <c r="Z4858" s="246"/>
      <c r="AA4858" s="246"/>
      <c r="AB4858" s="246"/>
      <c r="AC4858" s="246"/>
      <c r="AD4858" s="246"/>
      <c r="AE4858" s="246"/>
      <c r="AF4858" s="246"/>
      <c r="AG4858" s="246"/>
      <c r="AH4858" s="246"/>
      <c r="AI4858" s="246"/>
      <c r="AJ4858" s="246"/>
      <c r="AK4858" s="246"/>
      <c r="AL4858" s="246"/>
    </row>
    <row r="4859" spans="3:38" s="47" customFormat="1" ht="38.25" customHeight="1" x14ac:dyDescent="0.25">
      <c r="C4859" s="243"/>
      <c r="H4859" s="243"/>
      <c r="L4859" s="282"/>
      <c r="M4859" s="243"/>
      <c r="O4859" s="243"/>
      <c r="P4859" s="246"/>
      <c r="Q4859" s="246"/>
      <c r="R4859" s="246"/>
      <c r="S4859" s="246"/>
      <c r="T4859" s="246"/>
      <c r="U4859" s="246"/>
      <c r="V4859" s="246"/>
      <c r="W4859" s="246"/>
      <c r="X4859" s="246"/>
      <c r="Y4859" s="246"/>
      <c r="Z4859" s="246"/>
      <c r="AA4859" s="246"/>
      <c r="AB4859" s="246"/>
      <c r="AC4859" s="246"/>
      <c r="AD4859" s="246"/>
      <c r="AE4859" s="246"/>
      <c r="AF4859" s="246"/>
      <c r="AG4859" s="246"/>
      <c r="AH4859" s="246"/>
      <c r="AI4859" s="246"/>
      <c r="AJ4859" s="246"/>
      <c r="AK4859" s="246"/>
      <c r="AL4859" s="246"/>
    </row>
    <row r="4860" spans="3:38" s="47" customFormat="1" ht="38.25" customHeight="1" x14ac:dyDescent="0.25">
      <c r="C4860" s="243"/>
      <c r="H4860" s="243"/>
      <c r="L4860" s="282"/>
      <c r="M4860" s="243"/>
      <c r="O4860" s="243"/>
      <c r="P4860" s="246"/>
      <c r="Q4860" s="246"/>
      <c r="R4860" s="246"/>
      <c r="S4860" s="246"/>
      <c r="T4860" s="246"/>
      <c r="U4860" s="246"/>
      <c r="V4860" s="246"/>
      <c r="W4860" s="246"/>
      <c r="X4860" s="246"/>
      <c r="Y4860" s="246"/>
      <c r="Z4860" s="246"/>
      <c r="AA4860" s="246"/>
      <c r="AB4860" s="246"/>
      <c r="AC4860" s="246"/>
      <c r="AD4860" s="246"/>
      <c r="AE4860" s="246"/>
      <c r="AF4860" s="246"/>
      <c r="AG4860" s="246"/>
      <c r="AH4860" s="246"/>
      <c r="AI4860" s="246"/>
      <c r="AJ4860" s="246"/>
      <c r="AK4860" s="246"/>
      <c r="AL4860" s="246"/>
    </row>
    <row r="4861" spans="3:38" s="47" customFormat="1" ht="38.25" customHeight="1" x14ac:dyDescent="0.25">
      <c r="C4861" s="243"/>
      <c r="H4861" s="243"/>
      <c r="L4861" s="282"/>
      <c r="M4861" s="243"/>
      <c r="O4861" s="243"/>
      <c r="P4861" s="246"/>
      <c r="Q4861" s="246"/>
      <c r="R4861" s="246"/>
      <c r="S4861" s="246"/>
      <c r="T4861" s="246"/>
      <c r="U4861" s="246"/>
      <c r="V4861" s="246"/>
      <c r="W4861" s="246"/>
      <c r="X4861" s="246"/>
      <c r="Y4861" s="246"/>
      <c r="Z4861" s="246"/>
      <c r="AA4861" s="246"/>
      <c r="AB4861" s="246"/>
      <c r="AC4861" s="246"/>
      <c r="AD4861" s="246"/>
      <c r="AE4861" s="246"/>
      <c r="AF4861" s="246"/>
      <c r="AG4861" s="246"/>
      <c r="AH4861" s="246"/>
      <c r="AI4861" s="246"/>
      <c r="AJ4861" s="246"/>
      <c r="AK4861" s="246"/>
      <c r="AL4861" s="246"/>
    </row>
    <row r="4862" spans="3:38" s="47" customFormat="1" ht="38.25" customHeight="1" x14ac:dyDescent="0.25">
      <c r="C4862" s="243"/>
      <c r="H4862" s="243"/>
      <c r="L4862" s="282"/>
      <c r="M4862" s="243"/>
      <c r="O4862" s="243"/>
      <c r="P4862" s="246"/>
      <c r="Q4862" s="246"/>
      <c r="R4862" s="246"/>
      <c r="S4862" s="246"/>
      <c r="T4862" s="246"/>
      <c r="U4862" s="246"/>
      <c r="V4862" s="246"/>
      <c r="W4862" s="246"/>
      <c r="X4862" s="246"/>
      <c r="Y4862" s="246"/>
      <c r="Z4862" s="246"/>
      <c r="AA4862" s="246"/>
      <c r="AB4862" s="246"/>
      <c r="AC4862" s="246"/>
      <c r="AD4862" s="246"/>
      <c r="AE4862" s="246"/>
      <c r="AF4862" s="246"/>
      <c r="AG4862" s="246"/>
      <c r="AH4862" s="246"/>
      <c r="AI4862" s="246"/>
      <c r="AJ4862" s="246"/>
      <c r="AK4862" s="246"/>
      <c r="AL4862" s="246"/>
    </row>
    <row r="4863" spans="3:38" s="47" customFormat="1" ht="38.25" customHeight="1" x14ac:dyDescent="0.25">
      <c r="C4863" s="243"/>
      <c r="H4863" s="243"/>
      <c r="L4863" s="282"/>
      <c r="M4863" s="243"/>
      <c r="O4863" s="243"/>
      <c r="P4863" s="246"/>
      <c r="Q4863" s="246"/>
      <c r="R4863" s="246"/>
      <c r="S4863" s="246"/>
      <c r="T4863" s="246"/>
      <c r="U4863" s="246"/>
      <c r="V4863" s="246"/>
      <c r="W4863" s="246"/>
      <c r="X4863" s="246"/>
      <c r="Y4863" s="246"/>
      <c r="Z4863" s="246"/>
      <c r="AA4863" s="246"/>
      <c r="AB4863" s="246"/>
      <c r="AC4863" s="246"/>
      <c r="AD4863" s="246"/>
      <c r="AE4863" s="246"/>
      <c r="AF4863" s="246"/>
      <c r="AG4863" s="246"/>
      <c r="AH4863" s="246"/>
      <c r="AI4863" s="246"/>
      <c r="AJ4863" s="246"/>
      <c r="AK4863" s="246"/>
      <c r="AL4863" s="246"/>
    </row>
    <row r="4864" spans="3:38" s="47" customFormat="1" ht="38.25" customHeight="1" x14ac:dyDescent="0.25">
      <c r="C4864" s="243"/>
      <c r="H4864" s="243"/>
      <c r="L4864" s="282"/>
      <c r="M4864" s="243"/>
      <c r="O4864" s="243"/>
      <c r="P4864" s="246"/>
      <c r="Q4864" s="246"/>
      <c r="R4864" s="246"/>
      <c r="S4864" s="246"/>
      <c r="T4864" s="246"/>
      <c r="U4864" s="246"/>
      <c r="V4864" s="246"/>
      <c r="W4864" s="246"/>
      <c r="X4864" s="246"/>
      <c r="Y4864" s="246"/>
      <c r="Z4864" s="246"/>
      <c r="AA4864" s="246"/>
      <c r="AB4864" s="246"/>
      <c r="AC4864" s="246"/>
      <c r="AD4864" s="246"/>
      <c r="AE4864" s="246"/>
      <c r="AF4864" s="246"/>
      <c r="AG4864" s="246"/>
      <c r="AH4864" s="246"/>
      <c r="AI4864" s="246"/>
      <c r="AJ4864" s="246"/>
      <c r="AK4864" s="246"/>
      <c r="AL4864" s="246"/>
    </row>
    <row r="4865" spans="3:38" s="47" customFormat="1" ht="38.25" customHeight="1" x14ac:dyDescent="0.25">
      <c r="C4865" s="243"/>
      <c r="H4865" s="243"/>
      <c r="L4865" s="282"/>
      <c r="M4865" s="243"/>
      <c r="O4865" s="243"/>
      <c r="P4865" s="246"/>
      <c r="Q4865" s="246"/>
      <c r="R4865" s="246"/>
      <c r="S4865" s="246"/>
      <c r="T4865" s="246"/>
      <c r="U4865" s="246"/>
      <c r="V4865" s="246"/>
      <c r="W4865" s="246"/>
      <c r="X4865" s="246"/>
      <c r="Y4865" s="246"/>
      <c r="Z4865" s="246"/>
      <c r="AA4865" s="246"/>
      <c r="AB4865" s="246"/>
      <c r="AC4865" s="246"/>
      <c r="AD4865" s="246"/>
      <c r="AE4865" s="246"/>
      <c r="AF4865" s="246"/>
      <c r="AG4865" s="246"/>
      <c r="AH4865" s="246"/>
      <c r="AI4865" s="246"/>
      <c r="AJ4865" s="246"/>
      <c r="AK4865" s="246"/>
      <c r="AL4865" s="246"/>
    </row>
    <row r="4866" spans="3:38" s="47" customFormat="1" ht="38.25" customHeight="1" x14ac:dyDescent="0.25">
      <c r="C4866" s="243"/>
      <c r="H4866" s="243"/>
      <c r="L4866" s="282"/>
      <c r="M4866" s="243"/>
      <c r="O4866" s="243"/>
      <c r="P4866" s="246"/>
      <c r="Q4866" s="246"/>
      <c r="R4866" s="246"/>
      <c r="S4866" s="246"/>
      <c r="T4866" s="246"/>
      <c r="U4866" s="246"/>
      <c r="V4866" s="246"/>
      <c r="W4866" s="246"/>
      <c r="X4866" s="246"/>
      <c r="Y4866" s="246"/>
      <c r="Z4866" s="246"/>
      <c r="AA4866" s="246"/>
      <c r="AB4866" s="246"/>
      <c r="AC4866" s="246"/>
      <c r="AD4866" s="246"/>
      <c r="AE4866" s="246"/>
      <c r="AF4866" s="246"/>
      <c r="AG4866" s="246"/>
      <c r="AH4866" s="246"/>
      <c r="AI4866" s="246"/>
      <c r="AJ4866" s="246"/>
      <c r="AK4866" s="246"/>
      <c r="AL4866" s="246"/>
    </row>
    <row r="4867" spans="3:38" s="47" customFormat="1" ht="38.25" customHeight="1" x14ac:dyDescent="0.25">
      <c r="C4867" s="243"/>
      <c r="H4867" s="243"/>
      <c r="L4867" s="282"/>
      <c r="M4867" s="243"/>
      <c r="O4867" s="243"/>
      <c r="P4867" s="246"/>
      <c r="Q4867" s="246"/>
      <c r="R4867" s="246"/>
      <c r="S4867" s="246"/>
      <c r="T4867" s="246"/>
      <c r="U4867" s="246"/>
      <c r="V4867" s="246"/>
      <c r="W4867" s="246"/>
      <c r="X4867" s="246"/>
      <c r="Y4867" s="246"/>
      <c r="Z4867" s="246"/>
      <c r="AA4867" s="246"/>
      <c r="AB4867" s="246"/>
      <c r="AC4867" s="246"/>
      <c r="AD4867" s="246"/>
      <c r="AE4867" s="246"/>
      <c r="AF4867" s="246"/>
      <c r="AG4867" s="246"/>
      <c r="AH4867" s="246"/>
      <c r="AI4867" s="246"/>
      <c r="AJ4867" s="246"/>
      <c r="AK4867" s="246"/>
      <c r="AL4867" s="246"/>
    </row>
    <row r="4868" spans="3:38" s="47" customFormat="1" ht="38.25" customHeight="1" x14ac:dyDescent="0.25">
      <c r="C4868" s="243"/>
      <c r="H4868" s="243"/>
      <c r="L4868" s="282"/>
      <c r="M4868" s="243"/>
      <c r="O4868" s="243"/>
      <c r="P4868" s="246"/>
      <c r="Q4868" s="246"/>
      <c r="R4868" s="246"/>
      <c r="S4868" s="246"/>
      <c r="T4868" s="246"/>
      <c r="U4868" s="246"/>
      <c r="V4868" s="246"/>
      <c r="W4868" s="246"/>
      <c r="X4868" s="246"/>
      <c r="Y4868" s="246"/>
      <c r="Z4868" s="246"/>
      <c r="AA4868" s="246"/>
      <c r="AB4868" s="246"/>
      <c r="AC4868" s="246"/>
      <c r="AD4868" s="246"/>
      <c r="AE4868" s="246"/>
      <c r="AF4868" s="246"/>
      <c r="AG4868" s="246"/>
      <c r="AH4868" s="246"/>
      <c r="AI4868" s="246"/>
      <c r="AJ4868" s="246"/>
      <c r="AK4868" s="246"/>
      <c r="AL4868" s="246"/>
    </row>
    <row r="4869" spans="3:38" s="47" customFormat="1" ht="38.25" customHeight="1" x14ac:dyDescent="0.25">
      <c r="C4869" s="243"/>
      <c r="H4869" s="243"/>
      <c r="L4869" s="282"/>
      <c r="M4869" s="243"/>
      <c r="O4869" s="243"/>
      <c r="P4869" s="246"/>
      <c r="Q4869" s="246"/>
      <c r="R4869" s="246"/>
      <c r="S4869" s="246"/>
      <c r="T4869" s="246"/>
      <c r="U4869" s="246"/>
      <c r="V4869" s="246"/>
      <c r="W4869" s="246"/>
      <c r="X4869" s="246"/>
      <c r="Y4869" s="246"/>
      <c r="Z4869" s="246"/>
      <c r="AA4869" s="246"/>
      <c r="AB4869" s="246"/>
      <c r="AC4869" s="246"/>
      <c r="AD4869" s="246"/>
      <c r="AE4869" s="246"/>
      <c r="AF4869" s="246"/>
      <c r="AG4869" s="246"/>
      <c r="AH4869" s="246"/>
      <c r="AI4869" s="246"/>
      <c r="AJ4869" s="246"/>
      <c r="AK4869" s="246"/>
      <c r="AL4869" s="246"/>
    </row>
    <row r="4870" spans="3:38" s="47" customFormat="1" ht="38.25" customHeight="1" x14ac:dyDescent="0.25">
      <c r="C4870" s="243"/>
      <c r="H4870" s="243"/>
      <c r="L4870" s="282"/>
      <c r="M4870" s="243"/>
      <c r="O4870" s="243"/>
      <c r="P4870" s="246"/>
      <c r="Q4870" s="246"/>
      <c r="R4870" s="246"/>
      <c r="S4870" s="246"/>
      <c r="T4870" s="246"/>
      <c r="U4870" s="246"/>
      <c r="V4870" s="246"/>
      <c r="W4870" s="246"/>
      <c r="X4870" s="246"/>
      <c r="Y4870" s="246"/>
      <c r="Z4870" s="246"/>
      <c r="AA4870" s="246"/>
      <c r="AB4870" s="246"/>
      <c r="AC4870" s="246"/>
      <c r="AD4870" s="246"/>
      <c r="AE4870" s="246"/>
      <c r="AF4870" s="246"/>
      <c r="AG4870" s="246"/>
      <c r="AH4870" s="246"/>
      <c r="AI4870" s="246"/>
      <c r="AJ4870" s="246"/>
      <c r="AK4870" s="246"/>
      <c r="AL4870" s="246"/>
    </row>
    <row r="4871" spans="3:38" s="47" customFormat="1" ht="38.25" customHeight="1" x14ac:dyDescent="0.25">
      <c r="C4871" s="243"/>
      <c r="H4871" s="243"/>
      <c r="L4871" s="282"/>
      <c r="M4871" s="243"/>
      <c r="O4871" s="243"/>
      <c r="P4871" s="246"/>
      <c r="Q4871" s="246"/>
      <c r="R4871" s="246"/>
      <c r="S4871" s="246"/>
      <c r="T4871" s="246"/>
      <c r="U4871" s="246"/>
      <c r="V4871" s="246"/>
      <c r="W4871" s="246"/>
      <c r="X4871" s="246"/>
      <c r="Y4871" s="246"/>
      <c r="Z4871" s="246"/>
      <c r="AA4871" s="246"/>
      <c r="AB4871" s="246"/>
      <c r="AC4871" s="246"/>
      <c r="AD4871" s="246"/>
      <c r="AE4871" s="246"/>
      <c r="AF4871" s="246"/>
      <c r="AG4871" s="246"/>
      <c r="AH4871" s="246"/>
      <c r="AI4871" s="246"/>
      <c r="AJ4871" s="246"/>
      <c r="AK4871" s="246"/>
      <c r="AL4871" s="246"/>
    </row>
    <row r="4872" spans="3:38" s="47" customFormat="1" ht="38.25" customHeight="1" x14ac:dyDescent="0.25">
      <c r="C4872" s="243"/>
      <c r="H4872" s="243"/>
      <c r="L4872" s="282"/>
      <c r="M4872" s="243"/>
      <c r="O4872" s="243"/>
      <c r="P4872" s="246"/>
      <c r="Q4872" s="246"/>
      <c r="R4872" s="246"/>
      <c r="S4872" s="246"/>
      <c r="T4872" s="246"/>
      <c r="U4872" s="246"/>
      <c r="V4872" s="246"/>
      <c r="W4872" s="246"/>
      <c r="X4872" s="246"/>
      <c r="Y4872" s="246"/>
      <c r="Z4872" s="246"/>
      <c r="AA4872" s="246"/>
      <c r="AB4872" s="246"/>
      <c r="AC4872" s="246"/>
      <c r="AD4872" s="246"/>
      <c r="AE4872" s="246"/>
      <c r="AF4872" s="246"/>
      <c r="AG4872" s="246"/>
      <c r="AH4872" s="246"/>
      <c r="AI4872" s="246"/>
      <c r="AJ4872" s="246"/>
      <c r="AK4872" s="246"/>
      <c r="AL4872" s="246"/>
    </row>
    <row r="4873" spans="3:38" s="47" customFormat="1" ht="38.25" customHeight="1" x14ac:dyDescent="0.25">
      <c r="C4873" s="243"/>
      <c r="H4873" s="243"/>
      <c r="L4873" s="282"/>
      <c r="M4873" s="243"/>
      <c r="O4873" s="243"/>
      <c r="P4873" s="246"/>
      <c r="Q4873" s="246"/>
      <c r="R4873" s="246"/>
      <c r="S4873" s="246"/>
      <c r="T4873" s="246"/>
      <c r="U4873" s="246"/>
      <c r="V4873" s="246"/>
      <c r="W4873" s="246"/>
      <c r="X4873" s="246"/>
      <c r="Y4873" s="246"/>
      <c r="Z4873" s="246"/>
      <c r="AA4873" s="246"/>
      <c r="AB4873" s="246"/>
      <c r="AC4873" s="246"/>
      <c r="AD4873" s="246"/>
      <c r="AE4873" s="246"/>
      <c r="AF4873" s="246"/>
      <c r="AG4873" s="246"/>
      <c r="AH4873" s="246"/>
      <c r="AI4873" s="246"/>
      <c r="AJ4873" s="246"/>
      <c r="AK4873" s="246"/>
      <c r="AL4873" s="246"/>
    </row>
    <row r="4874" spans="3:38" s="47" customFormat="1" ht="38.25" customHeight="1" x14ac:dyDescent="0.25">
      <c r="C4874" s="243"/>
      <c r="H4874" s="243"/>
      <c r="L4874" s="282"/>
      <c r="M4874" s="243"/>
      <c r="O4874" s="243"/>
      <c r="P4874" s="246"/>
      <c r="Q4874" s="246"/>
      <c r="R4874" s="246"/>
      <c r="S4874" s="246"/>
      <c r="T4874" s="246"/>
      <c r="U4874" s="246"/>
      <c r="V4874" s="246"/>
      <c r="W4874" s="246"/>
      <c r="X4874" s="246"/>
      <c r="Y4874" s="246"/>
      <c r="Z4874" s="246"/>
      <c r="AA4874" s="246"/>
      <c r="AB4874" s="246"/>
      <c r="AC4874" s="246"/>
      <c r="AD4874" s="246"/>
      <c r="AE4874" s="246"/>
      <c r="AF4874" s="246"/>
      <c r="AG4874" s="246"/>
      <c r="AH4874" s="246"/>
      <c r="AI4874" s="246"/>
      <c r="AJ4874" s="246"/>
      <c r="AK4874" s="246"/>
      <c r="AL4874" s="246"/>
    </row>
    <row r="4875" spans="3:38" s="47" customFormat="1" ht="38.25" customHeight="1" x14ac:dyDescent="0.25">
      <c r="C4875" s="243"/>
      <c r="H4875" s="243"/>
      <c r="L4875" s="282"/>
      <c r="M4875" s="243"/>
      <c r="O4875" s="243"/>
      <c r="P4875" s="246"/>
      <c r="Q4875" s="246"/>
      <c r="R4875" s="246"/>
      <c r="S4875" s="246"/>
      <c r="T4875" s="246"/>
      <c r="U4875" s="246"/>
      <c r="V4875" s="246"/>
      <c r="W4875" s="246"/>
      <c r="X4875" s="246"/>
      <c r="Y4875" s="246"/>
      <c r="Z4875" s="246"/>
      <c r="AA4875" s="246"/>
      <c r="AB4875" s="246"/>
      <c r="AC4875" s="246"/>
      <c r="AD4875" s="246"/>
      <c r="AE4875" s="246"/>
      <c r="AF4875" s="246"/>
      <c r="AG4875" s="246"/>
      <c r="AH4875" s="246"/>
      <c r="AI4875" s="246"/>
      <c r="AJ4875" s="246"/>
      <c r="AK4875" s="246"/>
      <c r="AL4875" s="246"/>
    </row>
    <row r="4876" spans="3:38" s="47" customFormat="1" ht="38.25" customHeight="1" x14ac:dyDescent="0.25">
      <c r="C4876" s="243"/>
      <c r="H4876" s="243"/>
      <c r="L4876" s="282"/>
      <c r="M4876" s="243"/>
      <c r="O4876" s="243"/>
      <c r="P4876" s="246"/>
      <c r="Q4876" s="246"/>
      <c r="R4876" s="246"/>
      <c r="S4876" s="246"/>
      <c r="T4876" s="246"/>
      <c r="U4876" s="246"/>
      <c r="V4876" s="246"/>
      <c r="W4876" s="246"/>
      <c r="X4876" s="246"/>
      <c r="Y4876" s="246"/>
      <c r="Z4876" s="246"/>
      <c r="AA4876" s="246"/>
      <c r="AB4876" s="246"/>
      <c r="AC4876" s="246"/>
      <c r="AD4876" s="246"/>
      <c r="AE4876" s="246"/>
      <c r="AF4876" s="246"/>
      <c r="AG4876" s="246"/>
      <c r="AH4876" s="246"/>
      <c r="AI4876" s="246"/>
      <c r="AJ4876" s="246"/>
      <c r="AK4876" s="246"/>
      <c r="AL4876" s="246"/>
    </row>
    <row r="4877" spans="3:38" s="47" customFormat="1" ht="38.25" customHeight="1" x14ac:dyDescent="0.25">
      <c r="C4877" s="243"/>
      <c r="H4877" s="243"/>
      <c r="L4877" s="282"/>
      <c r="M4877" s="243"/>
      <c r="O4877" s="243"/>
      <c r="P4877" s="246"/>
      <c r="Q4877" s="246"/>
      <c r="R4877" s="246"/>
      <c r="S4877" s="246"/>
      <c r="T4877" s="246"/>
      <c r="U4877" s="246"/>
      <c r="V4877" s="246"/>
      <c r="W4877" s="246"/>
      <c r="X4877" s="246"/>
      <c r="Y4877" s="246"/>
      <c r="Z4877" s="246"/>
      <c r="AA4877" s="246"/>
      <c r="AB4877" s="246"/>
      <c r="AC4877" s="246"/>
      <c r="AD4877" s="246"/>
      <c r="AE4877" s="246"/>
      <c r="AF4877" s="246"/>
      <c r="AG4877" s="246"/>
      <c r="AH4877" s="246"/>
      <c r="AI4877" s="246"/>
      <c r="AJ4877" s="246"/>
      <c r="AK4877" s="246"/>
      <c r="AL4877" s="246"/>
    </row>
    <row r="4878" spans="3:38" s="47" customFormat="1" ht="38.25" customHeight="1" x14ac:dyDescent="0.25">
      <c r="C4878" s="243"/>
      <c r="H4878" s="243"/>
      <c r="L4878" s="282"/>
      <c r="M4878" s="243"/>
      <c r="O4878" s="243"/>
      <c r="P4878" s="246"/>
      <c r="Q4878" s="246"/>
      <c r="R4878" s="246"/>
      <c r="S4878" s="246"/>
      <c r="T4878" s="246"/>
      <c r="U4878" s="246"/>
      <c r="V4878" s="246"/>
      <c r="W4878" s="246"/>
      <c r="X4878" s="246"/>
      <c r="Y4878" s="246"/>
      <c r="Z4878" s="246"/>
      <c r="AA4878" s="246"/>
      <c r="AB4878" s="246"/>
      <c r="AC4878" s="246"/>
      <c r="AD4878" s="246"/>
      <c r="AE4878" s="246"/>
      <c r="AF4878" s="246"/>
      <c r="AG4878" s="246"/>
      <c r="AH4878" s="246"/>
      <c r="AI4878" s="246"/>
      <c r="AJ4878" s="246"/>
      <c r="AK4878" s="246"/>
      <c r="AL4878" s="246"/>
    </row>
    <row r="4879" spans="3:38" s="47" customFormat="1" ht="38.25" customHeight="1" x14ac:dyDescent="0.25">
      <c r="C4879" s="243"/>
      <c r="H4879" s="243"/>
      <c r="L4879" s="282"/>
      <c r="M4879" s="243"/>
      <c r="O4879" s="243"/>
      <c r="P4879" s="246"/>
      <c r="Q4879" s="246"/>
      <c r="R4879" s="246"/>
      <c r="S4879" s="246"/>
      <c r="T4879" s="246"/>
      <c r="U4879" s="246"/>
      <c r="V4879" s="246"/>
      <c r="W4879" s="246"/>
      <c r="X4879" s="246"/>
      <c r="Y4879" s="246"/>
      <c r="Z4879" s="246"/>
      <c r="AA4879" s="246"/>
      <c r="AB4879" s="246"/>
      <c r="AC4879" s="246"/>
      <c r="AD4879" s="246"/>
      <c r="AE4879" s="246"/>
      <c r="AF4879" s="246"/>
      <c r="AG4879" s="246"/>
      <c r="AH4879" s="246"/>
      <c r="AI4879" s="246"/>
      <c r="AJ4879" s="246"/>
      <c r="AK4879" s="246"/>
      <c r="AL4879" s="246"/>
    </row>
    <row r="4880" spans="3:38" s="47" customFormat="1" ht="38.25" customHeight="1" x14ac:dyDescent="0.25">
      <c r="C4880" s="243"/>
      <c r="H4880" s="243"/>
      <c r="L4880" s="282"/>
      <c r="M4880" s="243"/>
      <c r="O4880" s="243"/>
      <c r="P4880" s="246"/>
      <c r="Q4880" s="246"/>
      <c r="R4880" s="246"/>
      <c r="S4880" s="246"/>
      <c r="T4880" s="246"/>
      <c r="U4880" s="246"/>
      <c r="V4880" s="246"/>
      <c r="W4880" s="246"/>
      <c r="X4880" s="246"/>
      <c r="Y4880" s="246"/>
      <c r="Z4880" s="246"/>
      <c r="AA4880" s="246"/>
      <c r="AB4880" s="246"/>
      <c r="AC4880" s="246"/>
      <c r="AD4880" s="246"/>
      <c r="AE4880" s="246"/>
      <c r="AF4880" s="246"/>
      <c r="AG4880" s="246"/>
      <c r="AH4880" s="246"/>
      <c r="AI4880" s="246"/>
      <c r="AJ4880" s="246"/>
      <c r="AK4880" s="246"/>
      <c r="AL4880" s="246"/>
    </row>
    <row r="4881" spans="3:38" s="47" customFormat="1" ht="38.25" customHeight="1" x14ac:dyDescent="0.25">
      <c r="C4881" s="243"/>
      <c r="H4881" s="243"/>
      <c r="L4881" s="282"/>
      <c r="M4881" s="243"/>
      <c r="O4881" s="243"/>
      <c r="P4881" s="246"/>
      <c r="Q4881" s="246"/>
      <c r="R4881" s="246"/>
      <c r="S4881" s="246"/>
      <c r="T4881" s="246"/>
      <c r="U4881" s="246"/>
      <c r="V4881" s="246"/>
      <c r="W4881" s="246"/>
      <c r="X4881" s="246"/>
      <c r="Y4881" s="246"/>
      <c r="Z4881" s="246"/>
      <c r="AA4881" s="246"/>
      <c r="AB4881" s="246"/>
      <c r="AC4881" s="246"/>
      <c r="AD4881" s="246"/>
      <c r="AE4881" s="246"/>
      <c r="AF4881" s="246"/>
      <c r="AG4881" s="246"/>
      <c r="AH4881" s="246"/>
      <c r="AI4881" s="246"/>
      <c r="AJ4881" s="246"/>
      <c r="AK4881" s="246"/>
      <c r="AL4881" s="246"/>
    </row>
    <row r="4882" spans="3:38" s="47" customFormat="1" ht="38.25" customHeight="1" x14ac:dyDescent="0.25">
      <c r="C4882" s="243"/>
      <c r="H4882" s="243"/>
      <c r="L4882" s="282"/>
      <c r="M4882" s="243"/>
      <c r="O4882" s="243"/>
      <c r="P4882" s="246"/>
      <c r="Q4882" s="246"/>
      <c r="R4882" s="246"/>
      <c r="S4882" s="246"/>
      <c r="T4882" s="246"/>
      <c r="U4882" s="246"/>
      <c r="V4882" s="246"/>
      <c r="W4882" s="246"/>
      <c r="X4882" s="246"/>
      <c r="Y4882" s="246"/>
      <c r="Z4882" s="246"/>
      <c r="AA4882" s="246"/>
      <c r="AB4882" s="246"/>
      <c r="AC4882" s="246"/>
      <c r="AD4882" s="246"/>
      <c r="AE4882" s="246"/>
      <c r="AF4882" s="246"/>
      <c r="AG4882" s="246"/>
      <c r="AH4882" s="246"/>
      <c r="AI4882" s="246"/>
      <c r="AJ4882" s="246"/>
      <c r="AK4882" s="246"/>
      <c r="AL4882" s="246"/>
    </row>
    <row r="4883" spans="3:38" s="47" customFormat="1" ht="38.25" customHeight="1" x14ac:dyDescent="0.25">
      <c r="C4883" s="243"/>
      <c r="H4883" s="243"/>
      <c r="L4883" s="282"/>
      <c r="M4883" s="243"/>
      <c r="O4883" s="243"/>
      <c r="P4883" s="246"/>
      <c r="Q4883" s="246"/>
      <c r="R4883" s="246"/>
      <c r="S4883" s="246"/>
      <c r="T4883" s="246"/>
      <c r="U4883" s="246"/>
      <c r="V4883" s="246"/>
      <c r="W4883" s="246"/>
      <c r="X4883" s="246"/>
      <c r="Y4883" s="246"/>
      <c r="Z4883" s="246"/>
      <c r="AA4883" s="246"/>
      <c r="AB4883" s="246"/>
      <c r="AC4883" s="246"/>
      <c r="AD4883" s="246"/>
      <c r="AE4883" s="246"/>
      <c r="AF4883" s="246"/>
      <c r="AG4883" s="246"/>
      <c r="AH4883" s="246"/>
      <c r="AI4883" s="246"/>
      <c r="AJ4883" s="246"/>
      <c r="AK4883" s="246"/>
      <c r="AL4883" s="246"/>
    </row>
    <row r="4884" spans="3:38" s="47" customFormat="1" ht="38.25" customHeight="1" x14ac:dyDescent="0.25">
      <c r="C4884" s="243"/>
      <c r="H4884" s="243"/>
      <c r="L4884" s="282"/>
      <c r="M4884" s="243"/>
      <c r="O4884" s="243"/>
      <c r="P4884" s="246"/>
      <c r="Q4884" s="246"/>
      <c r="R4884" s="246"/>
      <c r="S4884" s="246"/>
      <c r="T4884" s="246"/>
      <c r="U4884" s="246"/>
      <c r="V4884" s="246"/>
      <c r="W4884" s="246"/>
      <c r="X4884" s="246"/>
      <c r="Y4884" s="246"/>
      <c r="Z4884" s="246"/>
      <c r="AA4884" s="246"/>
      <c r="AB4884" s="246"/>
      <c r="AC4884" s="246"/>
      <c r="AD4884" s="246"/>
      <c r="AE4884" s="246"/>
      <c r="AF4884" s="246"/>
      <c r="AG4884" s="246"/>
      <c r="AH4884" s="246"/>
      <c r="AI4884" s="246"/>
      <c r="AJ4884" s="246"/>
      <c r="AK4884" s="246"/>
      <c r="AL4884" s="246"/>
    </row>
    <row r="4885" spans="3:38" s="47" customFormat="1" ht="38.25" customHeight="1" x14ac:dyDescent="0.25">
      <c r="C4885" s="243"/>
      <c r="H4885" s="243"/>
      <c r="L4885" s="282"/>
      <c r="M4885" s="243"/>
      <c r="O4885" s="243"/>
      <c r="P4885" s="246"/>
      <c r="Q4885" s="246"/>
      <c r="R4885" s="246"/>
      <c r="S4885" s="246"/>
      <c r="T4885" s="246"/>
      <c r="U4885" s="246"/>
      <c r="V4885" s="246"/>
      <c r="W4885" s="246"/>
      <c r="X4885" s="246"/>
      <c r="Y4885" s="246"/>
      <c r="Z4885" s="246"/>
      <c r="AA4885" s="246"/>
      <c r="AB4885" s="246"/>
      <c r="AC4885" s="246"/>
      <c r="AD4885" s="246"/>
      <c r="AE4885" s="246"/>
      <c r="AF4885" s="246"/>
      <c r="AG4885" s="246"/>
      <c r="AH4885" s="246"/>
      <c r="AI4885" s="246"/>
      <c r="AJ4885" s="246"/>
      <c r="AK4885" s="246"/>
      <c r="AL4885" s="246"/>
    </row>
    <row r="4886" spans="3:38" s="47" customFormat="1" ht="38.25" customHeight="1" x14ac:dyDescent="0.25">
      <c r="C4886" s="243"/>
      <c r="H4886" s="243"/>
      <c r="L4886" s="282"/>
      <c r="M4886" s="243"/>
      <c r="O4886" s="243"/>
      <c r="P4886" s="246"/>
      <c r="Q4886" s="246"/>
      <c r="R4886" s="246"/>
      <c r="S4886" s="246"/>
      <c r="T4886" s="246"/>
      <c r="U4886" s="246"/>
      <c r="V4886" s="246"/>
      <c r="W4886" s="246"/>
      <c r="X4886" s="246"/>
      <c r="Y4886" s="246"/>
      <c r="Z4886" s="246"/>
      <c r="AA4886" s="246"/>
      <c r="AB4886" s="246"/>
      <c r="AC4886" s="246"/>
      <c r="AD4886" s="246"/>
      <c r="AE4886" s="246"/>
      <c r="AF4886" s="246"/>
      <c r="AG4886" s="246"/>
      <c r="AH4886" s="246"/>
      <c r="AI4886" s="246"/>
      <c r="AJ4886" s="246"/>
      <c r="AK4886" s="246"/>
      <c r="AL4886" s="246"/>
    </row>
    <row r="4887" spans="3:38" s="47" customFormat="1" ht="38.25" customHeight="1" x14ac:dyDescent="0.25">
      <c r="C4887" s="243"/>
      <c r="H4887" s="243"/>
      <c r="L4887" s="282"/>
      <c r="M4887" s="243"/>
      <c r="O4887" s="243"/>
      <c r="P4887" s="246"/>
      <c r="Q4887" s="246"/>
      <c r="R4887" s="246"/>
      <c r="S4887" s="246"/>
      <c r="T4887" s="246"/>
      <c r="U4887" s="246"/>
      <c r="V4887" s="246"/>
      <c r="W4887" s="246"/>
      <c r="X4887" s="246"/>
      <c r="Y4887" s="246"/>
      <c r="Z4887" s="246"/>
      <c r="AA4887" s="246"/>
      <c r="AB4887" s="246"/>
      <c r="AC4887" s="246"/>
      <c r="AD4887" s="246"/>
      <c r="AE4887" s="246"/>
      <c r="AF4887" s="246"/>
      <c r="AG4887" s="246"/>
      <c r="AH4887" s="246"/>
      <c r="AI4887" s="246"/>
      <c r="AJ4887" s="246"/>
      <c r="AK4887" s="246"/>
      <c r="AL4887" s="246"/>
    </row>
    <row r="4888" spans="3:38" s="47" customFormat="1" ht="38.25" customHeight="1" x14ac:dyDescent="0.25">
      <c r="C4888" s="243"/>
      <c r="H4888" s="243"/>
      <c r="L4888" s="282"/>
      <c r="M4888" s="243"/>
      <c r="O4888" s="243"/>
      <c r="P4888" s="246"/>
      <c r="Q4888" s="246"/>
      <c r="R4888" s="246"/>
      <c r="S4888" s="246"/>
      <c r="T4888" s="246"/>
      <c r="U4888" s="246"/>
      <c r="V4888" s="246"/>
      <c r="W4888" s="246"/>
      <c r="X4888" s="246"/>
      <c r="Y4888" s="246"/>
      <c r="Z4888" s="246"/>
      <c r="AA4888" s="246"/>
      <c r="AB4888" s="246"/>
      <c r="AC4888" s="246"/>
      <c r="AD4888" s="246"/>
      <c r="AE4888" s="246"/>
      <c r="AF4888" s="246"/>
      <c r="AG4888" s="246"/>
      <c r="AH4888" s="246"/>
      <c r="AI4888" s="246"/>
      <c r="AJ4888" s="246"/>
      <c r="AK4888" s="246"/>
      <c r="AL4888" s="246"/>
    </row>
    <row r="4889" spans="3:38" s="47" customFormat="1" ht="38.25" customHeight="1" x14ac:dyDescent="0.25">
      <c r="C4889" s="243"/>
      <c r="H4889" s="243"/>
      <c r="L4889" s="282"/>
      <c r="M4889" s="243"/>
      <c r="O4889" s="243"/>
      <c r="P4889" s="246"/>
      <c r="Q4889" s="246"/>
      <c r="R4889" s="246"/>
      <c r="S4889" s="246"/>
      <c r="T4889" s="246"/>
      <c r="U4889" s="246"/>
      <c r="V4889" s="246"/>
      <c r="W4889" s="246"/>
      <c r="X4889" s="246"/>
      <c r="Y4889" s="246"/>
      <c r="Z4889" s="246"/>
      <c r="AA4889" s="246"/>
      <c r="AB4889" s="246"/>
      <c r="AC4889" s="246"/>
      <c r="AD4889" s="246"/>
      <c r="AE4889" s="246"/>
      <c r="AF4889" s="246"/>
      <c r="AG4889" s="246"/>
      <c r="AH4889" s="246"/>
      <c r="AI4889" s="246"/>
      <c r="AJ4889" s="246"/>
      <c r="AK4889" s="246"/>
      <c r="AL4889" s="246"/>
    </row>
    <row r="4890" spans="3:38" s="47" customFormat="1" ht="38.25" customHeight="1" x14ac:dyDescent="0.25">
      <c r="C4890" s="243"/>
      <c r="H4890" s="243"/>
      <c r="L4890" s="282"/>
      <c r="M4890" s="243"/>
      <c r="O4890" s="243"/>
      <c r="P4890" s="246"/>
      <c r="Q4890" s="246"/>
      <c r="R4890" s="246"/>
      <c r="S4890" s="246"/>
      <c r="T4890" s="246"/>
      <c r="U4890" s="246"/>
      <c r="V4890" s="246"/>
      <c r="W4890" s="246"/>
      <c r="X4890" s="246"/>
      <c r="Y4890" s="246"/>
      <c r="Z4890" s="246"/>
      <c r="AA4890" s="246"/>
      <c r="AB4890" s="246"/>
      <c r="AC4890" s="246"/>
      <c r="AD4890" s="246"/>
      <c r="AE4890" s="246"/>
      <c r="AF4890" s="246"/>
      <c r="AG4890" s="246"/>
      <c r="AH4890" s="246"/>
      <c r="AI4890" s="246"/>
      <c r="AJ4890" s="246"/>
      <c r="AK4890" s="246"/>
      <c r="AL4890" s="246"/>
    </row>
    <row r="4891" spans="3:38" s="47" customFormat="1" ht="38.25" customHeight="1" x14ac:dyDescent="0.25">
      <c r="C4891" s="243"/>
      <c r="H4891" s="243"/>
      <c r="L4891" s="282"/>
      <c r="M4891" s="243"/>
      <c r="O4891" s="243"/>
      <c r="P4891" s="246"/>
      <c r="Q4891" s="246"/>
      <c r="R4891" s="246"/>
      <c r="S4891" s="246"/>
      <c r="T4891" s="246"/>
      <c r="U4891" s="246"/>
      <c r="V4891" s="246"/>
      <c r="W4891" s="246"/>
      <c r="X4891" s="246"/>
      <c r="Y4891" s="246"/>
      <c r="Z4891" s="246"/>
      <c r="AA4891" s="246"/>
      <c r="AB4891" s="246"/>
      <c r="AC4891" s="246"/>
      <c r="AD4891" s="246"/>
      <c r="AE4891" s="246"/>
      <c r="AF4891" s="246"/>
      <c r="AG4891" s="246"/>
      <c r="AH4891" s="246"/>
      <c r="AI4891" s="246"/>
      <c r="AJ4891" s="246"/>
      <c r="AK4891" s="246"/>
      <c r="AL4891" s="246"/>
    </row>
    <row r="4892" spans="3:38" s="47" customFormat="1" ht="38.25" customHeight="1" x14ac:dyDescent="0.25">
      <c r="C4892" s="243"/>
      <c r="H4892" s="243"/>
      <c r="L4892" s="282"/>
      <c r="M4892" s="243"/>
      <c r="O4892" s="243"/>
      <c r="P4892" s="246"/>
      <c r="Q4892" s="246"/>
      <c r="R4892" s="246"/>
      <c r="S4892" s="246"/>
      <c r="T4892" s="246"/>
      <c r="U4892" s="246"/>
      <c r="V4892" s="246"/>
      <c r="W4892" s="246"/>
      <c r="X4892" s="246"/>
      <c r="Y4892" s="246"/>
      <c r="Z4892" s="246"/>
      <c r="AA4892" s="246"/>
      <c r="AB4892" s="246"/>
      <c r="AC4892" s="246"/>
      <c r="AD4892" s="246"/>
      <c r="AE4892" s="246"/>
      <c r="AF4892" s="246"/>
      <c r="AG4892" s="246"/>
      <c r="AH4892" s="246"/>
      <c r="AI4892" s="246"/>
      <c r="AJ4892" s="246"/>
      <c r="AK4892" s="246"/>
      <c r="AL4892" s="246"/>
    </row>
    <row r="4893" spans="3:38" s="47" customFormat="1" ht="38.25" customHeight="1" x14ac:dyDescent="0.25">
      <c r="C4893" s="243"/>
      <c r="H4893" s="243"/>
      <c r="L4893" s="282"/>
      <c r="M4893" s="243"/>
      <c r="O4893" s="243"/>
      <c r="P4893" s="246"/>
      <c r="Q4893" s="246"/>
      <c r="R4893" s="246"/>
      <c r="S4893" s="246"/>
      <c r="T4893" s="246"/>
      <c r="U4893" s="246"/>
      <c r="V4893" s="246"/>
      <c r="W4893" s="246"/>
      <c r="X4893" s="246"/>
      <c r="Y4893" s="246"/>
      <c r="Z4893" s="246"/>
      <c r="AA4893" s="246"/>
      <c r="AB4893" s="246"/>
      <c r="AC4893" s="246"/>
      <c r="AD4893" s="246"/>
      <c r="AE4893" s="246"/>
      <c r="AF4893" s="246"/>
      <c r="AG4893" s="246"/>
      <c r="AH4893" s="246"/>
      <c r="AI4893" s="246"/>
      <c r="AJ4893" s="246"/>
      <c r="AK4893" s="246"/>
      <c r="AL4893" s="246"/>
    </row>
    <row r="4894" spans="3:38" s="47" customFormat="1" ht="38.25" customHeight="1" x14ac:dyDescent="0.25">
      <c r="C4894" s="243"/>
      <c r="H4894" s="243"/>
      <c r="L4894" s="282"/>
      <c r="M4894" s="243"/>
      <c r="O4894" s="243"/>
      <c r="P4894" s="246"/>
      <c r="Q4894" s="246"/>
      <c r="R4894" s="246"/>
      <c r="S4894" s="246"/>
      <c r="T4894" s="246"/>
      <c r="U4894" s="246"/>
      <c r="V4894" s="246"/>
      <c r="W4894" s="246"/>
      <c r="X4894" s="246"/>
      <c r="Y4894" s="246"/>
      <c r="Z4894" s="246"/>
      <c r="AA4894" s="246"/>
      <c r="AB4894" s="246"/>
      <c r="AC4894" s="246"/>
      <c r="AD4894" s="246"/>
      <c r="AE4894" s="246"/>
      <c r="AF4894" s="246"/>
      <c r="AG4894" s="246"/>
      <c r="AH4894" s="246"/>
      <c r="AI4894" s="246"/>
      <c r="AJ4894" s="246"/>
      <c r="AK4894" s="246"/>
      <c r="AL4894" s="246"/>
    </row>
    <row r="4895" spans="3:38" s="47" customFormat="1" ht="38.25" customHeight="1" x14ac:dyDescent="0.25">
      <c r="C4895" s="243"/>
      <c r="H4895" s="243"/>
      <c r="L4895" s="282"/>
      <c r="M4895" s="243"/>
      <c r="O4895" s="243"/>
      <c r="P4895" s="246"/>
      <c r="Q4895" s="246"/>
      <c r="R4895" s="246"/>
      <c r="S4895" s="246"/>
      <c r="T4895" s="246"/>
      <c r="U4895" s="246"/>
      <c r="V4895" s="246"/>
      <c r="W4895" s="246"/>
      <c r="X4895" s="246"/>
      <c r="Y4895" s="246"/>
      <c r="Z4895" s="246"/>
      <c r="AA4895" s="246"/>
      <c r="AB4895" s="246"/>
      <c r="AC4895" s="246"/>
      <c r="AD4895" s="246"/>
      <c r="AE4895" s="246"/>
      <c r="AF4895" s="246"/>
      <c r="AG4895" s="246"/>
      <c r="AH4895" s="246"/>
      <c r="AI4895" s="246"/>
      <c r="AJ4895" s="246"/>
      <c r="AK4895" s="246"/>
      <c r="AL4895" s="246"/>
    </row>
    <row r="4896" spans="3:38" s="47" customFormat="1" ht="38.25" customHeight="1" x14ac:dyDescent="0.25">
      <c r="C4896" s="243"/>
      <c r="H4896" s="243"/>
      <c r="L4896" s="282"/>
      <c r="M4896" s="243"/>
      <c r="O4896" s="243"/>
      <c r="P4896" s="246"/>
      <c r="Q4896" s="246"/>
      <c r="R4896" s="246"/>
      <c r="S4896" s="246"/>
      <c r="T4896" s="246"/>
      <c r="U4896" s="246"/>
      <c r="V4896" s="246"/>
      <c r="W4896" s="246"/>
      <c r="X4896" s="246"/>
      <c r="Y4896" s="246"/>
      <c r="Z4896" s="246"/>
      <c r="AA4896" s="246"/>
      <c r="AB4896" s="246"/>
      <c r="AC4896" s="246"/>
      <c r="AD4896" s="246"/>
      <c r="AE4896" s="246"/>
      <c r="AF4896" s="246"/>
      <c r="AG4896" s="246"/>
      <c r="AH4896" s="246"/>
      <c r="AI4896" s="246"/>
      <c r="AJ4896" s="246"/>
      <c r="AK4896" s="246"/>
      <c r="AL4896" s="246"/>
    </row>
    <row r="4897" spans="3:38" s="47" customFormat="1" ht="38.25" customHeight="1" x14ac:dyDescent="0.25">
      <c r="C4897" s="243"/>
      <c r="H4897" s="243"/>
      <c r="L4897" s="282"/>
      <c r="M4897" s="243"/>
      <c r="O4897" s="243"/>
      <c r="P4897" s="246"/>
      <c r="Q4897" s="246"/>
      <c r="R4897" s="246"/>
      <c r="S4897" s="246"/>
      <c r="T4897" s="246"/>
      <c r="U4897" s="246"/>
      <c r="V4897" s="246"/>
      <c r="W4897" s="246"/>
      <c r="X4897" s="246"/>
      <c r="Y4897" s="246"/>
      <c r="Z4897" s="246"/>
      <c r="AA4897" s="246"/>
      <c r="AB4897" s="246"/>
      <c r="AC4897" s="246"/>
      <c r="AD4897" s="246"/>
      <c r="AE4897" s="246"/>
      <c r="AF4897" s="246"/>
      <c r="AG4897" s="246"/>
      <c r="AH4897" s="246"/>
      <c r="AI4897" s="246"/>
      <c r="AJ4897" s="246"/>
      <c r="AK4897" s="246"/>
      <c r="AL4897" s="246"/>
    </row>
    <row r="4898" spans="3:38" s="47" customFormat="1" ht="38.25" customHeight="1" x14ac:dyDescent="0.25">
      <c r="C4898" s="243"/>
      <c r="H4898" s="243"/>
      <c r="L4898" s="282"/>
      <c r="M4898" s="243"/>
      <c r="O4898" s="243"/>
      <c r="P4898" s="246"/>
      <c r="Q4898" s="246"/>
      <c r="R4898" s="246"/>
      <c r="S4898" s="246"/>
      <c r="T4898" s="246"/>
      <c r="U4898" s="246"/>
      <c r="V4898" s="246"/>
      <c r="W4898" s="246"/>
      <c r="X4898" s="246"/>
      <c r="Y4898" s="246"/>
      <c r="Z4898" s="246"/>
      <c r="AA4898" s="246"/>
      <c r="AB4898" s="246"/>
      <c r="AC4898" s="246"/>
      <c r="AD4898" s="246"/>
      <c r="AE4898" s="246"/>
      <c r="AF4898" s="246"/>
      <c r="AG4898" s="246"/>
      <c r="AH4898" s="246"/>
      <c r="AI4898" s="246"/>
      <c r="AJ4898" s="246"/>
      <c r="AK4898" s="246"/>
      <c r="AL4898" s="246"/>
    </row>
    <row r="4899" spans="3:38" s="47" customFormat="1" ht="38.25" customHeight="1" x14ac:dyDescent="0.25">
      <c r="C4899" s="243"/>
      <c r="H4899" s="243"/>
      <c r="L4899" s="282"/>
      <c r="M4899" s="243"/>
      <c r="O4899" s="243"/>
      <c r="P4899" s="246"/>
      <c r="Q4899" s="246"/>
      <c r="R4899" s="246"/>
      <c r="S4899" s="246"/>
      <c r="T4899" s="246"/>
      <c r="U4899" s="246"/>
      <c r="V4899" s="246"/>
      <c r="W4899" s="246"/>
      <c r="X4899" s="246"/>
      <c r="Y4899" s="246"/>
      <c r="Z4899" s="246"/>
      <c r="AA4899" s="246"/>
      <c r="AB4899" s="246"/>
      <c r="AC4899" s="246"/>
      <c r="AD4899" s="246"/>
      <c r="AE4899" s="246"/>
      <c r="AF4899" s="246"/>
      <c r="AG4899" s="246"/>
      <c r="AH4899" s="246"/>
      <c r="AI4899" s="246"/>
      <c r="AJ4899" s="246"/>
      <c r="AK4899" s="246"/>
      <c r="AL4899" s="246"/>
    </row>
    <row r="4900" spans="3:38" s="47" customFormat="1" ht="38.25" customHeight="1" x14ac:dyDescent="0.25">
      <c r="C4900" s="243"/>
      <c r="H4900" s="243"/>
      <c r="L4900" s="282"/>
      <c r="M4900" s="243"/>
      <c r="O4900" s="243"/>
      <c r="P4900" s="246"/>
      <c r="Q4900" s="246"/>
      <c r="R4900" s="246"/>
      <c r="S4900" s="246"/>
      <c r="T4900" s="246"/>
      <c r="U4900" s="246"/>
      <c r="V4900" s="246"/>
      <c r="W4900" s="246"/>
      <c r="X4900" s="246"/>
      <c r="Y4900" s="246"/>
      <c r="Z4900" s="246"/>
      <c r="AA4900" s="246"/>
      <c r="AB4900" s="246"/>
      <c r="AC4900" s="246"/>
      <c r="AD4900" s="246"/>
      <c r="AE4900" s="246"/>
      <c r="AF4900" s="246"/>
      <c r="AG4900" s="246"/>
      <c r="AH4900" s="246"/>
      <c r="AI4900" s="246"/>
      <c r="AJ4900" s="246"/>
      <c r="AK4900" s="246"/>
      <c r="AL4900" s="246"/>
    </row>
    <row r="4901" spans="3:38" s="47" customFormat="1" ht="38.25" customHeight="1" x14ac:dyDescent="0.25">
      <c r="C4901" s="243"/>
      <c r="H4901" s="243"/>
      <c r="L4901" s="282"/>
      <c r="M4901" s="243"/>
      <c r="O4901" s="243"/>
      <c r="P4901" s="246"/>
      <c r="Q4901" s="246"/>
      <c r="R4901" s="246"/>
      <c r="S4901" s="246"/>
      <c r="T4901" s="246"/>
      <c r="U4901" s="246"/>
      <c r="V4901" s="246"/>
      <c r="W4901" s="246"/>
      <c r="X4901" s="246"/>
      <c r="Y4901" s="246"/>
      <c r="Z4901" s="246"/>
      <c r="AA4901" s="246"/>
      <c r="AB4901" s="246"/>
      <c r="AC4901" s="246"/>
      <c r="AD4901" s="246"/>
      <c r="AE4901" s="246"/>
      <c r="AF4901" s="246"/>
      <c r="AG4901" s="246"/>
      <c r="AH4901" s="246"/>
      <c r="AI4901" s="246"/>
      <c r="AJ4901" s="246"/>
      <c r="AK4901" s="246"/>
      <c r="AL4901" s="246"/>
    </row>
    <row r="4902" spans="3:38" s="47" customFormat="1" ht="38.25" customHeight="1" x14ac:dyDescent="0.25">
      <c r="C4902" s="243"/>
      <c r="H4902" s="243"/>
      <c r="L4902" s="282"/>
      <c r="M4902" s="243"/>
      <c r="O4902" s="243"/>
      <c r="P4902" s="246"/>
      <c r="Q4902" s="246"/>
      <c r="R4902" s="246"/>
      <c r="S4902" s="246"/>
      <c r="T4902" s="246"/>
      <c r="U4902" s="246"/>
      <c r="V4902" s="246"/>
      <c r="W4902" s="246"/>
      <c r="X4902" s="246"/>
      <c r="Y4902" s="246"/>
      <c r="Z4902" s="246"/>
      <c r="AA4902" s="246"/>
      <c r="AB4902" s="246"/>
      <c r="AC4902" s="246"/>
      <c r="AD4902" s="246"/>
      <c r="AE4902" s="246"/>
      <c r="AF4902" s="246"/>
      <c r="AG4902" s="246"/>
      <c r="AH4902" s="246"/>
      <c r="AI4902" s="246"/>
      <c r="AJ4902" s="246"/>
      <c r="AK4902" s="246"/>
      <c r="AL4902" s="246"/>
    </row>
    <row r="4903" spans="3:38" s="47" customFormat="1" ht="38.25" customHeight="1" x14ac:dyDescent="0.25">
      <c r="C4903" s="243"/>
      <c r="H4903" s="243"/>
      <c r="L4903" s="282"/>
      <c r="M4903" s="243"/>
      <c r="O4903" s="243"/>
      <c r="P4903" s="246"/>
      <c r="Q4903" s="246"/>
      <c r="R4903" s="246"/>
      <c r="S4903" s="246"/>
      <c r="T4903" s="246"/>
      <c r="U4903" s="246"/>
      <c r="V4903" s="246"/>
      <c r="W4903" s="246"/>
      <c r="X4903" s="246"/>
      <c r="Y4903" s="246"/>
      <c r="Z4903" s="246"/>
      <c r="AA4903" s="246"/>
      <c r="AB4903" s="246"/>
      <c r="AC4903" s="246"/>
      <c r="AD4903" s="246"/>
      <c r="AE4903" s="246"/>
      <c r="AF4903" s="246"/>
      <c r="AG4903" s="246"/>
      <c r="AH4903" s="246"/>
      <c r="AI4903" s="246"/>
      <c r="AJ4903" s="246"/>
      <c r="AK4903" s="246"/>
      <c r="AL4903" s="246"/>
    </row>
    <row r="4904" spans="3:38" s="47" customFormat="1" ht="38.25" customHeight="1" x14ac:dyDescent="0.25">
      <c r="C4904" s="243"/>
      <c r="H4904" s="243"/>
      <c r="L4904" s="282"/>
      <c r="M4904" s="243"/>
      <c r="O4904" s="243"/>
      <c r="P4904" s="246"/>
      <c r="Q4904" s="246"/>
      <c r="R4904" s="246"/>
      <c r="S4904" s="246"/>
      <c r="T4904" s="246"/>
      <c r="U4904" s="246"/>
      <c r="V4904" s="246"/>
      <c r="W4904" s="246"/>
      <c r="X4904" s="246"/>
      <c r="Y4904" s="246"/>
      <c r="Z4904" s="246"/>
      <c r="AA4904" s="246"/>
      <c r="AB4904" s="246"/>
      <c r="AC4904" s="246"/>
      <c r="AD4904" s="246"/>
      <c r="AE4904" s="246"/>
      <c r="AF4904" s="246"/>
      <c r="AG4904" s="246"/>
      <c r="AH4904" s="246"/>
      <c r="AI4904" s="246"/>
      <c r="AJ4904" s="246"/>
      <c r="AK4904" s="246"/>
      <c r="AL4904" s="246"/>
    </row>
    <row r="4905" spans="3:38" s="47" customFormat="1" ht="38.25" customHeight="1" x14ac:dyDescent="0.25">
      <c r="C4905" s="243"/>
      <c r="H4905" s="243"/>
      <c r="L4905" s="282"/>
      <c r="M4905" s="243"/>
      <c r="O4905" s="243"/>
      <c r="P4905" s="246"/>
      <c r="Q4905" s="246"/>
      <c r="R4905" s="246"/>
      <c r="S4905" s="246"/>
      <c r="T4905" s="246"/>
      <c r="U4905" s="246"/>
      <c r="V4905" s="246"/>
      <c r="W4905" s="246"/>
      <c r="X4905" s="246"/>
      <c r="Y4905" s="246"/>
      <c r="Z4905" s="246"/>
      <c r="AA4905" s="246"/>
      <c r="AB4905" s="246"/>
      <c r="AC4905" s="246"/>
      <c r="AD4905" s="246"/>
      <c r="AE4905" s="246"/>
      <c r="AF4905" s="246"/>
      <c r="AG4905" s="246"/>
      <c r="AH4905" s="246"/>
      <c r="AI4905" s="246"/>
      <c r="AJ4905" s="246"/>
      <c r="AK4905" s="246"/>
      <c r="AL4905" s="246"/>
    </row>
    <row r="4906" spans="3:38" s="47" customFormat="1" ht="38.25" customHeight="1" x14ac:dyDescent="0.25">
      <c r="C4906" s="243"/>
      <c r="H4906" s="243"/>
      <c r="L4906" s="282"/>
      <c r="M4906" s="243"/>
      <c r="O4906" s="243"/>
      <c r="P4906" s="246"/>
      <c r="Q4906" s="246"/>
      <c r="R4906" s="246"/>
      <c r="S4906" s="246"/>
      <c r="T4906" s="246"/>
      <c r="U4906" s="246"/>
      <c r="V4906" s="246"/>
      <c r="W4906" s="246"/>
      <c r="X4906" s="246"/>
      <c r="Y4906" s="246"/>
      <c r="Z4906" s="246"/>
      <c r="AA4906" s="246"/>
      <c r="AB4906" s="246"/>
      <c r="AC4906" s="246"/>
      <c r="AD4906" s="246"/>
      <c r="AE4906" s="246"/>
      <c r="AF4906" s="246"/>
      <c r="AG4906" s="246"/>
      <c r="AH4906" s="246"/>
      <c r="AI4906" s="246"/>
      <c r="AJ4906" s="246"/>
      <c r="AK4906" s="246"/>
      <c r="AL4906" s="246"/>
    </row>
    <row r="4907" spans="3:38" s="47" customFormat="1" ht="38.25" customHeight="1" x14ac:dyDescent="0.25">
      <c r="C4907" s="243"/>
      <c r="H4907" s="243"/>
      <c r="L4907" s="282"/>
      <c r="M4907" s="243"/>
      <c r="O4907" s="243"/>
      <c r="P4907" s="246"/>
      <c r="Q4907" s="246"/>
      <c r="R4907" s="246"/>
      <c r="S4907" s="246"/>
      <c r="T4907" s="246"/>
      <c r="U4907" s="246"/>
      <c r="V4907" s="246"/>
      <c r="W4907" s="246"/>
      <c r="X4907" s="246"/>
      <c r="Y4907" s="246"/>
      <c r="Z4907" s="246"/>
      <c r="AA4907" s="246"/>
      <c r="AB4907" s="246"/>
      <c r="AC4907" s="246"/>
      <c r="AD4907" s="246"/>
      <c r="AE4907" s="246"/>
      <c r="AF4907" s="246"/>
      <c r="AG4907" s="246"/>
      <c r="AH4907" s="246"/>
      <c r="AI4907" s="246"/>
      <c r="AJ4907" s="246"/>
      <c r="AK4907" s="246"/>
      <c r="AL4907" s="246"/>
    </row>
    <row r="4908" spans="3:38" s="47" customFormat="1" ht="38.25" customHeight="1" x14ac:dyDescent="0.25">
      <c r="C4908" s="243"/>
      <c r="H4908" s="243"/>
      <c r="L4908" s="282"/>
      <c r="M4908" s="243"/>
      <c r="O4908" s="243"/>
      <c r="P4908" s="246"/>
      <c r="Q4908" s="246"/>
      <c r="R4908" s="246"/>
      <c r="S4908" s="246"/>
      <c r="T4908" s="246"/>
      <c r="U4908" s="246"/>
      <c r="V4908" s="246"/>
      <c r="W4908" s="246"/>
      <c r="X4908" s="246"/>
      <c r="Y4908" s="246"/>
      <c r="Z4908" s="246"/>
      <c r="AA4908" s="246"/>
      <c r="AB4908" s="246"/>
      <c r="AC4908" s="246"/>
      <c r="AD4908" s="246"/>
      <c r="AE4908" s="246"/>
      <c r="AF4908" s="246"/>
      <c r="AG4908" s="246"/>
      <c r="AH4908" s="246"/>
      <c r="AI4908" s="246"/>
      <c r="AJ4908" s="246"/>
      <c r="AK4908" s="246"/>
      <c r="AL4908" s="246"/>
    </row>
    <row r="4909" spans="3:38" s="47" customFormat="1" ht="38.25" customHeight="1" x14ac:dyDescent="0.25">
      <c r="C4909" s="243"/>
      <c r="H4909" s="243"/>
      <c r="L4909" s="282"/>
      <c r="M4909" s="243"/>
      <c r="O4909" s="243"/>
      <c r="P4909" s="246"/>
      <c r="Q4909" s="246"/>
      <c r="R4909" s="246"/>
      <c r="S4909" s="246"/>
      <c r="T4909" s="246"/>
      <c r="U4909" s="246"/>
      <c r="V4909" s="246"/>
      <c r="W4909" s="246"/>
      <c r="X4909" s="246"/>
      <c r="Y4909" s="246"/>
      <c r="Z4909" s="246"/>
      <c r="AA4909" s="246"/>
      <c r="AB4909" s="246"/>
      <c r="AC4909" s="246"/>
      <c r="AD4909" s="246"/>
      <c r="AE4909" s="246"/>
      <c r="AF4909" s="246"/>
      <c r="AG4909" s="246"/>
      <c r="AH4909" s="246"/>
      <c r="AI4909" s="246"/>
      <c r="AJ4909" s="246"/>
      <c r="AK4909" s="246"/>
      <c r="AL4909" s="246"/>
    </row>
    <row r="4910" spans="3:38" s="47" customFormat="1" ht="38.25" customHeight="1" x14ac:dyDescent="0.25">
      <c r="C4910" s="243"/>
      <c r="H4910" s="243"/>
      <c r="L4910" s="282"/>
      <c r="M4910" s="243"/>
      <c r="O4910" s="243"/>
      <c r="P4910" s="246"/>
      <c r="Q4910" s="246"/>
      <c r="R4910" s="246"/>
      <c r="S4910" s="246"/>
      <c r="T4910" s="246"/>
      <c r="U4910" s="246"/>
      <c r="V4910" s="246"/>
      <c r="W4910" s="246"/>
      <c r="X4910" s="246"/>
      <c r="Y4910" s="246"/>
      <c r="Z4910" s="246"/>
      <c r="AA4910" s="246"/>
      <c r="AB4910" s="246"/>
      <c r="AC4910" s="246"/>
      <c r="AD4910" s="246"/>
      <c r="AE4910" s="246"/>
      <c r="AF4910" s="246"/>
      <c r="AG4910" s="246"/>
      <c r="AH4910" s="246"/>
      <c r="AI4910" s="246"/>
      <c r="AJ4910" s="246"/>
      <c r="AK4910" s="246"/>
      <c r="AL4910" s="246"/>
    </row>
    <row r="4911" spans="3:38" s="47" customFormat="1" ht="38.25" customHeight="1" x14ac:dyDescent="0.25">
      <c r="C4911" s="243"/>
      <c r="H4911" s="243"/>
      <c r="L4911" s="282"/>
      <c r="M4911" s="243"/>
      <c r="O4911" s="243"/>
      <c r="P4911" s="246"/>
      <c r="Q4911" s="246"/>
      <c r="R4911" s="246"/>
      <c r="S4911" s="246"/>
      <c r="T4911" s="246"/>
      <c r="U4911" s="246"/>
      <c r="V4911" s="246"/>
      <c r="W4911" s="246"/>
      <c r="X4911" s="246"/>
      <c r="Y4911" s="246"/>
      <c r="Z4911" s="246"/>
      <c r="AA4911" s="246"/>
      <c r="AB4911" s="246"/>
      <c r="AC4911" s="246"/>
      <c r="AD4911" s="246"/>
      <c r="AE4911" s="246"/>
      <c r="AF4911" s="246"/>
      <c r="AG4911" s="246"/>
      <c r="AH4911" s="246"/>
      <c r="AI4911" s="246"/>
      <c r="AJ4911" s="246"/>
      <c r="AK4911" s="246"/>
      <c r="AL4911" s="246"/>
    </row>
    <row r="4912" spans="3:38" s="47" customFormat="1" ht="38.25" customHeight="1" x14ac:dyDescent="0.25">
      <c r="C4912" s="243"/>
      <c r="H4912" s="243"/>
      <c r="L4912" s="282"/>
      <c r="M4912" s="243"/>
      <c r="O4912" s="243"/>
      <c r="P4912" s="246"/>
      <c r="Q4912" s="246"/>
      <c r="R4912" s="246"/>
      <c r="S4912" s="246"/>
      <c r="T4912" s="246"/>
      <c r="U4912" s="246"/>
      <c r="V4912" s="246"/>
      <c r="W4912" s="246"/>
      <c r="X4912" s="246"/>
      <c r="Y4912" s="246"/>
      <c r="Z4912" s="246"/>
      <c r="AA4912" s="246"/>
      <c r="AB4912" s="246"/>
      <c r="AC4912" s="246"/>
      <c r="AD4912" s="246"/>
      <c r="AE4912" s="246"/>
      <c r="AF4912" s="246"/>
      <c r="AG4912" s="246"/>
      <c r="AH4912" s="246"/>
      <c r="AI4912" s="246"/>
      <c r="AJ4912" s="246"/>
      <c r="AK4912" s="246"/>
      <c r="AL4912" s="246"/>
    </row>
    <row r="4913" spans="3:38" s="47" customFormat="1" ht="38.25" customHeight="1" x14ac:dyDescent="0.25">
      <c r="C4913" s="243"/>
      <c r="H4913" s="243"/>
      <c r="L4913" s="282"/>
      <c r="M4913" s="243"/>
      <c r="O4913" s="243"/>
      <c r="P4913" s="246"/>
      <c r="Q4913" s="246"/>
      <c r="R4913" s="246"/>
      <c r="S4913" s="246"/>
      <c r="T4913" s="246"/>
      <c r="U4913" s="246"/>
      <c r="V4913" s="246"/>
      <c r="W4913" s="246"/>
      <c r="X4913" s="246"/>
      <c r="Y4913" s="246"/>
      <c r="Z4913" s="246"/>
      <c r="AA4913" s="246"/>
      <c r="AB4913" s="246"/>
      <c r="AC4913" s="246"/>
      <c r="AD4913" s="246"/>
      <c r="AE4913" s="246"/>
      <c r="AF4913" s="246"/>
      <c r="AG4913" s="246"/>
      <c r="AH4913" s="246"/>
      <c r="AI4913" s="246"/>
      <c r="AJ4913" s="246"/>
      <c r="AK4913" s="246"/>
      <c r="AL4913" s="246"/>
    </row>
    <row r="4914" spans="3:38" s="47" customFormat="1" ht="38.25" customHeight="1" x14ac:dyDescent="0.25">
      <c r="C4914" s="243"/>
      <c r="H4914" s="243"/>
      <c r="L4914" s="282"/>
      <c r="M4914" s="243"/>
      <c r="O4914" s="243"/>
      <c r="P4914" s="246"/>
      <c r="Q4914" s="246"/>
      <c r="R4914" s="246"/>
      <c r="S4914" s="246"/>
      <c r="T4914" s="246"/>
      <c r="U4914" s="246"/>
      <c r="V4914" s="246"/>
      <c r="W4914" s="246"/>
      <c r="X4914" s="246"/>
      <c r="Y4914" s="246"/>
      <c r="Z4914" s="246"/>
      <c r="AA4914" s="246"/>
      <c r="AB4914" s="246"/>
      <c r="AC4914" s="246"/>
      <c r="AD4914" s="246"/>
      <c r="AE4914" s="246"/>
      <c r="AF4914" s="246"/>
      <c r="AG4914" s="246"/>
      <c r="AH4914" s="246"/>
      <c r="AI4914" s="246"/>
      <c r="AJ4914" s="246"/>
      <c r="AK4914" s="246"/>
      <c r="AL4914" s="246"/>
    </row>
    <row r="4915" spans="3:38" s="47" customFormat="1" ht="38.25" customHeight="1" x14ac:dyDescent="0.25">
      <c r="C4915" s="243"/>
      <c r="H4915" s="243"/>
      <c r="L4915" s="282"/>
      <c r="M4915" s="243"/>
      <c r="O4915" s="243"/>
      <c r="P4915" s="246"/>
      <c r="Q4915" s="246"/>
      <c r="R4915" s="246"/>
      <c r="S4915" s="246"/>
      <c r="T4915" s="246"/>
      <c r="U4915" s="246"/>
      <c r="V4915" s="246"/>
      <c r="W4915" s="246"/>
      <c r="X4915" s="246"/>
      <c r="Y4915" s="246"/>
      <c r="Z4915" s="246"/>
      <c r="AA4915" s="246"/>
      <c r="AB4915" s="246"/>
      <c r="AC4915" s="246"/>
      <c r="AD4915" s="246"/>
      <c r="AE4915" s="246"/>
      <c r="AF4915" s="246"/>
      <c r="AG4915" s="246"/>
      <c r="AH4915" s="246"/>
      <c r="AI4915" s="246"/>
      <c r="AJ4915" s="246"/>
      <c r="AK4915" s="246"/>
      <c r="AL4915" s="246"/>
    </row>
    <row r="4916" spans="3:38" s="47" customFormat="1" ht="38.25" customHeight="1" x14ac:dyDescent="0.25">
      <c r="C4916" s="243"/>
      <c r="H4916" s="243"/>
      <c r="L4916" s="282"/>
      <c r="M4916" s="243"/>
      <c r="O4916" s="243"/>
      <c r="P4916" s="246"/>
      <c r="Q4916" s="246"/>
      <c r="R4916" s="246"/>
      <c r="S4916" s="246"/>
      <c r="T4916" s="246"/>
      <c r="U4916" s="246"/>
      <c r="V4916" s="246"/>
      <c r="W4916" s="246"/>
      <c r="X4916" s="246"/>
      <c r="Y4916" s="246"/>
      <c r="Z4916" s="246"/>
      <c r="AA4916" s="246"/>
      <c r="AB4916" s="246"/>
      <c r="AC4916" s="246"/>
      <c r="AD4916" s="246"/>
      <c r="AE4916" s="246"/>
      <c r="AF4916" s="246"/>
      <c r="AG4916" s="246"/>
      <c r="AH4916" s="246"/>
      <c r="AI4916" s="246"/>
      <c r="AJ4916" s="246"/>
      <c r="AK4916" s="246"/>
      <c r="AL4916" s="246"/>
    </row>
    <row r="4917" spans="3:38" s="47" customFormat="1" ht="38.25" customHeight="1" x14ac:dyDescent="0.25">
      <c r="C4917" s="243"/>
      <c r="H4917" s="243"/>
      <c r="L4917" s="282"/>
      <c r="M4917" s="243"/>
      <c r="O4917" s="243"/>
      <c r="P4917" s="246"/>
      <c r="Q4917" s="246"/>
      <c r="R4917" s="246"/>
      <c r="S4917" s="246"/>
      <c r="T4917" s="246"/>
      <c r="U4917" s="246"/>
      <c r="V4917" s="246"/>
      <c r="W4917" s="246"/>
      <c r="X4917" s="246"/>
      <c r="Y4917" s="246"/>
      <c r="Z4917" s="246"/>
      <c r="AA4917" s="246"/>
      <c r="AB4917" s="246"/>
      <c r="AC4917" s="246"/>
      <c r="AD4917" s="246"/>
      <c r="AE4917" s="246"/>
      <c r="AF4917" s="246"/>
      <c r="AG4917" s="246"/>
      <c r="AH4917" s="246"/>
      <c r="AI4917" s="246"/>
      <c r="AJ4917" s="246"/>
      <c r="AK4917" s="246"/>
      <c r="AL4917" s="246"/>
    </row>
    <row r="4918" spans="3:38" s="47" customFormat="1" ht="38.25" customHeight="1" x14ac:dyDescent="0.25">
      <c r="C4918" s="243"/>
      <c r="H4918" s="243"/>
      <c r="L4918" s="282"/>
      <c r="M4918" s="243"/>
      <c r="O4918" s="243"/>
      <c r="P4918" s="246"/>
      <c r="Q4918" s="246"/>
      <c r="R4918" s="246"/>
      <c r="S4918" s="246"/>
      <c r="T4918" s="246"/>
      <c r="U4918" s="246"/>
      <c r="V4918" s="246"/>
      <c r="W4918" s="246"/>
      <c r="X4918" s="246"/>
      <c r="Y4918" s="246"/>
      <c r="Z4918" s="246"/>
      <c r="AA4918" s="246"/>
      <c r="AB4918" s="246"/>
      <c r="AC4918" s="246"/>
      <c r="AD4918" s="246"/>
      <c r="AE4918" s="246"/>
      <c r="AF4918" s="246"/>
      <c r="AG4918" s="246"/>
      <c r="AH4918" s="246"/>
      <c r="AI4918" s="246"/>
      <c r="AJ4918" s="246"/>
      <c r="AK4918" s="246"/>
      <c r="AL4918" s="246"/>
    </row>
    <row r="4919" spans="3:38" s="47" customFormat="1" ht="38.25" customHeight="1" x14ac:dyDescent="0.25">
      <c r="C4919" s="243"/>
      <c r="H4919" s="243"/>
      <c r="L4919" s="282"/>
      <c r="M4919" s="243"/>
      <c r="O4919" s="243"/>
      <c r="P4919" s="246"/>
      <c r="Q4919" s="246"/>
      <c r="R4919" s="246"/>
      <c r="S4919" s="246"/>
      <c r="T4919" s="246"/>
      <c r="U4919" s="246"/>
      <c r="V4919" s="246"/>
      <c r="W4919" s="246"/>
      <c r="X4919" s="246"/>
      <c r="Y4919" s="246"/>
      <c r="Z4919" s="246"/>
      <c r="AA4919" s="246"/>
      <c r="AB4919" s="246"/>
      <c r="AC4919" s="246"/>
      <c r="AD4919" s="246"/>
      <c r="AE4919" s="246"/>
      <c r="AF4919" s="246"/>
      <c r="AG4919" s="246"/>
      <c r="AH4919" s="246"/>
      <c r="AI4919" s="246"/>
      <c r="AJ4919" s="246"/>
      <c r="AK4919" s="246"/>
      <c r="AL4919" s="246"/>
    </row>
    <row r="4920" spans="3:38" s="47" customFormat="1" ht="38.25" customHeight="1" x14ac:dyDescent="0.25">
      <c r="C4920" s="243"/>
      <c r="H4920" s="243"/>
      <c r="L4920" s="282"/>
      <c r="M4920" s="243"/>
      <c r="O4920" s="243"/>
      <c r="P4920" s="246"/>
      <c r="Q4920" s="246"/>
      <c r="R4920" s="246"/>
      <c r="S4920" s="246"/>
      <c r="T4920" s="246"/>
      <c r="U4920" s="246"/>
      <c r="V4920" s="246"/>
      <c r="W4920" s="246"/>
      <c r="X4920" s="246"/>
      <c r="Y4920" s="246"/>
      <c r="Z4920" s="246"/>
      <c r="AA4920" s="246"/>
      <c r="AB4920" s="246"/>
      <c r="AC4920" s="246"/>
      <c r="AD4920" s="246"/>
      <c r="AE4920" s="246"/>
      <c r="AF4920" s="246"/>
      <c r="AG4920" s="246"/>
      <c r="AH4920" s="246"/>
      <c r="AI4920" s="246"/>
      <c r="AJ4920" s="246"/>
      <c r="AK4920" s="246"/>
      <c r="AL4920" s="246"/>
    </row>
    <row r="4921" spans="3:38" s="47" customFormat="1" ht="38.25" customHeight="1" x14ac:dyDescent="0.25">
      <c r="C4921" s="243"/>
      <c r="H4921" s="243"/>
      <c r="L4921" s="282"/>
      <c r="M4921" s="243"/>
      <c r="O4921" s="243"/>
      <c r="P4921" s="246"/>
      <c r="Q4921" s="246"/>
      <c r="R4921" s="246"/>
      <c r="S4921" s="246"/>
      <c r="T4921" s="246"/>
      <c r="U4921" s="246"/>
      <c r="V4921" s="246"/>
      <c r="W4921" s="246"/>
      <c r="X4921" s="246"/>
      <c r="Y4921" s="246"/>
      <c r="Z4921" s="246"/>
      <c r="AA4921" s="246"/>
      <c r="AB4921" s="246"/>
      <c r="AC4921" s="246"/>
      <c r="AD4921" s="246"/>
      <c r="AE4921" s="246"/>
      <c r="AF4921" s="246"/>
      <c r="AG4921" s="246"/>
      <c r="AH4921" s="246"/>
      <c r="AI4921" s="246"/>
      <c r="AJ4921" s="246"/>
      <c r="AK4921" s="246"/>
      <c r="AL4921" s="246"/>
    </row>
    <row r="4922" spans="3:38" s="47" customFormat="1" ht="38.25" customHeight="1" x14ac:dyDescent="0.25">
      <c r="C4922" s="243"/>
      <c r="H4922" s="243"/>
      <c r="L4922" s="282"/>
      <c r="M4922" s="243"/>
      <c r="O4922" s="243"/>
      <c r="P4922" s="246"/>
      <c r="Q4922" s="246"/>
      <c r="R4922" s="246"/>
      <c r="S4922" s="246"/>
      <c r="T4922" s="246"/>
      <c r="U4922" s="246"/>
      <c r="V4922" s="246"/>
      <c r="W4922" s="246"/>
      <c r="X4922" s="246"/>
      <c r="Y4922" s="246"/>
      <c r="Z4922" s="246"/>
      <c r="AA4922" s="246"/>
      <c r="AB4922" s="246"/>
      <c r="AC4922" s="246"/>
      <c r="AD4922" s="246"/>
      <c r="AE4922" s="246"/>
      <c r="AF4922" s="246"/>
      <c r="AG4922" s="246"/>
      <c r="AH4922" s="246"/>
      <c r="AI4922" s="246"/>
      <c r="AJ4922" s="246"/>
      <c r="AK4922" s="246"/>
      <c r="AL4922" s="246"/>
    </row>
    <row r="4923" spans="3:38" s="47" customFormat="1" ht="38.25" customHeight="1" x14ac:dyDescent="0.25">
      <c r="C4923" s="243"/>
      <c r="H4923" s="243"/>
      <c r="L4923" s="282"/>
      <c r="M4923" s="243"/>
      <c r="O4923" s="243"/>
      <c r="P4923" s="246"/>
      <c r="Q4923" s="246"/>
      <c r="R4923" s="246"/>
      <c r="S4923" s="246"/>
      <c r="T4923" s="246"/>
      <c r="U4923" s="246"/>
      <c r="V4923" s="246"/>
      <c r="W4923" s="246"/>
      <c r="X4923" s="246"/>
      <c r="Y4923" s="246"/>
      <c r="Z4923" s="246"/>
      <c r="AA4923" s="246"/>
      <c r="AB4923" s="246"/>
      <c r="AC4923" s="246"/>
      <c r="AD4923" s="246"/>
      <c r="AE4923" s="246"/>
      <c r="AF4923" s="246"/>
      <c r="AG4923" s="246"/>
      <c r="AH4923" s="246"/>
      <c r="AI4923" s="246"/>
      <c r="AJ4923" s="246"/>
      <c r="AK4923" s="246"/>
      <c r="AL4923" s="246"/>
    </row>
    <row r="4924" spans="3:38" s="47" customFormat="1" ht="38.25" customHeight="1" x14ac:dyDescent="0.25">
      <c r="C4924" s="243"/>
      <c r="H4924" s="243"/>
      <c r="L4924" s="282"/>
      <c r="M4924" s="243"/>
      <c r="O4924" s="243"/>
      <c r="P4924" s="246"/>
      <c r="Q4924" s="246"/>
      <c r="R4924" s="246"/>
      <c r="S4924" s="246"/>
      <c r="T4924" s="246"/>
      <c r="U4924" s="246"/>
      <c r="V4924" s="246"/>
      <c r="W4924" s="246"/>
      <c r="X4924" s="246"/>
      <c r="Y4924" s="246"/>
      <c r="Z4924" s="246"/>
      <c r="AA4924" s="246"/>
      <c r="AB4924" s="246"/>
      <c r="AC4924" s="246"/>
      <c r="AD4924" s="246"/>
      <c r="AE4924" s="246"/>
      <c r="AF4924" s="246"/>
      <c r="AG4924" s="246"/>
      <c r="AH4924" s="246"/>
      <c r="AI4924" s="246"/>
      <c r="AJ4924" s="246"/>
      <c r="AK4924" s="246"/>
      <c r="AL4924" s="246"/>
    </row>
    <row r="4925" spans="3:38" s="47" customFormat="1" ht="38.25" customHeight="1" x14ac:dyDescent="0.25">
      <c r="C4925" s="243"/>
      <c r="H4925" s="243"/>
      <c r="L4925" s="282"/>
      <c r="M4925" s="243"/>
      <c r="O4925" s="243"/>
      <c r="P4925" s="246"/>
      <c r="Q4925" s="246"/>
      <c r="R4925" s="246"/>
      <c r="S4925" s="246"/>
      <c r="T4925" s="246"/>
      <c r="U4925" s="246"/>
      <c r="V4925" s="246"/>
      <c r="W4925" s="246"/>
      <c r="X4925" s="246"/>
      <c r="Y4925" s="246"/>
      <c r="Z4925" s="246"/>
      <c r="AA4925" s="246"/>
      <c r="AB4925" s="246"/>
      <c r="AC4925" s="246"/>
      <c r="AD4925" s="246"/>
      <c r="AE4925" s="246"/>
      <c r="AF4925" s="246"/>
      <c r="AG4925" s="246"/>
      <c r="AH4925" s="246"/>
      <c r="AI4925" s="246"/>
      <c r="AJ4925" s="246"/>
      <c r="AK4925" s="246"/>
      <c r="AL4925" s="246"/>
    </row>
    <row r="4926" spans="3:38" s="47" customFormat="1" ht="38.25" customHeight="1" x14ac:dyDescent="0.25">
      <c r="C4926" s="243"/>
      <c r="H4926" s="243"/>
      <c r="L4926" s="282"/>
      <c r="M4926" s="243"/>
      <c r="O4926" s="243"/>
      <c r="P4926" s="246"/>
      <c r="Q4926" s="246"/>
      <c r="R4926" s="246"/>
      <c r="S4926" s="246"/>
      <c r="T4926" s="246"/>
      <c r="U4926" s="246"/>
      <c r="V4926" s="246"/>
      <c r="W4926" s="246"/>
      <c r="X4926" s="246"/>
      <c r="Y4926" s="246"/>
      <c r="Z4926" s="246"/>
      <c r="AA4926" s="246"/>
      <c r="AB4926" s="246"/>
      <c r="AC4926" s="246"/>
      <c r="AD4926" s="246"/>
      <c r="AE4926" s="246"/>
      <c r="AF4926" s="246"/>
      <c r="AG4926" s="246"/>
      <c r="AH4926" s="246"/>
      <c r="AI4926" s="246"/>
      <c r="AJ4926" s="246"/>
      <c r="AK4926" s="246"/>
      <c r="AL4926" s="246"/>
    </row>
    <row r="4927" spans="3:38" s="47" customFormat="1" ht="38.25" customHeight="1" x14ac:dyDescent="0.25">
      <c r="C4927" s="243"/>
      <c r="H4927" s="243"/>
      <c r="L4927" s="282"/>
      <c r="M4927" s="243"/>
      <c r="O4927" s="243"/>
      <c r="P4927" s="246"/>
      <c r="Q4927" s="246"/>
      <c r="R4927" s="246"/>
      <c r="S4927" s="246"/>
      <c r="T4927" s="246"/>
      <c r="U4927" s="246"/>
      <c r="V4927" s="246"/>
      <c r="W4927" s="246"/>
      <c r="X4927" s="246"/>
      <c r="Y4927" s="246"/>
      <c r="Z4927" s="246"/>
      <c r="AA4927" s="246"/>
      <c r="AB4927" s="246"/>
      <c r="AC4927" s="246"/>
      <c r="AD4927" s="246"/>
      <c r="AE4927" s="246"/>
      <c r="AF4927" s="246"/>
      <c r="AG4927" s="246"/>
      <c r="AH4927" s="246"/>
      <c r="AI4927" s="246"/>
      <c r="AJ4927" s="246"/>
      <c r="AK4927" s="246"/>
      <c r="AL4927" s="246"/>
    </row>
    <row r="4928" spans="3:38" s="47" customFormat="1" ht="38.25" customHeight="1" x14ac:dyDescent="0.25">
      <c r="C4928" s="243"/>
      <c r="H4928" s="243"/>
      <c r="L4928" s="282"/>
      <c r="M4928" s="243"/>
      <c r="O4928" s="243"/>
      <c r="P4928" s="246"/>
      <c r="Q4928" s="246"/>
      <c r="R4928" s="246"/>
      <c r="S4928" s="246"/>
      <c r="T4928" s="246"/>
      <c r="U4928" s="246"/>
      <c r="V4928" s="246"/>
      <c r="W4928" s="246"/>
      <c r="X4928" s="246"/>
      <c r="Y4928" s="246"/>
      <c r="Z4928" s="246"/>
      <c r="AA4928" s="246"/>
      <c r="AB4928" s="246"/>
      <c r="AC4928" s="246"/>
      <c r="AD4928" s="246"/>
      <c r="AE4928" s="246"/>
      <c r="AF4928" s="246"/>
      <c r="AG4928" s="246"/>
      <c r="AH4928" s="246"/>
      <c r="AI4928" s="246"/>
      <c r="AJ4928" s="246"/>
      <c r="AK4928" s="246"/>
      <c r="AL4928" s="246"/>
    </row>
    <row r="4929" spans="3:38" s="47" customFormat="1" ht="38.25" customHeight="1" x14ac:dyDescent="0.25">
      <c r="C4929" s="243"/>
      <c r="H4929" s="243"/>
      <c r="L4929" s="282"/>
      <c r="M4929" s="243"/>
      <c r="O4929" s="243"/>
      <c r="P4929" s="246"/>
      <c r="Q4929" s="246"/>
      <c r="R4929" s="246"/>
      <c r="S4929" s="246"/>
      <c r="T4929" s="246"/>
      <c r="U4929" s="246"/>
      <c r="V4929" s="246"/>
      <c r="W4929" s="246"/>
      <c r="X4929" s="246"/>
      <c r="Y4929" s="246"/>
      <c r="Z4929" s="246"/>
      <c r="AA4929" s="246"/>
      <c r="AB4929" s="246"/>
      <c r="AC4929" s="246"/>
      <c r="AD4929" s="246"/>
      <c r="AE4929" s="246"/>
      <c r="AF4929" s="246"/>
      <c r="AG4929" s="246"/>
      <c r="AH4929" s="246"/>
      <c r="AI4929" s="246"/>
      <c r="AJ4929" s="246"/>
      <c r="AK4929" s="246"/>
      <c r="AL4929" s="246"/>
    </row>
    <row r="4930" spans="3:38" s="47" customFormat="1" ht="38.25" customHeight="1" x14ac:dyDescent="0.25">
      <c r="C4930" s="243"/>
      <c r="H4930" s="243"/>
      <c r="L4930" s="282"/>
      <c r="M4930" s="243"/>
      <c r="O4930" s="243"/>
      <c r="P4930" s="246"/>
      <c r="Q4930" s="246"/>
      <c r="R4930" s="246"/>
      <c r="S4930" s="246"/>
      <c r="T4930" s="246"/>
      <c r="U4930" s="246"/>
      <c r="V4930" s="246"/>
      <c r="W4930" s="246"/>
      <c r="X4930" s="246"/>
      <c r="Y4930" s="246"/>
      <c r="Z4930" s="246"/>
      <c r="AA4930" s="246"/>
      <c r="AB4930" s="246"/>
      <c r="AC4930" s="246"/>
      <c r="AD4930" s="246"/>
      <c r="AE4930" s="246"/>
      <c r="AF4930" s="246"/>
      <c r="AG4930" s="246"/>
      <c r="AH4930" s="246"/>
      <c r="AI4930" s="246"/>
      <c r="AJ4930" s="246"/>
      <c r="AK4930" s="246"/>
      <c r="AL4930" s="246"/>
    </row>
    <row r="4931" spans="3:38" s="47" customFormat="1" ht="38.25" customHeight="1" x14ac:dyDescent="0.25">
      <c r="C4931" s="243"/>
      <c r="H4931" s="243"/>
      <c r="L4931" s="282"/>
      <c r="M4931" s="243"/>
      <c r="O4931" s="243"/>
      <c r="P4931" s="246"/>
      <c r="Q4931" s="246"/>
      <c r="R4931" s="246"/>
      <c r="S4931" s="246"/>
      <c r="T4931" s="246"/>
      <c r="U4931" s="246"/>
      <c r="V4931" s="246"/>
      <c r="W4931" s="246"/>
      <c r="X4931" s="246"/>
      <c r="Y4931" s="246"/>
      <c r="Z4931" s="246"/>
      <c r="AA4931" s="246"/>
      <c r="AB4931" s="246"/>
      <c r="AC4931" s="246"/>
      <c r="AD4931" s="246"/>
      <c r="AE4931" s="246"/>
      <c r="AF4931" s="246"/>
      <c r="AG4931" s="246"/>
      <c r="AH4931" s="246"/>
      <c r="AI4931" s="246"/>
      <c r="AJ4931" s="246"/>
      <c r="AK4931" s="246"/>
      <c r="AL4931" s="246"/>
    </row>
    <row r="4932" spans="3:38" s="47" customFormat="1" ht="38.25" customHeight="1" x14ac:dyDescent="0.25">
      <c r="C4932" s="243"/>
      <c r="H4932" s="243"/>
      <c r="L4932" s="282"/>
      <c r="M4932" s="243"/>
      <c r="O4932" s="243"/>
      <c r="P4932" s="246"/>
      <c r="Q4932" s="246"/>
      <c r="R4932" s="246"/>
      <c r="S4932" s="246"/>
      <c r="T4932" s="246"/>
      <c r="U4932" s="246"/>
      <c r="V4932" s="246"/>
      <c r="W4932" s="246"/>
      <c r="X4932" s="246"/>
      <c r="Y4932" s="246"/>
      <c r="Z4932" s="246"/>
      <c r="AA4932" s="246"/>
      <c r="AB4932" s="246"/>
      <c r="AC4932" s="246"/>
      <c r="AD4932" s="246"/>
      <c r="AE4932" s="246"/>
      <c r="AF4932" s="246"/>
      <c r="AG4932" s="246"/>
      <c r="AH4932" s="246"/>
      <c r="AI4932" s="246"/>
      <c r="AJ4932" s="246"/>
      <c r="AK4932" s="246"/>
      <c r="AL4932" s="246"/>
    </row>
    <row r="4933" spans="3:38" s="47" customFormat="1" ht="38.25" customHeight="1" x14ac:dyDescent="0.25">
      <c r="C4933" s="243"/>
      <c r="H4933" s="243"/>
      <c r="L4933" s="282"/>
      <c r="M4933" s="243"/>
      <c r="O4933" s="243"/>
      <c r="P4933" s="246"/>
      <c r="Q4933" s="246"/>
      <c r="R4933" s="246"/>
      <c r="S4933" s="246"/>
      <c r="T4933" s="246"/>
      <c r="U4933" s="246"/>
      <c r="V4933" s="246"/>
      <c r="W4933" s="246"/>
      <c r="X4933" s="246"/>
      <c r="Y4933" s="246"/>
      <c r="Z4933" s="246"/>
      <c r="AA4933" s="246"/>
      <c r="AB4933" s="246"/>
      <c r="AC4933" s="246"/>
      <c r="AD4933" s="246"/>
      <c r="AE4933" s="246"/>
      <c r="AF4933" s="246"/>
      <c r="AG4933" s="246"/>
      <c r="AH4933" s="246"/>
      <c r="AI4933" s="246"/>
      <c r="AJ4933" s="246"/>
      <c r="AK4933" s="246"/>
      <c r="AL4933" s="246"/>
    </row>
    <row r="4934" spans="3:38" s="47" customFormat="1" ht="38.25" customHeight="1" x14ac:dyDescent="0.25">
      <c r="C4934" s="243"/>
      <c r="H4934" s="243"/>
      <c r="L4934" s="282"/>
      <c r="M4934" s="243"/>
      <c r="O4934" s="243"/>
      <c r="P4934" s="246"/>
      <c r="Q4934" s="246"/>
      <c r="R4934" s="246"/>
      <c r="S4934" s="246"/>
      <c r="T4934" s="246"/>
      <c r="U4934" s="246"/>
      <c r="V4934" s="246"/>
      <c r="W4934" s="246"/>
      <c r="X4934" s="246"/>
      <c r="Y4934" s="246"/>
      <c r="Z4934" s="246"/>
      <c r="AA4934" s="246"/>
      <c r="AB4934" s="246"/>
      <c r="AC4934" s="246"/>
      <c r="AD4934" s="246"/>
      <c r="AE4934" s="246"/>
      <c r="AF4934" s="246"/>
      <c r="AG4934" s="246"/>
      <c r="AH4934" s="246"/>
      <c r="AI4934" s="246"/>
      <c r="AJ4934" s="246"/>
      <c r="AK4934" s="246"/>
      <c r="AL4934" s="246"/>
    </row>
    <row r="4935" spans="3:38" s="47" customFormat="1" ht="38.25" customHeight="1" x14ac:dyDescent="0.25">
      <c r="C4935" s="243"/>
      <c r="H4935" s="243"/>
      <c r="L4935" s="282"/>
      <c r="M4935" s="243"/>
      <c r="O4935" s="243"/>
      <c r="P4935" s="246"/>
      <c r="Q4935" s="246"/>
      <c r="R4935" s="246"/>
      <c r="S4935" s="246"/>
      <c r="T4935" s="246"/>
      <c r="U4935" s="246"/>
      <c r="V4935" s="246"/>
      <c r="W4935" s="246"/>
      <c r="X4935" s="246"/>
      <c r="Y4935" s="246"/>
      <c r="Z4935" s="246"/>
      <c r="AA4935" s="246"/>
      <c r="AB4935" s="246"/>
      <c r="AC4935" s="246"/>
      <c r="AD4935" s="246"/>
      <c r="AE4935" s="246"/>
      <c r="AF4935" s="246"/>
      <c r="AG4935" s="246"/>
      <c r="AH4935" s="246"/>
      <c r="AI4935" s="246"/>
      <c r="AJ4935" s="246"/>
      <c r="AK4935" s="246"/>
      <c r="AL4935" s="246"/>
    </row>
    <row r="4936" spans="3:38" s="47" customFormat="1" ht="38.25" customHeight="1" x14ac:dyDescent="0.25">
      <c r="C4936" s="243"/>
      <c r="H4936" s="243"/>
      <c r="L4936" s="282"/>
      <c r="M4936" s="243"/>
      <c r="O4936" s="243"/>
      <c r="P4936" s="246"/>
      <c r="Q4936" s="246"/>
      <c r="R4936" s="246"/>
      <c r="S4936" s="246"/>
      <c r="T4936" s="246"/>
      <c r="U4936" s="246"/>
      <c r="V4936" s="246"/>
      <c r="W4936" s="246"/>
      <c r="X4936" s="246"/>
      <c r="Y4936" s="246"/>
      <c r="Z4936" s="246"/>
      <c r="AA4936" s="246"/>
      <c r="AB4936" s="246"/>
      <c r="AC4936" s="246"/>
      <c r="AD4936" s="246"/>
      <c r="AE4936" s="246"/>
      <c r="AF4936" s="246"/>
      <c r="AG4936" s="246"/>
      <c r="AH4936" s="246"/>
      <c r="AI4936" s="246"/>
      <c r="AJ4936" s="246"/>
      <c r="AK4936" s="246"/>
      <c r="AL4936" s="246"/>
    </row>
    <row r="4937" spans="3:38" s="47" customFormat="1" ht="38.25" customHeight="1" x14ac:dyDescent="0.25">
      <c r="C4937" s="243"/>
      <c r="H4937" s="243"/>
      <c r="L4937" s="282"/>
      <c r="M4937" s="243"/>
      <c r="O4937" s="243"/>
      <c r="P4937" s="246"/>
      <c r="Q4937" s="246"/>
      <c r="R4937" s="246"/>
      <c r="S4937" s="246"/>
      <c r="T4937" s="246"/>
      <c r="U4937" s="246"/>
      <c r="V4937" s="246"/>
      <c r="W4937" s="246"/>
      <c r="X4937" s="246"/>
      <c r="Y4937" s="246"/>
      <c r="Z4937" s="246"/>
      <c r="AA4937" s="246"/>
      <c r="AB4937" s="246"/>
      <c r="AC4937" s="246"/>
      <c r="AD4937" s="246"/>
      <c r="AE4937" s="246"/>
      <c r="AF4937" s="246"/>
      <c r="AG4937" s="246"/>
      <c r="AH4937" s="246"/>
      <c r="AI4937" s="246"/>
      <c r="AJ4937" s="246"/>
      <c r="AK4937" s="246"/>
      <c r="AL4937" s="246"/>
    </row>
    <row r="4938" spans="3:38" s="47" customFormat="1" ht="38.25" customHeight="1" x14ac:dyDescent="0.25">
      <c r="C4938" s="243"/>
      <c r="H4938" s="243"/>
      <c r="L4938" s="282"/>
      <c r="M4938" s="243"/>
      <c r="O4938" s="243"/>
      <c r="P4938" s="246"/>
      <c r="Q4938" s="246"/>
      <c r="R4938" s="246"/>
      <c r="S4938" s="246"/>
      <c r="T4938" s="246"/>
      <c r="U4938" s="246"/>
      <c r="V4938" s="246"/>
      <c r="W4938" s="246"/>
      <c r="X4938" s="246"/>
      <c r="Y4938" s="246"/>
      <c r="Z4938" s="246"/>
      <c r="AA4938" s="246"/>
      <c r="AB4938" s="246"/>
      <c r="AC4938" s="246"/>
      <c r="AD4938" s="246"/>
      <c r="AE4938" s="246"/>
      <c r="AF4938" s="246"/>
      <c r="AG4938" s="246"/>
      <c r="AH4938" s="246"/>
      <c r="AI4938" s="246"/>
      <c r="AJ4938" s="246"/>
      <c r="AK4938" s="246"/>
      <c r="AL4938" s="246"/>
    </row>
    <row r="4939" spans="3:38" s="47" customFormat="1" ht="38.25" customHeight="1" x14ac:dyDescent="0.25">
      <c r="C4939" s="243"/>
      <c r="H4939" s="243"/>
      <c r="L4939" s="282"/>
      <c r="M4939" s="243"/>
      <c r="O4939" s="243"/>
      <c r="P4939" s="246"/>
      <c r="Q4939" s="246"/>
      <c r="R4939" s="246"/>
      <c r="S4939" s="246"/>
      <c r="T4939" s="246"/>
      <c r="U4939" s="246"/>
      <c r="V4939" s="246"/>
      <c r="W4939" s="246"/>
      <c r="X4939" s="246"/>
      <c r="Y4939" s="246"/>
      <c r="Z4939" s="246"/>
      <c r="AA4939" s="246"/>
      <c r="AB4939" s="246"/>
      <c r="AC4939" s="246"/>
      <c r="AD4939" s="246"/>
      <c r="AE4939" s="246"/>
      <c r="AF4939" s="246"/>
      <c r="AG4939" s="246"/>
      <c r="AH4939" s="246"/>
      <c r="AI4939" s="246"/>
      <c r="AJ4939" s="246"/>
      <c r="AK4939" s="246"/>
      <c r="AL4939" s="246"/>
    </row>
    <row r="4940" spans="3:38" s="47" customFormat="1" ht="38.25" customHeight="1" x14ac:dyDescent="0.25">
      <c r="C4940" s="243"/>
      <c r="H4940" s="243"/>
      <c r="L4940" s="282"/>
      <c r="M4940" s="243"/>
      <c r="O4940" s="243"/>
      <c r="P4940" s="246"/>
      <c r="Q4940" s="246"/>
      <c r="R4940" s="246"/>
      <c r="S4940" s="246"/>
      <c r="T4940" s="246"/>
      <c r="U4940" s="246"/>
      <c r="V4940" s="246"/>
      <c r="W4940" s="246"/>
      <c r="X4940" s="246"/>
      <c r="Y4940" s="246"/>
      <c r="Z4940" s="246"/>
      <c r="AA4940" s="246"/>
      <c r="AB4940" s="246"/>
      <c r="AC4940" s="246"/>
      <c r="AD4940" s="246"/>
      <c r="AE4940" s="246"/>
      <c r="AF4940" s="246"/>
      <c r="AG4940" s="246"/>
      <c r="AH4940" s="246"/>
      <c r="AI4940" s="246"/>
      <c r="AJ4940" s="246"/>
      <c r="AK4940" s="246"/>
      <c r="AL4940" s="246"/>
    </row>
    <row r="4941" spans="3:38" s="47" customFormat="1" ht="38.25" customHeight="1" x14ac:dyDescent="0.25">
      <c r="C4941" s="243"/>
      <c r="H4941" s="243"/>
      <c r="L4941" s="282"/>
      <c r="M4941" s="243"/>
      <c r="O4941" s="243"/>
      <c r="P4941" s="246"/>
      <c r="Q4941" s="246"/>
      <c r="R4941" s="246"/>
      <c r="S4941" s="246"/>
      <c r="T4941" s="246"/>
      <c r="U4941" s="246"/>
      <c r="V4941" s="246"/>
      <c r="W4941" s="246"/>
      <c r="X4941" s="246"/>
      <c r="Y4941" s="246"/>
      <c r="Z4941" s="246"/>
      <c r="AA4941" s="246"/>
      <c r="AB4941" s="246"/>
      <c r="AC4941" s="246"/>
      <c r="AD4941" s="246"/>
      <c r="AE4941" s="246"/>
      <c r="AF4941" s="246"/>
      <c r="AG4941" s="246"/>
      <c r="AH4941" s="246"/>
      <c r="AI4941" s="246"/>
      <c r="AJ4941" s="246"/>
      <c r="AK4941" s="246"/>
      <c r="AL4941" s="246"/>
    </row>
    <row r="4942" spans="3:38" s="47" customFormat="1" ht="38.25" customHeight="1" x14ac:dyDescent="0.25">
      <c r="C4942" s="243"/>
      <c r="H4942" s="243"/>
      <c r="L4942" s="282"/>
      <c r="M4942" s="243"/>
      <c r="O4942" s="243"/>
      <c r="P4942" s="246"/>
      <c r="Q4942" s="246"/>
      <c r="R4942" s="246"/>
      <c r="S4942" s="246"/>
      <c r="T4942" s="246"/>
      <c r="U4942" s="246"/>
      <c r="V4942" s="246"/>
      <c r="W4942" s="246"/>
      <c r="X4942" s="246"/>
      <c r="Y4942" s="246"/>
      <c r="Z4942" s="246"/>
      <c r="AA4942" s="246"/>
      <c r="AB4942" s="246"/>
      <c r="AC4942" s="246"/>
      <c r="AD4942" s="246"/>
      <c r="AE4942" s="246"/>
      <c r="AF4942" s="246"/>
      <c r="AG4942" s="246"/>
      <c r="AH4942" s="246"/>
      <c r="AI4942" s="246"/>
      <c r="AJ4942" s="246"/>
      <c r="AK4942" s="246"/>
      <c r="AL4942" s="246"/>
    </row>
    <row r="4943" spans="3:38" s="47" customFormat="1" ht="38.25" customHeight="1" x14ac:dyDescent="0.25">
      <c r="C4943" s="243"/>
      <c r="H4943" s="243"/>
      <c r="L4943" s="282"/>
      <c r="M4943" s="243"/>
      <c r="O4943" s="243"/>
      <c r="P4943" s="246"/>
      <c r="Q4943" s="246"/>
      <c r="R4943" s="246"/>
      <c r="S4943" s="246"/>
      <c r="T4943" s="246"/>
      <c r="U4943" s="246"/>
      <c r="V4943" s="246"/>
      <c r="W4943" s="246"/>
      <c r="X4943" s="246"/>
      <c r="Y4943" s="246"/>
      <c r="Z4943" s="246"/>
      <c r="AA4943" s="246"/>
      <c r="AB4943" s="246"/>
      <c r="AC4943" s="246"/>
      <c r="AD4943" s="246"/>
      <c r="AE4943" s="246"/>
      <c r="AF4943" s="246"/>
      <c r="AG4943" s="246"/>
      <c r="AH4943" s="246"/>
      <c r="AI4943" s="246"/>
      <c r="AJ4943" s="246"/>
      <c r="AK4943" s="246"/>
      <c r="AL4943" s="246"/>
    </row>
    <row r="4944" spans="3:38" s="47" customFormat="1" ht="38.25" customHeight="1" x14ac:dyDescent="0.25">
      <c r="C4944" s="243"/>
      <c r="H4944" s="243"/>
      <c r="L4944" s="282"/>
      <c r="M4944" s="243"/>
      <c r="O4944" s="243"/>
      <c r="P4944" s="246"/>
      <c r="Q4944" s="246"/>
      <c r="R4944" s="246"/>
      <c r="S4944" s="246"/>
      <c r="T4944" s="246"/>
      <c r="U4944" s="246"/>
      <c r="V4944" s="246"/>
      <c r="W4944" s="246"/>
      <c r="X4944" s="246"/>
      <c r="Y4944" s="246"/>
      <c r="Z4944" s="246"/>
      <c r="AA4944" s="246"/>
      <c r="AB4944" s="246"/>
      <c r="AC4944" s="246"/>
      <c r="AD4944" s="246"/>
      <c r="AE4944" s="246"/>
      <c r="AF4944" s="246"/>
      <c r="AG4944" s="246"/>
      <c r="AH4944" s="246"/>
      <c r="AI4944" s="246"/>
      <c r="AJ4944" s="246"/>
      <c r="AK4944" s="246"/>
      <c r="AL4944" s="246"/>
    </row>
    <row r="4945" spans="3:38" s="47" customFormat="1" ht="38.25" customHeight="1" x14ac:dyDescent="0.25">
      <c r="C4945" s="243"/>
      <c r="H4945" s="243"/>
      <c r="L4945" s="282"/>
      <c r="M4945" s="243"/>
      <c r="O4945" s="243"/>
      <c r="P4945" s="246"/>
      <c r="Q4945" s="246"/>
      <c r="R4945" s="246"/>
      <c r="S4945" s="246"/>
      <c r="T4945" s="246"/>
      <c r="U4945" s="246"/>
      <c r="V4945" s="246"/>
      <c r="W4945" s="246"/>
      <c r="X4945" s="246"/>
      <c r="Y4945" s="246"/>
      <c r="Z4945" s="246"/>
      <c r="AA4945" s="246"/>
      <c r="AB4945" s="246"/>
      <c r="AC4945" s="246"/>
      <c r="AD4945" s="246"/>
      <c r="AE4945" s="246"/>
      <c r="AF4945" s="246"/>
      <c r="AG4945" s="246"/>
      <c r="AH4945" s="246"/>
      <c r="AI4945" s="246"/>
      <c r="AJ4945" s="246"/>
      <c r="AK4945" s="246"/>
      <c r="AL4945" s="246"/>
    </row>
    <row r="4946" spans="3:38" s="47" customFormat="1" ht="38.25" customHeight="1" x14ac:dyDescent="0.25">
      <c r="C4946" s="243"/>
      <c r="H4946" s="243"/>
      <c r="L4946" s="282"/>
      <c r="M4946" s="243"/>
      <c r="O4946" s="243"/>
      <c r="P4946" s="246"/>
      <c r="Q4946" s="246"/>
      <c r="R4946" s="246"/>
      <c r="S4946" s="246"/>
      <c r="T4946" s="246"/>
      <c r="U4946" s="246"/>
      <c r="V4946" s="246"/>
      <c r="W4946" s="246"/>
      <c r="X4946" s="246"/>
      <c r="Y4946" s="246"/>
      <c r="Z4946" s="246"/>
      <c r="AA4946" s="246"/>
      <c r="AB4946" s="246"/>
      <c r="AC4946" s="246"/>
      <c r="AD4946" s="246"/>
      <c r="AE4946" s="246"/>
      <c r="AF4946" s="246"/>
      <c r="AG4946" s="246"/>
      <c r="AH4946" s="246"/>
      <c r="AI4946" s="246"/>
      <c r="AJ4946" s="246"/>
      <c r="AK4946" s="246"/>
      <c r="AL4946" s="246"/>
    </row>
    <row r="4947" spans="3:38" s="47" customFormat="1" ht="38.25" customHeight="1" x14ac:dyDescent="0.25">
      <c r="C4947" s="243"/>
      <c r="H4947" s="243"/>
      <c r="L4947" s="282"/>
      <c r="M4947" s="243"/>
      <c r="O4947" s="243"/>
      <c r="P4947" s="246"/>
      <c r="Q4947" s="246"/>
      <c r="R4947" s="246"/>
      <c r="S4947" s="246"/>
      <c r="T4947" s="246"/>
      <c r="U4947" s="246"/>
      <c r="V4947" s="246"/>
      <c r="W4947" s="246"/>
      <c r="X4947" s="246"/>
      <c r="Y4947" s="246"/>
      <c r="Z4947" s="246"/>
      <c r="AA4947" s="246"/>
      <c r="AB4947" s="246"/>
      <c r="AC4947" s="246"/>
      <c r="AD4947" s="246"/>
      <c r="AE4947" s="246"/>
      <c r="AF4947" s="246"/>
      <c r="AG4947" s="246"/>
      <c r="AH4947" s="246"/>
      <c r="AI4947" s="246"/>
      <c r="AJ4947" s="246"/>
      <c r="AK4947" s="246"/>
      <c r="AL4947" s="246"/>
    </row>
    <row r="4948" spans="3:38" s="47" customFormat="1" ht="38.25" customHeight="1" x14ac:dyDescent="0.25">
      <c r="C4948" s="243"/>
      <c r="H4948" s="243"/>
      <c r="L4948" s="282"/>
      <c r="M4948" s="243"/>
      <c r="O4948" s="243"/>
      <c r="P4948" s="246"/>
      <c r="Q4948" s="246"/>
      <c r="R4948" s="246"/>
      <c r="S4948" s="246"/>
      <c r="T4948" s="246"/>
      <c r="U4948" s="246"/>
      <c r="V4948" s="246"/>
      <c r="W4948" s="246"/>
      <c r="X4948" s="246"/>
      <c r="Y4948" s="246"/>
      <c r="Z4948" s="246"/>
      <c r="AA4948" s="246"/>
      <c r="AB4948" s="246"/>
      <c r="AC4948" s="246"/>
      <c r="AD4948" s="246"/>
      <c r="AE4948" s="246"/>
      <c r="AF4948" s="246"/>
      <c r="AG4948" s="246"/>
      <c r="AH4948" s="246"/>
      <c r="AI4948" s="246"/>
      <c r="AJ4948" s="246"/>
      <c r="AK4948" s="246"/>
      <c r="AL4948" s="246"/>
    </row>
    <row r="4949" spans="3:38" s="47" customFormat="1" ht="38.25" customHeight="1" x14ac:dyDescent="0.25">
      <c r="C4949" s="243"/>
      <c r="H4949" s="243"/>
      <c r="L4949" s="282"/>
      <c r="M4949" s="243"/>
      <c r="O4949" s="243"/>
      <c r="P4949" s="246"/>
      <c r="Q4949" s="246"/>
      <c r="R4949" s="246"/>
      <c r="S4949" s="246"/>
      <c r="T4949" s="246"/>
      <c r="U4949" s="246"/>
      <c r="V4949" s="246"/>
      <c r="W4949" s="246"/>
      <c r="X4949" s="246"/>
      <c r="Y4949" s="246"/>
      <c r="Z4949" s="246"/>
      <c r="AA4949" s="246"/>
      <c r="AB4949" s="246"/>
      <c r="AC4949" s="246"/>
      <c r="AD4949" s="246"/>
      <c r="AE4949" s="246"/>
      <c r="AF4949" s="246"/>
      <c r="AG4949" s="246"/>
      <c r="AH4949" s="246"/>
      <c r="AI4949" s="246"/>
      <c r="AJ4949" s="246"/>
      <c r="AK4949" s="246"/>
      <c r="AL4949" s="246"/>
    </row>
    <row r="4950" spans="3:38" s="47" customFormat="1" ht="38.25" customHeight="1" x14ac:dyDescent="0.25">
      <c r="C4950" s="243"/>
      <c r="H4950" s="243"/>
      <c r="L4950" s="282"/>
      <c r="M4950" s="243"/>
      <c r="O4950" s="243"/>
      <c r="P4950" s="246"/>
      <c r="Q4950" s="246"/>
      <c r="R4950" s="246"/>
      <c r="S4950" s="246"/>
      <c r="T4950" s="246"/>
      <c r="U4950" s="246"/>
      <c r="V4950" s="246"/>
      <c r="W4950" s="246"/>
      <c r="X4950" s="246"/>
      <c r="Y4950" s="246"/>
      <c r="Z4950" s="246"/>
      <c r="AA4950" s="246"/>
      <c r="AB4950" s="246"/>
      <c r="AC4950" s="246"/>
      <c r="AD4950" s="246"/>
      <c r="AE4950" s="246"/>
      <c r="AF4950" s="246"/>
      <c r="AG4950" s="246"/>
      <c r="AH4950" s="246"/>
      <c r="AI4950" s="246"/>
      <c r="AJ4950" s="246"/>
      <c r="AK4950" s="246"/>
      <c r="AL4950" s="246"/>
    </row>
    <row r="4951" spans="3:38" s="47" customFormat="1" ht="38.25" customHeight="1" x14ac:dyDescent="0.25">
      <c r="C4951" s="243"/>
      <c r="H4951" s="243"/>
      <c r="L4951" s="282"/>
      <c r="M4951" s="243"/>
      <c r="O4951" s="243"/>
      <c r="P4951" s="246"/>
      <c r="Q4951" s="246"/>
      <c r="R4951" s="246"/>
      <c r="S4951" s="246"/>
      <c r="T4951" s="246"/>
      <c r="U4951" s="246"/>
      <c r="V4951" s="246"/>
      <c r="W4951" s="246"/>
      <c r="X4951" s="246"/>
      <c r="Y4951" s="246"/>
      <c r="Z4951" s="246"/>
      <c r="AA4951" s="246"/>
      <c r="AB4951" s="246"/>
      <c r="AC4951" s="246"/>
      <c r="AD4951" s="246"/>
      <c r="AE4951" s="246"/>
      <c r="AF4951" s="246"/>
      <c r="AG4951" s="246"/>
      <c r="AH4951" s="246"/>
      <c r="AI4951" s="246"/>
      <c r="AJ4951" s="246"/>
      <c r="AK4951" s="246"/>
      <c r="AL4951" s="246"/>
    </row>
    <row r="4952" spans="3:38" s="47" customFormat="1" ht="38.25" customHeight="1" x14ac:dyDescent="0.25">
      <c r="C4952" s="243"/>
      <c r="H4952" s="243"/>
      <c r="L4952" s="282"/>
      <c r="M4952" s="243"/>
      <c r="O4952" s="243"/>
      <c r="P4952" s="246"/>
      <c r="Q4952" s="246"/>
      <c r="R4952" s="246"/>
      <c r="S4952" s="246"/>
      <c r="T4952" s="246"/>
      <c r="U4952" s="246"/>
      <c r="V4952" s="246"/>
      <c r="W4952" s="246"/>
      <c r="X4952" s="246"/>
      <c r="Y4952" s="246"/>
      <c r="Z4952" s="246"/>
      <c r="AA4952" s="246"/>
      <c r="AB4952" s="246"/>
      <c r="AC4952" s="246"/>
      <c r="AD4952" s="246"/>
      <c r="AE4952" s="246"/>
      <c r="AF4952" s="246"/>
      <c r="AG4952" s="246"/>
      <c r="AH4952" s="246"/>
      <c r="AI4952" s="246"/>
      <c r="AJ4952" s="246"/>
      <c r="AK4952" s="246"/>
      <c r="AL4952" s="246"/>
    </row>
    <row r="4953" spans="3:38" s="47" customFormat="1" ht="38.25" customHeight="1" x14ac:dyDescent="0.25">
      <c r="C4953" s="243"/>
      <c r="H4953" s="243"/>
      <c r="L4953" s="282"/>
      <c r="M4953" s="243"/>
      <c r="O4953" s="243"/>
      <c r="P4953" s="246"/>
      <c r="Q4953" s="246"/>
      <c r="R4953" s="246"/>
      <c r="S4953" s="246"/>
      <c r="T4953" s="246"/>
      <c r="U4953" s="246"/>
      <c r="V4953" s="246"/>
      <c r="W4953" s="246"/>
      <c r="X4953" s="246"/>
      <c r="Y4953" s="246"/>
      <c r="Z4953" s="246"/>
      <c r="AA4953" s="246"/>
      <c r="AB4953" s="246"/>
      <c r="AC4953" s="246"/>
      <c r="AD4953" s="246"/>
      <c r="AE4953" s="246"/>
      <c r="AF4953" s="246"/>
      <c r="AG4953" s="246"/>
      <c r="AH4953" s="246"/>
      <c r="AI4953" s="246"/>
      <c r="AJ4953" s="246"/>
      <c r="AK4953" s="246"/>
      <c r="AL4953" s="246"/>
    </row>
    <row r="4954" spans="3:38" s="47" customFormat="1" ht="38.25" customHeight="1" x14ac:dyDescent="0.25">
      <c r="C4954" s="243"/>
      <c r="H4954" s="243"/>
      <c r="L4954" s="282"/>
      <c r="M4954" s="243"/>
      <c r="O4954" s="243"/>
      <c r="P4954" s="246"/>
      <c r="Q4954" s="246"/>
      <c r="R4954" s="246"/>
      <c r="S4954" s="246"/>
      <c r="T4954" s="246"/>
      <c r="U4954" s="246"/>
      <c r="V4954" s="246"/>
      <c r="W4954" s="246"/>
      <c r="X4954" s="246"/>
      <c r="Y4954" s="246"/>
      <c r="Z4954" s="246"/>
      <c r="AA4954" s="246"/>
      <c r="AB4954" s="246"/>
      <c r="AC4954" s="246"/>
      <c r="AD4954" s="246"/>
      <c r="AE4954" s="246"/>
      <c r="AF4954" s="246"/>
      <c r="AG4954" s="246"/>
      <c r="AH4954" s="246"/>
      <c r="AI4954" s="246"/>
      <c r="AJ4954" s="246"/>
      <c r="AK4954" s="246"/>
      <c r="AL4954" s="246"/>
    </row>
    <row r="4955" spans="3:38" s="47" customFormat="1" ht="38.25" customHeight="1" x14ac:dyDescent="0.25">
      <c r="C4955" s="243"/>
      <c r="H4955" s="243"/>
      <c r="L4955" s="282"/>
      <c r="M4955" s="243"/>
      <c r="O4955" s="243"/>
      <c r="P4955" s="246"/>
      <c r="Q4955" s="246"/>
      <c r="R4955" s="246"/>
      <c r="S4955" s="246"/>
      <c r="T4955" s="246"/>
      <c r="U4955" s="246"/>
      <c r="V4955" s="246"/>
      <c r="W4955" s="246"/>
      <c r="X4955" s="246"/>
      <c r="Y4955" s="246"/>
      <c r="Z4955" s="246"/>
      <c r="AA4955" s="246"/>
      <c r="AB4955" s="246"/>
      <c r="AC4955" s="246"/>
      <c r="AD4955" s="246"/>
      <c r="AE4955" s="246"/>
      <c r="AF4955" s="246"/>
      <c r="AG4955" s="246"/>
      <c r="AH4955" s="246"/>
      <c r="AI4955" s="246"/>
      <c r="AJ4955" s="246"/>
      <c r="AK4955" s="246"/>
      <c r="AL4955" s="246"/>
    </row>
    <row r="4956" spans="3:38" s="47" customFormat="1" ht="38.25" customHeight="1" x14ac:dyDescent="0.25">
      <c r="C4956" s="243"/>
      <c r="H4956" s="243"/>
      <c r="L4956" s="282"/>
      <c r="M4956" s="243"/>
      <c r="O4956" s="243"/>
      <c r="P4956" s="246"/>
      <c r="Q4956" s="246"/>
      <c r="R4956" s="246"/>
      <c r="S4956" s="246"/>
      <c r="T4956" s="246"/>
      <c r="U4956" s="246"/>
      <c r="V4956" s="246"/>
      <c r="W4956" s="246"/>
      <c r="X4956" s="246"/>
      <c r="Y4956" s="246"/>
      <c r="Z4956" s="246"/>
      <c r="AA4956" s="246"/>
      <c r="AB4956" s="246"/>
      <c r="AC4956" s="246"/>
      <c r="AD4956" s="246"/>
      <c r="AE4956" s="246"/>
      <c r="AF4956" s="246"/>
      <c r="AG4956" s="246"/>
      <c r="AH4956" s="246"/>
      <c r="AI4956" s="246"/>
      <c r="AJ4956" s="246"/>
      <c r="AK4956" s="246"/>
      <c r="AL4956" s="246"/>
    </row>
    <row r="4957" spans="3:38" s="47" customFormat="1" ht="38.25" customHeight="1" x14ac:dyDescent="0.25">
      <c r="C4957" s="243"/>
      <c r="H4957" s="243"/>
      <c r="L4957" s="282"/>
      <c r="M4957" s="243"/>
      <c r="O4957" s="243"/>
      <c r="P4957" s="246"/>
      <c r="Q4957" s="246"/>
      <c r="R4957" s="246"/>
      <c r="S4957" s="246"/>
      <c r="T4957" s="246"/>
      <c r="U4957" s="246"/>
      <c r="V4957" s="246"/>
      <c r="W4957" s="246"/>
      <c r="X4957" s="246"/>
      <c r="Y4957" s="246"/>
      <c r="Z4957" s="246"/>
      <c r="AA4957" s="246"/>
      <c r="AB4957" s="246"/>
      <c r="AC4957" s="246"/>
      <c r="AD4957" s="246"/>
      <c r="AE4957" s="246"/>
      <c r="AF4957" s="246"/>
      <c r="AG4957" s="246"/>
      <c r="AH4957" s="246"/>
      <c r="AI4957" s="246"/>
      <c r="AJ4957" s="246"/>
      <c r="AK4957" s="246"/>
      <c r="AL4957" s="246"/>
    </row>
    <row r="4958" spans="3:38" s="47" customFormat="1" ht="38.25" customHeight="1" x14ac:dyDescent="0.25">
      <c r="C4958" s="243"/>
      <c r="H4958" s="243"/>
      <c r="L4958" s="282"/>
      <c r="M4958" s="243"/>
      <c r="O4958" s="243"/>
      <c r="P4958" s="246"/>
      <c r="Q4958" s="246"/>
      <c r="R4958" s="246"/>
      <c r="S4958" s="246"/>
      <c r="T4958" s="246"/>
      <c r="U4958" s="246"/>
      <c r="V4958" s="246"/>
      <c r="W4958" s="246"/>
      <c r="X4958" s="246"/>
      <c r="Y4958" s="246"/>
      <c r="Z4958" s="246"/>
      <c r="AA4958" s="246"/>
      <c r="AB4958" s="246"/>
      <c r="AC4958" s="246"/>
      <c r="AD4958" s="246"/>
      <c r="AE4958" s="246"/>
      <c r="AF4958" s="246"/>
      <c r="AG4958" s="246"/>
      <c r="AH4958" s="246"/>
      <c r="AI4958" s="246"/>
      <c r="AJ4958" s="246"/>
      <c r="AK4958" s="246"/>
      <c r="AL4958" s="246"/>
    </row>
    <row r="4959" spans="3:38" s="47" customFormat="1" ht="38.25" customHeight="1" x14ac:dyDescent="0.25">
      <c r="C4959" s="243"/>
      <c r="H4959" s="243"/>
      <c r="L4959" s="282"/>
      <c r="M4959" s="243"/>
      <c r="O4959" s="243"/>
      <c r="P4959" s="246"/>
      <c r="Q4959" s="246"/>
      <c r="R4959" s="246"/>
      <c r="S4959" s="246"/>
      <c r="T4959" s="246"/>
      <c r="U4959" s="246"/>
      <c r="V4959" s="246"/>
      <c r="W4959" s="246"/>
      <c r="X4959" s="246"/>
      <c r="Y4959" s="246"/>
      <c r="Z4959" s="246"/>
      <c r="AA4959" s="246"/>
      <c r="AB4959" s="246"/>
      <c r="AC4959" s="246"/>
      <c r="AD4959" s="246"/>
      <c r="AE4959" s="246"/>
      <c r="AF4959" s="246"/>
      <c r="AG4959" s="246"/>
      <c r="AH4959" s="246"/>
      <c r="AI4959" s="246"/>
      <c r="AJ4959" s="246"/>
      <c r="AK4959" s="246"/>
      <c r="AL4959" s="246"/>
    </row>
    <row r="4960" spans="3:38" s="47" customFormat="1" ht="38.25" customHeight="1" x14ac:dyDescent="0.25">
      <c r="C4960" s="243"/>
      <c r="H4960" s="243"/>
      <c r="L4960" s="282"/>
      <c r="M4960" s="243"/>
      <c r="O4960" s="243"/>
      <c r="P4960" s="246"/>
      <c r="Q4960" s="246"/>
      <c r="R4960" s="246"/>
      <c r="S4960" s="246"/>
      <c r="T4960" s="246"/>
      <c r="U4960" s="246"/>
      <c r="V4960" s="246"/>
      <c r="W4960" s="246"/>
      <c r="X4960" s="246"/>
      <c r="Y4960" s="246"/>
      <c r="Z4960" s="246"/>
      <c r="AA4960" s="246"/>
      <c r="AB4960" s="246"/>
      <c r="AC4960" s="246"/>
      <c r="AD4960" s="246"/>
      <c r="AE4960" s="246"/>
      <c r="AF4960" s="246"/>
      <c r="AG4960" s="246"/>
      <c r="AH4960" s="246"/>
      <c r="AI4960" s="246"/>
      <c r="AJ4960" s="246"/>
      <c r="AK4960" s="246"/>
      <c r="AL4960" s="246"/>
    </row>
    <row r="4961" spans="3:38" s="47" customFormat="1" ht="38.25" customHeight="1" x14ac:dyDescent="0.25">
      <c r="C4961" s="243"/>
      <c r="H4961" s="243"/>
      <c r="L4961" s="282"/>
      <c r="M4961" s="243"/>
      <c r="O4961" s="243"/>
      <c r="P4961" s="246"/>
      <c r="Q4961" s="246"/>
      <c r="R4961" s="246"/>
      <c r="S4961" s="246"/>
      <c r="T4961" s="246"/>
      <c r="U4961" s="246"/>
      <c r="V4961" s="246"/>
      <c r="W4961" s="246"/>
      <c r="X4961" s="246"/>
      <c r="Y4961" s="246"/>
      <c r="Z4961" s="246"/>
      <c r="AA4961" s="246"/>
      <c r="AB4961" s="246"/>
      <c r="AC4961" s="246"/>
      <c r="AD4961" s="246"/>
      <c r="AE4961" s="246"/>
      <c r="AF4961" s="246"/>
      <c r="AG4961" s="246"/>
      <c r="AH4961" s="246"/>
      <c r="AI4961" s="246"/>
      <c r="AJ4961" s="246"/>
      <c r="AK4961" s="246"/>
      <c r="AL4961" s="246"/>
    </row>
    <row r="4962" spans="3:38" s="47" customFormat="1" ht="38.25" customHeight="1" x14ac:dyDescent="0.25">
      <c r="C4962" s="243"/>
      <c r="H4962" s="243"/>
      <c r="L4962" s="282"/>
      <c r="M4962" s="243"/>
      <c r="O4962" s="243"/>
      <c r="P4962" s="246"/>
      <c r="Q4962" s="246"/>
      <c r="R4962" s="246"/>
      <c r="S4962" s="246"/>
      <c r="T4962" s="246"/>
      <c r="U4962" s="246"/>
      <c r="V4962" s="246"/>
      <c r="W4962" s="246"/>
      <c r="X4962" s="246"/>
      <c r="Y4962" s="246"/>
      <c r="Z4962" s="246"/>
      <c r="AA4962" s="246"/>
      <c r="AB4962" s="246"/>
      <c r="AC4962" s="246"/>
      <c r="AD4962" s="246"/>
      <c r="AE4962" s="246"/>
      <c r="AF4962" s="246"/>
      <c r="AG4962" s="246"/>
      <c r="AH4962" s="246"/>
      <c r="AI4962" s="246"/>
      <c r="AJ4962" s="246"/>
      <c r="AK4962" s="246"/>
      <c r="AL4962" s="246"/>
    </row>
    <row r="4963" spans="3:38" s="47" customFormat="1" ht="38.25" customHeight="1" x14ac:dyDescent="0.25">
      <c r="C4963" s="243"/>
      <c r="H4963" s="243"/>
      <c r="L4963" s="282"/>
      <c r="M4963" s="243"/>
      <c r="O4963" s="243"/>
      <c r="P4963" s="246"/>
      <c r="Q4963" s="246"/>
      <c r="R4963" s="246"/>
      <c r="S4963" s="246"/>
      <c r="T4963" s="246"/>
      <c r="U4963" s="246"/>
      <c r="V4963" s="246"/>
      <c r="W4963" s="246"/>
      <c r="X4963" s="246"/>
      <c r="Y4963" s="246"/>
      <c r="Z4963" s="246"/>
      <c r="AA4963" s="246"/>
      <c r="AB4963" s="246"/>
      <c r="AC4963" s="246"/>
      <c r="AD4963" s="246"/>
      <c r="AE4963" s="246"/>
      <c r="AF4963" s="246"/>
      <c r="AG4963" s="246"/>
      <c r="AH4963" s="246"/>
      <c r="AI4963" s="246"/>
      <c r="AJ4963" s="246"/>
      <c r="AK4963" s="246"/>
      <c r="AL4963" s="246"/>
    </row>
    <row r="4964" spans="3:38" s="47" customFormat="1" ht="38.25" customHeight="1" x14ac:dyDescent="0.25">
      <c r="C4964" s="243"/>
      <c r="H4964" s="243"/>
      <c r="L4964" s="282"/>
      <c r="M4964" s="243"/>
      <c r="O4964" s="243"/>
      <c r="P4964" s="246"/>
      <c r="Q4964" s="246"/>
      <c r="R4964" s="246"/>
      <c r="S4964" s="246"/>
      <c r="T4964" s="246"/>
      <c r="U4964" s="246"/>
      <c r="V4964" s="246"/>
      <c r="W4964" s="246"/>
      <c r="X4964" s="246"/>
      <c r="Y4964" s="246"/>
      <c r="Z4964" s="246"/>
      <c r="AA4964" s="246"/>
      <c r="AB4964" s="246"/>
      <c r="AC4964" s="246"/>
      <c r="AD4964" s="246"/>
      <c r="AE4964" s="246"/>
      <c r="AF4964" s="246"/>
      <c r="AG4964" s="246"/>
      <c r="AH4964" s="246"/>
      <c r="AI4964" s="246"/>
      <c r="AJ4964" s="246"/>
      <c r="AK4964" s="246"/>
      <c r="AL4964" s="246"/>
    </row>
    <row r="4965" spans="3:38" s="47" customFormat="1" ht="38.25" customHeight="1" x14ac:dyDescent="0.25">
      <c r="C4965" s="243"/>
      <c r="H4965" s="243"/>
      <c r="L4965" s="282"/>
      <c r="M4965" s="243"/>
      <c r="O4965" s="243"/>
      <c r="P4965" s="246"/>
      <c r="Q4965" s="246"/>
      <c r="R4965" s="246"/>
      <c r="S4965" s="246"/>
      <c r="T4965" s="246"/>
      <c r="U4965" s="246"/>
      <c r="V4965" s="246"/>
      <c r="W4965" s="246"/>
      <c r="X4965" s="246"/>
      <c r="Y4965" s="246"/>
      <c r="Z4965" s="246"/>
      <c r="AA4965" s="246"/>
      <c r="AB4965" s="246"/>
      <c r="AC4965" s="246"/>
      <c r="AD4965" s="246"/>
      <c r="AE4965" s="246"/>
      <c r="AF4965" s="246"/>
      <c r="AG4965" s="246"/>
      <c r="AH4965" s="246"/>
      <c r="AI4965" s="246"/>
      <c r="AJ4965" s="246"/>
      <c r="AK4965" s="246"/>
      <c r="AL4965" s="246"/>
    </row>
    <row r="4966" spans="3:38" s="47" customFormat="1" ht="38.25" customHeight="1" x14ac:dyDescent="0.25">
      <c r="C4966" s="243"/>
      <c r="H4966" s="243"/>
      <c r="L4966" s="282"/>
      <c r="M4966" s="243"/>
      <c r="O4966" s="243"/>
      <c r="P4966" s="246"/>
      <c r="Q4966" s="246"/>
      <c r="R4966" s="246"/>
      <c r="S4966" s="246"/>
      <c r="T4966" s="246"/>
      <c r="U4966" s="246"/>
      <c r="V4966" s="246"/>
      <c r="W4966" s="246"/>
      <c r="X4966" s="246"/>
      <c r="Y4966" s="246"/>
      <c r="Z4966" s="246"/>
      <c r="AA4966" s="246"/>
      <c r="AB4966" s="246"/>
      <c r="AC4966" s="246"/>
      <c r="AD4966" s="246"/>
      <c r="AE4966" s="246"/>
      <c r="AF4966" s="246"/>
      <c r="AG4966" s="246"/>
      <c r="AH4966" s="246"/>
      <c r="AI4966" s="246"/>
      <c r="AJ4966" s="246"/>
      <c r="AK4966" s="246"/>
      <c r="AL4966" s="246"/>
    </row>
    <row r="4967" spans="3:38" s="47" customFormat="1" ht="38.25" customHeight="1" x14ac:dyDescent="0.25">
      <c r="C4967" s="243"/>
      <c r="H4967" s="243"/>
      <c r="L4967" s="282"/>
      <c r="M4967" s="243"/>
      <c r="O4967" s="243"/>
      <c r="P4967" s="246"/>
      <c r="Q4967" s="246"/>
      <c r="R4967" s="246"/>
      <c r="S4967" s="246"/>
      <c r="T4967" s="246"/>
      <c r="U4967" s="246"/>
      <c r="V4967" s="246"/>
      <c r="W4967" s="246"/>
      <c r="X4967" s="246"/>
      <c r="Y4967" s="246"/>
      <c r="Z4967" s="246"/>
      <c r="AA4967" s="246"/>
      <c r="AB4967" s="246"/>
      <c r="AC4967" s="246"/>
      <c r="AD4967" s="246"/>
      <c r="AE4967" s="246"/>
      <c r="AF4967" s="246"/>
      <c r="AG4967" s="246"/>
      <c r="AH4967" s="246"/>
      <c r="AI4967" s="246"/>
      <c r="AJ4967" s="246"/>
      <c r="AK4967" s="246"/>
      <c r="AL4967" s="246"/>
    </row>
    <row r="4968" spans="3:38" s="47" customFormat="1" ht="38.25" customHeight="1" x14ac:dyDescent="0.25">
      <c r="C4968" s="243"/>
      <c r="H4968" s="243"/>
      <c r="L4968" s="282"/>
      <c r="M4968" s="243"/>
      <c r="O4968" s="243"/>
      <c r="P4968" s="246"/>
      <c r="Q4968" s="246"/>
      <c r="R4968" s="246"/>
      <c r="S4968" s="246"/>
      <c r="T4968" s="246"/>
      <c r="U4968" s="246"/>
      <c r="V4968" s="246"/>
      <c r="W4968" s="246"/>
      <c r="X4968" s="246"/>
      <c r="Y4968" s="246"/>
      <c r="Z4968" s="246"/>
      <c r="AA4968" s="246"/>
      <c r="AB4968" s="246"/>
      <c r="AC4968" s="246"/>
      <c r="AD4968" s="246"/>
      <c r="AE4968" s="246"/>
      <c r="AF4968" s="246"/>
      <c r="AG4968" s="246"/>
      <c r="AH4968" s="246"/>
      <c r="AI4968" s="246"/>
      <c r="AJ4968" s="246"/>
      <c r="AK4968" s="246"/>
      <c r="AL4968" s="246"/>
    </row>
    <row r="4969" spans="3:38" s="47" customFormat="1" ht="38.25" customHeight="1" x14ac:dyDescent="0.25">
      <c r="C4969" s="243"/>
      <c r="H4969" s="243"/>
      <c r="L4969" s="282"/>
      <c r="M4969" s="243"/>
      <c r="O4969" s="243"/>
      <c r="P4969" s="246"/>
      <c r="Q4969" s="246"/>
      <c r="R4969" s="246"/>
      <c r="S4969" s="246"/>
      <c r="T4969" s="246"/>
      <c r="U4969" s="246"/>
      <c r="V4969" s="246"/>
      <c r="W4969" s="246"/>
      <c r="X4969" s="246"/>
      <c r="Y4969" s="246"/>
      <c r="Z4969" s="246"/>
      <c r="AA4969" s="246"/>
      <c r="AB4969" s="246"/>
      <c r="AC4969" s="246"/>
      <c r="AD4969" s="246"/>
      <c r="AE4969" s="246"/>
      <c r="AF4969" s="246"/>
      <c r="AG4969" s="246"/>
      <c r="AH4969" s="246"/>
      <c r="AI4969" s="246"/>
      <c r="AJ4969" s="246"/>
      <c r="AK4969" s="246"/>
      <c r="AL4969" s="246"/>
    </row>
    <row r="4970" spans="3:38" s="47" customFormat="1" ht="38.25" customHeight="1" x14ac:dyDescent="0.25">
      <c r="C4970" s="243"/>
      <c r="H4970" s="243"/>
      <c r="L4970" s="282"/>
      <c r="M4970" s="243"/>
      <c r="O4970" s="243"/>
      <c r="P4970" s="246"/>
      <c r="Q4970" s="246"/>
      <c r="R4970" s="246"/>
      <c r="S4970" s="246"/>
      <c r="T4970" s="246"/>
      <c r="U4970" s="246"/>
      <c r="V4970" s="246"/>
      <c r="W4970" s="246"/>
      <c r="X4970" s="246"/>
      <c r="Y4970" s="246"/>
      <c r="Z4970" s="246"/>
      <c r="AA4970" s="246"/>
      <c r="AB4970" s="246"/>
      <c r="AC4970" s="246"/>
      <c r="AD4970" s="246"/>
      <c r="AE4970" s="246"/>
      <c r="AF4970" s="246"/>
      <c r="AG4970" s="246"/>
      <c r="AH4970" s="246"/>
      <c r="AI4970" s="246"/>
      <c r="AJ4970" s="246"/>
      <c r="AK4970" s="246"/>
      <c r="AL4970" s="246"/>
    </row>
    <row r="4971" spans="3:38" s="47" customFormat="1" ht="38.25" customHeight="1" x14ac:dyDescent="0.25">
      <c r="C4971" s="243"/>
      <c r="H4971" s="243"/>
      <c r="L4971" s="282"/>
      <c r="M4971" s="243"/>
      <c r="O4971" s="243"/>
      <c r="P4971" s="246"/>
      <c r="Q4971" s="246"/>
      <c r="R4971" s="246"/>
      <c r="S4971" s="246"/>
      <c r="T4971" s="246"/>
      <c r="U4971" s="246"/>
      <c r="V4971" s="246"/>
      <c r="W4971" s="246"/>
      <c r="X4971" s="246"/>
      <c r="Y4971" s="246"/>
      <c r="Z4971" s="246"/>
      <c r="AA4971" s="246"/>
      <c r="AB4971" s="246"/>
      <c r="AC4971" s="246"/>
      <c r="AD4971" s="246"/>
      <c r="AE4971" s="246"/>
      <c r="AF4971" s="246"/>
      <c r="AG4971" s="246"/>
      <c r="AH4971" s="246"/>
      <c r="AI4971" s="246"/>
      <c r="AJ4971" s="246"/>
      <c r="AK4971" s="246"/>
      <c r="AL4971" s="246"/>
    </row>
    <row r="4972" spans="3:38" s="47" customFormat="1" ht="38.25" customHeight="1" x14ac:dyDescent="0.25">
      <c r="C4972" s="243"/>
      <c r="H4972" s="243"/>
      <c r="L4972" s="282"/>
      <c r="M4972" s="243"/>
      <c r="O4972" s="243"/>
      <c r="P4972" s="246"/>
      <c r="Q4972" s="246"/>
      <c r="R4972" s="246"/>
      <c r="S4972" s="246"/>
      <c r="T4972" s="246"/>
      <c r="U4972" s="246"/>
      <c r="V4972" s="246"/>
      <c r="W4972" s="246"/>
      <c r="X4972" s="246"/>
      <c r="Y4972" s="246"/>
      <c r="Z4972" s="246"/>
      <c r="AA4972" s="246"/>
      <c r="AB4972" s="246"/>
      <c r="AC4972" s="246"/>
      <c r="AD4972" s="246"/>
      <c r="AE4972" s="246"/>
      <c r="AF4972" s="246"/>
      <c r="AG4972" s="246"/>
      <c r="AH4972" s="246"/>
      <c r="AI4972" s="246"/>
      <c r="AJ4972" s="246"/>
      <c r="AK4972" s="246"/>
      <c r="AL4972" s="246"/>
    </row>
    <row r="4973" spans="3:38" s="47" customFormat="1" ht="38.25" customHeight="1" x14ac:dyDescent="0.25">
      <c r="C4973" s="243"/>
      <c r="H4973" s="243"/>
      <c r="L4973" s="282"/>
      <c r="M4973" s="243"/>
      <c r="O4973" s="243"/>
      <c r="P4973" s="246"/>
      <c r="Q4973" s="246"/>
      <c r="R4973" s="246"/>
      <c r="S4973" s="246"/>
      <c r="T4973" s="246"/>
      <c r="U4973" s="246"/>
      <c r="V4973" s="246"/>
      <c r="W4973" s="246"/>
      <c r="X4973" s="246"/>
      <c r="Y4973" s="246"/>
      <c r="Z4973" s="246"/>
      <c r="AA4973" s="246"/>
      <c r="AB4973" s="246"/>
      <c r="AC4973" s="246"/>
      <c r="AD4973" s="246"/>
      <c r="AE4973" s="246"/>
      <c r="AF4973" s="246"/>
      <c r="AG4973" s="246"/>
      <c r="AH4973" s="246"/>
      <c r="AI4973" s="246"/>
      <c r="AJ4973" s="246"/>
      <c r="AK4973" s="246"/>
      <c r="AL4973" s="246"/>
    </row>
    <row r="4974" spans="3:38" s="47" customFormat="1" ht="38.25" customHeight="1" x14ac:dyDescent="0.25">
      <c r="C4974" s="243"/>
      <c r="H4974" s="243"/>
      <c r="L4974" s="282"/>
      <c r="M4974" s="243"/>
      <c r="O4974" s="243"/>
      <c r="P4974" s="246"/>
      <c r="Q4974" s="246"/>
      <c r="R4974" s="246"/>
      <c r="S4974" s="246"/>
      <c r="T4974" s="246"/>
      <c r="U4974" s="246"/>
      <c r="V4974" s="246"/>
      <c r="W4974" s="246"/>
      <c r="X4974" s="246"/>
      <c r="Y4974" s="246"/>
      <c r="Z4974" s="246"/>
      <c r="AA4974" s="246"/>
      <c r="AB4974" s="246"/>
      <c r="AC4974" s="246"/>
      <c r="AD4974" s="246"/>
      <c r="AE4974" s="246"/>
      <c r="AF4974" s="246"/>
      <c r="AG4974" s="246"/>
      <c r="AH4974" s="246"/>
      <c r="AI4974" s="246"/>
      <c r="AJ4974" s="246"/>
      <c r="AK4974" s="246"/>
      <c r="AL4974" s="246"/>
    </row>
    <row r="4975" spans="3:38" s="47" customFormat="1" ht="38.25" customHeight="1" x14ac:dyDescent="0.25">
      <c r="C4975" s="243"/>
      <c r="H4975" s="243"/>
      <c r="L4975" s="282"/>
      <c r="M4975" s="243"/>
      <c r="O4975" s="243"/>
      <c r="P4975" s="246"/>
      <c r="Q4975" s="246"/>
      <c r="R4975" s="246"/>
      <c r="S4975" s="246"/>
      <c r="T4975" s="246"/>
      <c r="U4975" s="246"/>
      <c r="V4975" s="246"/>
      <c r="W4975" s="246"/>
      <c r="X4975" s="246"/>
      <c r="Y4975" s="246"/>
      <c r="Z4975" s="246"/>
      <c r="AA4975" s="246"/>
      <c r="AB4975" s="246"/>
      <c r="AC4975" s="246"/>
      <c r="AD4975" s="246"/>
      <c r="AE4975" s="246"/>
      <c r="AF4975" s="246"/>
      <c r="AG4975" s="246"/>
      <c r="AH4975" s="246"/>
      <c r="AI4975" s="246"/>
      <c r="AJ4975" s="246"/>
      <c r="AK4975" s="246"/>
      <c r="AL4975" s="246"/>
    </row>
    <row r="4976" spans="3:38" s="47" customFormat="1" ht="38.25" customHeight="1" x14ac:dyDescent="0.25">
      <c r="C4976" s="243"/>
      <c r="H4976" s="243"/>
      <c r="L4976" s="282"/>
      <c r="M4976" s="243"/>
      <c r="O4976" s="243"/>
      <c r="P4976" s="246"/>
      <c r="Q4976" s="246"/>
      <c r="R4976" s="246"/>
      <c r="S4976" s="246"/>
      <c r="T4976" s="246"/>
      <c r="U4976" s="246"/>
      <c r="V4976" s="246"/>
      <c r="W4976" s="246"/>
      <c r="X4976" s="246"/>
      <c r="Y4976" s="246"/>
      <c r="Z4976" s="246"/>
      <c r="AA4976" s="246"/>
      <c r="AB4976" s="246"/>
      <c r="AC4976" s="246"/>
      <c r="AD4976" s="246"/>
      <c r="AE4976" s="246"/>
      <c r="AF4976" s="246"/>
      <c r="AG4976" s="246"/>
      <c r="AH4976" s="246"/>
      <c r="AI4976" s="246"/>
      <c r="AJ4976" s="246"/>
      <c r="AK4976" s="246"/>
      <c r="AL4976" s="246"/>
    </row>
    <row r="4977" spans="3:38" s="47" customFormat="1" ht="38.25" customHeight="1" x14ac:dyDescent="0.25">
      <c r="C4977" s="243"/>
      <c r="H4977" s="243"/>
      <c r="L4977" s="282"/>
      <c r="M4977" s="243"/>
      <c r="O4977" s="243"/>
      <c r="P4977" s="246"/>
      <c r="Q4977" s="246"/>
      <c r="R4977" s="246"/>
      <c r="S4977" s="246"/>
      <c r="T4977" s="246"/>
      <c r="U4977" s="246"/>
      <c r="V4977" s="246"/>
      <c r="W4977" s="246"/>
      <c r="X4977" s="246"/>
      <c r="Y4977" s="246"/>
      <c r="Z4977" s="246"/>
      <c r="AA4977" s="246"/>
      <c r="AB4977" s="246"/>
      <c r="AC4977" s="246"/>
      <c r="AD4977" s="246"/>
      <c r="AE4977" s="246"/>
      <c r="AF4977" s="246"/>
      <c r="AG4977" s="246"/>
      <c r="AH4977" s="246"/>
      <c r="AI4977" s="246"/>
      <c r="AJ4977" s="246"/>
      <c r="AK4977" s="246"/>
      <c r="AL4977" s="246"/>
    </row>
    <row r="4978" spans="3:38" s="47" customFormat="1" ht="38.25" customHeight="1" x14ac:dyDescent="0.25">
      <c r="C4978" s="243"/>
      <c r="H4978" s="243"/>
      <c r="L4978" s="282"/>
      <c r="M4978" s="243"/>
      <c r="O4978" s="243"/>
      <c r="P4978" s="246"/>
      <c r="Q4978" s="246"/>
      <c r="R4978" s="246"/>
      <c r="S4978" s="246"/>
      <c r="T4978" s="246"/>
      <c r="U4978" s="246"/>
      <c r="V4978" s="246"/>
      <c r="W4978" s="246"/>
      <c r="X4978" s="246"/>
      <c r="Y4978" s="246"/>
      <c r="Z4978" s="246"/>
      <c r="AA4978" s="246"/>
      <c r="AB4978" s="246"/>
      <c r="AC4978" s="246"/>
      <c r="AD4978" s="246"/>
      <c r="AE4978" s="246"/>
      <c r="AF4978" s="246"/>
      <c r="AG4978" s="246"/>
      <c r="AH4978" s="246"/>
      <c r="AI4978" s="246"/>
      <c r="AJ4978" s="246"/>
      <c r="AK4978" s="246"/>
      <c r="AL4978" s="246"/>
    </row>
    <row r="4979" spans="3:38" s="47" customFormat="1" ht="38.25" customHeight="1" x14ac:dyDescent="0.25">
      <c r="C4979" s="243"/>
      <c r="H4979" s="243"/>
      <c r="L4979" s="282"/>
      <c r="M4979" s="243"/>
      <c r="O4979" s="243"/>
      <c r="P4979" s="246"/>
      <c r="Q4979" s="246"/>
      <c r="R4979" s="246"/>
      <c r="S4979" s="246"/>
      <c r="T4979" s="246"/>
      <c r="U4979" s="246"/>
      <c r="V4979" s="246"/>
      <c r="W4979" s="246"/>
      <c r="X4979" s="246"/>
      <c r="Y4979" s="246"/>
      <c r="Z4979" s="246"/>
      <c r="AA4979" s="246"/>
      <c r="AB4979" s="246"/>
      <c r="AC4979" s="246"/>
      <c r="AD4979" s="246"/>
      <c r="AE4979" s="246"/>
      <c r="AF4979" s="246"/>
      <c r="AG4979" s="246"/>
      <c r="AH4979" s="246"/>
      <c r="AI4979" s="246"/>
      <c r="AJ4979" s="246"/>
      <c r="AK4979" s="246"/>
      <c r="AL4979" s="246"/>
    </row>
    <row r="4980" spans="3:38" s="47" customFormat="1" ht="38.25" customHeight="1" x14ac:dyDescent="0.25">
      <c r="C4980" s="243"/>
      <c r="H4980" s="243"/>
      <c r="L4980" s="282"/>
      <c r="M4980" s="243"/>
      <c r="O4980" s="243"/>
      <c r="P4980" s="246"/>
      <c r="Q4980" s="246"/>
      <c r="R4980" s="246"/>
      <c r="S4980" s="246"/>
      <c r="T4980" s="246"/>
      <c r="U4980" s="246"/>
      <c r="V4980" s="246"/>
      <c r="W4980" s="246"/>
      <c r="X4980" s="246"/>
      <c r="Y4980" s="246"/>
      <c r="Z4980" s="246"/>
      <c r="AA4980" s="246"/>
      <c r="AB4980" s="246"/>
      <c r="AC4980" s="246"/>
      <c r="AD4980" s="246"/>
      <c r="AE4980" s="246"/>
      <c r="AF4980" s="246"/>
      <c r="AG4980" s="246"/>
      <c r="AH4980" s="246"/>
      <c r="AI4980" s="246"/>
      <c r="AJ4980" s="246"/>
      <c r="AK4980" s="246"/>
      <c r="AL4980" s="246"/>
    </row>
    <row r="4981" spans="3:38" s="47" customFormat="1" ht="38.25" customHeight="1" x14ac:dyDescent="0.25">
      <c r="C4981" s="243"/>
      <c r="H4981" s="243"/>
      <c r="L4981" s="282"/>
      <c r="M4981" s="243"/>
      <c r="O4981" s="243"/>
      <c r="P4981" s="246"/>
      <c r="Q4981" s="246"/>
      <c r="R4981" s="246"/>
      <c r="S4981" s="246"/>
      <c r="T4981" s="246"/>
      <c r="U4981" s="246"/>
      <c r="V4981" s="246"/>
      <c r="W4981" s="246"/>
      <c r="X4981" s="246"/>
      <c r="Y4981" s="246"/>
      <c r="Z4981" s="246"/>
      <c r="AA4981" s="246"/>
      <c r="AB4981" s="246"/>
      <c r="AC4981" s="246"/>
      <c r="AD4981" s="246"/>
      <c r="AE4981" s="246"/>
      <c r="AF4981" s="246"/>
      <c r="AG4981" s="246"/>
      <c r="AH4981" s="246"/>
      <c r="AI4981" s="246"/>
      <c r="AJ4981" s="246"/>
      <c r="AK4981" s="246"/>
      <c r="AL4981" s="246"/>
    </row>
    <row r="4982" spans="3:38" s="47" customFormat="1" ht="38.25" customHeight="1" x14ac:dyDescent="0.25">
      <c r="C4982" s="243"/>
      <c r="H4982" s="243"/>
      <c r="L4982" s="282"/>
      <c r="M4982" s="243"/>
      <c r="O4982" s="243"/>
      <c r="P4982" s="246"/>
      <c r="Q4982" s="246"/>
      <c r="R4982" s="246"/>
      <c r="S4982" s="246"/>
      <c r="T4982" s="246"/>
      <c r="U4982" s="246"/>
      <c r="V4982" s="246"/>
      <c r="W4982" s="246"/>
      <c r="X4982" s="246"/>
      <c r="Y4982" s="246"/>
      <c r="Z4982" s="246"/>
      <c r="AA4982" s="246"/>
      <c r="AB4982" s="246"/>
      <c r="AC4982" s="246"/>
      <c r="AD4982" s="246"/>
      <c r="AE4982" s="246"/>
      <c r="AF4982" s="246"/>
      <c r="AG4982" s="246"/>
      <c r="AH4982" s="246"/>
      <c r="AI4982" s="246"/>
      <c r="AJ4982" s="246"/>
      <c r="AK4982" s="246"/>
      <c r="AL4982" s="246"/>
    </row>
    <row r="4983" spans="3:38" s="47" customFormat="1" ht="38.25" customHeight="1" x14ac:dyDescent="0.25">
      <c r="C4983" s="243"/>
      <c r="H4983" s="243"/>
      <c r="L4983" s="282"/>
      <c r="M4983" s="243"/>
      <c r="O4983" s="243"/>
      <c r="P4983" s="246"/>
      <c r="Q4983" s="246"/>
      <c r="R4983" s="246"/>
      <c r="S4983" s="246"/>
      <c r="T4983" s="246"/>
      <c r="U4983" s="246"/>
      <c r="V4983" s="246"/>
      <c r="W4983" s="246"/>
      <c r="X4983" s="246"/>
      <c r="Y4983" s="246"/>
      <c r="Z4983" s="246"/>
      <c r="AA4983" s="246"/>
      <c r="AB4983" s="246"/>
      <c r="AC4983" s="246"/>
      <c r="AD4983" s="246"/>
      <c r="AE4983" s="246"/>
      <c r="AF4983" s="246"/>
      <c r="AG4983" s="246"/>
      <c r="AH4983" s="246"/>
      <c r="AI4983" s="246"/>
      <c r="AJ4983" s="246"/>
      <c r="AK4983" s="246"/>
      <c r="AL4983" s="246"/>
    </row>
    <row r="4984" spans="3:38" s="47" customFormat="1" ht="38.25" customHeight="1" x14ac:dyDescent="0.25">
      <c r="C4984" s="243"/>
      <c r="H4984" s="243"/>
      <c r="L4984" s="282"/>
      <c r="M4984" s="243"/>
      <c r="O4984" s="243"/>
      <c r="P4984" s="246"/>
      <c r="Q4984" s="246"/>
      <c r="R4984" s="246"/>
      <c r="S4984" s="246"/>
      <c r="T4984" s="246"/>
      <c r="U4984" s="246"/>
      <c r="V4984" s="246"/>
      <c r="W4984" s="246"/>
      <c r="X4984" s="246"/>
      <c r="Y4984" s="246"/>
      <c r="Z4984" s="246"/>
      <c r="AA4984" s="246"/>
      <c r="AB4984" s="246"/>
      <c r="AC4984" s="246"/>
      <c r="AD4984" s="246"/>
      <c r="AE4984" s="246"/>
      <c r="AF4984" s="246"/>
      <c r="AG4984" s="246"/>
      <c r="AH4984" s="246"/>
      <c r="AI4984" s="246"/>
      <c r="AJ4984" s="246"/>
      <c r="AK4984" s="246"/>
      <c r="AL4984" s="246"/>
    </row>
    <row r="4985" spans="3:38" s="47" customFormat="1" ht="38.25" customHeight="1" x14ac:dyDescent="0.25">
      <c r="C4985" s="243"/>
      <c r="H4985" s="243"/>
      <c r="L4985" s="282"/>
      <c r="M4985" s="243"/>
      <c r="O4985" s="243"/>
      <c r="P4985" s="246"/>
      <c r="Q4985" s="246"/>
      <c r="R4985" s="246"/>
      <c r="S4985" s="246"/>
      <c r="T4985" s="246"/>
      <c r="U4985" s="246"/>
      <c r="V4985" s="246"/>
      <c r="W4985" s="246"/>
      <c r="X4985" s="246"/>
      <c r="Y4985" s="246"/>
      <c r="Z4985" s="246"/>
      <c r="AA4985" s="246"/>
      <c r="AB4985" s="246"/>
      <c r="AC4985" s="246"/>
      <c r="AD4985" s="246"/>
      <c r="AE4985" s="246"/>
      <c r="AF4985" s="246"/>
      <c r="AG4985" s="246"/>
      <c r="AH4985" s="246"/>
      <c r="AI4985" s="246"/>
      <c r="AJ4985" s="246"/>
      <c r="AK4985" s="246"/>
      <c r="AL4985" s="246"/>
    </row>
    <row r="4986" spans="3:38" s="47" customFormat="1" ht="38.25" customHeight="1" x14ac:dyDescent="0.25">
      <c r="C4986" s="243"/>
      <c r="H4986" s="243"/>
      <c r="L4986" s="282"/>
      <c r="M4986" s="243"/>
      <c r="O4986" s="243"/>
      <c r="P4986" s="246"/>
      <c r="Q4986" s="246"/>
      <c r="R4986" s="246"/>
      <c r="S4986" s="246"/>
      <c r="T4986" s="246"/>
      <c r="U4986" s="246"/>
      <c r="V4986" s="246"/>
      <c r="W4986" s="246"/>
      <c r="X4986" s="246"/>
      <c r="Y4986" s="246"/>
      <c r="Z4986" s="246"/>
      <c r="AA4986" s="246"/>
      <c r="AB4986" s="246"/>
      <c r="AC4986" s="246"/>
      <c r="AD4986" s="246"/>
      <c r="AE4986" s="246"/>
      <c r="AF4986" s="246"/>
      <c r="AG4986" s="246"/>
      <c r="AH4986" s="246"/>
      <c r="AI4986" s="246"/>
      <c r="AJ4986" s="246"/>
      <c r="AK4986" s="246"/>
      <c r="AL4986" s="246"/>
    </row>
    <row r="4987" spans="3:38" s="47" customFormat="1" ht="38.25" customHeight="1" x14ac:dyDescent="0.25">
      <c r="C4987" s="243"/>
      <c r="H4987" s="243"/>
      <c r="L4987" s="282"/>
      <c r="M4987" s="243"/>
      <c r="O4987" s="243"/>
      <c r="P4987" s="246"/>
      <c r="Q4987" s="246"/>
      <c r="R4987" s="246"/>
      <c r="S4987" s="246"/>
      <c r="T4987" s="246"/>
      <c r="U4987" s="246"/>
      <c r="V4987" s="246"/>
      <c r="W4987" s="246"/>
      <c r="X4987" s="246"/>
      <c r="Y4987" s="246"/>
      <c r="Z4987" s="246"/>
      <c r="AA4987" s="246"/>
      <c r="AB4987" s="246"/>
      <c r="AC4987" s="246"/>
      <c r="AD4987" s="246"/>
      <c r="AE4987" s="246"/>
      <c r="AF4987" s="246"/>
      <c r="AG4987" s="246"/>
      <c r="AH4987" s="246"/>
      <c r="AI4987" s="246"/>
      <c r="AJ4987" s="246"/>
      <c r="AK4987" s="246"/>
      <c r="AL4987" s="246"/>
    </row>
    <row r="4988" spans="3:38" s="47" customFormat="1" ht="38.25" customHeight="1" x14ac:dyDescent="0.25">
      <c r="C4988" s="243"/>
      <c r="H4988" s="243"/>
      <c r="L4988" s="282"/>
      <c r="M4988" s="243"/>
      <c r="O4988" s="243"/>
      <c r="P4988" s="246"/>
      <c r="Q4988" s="246"/>
      <c r="R4988" s="246"/>
      <c r="S4988" s="246"/>
      <c r="T4988" s="246"/>
      <c r="U4988" s="246"/>
      <c r="V4988" s="246"/>
      <c r="W4988" s="246"/>
      <c r="X4988" s="246"/>
      <c r="Y4988" s="246"/>
      <c r="Z4988" s="246"/>
      <c r="AA4988" s="246"/>
      <c r="AB4988" s="246"/>
      <c r="AC4988" s="246"/>
      <c r="AD4988" s="246"/>
      <c r="AE4988" s="246"/>
      <c r="AF4988" s="246"/>
      <c r="AG4988" s="246"/>
      <c r="AH4988" s="246"/>
      <c r="AI4988" s="246"/>
      <c r="AJ4988" s="246"/>
      <c r="AK4988" s="246"/>
      <c r="AL4988" s="246"/>
    </row>
    <row r="4989" spans="3:38" s="47" customFormat="1" ht="38.25" customHeight="1" x14ac:dyDescent="0.25">
      <c r="C4989" s="243"/>
      <c r="H4989" s="243"/>
      <c r="L4989" s="282"/>
      <c r="M4989" s="243"/>
      <c r="O4989" s="243"/>
      <c r="P4989" s="246"/>
      <c r="Q4989" s="246"/>
      <c r="R4989" s="246"/>
      <c r="S4989" s="246"/>
      <c r="T4989" s="246"/>
      <c r="U4989" s="246"/>
      <c r="V4989" s="246"/>
      <c r="W4989" s="246"/>
      <c r="X4989" s="246"/>
      <c r="Y4989" s="246"/>
      <c r="Z4989" s="246"/>
      <c r="AA4989" s="246"/>
      <c r="AB4989" s="246"/>
      <c r="AC4989" s="246"/>
      <c r="AD4989" s="246"/>
      <c r="AE4989" s="246"/>
      <c r="AF4989" s="246"/>
      <c r="AG4989" s="246"/>
      <c r="AH4989" s="246"/>
      <c r="AI4989" s="246"/>
      <c r="AJ4989" s="246"/>
      <c r="AK4989" s="246"/>
      <c r="AL4989" s="246"/>
    </row>
    <row r="4990" spans="3:38" s="47" customFormat="1" ht="38.25" customHeight="1" x14ac:dyDescent="0.25">
      <c r="C4990" s="243"/>
      <c r="H4990" s="243"/>
      <c r="L4990" s="282"/>
      <c r="M4990" s="243"/>
      <c r="O4990" s="243"/>
      <c r="P4990" s="246"/>
      <c r="Q4990" s="246"/>
      <c r="R4990" s="246"/>
      <c r="S4990" s="246"/>
      <c r="T4990" s="246"/>
      <c r="U4990" s="246"/>
      <c r="V4990" s="246"/>
      <c r="W4990" s="246"/>
      <c r="X4990" s="246"/>
      <c r="Y4990" s="246"/>
      <c r="Z4990" s="246"/>
      <c r="AA4990" s="246"/>
      <c r="AB4990" s="246"/>
      <c r="AC4990" s="246"/>
      <c r="AD4990" s="246"/>
      <c r="AE4990" s="246"/>
      <c r="AF4990" s="246"/>
      <c r="AG4990" s="246"/>
      <c r="AH4990" s="246"/>
      <c r="AI4990" s="246"/>
      <c r="AJ4990" s="246"/>
      <c r="AK4990" s="246"/>
      <c r="AL4990" s="246"/>
    </row>
    <row r="4991" spans="3:38" s="47" customFormat="1" ht="38.25" customHeight="1" x14ac:dyDescent="0.25">
      <c r="C4991" s="243"/>
      <c r="H4991" s="243"/>
      <c r="L4991" s="282"/>
      <c r="M4991" s="243"/>
      <c r="O4991" s="243"/>
      <c r="P4991" s="246"/>
      <c r="Q4991" s="246"/>
      <c r="R4991" s="246"/>
      <c r="S4991" s="246"/>
      <c r="T4991" s="246"/>
      <c r="U4991" s="246"/>
      <c r="V4991" s="246"/>
      <c r="W4991" s="246"/>
      <c r="X4991" s="246"/>
      <c r="Y4991" s="246"/>
      <c r="Z4991" s="246"/>
      <c r="AA4991" s="246"/>
      <c r="AB4991" s="246"/>
      <c r="AC4991" s="246"/>
      <c r="AD4991" s="246"/>
      <c r="AE4991" s="246"/>
      <c r="AF4991" s="246"/>
      <c r="AG4991" s="246"/>
      <c r="AH4991" s="246"/>
      <c r="AI4991" s="246"/>
      <c r="AJ4991" s="246"/>
      <c r="AK4991" s="246"/>
      <c r="AL4991" s="246"/>
    </row>
    <row r="4992" spans="3:38" s="47" customFormat="1" ht="38.25" customHeight="1" x14ac:dyDescent="0.25">
      <c r="C4992" s="243"/>
      <c r="H4992" s="243"/>
      <c r="L4992" s="282"/>
      <c r="M4992" s="243"/>
      <c r="O4992" s="243"/>
      <c r="P4992" s="246"/>
      <c r="Q4992" s="246"/>
      <c r="R4992" s="246"/>
      <c r="S4992" s="246"/>
      <c r="T4992" s="246"/>
      <c r="U4992" s="246"/>
      <c r="V4992" s="246"/>
      <c r="W4992" s="246"/>
      <c r="X4992" s="246"/>
      <c r="Y4992" s="246"/>
      <c r="Z4992" s="246"/>
      <c r="AA4992" s="246"/>
      <c r="AB4992" s="246"/>
      <c r="AC4992" s="246"/>
      <c r="AD4992" s="246"/>
      <c r="AE4992" s="246"/>
      <c r="AF4992" s="246"/>
      <c r="AG4992" s="246"/>
      <c r="AH4992" s="246"/>
      <c r="AI4992" s="246"/>
      <c r="AJ4992" s="246"/>
      <c r="AK4992" s="246"/>
      <c r="AL4992" s="246"/>
    </row>
    <row r="4993" spans="3:38" s="47" customFormat="1" ht="38.25" customHeight="1" x14ac:dyDescent="0.25">
      <c r="C4993" s="243"/>
      <c r="H4993" s="243"/>
      <c r="L4993" s="282"/>
      <c r="M4993" s="243"/>
      <c r="O4993" s="243"/>
      <c r="P4993" s="246"/>
      <c r="Q4993" s="246"/>
      <c r="R4993" s="246"/>
      <c r="S4993" s="246"/>
      <c r="T4993" s="246"/>
      <c r="U4993" s="246"/>
      <c r="V4993" s="246"/>
      <c r="W4993" s="246"/>
      <c r="X4993" s="246"/>
      <c r="Y4993" s="246"/>
      <c r="Z4993" s="246"/>
      <c r="AA4993" s="246"/>
      <c r="AB4993" s="246"/>
      <c r="AC4993" s="246"/>
      <c r="AD4993" s="246"/>
      <c r="AE4993" s="246"/>
      <c r="AF4993" s="246"/>
      <c r="AG4993" s="246"/>
      <c r="AH4993" s="246"/>
      <c r="AI4993" s="246"/>
      <c r="AJ4993" s="246"/>
      <c r="AK4993" s="246"/>
      <c r="AL4993" s="246"/>
    </row>
    <row r="4994" spans="3:38" s="47" customFormat="1" ht="38.25" customHeight="1" x14ac:dyDescent="0.25">
      <c r="C4994" s="243"/>
      <c r="H4994" s="243"/>
      <c r="L4994" s="282"/>
      <c r="M4994" s="243"/>
      <c r="O4994" s="243"/>
      <c r="P4994" s="246"/>
      <c r="Q4994" s="246"/>
      <c r="R4994" s="246"/>
      <c r="S4994" s="246"/>
      <c r="T4994" s="246"/>
      <c r="U4994" s="246"/>
      <c r="V4994" s="246"/>
      <c r="W4994" s="246"/>
      <c r="X4994" s="246"/>
      <c r="Y4994" s="246"/>
      <c r="Z4994" s="246"/>
      <c r="AA4994" s="246"/>
      <c r="AB4994" s="246"/>
      <c r="AC4994" s="246"/>
      <c r="AD4994" s="246"/>
      <c r="AE4994" s="246"/>
      <c r="AF4994" s="246"/>
      <c r="AG4994" s="246"/>
      <c r="AH4994" s="246"/>
      <c r="AI4994" s="246"/>
      <c r="AJ4994" s="246"/>
      <c r="AK4994" s="246"/>
      <c r="AL4994" s="246"/>
    </row>
    <row r="4995" spans="3:38" s="47" customFormat="1" ht="38.25" customHeight="1" x14ac:dyDescent="0.25">
      <c r="C4995" s="243"/>
      <c r="H4995" s="243"/>
      <c r="L4995" s="282"/>
      <c r="M4995" s="243"/>
      <c r="O4995" s="243"/>
      <c r="P4995" s="246"/>
      <c r="Q4995" s="246"/>
      <c r="R4995" s="246"/>
      <c r="S4995" s="246"/>
      <c r="T4995" s="246"/>
      <c r="U4995" s="246"/>
      <c r="V4995" s="246"/>
      <c r="W4995" s="246"/>
      <c r="X4995" s="246"/>
      <c r="Y4995" s="246"/>
      <c r="Z4995" s="246"/>
      <c r="AA4995" s="246"/>
      <c r="AB4995" s="246"/>
      <c r="AC4995" s="246"/>
      <c r="AD4995" s="246"/>
      <c r="AE4995" s="246"/>
      <c r="AF4995" s="246"/>
      <c r="AG4995" s="246"/>
      <c r="AH4995" s="246"/>
      <c r="AI4995" s="246"/>
      <c r="AJ4995" s="246"/>
      <c r="AK4995" s="246"/>
      <c r="AL4995" s="246"/>
    </row>
    <row r="4996" spans="3:38" s="47" customFormat="1" ht="38.25" customHeight="1" x14ac:dyDescent="0.25">
      <c r="C4996" s="243"/>
      <c r="H4996" s="243"/>
      <c r="L4996" s="282"/>
      <c r="M4996" s="243"/>
      <c r="O4996" s="243"/>
      <c r="P4996" s="246"/>
      <c r="Q4996" s="246"/>
      <c r="R4996" s="246"/>
      <c r="S4996" s="246"/>
      <c r="T4996" s="246"/>
      <c r="U4996" s="246"/>
      <c r="V4996" s="246"/>
      <c r="W4996" s="246"/>
      <c r="X4996" s="246"/>
      <c r="Y4996" s="246"/>
      <c r="Z4996" s="246"/>
      <c r="AA4996" s="246"/>
      <c r="AB4996" s="246"/>
      <c r="AC4996" s="246"/>
      <c r="AD4996" s="246"/>
      <c r="AE4996" s="246"/>
      <c r="AF4996" s="246"/>
      <c r="AG4996" s="246"/>
      <c r="AH4996" s="246"/>
      <c r="AI4996" s="246"/>
      <c r="AJ4996" s="246"/>
      <c r="AK4996" s="246"/>
      <c r="AL4996" s="246"/>
    </row>
    <row r="4997" spans="3:38" s="47" customFormat="1" ht="38.25" customHeight="1" x14ac:dyDescent="0.25">
      <c r="C4997" s="243"/>
      <c r="H4997" s="243"/>
      <c r="L4997" s="282"/>
      <c r="M4997" s="243"/>
      <c r="O4997" s="243"/>
      <c r="P4997" s="246"/>
      <c r="Q4997" s="246"/>
      <c r="R4997" s="246"/>
      <c r="S4997" s="246"/>
      <c r="T4997" s="246"/>
      <c r="U4997" s="246"/>
      <c r="V4997" s="246"/>
      <c r="W4997" s="246"/>
      <c r="X4997" s="246"/>
      <c r="Y4997" s="246"/>
      <c r="Z4997" s="246"/>
      <c r="AA4997" s="246"/>
      <c r="AB4997" s="246"/>
      <c r="AC4997" s="246"/>
      <c r="AD4997" s="246"/>
      <c r="AE4997" s="246"/>
      <c r="AF4997" s="246"/>
      <c r="AG4997" s="246"/>
      <c r="AH4997" s="246"/>
      <c r="AI4997" s="246"/>
      <c r="AJ4997" s="246"/>
      <c r="AK4997" s="246"/>
      <c r="AL4997" s="246"/>
    </row>
    <row r="4998" spans="3:38" s="47" customFormat="1" ht="38.25" customHeight="1" x14ac:dyDescent="0.25">
      <c r="C4998" s="243"/>
      <c r="H4998" s="243"/>
      <c r="L4998" s="282"/>
      <c r="M4998" s="243"/>
      <c r="O4998" s="243"/>
      <c r="P4998" s="246"/>
      <c r="Q4998" s="246"/>
      <c r="R4998" s="246"/>
      <c r="S4998" s="246"/>
      <c r="T4998" s="246"/>
      <c r="U4998" s="246"/>
      <c r="V4998" s="246"/>
      <c r="W4998" s="246"/>
      <c r="X4998" s="246"/>
      <c r="Y4998" s="246"/>
      <c r="Z4998" s="246"/>
      <c r="AA4998" s="246"/>
      <c r="AB4998" s="246"/>
      <c r="AC4998" s="246"/>
      <c r="AD4998" s="246"/>
      <c r="AE4998" s="246"/>
      <c r="AF4998" s="246"/>
      <c r="AG4998" s="246"/>
      <c r="AH4998" s="246"/>
      <c r="AI4998" s="246"/>
      <c r="AJ4998" s="246"/>
      <c r="AK4998" s="246"/>
      <c r="AL4998" s="246"/>
    </row>
    <row r="4999" spans="3:38" s="47" customFormat="1" ht="38.25" customHeight="1" x14ac:dyDescent="0.25">
      <c r="C4999" s="243"/>
      <c r="H4999" s="243"/>
      <c r="L4999" s="282"/>
      <c r="M4999" s="243"/>
      <c r="O4999" s="243"/>
      <c r="P4999" s="246"/>
      <c r="Q4999" s="246"/>
      <c r="R4999" s="246"/>
      <c r="S4999" s="246"/>
      <c r="T4999" s="246"/>
      <c r="U4999" s="246"/>
      <c r="V4999" s="246"/>
      <c r="W4999" s="246"/>
      <c r="X4999" s="246"/>
      <c r="Y4999" s="246"/>
      <c r="Z4999" s="246"/>
      <c r="AA4999" s="246"/>
      <c r="AB4999" s="246"/>
      <c r="AC4999" s="246"/>
      <c r="AD4999" s="246"/>
      <c r="AE4999" s="246"/>
      <c r="AF4999" s="246"/>
      <c r="AG4999" s="246"/>
      <c r="AH4999" s="246"/>
      <c r="AI4999" s="246"/>
      <c r="AJ4999" s="246"/>
      <c r="AK4999" s="246"/>
      <c r="AL4999" s="246"/>
    </row>
    <row r="5000" spans="3:38" s="47" customFormat="1" ht="38.25" customHeight="1" x14ac:dyDescent="0.25">
      <c r="C5000" s="243"/>
      <c r="H5000" s="243"/>
      <c r="L5000" s="282"/>
      <c r="M5000" s="243"/>
      <c r="O5000" s="243"/>
      <c r="P5000" s="246"/>
      <c r="Q5000" s="246"/>
      <c r="R5000" s="246"/>
      <c r="S5000" s="246"/>
      <c r="T5000" s="246"/>
      <c r="U5000" s="246"/>
      <c r="V5000" s="246"/>
      <c r="W5000" s="246"/>
      <c r="X5000" s="246"/>
      <c r="Y5000" s="246"/>
      <c r="Z5000" s="246"/>
      <c r="AA5000" s="246"/>
      <c r="AB5000" s="246"/>
      <c r="AC5000" s="246"/>
      <c r="AD5000" s="246"/>
      <c r="AE5000" s="246"/>
      <c r="AF5000" s="246"/>
      <c r="AG5000" s="246"/>
      <c r="AH5000" s="246"/>
      <c r="AI5000" s="246"/>
      <c r="AJ5000" s="246"/>
      <c r="AK5000" s="246"/>
      <c r="AL5000" s="246"/>
    </row>
    <row r="5001" spans="3:38" s="47" customFormat="1" ht="38.25" customHeight="1" x14ac:dyDescent="0.25">
      <c r="C5001" s="243"/>
      <c r="H5001" s="243"/>
      <c r="L5001" s="282"/>
      <c r="M5001" s="243"/>
      <c r="O5001" s="243"/>
      <c r="P5001" s="246"/>
      <c r="Q5001" s="246"/>
      <c r="R5001" s="246"/>
      <c r="S5001" s="246"/>
      <c r="T5001" s="246"/>
      <c r="U5001" s="246"/>
      <c r="V5001" s="246"/>
      <c r="W5001" s="246"/>
      <c r="X5001" s="246"/>
      <c r="Y5001" s="246"/>
      <c r="Z5001" s="246"/>
      <c r="AA5001" s="246"/>
      <c r="AB5001" s="246"/>
      <c r="AC5001" s="246"/>
      <c r="AD5001" s="246"/>
      <c r="AE5001" s="246"/>
      <c r="AF5001" s="246"/>
      <c r="AG5001" s="246"/>
      <c r="AH5001" s="246"/>
      <c r="AI5001" s="246"/>
      <c r="AJ5001" s="246"/>
      <c r="AK5001" s="246"/>
      <c r="AL5001" s="246"/>
    </row>
    <row r="5002" spans="3:38" s="47" customFormat="1" ht="38.25" customHeight="1" x14ac:dyDescent="0.25">
      <c r="C5002" s="243"/>
      <c r="H5002" s="243"/>
      <c r="L5002" s="282"/>
      <c r="M5002" s="243"/>
      <c r="O5002" s="243"/>
      <c r="P5002" s="246"/>
      <c r="Q5002" s="246"/>
      <c r="R5002" s="246"/>
      <c r="S5002" s="246"/>
      <c r="T5002" s="246"/>
      <c r="U5002" s="246"/>
      <c r="V5002" s="246"/>
      <c r="W5002" s="246"/>
      <c r="X5002" s="246"/>
      <c r="Y5002" s="246"/>
      <c r="Z5002" s="246"/>
      <c r="AA5002" s="246"/>
      <c r="AB5002" s="246"/>
      <c r="AC5002" s="246"/>
      <c r="AD5002" s="246"/>
      <c r="AE5002" s="246"/>
      <c r="AF5002" s="246"/>
      <c r="AG5002" s="246"/>
      <c r="AH5002" s="246"/>
      <c r="AI5002" s="246"/>
      <c r="AJ5002" s="246"/>
      <c r="AK5002" s="246"/>
      <c r="AL5002" s="246"/>
    </row>
    <row r="5003" spans="3:38" s="47" customFormat="1" ht="38.25" customHeight="1" x14ac:dyDescent="0.25">
      <c r="C5003" s="243"/>
      <c r="H5003" s="243"/>
      <c r="L5003" s="282"/>
      <c r="M5003" s="243"/>
      <c r="O5003" s="243"/>
      <c r="P5003" s="246"/>
      <c r="Q5003" s="246"/>
      <c r="R5003" s="246"/>
      <c r="S5003" s="246"/>
      <c r="T5003" s="246"/>
      <c r="U5003" s="246"/>
      <c r="V5003" s="246"/>
      <c r="W5003" s="246"/>
      <c r="X5003" s="246"/>
      <c r="Y5003" s="246"/>
      <c r="Z5003" s="246"/>
      <c r="AA5003" s="246"/>
      <c r="AB5003" s="246"/>
      <c r="AC5003" s="246"/>
      <c r="AD5003" s="246"/>
      <c r="AE5003" s="246"/>
      <c r="AF5003" s="246"/>
      <c r="AG5003" s="246"/>
      <c r="AH5003" s="246"/>
      <c r="AI5003" s="246"/>
      <c r="AJ5003" s="246"/>
      <c r="AK5003" s="246"/>
      <c r="AL5003" s="246"/>
    </row>
    <row r="5004" spans="3:38" s="47" customFormat="1" ht="38.25" customHeight="1" x14ac:dyDescent="0.25">
      <c r="C5004" s="243"/>
      <c r="H5004" s="243"/>
      <c r="L5004" s="282"/>
      <c r="M5004" s="243"/>
      <c r="O5004" s="243"/>
      <c r="P5004" s="246"/>
      <c r="Q5004" s="246"/>
      <c r="R5004" s="246"/>
      <c r="S5004" s="246"/>
      <c r="T5004" s="246"/>
      <c r="U5004" s="246"/>
      <c r="V5004" s="246"/>
      <c r="W5004" s="246"/>
      <c r="X5004" s="246"/>
      <c r="Y5004" s="246"/>
      <c r="Z5004" s="246"/>
      <c r="AA5004" s="246"/>
      <c r="AB5004" s="246"/>
      <c r="AC5004" s="246"/>
      <c r="AD5004" s="246"/>
      <c r="AE5004" s="246"/>
      <c r="AF5004" s="246"/>
      <c r="AG5004" s="246"/>
      <c r="AH5004" s="246"/>
      <c r="AI5004" s="246"/>
      <c r="AJ5004" s="246"/>
      <c r="AK5004" s="246"/>
      <c r="AL5004" s="246"/>
    </row>
    <row r="5005" spans="3:38" s="47" customFormat="1" ht="38.25" customHeight="1" x14ac:dyDescent="0.25">
      <c r="C5005" s="243"/>
      <c r="H5005" s="243"/>
      <c r="L5005" s="282"/>
      <c r="M5005" s="243"/>
      <c r="O5005" s="243"/>
      <c r="P5005" s="246"/>
      <c r="Q5005" s="246"/>
      <c r="R5005" s="246"/>
      <c r="S5005" s="246"/>
      <c r="T5005" s="246"/>
      <c r="U5005" s="246"/>
      <c r="V5005" s="246"/>
      <c r="W5005" s="246"/>
      <c r="X5005" s="246"/>
      <c r="Y5005" s="246"/>
      <c r="Z5005" s="246"/>
      <c r="AA5005" s="246"/>
      <c r="AB5005" s="246"/>
      <c r="AC5005" s="246"/>
      <c r="AD5005" s="246"/>
      <c r="AE5005" s="246"/>
      <c r="AF5005" s="246"/>
      <c r="AG5005" s="246"/>
      <c r="AH5005" s="246"/>
      <c r="AI5005" s="246"/>
      <c r="AJ5005" s="246"/>
      <c r="AK5005" s="246"/>
      <c r="AL5005" s="246"/>
    </row>
    <row r="5006" spans="3:38" s="47" customFormat="1" ht="38.25" customHeight="1" x14ac:dyDescent="0.25">
      <c r="C5006" s="243"/>
      <c r="H5006" s="243"/>
      <c r="L5006" s="282"/>
      <c r="M5006" s="243"/>
      <c r="O5006" s="243"/>
      <c r="P5006" s="246"/>
      <c r="Q5006" s="246"/>
      <c r="R5006" s="246"/>
      <c r="S5006" s="246"/>
      <c r="T5006" s="246"/>
      <c r="U5006" s="246"/>
      <c r="V5006" s="246"/>
      <c r="W5006" s="246"/>
      <c r="X5006" s="246"/>
      <c r="Y5006" s="246"/>
      <c r="Z5006" s="246"/>
      <c r="AA5006" s="246"/>
      <c r="AB5006" s="246"/>
      <c r="AC5006" s="246"/>
      <c r="AD5006" s="246"/>
      <c r="AE5006" s="246"/>
      <c r="AF5006" s="246"/>
      <c r="AG5006" s="246"/>
      <c r="AH5006" s="246"/>
      <c r="AI5006" s="246"/>
      <c r="AJ5006" s="246"/>
      <c r="AK5006" s="246"/>
      <c r="AL5006" s="246"/>
    </row>
    <row r="5007" spans="3:38" s="47" customFormat="1" ht="38.25" customHeight="1" x14ac:dyDescent="0.25">
      <c r="C5007" s="243"/>
      <c r="H5007" s="243"/>
      <c r="L5007" s="282"/>
      <c r="M5007" s="243"/>
      <c r="O5007" s="243"/>
      <c r="P5007" s="246"/>
      <c r="Q5007" s="246"/>
      <c r="R5007" s="246"/>
      <c r="S5007" s="246"/>
      <c r="T5007" s="246"/>
      <c r="U5007" s="246"/>
      <c r="V5007" s="246"/>
      <c r="W5007" s="246"/>
      <c r="X5007" s="246"/>
      <c r="Y5007" s="246"/>
      <c r="Z5007" s="246"/>
      <c r="AA5007" s="246"/>
      <c r="AB5007" s="246"/>
      <c r="AC5007" s="246"/>
      <c r="AD5007" s="246"/>
      <c r="AE5007" s="246"/>
      <c r="AF5007" s="246"/>
      <c r="AG5007" s="246"/>
      <c r="AH5007" s="246"/>
      <c r="AI5007" s="246"/>
      <c r="AJ5007" s="246"/>
      <c r="AK5007" s="246"/>
      <c r="AL5007" s="246"/>
    </row>
    <row r="5008" spans="3:38" s="47" customFormat="1" ht="38.25" customHeight="1" x14ac:dyDescent="0.25">
      <c r="C5008" s="243"/>
      <c r="H5008" s="243"/>
      <c r="L5008" s="282"/>
      <c r="M5008" s="243"/>
      <c r="O5008" s="243"/>
      <c r="P5008" s="246"/>
      <c r="Q5008" s="246"/>
      <c r="R5008" s="246"/>
      <c r="S5008" s="246"/>
      <c r="T5008" s="246"/>
      <c r="U5008" s="246"/>
      <c r="V5008" s="246"/>
      <c r="W5008" s="246"/>
      <c r="X5008" s="246"/>
      <c r="Y5008" s="246"/>
      <c r="Z5008" s="246"/>
      <c r="AA5008" s="246"/>
      <c r="AB5008" s="246"/>
      <c r="AC5008" s="246"/>
      <c r="AD5008" s="246"/>
      <c r="AE5008" s="246"/>
      <c r="AF5008" s="246"/>
      <c r="AG5008" s="246"/>
      <c r="AH5008" s="246"/>
      <c r="AI5008" s="246"/>
      <c r="AJ5008" s="246"/>
      <c r="AK5008" s="246"/>
      <c r="AL5008" s="246"/>
    </row>
    <row r="5009" spans="3:38" s="47" customFormat="1" ht="38.25" customHeight="1" x14ac:dyDescent="0.25">
      <c r="C5009" s="243"/>
      <c r="H5009" s="243"/>
      <c r="L5009" s="282"/>
      <c r="M5009" s="243"/>
      <c r="O5009" s="243"/>
      <c r="P5009" s="246"/>
      <c r="Q5009" s="246"/>
      <c r="R5009" s="246"/>
      <c r="S5009" s="246"/>
      <c r="T5009" s="246"/>
      <c r="U5009" s="246"/>
      <c r="V5009" s="246"/>
      <c r="W5009" s="246"/>
      <c r="X5009" s="246"/>
      <c r="Y5009" s="246"/>
      <c r="Z5009" s="246"/>
      <c r="AA5009" s="246"/>
      <c r="AB5009" s="246"/>
      <c r="AC5009" s="246"/>
      <c r="AD5009" s="246"/>
      <c r="AE5009" s="246"/>
      <c r="AF5009" s="246"/>
      <c r="AG5009" s="246"/>
      <c r="AH5009" s="246"/>
      <c r="AI5009" s="246"/>
      <c r="AJ5009" s="246"/>
      <c r="AK5009" s="246"/>
      <c r="AL5009" s="246"/>
    </row>
    <row r="5010" spans="3:38" s="47" customFormat="1" ht="38.25" customHeight="1" x14ac:dyDescent="0.25">
      <c r="C5010" s="243"/>
      <c r="H5010" s="243"/>
      <c r="L5010" s="282"/>
      <c r="M5010" s="243"/>
      <c r="O5010" s="243"/>
      <c r="P5010" s="246"/>
      <c r="Q5010" s="246"/>
      <c r="R5010" s="246"/>
      <c r="S5010" s="246"/>
      <c r="T5010" s="246"/>
      <c r="U5010" s="246"/>
      <c r="V5010" s="246"/>
      <c r="W5010" s="246"/>
      <c r="X5010" s="246"/>
      <c r="Y5010" s="246"/>
      <c r="Z5010" s="246"/>
      <c r="AA5010" s="246"/>
      <c r="AB5010" s="246"/>
      <c r="AC5010" s="246"/>
      <c r="AD5010" s="246"/>
      <c r="AE5010" s="246"/>
      <c r="AF5010" s="246"/>
      <c r="AG5010" s="246"/>
      <c r="AH5010" s="246"/>
      <c r="AI5010" s="246"/>
      <c r="AJ5010" s="246"/>
      <c r="AK5010" s="246"/>
      <c r="AL5010" s="246"/>
    </row>
    <row r="5011" spans="3:38" s="47" customFormat="1" ht="38.25" customHeight="1" x14ac:dyDescent="0.25">
      <c r="C5011" s="243"/>
      <c r="H5011" s="243"/>
      <c r="L5011" s="282"/>
      <c r="M5011" s="243"/>
      <c r="O5011" s="243"/>
      <c r="P5011" s="246"/>
      <c r="Q5011" s="246"/>
      <c r="R5011" s="246"/>
      <c r="S5011" s="246"/>
      <c r="T5011" s="246"/>
      <c r="U5011" s="246"/>
      <c r="V5011" s="246"/>
      <c r="W5011" s="246"/>
      <c r="X5011" s="246"/>
      <c r="Y5011" s="246"/>
      <c r="Z5011" s="246"/>
      <c r="AA5011" s="246"/>
      <c r="AB5011" s="246"/>
      <c r="AC5011" s="246"/>
      <c r="AD5011" s="246"/>
      <c r="AE5011" s="246"/>
      <c r="AF5011" s="246"/>
      <c r="AG5011" s="246"/>
      <c r="AH5011" s="246"/>
      <c r="AI5011" s="246"/>
      <c r="AJ5011" s="246"/>
      <c r="AK5011" s="246"/>
      <c r="AL5011" s="246"/>
    </row>
    <row r="5012" spans="3:38" s="47" customFormat="1" ht="38.25" customHeight="1" x14ac:dyDescent="0.25">
      <c r="C5012" s="243"/>
      <c r="H5012" s="243"/>
      <c r="L5012" s="282"/>
      <c r="M5012" s="243"/>
      <c r="O5012" s="243"/>
      <c r="P5012" s="246"/>
      <c r="Q5012" s="246"/>
      <c r="R5012" s="246"/>
      <c r="S5012" s="246"/>
      <c r="T5012" s="246"/>
      <c r="U5012" s="246"/>
      <c r="V5012" s="246"/>
      <c r="W5012" s="246"/>
      <c r="X5012" s="246"/>
      <c r="Y5012" s="246"/>
      <c r="Z5012" s="246"/>
      <c r="AA5012" s="246"/>
      <c r="AB5012" s="246"/>
      <c r="AC5012" s="246"/>
      <c r="AD5012" s="246"/>
      <c r="AE5012" s="246"/>
      <c r="AF5012" s="246"/>
      <c r="AG5012" s="246"/>
      <c r="AH5012" s="246"/>
      <c r="AI5012" s="246"/>
      <c r="AJ5012" s="246"/>
      <c r="AK5012" s="246"/>
      <c r="AL5012" s="246"/>
    </row>
    <row r="5013" spans="3:38" s="47" customFormat="1" ht="38.25" customHeight="1" x14ac:dyDescent="0.25">
      <c r="C5013" s="243"/>
      <c r="H5013" s="243"/>
      <c r="L5013" s="282"/>
      <c r="M5013" s="243"/>
      <c r="O5013" s="243"/>
      <c r="P5013" s="246"/>
      <c r="Q5013" s="246"/>
      <c r="R5013" s="246"/>
      <c r="S5013" s="246"/>
      <c r="T5013" s="246"/>
      <c r="U5013" s="246"/>
      <c r="V5013" s="246"/>
      <c r="W5013" s="246"/>
      <c r="X5013" s="246"/>
      <c r="Y5013" s="246"/>
      <c r="Z5013" s="246"/>
      <c r="AA5013" s="246"/>
      <c r="AB5013" s="246"/>
      <c r="AC5013" s="246"/>
      <c r="AD5013" s="246"/>
      <c r="AE5013" s="246"/>
      <c r="AF5013" s="246"/>
      <c r="AG5013" s="246"/>
      <c r="AH5013" s="246"/>
      <c r="AI5013" s="246"/>
      <c r="AJ5013" s="246"/>
      <c r="AK5013" s="246"/>
      <c r="AL5013" s="246"/>
    </row>
    <row r="5014" spans="3:38" s="47" customFormat="1" ht="38.25" customHeight="1" x14ac:dyDescent="0.25">
      <c r="C5014" s="243"/>
      <c r="H5014" s="243"/>
      <c r="L5014" s="282"/>
      <c r="M5014" s="243"/>
      <c r="O5014" s="243"/>
      <c r="P5014" s="246"/>
      <c r="Q5014" s="246"/>
      <c r="R5014" s="246"/>
      <c r="S5014" s="246"/>
      <c r="T5014" s="246"/>
      <c r="U5014" s="246"/>
      <c r="V5014" s="246"/>
      <c r="W5014" s="246"/>
      <c r="X5014" s="246"/>
      <c r="Y5014" s="246"/>
      <c r="Z5014" s="246"/>
      <c r="AA5014" s="246"/>
      <c r="AB5014" s="246"/>
      <c r="AC5014" s="246"/>
      <c r="AD5014" s="246"/>
      <c r="AE5014" s="246"/>
      <c r="AF5014" s="246"/>
      <c r="AG5014" s="246"/>
      <c r="AH5014" s="246"/>
      <c r="AI5014" s="246"/>
      <c r="AJ5014" s="246"/>
      <c r="AK5014" s="246"/>
      <c r="AL5014" s="246"/>
    </row>
    <row r="5015" spans="3:38" s="47" customFormat="1" ht="38.25" customHeight="1" x14ac:dyDescent="0.25">
      <c r="C5015" s="243"/>
      <c r="H5015" s="243"/>
      <c r="L5015" s="282"/>
      <c r="M5015" s="243"/>
      <c r="O5015" s="243"/>
      <c r="P5015" s="246"/>
      <c r="Q5015" s="246"/>
      <c r="R5015" s="246"/>
      <c r="S5015" s="246"/>
      <c r="T5015" s="246"/>
      <c r="U5015" s="246"/>
      <c r="V5015" s="246"/>
      <c r="W5015" s="246"/>
      <c r="X5015" s="246"/>
      <c r="Y5015" s="246"/>
      <c r="Z5015" s="246"/>
      <c r="AA5015" s="246"/>
      <c r="AB5015" s="246"/>
      <c r="AC5015" s="246"/>
      <c r="AD5015" s="246"/>
      <c r="AE5015" s="246"/>
      <c r="AF5015" s="246"/>
      <c r="AG5015" s="246"/>
      <c r="AH5015" s="246"/>
      <c r="AI5015" s="246"/>
      <c r="AJ5015" s="246"/>
      <c r="AK5015" s="246"/>
      <c r="AL5015" s="246"/>
    </row>
    <row r="5016" spans="3:38" s="47" customFormat="1" ht="38.25" customHeight="1" x14ac:dyDescent="0.25">
      <c r="C5016" s="243"/>
      <c r="H5016" s="243"/>
      <c r="L5016" s="282"/>
      <c r="M5016" s="243"/>
      <c r="O5016" s="243"/>
      <c r="P5016" s="246"/>
      <c r="Q5016" s="246"/>
      <c r="R5016" s="246"/>
      <c r="S5016" s="246"/>
      <c r="T5016" s="246"/>
      <c r="U5016" s="246"/>
      <c r="V5016" s="246"/>
      <c r="W5016" s="246"/>
      <c r="X5016" s="246"/>
      <c r="Y5016" s="246"/>
      <c r="Z5016" s="246"/>
      <c r="AA5016" s="246"/>
      <c r="AB5016" s="246"/>
      <c r="AC5016" s="246"/>
      <c r="AD5016" s="246"/>
      <c r="AE5016" s="246"/>
      <c r="AF5016" s="246"/>
      <c r="AG5016" s="246"/>
      <c r="AH5016" s="246"/>
      <c r="AI5016" s="246"/>
      <c r="AJ5016" s="246"/>
      <c r="AK5016" s="246"/>
      <c r="AL5016" s="246"/>
    </row>
    <row r="5017" spans="3:38" s="47" customFormat="1" ht="38.25" customHeight="1" x14ac:dyDescent="0.25">
      <c r="C5017" s="243"/>
      <c r="H5017" s="243"/>
      <c r="L5017" s="282"/>
      <c r="M5017" s="243"/>
      <c r="O5017" s="243"/>
      <c r="P5017" s="246"/>
      <c r="Q5017" s="246"/>
      <c r="R5017" s="246"/>
      <c r="S5017" s="246"/>
      <c r="T5017" s="246"/>
      <c r="U5017" s="246"/>
      <c r="V5017" s="246"/>
      <c r="W5017" s="246"/>
      <c r="X5017" s="246"/>
      <c r="Y5017" s="246"/>
      <c r="Z5017" s="246"/>
      <c r="AA5017" s="246"/>
      <c r="AB5017" s="246"/>
      <c r="AC5017" s="246"/>
      <c r="AD5017" s="246"/>
      <c r="AE5017" s="246"/>
      <c r="AF5017" s="246"/>
      <c r="AG5017" s="246"/>
      <c r="AH5017" s="246"/>
      <c r="AI5017" s="246"/>
      <c r="AJ5017" s="246"/>
      <c r="AK5017" s="246"/>
      <c r="AL5017" s="246"/>
    </row>
    <row r="5018" spans="3:38" s="47" customFormat="1" ht="38.25" customHeight="1" x14ac:dyDescent="0.25">
      <c r="C5018" s="243"/>
      <c r="H5018" s="243"/>
      <c r="L5018" s="282"/>
      <c r="M5018" s="243"/>
      <c r="O5018" s="243"/>
      <c r="P5018" s="246"/>
      <c r="Q5018" s="246"/>
      <c r="R5018" s="246"/>
      <c r="S5018" s="246"/>
      <c r="T5018" s="246"/>
      <c r="U5018" s="246"/>
      <c r="V5018" s="246"/>
      <c r="W5018" s="246"/>
      <c r="X5018" s="246"/>
      <c r="Y5018" s="246"/>
      <c r="Z5018" s="246"/>
      <c r="AA5018" s="246"/>
      <c r="AB5018" s="246"/>
      <c r="AC5018" s="246"/>
      <c r="AD5018" s="246"/>
      <c r="AE5018" s="246"/>
      <c r="AF5018" s="246"/>
      <c r="AG5018" s="246"/>
      <c r="AH5018" s="246"/>
      <c r="AI5018" s="246"/>
      <c r="AJ5018" s="246"/>
      <c r="AK5018" s="246"/>
      <c r="AL5018" s="246"/>
    </row>
    <row r="5019" spans="3:38" s="47" customFormat="1" ht="38.25" customHeight="1" x14ac:dyDescent="0.25">
      <c r="C5019" s="243"/>
      <c r="H5019" s="243"/>
      <c r="L5019" s="282"/>
      <c r="M5019" s="243"/>
      <c r="O5019" s="243"/>
      <c r="P5019" s="246"/>
      <c r="Q5019" s="246"/>
      <c r="R5019" s="246"/>
      <c r="S5019" s="246"/>
      <c r="T5019" s="246"/>
      <c r="U5019" s="246"/>
      <c r="V5019" s="246"/>
      <c r="W5019" s="246"/>
      <c r="X5019" s="246"/>
      <c r="Y5019" s="246"/>
      <c r="Z5019" s="246"/>
      <c r="AA5019" s="246"/>
      <c r="AB5019" s="246"/>
      <c r="AC5019" s="246"/>
      <c r="AD5019" s="246"/>
      <c r="AE5019" s="246"/>
      <c r="AF5019" s="246"/>
      <c r="AG5019" s="246"/>
      <c r="AH5019" s="246"/>
      <c r="AI5019" s="246"/>
      <c r="AJ5019" s="246"/>
      <c r="AK5019" s="246"/>
      <c r="AL5019" s="246"/>
    </row>
    <row r="5020" spans="3:38" s="47" customFormat="1" ht="38.25" customHeight="1" x14ac:dyDescent="0.25">
      <c r="C5020" s="243"/>
      <c r="H5020" s="243"/>
      <c r="L5020" s="282"/>
      <c r="M5020" s="243"/>
      <c r="O5020" s="243"/>
      <c r="P5020" s="246"/>
      <c r="Q5020" s="246"/>
      <c r="R5020" s="246"/>
      <c r="S5020" s="246"/>
      <c r="T5020" s="246"/>
      <c r="U5020" s="246"/>
      <c r="V5020" s="246"/>
      <c r="W5020" s="246"/>
      <c r="X5020" s="246"/>
      <c r="Y5020" s="246"/>
      <c r="Z5020" s="246"/>
      <c r="AA5020" s="246"/>
      <c r="AB5020" s="246"/>
      <c r="AC5020" s="246"/>
      <c r="AD5020" s="246"/>
      <c r="AE5020" s="246"/>
      <c r="AF5020" s="246"/>
      <c r="AG5020" s="246"/>
      <c r="AH5020" s="246"/>
      <c r="AI5020" s="246"/>
      <c r="AJ5020" s="246"/>
      <c r="AK5020" s="246"/>
      <c r="AL5020" s="246"/>
    </row>
    <row r="5021" spans="3:38" s="47" customFormat="1" ht="38.25" customHeight="1" x14ac:dyDescent="0.25">
      <c r="C5021" s="243"/>
      <c r="H5021" s="243"/>
      <c r="L5021" s="282"/>
      <c r="M5021" s="243"/>
      <c r="O5021" s="243"/>
      <c r="P5021" s="246"/>
      <c r="Q5021" s="246"/>
      <c r="R5021" s="246"/>
      <c r="S5021" s="246"/>
      <c r="T5021" s="246"/>
      <c r="U5021" s="246"/>
      <c r="V5021" s="246"/>
      <c r="W5021" s="246"/>
      <c r="X5021" s="246"/>
      <c r="Y5021" s="246"/>
      <c r="Z5021" s="246"/>
      <c r="AA5021" s="246"/>
      <c r="AB5021" s="246"/>
      <c r="AC5021" s="246"/>
      <c r="AD5021" s="246"/>
      <c r="AE5021" s="246"/>
      <c r="AF5021" s="246"/>
      <c r="AG5021" s="246"/>
      <c r="AH5021" s="246"/>
      <c r="AI5021" s="246"/>
      <c r="AJ5021" s="246"/>
      <c r="AK5021" s="246"/>
      <c r="AL5021" s="246"/>
    </row>
    <row r="5022" spans="3:38" s="47" customFormat="1" ht="38.25" customHeight="1" x14ac:dyDescent="0.25">
      <c r="C5022" s="243"/>
      <c r="H5022" s="243"/>
      <c r="L5022" s="282"/>
      <c r="M5022" s="243"/>
      <c r="O5022" s="243"/>
      <c r="P5022" s="246"/>
      <c r="Q5022" s="246"/>
      <c r="R5022" s="246"/>
      <c r="S5022" s="246"/>
      <c r="T5022" s="246"/>
      <c r="U5022" s="246"/>
      <c r="V5022" s="246"/>
      <c r="W5022" s="246"/>
      <c r="X5022" s="246"/>
      <c r="Y5022" s="246"/>
      <c r="Z5022" s="246"/>
      <c r="AA5022" s="246"/>
      <c r="AB5022" s="246"/>
      <c r="AC5022" s="246"/>
      <c r="AD5022" s="246"/>
      <c r="AE5022" s="246"/>
      <c r="AF5022" s="246"/>
      <c r="AG5022" s="246"/>
      <c r="AH5022" s="246"/>
      <c r="AI5022" s="246"/>
      <c r="AJ5022" s="246"/>
      <c r="AK5022" s="246"/>
      <c r="AL5022" s="246"/>
    </row>
    <row r="5023" spans="3:38" s="47" customFormat="1" ht="38.25" customHeight="1" x14ac:dyDescent="0.25">
      <c r="C5023" s="243"/>
      <c r="H5023" s="243"/>
      <c r="L5023" s="282"/>
      <c r="M5023" s="243"/>
      <c r="O5023" s="243"/>
      <c r="P5023" s="246"/>
      <c r="Q5023" s="246"/>
      <c r="R5023" s="246"/>
      <c r="S5023" s="246"/>
      <c r="T5023" s="246"/>
      <c r="U5023" s="246"/>
      <c r="V5023" s="246"/>
      <c r="W5023" s="246"/>
      <c r="X5023" s="246"/>
      <c r="Y5023" s="246"/>
      <c r="Z5023" s="246"/>
      <c r="AA5023" s="246"/>
      <c r="AB5023" s="246"/>
      <c r="AC5023" s="246"/>
      <c r="AD5023" s="246"/>
      <c r="AE5023" s="246"/>
      <c r="AF5023" s="246"/>
      <c r="AG5023" s="246"/>
      <c r="AH5023" s="246"/>
      <c r="AI5023" s="246"/>
      <c r="AJ5023" s="246"/>
      <c r="AK5023" s="246"/>
      <c r="AL5023" s="246"/>
    </row>
    <row r="5024" spans="3:38" s="47" customFormat="1" ht="38.25" customHeight="1" x14ac:dyDescent="0.25">
      <c r="C5024" s="243"/>
      <c r="H5024" s="243"/>
      <c r="L5024" s="282"/>
      <c r="M5024" s="243"/>
      <c r="O5024" s="243"/>
      <c r="P5024" s="246"/>
      <c r="Q5024" s="246"/>
      <c r="R5024" s="246"/>
      <c r="S5024" s="246"/>
      <c r="T5024" s="246"/>
      <c r="U5024" s="246"/>
      <c r="V5024" s="246"/>
      <c r="W5024" s="246"/>
      <c r="X5024" s="246"/>
      <c r="Y5024" s="246"/>
      <c r="Z5024" s="246"/>
      <c r="AA5024" s="246"/>
      <c r="AB5024" s="246"/>
      <c r="AC5024" s="246"/>
      <c r="AD5024" s="246"/>
      <c r="AE5024" s="246"/>
      <c r="AF5024" s="246"/>
      <c r="AG5024" s="246"/>
      <c r="AH5024" s="246"/>
      <c r="AI5024" s="246"/>
      <c r="AJ5024" s="246"/>
      <c r="AK5024" s="246"/>
      <c r="AL5024" s="246"/>
    </row>
    <row r="5025" spans="3:38" s="47" customFormat="1" ht="38.25" customHeight="1" x14ac:dyDescent="0.25">
      <c r="C5025" s="243"/>
      <c r="H5025" s="243"/>
      <c r="L5025" s="282"/>
      <c r="M5025" s="243"/>
      <c r="O5025" s="243"/>
      <c r="P5025" s="246"/>
      <c r="Q5025" s="246"/>
      <c r="R5025" s="246"/>
      <c r="S5025" s="246"/>
      <c r="T5025" s="246"/>
      <c r="U5025" s="246"/>
      <c r="V5025" s="246"/>
      <c r="W5025" s="246"/>
      <c r="X5025" s="246"/>
      <c r="Y5025" s="246"/>
      <c r="Z5025" s="246"/>
      <c r="AA5025" s="246"/>
      <c r="AB5025" s="246"/>
      <c r="AC5025" s="246"/>
      <c r="AD5025" s="246"/>
      <c r="AE5025" s="246"/>
      <c r="AF5025" s="246"/>
      <c r="AG5025" s="246"/>
      <c r="AH5025" s="246"/>
      <c r="AI5025" s="246"/>
      <c r="AJ5025" s="246"/>
      <c r="AK5025" s="246"/>
      <c r="AL5025" s="246"/>
    </row>
    <row r="5026" spans="3:38" s="47" customFormat="1" ht="38.25" customHeight="1" x14ac:dyDescent="0.25">
      <c r="C5026" s="243"/>
      <c r="H5026" s="243"/>
      <c r="L5026" s="282"/>
      <c r="M5026" s="243"/>
      <c r="O5026" s="243"/>
      <c r="P5026" s="246"/>
      <c r="Q5026" s="246"/>
      <c r="R5026" s="246"/>
      <c r="S5026" s="246"/>
      <c r="T5026" s="246"/>
      <c r="U5026" s="246"/>
      <c r="V5026" s="246"/>
      <c r="W5026" s="246"/>
      <c r="X5026" s="246"/>
      <c r="Y5026" s="246"/>
      <c r="Z5026" s="246"/>
      <c r="AA5026" s="246"/>
      <c r="AB5026" s="246"/>
      <c r="AC5026" s="246"/>
      <c r="AD5026" s="246"/>
      <c r="AE5026" s="246"/>
      <c r="AF5026" s="246"/>
      <c r="AG5026" s="246"/>
      <c r="AH5026" s="246"/>
      <c r="AI5026" s="246"/>
      <c r="AJ5026" s="246"/>
      <c r="AK5026" s="246"/>
      <c r="AL5026" s="246"/>
    </row>
    <row r="5027" spans="3:38" s="47" customFormat="1" ht="38.25" customHeight="1" x14ac:dyDescent="0.25">
      <c r="C5027" s="243"/>
      <c r="H5027" s="243"/>
      <c r="L5027" s="282"/>
      <c r="M5027" s="243"/>
      <c r="O5027" s="243"/>
      <c r="P5027" s="246"/>
      <c r="Q5027" s="246"/>
      <c r="R5027" s="246"/>
      <c r="S5027" s="246"/>
      <c r="T5027" s="246"/>
      <c r="U5027" s="246"/>
      <c r="V5027" s="246"/>
      <c r="W5027" s="246"/>
      <c r="X5027" s="246"/>
      <c r="Y5027" s="246"/>
      <c r="Z5027" s="246"/>
      <c r="AA5027" s="246"/>
      <c r="AB5027" s="246"/>
      <c r="AC5027" s="246"/>
      <c r="AD5027" s="246"/>
      <c r="AE5027" s="246"/>
      <c r="AF5027" s="246"/>
      <c r="AG5027" s="246"/>
      <c r="AH5027" s="246"/>
      <c r="AI5027" s="246"/>
      <c r="AJ5027" s="246"/>
      <c r="AK5027" s="246"/>
      <c r="AL5027" s="246"/>
    </row>
    <row r="5028" spans="3:38" s="47" customFormat="1" ht="38.25" customHeight="1" x14ac:dyDescent="0.25">
      <c r="C5028" s="243"/>
      <c r="H5028" s="243"/>
      <c r="L5028" s="282"/>
      <c r="M5028" s="243"/>
      <c r="O5028" s="243"/>
      <c r="P5028" s="246"/>
      <c r="Q5028" s="246"/>
      <c r="R5028" s="246"/>
      <c r="S5028" s="246"/>
      <c r="T5028" s="246"/>
      <c r="U5028" s="246"/>
      <c r="V5028" s="246"/>
      <c r="W5028" s="246"/>
      <c r="X5028" s="246"/>
      <c r="Y5028" s="246"/>
      <c r="Z5028" s="246"/>
      <c r="AA5028" s="246"/>
      <c r="AB5028" s="246"/>
      <c r="AC5028" s="246"/>
      <c r="AD5028" s="246"/>
      <c r="AE5028" s="246"/>
      <c r="AF5028" s="246"/>
      <c r="AG5028" s="246"/>
      <c r="AH5028" s="246"/>
      <c r="AI5028" s="246"/>
      <c r="AJ5028" s="246"/>
      <c r="AK5028" s="246"/>
      <c r="AL5028" s="246"/>
    </row>
    <row r="5029" spans="3:38" s="47" customFormat="1" ht="38.25" customHeight="1" x14ac:dyDescent="0.25">
      <c r="C5029" s="243"/>
      <c r="H5029" s="243"/>
      <c r="L5029" s="282"/>
      <c r="M5029" s="243"/>
      <c r="O5029" s="243"/>
      <c r="P5029" s="246"/>
      <c r="Q5029" s="246"/>
      <c r="R5029" s="246"/>
      <c r="S5029" s="246"/>
      <c r="T5029" s="246"/>
      <c r="U5029" s="246"/>
      <c r="V5029" s="246"/>
      <c r="W5029" s="246"/>
      <c r="X5029" s="246"/>
      <c r="Y5029" s="246"/>
      <c r="Z5029" s="246"/>
      <c r="AA5029" s="246"/>
      <c r="AB5029" s="246"/>
      <c r="AC5029" s="246"/>
      <c r="AD5029" s="246"/>
      <c r="AE5029" s="246"/>
      <c r="AF5029" s="246"/>
      <c r="AG5029" s="246"/>
      <c r="AH5029" s="246"/>
      <c r="AI5029" s="246"/>
      <c r="AJ5029" s="246"/>
      <c r="AK5029" s="246"/>
      <c r="AL5029" s="246"/>
    </row>
    <row r="5030" spans="3:38" s="47" customFormat="1" ht="38.25" customHeight="1" x14ac:dyDescent="0.25">
      <c r="C5030" s="243"/>
      <c r="H5030" s="243"/>
      <c r="L5030" s="282"/>
      <c r="M5030" s="243"/>
      <c r="O5030" s="243"/>
      <c r="P5030" s="246"/>
      <c r="Q5030" s="246"/>
      <c r="R5030" s="246"/>
      <c r="S5030" s="246"/>
      <c r="T5030" s="246"/>
      <c r="U5030" s="246"/>
      <c r="V5030" s="246"/>
      <c r="W5030" s="246"/>
      <c r="X5030" s="246"/>
      <c r="Y5030" s="246"/>
      <c r="Z5030" s="246"/>
      <c r="AA5030" s="246"/>
      <c r="AB5030" s="246"/>
      <c r="AC5030" s="246"/>
      <c r="AD5030" s="246"/>
      <c r="AE5030" s="246"/>
      <c r="AF5030" s="246"/>
      <c r="AG5030" s="246"/>
      <c r="AH5030" s="246"/>
      <c r="AI5030" s="246"/>
      <c r="AJ5030" s="246"/>
      <c r="AK5030" s="246"/>
      <c r="AL5030" s="246"/>
    </row>
    <row r="5031" spans="3:38" s="47" customFormat="1" ht="38.25" customHeight="1" x14ac:dyDescent="0.25">
      <c r="C5031" s="243"/>
      <c r="H5031" s="243"/>
      <c r="L5031" s="282"/>
      <c r="M5031" s="243"/>
      <c r="O5031" s="243"/>
      <c r="P5031" s="246"/>
      <c r="Q5031" s="246"/>
      <c r="R5031" s="246"/>
      <c r="S5031" s="246"/>
      <c r="T5031" s="246"/>
      <c r="U5031" s="246"/>
      <c r="V5031" s="246"/>
      <c r="W5031" s="246"/>
      <c r="X5031" s="246"/>
      <c r="Y5031" s="246"/>
      <c r="Z5031" s="246"/>
      <c r="AA5031" s="246"/>
      <c r="AB5031" s="246"/>
      <c r="AC5031" s="246"/>
      <c r="AD5031" s="246"/>
      <c r="AE5031" s="246"/>
      <c r="AF5031" s="246"/>
      <c r="AG5031" s="246"/>
      <c r="AH5031" s="246"/>
      <c r="AI5031" s="246"/>
      <c r="AJ5031" s="246"/>
      <c r="AK5031" s="246"/>
      <c r="AL5031" s="246"/>
    </row>
    <row r="5032" spans="3:38" s="47" customFormat="1" ht="38.25" customHeight="1" x14ac:dyDescent="0.25">
      <c r="C5032" s="243"/>
      <c r="H5032" s="243"/>
      <c r="L5032" s="282"/>
      <c r="M5032" s="243"/>
      <c r="O5032" s="243"/>
      <c r="P5032" s="246"/>
      <c r="Q5032" s="246"/>
      <c r="R5032" s="246"/>
      <c r="S5032" s="246"/>
      <c r="T5032" s="246"/>
      <c r="U5032" s="246"/>
      <c r="V5032" s="246"/>
      <c r="W5032" s="246"/>
      <c r="X5032" s="246"/>
      <c r="Y5032" s="246"/>
      <c r="Z5032" s="246"/>
      <c r="AA5032" s="246"/>
      <c r="AB5032" s="246"/>
      <c r="AC5032" s="246"/>
      <c r="AD5032" s="246"/>
      <c r="AE5032" s="246"/>
      <c r="AF5032" s="246"/>
      <c r="AG5032" s="246"/>
      <c r="AH5032" s="246"/>
      <c r="AI5032" s="246"/>
      <c r="AJ5032" s="246"/>
      <c r="AK5032" s="246"/>
      <c r="AL5032" s="246"/>
    </row>
    <row r="5033" spans="3:38" s="47" customFormat="1" ht="38.25" customHeight="1" x14ac:dyDescent="0.25">
      <c r="C5033" s="243"/>
      <c r="H5033" s="243"/>
      <c r="L5033" s="282"/>
      <c r="M5033" s="243"/>
      <c r="O5033" s="243"/>
      <c r="P5033" s="246"/>
      <c r="Q5033" s="246"/>
      <c r="R5033" s="246"/>
      <c r="S5033" s="246"/>
      <c r="T5033" s="246"/>
      <c r="U5033" s="246"/>
      <c r="V5033" s="246"/>
      <c r="W5033" s="246"/>
      <c r="X5033" s="246"/>
      <c r="Y5033" s="246"/>
      <c r="Z5033" s="246"/>
      <c r="AA5033" s="246"/>
      <c r="AB5033" s="246"/>
      <c r="AC5033" s="246"/>
      <c r="AD5033" s="246"/>
      <c r="AE5033" s="246"/>
      <c r="AF5033" s="246"/>
      <c r="AG5033" s="246"/>
      <c r="AH5033" s="246"/>
      <c r="AI5033" s="246"/>
      <c r="AJ5033" s="246"/>
      <c r="AK5033" s="246"/>
      <c r="AL5033" s="246"/>
    </row>
    <row r="5034" spans="3:38" s="47" customFormat="1" ht="38.25" customHeight="1" x14ac:dyDescent="0.25">
      <c r="C5034" s="243"/>
      <c r="H5034" s="243"/>
      <c r="L5034" s="282"/>
      <c r="M5034" s="243"/>
      <c r="O5034" s="243"/>
      <c r="P5034" s="246"/>
      <c r="Q5034" s="246"/>
      <c r="R5034" s="246"/>
      <c r="S5034" s="246"/>
      <c r="T5034" s="246"/>
      <c r="U5034" s="246"/>
      <c r="V5034" s="246"/>
      <c r="W5034" s="246"/>
      <c r="X5034" s="246"/>
      <c r="Y5034" s="246"/>
      <c r="Z5034" s="246"/>
      <c r="AA5034" s="246"/>
      <c r="AB5034" s="246"/>
      <c r="AC5034" s="246"/>
      <c r="AD5034" s="246"/>
      <c r="AE5034" s="246"/>
      <c r="AF5034" s="246"/>
      <c r="AG5034" s="246"/>
      <c r="AH5034" s="246"/>
      <c r="AI5034" s="246"/>
      <c r="AJ5034" s="246"/>
      <c r="AK5034" s="246"/>
      <c r="AL5034" s="246"/>
    </row>
    <row r="5035" spans="3:38" s="47" customFormat="1" ht="38.25" customHeight="1" x14ac:dyDescent="0.25">
      <c r="C5035" s="243"/>
      <c r="H5035" s="243"/>
      <c r="L5035" s="282"/>
      <c r="M5035" s="243"/>
      <c r="O5035" s="243"/>
      <c r="P5035" s="246"/>
      <c r="Q5035" s="246"/>
      <c r="R5035" s="246"/>
      <c r="S5035" s="246"/>
      <c r="T5035" s="246"/>
      <c r="U5035" s="246"/>
      <c r="V5035" s="246"/>
      <c r="W5035" s="246"/>
      <c r="X5035" s="246"/>
      <c r="Y5035" s="246"/>
      <c r="Z5035" s="246"/>
      <c r="AA5035" s="246"/>
      <c r="AB5035" s="246"/>
      <c r="AC5035" s="246"/>
      <c r="AD5035" s="246"/>
      <c r="AE5035" s="246"/>
      <c r="AF5035" s="246"/>
      <c r="AG5035" s="246"/>
      <c r="AH5035" s="246"/>
      <c r="AI5035" s="246"/>
      <c r="AJ5035" s="246"/>
      <c r="AK5035" s="246"/>
      <c r="AL5035" s="246"/>
    </row>
    <row r="5036" spans="3:38" s="47" customFormat="1" ht="38.25" customHeight="1" x14ac:dyDescent="0.25">
      <c r="C5036" s="243"/>
      <c r="H5036" s="243"/>
      <c r="L5036" s="282"/>
      <c r="M5036" s="243"/>
      <c r="O5036" s="243"/>
      <c r="P5036" s="246"/>
      <c r="Q5036" s="246"/>
      <c r="R5036" s="246"/>
      <c r="S5036" s="246"/>
      <c r="T5036" s="246"/>
      <c r="U5036" s="246"/>
      <c r="V5036" s="246"/>
      <c r="W5036" s="246"/>
      <c r="X5036" s="246"/>
      <c r="Y5036" s="246"/>
      <c r="Z5036" s="246"/>
      <c r="AA5036" s="246"/>
      <c r="AB5036" s="246"/>
      <c r="AC5036" s="246"/>
      <c r="AD5036" s="246"/>
      <c r="AE5036" s="246"/>
      <c r="AF5036" s="246"/>
      <c r="AG5036" s="246"/>
      <c r="AH5036" s="246"/>
      <c r="AI5036" s="246"/>
      <c r="AJ5036" s="246"/>
      <c r="AK5036" s="246"/>
      <c r="AL5036" s="246"/>
    </row>
    <row r="5037" spans="3:38" s="47" customFormat="1" ht="38.25" customHeight="1" x14ac:dyDescent="0.25">
      <c r="C5037" s="243"/>
      <c r="H5037" s="243"/>
      <c r="L5037" s="282"/>
      <c r="M5037" s="243"/>
      <c r="O5037" s="243"/>
      <c r="P5037" s="246"/>
      <c r="Q5037" s="246"/>
      <c r="R5037" s="246"/>
      <c r="S5037" s="246"/>
      <c r="T5037" s="246"/>
      <c r="U5037" s="246"/>
      <c r="V5037" s="246"/>
      <c r="W5037" s="246"/>
      <c r="X5037" s="246"/>
      <c r="Y5037" s="246"/>
      <c r="Z5037" s="246"/>
      <c r="AA5037" s="246"/>
      <c r="AB5037" s="246"/>
      <c r="AC5037" s="246"/>
      <c r="AD5037" s="246"/>
      <c r="AE5037" s="246"/>
      <c r="AF5037" s="246"/>
      <c r="AG5037" s="246"/>
      <c r="AH5037" s="246"/>
      <c r="AI5037" s="246"/>
      <c r="AJ5037" s="246"/>
      <c r="AK5037" s="246"/>
      <c r="AL5037" s="246"/>
    </row>
    <row r="5038" spans="3:38" s="47" customFormat="1" ht="38.25" customHeight="1" x14ac:dyDescent="0.25">
      <c r="C5038" s="243"/>
      <c r="H5038" s="243"/>
      <c r="L5038" s="282"/>
      <c r="M5038" s="243"/>
      <c r="O5038" s="243"/>
      <c r="P5038" s="246"/>
      <c r="Q5038" s="246"/>
      <c r="R5038" s="246"/>
      <c r="S5038" s="246"/>
      <c r="T5038" s="246"/>
      <c r="U5038" s="246"/>
      <c r="V5038" s="246"/>
      <c r="W5038" s="246"/>
      <c r="X5038" s="246"/>
      <c r="Y5038" s="246"/>
      <c r="Z5038" s="246"/>
      <c r="AA5038" s="246"/>
      <c r="AB5038" s="246"/>
      <c r="AC5038" s="246"/>
      <c r="AD5038" s="246"/>
      <c r="AE5038" s="246"/>
      <c r="AF5038" s="246"/>
      <c r="AG5038" s="246"/>
      <c r="AH5038" s="246"/>
      <c r="AI5038" s="246"/>
      <c r="AJ5038" s="246"/>
      <c r="AK5038" s="246"/>
      <c r="AL5038" s="246"/>
    </row>
    <row r="5039" spans="3:38" s="47" customFormat="1" ht="38.25" customHeight="1" x14ac:dyDescent="0.25">
      <c r="C5039" s="243"/>
      <c r="H5039" s="243"/>
      <c r="L5039" s="282"/>
      <c r="M5039" s="243"/>
      <c r="O5039" s="243"/>
      <c r="P5039" s="246"/>
      <c r="Q5039" s="246"/>
      <c r="R5039" s="246"/>
      <c r="S5039" s="246"/>
      <c r="T5039" s="246"/>
      <c r="U5039" s="246"/>
      <c r="V5039" s="246"/>
      <c r="W5039" s="246"/>
      <c r="X5039" s="246"/>
      <c r="Y5039" s="246"/>
      <c r="Z5039" s="246"/>
      <c r="AA5039" s="246"/>
      <c r="AB5039" s="246"/>
      <c r="AC5039" s="246"/>
      <c r="AD5039" s="246"/>
      <c r="AE5039" s="246"/>
      <c r="AF5039" s="246"/>
      <c r="AG5039" s="246"/>
      <c r="AH5039" s="246"/>
      <c r="AI5039" s="246"/>
      <c r="AJ5039" s="246"/>
      <c r="AK5039" s="246"/>
      <c r="AL5039" s="246"/>
    </row>
    <row r="5040" spans="3:38" s="47" customFormat="1" ht="38.25" customHeight="1" x14ac:dyDescent="0.25">
      <c r="C5040" s="243"/>
      <c r="H5040" s="243"/>
      <c r="L5040" s="282"/>
      <c r="M5040" s="243"/>
      <c r="O5040" s="243"/>
      <c r="P5040" s="246"/>
      <c r="Q5040" s="246"/>
      <c r="R5040" s="246"/>
      <c r="S5040" s="246"/>
      <c r="T5040" s="246"/>
      <c r="U5040" s="246"/>
      <c r="V5040" s="246"/>
      <c r="W5040" s="246"/>
      <c r="X5040" s="246"/>
      <c r="Y5040" s="246"/>
      <c r="Z5040" s="246"/>
      <c r="AA5040" s="246"/>
      <c r="AB5040" s="246"/>
      <c r="AC5040" s="246"/>
      <c r="AD5040" s="246"/>
      <c r="AE5040" s="246"/>
      <c r="AF5040" s="246"/>
      <c r="AG5040" s="246"/>
      <c r="AH5040" s="246"/>
      <c r="AI5040" s="246"/>
      <c r="AJ5040" s="246"/>
      <c r="AK5040" s="246"/>
      <c r="AL5040" s="246"/>
    </row>
    <row r="5041" spans="3:38" s="47" customFormat="1" ht="38.25" customHeight="1" x14ac:dyDescent="0.25">
      <c r="C5041" s="243"/>
      <c r="H5041" s="243"/>
      <c r="L5041" s="282"/>
      <c r="M5041" s="243"/>
      <c r="O5041" s="243"/>
      <c r="P5041" s="246"/>
      <c r="Q5041" s="246"/>
      <c r="R5041" s="246"/>
      <c r="S5041" s="246"/>
      <c r="T5041" s="246"/>
      <c r="U5041" s="246"/>
      <c r="V5041" s="246"/>
      <c r="W5041" s="246"/>
      <c r="X5041" s="246"/>
      <c r="Y5041" s="246"/>
      <c r="Z5041" s="246"/>
      <c r="AA5041" s="246"/>
      <c r="AB5041" s="246"/>
      <c r="AC5041" s="246"/>
      <c r="AD5041" s="246"/>
      <c r="AE5041" s="246"/>
      <c r="AF5041" s="246"/>
      <c r="AG5041" s="246"/>
      <c r="AH5041" s="246"/>
      <c r="AI5041" s="246"/>
      <c r="AJ5041" s="246"/>
      <c r="AK5041" s="246"/>
      <c r="AL5041" s="246"/>
    </row>
    <row r="5042" spans="3:38" s="47" customFormat="1" ht="38.25" customHeight="1" x14ac:dyDescent="0.25">
      <c r="C5042" s="243"/>
      <c r="H5042" s="243"/>
      <c r="L5042" s="282"/>
      <c r="M5042" s="243"/>
      <c r="O5042" s="243"/>
      <c r="P5042" s="246"/>
      <c r="Q5042" s="246"/>
      <c r="R5042" s="246"/>
      <c r="S5042" s="246"/>
      <c r="T5042" s="246"/>
      <c r="U5042" s="246"/>
      <c r="V5042" s="246"/>
      <c r="W5042" s="246"/>
      <c r="X5042" s="246"/>
      <c r="Y5042" s="246"/>
      <c r="Z5042" s="246"/>
      <c r="AA5042" s="246"/>
      <c r="AB5042" s="246"/>
      <c r="AC5042" s="246"/>
      <c r="AD5042" s="246"/>
      <c r="AE5042" s="246"/>
      <c r="AF5042" s="246"/>
      <c r="AG5042" s="246"/>
      <c r="AH5042" s="246"/>
      <c r="AI5042" s="246"/>
      <c r="AJ5042" s="246"/>
      <c r="AK5042" s="246"/>
      <c r="AL5042" s="246"/>
    </row>
    <row r="5043" spans="3:38" s="47" customFormat="1" ht="38.25" customHeight="1" x14ac:dyDescent="0.25">
      <c r="C5043" s="243"/>
      <c r="H5043" s="243"/>
      <c r="L5043" s="282"/>
      <c r="M5043" s="243"/>
      <c r="O5043" s="243"/>
      <c r="P5043" s="246"/>
      <c r="Q5043" s="246"/>
      <c r="R5043" s="246"/>
      <c r="S5043" s="246"/>
      <c r="T5043" s="246"/>
      <c r="U5043" s="246"/>
      <c r="V5043" s="246"/>
      <c r="W5043" s="246"/>
      <c r="X5043" s="246"/>
      <c r="Y5043" s="246"/>
      <c r="Z5043" s="246"/>
      <c r="AA5043" s="246"/>
      <c r="AB5043" s="246"/>
      <c r="AC5043" s="246"/>
      <c r="AD5043" s="246"/>
      <c r="AE5043" s="246"/>
      <c r="AF5043" s="246"/>
      <c r="AG5043" s="246"/>
      <c r="AH5043" s="246"/>
      <c r="AI5043" s="246"/>
      <c r="AJ5043" s="246"/>
      <c r="AK5043" s="246"/>
      <c r="AL5043" s="246"/>
    </row>
    <row r="5044" spans="3:38" s="47" customFormat="1" ht="38.25" customHeight="1" x14ac:dyDescent="0.25">
      <c r="C5044" s="243"/>
      <c r="H5044" s="243"/>
      <c r="L5044" s="282"/>
      <c r="M5044" s="243"/>
      <c r="O5044" s="243"/>
      <c r="P5044" s="246"/>
      <c r="Q5044" s="246"/>
      <c r="R5044" s="246"/>
      <c r="S5044" s="246"/>
      <c r="T5044" s="246"/>
      <c r="U5044" s="246"/>
      <c r="V5044" s="246"/>
      <c r="W5044" s="246"/>
      <c r="X5044" s="246"/>
      <c r="Y5044" s="246"/>
      <c r="Z5044" s="246"/>
      <c r="AA5044" s="246"/>
      <c r="AB5044" s="246"/>
      <c r="AC5044" s="246"/>
      <c r="AD5044" s="246"/>
      <c r="AE5044" s="246"/>
      <c r="AF5044" s="246"/>
      <c r="AG5044" s="246"/>
      <c r="AH5044" s="246"/>
      <c r="AI5044" s="246"/>
      <c r="AJ5044" s="246"/>
      <c r="AK5044" s="246"/>
      <c r="AL5044" s="246"/>
    </row>
    <row r="5045" spans="3:38" s="47" customFormat="1" ht="38.25" customHeight="1" x14ac:dyDescent="0.25">
      <c r="C5045" s="243"/>
      <c r="H5045" s="243"/>
      <c r="L5045" s="282"/>
      <c r="M5045" s="243"/>
      <c r="O5045" s="243"/>
      <c r="P5045" s="246"/>
      <c r="Q5045" s="246"/>
      <c r="R5045" s="246"/>
      <c r="S5045" s="246"/>
      <c r="T5045" s="246"/>
      <c r="U5045" s="246"/>
      <c r="V5045" s="246"/>
      <c r="W5045" s="246"/>
      <c r="X5045" s="246"/>
      <c r="Y5045" s="246"/>
      <c r="Z5045" s="246"/>
      <c r="AA5045" s="246"/>
      <c r="AB5045" s="246"/>
      <c r="AC5045" s="246"/>
      <c r="AD5045" s="246"/>
      <c r="AE5045" s="246"/>
      <c r="AF5045" s="246"/>
      <c r="AG5045" s="246"/>
      <c r="AH5045" s="246"/>
      <c r="AI5045" s="246"/>
      <c r="AJ5045" s="246"/>
      <c r="AK5045" s="246"/>
      <c r="AL5045" s="246"/>
    </row>
    <row r="5046" spans="3:38" s="47" customFormat="1" ht="38.25" customHeight="1" x14ac:dyDescent="0.25">
      <c r="C5046" s="243"/>
      <c r="H5046" s="243"/>
      <c r="L5046" s="282"/>
      <c r="M5046" s="243"/>
      <c r="O5046" s="243"/>
      <c r="P5046" s="246"/>
      <c r="Q5046" s="246"/>
      <c r="R5046" s="246"/>
      <c r="S5046" s="246"/>
      <c r="T5046" s="246"/>
      <c r="U5046" s="246"/>
      <c r="V5046" s="246"/>
      <c r="W5046" s="246"/>
      <c r="X5046" s="246"/>
      <c r="Y5046" s="246"/>
      <c r="Z5046" s="246"/>
      <c r="AA5046" s="246"/>
      <c r="AB5046" s="246"/>
      <c r="AC5046" s="246"/>
      <c r="AD5046" s="246"/>
      <c r="AE5046" s="246"/>
      <c r="AF5046" s="246"/>
      <c r="AG5046" s="246"/>
      <c r="AH5046" s="246"/>
      <c r="AI5046" s="246"/>
      <c r="AJ5046" s="246"/>
      <c r="AK5046" s="246"/>
      <c r="AL5046" s="246"/>
    </row>
    <row r="5047" spans="3:38" s="47" customFormat="1" ht="38.25" customHeight="1" x14ac:dyDescent="0.25">
      <c r="C5047" s="243"/>
      <c r="H5047" s="243"/>
      <c r="L5047" s="282"/>
      <c r="M5047" s="243"/>
      <c r="O5047" s="243"/>
      <c r="P5047" s="246"/>
      <c r="Q5047" s="246"/>
      <c r="R5047" s="246"/>
      <c r="S5047" s="246"/>
      <c r="T5047" s="246"/>
      <c r="U5047" s="246"/>
      <c r="V5047" s="246"/>
      <c r="W5047" s="246"/>
      <c r="X5047" s="246"/>
      <c r="Y5047" s="246"/>
      <c r="Z5047" s="246"/>
      <c r="AA5047" s="246"/>
      <c r="AB5047" s="246"/>
      <c r="AC5047" s="246"/>
      <c r="AD5047" s="246"/>
      <c r="AE5047" s="246"/>
      <c r="AF5047" s="246"/>
      <c r="AG5047" s="246"/>
      <c r="AH5047" s="246"/>
      <c r="AI5047" s="246"/>
      <c r="AJ5047" s="246"/>
      <c r="AK5047" s="246"/>
      <c r="AL5047" s="246"/>
    </row>
    <row r="5048" spans="3:38" s="47" customFormat="1" ht="38.25" customHeight="1" x14ac:dyDescent="0.25">
      <c r="C5048" s="243"/>
      <c r="H5048" s="243"/>
      <c r="L5048" s="282"/>
      <c r="M5048" s="243"/>
      <c r="O5048" s="243"/>
      <c r="P5048" s="246"/>
      <c r="Q5048" s="246"/>
      <c r="R5048" s="246"/>
      <c r="S5048" s="246"/>
      <c r="T5048" s="246"/>
      <c r="U5048" s="246"/>
      <c r="V5048" s="246"/>
      <c r="W5048" s="246"/>
      <c r="X5048" s="246"/>
      <c r="Y5048" s="246"/>
      <c r="Z5048" s="246"/>
      <c r="AA5048" s="246"/>
      <c r="AB5048" s="246"/>
      <c r="AC5048" s="246"/>
      <c r="AD5048" s="246"/>
      <c r="AE5048" s="246"/>
      <c r="AF5048" s="246"/>
      <c r="AG5048" s="246"/>
      <c r="AH5048" s="246"/>
      <c r="AI5048" s="246"/>
      <c r="AJ5048" s="246"/>
      <c r="AK5048" s="246"/>
      <c r="AL5048" s="246"/>
    </row>
    <row r="5049" spans="3:38" s="47" customFormat="1" ht="38.25" customHeight="1" x14ac:dyDescent="0.25">
      <c r="C5049" s="243"/>
      <c r="H5049" s="243"/>
      <c r="L5049" s="282"/>
      <c r="M5049" s="243"/>
      <c r="O5049" s="243"/>
      <c r="P5049" s="246"/>
      <c r="Q5049" s="246"/>
      <c r="R5049" s="246"/>
      <c r="S5049" s="246"/>
      <c r="T5049" s="246"/>
      <c r="U5049" s="246"/>
      <c r="V5049" s="246"/>
      <c r="W5049" s="246"/>
      <c r="X5049" s="246"/>
      <c r="Y5049" s="246"/>
      <c r="Z5049" s="246"/>
      <c r="AA5049" s="246"/>
      <c r="AB5049" s="246"/>
      <c r="AC5049" s="246"/>
      <c r="AD5049" s="246"/>
      <c r="AE5049" s="246"/>
      <c r="AF5049" s="246"/>
      <c r="AG5049" s="246"/>
      <c r="AH5049" s="246"/>
      <c r="AI5049" s="246"/>
      <c r="AJ5049" s="246"/>
      <c r="AK5049" s="246"/>
      <c r="AL5049" s="246"/>
    </row>
    <row r="5050" spans="3:38" s="47" customFormat="1" ht="38.25" customHeight="1" x14ac:dyDescent="0.25">
      <c r="C5050" s="243"/>
      <c r="H5050" s="243"/>
      <c r="L5050" s="282"/>
      <c r="M5050" s="243"/>
      <c r="O5050" s="243"/>
      <c r="P5050" s="246"/>
      <c r="Q5050" s="246"/>
      <c r="R5050" s="246"/>
      <c r="S5050" s="246"/>
      <c r="T5050" s="246"/>
      <c r="U5050" s="246"/>
      <c r="V5050" s="246"/>
      <c r="W5050" s="246"/>
      <c r="X5050" s="246"/>
      <c r="Y5050" s="246"/>
      <c r="Z5050" s="246"/>
      <c r="AA5050" s="246"/>
      <c r="AB5050" s="246"/>
      <c r="AC5050" s="246"/>
      <c r="AD5050" s="246"/>
      <c r="AE5050" s="246"/>
      <c r="AF5050" s="246"/>
      <c r="AG5050" s="246"/>
      <c r="AH5050" s="246"/>
      <c r="AI5050" s="246"/>
      <c r="AJ5050" s="246"/>
      <c r="AK5050" s="246"/>
      <c r="AL5050" s="246"/>
    </row>
    <row r="5051" spans="3:38" s="47" customFormat="1" ht="38.25" customHeight="1" x14ac:dyDescent="0.25">
      <c r="C5051" s="243"/>
      <c r="H5051" s="243"/>
      <c r="L5051" s="282"/>
      <c r="M5051" s="243"/>
      <c r="O5051" s="243"/>
      <c r="P5051" s="246"/>
      <c r="Q5051" s="246"/>
      <c r="R5051" s="246"/>
      <c r="S5051" s="246"/>
      <c r="T5051" s="246"/>
      <c r="U5051" s="246"/>
      <c r="V5051" s="246"/>
      <c r="W5051" s="246"/>
      <c r="X5051" s="246"/>
      <c r="Y5051" s="246"/>
      <c r="Z5051" s="246"/>
      <c r="AA5051" s="246"/>
      <c r="AB5051" s="246"/>
      <c r="AC5051" s="246"/>
      <c r="AD5051" s="246"/>
      <c r="AE5051" s="246"/>
      <c r="AF5051" s="246"/>
      <c r="AG5051" s="246"/>
      <c r="AH5051" s="246"/>
      <c r="AI5051" s="246"/>
      <c r="AJ5051" s="246"/>
      <c r="AK5051" s="246"/>
      <c r="AL5051" s="246"/>
    </row>
    <row r="5052" spans="3:38" s="47" customFormat="1" ht="38.25" customHeight="1" x14ac:dyDescent="0.25">
      <c r="C5052" s="243"/>
      <c r="H5052" s="243"/>
      <c r="L5052" s="282"/>
      <c r="M5052" s="243"/>
      <c r="O5052" s="243"/>
      <c r="P5052" s="246"/>
      <c r="Q5052" s="246"/>
      <c r="R5052" s="246"/>
      <c r="S5052" s="246"/>
      <c r="T5052" s="246"/>
      <c r="U5052" s="246"/>
      <c r="V5052" s="246"/>
      <c r="W5052" s="246"/>
      <c r="X5052" s="246"/>
      <c r="Y5052" s="246"/>
      <c r="Z5052" s="246"/>
      <c r="AA5052" s="246"/>
      <c r="AB5052" s="246"/>
      <c r="AC5052" s="246"/>
      <c r="AD5052" s="246"/>
      <c r="AE5052" s="246"/>
      <c r="AF5052" s="246"/>
      <c r="AG5052" s="246"/>
      <c r="AH5052" s="246"/>
      <c r="AI5052" s="246"/>
      <c r="AJ5052" s="246"/>
      <c r="AK5052" s="246"/>
      <c r="AL5052" s="246"/>
    </row>
    <row r="5053" spans="3:38" s="47" customFormat="1" ht="38.25" customHeight="1" x14ac:dyDescent="0.25">
      <c r="C5053" s="243"/>
      <c r="H5053" s="243"/>
      <c r="L5053" s="282"/>
      <c r="M5053" s="243"/>
      <c r="O5053" s="243"/>
      <c r="P5053" s="246"/>
      <c r="Q5053" s="246"/>
      <c r="R5053" s="246"/>
      <c r="S5053" s="246"/>
      <c r="T5053" s="246"/>
      <c r="U5053" s="246"/>
      <c r="V5053" s="246"/>
      <c r="W5053" s="246"/>
      <c r="X5053" s="246"/>
      <c r="Y5053" s="246"/>
      <c r="Z5053" s="246"/>
      <c r="AA5053" s="246"/>
      <c r="AB5053" s="246"/>
      <c r="AC5053" s="246"/>
      <c r="AD5053" s="246"/>
      <c r="AE5053" s="246"/>
      <c r="AF5053" s="246"/>
      <c r="AG5053" s="246"/>
      <c r="AH5053" s="246"/>
      <c r="AI5053" s="246"/>
      <c r="AJ5053" s="246"/>
      <c r="AK5053" s="246"/>
      <c r="AL5053" s="246"/>
    </row>
    <row r="5054" spans="3:38" s="47" customFormat="1" ht="38.25" customHeight="1" x14ac:dyDescent="0.25">
      <c r="C5054" s="243"/>
      <c r="H5054" s="243"/>
      <c r="L5054" s="282"/>
      <c r="M5054" s="243"/>
      <c r="O5054" s="243"/>
      <c r="P5054" s="246"/>
      <c r="Q5054" s="246"/>
      <c r="R5054" s="246"/>
      <c r="S5054" s="246"/>
      <c r="T5054" s="246"/>
      <c r="U5054" s="246"/>
      <c r="V5054" s="246"/>
      <c r="W5054" s="246"/>
      <c r="X5054" s="246"/>
      <c r="Y5054" s="246"/>
      <c r="Z5054" s="246"/>
      <c r="AA5054" s="246"/>
      <c r="AB5054" s="246"/>
      <c r="AC5054" s="246"/>
      <c r="AD5054" s="246"/>
      <c r="AE5054" s="246"/>
      <c r="AF5054" s="246"/>
      <c r="AG5054" s="246"/>
      <c r="AH5054" s="246"/>
      <c r="AI5054" s="246"/>
      <c r="AJ5054" s="246"/>
      <c r="AK5054" s="246"/>
      <c r="AL5054" s="246"/>
    </row>
    <row r="5055" spans="3:38" s="47" customFormat="1" ht="38.25" customHeight="1" x14ac:dyDescent="0.25">
      <c r="C5055" s="243"/>
      <c r="H5055" s="243"/>
      <c r="L5055" s="282"/>
      <c r="M5055" s="243"/>
      <c r="O5055" s="243"/>
      <c r="P5055" s="246"/>
      <c r="Q5055" s="246"/>
      <c r="R5055" s="246"/>
      <c r="S5055" s="246"/>
      <c r="T5055" s="246"/>
      <c r="U5055" s="246"/>
      <c r="V5055" s="246"/>
      <c r="W5055" s="246"/>
      <c r="X5055" s="246"/>
      <c r="Y5055" s="246"/>
      <c r="Z5055" s="246"/>
      <c r="AA5055" s="246"/>
      <c r="AB5055" s="246"/>
      <c r="AC5055" s="246"/>
      <c r="AD5055" s="246"/>
      <c r="AE5055" s="246"/>
      <c r="AF5055" s="246"/>
      <c r="AG5055" s="246"/>
      <c r="AH5055" s="246"/>
      <c r="AI5055" s="246"/>
      <c r="AJ5055" s="246"/>
      <c r="AK5055" s="246"/>
      <c r="AL5055" s="246"/>
    </row>
    <row r="5056" spans="3:38" s="47" customFormat="1" ht="38.25" customHeight="1" x14ac:dyDescent="0.25">
      <c r="C5056" s="243"/>
      <c r="H5056" s="243"/>
      <c r="L5056" s="282"/>
      <c r="M5056" s="243"/>
      <c r="O5056" s="243"/>
      <c r="P5056" s="246"/>
      <c r="Q5056" s="246"/>
      <c r="R5056" s="246"/>
      <c r="S5056" s="246"/>
      <c r="T5056" s="246"/>
      <c r="U5056" s="246"/>
      <c r="V5056" s="246"/>
      <c r="W5056" s="246"/>
      <c r="X5056" s="246"/>
      <c r="Y5056" s="246"/>
      <c r="Z5056" s="246"/>
      <c r="AA5056" s="246"/>
      <c r="AB5056" s="246"/>
      <c r="AC5056" s="246"/>
      <c r="AD5056" s="246"/>
      <c r="AE5056" s="246"/>
      <c r="AF5056" s="246"/>
      <c r="AG5056" s="246"/>
      <c r="AH5056" s="246"/>
      <c r="AI5056" s="246"/>
      <c r="AJ5056" s="246"/>
      <c r="AK5056" s="246"/>
      <c r="AL5056" s="246"/>
    </row>
    <row r="5057" spans="3:38" s="47" customFormat="1" ht="38.25" customHeight="1" x14ac:dyDescent="0.25">
      <c r="C5057" s="243"/>
      <c r="H5057" s="243"/>
      <c r="L5057" s="282"/>
      <c r="M5057" s="243"/>
      <c r="O5057" s="243"/>
      <c r="P5057" s="246"/>
      <c r="Q5057" s="246"/>
      <c r="R5057" s="246"/>
      <c r="S5057" s="246"/>
      <c r="T5057" s="246"/>
      <c r="U5057" s="246"/>
      <c r="V5057" s="246"/>
      <c r="W5057" s="246"/>
      <c r="X5057" s="246"/>
      <c r="Y5057" s="246"/>
      <c r="Z5057" s="246"/>
      <c r="AA5057" s="246"/>
      <c r="AB5057" s="246"/>
      <c r="AC5057" s="246"/>
      <c r="AD5057" s="246"/>
      <c r="AE5057" s="246"/>
      <c r="AF5057" s="246"/>
      <c r="AG5057" s="246"/>
      <c r="AH5057" s="246"/>
      <c r="AI5057" s="246"/>
      <c r="AJ5057" s="246"/>
      <c r="AK5057" s="246"/>
      <c r="AL5057" s="246"/>
    </row>
    <row r="5058" spans="3:38" s="47" customFormat="1" ht="38.25" customHeight="1" x14ac:dyDescent="0.25">
      <c r="C5058" s="243"/>
      <c r="H5058" s="243"/>
      <c r="L5058" s="282"/>
      <c r="M5058" s="243"/>
      <c r="O5058" s="243"/>
      <c r="P5058" s="246"/>
      <c r="Q5058" s="246"/>
      <c r="R5058" s="246"/>
      <c r="S5058" s="246"/>
      <c r="T5058" s="246"/>
      <c r="U5058" s="246"/>
      <c r="V5058" s="246"/>
      <c r="W5058" s="246"/>
      <c r="X5058" s="246"/>
      <c r="Y5058" s="246"/>
      <c r="Z5058" s="246"/>
      <c r="AA5058" s="246"/>
      <c r="AB5058" s="246"/>
      <c r="AC5058" s="246"/>
      <c r="AD5058" s="246"/>
      <c r="AE5058" s="246"/>
      <c r="AF5058" s="246"/>
      <c r="AG5058" s="246"/>
      <c r="AH5058" s="246"/>
      <c r="AI5058" s="246"/>
      <c r="AJ5058" s="246"/>
      <c r="AK5058" s="246"/>
      <c r="AL5058" s="246"/>
    </row>
    <row r="5059" spans="3:38" s="47" customFormat="1" ht="38.25" customHeight="1" x14ac:dyDescent="0.25">
      <c r="C5059" s="243"/>
      <c r="H5059" s="243"/>
      <c r="L5059" s="282"/>
      <c r="M5059" s="243"/>
      <c r="O5059" s="243"/>
      <c r="P5059" s="246"/>
      <c r="Q5059" s="246"/>
      <c r="R5059" s="246"/>
      <c r="S5059" s="246"/>
      <c r="T5059" s="246"/>
      <c r="U5059" s="246"/>
      <c r="V5059" s="246"/>
      <c r="W5059" s="246"/>
      <c r="X5059" s="246"/>
      <c r="Y5059" s="246"/>
      <c r="Z5059" s="246"/>
      <c r="AA5059" s="246"/>
      <c r="AB5059" s="246"/>
      <c r="AC5059" s="246"/>
      <c r="AD5059" s="246"/>
      <c r="AE5059" s="246"/>
      <c r="AF5059" s="246"/>
      <c r="AG5059" s="246"/>
      <c r="AH5059" s="246"/>
      <c r="AI5059" s="246"/>
      <c r="AJ5059" s="246"/>
      <c r="AK5059" s="246"/>
      <c r="AL5059" s="246"/>
    </row>
    <row r="5060" spans="3:38" s="47" customFormat="1" ht="38.25" customHeight="1" x14ac:dyDescent="0.25">
      <c r="C5060" s="243"/>
      <c r="H5060" s="243"/>
      <c r="L5060" s="282"/>
      <c r="M5060" s="243"/>
      <c r="O5060" s="243"/>
      <c r="P5060" s="246"/>
      <c r="Q5060" s="246"/>
      <c r="R5060" s="246"/>
      <c r="S5060" s="246"/>
      <c r="T5060" s="246"/>
      <c r="U5060" s="246"/>
      <c r="V5060" s="246"/>
      <c r="W5060" s="246"/>
      <c r="X5060" s="246"/>
      <c r="Y5060" s="246"/>
      <c r="Z5060" s="246"/>
      <c r="AA5060" s="246"/>
      <c r="AB5060" s="246"/>
      <c r="AC5060" s="246"/>
      <c r="AD5060" s="246"/>
      <c r="AE5060" s="246"/>
      <c r="AF5060" s="246"/>
      <c r="AG5060" s="246"/>
      <c r="AH5060" s="246"/>
      <c r="AI5060" s="246"/>
      <c r="AJ5060" s="246"/>
      <c r="AK5060" s="246"/>
      <c r="AL5060" s="246"/>
    </row>
    <row r="5061" spans="3:38" s="47" customFormat="1" ht="38.25" customHeight="1" x14ac:dyDescent="0.25">
      <c r="C5061" s="243"/>
      <c r="H5061" s="243"/>
      <c r="L5061" s="282"/>
      <c r="M5061" s="243"/>
      <c r="O5061" s="243"/>
      <c r="P5061" s="246"/>
      <c r="Q5061" s="246"/>
      <c r="R5061" s="246"/>
      <c r="S5061" s="246"/>
      <c r="T5061" s="246"/>
      <c r="U5061" s="246"/>
      <c r="V5061" s="246"/>
      <c r="W5061" s="246"/>
      <c r="X5061" s="246"/>
      <c r="Y5061" s="246"/>
      <c r="Z5061" s="246"/>
      <c r="AA5061" s="246"/>
      <c r="AB5061" s="246"/>
      <c r="AC5061" s="246"/>
      <c r="AD5061" s="246"/>
      <c r="AE5061" s="246"/>
      <c r="AF5061" s="246"/>
      <c r="AG5061" s="246"/>
      <c r="AH5061" s="246"/>
      <c r="AI5061" s="246"/>
      <c r="AJ5061" s="246"/>
      <c r="AK5061" s="246"/>
      <c r="AL5061" s="246"/>
    </row>
    <row r="5062" spans="3:38" s="47" customFormat="1" ht="38.25" customHeight="1" x14ac:dyDescent="0.25">
      <c r="C5062" s="243"/>
      <c r="H5062" s="243"/>
      <c r="L5062" s="282"/>
      <c r="M5062" s="243"/>
      <c r="O5062" s="243"/>
      <c r="P5062" s="246"/>
      <c r="Q5062" s="246"/>
      <c r="R5062" s="246"/>
      <c r="S5062" s="246"/>
      <c r="T5062" s="246"/>
      <c r="U5062" s="246"/>
      <c r="V5062" s="246"/>
      <c r="W5062" s="246"/>
      <c r="X5062" s="246"/>
      <c r="Y5062" s="246"/>
      <c r="Z5062" s="246"/>
      <c r="AA5062" s="246"/>
      <c r="AB5062" s="246"/>
      <c r="AC5062" s="246"/>
      <c r="AD5062" s="246"/>
      <c r="AE5062" s="246"/>
      <c r="AF5062" s="246"/>
      <c r="AG5062" s="246"/>
      <c r="AH5062" s="246"/>
      <c r="AI5062" s="246"/>
      <c r="AJ5062" s="246"/>
      <c r="AK5062" s="246"/>
      <c r="AL5062" s="246"/>
    </row>
    <row r="5063" spans="3:38" s="47" customFormat="1" ht="38.25" customHeight="1" x14ac:dyDescent="0.25">
      <c r="C5063" s="243"/>
      <c r="H5063" s="243"/>
      <c r="L5063" s="282"/>
      <c r="M5063" s="243"/>
      <c r="O5063" s="243"/>
      <c r="P5063" s="246"/>
      <c r="Q5063" s="246"/>
      <c r="R5063" s="246"/>
      <c r="S5063" s="246"/>
      <c r="T5063" s="246"/>
      <c r="U5063" s="246"/>
      <c r="V5063" s="246"/>
      <c r="W5063" s="246"/>
      <c r="X5063" s="246"/>
      <c r="Y5063" s="246"/>
      <c r="Z5063" s="246"/>
      <c r="AA5063" s="246"/>
      <c r="AB5063" s="246"/>
      <c r="AC5063" s="246"/>
      <c r="AD5063" s="246"/>
      <c r="AE5063" s="246"/>
      <c r="AF5063" s="246"/>
      <c r="AG5063" s="246"/>
      <c r="AH5063" s="246"/>
      <c r="AI5063" s="246"/>
      <c r="AJ5063" s="246"/>
      <c r="AK5063" s="246"/>
      <c r="AL5063" s="246"/>
    </row>
    <row r="5064" spans="3:38" s="47" customFormat="1" ht="38.25" customHeight="1" x14ac:dyDescent="0.25">
      <c r="C5064" s="243"/>
      <c r="H5064" s="243"/>
      <c r="L5064" s="282"/>
      <c r="M5064" s="243"/>
      <c r="O5064" s="243"/>
      <c r="P5064" s="246"/>
      <c r="Q5064" s="246"/>
      <c r="R5064" s="246"/>
      <c r="S5064" s="246"/>
      <c r="T5064" s="246"/>
      <c r="U5064" s="246"/>
      <c r="V5064" s="246"/>
      <c r="W5064" s="246"/>
      <c r="X5064" s="246"/>
      <c r="Y5064" s="246"/>
      <c r="Z5064" s="246"/>
      <c r="AA5064" s="246"/>
      <c r="AB5064" s="246"/>
      <c r="AC5064" s="246"/>
      <c r="AD5064" s="246"/>
      <c r="AE5064" s="246"/>
      <c r="AF5064" s="246"/>
      <c r="AG5064" s="246"/>
      <c r="AH5064" s="246"/>
      <c r="AI5064" s="246"/>
      <c r="AJ5064" s="246"/>
      <c r="AK5064" s="246"/>
      <c r="AL5064" s="246"/>
    </row>
    <row r="5065" spans="3:38" s="47" customFormat="1" ht="38.25" customHeight="1" x14ac:dyDescent="0.25">
      <c r="C5065" s="243"/>
      <c r="H5065" s="243"/>
      <c r="L5065" s="282"/>
      <c r="M5065" s="243"/>
      <c r="O5065" s="243"/>
      <c r="P5065" s="246"/>
      <c r="Q5065" s="246"/>
      <c r="R5065" s="246"/>
      <c r="S5065" s="246"/>
      <c r="T5065" s="246"/>
      <c r="U5065" s="246"/>
      <c r="V5065" s="246"/>
      <c r="W5065" s="246"/>
      <c r="X5065" s="246"/>
      <c r="Y5065" s="246"/>
      <c r="Z5065" s="246"/>
      <c r="AA5065" s="246"/>
      <c r="AB5065" s="246"/>
      <c r="AC5065" s="246"/>
      <c r="AD5065" s="246"/>
      <c r="AE5065" s="246"/>
      <c r="AF5065" s="246"/>
      <c r="AG5065" s="246"/>
      <c r="AH5065" s="246"/>
      <c r="AI5065" s="246"/>
      <c r="AJ5065" s="246"/>
      <c r="AK5065" s="246"/>
      <c r="AL5065" s="246"/>
    </row>
    <row r="5066" spans="3:38" s="47" customFormat="1" ht="38.25" customHeight="1" x14ac:dyDescent="0.25">
      <c r="C5066" s="243"/>
      <c r="H5066" s="243"/>
      <c r="L5066" s="282"/>
      <c r="M5066" s="243"/>
      <c r="O5066" s="243"/>
      <c r="P5066" s="246"/>
      <c r="Q5066" s="246"/>
      <c r="R5066" s="246"/>
      <c r="S5066" s="246"/>
      <c r="T5066" s="246"/>
      <c r="U5066" s="246"/>
      <c r="V5066" s="246"/>
      <c r="W5066" s="246"/>
      <c r="X5066" s="246"/>
      <c r="Y5066" s="246"/>
      <c r="Z5066" s="246"/>
      <c r="AA5066" s="246"/>
      <c r="AB5066" s="246"/>
      <c r="AC5066" s="246"/>
      <c r="AD5066" s="246"/>
      <c r="AE5066" s="246"/>
      <c r="AF5066" s="246"/>
      <c r="AG5066" s="246"/>
      <c r="AH5066" s="246"/>
      <c r="AI5066" s="246"/>
      <c r="AJ5066" s="246"/>
      <c r="AK5066" s="246"/>
      <c r="AL5066" s="246"/>
    </row>
    <row r="5067" spans="3:38" s="47" customFormat="1" ht="38.25" customHeight="1" x14ac:dyDescent="0.25">
      <c r="C5067" s="243"/>
      <c r="H5067" s="243"/>
      <c r="L5067" s="282"/>
      <c r="M5067" s="243"/>
      <c r="O5067" s="243"/>
      <c r="P5067" s="246"/>
      <c r="Q5067" s="246"/>
      <c r="R5067" s="246"/>
      <c r="S5067" s="246"/>
      <c r="T5067" s="246"/>
      <c r="U5067" s="246"/>
      <c r="V5067" s="246"/>
      <c r="W5067" s="246"/>
      <c r="X5067" s="246"/>
      <c r="Y5067" s="246"/>
      <c r="Z5067" s="246"/>
      <c r="AA5067" s="246"/>
      <c r="AB5067" s="246"/>
      <c r="AC5067" s="246"/>
      <c r="AD5067" s="246"/>
      <c r="AE5067" s="246"/>
      <c r="AF5067" s="246"/>
      <c r="AG5067" s="246"/>
      <c r="AH5067" s="246"/>
      <c r="AI5067" s="246"/>
      <c r="AJ5067" s="246"/>
      <c r="AK5067" s="246"/>
      <c r="AL5067" s="246"/>
    </row>
    <row r="5068" spans="3:38" s="47" customFormat="1" ht="38.25" customHeight="1" x14ac:dyDescent="0.25">
      <c r="C5068" s="243"/>
      <c r="H5068" s="243"/>
      <c r="L5068" s="282"/>
      <c r="M5068" s="243"/>
      <c r="O5068" s="243"/>
      <c r="P5068" s="246"/>
      <c r="Q5068" s="246"/>
      <c r="R5068" s="246"/>
      <c r="S5068" s="246"/>
      <c r="T5068" s="246"/>
      <c r="U5068" s="246"/>
      <c r="V5068" s="246"/>
      <c r="W5068" s="246"/>
      <c r="X5068" s="246"/>
      <c r="Y5068" s="246"/>
      <c r="Z5068" s="246"/>
      <c r="AA5068" s="246"/>
      <c r="AB5068" s="246"/>
      <c r="AC5068" s="246"/>
      <c r="AD5068" s="246"/>
      <c r="AE5068" s="246"/>
      <c r="AF5068" s="246"/>
      <c r="AG5068" s="246"/>
      <c r="AH5068" s="246"/>
      <c r="AI5068" s="246"/>
      <c r="AJ5068" s="246"/>
      <c r="AK5068" s="246"/>
      <c r="AL5068" s="246"/>
    </row>
    <row r="5069" spans="3:38" s="47" customFormat="1" ht="38.25" customHeight="1" x14ac:dyDescent="0.25">
      <c r="C5069" s="243"/>
      <c r="H5069" s="243"/>
      <c r="L5069" s="282"/>
      <c r="M5069" s="243"/>
      <c r="O5069" s="243"/>
      <c r="P5069" s="246"/>
      <c r="Q5069" s="246"/>
      <c r="R5069" s="246"/>
      <c r="S5069" s="246"/>
      <c r="T5069" s="246"/>
      <c r="U5069" s="246"/>
      <c r="V5069" s="246"/>
      <c r="W5069" s="246"/>
      <c r="X5069" s="246"/>
      <c r="Y5069" s="246"/>
      <c r="Z5069" s="246"/>
      <c r="AA5069" s="246"/>
      <c r="AB5069" s="246"/>
      <c r="AC5069" s="246"/>
      <c r="AD5069" s="246"/>
      <c r="AE5069" s="246"/>
      <c r="AF5069" s="246"/>
      <c r="AG5069" s="246"/>
      <c r="AH5069" s="246"/>
      <c r="AI5069" s="246"/>
      <c r="AJ5069" s="246"/>
      <c r="AK5069" s="246"/>
      <c r="AL5069" s="246"/>
    </row>
    <row r="5070" spans="3:38" s="47" customFormat="1" ht="38.25" customHeight="1" x14ac:dyDescent="0.25">
      <c r="C5070" s="243"/>
      <c r="H5070" s="243"/>
      <c r="L5070" s="282"/>
      <c r="M5070" s="243"/>
      <c r="O5070" s="243"/>
      <c r="P5070" s="246"/>
      <c r="Q5070" s="246"/>
      <c r="R5070" s="246"/>
      <c r="S5070" s="246"/>
      <c r="T5070" s="246"/>
      <c r="U5070" s="246"/>
      <c r="V5070" s="246"/>
      <c r="W5070" s="246"/>
      <c r="X5070" s="246"/>
      <c r="Y5070" s="246"/>
      <c r="Z5070" s="246"/>
      <c r="AA5070" s="246"/>
      <c r="AB5070" s="246"/>
      <c r="AC5070" s="246"/>
      <c r="AD5070" s="246"/>
      <c r="AE5070" s="246"/>
      <c r="AF5070" s="246"/>
      <c r="AG5070" s="246"/>
      <c r="AH5070" s="246"/>
      <c r="AI5070" s="246"/>
      <c r="AJ5070" s="246"/>
      <c r="AK5070" s="246"/>
      <c r="AL5070" s="246"/>
    </row>
    <row r="5071" spans="3:38" s="47" customFormat="1" ht="38.25" customHeight="1" x14ac:dyDescent="0.25">
      <c r="C5071" s="243"/>
      <c r="H5071" s="243"/>
      <c r="L5071" s="282"/>
      <c r="M5071" s="243"/>
      <c r="O5071" s="243"/>
      <c r="P5071" s="246"/>
      <c r="Q5071" s="246"/>
      <c r="R5071" s="246"/>
      <c r="S5071" s="246"/>
      <c r="T5071" s="246"/>
      <c r="U5071" s="246"/>
      <c r="V5071" s="246"/>
      <c r="W5071" s="246"/>
      <c r="X5071" s="246"/>
      <c r="Y5071" s="246"/>
      <c r="Z5071" s="246"/>
      <c r="AA5071" s="246"/>
      <c r="AB5071" s="246"/>
      <c r="AC5071" s="246"/>
      <c r="AD5071" s="246"/>
      <c r="AE5071" s="246"/>
      <c r="AF5071" s="246"/>
      <c r="AG5071" s="246"/>
      <c r="AH5071" s="246"/>
      <c r="AI5071" s="246"/>
      <c r="AJ5071" s="246"/>
      <c r="AK5071" s="246"/>
      <c r="AL5071" s="246"/>
    </row>
    <row r="5072" spans="3:38" s="47" customFormat="1" ht="38.25" customHeight="1" x14ac:dyDescent="0.25">
      <c r="C5072" s="243"/>
      <c r="H5072" s="243"/>
      <c r="L5072" s="282"/>
      <c r="M5072" s="243"/>
      <c r="O5072" s="243"/>
      <c r="P5072" s="246"/>
      <c r="Q5072" s="246"/>
      <c r="R5072" s="246"/>
      <c r="S5072" s="246"/>
      <c r="T5072" s="246"/>
      <c r="U5072" s="246"/>
      <c r="V5072" s="246"/>
      <c r="W5072" s="246"/>
      <c r="X5072" s="246"/>
      <c r="Y5072" s="246"/>
      <c r="Z5072" s="246"/>
      <c r="AA5072" s="246"/>
      <c r="AB5072" s="246"/>
      <c r="AC5072" s="246"/>
      <c r="AD5072" s="246"/>
      <c r="AE5072" s="246"/>
      <c r="AF5072" s="246"/>
      <c r="AG5072" s="246"/>
      <c r="AH5072" s="246"/>
      <c r="AI5072" s="246"/>
      <c r="AJ5072" s="246"/>
      <c r="AK5072" s="246"/>
      <c r="AL5072" s="246"/>
    </row>
    <row r="5073" spans="3:38" s="47" customFormat="1" ht="38.25" customHeight="1" x14ac:dyDescent="0.25">
      <c r="C5073" s="243"/>
      <c r="H5073" s="243"/>
      <c r="L5073" s="282"/>
      <c r="M5073" s="243"/>
      <c r="O5073" s="243"/>
      <c r="P5073" s="246"/>
      <c r="Q5073" s="246"/>
      <c r="R5073" s="246"/>
      <c r="S5073" s="246"/>
      <c r="T5073" s="246"/>
      <c r="U5073" s="246"/>
      <c r="V5073" s="246"/>
      <c r="W5073" s="246"/>
      <c r="X5073" s="246"/>
      <c r="Y5073" s="246"/>
      <c r="Z5073" s="246"/>
      <c r="AA5073" s="246"/>
      <c r="AB5073" s="246"/>
      <c r="AC5073" s="246"/>
      <c r="AD5073" s="246"/>
      <c r="AE5073" s="246"/>
      <c r="AF5073" s="246"/>
      <c r="AG5073" s="246"/>
      <c r="AH5073" s="246"/>
      <c r="AI5073" s="246"/>
      <c r="AJ5073" s="246"/>
      <c r="AK5073" s="246"/>
      <c r="AL5073" s="246"/>
    </row>
    <row r="5074" spans="3:38" s="47" customFormat="1" ht="38.25" customHeight="1" x14ac:dyDescent="0.25">
      <c r="C5074" s="243"/>
      <c r="H5074" s="243"/>
      <c r="L5074" s="282"/>
      <c r="M5074" s="243"/>
      <c r="O5074" s="243"/>
      <c r="P5074" s="246"/>
      <c r="Q5074" s="246"/>
      <c r="R5074" s="246"/>
      <c r="S5074" s="246"/>
      <c r="T5074" s="246"/>
      <c r="U5074" s="246"/>
      <c r="V5074" s="246"/>
      <c r="W5074" s="246"/>
      <c r="X5074" s="246"/>
      <c r="Y5074" s="246"/>
      <c r="Z5074" s="246"/>
      <c r="AA5074" s="246"/>
      <c r="AB5074" s="246"/>
      <c r="AC5074" s="246"/>
      <c r="AD5074" s="246"/>
      <c r="AE5074" s="246"/>
      <c r="AF5074" s="246"/>
      <c r="AG5074" s="246"/>
      <c r="AH5074" s="246"/>
      <c r="AI5074" s="246"/>
      <c r="AJ5074" s="246"/>
      <c r="AK5074" s="246"/>
      <c r="AL5074" s="246"/>
    </row>
    <row r="5075" spans="3:38" s="47" customFormat="1" ht="38.25" customHeight="1" x14ac:dyDescent="0.25">
      <c r="C5075" s="243"/>
      <c r="H5075" s="243"/>
      <c r="L5075" s="282"/>
      <c r="M5075" s="243"/>
      <c r="O5075" s="243"/>
      <c r="P5075" s="246"/>
      <c r="Q5075" s="246"/>
      <c r="R5075" s="246"/>
      <c r="S5075" s="246"/>
      <c r="T5075" s="246"/>
      <c r="U5075" s="246"/>
      <c r="V5075" s="246"/>
      <c r="W5075" s="246"/>
      <c r="X5075" s="246"/>
      <c r="Y5075" s="246"/>
      <c r="Z5075" s="246"/>
      <c r="AA5075" s="246"/>
      <c r="AB5075" s="246"/>
      <c r="AC5075" s="246"/>
      <c r="AD5075" s="246"/>
      <c r="AE5075" s="246"/>
      <c r="AF5075" s="246"/>
      <c r="AG5075" s="246"/>
      <c r="AH5075" s="246"/>
      <c r="AI5075" s="246"/>
      <c r="AJ5075" s="246"/>
      <c r="AK5075" s="246"/>
      <c r="AL5075" s="246"/>
    </row>
    <row r="5076" spans="3:38" s="47" customFormat="1" ht="38.25" customHeight="1" x14ac:dyDescent="0.25">
      <c r="C5076" s="243"/>
      <c r="H5076" s="243"/>
      <c r="L5076" s="282"/>
      <c r="M5076" s="243"/>
      <c r="O5076" s="243"/>
      <c r="P5076" s="246"/>
      <c r="Q5076" s="246"/>
      <c r="R5076" s="246"/>
      <c r="S5076" s="246"/>
      <c r="T5076" s="246"/>
      <c r="U5076" s="246"/>
      <c r="V5076" s="246"/>
      <c r="W5076" s="246"/>
      <c r="X5076" s="246"/>
      <c r="Y5076" s="246"/>
      <c r="Z5076" s="246"/>
      <c r="AA5076" s="246"/>
      <c r="AB5076" s="246"/>
      <c r="AC5076" s="246"/>
      <c r="AD5076" s="246"/>
      <c r="AE5076" s="246"/>
      <c r="AF5076" s="246"/>
      <c r="AG5076" s="246"/>
      <c r="AH5076" s="246"/>
      <c r="AI5076" s="246"/>
      <c r="AJ5076" s="246"/>
      <c r="AK5076" s="246"/>
      <c r="AL5076" s="246"/>
    </row>
    <row r="5077" spans="3:38" s="47" customFormat="1" ht="38.25" customHeight="1" x14ac:dyDescent="0.25">
      <c r="C5077" s="243"/>
      <c r="H5077" s="243"/>
      <c r="L5077" s="282"/>
      <c r="M5077" s="243"/>
      <c r="O5077" s="243"/>
      <c r="P5077" s="246"/>
      <c r="Q5077" s="246"/>
      <c r="R5077" s="246"/>
      <c r="S5077" s="246"/>
      <c r="T5077" s="246"/>
      <c r="U5077" s="246"/>
      <c r="V5077" s="246"/>
      <c r="W5077" s="246"/>
      <c r="X5077" s="246"/>
      <c r="Y5077" s="246"/>
      <c r="Z5077" s="246"/>
      <c r="AA5077" s="246"/>
      <c r="AB5077" s="246"/>
      <c r="AC5077" s="246"/>
      <c r="AD5077" s="246"/>
      <c r="AE5077" s="246"/>
      <c r="AF5077" s="246"/>
      <c r="AG5077" s="246"/>
      <c r="AH5077" s="246"/>
      <c r="AI5077" s="246"/>
      <c r="AJ5077" s="246"/>
      <c r="AK5077" s="246"/>
      <c r="AL5077" s="246"/>
    </row>
    <row r="5078" spans="3:38" s="47" customFormat="1" ht="38.25" customHeight="1" x14ac:dyDescent="0.25">
      <c r="C5078" s="243"/>
      <c r="H5078" s="243"/>
      <c r="L5078" s="282"/>
      <c r="M5078" s="243"/>
      <c r="O5078" s="243"/>
      <c r="P5078" s="246"/>
      <c r="Q5078" s="246"/>
      <c r="R5078" s="246"/>
      <c r="S5078" s="246"/>
      <c r="T5078" s="246"/>
      <c r="U5078" s="246"/>
      <c r="V5078" s="246"/>
      <c r="W5078" s="246"/>
      <c r="X5078" s="246"/>
      <c r="Y5078" s="246"/>
      <c r="Z5078" s="246"/>
      <c r="AA5078" s="246"/>
      <c r="AB5078" s="246"/>
      <c r="AC5078" s="246"/>
      <c r="AD5078" s="246"/>
      <c r="AE5078" s="246"/>
      <c r="AF5078" s="246"/>
      <c r="AG5078" s="246"/>
      <c r="AH5078" s="246"/>
      <c r="AI5078" s="246"/>
      <c r="AJ5078" s="246"/>
      <c r="AK5078" s="246"/>
      <c r="AL5078" s="246"/>
    </row>
    <row r="5079" spans="3:38" s="47" customFormat="1" ht="38.25" customHeight="1" x14ac:dyDescent="0.25">
      <c r="C5079" s="243"/>
      <c r="H5079" s="243"/>
      <c r="L5079" s="282"/>
      <c r="M5079" s="243"/>
      <c r="O5079" s="243"/>
      <c r="P5079" s="246"/>
      <c r="Q5079" s="246"/>
      <c r="R5079" s="246"/>
      <c r="S5079" s="246"/>
      <c r="T5079" s="246"/>
      <c r="U5079" s="246"/>
      <c r="V5079" s="246"/>
      <c r="W5079" s="246"/>
      <c r="X5079" s="246"/>
      <c r="Y5079" s="246"/>
      <c r="Z5079" s="246"/>
      <c r="AA5079" s="246"/>
      <c r="AB5079" s="246"/>
      <c r="AC5079" s="246"/>
      <c r="AD5079" s="246"/>
      <c r="AE5079" s="246"/>
      <c r="AF5079" s="246"/>
      <c r="AG5079" s="246"/>
      <c r="AH5079" s="246"/>
      <c r="AI5079" s="246"/>
      <c r="AJ5079" s="246"/>
      <c r="AK5079" s="246"/>
      <c r="AL5079" s="246"/>
    </row>
    <row r="5080" spans="3:38" s="47" customFormat="1" ht="38.25" customHeight="1" x14ac:dyDescent="0.25">
      <c r="C5080" s="243"/>
      <c r="H5080" s="243"/>
      <c r="L5080" s="282"/>
      <c r="M5080" s="243"/>
      <c r="O5080" s="243"/>
      <c r="P5080" s="246"/>
      <c r="Q5080" s="246"/>
      <c r="R5080" s="246"/>
      <c r="S5080" s="246"/>
      <c r="T5080" s="246"/>
      <c r="U5080" s="246"/>
      <c r="V5080" s="246"/>
      <c r="W5080" s="246"/>
      <c r="X5080" s="246"/>
      <c r="Y5080" s="246"/>
      <c r="Z5080" s="246"/>
      <c r="AA5080" s="246"/>
      <c r="AB5080" s="246"/>
      <c r="AC5080" s="246"/>
      <c r="AD5080" s="246"/>
      <c r="AE5080" s="246"/>
      <c r="AF5080" s="246"/>
      <c r="AG5080" s="246"/>
      <c r="AH5080" s="246"/>
      <c r="AI5080" s="246"/>
      <c r="AJ5080" s="246"/>
      <c r="AK5080" s="246"/>
      <c r="AL5080" s="246"/>
    </row>
    <row r="5081" spans="3:38" s="47" customFormat="1" ht="38.25" customHeight="1" x14ac:dyDescent="0.25">
      <c r="C5081" s="243"/>
      <c r="H5081" s="243"/>
      <c r="L5081" s="282"/>
      <c r="M5081" s="243"/>
      <c r="O5081" s="243"/>
      <c r="P5081" s="246"/>
      <c r="Q5081" s="246"/>
      <c r="R5081" s="246"/>
      <c r="S5081" s="246"/>
      <c r="T5081" s="246"/>
      <c r="U5081" s="246"/>
      <c r="V5081" s="246"/>
      <c r="W5081" s="246"/>
      <c r="X5081" s="246"/>
      <c r="Y5081" s="246"/>
      <c r="Z5081" s="246"/>
      <c r="AA5081" s="246"/>
      <c r="AB5081" s="246"/>
      <c r="AC5081" s="246"/>
      <c r="AD5081" s="246"/>
      <c r="AE5081" s="246"/>
      <c r="AF5081" s="246"/>
      <c r="AG5081" s="246"/>
      <c r="AH5081" s="246"/>
      <c r="AI5081" s="246"/>
      <c r="AJ5081" s="246"/>
      <c r="AK5081" s="246"/>
      <c r="AL5081" s="246"/>
    </row>
    <row r="5082" spans="3:38" s="47" customFormat="1" ht="38.25" customHeight="1" x14ac:dyDescent="0.25">
      <c r="C5082" s="243"/>
      <c r="H5082" s="243"/>
      <c r="L5082" s="282"/>
      <c r="M5082" s="243"/>
      <c r="O5082" s="243"/>
      <c r="P5082" s="246"/>
      <c r="Q5082" s="246"/>
      <c r="R5082" s="246"/>
      <c r="S5082" s="246"/>
      <c r="T5082" s="246"/>
      <c r="U5082" s="246"/>
      <c r="V5082" s="246"/>
      <c r="W5082" s="246"/>
      <c r="X5082" s="246"/>
      <c r="Y5082" s="246"/>
      <c r="Z5082" s="246"/>
      <c r="AA5082" s="246"/>
      <c r="AB5082" s="246"/>
      <c r="AC5082" s="246"/>
      <c r="AD5082" s="246"/>
      <c r="AE5082" s="246"/>
      <c r="AF5082" s="246"/>
      <c r="AG5082" s="246"/>
      <c r="AH5082" s="246"/>
      <c r="AI5082" s="246"/>
      <c r="AJ5082" s="246"/>
      <c r="AK5082" s="246"/>
      <c r="AL5082" s="246"/>
    </row>
    <row r="5083" spans="3:38" s="47" customFormat="1" ht="38.25" customHeight="1" x14ac:dyDescent="0.25">
      <c r="C5083" s="243"/>
      <c r="H5083" s="243"/>
      <c r="L5083" s="282"/>
      <c r="M5083" s="243"/>
      <c r="O5083" s="243"/>
      <c r="P5083" s="246"/>
      <c r="Q5083" s="246"/>
      <c r="R5083" s="246"/>
      <c r="S5083" s="246"/>
      <c r="T5083" s="246"/>
      <c r="U5083" s="246"/>
      <c r="V5083" s="246"/>
      <c r="W5083" s="246"/>
      <c r="X5083" s="246"/>
      <c r="Y5083" s="246"/>
      <c r="Z5083" s="246"/>
      <c r="AA5083" s="246"/>
      <c r="AB5083" s="246"/>
      <c r="AC5083" s="246"/>
      <c r="AD5083" s="246"/>
      <c r="AE5083" s="246"/>
      <c r="AF5083" s="246"/>
      <c r="AG5083" s="246"/>
      <c r="AH5083" s="246"/>
      <c r="AI5083" s="246"/>
      <c r="AJ5083" s="246"/>
      <c r="AK5083" s="246"/>
      <c r="AL5083" s="246"/>
    </row>
    <row r="5084" spans="3:38" s="47" customFormat="1" ht="38.25" customHeight="1" x14ac:dyDescent="0.25">
      <c r="C5084" s="243"/>
      <c r="H5084" s="243"/>
      <c r="L5084" s="282"/>
      <c r="M5084" s="243"/>
      <c r="O5084" s="243"/>
      <c r="P5084" s="246"/>
      <c r="Q5084" s="246"/>
      <c r="R5084" s="246"/>
      <c r="S5084" s="246"/>
      <c r="T5084" s="246"/>
      <c r="U5084" s="246"/>
      <c r="V5084" s="246"/>
      <c r="W5084" s="246"/>
      <c r="X5084" s="246"/>
      <c r="Y5084" s="246"/>
      <c r="Z5084" s="246"/>
      <c r="AA5084" s="246"/>
      <c r="AB5084" s="246"/>
      <c r="AC5084" s="246"/>
      <c r="AD5084" s="246"/>
      <c r="AE5084" s="246"/>
      <c r="AF5084" s="246"/>
      <c r="AG5084" s="246"/>
      <c r="AH5084" s="246"/>
      <c r="AI5084" s="246"/>
      <c r="AJ5084" s="246"/>
      <c r="AK5084" s="246"/>
      <c r="AL5084" s="246"/>
    </row>
    <row r="5085" spans="3:38" s="47" customFormat="1" ht="38.25" customHeight="1" x14ac:dyDescent="0.25">
      <c r="C5085" s="243"/>
      <c r="H5085" s="243"/>
      <c r="L5085" s="282"/>
      <c r="M5085" s="243"/>
      <c r="O5085" s="243"/>
      <c r="P5085" s="246"/>
      <c r="Q5085" s="246"/>
      <c r="R5085" s="246"/>
      <c r="S5085" s="246"/>
      <c r="T5085" s="246"/>
      <c r="U5085" s="246"/>
      <c r="V5085" s="246"/>
      <c r="W5085" s="246"/>
      <c r="X5085" s="246"/>
      <c r="Y5085" s="246"/>
      <c r="Z5085" s="246"/>
      <c r="AA5085" s="246"/>
      <c r="AB5085" s="246"/>
      <c r="AC5085" s="246"/>
      <c r="AD5085" s="246"/>
      <c r="AE5085" s="246"/>
      <c r="AF5085" s="246"/>
      <c r="AG5085" s="246"/>
      <c r="AH5085" s="246"/>
      <c r="AI5085" s="246"/>
      <c r="AJ5085" s="246"/>
      <c r="AK5085" s="246"/>
      <c r="AL5085" s="246"/>
    </row>
    <row r="5086" spans="3:38" s="47" customFormat="1" ht="38.25" customHeight="1" x14ac:dyDescent="0.25">
      <c r="C5086" s="243"/>
      <c r="H5086" s="243"/>
      <c r="L5086" s="282"/>
      <c r="M5086" s="243"/>
      <c r="O5086" s="243"/>
      <c r="P5086" s="246"/>
      <c r="Q5086" s="246"/>
      <c r="R5086" s="246"/>
      <c r="S5086" s="246"/>
      <c r="T5086" s="246"/>
      <c r="U5086" s="246"/>
      <c r="V5086" s="246"/>
      <c r="W5086" s="246"/>
      <c r="X5086" s="246"/>
      <c r="Y5086" s="246"/>
      <c r="Z5086" s="246"/>
      <c r="AA5086" s="246"/>
      <c r="AB5086" s="246"/>
      <c r="AC5086" s="246"/>
      <c r="AD5086" s="246"/>
      <c r="AE5086" s="246"/>
      <c r="AF5086" s="246"/>
      <c r="AG5086" s="246"/>
      <c r="AH5086" s="246"/>
      <c r="AI5086" s="246"/>
      <c r="AJ5086" s="246"/>
      <c r="AK5086" s="246"/>
      <c r="AL5086" s="246"/>
    </row>
    <row r="5087" spans="3:38" s="47" customFormat="1" ht="38.25" customHeight="1" x14ac:dyDescent="0.25">
      <c r="C5087" s="243"/>
      <c r="H5087" s="243"/>
      <c r="L5087" s="282"/>
      <c r="M5087" s="243"/>
      <c r="O5087" s="243"/>
      <c r="P5087" s="246"/>
      <c r="Q5087" s="246"/>
      <c r="R5087" s="246"/>
      <c r="S5087" s="246"/>
      <c r="T5087" s="246"/>
      <c r="U5087" s="246"/>
      <c r="V5087" s="246"/>
      <c r="W5087" s="246"/>
      <c r="X5087" s="246"/>
      <c r="Y5087" s="246"/>
      <c r="Z5087" s="246"/>
      <c r="AA5087" s="246"/>
      <c r="AB5087" s="246"/>
      <c r="AC5087" s="246"/>
      <c r="AD5087" s="246"/>
      <c r="AE5087" s="246"/>
      <c r="AF5087" s="246"/>
      <c r="AG5087" s="246"/>
      <c r="AH5087" s="246"/>
      <c r="AI5087" s="246"/>
      <c r="AJ5087" s="246"/>
      <c r="AK5087" s="246"/>
      <c r="AL5087" s="246"/>
    </row>
    <row r="5088" spans="3:38" s="47" customFormat="1" ht="38.25" customHeight="1" x14ac:dyDescent="0.25">
      <c r="C5088" s="243"/>
      <c r="H5088" s="243"/>
      <c r="L5088" s="282"/>
      <c r="M5088" s="243"/>
      <c r="O5088" s="243"/>
      <c r="P5088" s="246"/>
      <c r="Q5088" s="246"/>
      <c r="R5088" s="246"/>
      <c r="S5088" s="246"/>
      <c r="T5088" s="246"/>
      <c r="U5088" s="246"/>
      <c r="V5088" s="246"/>
      <c r="W5088" s="246"/>
      <c r="X5088" s="246"/>
      <c r="Y5088" s="246"/>
      <c r="Z5088" s="246"/>
      <c r="AA5088" s="246"/>
      <c r="AB5088" s="246"/>
      <c r="AC5088" s="246"/>
      <c r="AD5088" s="246"/>
      <c r="AE5088" s="246"/>
      <c r="AF5088" s="246"/>
      <c r="AG5088" s="246"/>
      <c r="AH5088" s="246"/>
      <c r="AI5088" s="246"/>
      <c r="AJ5088" s="246"/>
      <c r="AK5088" s="246"/>
      <c r="AL5088" s="246"/>
    </row>
    <row r="5089" spans="3:38" s="47" customFormat="1" ht="38.25" customHeight="1" x14ac:dyDescent="0.25">
      <c r="C5089" s="243"/>
      <c r="H5089" s="243"/>
      <c r="L5089" s="282"/>
      <c r="M5089" s="243"/>
      <c r="O5089" s="243"/>
      <c r="P5089" s="246"/>
      <c r="Q5089" s="246"/>
      <c r="R5089" s="246"/>
      <c r="S5089" s="246"/>
      <c r="T5089" s="246"/>
      <c r="U5089" s="246"/>
      <c r="V5089" s="246"/>
      <c r="W5089" s="246"/>
      <c r="X5089" s="246"/>
      <c r="Y5089" s="246"/>
      <c r="Z5089" s="246"/>
      <c r="AA5089" s="246"/>
      <c r="AB5089" s="246"/>
      <c r="AC5089" s="246"/>
      <c r="AD5089" s="246"/>
      <c r="AE5089" s="246"/>
      <c r="AF5089" s="246"/>
      <c r="AG5089" s="246"/>
      <c r="AH5089" s="246"/>
      <c r="AI5089" s="246"/>
      <c r="AJ5089" s="246"/>
      <c r="AK5089" s="246"/>
      <c r="AL5089" s="246"/>
    </row>
    <row r="5090" spans="3:38" s="47" customFormat="1" ht="38.25" customHeight="1" x14ac:dyDescent="0.25">
      <c r="C5090" s="243"/>
      <c r="H5090" s="243"/>
      <c r="L5090" s="282"/>
      <c r="M5090" s="243"/>
      <c r="O5090" s="243"/>
      <c r="P5090" s="246"/>
      <c r="Q5090" s="246"/>
      <c r="R5090" s="246"/>
      <c r="S5090" s="246"/>
      <c r="T5090" s="246"/>
      <c r="U5090" s="246"/>
      <c r="V5090" s="246"/>
      <c r="W5090" s="246"/>
      <c r="X5090" s="246"/>
      <c r="Y5090" s="246"/>
      <c r="Z5090" s="246"/>
      <c r="AA5090" s="246"/>
      <c r="AB5090" s="246"/>
      <c r="AC5090" s="246"/>
      <c r="AD5090" s="246"/>
      <c r="AE5090" s="246"/>
      <c r="AF5090" s="246"/>
      <c r="AG5090" s="246"/>
      <c r="AH5090" s="246"/>
      <c r="AI5090" s="246"/>
      <c r="AJ5090" s="246"/>
      <c r="AK5090" s="246"/>
      <c r="AL5090" s="246"/>
    </row>
    <row r="5091" spans="3:38" s="47" customFormat="1" ht="38.25" customHeight="1" x14ac:dyDescent="0.25">
      <c r="C5091" s="243"/>
      <c r="H5091" s="243"/>
      <c r="L5091" s="282"/>
      <c r="M5091" s="243"/>
      <c r="O5091" s="243"/>
      <c r="P5091" s="246"/>
      <c r="Q5091" s="246"/>
      <c r="R5091" s="246"/>
      <c r="S5091" s="246"/>
      <c r="T5091" s="246"/>
      <c r="U5091" s="246"/>
      <c r="V5091" s="246"/>
      <c r="W5091" s="246"/>
      <c r="X5091" s="246"/>
      <c r="Y5091" s="246"/>
      <c r="Z5091" s="246"/>
      <c r="AA5091" s="246"/>
      <c r="AB5091" s="246"/>
      <c r="AC5091" s="246"/>
      <c r="AD5091" s="246"/>
      <c r="AE5091" s="246"/>
      <c r="AF5091" s="246"/>
      <c r="AG5091" s="246"/>
      <c r="AH5091" s="246"/>
      <c r="AI5091" s="246"/>
      <c r="AJ5091" s="246"/>
      <c r="AK5091" s="246"/>
      <c r="AL5091" s="246"/>
    </row>
    <row r="5092" spans="3:38" s="47" customFormat="1" ht="38.25" customHeight="1" x14ac:dyDescent="0.25">
      <c r="C5092" s="243"/>
      <c r="H5092" s="243"/>
      <c r="L5092" s="282"/>
      <c r="M5092" s="243"/>
      <c r="O5092" s="243"/>
      <c r="P5092" s="246"/>
      <c r="Q5092" s="246"/>
      <c r="R5092" s="246"/>
      <c r="S5092" s="246"/>
      <c r="T5092" s="246"/>
      <c r="U5092" s="246"/>
      <c r="V5092" s="246"/>
      <c r="W5092" s="246"/>
      <c r="X5092" s="246"/>
      <c r="Y5092" s="246"/>
      <c r="Z5092" s="246"/>
      <c r="AA5092" s="246"/>
      <c r="AB5092" s="246"/>
      <c r="AC5092" s="246"/>
      <c r="AD5092" s="246"/>
      <c r="AE5092" s="246"/>
      <c r="AF5092" s="246"/>
      <c r="AG5092" s="246"/>
      <c r="AH5092" s="246"/>
      <c r="AI5092" s="246"/>
      <c r="AJ5092" s="246"/>
      <c r="AK5092" s="246"/>
      <c r="AL5092" s="246"/>
    </row>
    <row r="5093" spans="3:38" s="47" customFormat="1" ht="38.25" customHeight="1" x14ac:dyDescent="0.25">
      <c r="C5093" s="243"/>
      <c r="H5093" s="243"/>
      <c r="L5093" s="282"/>
      <c r="M5093" s="243"/>
      <c r="O5093" s="243"/>
      <c r="P5093" s="246"/>
      <c r="Q5093" s="246"/>
      <c r="R5093" s="246"/>
      <c r="S5093" s="246"/>
      <c r="T5093" s="246"/>
      <c r="U5093" s="246"/>
      <c r="V5093" s="246"/>
      <c r="W5093" s="246"/>
      <c r="X5093" s="246"/>
      <c r="Y5093" s="246"/>
      <c r="Z5093" s="246"/>
      <c r="AA5093" s="246"/>
      <c r="AB5093" s="246"/>
      <c r="AC5093" s="246"/>
      <c r="AD5093" s="246"/>
      <c r="AE5093" s="246"/>
      <c r="AF5093" s="246"/>
      <c r="AG5093" s="246"/>
      <c r="AH5093" s="246"/>
      <c r="AI5093" s="246"/>
      <c r="AJ5093" s="246"/>
      <c r="AK5093" s="246"/>
      <c r="AL5093" s="246"/>
    </row>
    <row r="5094" spans="3:38" s="47" customFormat="1" ht="38.25" customHeight="1" x14ac:dyDescent="0.25">
      <c r="C5094" s="243"/>
      <c r="H5094" s="243"/>
      <c r="L5094" s="282"/>
      <c r="M5094" s="243"/>
      <c r="O5094" s="243"/>
      <c r="P5094" s="246"/>
      <c r="Q5094" s="246"/>
      <c r="R5094" s="246"/>
      <c r="S5094" s="246"/>
      <c r="T5094" s="246"/>
      <c r="U5094" s="246"/>
      <c r="V5094" s="246"/>
      <c r="W5094" s="246"/>
      <c r="X5094" s="246"/>
      <c r="Y5094" s="246"/>
      <c r="Z5094" s="246"/>
      <c r="AA5094" s="246"/>
      <c r="AB5094" s="246"/>
      <c r="AC5094" s="246"/>
      <c r="AD5094" s="246"/>
      <c r="AE5094" s="246"/>
      <c r="AF5094" s="246"/>
      <c r="AG5094" s="246"/>
      <c r="AH5094" s="246"/>
      <c r="AI5094" s="246"/>
      <c r="AJ5094" s="246"/>
      <c r="AK5094" s="246"/>
      <c r="AL5094" s="246"/>
    </row>
    <row r="5095" spans="3:38" s="47" customFormat="1" ht="38.25" customHeight="1" x14ac:dyDescent="0.25">
      <c r="C5095" s="243"/>
      <c r="H5095" s="243"/>
      <c r="L5095" s="282"/>
      <c r="M5095" s="243"/>
      <c r="O5095" s="243"/>
      <c r="P5095" s="246"/>
      <c r="Q5095" s="246"/>
      <c r="R5095" s="246"/>
      <c r="S5095" s="246"/>
      <c r="T5095" s="246"/>
      <c r="U5095" s="246"/>
      <c r="V5095" s="246"/>
      <c r="W5095" s="246"/>
      <c r="X5095" s="246"/>
      <c r="Y5095" s="246"/>
      <c r="Z5095" s="246"/>
      <c r="AA5095" s="246"/>
      <c r="AB5095" s="246"/>
      <c r="AC5095" s="246"/>
      <c r="AD5095" s="246"/>
      <c r="AE5095" s="246"/>
      <c r="AF5095" s="246"/>
      <c r="AG5095" s="246"/>
      <c r="AH5095" s="246"/>
      <c r="AI5095" s="246"/>
      <c r="AJ5095" s="246"/>
      <c r="AK5095" s="246"/>
      <c r="AL5095" s="246"/>
    </row>
    <row r="5096" spans="3:38" s="47" customFormat="1" ht="38.25" customHeight="1" x14ac:dyDescent="0.25">
      <c r="C5096" s="243"/>
      <c r="H5096" s="243"/>
      <c r="L5096" s="282"/>
      <c r="M5096" s="243"/>
      <c r="O5096" s="243"/>
      <c r="P5096" s="246"/>
      <c r="Q5096" s="246"/>
      <c r="R5096" s="246"/>
      <c r="S5096" s="246"/>
      <c r="T5096" s="246"/>
      <c r="U5096" s="246"/>
      <c r="V5096" s="246"/>
      <c r="W5096" s="246"/>
      <c r="X5096" s="246"/>
      <c r="Y5096" s="246"/>
      <c r="Z5096" s="246"/>
      <c r="AA5096" s="246"/>
      <c r="AB5096" s="246"/>
      <c r="AC5096" s="246"/>
      <c r="AD5096" s="246"/>
      <c r="AE5096" s="246"/>
      <c r="AF5096" s="246"/>
      <c r="AG5096" s="246"/>
      <c r="AH5096" s="246"/>
      <c r="AI5096" s="246"/>
      <c r="AJ5096" s="246"/>
      <c r="AK5096" s="246"/>
      <c r="AL5096" s="246"/>
    </row>
    <row r="5097" spans="3:38" s="47" customFormat="1" ht="38.25" customHeight="1" x14ac:dyDescent="0.25">
      <c r="C5097" s="243"/>
      <c r="H5097" s="243"/>
      <c r="L5097" s="282"/>
      <c r="M5097" s="243"/>
      <c r="O5097" s="243"/>
      <c r="P5097" s="246"/>
      <c r="Q5097" s="246"/>
      <c r="R5097" s="246"/>
      <c r="S5097" s="246"/>
      <c r="T5097" s="246"/>
      <c r="U5097" s="246"/>
      <c r="V5097" s="246"/>
      <c r="W5097" s="246"/>
      <c r="X5097" s="246"/>
      <c r="Y5097" s="246"/>
      <c r="Z5097" s="246"/>
      <c r="AA5097" s="246"/>
      <c r="AB5097" s="246"/>
      <c r="AC5097" s="246"/>
      <c r="AD5097" s="246"/>
      <c r="AE5097" s="246"/>
      <c r="AF5097" s="246"/>
      <c r="AG5097" s="246"/>
      <c r="AH5097" s="246"/>
      <c r="AI5097" s="246"/>
      <c r="AJ5097" s="246"/>
      <c r="AK5097" s="246"/>
      <c r="AL5097" s="246"/>
    </row>
    <row r="5098" spans="3:38" s="47" customFormat="1" ht="38.25" customHeight="1" x14ac:dyDescent="0.25">
      <c r="C5098" s="243"/>
      <c r="H5098" s="243"/>
      <c r="L5098" s="282"/>
      <c r="M5098" s="243"/>
      <c r="O5098" s="243"/>
      <c r="P5098" s="246"/>
      <c r="Q5098" s="246"/>
      <c r="R5098" s="246"/>
      <c r="S5098" s="246"/>
      <c r="T5098" s="246"/>
      <c r="U5098" s="246"/>
      <c r="V5098" s="246"/>
      <c r="W5098" s="246"/>
      <c r="X5098" s="246"/>
      <c r="Y5098" s="246"/>
      <c r="Z5098" s="246"/>
      <c r="AA5098" s="246"/>
      <c r="AB5098" s="246"/>
      <c r="AC5098" s="246"/>
      <c r="AD5098" s="246"/>
      <c r="AE5098" s="246"/>
      <c r="AF5098" s="246"/>
      <c r="AG5098" s="246"/>
      <c r="AH5098" s="246"/>
      <c r="AI5098" s="246"/>
      <c r="AJ5098" s="246"/>
      <c r="AK5098" s="246"/>
      <c r="AL5098" s="246"/>
    </row>
    <row r="5099" spans="3:38" s="47" customFormat="1" ht="38.25" customHeight="1" x14ac:dyDescent="0.25">
      <c r="C5099" s="243"/>
      <c r="H5099" s="243"/>
      <c r="L5099" s="282"/>
      <c r="M5099" s="243"/>
      <c r="O5099" s="243"/>
      <c r="P5099" s="246"/>
      <c r="Q5099" s="246"/>
      <c r="R5099" s="246"/>
      <c r="S5099" s="246"/>
      <c r="T5099" s="246"/>
      <c r="U5099" s="246"/>
      <c r="V5099" s="246"/>
      <c r="W5099" s="246"/>
      <c r="X5099" s="246"/>
      <c r="Y5099" s="246"/>
      <c r="Z5099" s="246"/>
      <c r="AA5099" s="246"/>
      <c r="AB5099" s="246"/>
      <c r="AC5099" s="246"/>
      <c r="AD5099" s="246"/>
      <c r="AE5099" s="246"/>
      <c r="AF5099" s="246"/>
      <c r="AG5099" s="246"/>
      <c r="AH5099" s="246"/>
      <c r="AI5099" s="246"/>
      <c r="AJ5099" s="246"/>
      <c r="AK5099" s="246"/>
      <c r="AL5099" s="246"/>
    </row>
    <row r="5100" spans="3:38" s="47" customFormat="1" ht="38.25" customHeight="1" x14ac:dyDescent="0.25">
      <c r="C5100" s="243"/>
      <c r="H5100" s="243"/>
      <c r="L5100" s="282"/>
      <c r="M5100" s="243"/>
      <c r="O5100" s="243"/>
      <c r="P5100" s="246"/>
      <c r="Q5100" s="246"/>
      <c r="R5100" s="246"/>
      <c r="S5100" s="246"/>
      <c r="T5100" s="246"/>
      <c r="U5100" s="246"/>
      <c r="V5100" s="246"/>
      <c r="W5100" s="246"/>
      <c r="X5100" s="246"/>
      <c r="Y5100" s="246"/>
      <c r="Z5100" s="246"/>
      <c r="AA5100" s="246"/>
      <c r="AB5100" s="246"/>
      <c r="AC5100" s="246"/>
      <c r="AD5100" s="246"/>
      <c r="AE5100" s="246"/>
      <c r="AF5100" s="246"/>
      <c r="AG5100" s="246"/>
      <c r="AH5100" s="246"/>
      <c r="AI5100" s="246"/>
      <c r="AJ5100" s="246"/>
      <c r="AK5100" s="246"/>
      <c r="AL5100" s="246"/>
    </row>
    <row r="5101" spans="3:38" s="47" customFormat="1" ht="38.25" customHeight="1" x14ac:dyDescent="0.25">
      <c r="C5101" s="243"/>
      <c r="H5101" s="243"/>
      <c r="L5101" s="282"/>
      <c r="M5101" s="243"/>
      <c r="O5101" s="243"/>
      <c r="P5101" s="246"/>
      <c r="Q5101" s="246"/>
      <c r="R5101" s="246"/>
      <c r="S5101" s="246"/>
      <c r="T5101" s="246"/>
      <c r="U5101" s="246"/>
      <c r="V5101" s="246"/>
      <c r="W5101" s="246"/>
      <c r="X5101" s="246"/>
      <c r="Y5101" s="246"/>
      <c r="Z5101" s="246"/>
      <c r="AA5101" s="246"/>
      <c r="AB5101" s="246"/>
      <c r="AC5101" s="246"/>
      <c r="AD5101" s="246"/>
      <c r="AE5101" s="246"/>
      <c r="AF5101" s="246"/>
      <c r="AG5101" s="246"/>
      <c r="AH5101" s="246"/>
      <c r="AI5101" s="246"/>
      <c r="AJ5101" s="246"/>
      <c r="AK5101" s="246"/>
      <c r="AL5101" s="246"/>
    </row>
    <row r="5102" spans="3:38" s="47" customFormat="1" ht="38.25" customHeight="1" x14ac:dyDescent="0.25">
      <c r="C5102" s="243"/>
      <c r="H5102" s="243"/>
      <c r="L5102" s="282"/>
      <c r="M5102" s="243"/>
      <c r="O5102" s="243"/>
      <c r="P5102" s="246"/>
      <c r="Q5102" s="246"/>
      <c r="R5102" s="246"/>
      <c r="S5102" s="246"/>
      <c r="T5102" s="246"/>
      <c r="U5102" s="246"/>
      <c r="V5102" s="246"/>
      <c r="W5102" s="246"/>
      <c r="X5102" s="246"/>
      <c r="Y5102" s="246"/>
      <c r="Z5102" s="246"/>
      <c r="AA5102" s="246"/>
      <c r="AB5102" s="246"/>
      <c r="AC5102" s="246"/>
      <c r="AD5102" s="246"/>
      <c r="AE5102" s="246"/>
      <c r="AF5102" s="246"/>
      <c r="AG5102" s="246"/>
      <c r="AH5102" s="246"/>
      <c r="AI5102" s="246"/>
      <c r="AJ5102" s="246"/>
      <c r="AK5102" s="246"/>
      <c r="AL5102" s="246"/>
    </row>
    <row r="5103" spans="3:38" s="47" customFormat="1" ht="38.25" customHeight="1" x14ac:dyDescent="0.25">
      <c r="C5103" s="243"/>
      <c r="H5103" s="243"/>
      <c r="L5103" s="282"/>
      <c r="M5103" s="243"/>
      <c r="O5103" s="243"/>
      <c r="P5103" s="246"/>
      <c r="Q5103" s="246"/>
      <c r="R5103" s="246"/>
      <c r="S5103" s="246"/>
      <c r="T5103" s="246"/>
      <c r="U5103" s="246"/>
      <c r="V5103" s="246"/>
      <c r="W5103" s="246"/>
      <c r="X5103" s="246"/>
      <c r="Y5103" s="246"/>
      <c r="Z5103" s="246"/>
      <c r="AA5103" s="246"/>
      <c r="AB5103" s="246"/>
      <c r="AC5103" s="246"/>
      <c r="AD5103" s="246"/>
      <c r="AE5103" s="246"/>
      <c r="AF5103" s="246"/>
      <c r="AG5103" s="246"/>
      <c r="AH5103" s="246"/>
      <c r="AI5103" s="246"/>
      <c r="AJ5103" s="246"/>
      <c r="AK5103" s="246"/>
      <c r="AL5103" s="246"/>
    </row>
    <row r="5104" spans="3:38" s="47" customFormat="1" ht="38.25" customHeight="1" x14ac:dyDescent="0.25">
      <c r="C5104" s="243"/>
      <c r="H5104" s="243"/>
      <c r="L5104" s="282"/>
      <c r="M5104" s="243"/>
      <c r="O5104" s="243"/>
      <c r="P5104" s="246"/>
      <c r="Q5104" s="246"/>
      <c r="R5104" s="246"/>
      <c r="S5104" s="246"/>
      <c r="T5104" s="246"/>
      <c r="U5104" s="246"/>
      <c r="V5104" s="246"/>
      <c r="W5104" s="246"/>
      <c r="X5104" s="246"/>
      <c r="Y5104" s="246"/>
      <c r="Z5104" s="246"/>
      <c r="AA5104" s="246"/>
      <c r="AB5104" s="246"/>
      <c r="AC5104" s="246"/>
      <c r="AD5104" s="246"/>
      <c r="AE5104" s="246"/>
      <c r="AF5104" s="246"/>
      <c r="AG5104" s="246"/>
      <c r="AH5104" s="246"/>
      <c r="AI5104" s="246"/>
      <c r="AJ5104" s="246"/>
      <c r="AK5104" s="246"/>
      <c r="AL5104" s="246"/>
    </row>
    <row r="5105" spans="3:38" s="47" customFormat="1" ht="38.25" customHeight="1" x14ac:dyDescent="0.25">
      <c r="C5105" s="243"/>
      <c r="H5105" s="243"/>
      <c r="L5105" s="282"/>
      <c r="M5105" s="243"/>
      <c r="O5105" s="243"/>
      <c r="P5105" s="246"/>
      <c r="Q5105" s="246"/>
      <c r="R5105" s="246"/>
      <c r="S5105" s="246"/>
      <c r="T5105" s="246"/>
      <c r="U5105" s="246"/>
      <c r="V5105" s="246"/>
      <c r="W5105" s="246"/>
      <c r="X5105" s="246"/>
      <c r="Y5105" s="246"/>
      <c r="Z5105" s="246"/>
      <c r="AA5105" s="246"/>
      <c r="AB5105" s="246"/>
      <c r="AC5105" s="246"/>
      <c r="AD5105" s="246"/>
      <c r="AE5105" s="246"/>
      <c r="AF5105" s="246"/>
      <c r="AG5105" s="246"/>
      <c r="AH5105" s="246"/>
      <c r="AI5105" s="246"/>
      <c r="AJ5105" s="246"/>
      <c r="AK5105" s="246"/>
      <c r="AL5105" s="246"/>
    </row>
    <row r="5106" spans="3:38" s="47" customFormat="1" ht="38.25" customHeight="1" x14ac:dyDescent="0.25">
      <c r="C5106" s="243"/>
      <c r="H5106" s="243"/>
      <c r="L5106" s="282"/>
      <c r="M5106" s="243"/>
      <c r="O5106" s="243"/>
      <c r="P5106" s="246"/>
      <c r="Q5106" s="246"/>
      <c r="R5106" s="246"/>
      <c r="S5106" s="246"/>
      <c r="T5106" s="246"/>
      <c r="U5106" s="246"/>
      <c r="V5106" s="246"/>
      <c r="W5106" s="246"/>
      <c r="X5106" s="246"/>
      <c r="Y5106" s="246"/>
      <c r="Z5106" s="246"/>
      <c r="AA5106" s="246"/>
      <c r="AB5106" s="246"/>
      <c r="AC5106" s="246"/>
      <c r="AD5106" s="246"/>
      <c r="AE5106" s="246"/>
      <c r="AF5106" s="246"/>
      <c r="AG5106" s="246"/>
      <c r="AH5106" s="246"/>
      <c r="AI5106" s="246"/>
      <c r="AJ5106" s="246"/>
      <c r="AK5106" s="246"/>
      <c r="AL5106" s="246"/>
    </row>
    <row r="5107" spans="3:38" s="47" customFormat="1" ht="38.25" customHeight="1" x14ac:dyDescent="0.25">
      <c r="C5107" s="243"/>
      <c r="H5107" s="243"/>
      <c r="L5107" s="282"/>
      <c r="M5107" s="243"/>
      <c r="O5107" s="243"/>
      <c r="P5107" s="246"/>
      <c r="Q5107" s="246"/>
      <c r="R5107" s="246"/>
      <c r="S5107" s="246"/>
      <c r="T5107" s="246"/>
      <c r="U5107" s="246"/>
      <c r="V5107" s="246"/>
      <c r="W5107" s="246"/>
      <c r="X5107" s="246"/>
      <c r="Y5107" s="246"/>
      <c r="Z5107" s="246"/>
      <c r="AA5107" s="246"/>
      <c r="AB5107" s="246"/>
      <c r="AC5107" s="246"/>
      <c r="AD5107" s="246"/>
      <c r="AE5107" s="246"/>
      <c r="AF5107" s="246"/>
      <c r="AG5107" s="246"/>
      <c r="AH5107" s="246"/>
      <c r="AI5107" s="246"/>
      <c r="AJ5107" s="246"/>
      <c r="AK5107" s="246"/>
      <c r="AL5107" s="246"/>
    </row>
    <row r="5108" spans="3:38" s="47" customFormat="1" ht="38.25" customHeight="1" x14ac:dyDescent="0.25">
      <c r="C5108" s="243"/>
      <c r="H5108" s="243"/>
      <c r="L5108" s="282"/>
      <c r="M5108" s="243"/>
      <c r="O5108" s="243"/>
      <c r="P5108" s="246"/>
      <c r="Q5108" s="246"/>
      <c r="R5108" s="246"/>
      <c r="S5108" s="246"/>
      <c r="T5108" s="246"/>
      <c r="U5108" s="246"/>
      <c r="V5108" s="246"/>
      <c r="W5108" s="246"/>
      <c r="X5108" s="246"/>
      <c r="Y5108" s="246"/>
      <c r="Z5108" s="246"/>
      <c r="AA5108" s="246"/>
      <c r="AB5108" s="246"/>
      <c r="AC5108" s="246"/>
      <c r="AD5108" s="246"/>
      <c r="AE5108" s="246"/>
      <c r="AF5108" s="246"/>
      <c r="AG5108" s="246"/>
      <c r="AH5108" s="246"/>
      <c r="AI5108" s="246"/>
      <c r="AJ5108" s="246"/>
      <c r="AK5108" s="246"/>
      <c r="AL5108" s="246"/>
    </row>
    <row r="5109" spans="3:38" s="47" customFormat="1" ht="38.25" customHeight="1" x14ac:dyDescent="0.25">
      <c r="C5109" s="243"/>
      <c r="H5109" s="243"/>
      <c r="L5109" s="282"/>
      <c r="M5109" s="243"/>
      <c r="O5109" s="243"/>
      <c r="P5109" s="246"/>
      <c r="Q5109" s="246"/>
      <c r="R5109" s="246"/>
      <c r="S5109" s="246"/>
      <c r="T5109" s="246"/>
      <c r="U5109" s="246"/>
      <c r="V5109" s="246"/>
      <c r="W5109" s="246"/>
      <c r="X5109" s="246"/>
      <c r="Y5109" s="246"/>
      <c r="Z5109" s="246"/>
      <c r="AA5109" s="246"/>
      <c r="AB5109" s="246"/>
      <c r="AC5109" s="246"/>
      <c r="AD5109" s="246"/>
      <c r="AE5109" s="246"/>
      <c r="AF5109" s="246"/>
      <c r="AG5109" s="246"/>
      <c r="AH5109" s="246"/>
      <c r="AI5109" s="246"/>
      <c r="AJ5109" s="246"/>
      <c r="AK5109" s="246"/>
      <c r="AL5109" s="246"/>
    </row>
    <row r="5110" spans="3:38" s="47" customFormat="1" ht="38.25" customHeight="1" x14ac:dyDescent="0.25">
      <c r="C5110" s="243"/>
      <c r="H5110" s="243"/>
      <c r="L5110" s="282"/>
      <c r="M5110" s="243"/>
      <c r="O5110" s="243"/>
      <c r="P5110" s="246"/>
      <c r="Q5110" s="246"/>
      <c r="R5110" s="246"/>
      <c r="S5110" s="246"/>
      <c r="T5110" s="246"/>
      <c r="U5110" s="246"/>
      <c r="V5110" s="246"/>
      <c r="W5110" s="246"/>
      <c r="X5110" s="246"/>
      <c r="Y5110" s="246"/>
      <c r="Z5110" s="246"/>
      <c r="AA5110" s="246"/>
      <c r="AB5110" s="246"/>
      <c r="AC5110" s="246"/>
      <c r="AD5110" s="246"/>
      <c r="AE5110" s="246"/>
      <c r="AF5110" s="246"/>
      <c r="AG5110" s="246"/>
      <c r="AH5110" s="246"/>
      <c r="AI5110" s="246"/>
      <c r="AJ5110" s="246"/>
      <c r="AK5110" s="246"/>
      <c r="AL5110" s="246"/>
    </row>
    <row r="5111" spans="3:38" s="47" customFormat="1" ht="38.25" customHeight="1" x14ac:dyDescent="0.25">
      <c r="C5111" s="243"/>
      <c r="H5111" s="243"/>
      <c r="L5111" s="282"/>
      <c r="M5111" s="243"/>
      <c r="O5111" s="243"/>
      <c r="P5111" s="246"/>
      <c r="Q5111" s="246"/>
      <c r="R5111" s="246"/>
      <c r="S5111" s="246"/>
      <c r="T5111" s="246"/>
      <c r="U5111" s="246"/>
      <c r="V5111" s="246"/>
      <c r="W5111" s="246"/>
      <c r="X5111" s="246"/>
      <c r="Y5111" s="246"/>
      <c r="Z5111" s="246"/>
      <c r="AA5111" s="246"/>
      <c r="AB5111" s="246"/>
      <c r="AC5111" s="246"/>
      <c r="AD5111" s="246"/>
      <c r="AE5111" s="246"/>
      <c r="AF5111" s="246"/>
      <c r="AG5111" s="246"/>
      <c r="AH5111" s="246"/>
      <c r="AI5111" s="246"/>
      <c r="AJ5111" s="246"/>
      <c r="AK5111" s="246"/>
      <c r="AL5111" s="246"/>
    </row>
    <row r="5112" spans="3:38" s="47" customFormat="1" ht="38.25" customHeight="1" x14ac:dyDescent="0.25">
      <c r="C5112" s="243"/>
      <c r="H5112" s="243"/>
      <c r="L5112" s="282"/>
      <c r="M5112" s="243"/>
      <c r="O5112" s="243"/>
      <c r="P5112" s="246"/>
      <c r="Q5112" s="246"/>
      <c r="R5112" s="246"/>
      <c r="S5112" s="246"/>
      <c r="T5112" s="246"/>
      <c r="U5112" s="246"/>
      <c r="V5112" s="246"/>
      <c r="W5112" s="246"/>
      <c r="X5112" s="246"/>
      <c r="Y5112" s="246"/>
      <c r="Z5112" s="246"/>
      <c r="AA5112" s="246"/>
      <c r="AB5112" s="246"/>
      <c r="AC5112" s="246"/>
      <c r="AD5112" s="246"/>
      <c r="AE5112" s="246"/>
      <c r="AF5112" s="246"/>
      <c r="AG5112" s="246"/>
      <c r="AH5112" s="246"/>
      <c r="AI5112" s="246"/>
      <c r="AJ5112" s="246"/>
      <c r="AK5112" s="246"/>
      <c r="AL5112" s="246"/>
    </row>
    <row r="5113" spans="3:38" s="47" customFormat="1" ht="38.25" customHeight="1" x14ac:dyDescent="0.25">
      <c r="C5113" s="243"/>
      <c r="H5113" s="243"/>
      <c r="L5113" s="282"/>
      <c r="M5113" s="243"/>
      <c r="O5113" s="243"/>
      <c r="P5113" s="246"/>
      <c r="Q5113" s="246"/>
      <c r="R5113" s="246"/>
      <c r="S5113" s="246"/>
      <c r="T5113" s="246"/>
      <c r="U5113" s="246"/>
      <c r="V5113" s="246"/>
      <c r="W5113" s="246"/>
      <c r="X5113" s="246"/>
      <c r="Y5113" s="246"/>
      <c r="Z5113" s="246"/>
      <c r="AA5113" s="246"/>
      <c r="AB5113" s="246"/>
      <c r="AC5113" s="246"/>
      <c r="AD5113" s="246"/>
      <c r="AE5113" s="246"/>
      <c r="AF5113" s="246"/>
      <c r="AG5113" s="246"/>
      <c r="AH5113" s="246"/>
      <c r="AI5113" s="246"/>
      <c r="AJ5113" s="246"/>
      <c r="AK5113" s="246"/>
      <c r="AL5113" s="246"/>
    </row>
    <row r="5114" spans="3:38" s="47" customFormat="1" ht="38.25" customHeight="1" x14ac:dyDescent="0.25">
      <c r="C5114" s="243"/>
      <c r="H5114" s="243"/>
      <c r="L5114" s="282"/>
      <c r="M5114" s="243"/>
      <c r="O5114" s="243"/>
      <c r="P5114" s="246"/>
      <c r="Q5114" s="246"/>
      <c r="R5114" s="246"/>
      <c r="S5114" s="246"/>
      <c r="T5114" s="246"/>
      <c r="U5114" s="246"/>
      <c r="V5114" s="246"/>
      <c r="W5114" s="246"/>
      <c r="X5114" s="246"/>
      <c r="Y5114" s="246"/>
      <c r="Z5114" s="246"/>
      <c r="AA5114" s="246"/>
      <c r="AB5114" s="246"/>
      <c r="AC5114" s="246"/>
      <c r="AD5114" s="246"/>
      <c r="AE5114" s="246"/>
      <c r="AF5114" s="246"/>
      <c r="AG5114" s="246"/>
      <c r="AH5114" s="246"/>
      <c r="AI5114" s="246"/>
      <c r="AJ5114" s="246"/>
      <c r="AK5114" s="246"/>
      <c r="AL5114" s="246"/>
    </row>
    <row r="5115" spans="3:38" s="47" customFormat="1" ht="38.25" customHeight="1" x14ac:dyDescent="0.25">
      <c r="C5115" s="243"/>
      <c r="H5115" s="243"/>
      <c r="L5115" s="282"/>
      <c r="M5115" s="243"/>
      <c r="O5115" s="243"/>
      <c r="P5115" s="246"/>
      <c r="Q5115" s="246"/>
      <c r="R5115" s="246"/>
      <c r="S5115" s="246"/>
      <c r="T5115" s="246"/>
      <c r="U5115" s="246"/>
      <c r="V5115" s="246"/>
      <c r="W5115" s="246"/>
      <c r="X5115" s="246"/>
      <c r="Y5115" s="246"/>
      <c r="Z5115" s="246"/>
      <c r="AA5115" s="246"/>
      <c r="AB5115" s="246"/>
      <c r="AC5115" s="246"/>
      <c r="AD5115" s="246"/>
      <c r="AE5115" s="246"/>
      <c r="AF5115" s="246"/>
      <c r="AG5115" s="246"/>
      <c r="AH5115" s="246"/>
      <c r="AI5115" s="246"/>
      <c r="AJ5115" s="246"/>
      <c r="AK5115" s="246"/>
      <c r="AL5115" s="246"/>
    </row>
    <row r="5116" spans="3:38" s="47" customFormat="1" ht="38.25" customHeight="1" x14ac:dyDescent="0.25">
      <c r="C5116" s="243"/>
      <c r="H5116" s="243"/>
      <c r="L5116" s="282"/>
      <c r="M5116" s="243"/>
      <c r="O5116" s="243"/>
      <c r="P5116" s="246"/>
      <c r="Q5116" s="246"/>
      <c r="R5116" s="246"/>
      <c r="S5116" s="246"/>
      <c r="T5116" s="246"/>
      <c r="U5116" s="246"/>
      <c r="V5116" s="246"/>
      <c r="W5116" s="246"/>
      <c r="X5116" s="246"/>
      <c r="Y5116" s="246"/>
      <c r="Z5116" s="246"/>
      <c r="AA5116" s="246"/>
      <c r="AB5116" s="246"/>
      <c r="AC5116" s="246"/>
      <c r="AD5116" s="246"/>
      <c r="AE5116" s="246"/>
      <c r="AF5116" s="246"/>
      <c r="AG5116" s="246"/>
      <c r="AH5116" s="246"/>
      <c r="AI5116" s="246"/>
      <c r="AJ5116" s="246"/>
      <c r="AK5116" s="246"/>
      <c r="AL5116" s="246"/>
    </row>
    <row r="5117" spans="3:38" s="47" customFormat="1" ht="38.25" customHeight="1" x14ac:dyDescent="0.25">
      <c r="C5117" s="243"/>
      <c r="H5117" s="243"/>
      <c r="L5117" s="282"/>
      <c r="M5117" s="243"/>
      <c r="O5117" s="243"/>
      <c r="P5117" s="246"/>
      <c r="Q5117" s="246"/>
      <c r="R5117" s="246"/>
      <c r="S5117" s="246"/>
      <c r="T5117" s="246"/>
      <c r="U5117" s="246"/>
      <c r="V5117" s="246"/>
      <c r="W5117" s="246"/>
      <c r="X5117" s="246"/>
      <c r="Y5117" s="246"/>
      <c r="Z5117" s="246"/>
      <c r="AA5117" s="246"/>
      <c r="AB5117" s="246"/>
      <c r="AC5117" s="246"/>
      <c r="AD5117" s="246"/>
      <c r="AE5117" s="246"/>
      <c r="AF5117" s="246"/>
      <c r="AG5117" s="246"/>
      <c r="AH5117" s="246"/>
      <c r="AI5117" s="246"/>
      <c r="AJ5117" s="246"/>
      <c r="AK5117" s="246"/>
      <c r="AL5117" s="246"/>
    </row>
    <row r="5118" spans="3:38" s="47" customFormat="1" ht="38.25" customHeight="1" x14ac:dyDescent="0.25">
      <c r="C5118" s="243"/>
      <c r="H5118" s="243"/>
      <c r="L5118" s="282"/>
      <c r="M5118" s="243"/>
      <c r="O5118" s="243"/>
      <c r="P5118" s="246"/>
      <c r="Q5118" s="246"/>
      <c r="R5118" s="246"/>
      <c r="S5118" s="246"/>
      <c r="T5118" s="246"/>
      <c r="U5118" s="246"/>
      <c r="V5118" s="246"/>
      <c r="W5118" s="246"/>
      <c r="X5118" s="246"/>
      <c r="Y5118" s="246"/>
      <c r="Z5118" s="246"/>
      <c r="AA5118" s="246"/>
      <c r="AB5118" s="246"/>
      <c r="AC5118" s="246"/>
      <c r="AD5118" s="246"/>
      <c r="AE5118" s="246"/>
      <c r="AF5118" s="246"/>
      <c r="AG5118" s="246"/>
      <c r="AH5118" s="246"/>
      <c r="AI5118" s="246"/>
      <c r="AJ5118" s="246"/>
      <c r="AK5118" s="246"/>
      <c r="AL5118" s="246"/>
    </row>
    <row r="5119" spans="3:38" s="47" customFormat="1" ht="38.25" customHeight="1" x14ac:dyDescent="0.25">
      <c r="C5119" s="243"/>
      <c r="H5119" s="243"/>
      <c r="L5119" s="282"/>
      <c r="M5119" s="243"/>
      <c r="O5119" s="243"/>
      <c r="P5119" s="246"/>
      <c r="Q5119" s="246"/>
      <c r="R5119" s="246"/>
      <c r="S5119" s="246"/>
      <c r="T5119" s="246"/>
      <c r="U5119" s="246"/>
      <c r="V5119" s="246"/>
      <c r="W5119" s="246"/>
      <c r="X5119" s="246"/>
      <c r="Y5119" s="246"/>
      <c r="Z5119" s="246"/>
      <c r="AA5119" s="246"/>
      <c r="AB5119" s="246"/>
      <c r="AC5119" s="246"/>
      <c r="AD5119" s="246"/>
      <c r="AE5119" s="246"/>
      <c r="AF5119" s="246"/>
      <c r="AG5119" s="246"/>
      <c r="AH5119" s="246"/>
      <c r="AI5119" s="246"/>
      <c r="AJ5119" s="246"/>
      <c r="AK5119" s="246"/>
      <c r="AL5119" s="246"/>
    </row>
    <row r="5120" spans="3:38" s="47" customFormat="1" ht="38.25" customHeight="1" x14ac:dyDescent="0.25">
      <c r="C5120" s="243"/>
      <c r="H5120" s="243"/>
      <c r="L5120" s="282"/>
      <c r="M5120" s="243"/>
      <c r="O5120" s="243"/>
      <c r="P5120" s="246"/>
      <c r="Q5120" s="246"/>
      <c r="R5120" s="246"/>
      <c r="S5120" s="246"/>
      <c r="T5120" s="246"/>
      <c r="U5120" s="246"/>
      <c r="V5120" s="246"/>
      <c r="W5120" s="246"/>
      <c r="X5120" s="246"/>
      <c r="Y5120" s="246"/>
      <c r="Z5120" s="246"/>
      <c r="AA5120" s="246"/>
      <c r="AB5120" s="246"/>
      <c r="AC5120" s="246"/>
      <c r="AD5120" s="246"/>
      <c r="AE5120" s="246"/>
      <c r="AF5120" s="246"/>
      <c r="AG5120" s="246"/>
      <c r="AH5120" s="246"/>
      <c r="AI5120" s="246"/>
      <c r="AJ5120" s="246"/>
      <c r="AK5120" s="246"/>
      <c r="AL5120" s="246"/>
    </row>
    <row r="5121" spans="3:38" s="47" customFormat="1" ht="38.25" customHeight="1" x14ac:dyDescent="0.25">
      <c r="C5121" s="243"/>
      <c r="H5121" s="243"/>
      <c r="L5121" s="282"/>
      <c r="M5121" s="243"/>
      <c r="O5121" s="243"/>
      <c r="P5121" s="246"/>
      <c r="Q5121" s="246"/>
      <c r="R5121" s="246"/>
      <c r="S5121" s="246"/>
      <c r="T5121" s="246"/>
      <c r="U5121" s="246"/>
      <c r="V5121" s="246"/>
      <c r="W5121" s="246"/>
      <c r="X5121" s="246"/>
      <c r="Y5121" s="246"/>
      <c r="Z5121" s="246"/>
      <c r="AA5121" s="246"/>
      <c r="AB5121" s="246"/>
      <c r="AC5121" s="246"/>
      <c r="AD5121" s="246"/>
      <c r="AE5121" s="246"/>
      <c r="AF5121" s="246"/>
      <c r="AG5121" s="246"/>
      <c r="AH5121" s="246"/>
      <c r="AI5121" s="246"/>
      <c r="AJ5121" s="246"/>
      <c r="AK5121" s="246"/>
      <c r="AL5121" s="246"/>
    </row>
    <row r="5122" spans="3:38" s="47" customFormat="1" ht="38.25" customHeight="1" x14ac:dyDescent="0.25">
      <c r="C5122" s="243"/>
      <c r="H5122" s="243"/>
      <c r="L5122" s="282"/>
      <c r="M5122" s="243"/>
      <c r="O5122" s="243"/>
      <c r="P5122" s="246"/>
      <c r="Q5122" s="246"/>
      <c r="R5122" s="246"/>
      <c r="S5122" s="246"/>
      <c r="T5122" s="246"/>
      <c r="U5122" s="246"/>
      <c r="V5122" s="246"/>
      <c r="W5122" s="246"/>
      <c r="X5122" s="246"/>
      <c r="Y5122" s="246"/>
      <c r="Z5122" s="246"/>
      <c r="AA5122" s="246"/>
      <c r="AB5122" s="246"/>
      <c r="AC5122" s="246"/>
      <c r="AD5122" s="246"/>
      <c r="AE5122" s="246"/>
      <c r="AF5122" s="246"/>
      <c r="AG5122" s="246"/>
      <c r="AH5122" s="246"/>
      <c r="AI5122" s="246"/>
      <c r="AJ5122" s="246"/>
      <c r="AK5122" s="246"/>
      <c r="AL5122" s="246"/>
    </row>
    <row r="5123" spans="3:38" s="47" customFormat="1" ht="38.25" customHeight="1" x14ac:dyDescent="0.25">
      <c r="C5123" s="243"/>
      <c r="H5123" s="243"/>
      <c r="L5123" s="282"/>
      <c r="M5123" s="243"/>
      <c r="O5123" s="243"/>
      <c r="P5123" s="246"/>
      <c r="Q5123" s="246"/>
      <c r="R5123" s="246"/>
      <c r="S5123" s="246"/>
      <c r="T5123" s="246"/>
      <c r="U5123" s="246"/>
      <c r="V5123" s="246"/>
      <c r="W5123" s="246"/>
      <c r="X5123" s="246"/>
      <c r="Y5123" s="246"/>
      <c r="Z5123" s="246"/>
      <c r="AA5123" s="246"/>
      <c r="AB5123" s="246"/>
      <c r="AC5123" s="246"/>
      <c r="AD5123" s="246"/>
      <c r="AE5123" s="246"/>
      <c r="AF5123" s="246"/>
      <c r="AG5123" s="246"/>
      <c r="AH5123" s="246"/>
      <c r="AI5123" s="246"/>
      <c r="AJ5123" s="246"/>
      <c r="AK5123" s="246"/>
      <c r="AL5123" s="246"/>
    </row>
    <row r="5124" spans="3:38" s="47" customFormat="1" ht="38.25" customHeight="1" x14ac:dyDescent="0.25">
      <c r="C5124" s="243"/>
      <c r="H5124" s="243"/>
      <c r="L5124" s="282"/>
      <c r="M5124" s="243"/>
      <c r="O5124" s="243"/>
      <c r="P5124" s="246"/>
      <c r="Q5124" s="246"/>
      <c r="R5124" s="246"/>
      <c r="S5124" s="246"/>
      <c r="T5124" s="246"/>
      <c r="U5124" s="246"/>
      <c r="V5124" s="246"/>
      <c r="W5124" s="246"/>
      <c r="X5124" s="246"/>
      <c r="Y5124" s="246"/>
      <c r="Z5124" s="246"/>
      <c r="AA5124" s="246"/>
      <c r="AB5124" s="246"/>
      <c r="AC5124" s="246"/>
      <c r="AD5124" s="246"/>
      <c r="AE5124" s="246"/>
      <c r="AF5124" s="246"/>
      <c r="AG5124" s="246"/>
      <c r="AH5124" s="246"/>
      <c r="AI5124" s="246"/>
      <c r="AJ5124" s="246"/>
      <c r="AK5124" s="246"/>
      <c r="AL5124" s="246"/>
    </row>
    <row r="5125" spans="3:38" s="47" customFormat="1" ht="38.25" customHeight="1" x14ac:dyDescent="0.25">
      <c r="C5125" s="243"/>
      <c r="H5125" s="243"/>
      <c r="L5125" s="282"/>
      <c r="M5125" s="243"/>
      <c r="O5125" s="243"/>
      <c r="P5125" s="246"/>
      <c r="Q5125" s="246"/>
      <c r="R5125" s="246"/>
      <c r="S5125" s="246"/>
      <c r="T5125" s="246"/>
      <c r="U5125" s="246"/>
      <c r="V5125" s="246"/>
      <c r="W5125" s="246"/>
      <c r="X5125" s="246"/>
      <c r="Y5125" s="246"/>
      <c r="Z5125" s="246"/>
      <c r="AA5125" s="246"/>
      <c r="AB5125" s="246"/>
      <c r="AC5125" s="246"/>
      <c r="AD5125" s="246"/>
      <c r="AE5125" s="246"/>
      <c r="AF5125" s="246"/>
      <c r="AG5125" s="246"/>
      <c r="AH5125" s="246"/>
      <c r="AI5125" s="246"/>
      <c r="AJ5125" s="246"/>
      <c r="AK5125" s="246"/>
      <c r="AL5125" s="246"/>
    </row>
    <row r="5126" spans="3:38" s="47" customFormat="1" ht="38.25" customHeight="1" x14ac:dyDescent="0.25">
      <c r="C5126" s="243"/>
      <c r="H5126" s="243"/>
      <c r="L5126" s="282"/>
      <c r="M5126" s="243"/>
      <c r="O5126" s="243"/>
      <c r="P5126" s="246"/>
      <c r="Q5126" s="246"/>
      <c r="R5126" s="246"/>
      <c r="S5126" s="246"/>
      <c r="T5126" s="246"/>
      <c r="U5126" s="246"/>
      <c r="V5126" s="246"/>
      <c r="W5126" s="246"/>
      <c r="X5126" s="246"/>
      <c r="Y5126" s="246"/>
      <c r="Z5126" s="246"/>
      <c r="AA5126" s="246"/>
      <c r="AB5126" s="246"/>
      <c r="AC5126" s="246"/>
      <c r="AD5126" s="246"/>
      <c r="AE5126" s="246"/>
      <c r="AF5126" s="246"/>
      <c r="AG5126" s="246"/>
      <c r="AH5126" s="246"/>
      <c r="AI5126" s="246"/>
      <c r="AJ5126" s="246"/>
      <c r="AK5126" s="246"/>
      <c r="AL5126" s="246"/>
    </row>
    <row r="5127" spans="3:38" s="47" customFormat="1" ht="38.25" customHeight="1" x14ac:dyDescent="0.25">
      <c r="C5127" s="243"/>
      <c r="H5127" s="243"/>
      <c r="L5127" s="282"/>
      <c r="M5127" s="243"/>
      <c r="O5127" s="243"/>
      <c r="P5127" s="246"/>
      <c r="Q5127" s="246"/>
      <c r="R5127" s="246"/>
      <c r="S5127" s="246"/>
      <c r="T5127" s="246"/>
      <c r="U5127" s="246"/>
      <c r="V5127" s="246"/>
      <c r="W5127" s="246"/>
      <c r="X5127" s="246"/>
      <c r="Y5127" s="246"/>
      <c r="Z5127" s="246"/>
      <c r="AA5127" s="246"/>
      <c r="AB5127" s="246"/>
      <c r="AC5127" s="246"/>
      <c r="AD5127" s="246"/>
      <c r="AE5127" s="246"/>
      <c r="AF5127" s="246"/>
      <c r="AG5127" s="246"/>
      <c r="AH5127" s="246"/>
      <c r="AI5127" s="246"/>
      <c r="AJ5127" s="246"/>
      <c r="AK5127" s="246"/>
      <c r="AL5127" s="246"/>
    </row>
    <row r="5128" spans="3:38" s="47" customFormat="1" ht="38.25" customHeight="1" x14ac:dyDescent="0.25">
      <c r="C5128" s="243"/>
      <c r="H5128" s="243"/>
      <c r="L5128" s="282"/>
      <c r="M5128" s="243"/>
      <c r="O5128" s="243"/>
      <c r="P5128" s="246"/>
      <c r="Q5128" s="246"/>
      <c r="R5128" s="246"/>
      <c r="S5128" s="246"/>
      <c r="T5128" s="246"/>
      <c r="U5128" s="246"/>
      <c r="V5128" s="246"/>
      <c r="W5128" s="246"/>
      <c r="X5128" s="246"/>
      <c r="Y5128" s="246"/>
      <c r="Z5128" s="246"/>
      <c r="AA5128" s="246"/>
      <c r="AB5128" s="246"/>
      <c r="AC5128" s="246"/>
      <c r="AD5128" s="246"/>
      <c r="AE5128" s="246"/>
      <c r="AF5128" s="246"/>
      <c r="AG5128" s="246"/>
      <c r="AH5128" s="246"/>
      <c r="AI5128" s="246"/>
      <c r="AJ5128" s="246"/>
      <c r="AK5128" s="246"/>
      <c r="AL5128" s="246"/>
    </row>
    <row r="5129" spans="3:38" s="47" customFormat="1" ht="38.25" customHeight="1" x14ac:dyDescent="0.25">
      <c r="C5129" s="243"/>
      <c r="H5129" s="243"/>
      <c r="L5129" s="282"/>
      <c r="M5129" s="243"/>
      <c r="O5129" s="243"/>
      <c r="P5129" s="246"/>
      <c r="Q5129" s="246"/>
      <c r="R5129" s="246"/>
      <c r="S5129" s="246"/>
      <c r="T5129" s="246"/>
      <c r="U5129" s="246"/>
      <c r="V5129" s="246"/>
      <c r="W5129" s="246"/>
      <c r="X5129" s="246"/>
      <c r="Y5129" s="246"/>
      <c r="Z5129" s="246"/>
      <c r="AA5129" s="246"/>
      <c r="AB5129" s="246"/>
      <c r="AC5129" s="246"/>
      <c r="AD5129" s="246"/>
      <c r="AE5129" s="246"/>
      <c r="AF5129" s="246"/>
      <c r="AG5129" s="246"/>
      <c r="AH5129" s="246"/>
      <c r="AI5129" s="246"/>
      <c r="AJ5129" s="246"/>
      <c r="AK5129" s="246"/>
      <c r="AL5129" s="246"/>
    </row>
    <row r="5130" spans="3:38" s="47" customFormat="1" ht="38.25" customHeight="1" x14ac:dyDescent="0.25">
      <c r="C5130" s="243"/>
      <c r="H5130" s="243"/>
      <c r="L5130" s="282"/>
      <c r="M5130" s="243"/>
      <c r="O5130" s="243"/>
      <c r="P5130" s="246"/>
      <c r="Q5130" s="246"/>
      <c r="R5130" s="246"/>
      <c r="S5130" s="246"/>
      <c r="T5130" s="246"/>
      <c r="U5130" s="246"/>
      <c r="V5130" s="246"/>
      <c r="W5130" s="246"/>
      <c r="X5130" s="246"/>
      <c r="Y5130" s="246"/>
      <c r="Z5130" s="246"/>
      <c r="AA5130" s="246"/>
      <c r="AB5130" s="246"/>
      <c r="AC5130" s="246"/>
      <c r="AD5130" s="246"/>
      <c r="AE5130" s="246"/>
      <c r="AF5130" s="246"/>
      <c r="AG5130" s="246"/>
      <c r="AH5130" s="246"/>
      <c r="AI5130" s="246"/>
      <c r="AJ5130" s="246"/>
      <c r="AK5130" s="246"/>
      <c r="AL5130" s="246"/>
    </row>
    <row r="5131" spans="3:38" s="47" customFormat="1" ht="38.25" customHeight="1" x14ac:dyDescent="0.25">
      <c r="C5131" s="243"/>
      <c r="H5131" s="243"/>
      <c r="L5131" s="282"/>
      <c r="M5131" s="243"/>
      <c r="O5131" s="243"/>
      <c r="P5131" s="246"/>
      <c r="Q5131" s="246"/>
      <c r="R5131" s="246"/>
      <c r="S5131" s="246"/>
      <c r="T5131" s="246"/>
      <c r="U5131" s="246"/>
      <c r="V5131" s="246"/>
      <c r="W5131" s="246"/>
      <c r="X5131" s="246"/>
      <c r="Y5131" s="246"/>
      <c r="Z5131" s="246"/>
      <c r="AA5131" s="246"/>
      <c r="AB5131" s="246"/>
      <c r="AC5131" s="246"/>
      <c r="AD5131" s="246"/>
      <c r="AE5131" s="246"/>
      <c r="AF5131" s="246"/>
      <c r="AG5131" s="246"/>
      <c r="AH5131" s="246"/>
      <c r="AI5131" s="246"/>
      <c r="AJ5131" s="246"/>
      <c r="AK5131" s="246"/>
      <c r="AL5131" s="246"/>
    </row>
    <row r="5132" spans="3:38" s="47" customFormat="1" ht="38.25" customHeight="1" x14ac:dyDescent="0.25">
      <c r="C5132" s="243"/>
      <c r="H5132" s="243"/>
      <c r="L5132" s="282"/>
      <c r="M5132" s="243"/>
      <c r="O5132" s="243"/>
      <c r="P5132" s="246"/>
      <c r="Q5132" s="246"/>
      <c r="R5132" s="246"/>
      <c r="S5132" s="246"/>
      <c r="T5132" s="246"/>
      <c r="U5132" s="246"/>
      <c r="V5132" s="246"/>
      <c r="W5132" s="246"/>
      <c r="X5132" s="246"/>
      <c r="Y5132" s="246"/>
      <c r="Z5132" s="246"/>
      <c r="AA5132" s="246"/>
      <c r="AB5132" s="246"/>
      <c r="AC5132" s="246"/>
      <c r="AD5132" s="246"/>
      <c r="AE5132" s="246"/>
      <c r="AF5132" s="246"/>
      <c r="AG5132" s="246"/>
      <c r="AH5132" s="246"/>
      <c r="AI5132" s="246"/>
      <c r="AJ5132" s="246"/>
      <c r="AK5132" s="246"/>
      <c r="AL5132" s="246"/>
    </row>
    <row r="5133" spans="3:38" s="47" customFormat="1" ht="38.25" customHeight="1" x14ac:dyDescent="0.25">
      <c r="C5133" s="243"/>
      <c r="H5133" s="243"/>
      <c r="L5133" s="282"/>
      <c r="M5133" s="243"/>
      <c r="O5133" s="243"/>
      <c r="P5133" s="246"/>
      <c r="Q5133" s="246"/>
      <c r="R5133" s="246"/>
      <c r="S5133" s="246"/>
      <c r="T5133" s="246"/>
      <c r="U5133" s="246"/>
      <c r="V5133" s="246"/>
      <c r="W5133" s="246"/>
      <c r="X5133" s="246"/>
      <c r="Y5133" s="246"/>
      <c r="Z5133" s="246"/>
      <c r="AA5133" s="246"/>
      <c r="AB5133" s="246"/>
      <c r="AC5133" s="246"/>
      <c r="AD5133" s="246"/>
      <c r="AE5133" s="246"/>
      <c r="AF5133" s="246"/>
      <c r="AG5133" s="246"/>
      <c r="AH5133" s="246"/>
      <c r="AI5133" s="246"/>
      <c r="AJ5133" s="246"/>
      <c r="AK5133" s="246"/>
      <c r="AL5133" s="246"/>
    </row>
    <row r="5134" spans="3:38" s="47" customFormat="1" ht="38.25" customHeight="1" x14ac:dyDescent="0.25">
      <c r="C5134" s="243"/>
      <c r="H5134" s="243"/>
      <c r="L5134" s="282"/>
      <c r="M5134" s="243"/>
      <c r="O5134" s="243"/>
      <c r="P5134" s="246"/>
      <c r="Q5134" s="246"/>
      <c r="R5134" s="246"/>
      <c r="S5134" s="246"/>
      <c r="T5134" s="246"/>
      <c r="U5134" s="246"/>
      <c r="V5134" s="246"/>
      <c r="W5134" s="246"/>
      <c r="X5134" s="246"/>
      <c r="Y5134" s="246"/>
      <c r="Z5134" s="246"/>
      <c r="AA5134" s="246"/>
      <c r="AB5134" s="246"/>
      <c r="AC5134" s="246"/>
      <c r="AD5134" s="246"/>
      <c r="AE5134" s="246"/>
      <c r="AF5134" s="246"/>
      <c r="AG5134" s="246"/>
      <c r="AH5134" s="246"/>
      <c r="AI5134" s="246"/>
      <c r="AJ5134" s="246"/>
      <c r="AK5134" s="246"/>
      <c r="AL5134" s="246"/>
    </row>
    <row r="5135" spans="3:38" s="47" customFormat="1" ht="38.25" customHeight="1" x14ac:dyDescent="0.25">
      <c r="C5135" s="243"/>
      <c r="H5135" s="243"/>
      <c r="L5135" s="282"/>
      <c r="M5135" s="243"/>
      <c r="O5135" s="243"/>
      <c r="P5135" s="246"/>
      <c r="Q5135" s="246"/>
      <c r="R5135" s="246"/>
      <c r="S5135" s="246"/>
      <c r="T5135" s="246"/>
      <c r="U5135" s="246"/>
      <c r="V5135" s="246"/>
      <c r="W5135" s="246"/>
      <c r="X5135" s="246"/>
      <c r="Y5135" s="246"/>
      <c r="Z5135" s="246"/>
      <c r="AA5135" s="246"/>
      <c r="AB5135" s="246"/>
      <c r="AC5135" s="246"/>
      <c r="AD5135" s="246"/>
      <c r="AE5135" s="246"/>
      <c r="AF5135" s="246"/>
      <c r="AG5135" s="246"/>
      <c r="AH5135" s="246"/>
      <c r="AI5135" s="246"/>
      <c r="AJ5135" s="246"/>
      <c r="AK5135" s="246"/>
      <c r="AL5135" s="246"/>
    </row>
    <row r="5136" spans="3:38" s="47" customFormat="1" ht="38.25" customHeight="1" x14ac:dyDescent="0.25">
      <c r="C5136" s="243"/>
      <c r="H5136" s="243"/>
      <c r="L5136" s="282"/>
      <c r="M5136" s="243"/>
      <c r="O5136" s="243"/>
      <c r="P5136" s="246"/>
      <c r="Q5136" s="246"/>
      <c r="R5136" s="246"/>
      <c r="S5136" s="246"/>
      <c r="T5136" s="246"/>
      <c r="U5136" s="246"/>
      <c r="V5136" s="246"/>
      <c r="W5136" s="246"/>
      <c r="X5136" s="246"/>
      <c r="Y5136" s="246"/>
      <c r="Z5136" s="246"/>
      <c r="AA5136" s="246"/>
      <c r="AB5136" s="246"/>
      <c r="AC5136" s="246"/>
      <c r="AD5136" s="246"/>
      <c r="AE5136" s="246"/>
      <c r="AF5136" s="246"/>
      <c r="AG5136" s="246"/>
      <c r="AH5136" s="246"/>
      <c r="AI5136" s="246"/>
      <c r="AJ5136" s="246"/>
      <c r="AK5136" s="246"/>
      <c r="AL5136" s="246"/>
    </row>
    <row r="5137" spans="3:38" s="47" customFormat="1" ht="38.25" customHeight="1" x14ac:dyDescent="0.25">
      <c r="C5137" s="243"/>
      <c r="H5137" s="243"/>
      <c r="L5137" s="282"/>
      <c r="M5137" s="243"/>
      <c r="O5137" s="243"/>
      <c r="P5137" s="246"/>
      <c r="Q5137" s="246"/>
      <c r="R5137" s="246"/>
      <c r="S5137" s="246"/>
      <c r="T5137" s="246"/>
      <c r="U5137" s="246"/>
      <c r="V5137" s="246"/>
      <c r="W5137" s="246"/>
      <c r="X5137" s="246"/>
      <c r="Y5137" s="246"/>
      <c r="Z5137" s="246"/>
      <c r="AA5137" s="246"/>
      <c r="AB5137" s="246"/>
      <c r="AC5137" s="246"/>
      <c r="AD5137" s="246"/>
      <c r="AE5137" s="246"/>
      <c r="AF5137" s="246"/>
      <c r="AG5137" s="246"/>
      <c r="AH5137" s="246"/>
      <c r="AI5137" s="246"/>
      <c r="AJ5137" s="246"/>
      <c r="AK5137" s="246"/>
      <c r="AL5137" s="246"/>
    </row>
    <row r="5138" spans="3:38" s="47" customFormat="1" ht="38.25" customHeight="1" x14ac:dyDescent="0.25">
      <c r="C5138" s="243"/>
      <c r="H5138" s="243"/>
      <c r="L5138" s="282"/>
      <c r="M5138" s="243"/>
      <c r="O5138" s="243"/>
      <c r="P5138" s="246"/>
      <c r="Q5138" s="246"/>
      <c r="R5138" s="246"/>
      <c r="S5138" s="246"/>
      <c r="T5138" s="246"/>
      <c r="U5138" s="246"/>
      <c r="V5138" s="246"/>
      <c r="W5138" s="246"/>
      <c r="X5138" s="246"/>
      <c r="Y5138" s="246"/>
      <c r="Z5138" s="246"/>
      <c r="AA5138" s="246"/>
      <c r="AB5138" s="246"/>
      <c r="AC5138" s="246"/>
      <c r="AD5138" s="246"/>
      <c r="AE5138" s="246"/>
      <c r="AF5138" s="246"/>
      <c r="AG5138" s="246"/>
      <c r="AH5138" s="246"/>
      <c r="AI5138" s="246"/>
      <c r="AJ5138" s="246"/>
      <c r="AK5138" s="246"/>
      <c r="AL5138" s="246"/>
    </row>
    <row r="5139" spans="3:38" s="47" customFormat="1" ht="38.25" customHeight="1" x14ac:dyDescent="0.25">
      <c r="C5139" s="243"/>
      <c r="H5139" s="243"/>
      <c r="L5139" s="282"/>
      <c r="M5139" s="243"/>
      <c r="O5139" s="243"/>
      <c r="P5139" s="246"/>
      <c r="Q5139" s="246"/>
      <c r="R5139" s="246"/>
      <c r="S5139" s="246"/>
      <c r="T5139" s="246"/>
      <c r="U5139" s="246"/>
      <c r="V5139" s="246"/>
      <c r="W5139" s="246"/>
      <c r="X5139" s="246"/>
      <c r="Y5139" s="246"/>
      <c r="Z5139" s="246"/>
      <c r="AA5139" s="246"/>
      <c r="AB5139" s="246"/>
      <c r="AC5139" s="246"/>
      <c r="AD5139" s="246"/>
      <c r="AE5139" s="246"/>
      <c r="AF5139" s="246"/>
      <c r="AG5139" s="246"/>
      <c r="AH5139" s="246"/>
      <c r="AI5139" s="246"/>
      <c r="AJ5139" s="246"/>
      <c r="AK5139" s="246"/>
      <c r="AL5139" s="246"/>
    </row>
    <row r="5140" spans="3:38" s="47" customFormat="1" ht="38.25" customHeight="1" x14ac:dyDescent="0.25">
      <c r="C5140" s="243"/>
      <c r="H5140" s="243"/>
      <c r="L5140" s="282"/>
      <c r="M5140" s="243"/>
      <c r="O5140" s="243"/>
      <c r="P5140" s="246"/>
      <c r="Q5140" s="246"/>
      <c r="R5140" s="246"/>
      <c r="S5140" s="246"/>
      <c r="T5140" s="246"/>
      <c r="U5140" s="246"/>
      <c r="V5140" s="246"/>
      <c r="W5140" s="246"/>
      <c r="X5140" s="246"/>
      <c r="Y5140" s="246"/>
      <c r="Z5140" s="246"/>
      <c r="AA5140" s="246"/>
      <c r="AB5140" s="246"/>
      <c r="AC5140" s="246"/>
      <c r="AD5140" s="246"/>
      <c r="AE5140" s="246"/>
      <c r="AF5140" s="246"/>
      <c r="AG5140" s="246"/>
      <c r="AH5140" s="246"/>
      <c r="AI5140" s="246"/>
      <c r="AJ5140" s="246"/>
      <c r="AK5140" s="246"/>
      <c r="AL5140" s="246"/>
    </row>
    <row r="5141" spans="3:38" s="47" customFormat="1" ht="38.25" customHeight="1" x14ac:dyDescent="0.25">
      <c r="C5141" s="243"/>
      <c r="H5141" s="243"/>
      <c r="L5141" s="282"/>
      <c r="M5141" s="243"/>
      <c r="O5141" s="243"/>
      <c r="P5141" s="246"/>
      <c r="Q5141" s="246"/>
      <c r="R5141" s="246"/>
      <c r="S5141" s="246"/>
      <c r="T5141" s="246"/>
      <c r="U5141" s="246"/>
      <c r="V5141" s="246"/>
      <c r="W5141" s="246"/>
      <c r="X5141" s="246"/>
      <c r="Y5141" s="246"/>
      <c r="Z5141" s="246"/>
      <c r="AA5141" s="246"/>
      <c r="AB5141" s="246"/>
      <c r="AC5141" s="246"/>
      <c r="AD5141" s="246"/>
      <c r="AE5141" s="246"/>
      <c r="AF5141" s="246"/>
      <c r="AG5141" s="246"/>
      <c r="AH5141" s="246"/>
      <c r="AI5141" s="246"/>
      <c r="AJ5141" s="246"/>
      <c r="AK5141" s="246"/>
      <c r="AL5141" s="246"/>
    </row>
    <row r="5142" spans="3:38" s="47" customFormat="1" ht="38.25" customHeight="1" x14ac:dyDescent="0.25">
      <c r="C5142" s="243"/>
      <c r="H5142" s="243"/>
      <c r="L5142" s="282"/>
      <c r="M5142" s="243"/>
      <c r="O5142" s="243"/>
      <c r="P5142" s="246"/>
      <c r="Q5142" s="246"/>
      <c r="R5142" s="246"/>
      <c r="S5142" s="246"/>
      <c r="T5142" s="246"/>
      <c r="U5142" s="246"/>
      <c r="V5142" s="246"/>
      <c r="W5142" s="246"/>
      <c r="X5142" s="246"/>
      <c r="Y5142" s="246"/>
      <c r="Z5142" s="246"/>
      <c r="AA5142" s="246"/>
      <c r="AB5142" s="246"/>
      <c r="AC5142" s="246"/>
      <c r="AD5142" s="246"/>
      <c r="AE5142" s="246"/>
      <c r="AF5142" s="246"/>
      <c r="AG5142" s="246"/>
      <c r="AH5142" s="246"/>
      <c r="AI5142" s="246"/>
      <c r="AJ5142" s="246"/>
      <c r="AK5142" s="246"/>
      <c r="AL5142" s="246"/>
    </row>
    <row r="5143" spans="3:38" s="47" customFormat="1" ht="38.25" customHeight="1" x14ac:dyDescent="0.25">
      <c r="C5143" s="243"/>
      <c r="H5143" s="243"/>
      <c r="L5143" s="282"/>
      <c r="M5143" s="243"/>
      <c r="O5143" s="243"/>
      <c r="P5143" s="246"/>
      <c r="Q5143" s="246"/>
      <c r="R5143" s="246"/>
      <c r="S5143" s="246"/>
      <c r="T5143" s="246"/>
      <c r="U5143" s="246"/>
      <c r="V5143" s="246"/>
      <c r="W5143" s="246"/>
      <c r="X5143" s="246"/>
      <c r="Y5143" s="246"/>
      <c r="Z5143" s="246"/>
      <c r="AA5143" s="246"/>
      <c r="AB5143" s="246"/>
      <c r="AC5143" s="246"/>
      <c r="AD5143" s="246"/>
      <c r="AE5143" s="246"/>
      <c r="AF5143" s="246"/>
      <c r="AG5143" s="246"/>
      <c r="AH5143" s="246"/>
      <c r="AI5143" s="246"/>
      <c r="AJ5143" s="246"/>
      <c r="AK5143" s="246"/>
      <c r="AL5143" s="246"/>
    </row>
    <row r="5144" spans="3:38" s="47" customFormat="1" ht="38.25" customHeight="1" x14ac:dyDescent="0.25">
      <c r="C5144" s="243"/>
      <c r="H5144" s="243"/>
      <c r="L5144" s="282"/>
      <c r="M5144" s="243"/>
      <c r="O5144" s="243"/>
      <c r="P5144" s="246"/>
      <c r="Q5144" s="246"/>
      <c r="R5144" s="246"/>
      <c r="S5144" s="246"/>
      <c r="T5144" s="246"/>
      <c r="U5144" s="246"/>
      <c r="V5144" s="246"/>
      <c r="W5144" s="246"/>
      <c r="X5144" s="246"/>
      <c r="Y5144" s="246"/>
      <c r="Z5144" s="246"/>
      <c r="AA5144" s="246"/>
      <c r="AB5144" s="246"/>
      <c r="AC5144" s="246"/>
      <c r="AD5144" s="246"/>
      <c r="AE5144" s="246"/>
      <c r="AF5144" s="246"/>
      <c r="AG5144" s="246"/>
      <c r="AH5144" s="246"/>
      <c r="AI5144" s="246"/>
      <c r="AJ5144" s="246"/>
      <c r="AK5144" s="246"/>
      <c r="AL5144" s="246"/>
    </row>
    <row r="5145" spans="3:38" s="47" customFormat="1" ht="38.25" customHeight="1" x14ac:dyDescent="0.25">
      <c r="C5145" s="243"/>
      <c r="H5145" s="243"/>
      <c r="L5145" s="282"/>
      <c r="M5145" s="243"/>
      <c r="O5145" s="243"/>
      <c r="P5145" s="246"/>
      <c r="Q5145" s="246"/>
      <c r="R5145" s="246"/>
      <c r="S5145" s="246"/>
      <c r="T5145" s="246"/>
      <c r="U5145" s="246"/>
      <c r="V5145" s="246"/>
      <c r="W5145" s="246"/>
      <c r="X5145" s="246"/>
      <c r="Y5145" s="246"/>
      <c r="Z5145" s="246"/>
      <c r="AA5145" s="246"/>
      <c r="AB5145" s="246"/>
      <c r="AC5145" s="246"/>
      <c r="AD5145" s="246"/>
      <c r="AE5145" s="246"/>
      <c r="AF5145" s="246"/>
      <c r="AG5145" s="246"/>
      <c r="AH5145" s="246"/>
      <c r="AI5145" s="246"/>
      <c r="AJ5145" s="246"/>
      <c r="AK5145" s="246"/>
      <c r="AL5145" s="246"/>
    </row>
    <row r="5146" spans="3:38" s="47" customFormat="1" ht="38.25" customHeight="1" x14ac:dyDescent="0.25">
      <c r="C5146" s="243"/>
      <c r="H5146" s="243"/>
      <c r="L5146" s="282"/>
      <c r="M5146" s="243"/>
      <c r="O5146" s="243"/>
      <c r="P5146" s="246"/>
      <c r="Q5146" s="246"/>
      <c r="R5146" s="246"/>
      <c r="S5146" s="246"/>
      <c r="T5146" s="246"/>
      <c r="U5146" s="246"/>
      <c r="V5146" s="246"/>
      <c r="W5146" s="246"/>
      <c r="X5146" s="246"/>
      <c r="Y5146" s="246"/>
      <c r="Z5146" s="246"/>
      <c r="AA5146" s="246"/>
      <c r="AB5146" s="246"/>
      <c r="AC5146" s="246"/>
      <c r="AD5146" s="246"/>
      <c r="AE5146" s="246"/>
      <c r="AF5146" s="246"/>
      <c r="AG5146" s="246"/>
      <c r="AH5146" s="246"/>
      <c r="AI5146" s="246"/>
      <c r="AJ5146" s="246"/>
      <c r="AK5146" s="246"/>
      <c r="AL5146" s="246"/>
    </row>
    <row r="5147" spans="3:38" s="47" customFormat="1" ht="38.25" customHeight="1" x14ac:dyDescent="0.25">
      <c r="C5147" s="243"/>
      <c r="H5147" s="243"/>
      <c r="L5147" s="282"/>
      <c r="M5147" s="243"/>
      <c r="O5147" s="243"/>
      <c r="P5147" s="246"/>
      <c r="Q5147" s="246"/>
      <c r="R5147" s="246"/>
      <c r="S5147" s="246"/>
      <c r="T5147" s="246"/>
      <c r="U5147" s="246"/>
      <c r="V5147" s="246"/>
      <c r="W5147" s="246"/>
      <c r="X5147" s="246"/>
      <c r="Y5147" s="246"/>
      <c r="Z5147" s="246"/>
      <c r="AA5147" s="246"/>
      <c r="AB5147" s="246"/>
      <c r="AC5147" s="246"/>
      <c r="AD5147" s="246"/>
      <c r="AE5147" s="246"/>
      <c r="AF5147" s="246"/>
      <c r="AG5147" s="246"/>
      <c r="AH5147" s="246"/>
      <c r="AI5147" s="246"/>
      <c r="AJ5147" s="246"/>
      <c r="AK5147" s="246"/>
      <c r="AL5147" s="246"/>
    </row>
    <row r="5148" spans="3:38" s="47" customFormat="1" ht="38.25" customHeight="1" x14ac:dyDescent="0.25">
      <c r="C5148" s="243"/>
      <c r="H5148" s="243"/>
      <c r="L5148" s="282"/>
      <c r="M5148" s="243"/>
      <c r="O5148" s="243"/>
      <c r="P5148" s="246"/>
      <c r="Q5148" s="246"/>
      <c r="R5148" s="246"/>
      <c r="S5148" s="246"/>
      <c r="T5148" s="246"/>
      <c r="U5148" s="246"/>
      <c r="V5148" s="246"/>
      <c r="W5148" s="246"/>
      <c r="X5148" s="246"/>
      <c r="Y5148" s="246"/>
      <c r="Z5148" s="246"/>
      <c r="AA5148" s="246"/>
      <c r="AB5148" s="246"/>
      <c r="AC5148" s="246"/>
      <c r="AD5148" s="246"/>
      <c r="AE5148" s="246"/>
      <c r="AF5148" s="246"/>
      <c r="AG5148" s="246"/>
      <c r="AH5148" s="246"/>
      <c r="AI5148" s="246"/>
      <c r="AJ5148" s="246"/>
      <c r="AK5148" s="246"/>
      <c r="AL5148" s="246"/>
    </row>
    <row r="5149" spans="3:38" s="47" customFormat="1" ht="38.25" customHeight="1" x14ac:dyDescent="0.25">
      <c r="C5149" s="243"/>
      <c r="H5149" s="243"/>
      <c r="L5149" s="282"/>
      <c r="M5149" s="243"/>
      <c r="O5149" s="243"/>
      <c r="P5149" s="246"/>
      <c r="Q5149" s="246"/>
      <c r="R5149" s="246"/>
      <c r="S5149" s="246"/>
      <c r="T5149" s="246"/>
      <c r="U5149" s="246"/>
      <c r="V5149" s="246"/>
      <c r="W5149" s="246"/>
      <c r="X5149" s="246"/>
      <c r="Y5149" s="246"/>
      <c r="Z5149" s="246"/>
      <c r="AA5149" s="246"/>
      <c r="AB5149" s="246"/>
      <c r="AC5149" s="246"/>
      <c r="AD5149" s="246"/>
      <c r="AE5149" s="246"/>
      <c r="AF5149" s="246"/>
      <c r="AG5149" s="246"/>
      <c r="AH5149" s="246"/>
      <c r="AI5149" s="246"/>
      <c r="AJ5149" s="246"/>
      <c r="AK5149" s="246"/>
      <c r="AL5149" s="246"/>
    </row>
    <row r="5150" spans="3:38" s="47" customFormat="1" ht="38.25" customHeight="1" x14ac:dyDescent="0.25">
      <c r="C5150" s="243"/>
      <c r="H5150" s="243"/>
      <c r="L5150" s="282"/>
      <c r="M5150" s="243"/>
      <c r="O5150" s="243"/>
      <c r="P5150" s="246"/>
      <c r="Q5150" s="246"/>
      <c r="R5150" s="246"/>
      <c r="S5150" s="246"/>
      <c r="T5150" s="246"/>
      <c r="U5150" s="246"/>
      <c r="V5150" s="246"/>
      <c r="W5150" s="246"/>
      <c r="X5150" s="246"/>
      <c r="Y5150" s="246"/>
      <c r="Z5150" s="246"/>
      <c r="AA5150" s="246"/>
      <c r="AB5150" s="246"/>
      <c r="AC5150" s="246"/>
      <c r="AD5150" s="246"/>
      <c r="AE5150" s="246"/>
      <c r="AF5150" s="246"/>
      <c r="AG5150" s="246"/>
      <c r="AH5150" s="246"/>
      <c r="AI5150" s="246"/>
      <c r="AJ5150" s="246"/>
      <c r="AK5150" s="246"/>
      <c r="AL5150" s="246"/>
    </row>
    <row r="5151" spans="3:38" s="47" customFormat="1" ht="38.25" customHeight="1" x14ac:dyDescent="0.25">
      <c r="C5151" s="243"/>
      <c r="H5151" s="243"/>
      <c r="L5151" s="282"/>
      <c r="M5151" s="243"/>
      <c r="O5151" s="243"/>
      <c r="P5151" s="246"/>
      <c r="Q5151" s="246"/>
      <c r="R5151" s="246"/>
      <c r="S5151" s="246"/>
      <c r="T5151" s="246"/>
      <c r="U5151" s="246"/>
      <c r="V5151" s="246"/>
      <c r="W5151" s="246"/>
      <c r="X5151" s="246"/>
      <c r="Y5151" s="246"/>
      <c r="Z5151" s="246"/>
      <c r="AA5151" s="246"/>
      <c r="AB5151" s="246"/>
      <c r="AC5151" s="246"/>
      <c r="AD5151" s="246"/>
      <c r="AE5151" s="246"/>
      <c r="AF5151" s="246"/>
      <c r="AG5151" s="246"/>
      <c r="AH5151" s="246"/>
      <c r="AI5151" s="246"/>
      <c r="AJ5151" s="246"/>
      <c r="AK5151" s="246"/>
      <c r="AL5151" s="246"/>
    </row>
    <row r="5152" spans="3:38" s="47" customFormat="1" ht="38.25" customHeight="1" x14ac:dyDescent="0.25">
      <c r="C5152" s="243"/>
      <c r="H5152" s="243"/>
      <c r="L5152" s="282"/>
      <c r="M5152" s="243"/>
      <c r="O5152" s="243"/>
      <c r="P5152" s="246"/>
      <c r="Q5152" s="246"/>
      <c r="R5152" s="246"/>
      <c r="S5152" s="246"/>
      <c r="T5152" s="246"/>
      <c r="U5152" s="246"/>
      <c r="V5152" s="246"/>
      <c r="W5152" s="246"/>
      <c r="X5152" s="246"/>
      <c r="Y5152" s="246"/>
      <c r="Z5152" s="246"/>
      <c r="AA5152" s="246"/>
      <c r="AB5152" s="246"/>
      <c r="AC5152" s="246"/>
      <c r="AD5152" s="246"/>
      <c r="AE5152" s="246"/>
      <c r="AF5152" s="246"/>
      <c r="AG5152" s="246"/>
      <c r="AH5152" s="246"/>
      <c r="AI5152" s="246"/>
      <c r="AJ5152" s="246"/>
      <c r="AK5152" s="246"/>
      <c r="AL5152" s="246"/>
    </row>
    <row r="5153" spans="3:38" s="47" customFormat="1" ht="38.25" customHeight="1" x14ac:dyDescent="0.25">
      <c r="C5153" s="243"/>
      <c r="H5153" s="243"/>
      <c r="L5153" s="282"/>
      <c r="M5153" s="243"/>
      <c r="O5153" s="243"/>
      <c r="P5153" s="246"/>
      <c r="Q5153" s="246"/>
      <c r="R5153" s="246"/>
      <c r="S5153" s="246"/>
      <c r="T5153" s="246"/>
      <c r="U5153" s="246"/>
      <c r="V5153" s="246"/>
      <c r="W5153" s="246"/>
      <c r="X5153" s="246"/>
      <c r="Y5153" s="246"/>
      <c r="Z5153" s="246"/>
      <c r="AA5153" s="246"/>
      <c r="AB5153" s="246"/>
      <c r="AC5153" s="246"/>
      <c r="AD5153" s="246"/>
      <c r="AE5153" s="246"/>
      <c r="AF5153" s="246"/>
      <c r="AG5153" s="246"/>
      <c r="AH5153" s="246"/>
      <c r="AI5153" s="246"/>
      <c r="AJ5153" s="246"/>
      <c r="AK5153" s="246"/>
      <c r="AL5153" s="246"/>
    </row>
    <row r="5154" spans="3:38" s="47" customFormat="1" ht="38.25" customHeight="1" x14ac:dyDescent="0.25">
      <c r="C5154" s="243"/>
      <c r="H5154" s="243"/>
      <c r="L5154" s="282"/>
      <c r="M5154" s="243"/>
      <c r="O5154" s="243"/>
      <c r="P5154" s="246"/>
      <c r="Q5154" s="246"/>
      <c r="R5154" s="246"/>
      <c r="S5154" s="246"/>
      <c r="T5154" s="246"/>
      <c r="U5154" s="246"/>
      <c r="V5154" s="246"/>
      <c r="W5154" s="246"/>
      <c r="X5154" s="246"/>
      <c r="Y5154" s="246"/>
      <c r="Z5154" s="246"/>
      <c r="AA5154" s="246"/>
      <c r="AB5154" s="246"/>
      <c r="AC5154" s="246"/>
      <c r="AD5154" s="246"/>
      <c r="AE5154" s="246"/>
      <c r="AF5154" s="246"/>
      <c r="AG5154" s="246"/>
      <c r="AH5154" s="246"/>
      <c r="AI5154" s="246"/>
      <c r="AJ5154" s="246"/>
      <c r="AK5154" s="246"/>
      <c r="AL5154" s="246"/>
    </row>
    <row r="5155" spans="3:38" s="47" customFormat="1" ht="38.25" customHeight="1" x14ac:dyDescent="0.25">
      <c r="C5155" s="243"/>
      <c r="H5155" s="243"/>
      <c r="L5155" s="282"/>
      <c r="M5155" s="243"/>
      <c r="O5155" s="243"/>
      <c r="P5155" s="246"/>
      <c r="Q5155" s="246"/>
      <c r="R5155" s="246"/>
      <c r="S5155" s="246"/>
      <c r="T5155" s="246"/>
      <c r="U5155" s="246"/>
      <c r="V5155" s="246"/>
      <c r="W5155" s="246"/>
      <c r="X5155" s="246"/>
      <c r="Y5155" s="246"/>
      <c r="Z5155" s="246"/>
      <c r="AA5155" s="246"/>
      <c r="AB5155" s="246"/>
      <c r="AC5155" s="246"/>
      <c r="AD5155" s="246"/>
      <c r="AE5155" s="246"/>
      <c r="AF5155" s="246"/>
      <c r="AG5155" s="246"/>
      <c r="AH5155" s="246"/>
      <c r="AI5155" s="246"/>
      <c r="AJ5155" s="246"/>
      <c r="AK5155" s="246"/>
      <c r="AL5155" s="246"/>
    </row>
    <row r="5156" spans="3:38" s="47" customFormat="1" ht="38.25" customHeight="1" x14ac:dyDescent="0.25">
      <c r="C5156" s="243"/>
      <c r="H5156" s="243"/>
      <c r="L5156" s="282"/>
      <c r="M5156" s="243"/>
      <c r="O5156" s="243"/>
      <c r="P5156" s="246"/>
      <c r="Q5156" s="246"/>
      <c r="R5156" s="246"/>
      <c r="S5156" s="246"/>
      <c r="T5156" s="246"/>
      <c r="U5156" s="246"/>
      <c r="V5156" s="246"/>
      <c r="W5156" s="246"/>
      <c r="X5156" s="246"/>
      <c r="Y5156" s="246"/>
      <c r="Z5156" s="246"/>
      <c r="AA5156" s="246"/>
      <c r="AB5156" s="246"/>
      <c r="AC5156" s="246"/>
      <c r="AD5156" s="246"/>
      <c r="AE5156" s="246"/>
      <c r="AF5156" s="246"/>
      <c r="AG5156" s="246"/>
      <c r="AH5156" s="246"/>
      <c r="AI5156" s="246"/>
      <c r="AJ5156" s="246"/>
      <c r="AK5156" s="246"/>
      <c r="AL5156" s="246"/>
    </row>
    <row r="5157" spans="3:38" s="47" customFormat="1" ht="38.25" customHeight="1" x14ac:dyDescent="0.25">
      <c r="C5157" s="243"/>
      <c r="H5157" s="243"/>
      <c r="L5157" s="282"/>
      <c r="M5157" s="243"/>
      <c r="O5157" s="243"/>
      <c r="P5157" s="246"/>
      <c r="Q5157" s="246"/>
      <c r="R5157" s="246"/>
      <c r="S5157" s="246"/>
      <c r="T5157" s="246"/>
      <c r="U5157" s="246"/>
      <c r="V5157" s="246"/>
      <c r="W5157" s="246"/>
      <c r="X5157" s="246"/>
      <c r="Y5157" s="246"/>
      <c r="Z5157" s="246"/>
      <c r="AA5157" s="246"/>
      <c r="AB5157" s="246"/>
      <c r="AC5157" s="246"/>
      <c r="AD5157" s="246"/>
      <c r="AE5157" s="246"/>
      <c r="AF5157" s="246"/>
      <c r="AG5157" s="246"/>
      <c r="AH5157" s="246"/>
      <c r="AI5157" s="246"/>
      <c r="AJ5157" s="246"/>
      <c r="AK5157" s="246"/>
      <c r="AL5157" s="246"/>
    </row>
    <row r="5158" spans="3:38" s="47" customFormat="1" ht="38.25" customHeight="1" x14ac:dyDescent="0.25">
      <c r="C5158" s="243"/>
      <c r="H5158" s="243"/>
      <c r="L5158" s="282"/>
      <c r="M5158" s="243"/>
      <c r="O5158" s="243"/>
      <c r="P5158" s="246"/>
      <c r="Q5158" s="246"/>
      <c r="R5158" s="246"/>
      <c r="S5158" s="246"/>
      <c r="T5158" s="246"/>
      <c r="U5158" s="246"/>
      <c r="V5158" s="246"/>
      <c r="W5158" s="246"/>
      <c r="X5158" s="246"/>
      <c r="Y5158" s="246"/>
      <c r="Z5158" s="246"/>
      <c r="AA5158" s="246"/>
      <c r="AB5158" s="246"/>
      <c r="AC5158" s="246"/>
      <c r="AD5158" s="246"/>
      <c r="AE5158" s="246"/>
      <c r="AF5158" s="246"/>
      <c r="AG5158" s="246"/>
      <c r="AH5158" s="246"/>
      <c r="AI5158" s="246"/>
      <c r="AJ5158" s="246"/>
      <c r="AK5158" s="246"/>
      <c r="AL5158" s="246"/>
    </row>
    <row r="5159" spans="3:38" s="47" customFormat="1" ht="38.25" customHeight="1" x14ac:dyDescent="0.25">
      <c r="C5159" s="243"/>
      <c r="H5159" s="243"/>
      <c r="L5159" s="282"/>
      <c r="M5159" s="243"/>
      <c r="O5159" s="243"/>
      <c r="P5159" s="246"/>
      <c r="Q5159" s="246"/>
      <c r="R5159" s="246"/>
      <c r="S5159" s="246"/>
      <c r="T5159" s="246"/>
      <c r="U5159" s="246"/>
      <c r="V5159" s="246"/>
      <c r="W5159" s="246"/>
      <c r="X5159" s="246"/>
      <c r="Y5159" s="246"/>
      <c r="Z5159" s="246"/>
      <c r="AA5159" s="246"/>
      <c r="AB5159" s="246"/>
      <c r="AC5159" s="246"/>
      <c r="AD5159" s="246"/>
      <c r="AE5159" s="246"/>
      <c r="AF5159" s="246"/>
      <c r="AG5159" s="246"/>
      <c r="AH5159" s="246"/>
      <c r="AI5159" s="246"/>
      <c r="AJ5159" s="246"/>
      <c r="AK5159" s="246"/>
      <c r="AL5159" s="246"/>
    </row>
    <row r="5160" spans="3:38" s="47" customFormat="1" ht="38.25" customHeight="1" x14ac:dyDescent="0.25">
      <c r="C5160" s="243"/>
      <c r="H5160" s="243"/>
      <c r="L5160" s="282"/>
      <c r="M5160" s="243"/>
      <c r="O5160" s="243"/>
      <c r="P5160" s="246"/>
      <c r="Q5160" s="246"/>
      <c r="R5160" s="246"/>
      <c r="S5160" s="246"/>
      <c r="T5160" s="246"/>
      <c r="U5160" s="246"/>
      <c r="V5160" s="246"/>
      <c r="W5160" s="246"/>
      <c r="X5160" s="246"/>
      <c r="Y5160" s="246"/>
      <c r="Z5160" s="246"/>
      <c r="AA5160" s="246"/>
      <c r="AB5160" s="246"/>
      <c r="AC5160" s="246"/>
      <c r="AD5160" s="246"/>
      <c r="AE5160" s="246"/>
      <c r="AF5160" s="246"/>
      <c r="AG5160" s="246"/>
      <c r="AH5160" s="246"/>
      <c r="AI5160" s="246"/>
      <c r="AJ5160" s="246"/>
      <c r="AK5160" s="246"/>
      <c r="AL5160" s="246"/>
    </row>
    <row r="5161" spans="3:38" s="47" customFormat="1" ht="38.25" customHeight="1" x14ac:dyDescent="0.25">
      <c r="C5161" s="243"/>
      <c r="H5161" s="243"/>
      <c r="L5161" s="282"/>
      <c r="M5161" s="243"/>
      <c r="O5161" s="243"/>
      <c r="P5161" s="246"/>
      <c r="Q5161" s="246"/>
      <c r="R5161" s="246"/>
      <c r="S5161" s="246"/>
      <c r="T5161" s="246"/>
      <c r="U5161" s="246"/>
      <c r="V5161" s="246"/>
      <c r="W5161" s="246"/>
      <c r="X5161" s="246"/>
      <c r="Y5161" s="246"/>
      <c r="Z5161" s="246"/>
      <c r="AA5161" s="246"/>
      <c r="AB5161" s="246"/>
      <c r="AC5161" s="246"/>
      <c r="AD5161" s="246"/>
      <c r="AE5161" s="246"/>
      <c r="AF5161" s="246"/>
      <c r="AG5161" s="246"/>
      <c r="AH5161" s="246"/>
      <c r="AI5161" s="246"/>
      <c r="AJ5161" s="246"/>
      <c r="AK5161" s="246"/>
      <c r="AL5161" s="246"/>
    </row>
    <row r="5162" spans="3:38" s="47" customFormat="1" ht="38.25" customHeight="1" x14ac:dyDescent="0.25">
      <c r="C5162" s="243"/>
      <c r="H5162" s="243"/>
      <c r="L5162" s="282"/>
      <c r="M5162" s="243"/>
      <c r="O5162" s="243"/>
      <c r="P5162" s="246"/>
      <c r="Q5162" s="246"/>
      <c r="R5162" s="246"/>
      <c r="S5162" s="246"/>
      <c r="T5162" s="246"/>
      <c r="U5162" s="246"/>
      <c r="V5162" s="246"/>
      <c r="W5162" s="246"/>
      <c r="X5162" s="246"/>
      <c r="Y5162" s="246"/>
      <c r="Z5162" s="246"/>
      <c r="AA5162" s="246"/>
      <c r="AB5162" s="246"/>
      <c r="AC5162" s="246"/>
      <c r="AD5162" s="246"/>
      <c r="AE5162" s="246"/>
      <c r="AF5162" s="246"/>
      <c r="AG5162" s="246"/>
      <c r="AH5162" s="246"/>
      <c r="AI5162" s="246"/>
      <c r="AJ5162" s="246"/>
      <c r="AK5162" s="246"/>
      <c r="AL5162" s="246"/>
    </row>
    <row r="5163" spans="3:38" s="47" customFormat="1" ht="38.25" customHeight="1" x14ac:dyDescent="0.25">
      <c r="C5163" s="243"/>
      <c r="H5163" s="243"/>
      <c r="L5163" s="282"/>
      <c r="M5163" s="243"/>
      <c r="O5163" s="243"/>
      <c r="P5163" s="246"/>
      <c r="Q5163" s="246"/>
      <c r="R5163" s="246"/>
      <c r="S5163" s="246"/>
      <c r="T5163" s="246"/>
      <c r="U5163" s="246"/>
      <c r="V5163" s="246"/>
      <c r="W5163" s="246"/>
      <c r="X5163" s="246"/>
      <c r="Y5163" s="246"/>
      <c r="Z5163" s="246"/>
      <c r="AA5163" s="246"/>
      <c r="AB5163" s="246"/>
      <c r="AC5163" s="246"/>
      <c r="AD5163" s="246"/>
      <c r="AE5163" s="246"/>
      <c r="AF5163" s="246"/>
      <c r="AG5163" s="246"/>
      <c r="AH5163" s="246"/>
      <c r="AI5163" s="246"/>
      <c r="AJ5163" s="246"/>
      <c r="AK5163" s="246"/>
      <c r="AL5163" s="246"/>
    </row>
    <row r="5164" spans="3:38" s="47" customFormat="1" ht="38.25" customHeight="1" x14ac:dyDescent="0.25">
      <c r="C5164" s="243"/>
      <c r="H5164" s="243"/>
      <c r="L5164" s="282"/>
      <c r="M5164" s="243"/>
      <c r="O5164" s="243"/>
      <c r="P5164" s="246"/>
      <c r="Q5164" s="246"/>
      <c r="R5164" s="246"/>
      <c r="S5164" s="246"/>
      <c r="T5164" s="246"/>
      <c r="U5164" s="246"/>
      <c r="V5164" s="246"/>
      <c r="W5164" s="246"/>
      <c r="X5164" s="246"/>
      <c r="Y5164" s="246"/>
      <c r="Z5164" s="246"/>
      <c r="AA5164" s="246"/>
      <c r="AB5164" s="246"/>
      <c r="AC5164" s="246"/>
      <c r="AD5164" s="246"/>
      <c r="AE5164" s="246"/>
      <c r="AF5164" s="246"/>
      <c r="AG5164" s="246"/>
      <c r="AH5164" s="246"/>
      <c r="AI5164" s="246"/>
      <c r="AJ5164" s="246"/>
      <c r="AK5164" s="246"/>
      <c r="AL5164" s="246"/>
    </row>
    <row r="5165" spans="3:38" s="47" customFormat="1" ht="38.25" customHeight="1" x14ac:dyDescent="0.25">
      <c r="C5165" s="243"/>
      <c r="H5165" s="243"/>
      <c r="L5165" s="282"/>
      <c r="M5165" s="243"/>
      <c r="O5165" s="243"/>
      <c r="P5165" s="246"/>
      <c r="Q5165" s="246"/>
      <c r="R5165" s="246"/>
      <c r="S5165" s="246"/>
      <c r="T5165" s="246"/>
      <c r="U5165" s="246"/>
      <c r="V5165" s="246"/>
      <c r="W5165" s="246"/>
      <c r="X5165" s="246"/>
      <c r="Y5165" s="246"/>
      <c r="Z5165" s="246"/>
      <c r="AA5165" s="246"/>
      <c r="AB5165" s="246"/>
      <c r="AC5165" s="246"/>
      <c r="AD5165" s="246"/>
      <c r="AE5165" s="246"/>
      <c r="AF5165" s="246"/>
      <c r="AG5165" s="246"/>
      <c r="AH5165" s="246"/>
      <c r="AI5165" s="246"/>
      <c r="AJ5165" s="246"/>
      <c r="AK5165" s="246"/>
      <c r="AL5165" s="246"/>
    </row>
  </sheetData>
  <mergeCells count="1988">
    <mergeCell ref="A1:AJ2"/>
    <mergeCell ref="A3:AJ4"/>
    <mergeCell ref="P271:P272"/>
    <mergeCell ref="Q271:Q272"/>
    <mergeCell ref="R271:R272"/>
    <mergeCell ref="S271:S272"/>
    <mergeCell ref="T271:T272"/>
    <mergeCell ref="U271:U272"/>
    <mergeCell ref="V271:V272"/>
    <mergeCell ref="AI265:AI266"/>
    <mergeCell ref="AJ265:AJ266"/>
    <mergeCell ref="AK265:AK266"/>
    <mergeCell ref="Z271:Z272"/>
    <mergeCell ref="AA271:AA272"/>
    <mergeCell ref="AB271:AB272"/>
    <mergeCell ref="AC271:AC272"/>
    <mergeCell ref="AD271:AD272"/>
    <mergeCell ref="W271:W272"/>
    <mergeCell ref="X271:X272"/>
    <mergeCell ref="Y271:Y272"/>
    <mergeCell ref="AJ271:AJ272"/>
    <mergeCell ref="AK271:AK272"/>
    <mergeCell ref="P257:P260"/>
    <mergeCell ref="Q257:Q260"/>
    <mergeCell ref="R257:R260"/>
    <mergeCell ref="S257:S260"/>
    <mergeCell ref="T257:T260"/>
    <mergeCell ref="U257:U260"/>
    <mergeCell ref="V257:V260"/>
    <mergeCell ref="AJ243:AJ245"/>
    <mergeCell ref="AK243:AK245"/>
    <mergeCell ref="AG257:AG260"/>
    <mergeCell ref="AL271:AL272"/>
    <mergeCell ref="AE271:AE272"/>
    <mergeCell ref="AF271:AF272"/>
    <mergeCell ref="AG271:AG272"/>
    <mergeCell ref="AH271:AH272"/>
    <mergeCell ref="AI271:AI272"/>
    <mergeCell ref="P265:P266"/>
    <mergeCell ref="Q265:Q266"/>
    <mergeCell ref="R265:R266"/>
    <mergeCell ref="AJ257:AJ260"/>
    <mergeCell ref="AK257:AK260"/>
    <mergeCell ref="AL257:AL260"/>
    <mergeCell ref="W257:W260"/>
    <mergeCell ref="X257:X260"/>
    <mergeCell ref="Y257:Y260"/>
    <mergeCell ref="V265:V266"/>
    <mergeCell ref="W265:W266"/>
    <mergeCell ref="X265:X266"/>
    <mergeCell ref="S265:S266"/>
    <mergeCell ref="T265:T266"/>
    <mergeCell ref="U265:U266"/>
    <mergeCell ref="AC265:AC266"/>
    <mergeCell ref="AD265:AD266"/>
    <mergeCell ref="AE265:AE266"/>
    <mergeCell ref="AF265:AF266"/>
    <mergeCell ref="AG265:AG266"/>
    <mergeCell ref="AH265:AH266"/>
    <mergeCell ref="Y265:Y266"/>
    <mergeCell ref="Z265:Z266"/>
    <mergeCell ref="AA265:AA266"/>
    <mergeCell ref="AB265:AB266"/>
    <mergeCell ref="AL265:AL266"/>
    <mergeCell ref="AH257:AH260"/>
    <mergeCell ref="AI257:AI260"/>
    <mergeCell ref="Z257:Z260"/>
    <mergeCell ref="AA257:AA260"/>
    <mergeCell ref="AB257:AB260"/>
    <mergeCell ref="AC257:AC260"/>
    <mergeCell ref="AD257:AD260"/>
    <mergeCell ref="AE257:AE260"/>
    <mergeCell ref="AF257:AF260"/>
    <mergeCell ref="P243:P245"/>
    <mergeCell ref="Q243:Q245"/>
    <mergeCell ref="R243:R245"/>
    <mergeCell ref="S243:S245"/>
    <mergeCell ref="T243:T245"/>
    <mergeCell ref="U243:U245"/>
    <mergeCell ref="AL243:AL245"/>
    <mergeCell ref="AE243:AE245"/>
    <mergeCell ref="AF243:AF245"/>
    <mergeCell ref="AG243:AG245"/>
    <mergeCell ref="AH243:AH245"/>
    <mergeCell ref="AI243:AI245"/>
    <mergeCell ref="Z243:Z245"/>
    <mergeCell ref="AA243:AA245"/>
    <mergeCell ref="AB243:AB245"/>
    <mergeCell ref="AC243:AC245"/>
    <mergeCell ref="AD243:AD245"/>
    <mergeCell ref="V238:V239"/>
    <mergeCell ref="W238:W239"/>
    <mergeCell ref="X238:X239"/>
    <mergeCell ref="AK229:AK233"/>
    <mergeCell ref="AL229:AL233"/>
    <mergeCell ref="P238:P239"/>
    <mergeCell ref="Q238:Q239"/>
    <mergeCell ref="R238:R239"/>
    <mergeCell ref="S238:S239"/>
    <mergeCell ref="T238:T239"/>
    <mergeCell ref="U238:U239"/>
    <mergeCell ref="V243:V245"/>
    <mergeCell ref="AI238:AI239"/>
    <mergeCell ref="AJ238:AJ239"/>
    <mergeCell ref="AK238:AK239"/>
    <mergeCell ref="AC238:AC239"/>
    <mergeCell ref="AD238:AD239"/>
    <mergeCell ref="AE238:AE239"/>
    <mergeCell ref="AF238:AF239"/>
    <mergeCell ref="AG238:AG239"/>
    <mergeCell ref="AH238:AH239"/>
    <mergeCell ref="Y238:Y239"/>
    <mergeCell ref="Z238:Z239"/>
    <mergeCell ref="AA238:AA239"/>
    <mergeCell ref="AB238:AB239"/>
    <mergeCell ref="W243:W245"/>
    <mergeCell ref="X243:X245"/>
    <mergeCell ref="Y243:Y245"/>
    <mergeCell ref="AL238:AL239"/>
    <mergeCell ref="AH207:AH209"/>
    <mergeCell ref="AI207:AI209"/>
    <mergeCell ref="AJ207:AJ209"/>
    <mergeCell ref="Z207:Z209"/>
    <mergeCell ref="AH229:AH233"/>
    <mergeCell ref="AI229:AI233"/>
    <mergeCell ref="AJ229:AJ233"/>
    <mergeCell ref="AA229:AA233"/>
    <mergeCell ref="AB229:AB233"/>
    <mergeCell ref="AC229:AC233"/>
    <mergeCell ref="AD229:AD233"/>
    <mergeCell ref="AE229:AE233"/>
    <mergeCell ref="AF229:AF233"/>
    <mergeCell ref="AG229:AG233"/>
    <mergeCell ref="X229:X233"/>
    <mergeCell ref="Y229:Y233"/>
    <mergeCell ref="Z229:Z233"/>
    <mergeCell ref="P207:P209"/>
    <mergeCell ref="Q207:Q209"/>
    <mergeCell ref="R207:R209"/>
    <mergeCell ref="S207:S209"/>
    <mergeCell ref="T207:T209"/>
    <mergeCell ref="U207:U209"/>
    <mergeCell ref="V207:V209"/>
    <mergeCell ref="W207:W209"/>
    <mergeCell ref="AJ199:AJ202"/>
    <mergeCell ref="AK199:AK202"/>
    <mergeCell ref="AL199:AL202"/>
    <mergeCell ref="P229:P233"/>
    <mergeCell ref="Q229:Q233"/>
    <mergeCell ref="R229:R233"/>
    <mergeCell ref="S229:S233"/>
    <mergeCell ref="T229:T233"/>
    <mergeCell ref="AA207:AA209"/>
    <mergeCell ref="AB207:AB209"/>
    <mergeCell ref="AC207:AC209"/>
    <mergeCell ref="AD207:AD209"/>
    <mergeCell ref="AE207:AE209"/>
    <mergeCell ref="AF207:AF209"/>
    <mergeCell ref="AG207:AG209"/>
    <mergeCell ref="X207:X209"/>
    <mergeCell ref="Y207:Y209"/>
    <mergeCell ref="U229:U233"/>
    <mergeCell ref="V229:V233"/>
    <mergeCell ref="W229:W233"/>
    <mergeCell ref="AK207:AK209"/>
    <mergeCell ref="AL207:AL209"/>
    <mergeCell ref="W199:W202"/>
    <mergeCell ref="X199:X202"/>
    <mergeCell ref="Y199:Y202"/>
    <mergeCell ref="AL194:AL196"/>
    <mergeCell ref="P199:P202"/>
    <mergeCell ref="Q199:Q202"/>
    <mergeCell ref="R199:R202"/>
    <mergeCell ref="S199:S202"/>
    <mergeCell ref="T199:T202"/>
    <mergeCell ref="U199:U202"/>
    <mergeCell ref="V199:V202"/>
    <mergeCell ref="AF199:AF202"/>
    <mergeCell ref="AG199:AG202"/>
    <mergeCell ref="AH199:AH202"/>
    <mergeCell ref="AI199:AI202"/>
    <mergeCell ref="Z199:Z202"/>
    <mergeCell ref="AA199:AA202"/>
    <mergeCell ref="AB199:AB202"/>
    <mergeCell ref="AC199:AC202"/>
    <mergeCell ref="AD199:AD202"/>
    <mergeCell ref="AE199:AE202"/>
    <mergeCell ref="V194:V196"/>
    <mergeCell ref="W194:W196"/>
    <mergeCell ref="X194:X196"/>
    <mergeCell ref="AL192:AL193"/>
    <mergeCell ref="P194:P196"/>
    <mergeCell ref="Q194:Q196"/>
    <mergeCell ref="R194:R196"/>
    <mergeCell ref="S194:S196"/>
    <mergeCell ref="T194:T196"/>
    <mergeCell ref="U194:U196"/>
    <mergeCell ref="AI194:AI196"/>
    <mergeCell ref="AJ194:AJ196"/>
    <mergeCell ref="AK194:AK196"/>
    <mergeCell ref="AD194:AD196"/>
    <mergeCell ref="AE194:AE196"/>
    <mergeCell ref="AF194:AF196"/>
    <mergeCell ref="AG194:AG196"/>
    <mergeCell ref="AH194:AH196"/>
    <mergeCell ref="Y194:Y196"/>
    <mergeCell ref="Z194:Z196"/>
    <mergeCell ref="AA194:AA196"/>
    <mergeCell ref="AB194:AB196"/>
    <mergeCell ref="AC194:AC196"/>
    <mergeCell ref="U192:U193"/>
    <mergeCell ref="T185:T186"/>
    <mergeCell ref="S185:S186"/>
    <mergeCell ref="R185:R186"/>
    <mergeCell ref="W185:W186"/>
    <mergeCell ref="V185:V186"/>
    <mergeCell ref="U185:U186"/>
    <mergeCell ref="V192:V193"/>
    <mergeCell ref="W192:W193"/>
    <mergeCell ref="X192:X193"/>
    <mergeCell ref="P185:P186"/>
    <mergeCell ref="Q185:Q186"/>
    <mergeCell ref="AL185:AL186"/>
    <mergeCell ref="P192:P193"/>
    <mergeCell ref="Q192:Q193"/>
    <mergeCell ref="R192:R193"/>
    <mergeCell ref="S192:S193"/>
    <mergeCell ref="T192:T193"/>
    <mergeCell ref="AI192:AI193"/>
    <mergeCell ref="AJ192:AJ193"/>
    <mergeCell ref="AK192:AK193"/>
    <mergeCell ref="AB192:AB193"/>
    <mergeCell ref="AC192:AC193"/>
    <mergeCell ref="AD192:AD193"/>
    <mergeCell ref="AE192:AE193"/>
    <mergeCell ref="AF192:AF193"/>
    <mergeCell ref="AG192:AG193"/>
    <mergeCell ref="AH192:AH193"/>
    <mergeCell ref="Y192:Y193"/>
    <mergeCell ref="Z192:Z193"/>
    <mergeCell ref="AA192:AA193"/>
    <mergeCell ref="AL169:AL171"/>
    <mergeCell ref="AG169:AG171"/>
    <mergeCell ref="AH169:AH171"/>
    <mergeCell ref="AI169:AI171"/>
    <mergeCell ref="Z185:Z186"/>
    <mergeCell ref="Y185:Y186"/>
    <mergeCell ref="X185:X186"/>
    <mergeCell ref="AJ185:AJ186"/>
    <mergeCell ref="AK185:AK186"/>
    <mergeCell ref="AI185:AI186"/>
    <mergeCell ref="AH185:AH186"/>
    <mergeCell ref="AG185:AG186"/>
    <mergeCell ref="AF185:AF186"/>
    <mergeCell ref="AE185:AE186"/>
    <mergeCell ref="AD185:AD186"/>
    <mergeCell ref="AC185:AC186"/>
    <mergeCell ref="AB185:AB186"/>
    <mergeCell ref="AA185:AA186"/>
    <mergeCell ref="P144:P145"/>
    <mergeCell ref="Q144:Q145"/>
    <mergeCell ref="R144:R145"/>
    <mergeCell ref="P169:P171"/>
    <mergeCell ref="Q169:Q171"/>
    <mergeCell ref="R169:R171"/>
    <mergeCell ref="S169:S171"/>
    <mergeCell ref="T169:T171"/>
    <mergeCell ref="U169:U171"/>
    <mergeCell ref="V169:V171"/>
    <mergeCell ref="AJ154:AJ156"/>
    <mergeCell ref="AK154:AK156"/>
    <mergeCell ref="Z169:Z171"/>
    <mergeCell ref="AA169:AA171"/>
    <mergeCell ref="AB169:AB171"/>
    <mergeCell ref="AC169:AC171"/>
    <mergeCell ref="AD169:AD171"/>
    <mergeCell ref="AE169:AE171"/>
    <mergeCell ref="AF169:AF171"/>
    <mergeCell ref="W169:W171"/>
    <mergeCell ref="X169:X171"/>
    <mergeCell ref="Y169:Y171"/>
    <mergeCell ref="AJ169:AJ171"/>
    <mergeCell ref="AK169:AK171"/>
    <mergeCell ref="Y154:Y156"/>
    <mergeCell ref="P154:P156"/>
    <mergeCell ref="Q154:Q156"/>
    <mergeCell ref="R154:R156"/>
    <mergeCell ref="S154:S156"/>
    <mergeCell ref="T154:T156"/>
    <mergeCell ref="U154:U156"/>
    <mergeCell ref="AL154:AL156"/>
    <mergeCell ref="AE154:AE156"/>
    <mergeCell ref="AF154:AF156"/>
    <mergeCell ref="AG154:AG156"/>
    <mergeCell ref="AH154:AH156"/>
    <mergeCell ref="AI154:AI156"/>
    <mergeCell ref="Z154:Z156"/>
    <mergeCell ref="AA154:AA156"/>
    <mergeCell ref="AB154:AB156"/>
    <mergeCell ref="AC154:AC156"/>
    <mergeCell ref="AD154:AD156"/>
    <mergeCell ref="AL139:AL141"/>
    <mergeCell ref="W139:W141"/>
    <mergeCell ref="X139:X141"/>
    <mergeCell ref="Y139:Y141"/>
    <mergeCell ref="V144:V145"/>
    <mergeCell ref="W144:W145"/>
    <mergeCell ref="X144:X145"/>
    <mergeCell ref="S144:S145"/>
    <mergeCell ref="T144:T145"/>
    <mergeCell ref="U144:U145"/>
    <mergeCell ref="V154:V156"/>
    <mergeCell ref="AI144:AI145"/>
    <mergeCell ref="AJ144:AJ145"/>
    <mergeCell ref="AK144:AK145"/>
    <mergeCell ref="AC144:AC145"/>
    <mergeCell ref="AD144:AD145"/>
    <mergeCell ref="AE144:AE145"/>
    <mergeCell ref="AF144:AF145"/>
    <mergeCell ref="AG144:AG145"/>
    <mergeCell ref="AH144:AH145"/>
    <mergeCell ref="Y144:Y145"/>
    <mergeCell ref="Z144:Z145"/>
    <mergeCell ref="AA144:AA145"/>
    <mergeCell ref="AB144:AB145"/>
    <mergeCell ref="W154:W156"/>
    <mergeCell ref="X154:X156"/>
    <mergeCell ref="AL144:AL145"/>
    <mergeCell ref="P129:P130"/>
    <mergeCell ref="Q129:Q130"/>
    <mergeCell ref="R129:R130"/>
    <mergeCell ref="P139:P141"/>
    <mergeCell ref="Q139:Q141"/>
    <mergeCell ref="R139:R141"/>
    <mergeCell ref="S139:S141"/>
    <mergeCell ref="T139:T141"/>
    <mergeCell ref="U139:U141"/>
    <mergeCell ref="V139:V141"/>
    <mergeCell ref="AJ134:AJ138"/>
    <mergeCell ref="AK134:AK138"/>
    <mergeCell ref="AG139:AG141"/>
    <mergeCell ref="AH139:AH141"/>
    <mergeCell ref="AI139:AI141"/>
    <mergeCell ref="Z139:Z141"/>
    <mergeCell ref="AA139:AA141"/>
    <mergeCell ref="AB139:AB141"/>
    <mergeCell ref="AC139:AC141"/>
    <mergeCell ref="AD139:AD141"/>
    <mergeCell ref="AE139:AE141"/>
    <mergeCell ref="AF139:AF141"/>
    <mergeCell ref="Y134:Y138"/>
    <mergeCell ref="AJ139:AJ141"/>
    <mergeCell ref="AK139:AK141"/>
    <mergeCell ref="P134:P138"/>
    <mergeCell ref="Q134:Q138"/>
    <mergeCell ref="R134:R138"/>
    <mergeCell ref="S134:S138"/>
    <mergeCell ref="T134:T138"/>
    <mergeCell ref="U134:U138"/>
    <mergeCell ref="AL134:AL138"/>
    <mergeCell ref="AE134:AE138"/>
    <mergeCell ref="AF134:AF138"/>
    <mergeCell ref="AG134:AG138"/>
    <mergeCell ref="AH134:AH138"/>
    <mergeCell ref="AI134:AI138"/>
    <mergeCell ref="Z134:Z138"/>
    <mergeCell ref="AA134:AA138"/>
    <mergeCell ref="AB134:AB138"/>
    <mergeCell ref="AC134:AC138"/>
    <mergeCell ref="AD134:AD138"/>
    <mergeCell ref="AL127:AL128"/>
    <mergeCell ref="W127:W128"/>
    <mergeCell ref="X127:X128"/>
    <mergeCell ref="Y127:Y128"/>
    <mergeCell ref="V129:V130"/>
    <mergeCell ref="W129:W130"/>
    <mergeCell ref="X129:X130"/>
    <mergeCell ref="S129:S130"/>
    <mergeCell ref="T129:T130"/>
    <mergeCell ref="U129:U130"/>
    <mergeCell ref="V134:V138"/>
    <mergeCell ref="AI129:AI130"/>
    <mergeCell ref="AJ129:AJ130"/>
    <mergeCell ref="AK129:AK130"/>
    <mergeCell ref="AC129:AC130"/>
    <mergeCell ref="AD129:AD130"/>
    <mergeCell ref="AE129:AE130"/>
    <mergeCell ref="AF129:AF130"/>
    <mergeCell ref="AG129:AG130"/>
    <mergeCell ref="AH129:AH130"/>
    <mergeCell ref="Y129:Y130"/>
    <mergeCell ref="Z129:Z130"/>
    <mergeCell ref="AA129:AA130"/>
    <mergeCell ref="AB129:AB130"/>
    <mergeCell ref="W134:W138"/>
    <mergeCell ref="X134:X138"/>
    <mergeCell ref="AL129:AL130"/>
    <mergeCell ref="P120:P122"/>
    <mergeCell ref="Q120:Q122"/>
    <mergeCell ref="R120:R122"/>
    <mergeCell ref="P127:P128"/>
    <mergeCell ref="Q127:Q128"/>
    <mergeCell ref="R127:R128"/>
    <mergeCell ref="S127:S128"/>
    <mergeCell ref="T127:T128"/>
    <mergeCell ref="U127:U128"/>
    <mergeCell ref="V127:V128"/>
    <mergeCell ref="AJ123:AJ124"/>
    <mergeCell ref="AK123:AK124"/>
    <mergeCell ref="AG127:AG128"/>
    <mergeCell ref="AH127:AH128"/>
    <mergeCell ref="AI127:AI128"/>
    <mergeCell ref="Z127:Z128"/>
    <mergeCell ref="AA127:AA128"/>
    <mergeCell ref="AB127:AB128"/>
    <mergeCell ref="AC127:AC128"/>
    <mergeCell ref="AD127:AD128"/>
    <mergeCell ref="AE127:AE128"/>
    <mergeCell ref="AF127:AF128"/>
    <mergeCell ref="Y123:Y124"/>
    <mergeCell ref="AJ127:AJ128"/>
    <mergeCell ref="AK127:AK128"/>
    <mergeCell ref="P123:P124"/>
    <mergeCell ref="Q123:Q124"/>
    <mergeCell ref="R123:R124"/>
    <mergeCell ref="S123:S124"/>
    <mergeCell ref="T123:T124"/>
    <mergeCell ref="U123:U124"/>
    <mergeCell ref="AL123:AL124"/>
    <mergeCell ref="AE123:AE124"/>
    <mergeCell ref="AF123:AF124"/>
    <mergeCell ref="AG123:AG124"/>
    <mergeCell ref="AH123:AH124"/>
    <mergeCell ref="AI123:AI124"/>
    <mergeCell ref="Z123:Z124"/>
    <mergeCell ref="AA123:AA124"/>
    <mergeCell ref="AB123:AB124"/>
    <mergeCell ref="AC123:AC124"/>
    <mergeCell ref="AD123:AD124"/>
    <mergeCell ref="AL116:AL117"/>
    <mergeCell ref="W116:W117"/>
    <mergeCell ref="X116:X117"/>
    <mergeCell ref="Y116:Y117"/>
    <mergeCell ref="V120:V122"/>
    <mergeCell ref="W120:W122"/>
    <mergeCell ref="X120:X122"/>
    <mergeCell ref="S120:S122"/>
    <mergeCell ref="T120:T122"/>
    <mergeCell ref="U120:U122"/>
    <mergeCell ref="V123:V124"/>
    <mergeCell ref="AI120:AI122"/>
    <mergeCell ref="AJ120:AJ122"/>
    <mergeCell ref="AK120:AK122"/>
    <mergeCell ref="AC120:AC122"/>
    <mergeCell ref="AD120:AD122"/>
    <mergeCell ref="AE120:AE122"/>
    <mergeCell ref="AF120:AF122"/>
    <mergeCell ref="AG120:AG122"/>
    <mergeCell ref="AH120:AH122"/>
    <mergeCell ref="Y120:Y122"/>
    <mergeCell ref="Z120:Z122"/>
    <mergeCell ref="AA120:AA122"/>
    <mergeCell ref="AB120:AB122"/>
    <mergeCell ref="W123:W124"/>
    <mergeCell ref="X123:X124"/>
    <mergeCell ref="AL120:AL122"/>
    <mergeCell ref="P104:P107"/>
    <mergeCell ref="Q104:Q107"/>
    <mergeCell ref="R104:R107"/>
    <mergeCell ref="P116:P117"/>
    <mergeCell ref="Q116:Q117"/>
    <mergeCell ref="R116:R117"/>
    <mergeCell ref="S116:S117"/>
    <mergeCell ref="T116:T117"/>
    <mergeCell ref="U116:U117"/>
    <mergeCell ref="V116:V117"/>
    <mergeCell ref="AJ111:AJ115"/>
    <mergeCell ref="AK111:AK115"/>
    <mergeCell ref="AG116:AG117"/>
    <mergeCell ref="AH116:AH117"/>
    <mergeCell ref="AI116:AI117"/>
    <mergeCell ref="Z116:Z117"/>
    <mergeCell ref="AA116:AA117"/>
    <mergeCell ref="AB116:AB117"/>
    <mergeCell ref="AC116:AC117"/>
    <mergeCell ref="AD116:AD117"/>
    <mergeCell ref="AE116:AE117"/>
    <mergeCell ref="AF116:AF117"/>
    <mergeCell ref="Y111:Y115"/>
    <mergeCell ref="AJ116:AJ117"/>
    <mergeCell ref="AK116:AK117"/>
    <mergeCell ref="P111:P115"/>
    <mergeCell ref="Q111:Q115"/>
    <mergeCell ref="R111:R115"/>
    <mergeCell ref="S111:S115"/>
    <mergeCell ref="T111:T115"/>
    <mergeCell ref="U111:U115"/>
    <mergeCell ref="AL111:AL115"/>
    <mergeCell ref="AE111:AE115"/>
    <mergeCell ref="AF111:AF115"/>
    <mergeCell ref="AG111:AG115"/>
    <mergeCell ref="AH111:AH115"/>
    <mergeCell ref="AI111:AI115"/>
    <mergeCell ref="Z111:Z115"/>
    <mergeCell ref="AA111:AA115"/>
    <mergeCell ref="AB111:AB115"/>
    <mergeCell ref="AC111:AC115"/>
    <mergeCell ref="AD111:AD115"/>
    <mergeCell ref="AL75:AL81"/>
    <mergeCell ref="X75:X81"/>
    <mergeCell ref="Y75:Y81"/>
    <mergeCell ref="Z75:Z81"/>
    <mergeCell ref="V104:V107"/>
    <mergeCell ref="W104:W107"/>
    <mergeCell ref="X104:X107"/>
    <mergeCell ref="S104:S107"/>
    <mergeCell ref="T104:T107"/>
    <mergeCell ref="U104:U107"/>
    <mergeCell ref="V111:V115"/>
    <mergeCell ref="AI104:AI107"/>
    <mergeCell ref="AJ104:AJ107"/>
    <mergeCell ref="AK104:AK107"/>
    <mergeCell ref="AC104:AC107"/>
    <mergeCell ref="AD104:AD107"/>
    <mergeCell ref="AE104:AE107"/>
    <mergeCell ref="AF104:AF107"/>
    <mergeCell ref="AG104:AG107"/>
    <mergeCell ref="AH104:AH107"/>
    <mergeCell ref="Y104:Y107"/>
    <mergeCell ref="Z104:Z107"/>
    <mergeCell ref="AA104:AA107"/>
    <mergeCell ref="AB104:AB107"/>
    <mergeCell ref="W111:W115"/>
    <mergeCell ref="X111:X115"/>
    <mergeCell ref="T75:T81"/>
    <mergeCell ref="U75:U81"/>
    <mergeCell ref="V75:V81"/>
    <mergeCell ref="W75:W81"/>
    <mergeCell ref="AL104:AL107"/>
    <mergeCell ref="AJ69:AJ71"/>
    <mergeCell ref="AK69:AK71"/>
    <mergeCell ref="AL69:AL71"/>
    <mergeCell ref="AG75:AG81"/>
    <mergeCell ref="AH75:AH81"/>
    <mergeCell ref="AI75:AI81"/>
    <mergeCell ref="AA75:AA81"/>
    <mergeCell ref="AB75:AB81"/>
    <mergeCell ref="AC75:AC81"/>
    <mergeCell ref="AD75:AD81"/>
    <mergeCell ref="AE75:AE81"/>
    <mergeCell ref="AF75:AF81"/>
    <mergeCell ref="AL61:AL62"/>
    <mergeCell ref="P69:P71"/>
    <mergeCell ref="Q69:Q71"/>
    <mergeCell ref="R69:R71"/>
    <mergeCell ref="S69:S71"/>
    <mergeCell ref="T69:T71"/>
    <mergeCell ref="U69:U71"/>
    <mergeCell ref="V69:V71"/>
    <mergeCell ref="AF69:AF71"/>
    <mergeCell ref="AG69:AG71"/>
    <mergeCell ref="AH69:AH71"/>
    <mergeCell ref="AI69:AI71"/>
    <mergeCell ref="Z69:Z71"/>
    <mergeCell ref="AA69:AA71"/>
    <mergeCell ref="AB69:AB71"/>
    <mergeCell ref="AC69:AC71"/>
    <mergeCell ref="AD69:AD71"/>
    <mergeCell ref="AE69:AE71"/>
    <mergeCell ref="AJ75:AJ81"/>
    <mergeCell ref="AK75:AK81"/>
    <mergeCell ref="AJ58:AJ60"/>
    <mergeCell ref="AH58:AH60"/>
    <mergeCell ref="AK58:AK60"/>
    <mergeCell ref="AL58:AL60"/>
    <mergeCell ref="P61:P62"/>
    <mergeCell ref="Q61:Q62"/>
    <mergeCell ref="R61:R62"/>
    <mergeCell ref="AG58:AG60"/>
    <mergeCell ref="AF58:AF60"/>
    <mergeCell ref="AE58:AE60"/>
    <mergeCell ref="AD58:AD60"/>
    <mergeCell ref="AC58:AC60"/>
    <mergeCell ref="W58:W60"/>
    <mergeCell ref="X58:X60"/>
    <mergeCell ref="Y58:Y60"/>
    <mergeCell ref="Z58:Z60"/>
    <mergeCell ref="AA58:AA60"/>
    <mergeCell ref="AB58:AB60"/>
    <mergeCell ref="V61:V62"/>
    <mergeCell ref="W61:W62"/>
    <mergeCell ref="X61:X62"/>
    <mergeCell ref="S61:S62"/>
    <mergeCell ref="T61:T62"/>
    <mergeCell ref="U61:U62"/>
    <mergeCell ref="AI61:AI62"/>
    <mergeCell ref="AJ61:AJ62"/>
    <mergeCell ref="AK61:AK62"/>
    <mergeCell ref="AD61:AD62"/>
    <mergeCell ref="AE61:AE62"/>
    <mergeCell ref="V58:V60"/>
    <mergeCell ref="M610:M612"/>
    <mergeCell ref="N610:N612"/>
    <mergeCell ref="AI616:AK616"/>
    <mergeCell ref="B591:B592"/>
    <mergeCell ref="B596:E596"/>
    <mergeCell ref="C597:F597"/>
    <mergeCell ref="C610:C612"/>
    <mergeCell ref="D610:D612"/>
    <mergeCell ref="E610:E612"/>
    <mergeCell ref="F610:F612"/>
    <mergeCell ref="C601:C604"/>
    <mergeCell ref="D601:D604"/>
    <mergeCell ref="E601:E604"/>
    <mergeCell ref="F601:F604"/>
    <mergeCell ref="N601:N604"/>
    <mergeCell ref="M601:M604"/>
    <mergeCell ref="H613:N613"/>
    <mergeCell ref="W601:W604"/>
    <mergeCell ref="X601:X604"/>
    <mergeCell ref="Y601:Y604"/>
    <mergeCell ref="Z601:Z604"/>
    <mergeCell ref="AA601:AA604"/>
    <mergeCell ref="P610:P612"/>
    <mergeCell ref="Q610:Q612"/>
    <mergeCell ref="R610:R612"/>
    <mergeCell ref="S610:S612"/>
    <mergeCell ref="T610:T612"/>
    <mergeCell ref="U610:U612"/>
    <mergeCell ref="V610:V612"/>
    <mergeCell ref="W610:W612"/>
    <mergeCell ref="X610:X612"/>
    <mergeCell ref="AH610:AH612"/>
    <mergeCell ref="N575:N577"/>
    <mergeCell ref="B580:B587"/>
    <mergeCell ref="C581:C583"/>
    <mergeCell ref="D581:D583"/>
    <mergeCell ref="E581:E583"/>
    <mergeCell ref="F581:F583"/>
    <mergeCell ref="G581:G584"/>
    <mergeCell ref="M581:M583"/>
    <mergeCell ref="N581:N583"/>
    <mergeCell ref="C575:C577"/>
    <mergeCell ref="D575:D577"/>
    <mergeCell ref="E575:E577"/>
    <mergeCell ref="F575:F577"/>
    <mergeCell ref="G575:G577"/>
    <mergeCell ref="M575:M577"/>
    <mergeCell ref="L581:L583"/>
    <mergeCell ref="C587:C588"/>
    <mergeCell ref="D587:D588"/>
    <mergeCell ref="E587:E588"/>
    <mergeCell ref="F587:F588"/>
    <mergeCell ref="G587:G588"/>
    <mergeCell ref="C561:C562"/>
    <mergeCell ref="D561:D562"/>
    <mergeCell ref="E561:E562"/>
    <mergeCell ref="F561:F562"/>
    <mergeCell ref="M561:M562"/>
    <mergeCell ref="N561:N562"/>
    <mergeCell ref="M546:M547"/>
    <mergeCell ref="N546:N547"/>
    <mergeCell ref="G551:G553"/>
    <mergeCell ref="K551:K553"/>
    <mergeCell ref="L551:L553"/>
    <mergeCell ref="M551:M553"/>
    <mergeCell ref="N551:N553"/>
    <mergeCell ref="C546:C547"/>
    <mergeCell ref="D546:D547"/>
    <mergeCell ref="E546:E547"/>
    <mergeCell ref="F546:F547"/>
    <mergeCell ref="G546:G547"/>
    <mergeCell ref="K546:K547"/>
    <mergeCell ref="B554:N554"/>
    <mergeCell ref="N537:N538"/>
    <mergeCell ref="C542:C543"/>
    <mergeCell ref="D542:D543"/>
    <mergeCell ref="E542:E543"/>
    <mergeCell ref="F542:F543"/>
    <mergeCell ref="G542:G543"/>
    <mergeCell ref="K542:K543"/>
    <mergeCell ref="L542:L543"/>
    <mergeCell ref="M542:M543"/>
    <mergeCell ref="N542:N543"/>
    <mergeCell ref="C537:C538"/>
    <mergeCell ref="D537:D538"/>
    <mergeCell ref="E537:E538"/>
    <mergeCell ref="F537:F538"/>
    <mergeCell ref="K537:K538"/>
    <mergeCell ref="M537:M538"/>
    <mergeCell ref="C513:C514"/>
    <mergeCell ref="D513:D514"/>
    <mergeCell ref="E513:E514"/>
    <mergeCell ref="F513:F514"/>
    <mergeCell ref="K513:K514"/>
    <mergeCell ref="L513:L514"/>
    <mergeCell ref="M513:M514"/>
    <mergeCell ref="N513:N514"/>
    <mergeCell ref="C528:C530"/>
    <mergeCell ref="D528:D530"/>
    <mergeCell ref="E528:E530"/>
    <mergeCell ref="F528:F530"/>
    <mergeCell ref="G528:G530"/>
    <mergeCell ref="K528:K530"/>
    <mergeCell ref="L528:L530"/>
    <mergeCell ref="M528:M530"/>
    <mergeCell ref="N528:N530"/>
    <mergeCell ref="N496:N497"/>
    <mergeCell ref="K501:K504"/>
    <mergeCell ref="M501:M504"/>
    <mergeCell ref="N501:N504"/>
    <mergeCell ref="C508:C509"/>
    <mergeCell ref="D508:D509"/>
    <mergeCell ref="E508:E509"/>
    <mergeCell ref="F508:F509"/>
    <mergeCell ref="G508:G509"/>
    <mergeCell ref="K508:K509"/>
    <mergeCell ref="D496:D497"/>
    <mergeCell ref="E496:E497"/>
    <mergeCell ref="F496:F497"/>
    <mergeCell ref="G496:G498"/>
    <mergeCell ref="K496:K497"/>
    <mergeCell ref="M496:M497"/>
    <mergeCell ref="L508:L509"/>
    <mergeCell ref="M508:M509"/>
    <mergeCell ref="N508:N509"/>
    <mergeCell ref="L487:L488"/>
    <mergeCell ref="M487:M488"/>
    <mergeCell ref="N487:N488"/>
    <mergeCell ref="G491:G493"/>
    <mergeCell ref="K492:K493"/>
    <mergeCell ref="L492:L493"/>
    <mergeCell ref="M492:M493"/>
    <mergeCell ref="N492:N493"/>
    <mergeCell ref="N479:N480"/>
    <mergeCell ref="K482:K483"/>
    <mergeCell ref="M482:M483"/>
    <mergeCell ref="N482:N483"/>
    <mergeCell ref="M479:M480"/>
    <mergeCell ref="C487:C488"/>
    <mergeCell ref="D487:D488"/>
    <mergeCell ref="E487:E488"/>
    <mergeCell ref="F487:F488"/>
    <mergeCell ref="G487:G488"/>
    <mergeCell ref="K487:K488"/>
    <mergeCell ref="C475:C476"/>
    <mergeCell ref="D475:D476"/>
    <mergeCell ref="E475:E476"/>
    <mergeCell ref="F475:F476"/>
    <mergeCell ref="K479:K480"/>
    <mergeCell ref="M467:M469"/>
    <mergeCell ref="N467:N469"/>
    <mergeCell ref="G473:G476"/>
    <mergeCell ref="K473:K476"/>
    <mergeCell ref="M474:M476"/>
    <mergeCell ref="N474:N476"/>
    <mergeCell ref="C467:C469"/>
    <mergeCell ref="D467:D469"/>
    <mergeCell ref="E467:E469"/>
    <mergeCell ref="F467:F469"/>
    <mergeCell ref="K467:K469"/>
    <mergeCell ref="L467:L469"/>
    <mergeCell ref="L457:L458"/>
    <mergeCell ref="M457:M458"/>
    <mergeCell ref="N457:N458"/>
    <mergeCell ref="K461:K464"/>
    <mergeCell ref="M461:M464"/>
    <mergeCell ref="N461:N464"/>
    <mergeCell ref="C457:C458"/>
    <mergeCell ref="D457:D458"/>
    <mergeCell ref="E457:E458"/>
    <mergeCell ref="F457:F458"/>
    <mergeCell ref="G457:G458"/>
    <mergeCell ref="K457:K458"/>
    <mergeCell ref="L436:L438"/>
    <mergeCell ref="M436:M438"/>
    <mergeCell ref="N436:N438"/>
    <mergeCell ref="K451:K453"/>
    <mergeCell ref="L451:L453"/>
    <mergeCell ref="M451:M453"/>
    <mergeCell ref="N451:N453"/>
    <mergeCell ref="N394:N396"/>
    <mergeCell ref="K399:K401"/>
    <mergeCell ref="L399:L401"/>
    <mergeCell ref="M399:M401"/>
    <mergeCell ref="N399:N401"/>
    <mergeCell ref="M394:M396"/>
    <mergeCell ref="C436:C438"/>
    <mergeCell ref="D436:D438"/>
    <mergeCell ref="E436:E438"/>
    <mergeCell ref="F436:F438"/>
    <mergeCell ref="K436:K438"/>
    <mergeCell ref="C394:C396"/>
    <mergeCell ref="D394:D396"/>
    <mergeCell ref="E394:E396"/>
    <mergeCell ref="F394:F396"/>
    <mergeCell ref="K394:K396"/>
    <mergeCell ref="C370:C371"/>
    <mergeCell ref="D370:D371"/>
    <mergeCell ref="E370:E371"/>
    <mergeCell ref="F370:F371"/>
    <mergeCell ref="K370:K371"/>
    <mergeCell ref="L370:L371"/>
    <mergeCell ref="M370:M371"/>
    <mergeCell ref="N370:N371"/>
    <mergeCell ref="C381:C382"/>
    <mergeCell ref="D381:D382"/>
    <mergeCell ref="E381:E382"/>
    <mergeCell ref="F381:F382"/>
    <mergeCell ref="K381:K382"/>
    <mergeCell ref="L381:L382"/>
    <mergeCell ref="M381:M382"/>
    <mergeCell ref="N381:N382"/>
    <mergeCell ref="G350:G354"/>
    <mergeCell ref="K350:K354"/>
    <mergeCell ref="L350:L354"/>
    <mergeCell ref="M350:M354"/>
    <mergeCell ref="N350:N354"/>
    <mergeCell ref="C358:C359"/>
    <mergeCell ref="D358:D359"/>
    <mergeCell ref="E358:E359"/>
    <mergeCell ref="F358:F359"/>
    <mergeCell ref="K358:K359"/>
    <mergeCell ref="L358:L359"/>
    <mergeCell ref="M358:M359"/>
    <mergeCell ref="N358:N359"/>
    <mergeCell ref="K332:K335"/>
    <mergeCell ref="L332:L335"/>
    <mergeCell ref="M332:M335"/>
    <mergeCell ref="N332:N335"/>
    <mergeCell ref="K343:K347"/>
    <mergeCell ref="M343:M347"/>
    <mergeCell ref="N343:N347"/>
    <mergeCell ref="M310:M317"/>
    <mergeCell ref="N310:N317"/>
    <mergeCell ref="K320:K329"/>
    <mergeCell ref="L320:L329"/>
    <mergeCell ref="M320:M329"/>
    <mergeCell ref="N320:N329"/>
    <mergeCell ref="C300:C302"/>
    <mergeCell ref="D300:D302"/>
    <mergeCell ref="E300:E302"/>
    <mergeCell ref="F300:F302"/>
    <mergeCell ref="K310:K317"/>
    <mergeCell ref="L310:L317"/>
    <mergeCell ref="M293:M294"/>
    <mergeCell ref="N293:N294"/>
    <mergeCell ref="K297:K302"/>
    <mergeCell ref="L297:L302"/>
    <mergeCell ref="M297:M302"/>
    <mergeCell ref="N297:N302"/>
    <mergeCell ref="C293:C294"/>
    <mergeCell ref="D293:D294"/>
    <mergeCell ref="E293:E294"/>
    <mergeCell ref="F293:F294"/>
    <mergeCell ref="K293:K294"/>
    <mergeCell ref="L293:L294"/>
    <mergeCell ref="L271:L272"/>
    <mergeCell ref="M271:M272"/>
    <mergeCell ref="N271:N272"/>
    <mergeCell ref="K290:K292"/>
    <mergeCell ref="M290:M292"/>
    <mergeCell ref="N290:N292"/>
    <mergeCell ref="K257:K260"/>
    <mergeCell ref="L257:L260"/>
    <mergeCell ref="M257:M260"/>
    <mergeCell ref="N257:N260"/>
    <mergeCell ref="K265:K266"/>
    <mergeCell ref="M265:M266"/>
    <mergeCell ref="N265:N266"/>
    <mergeCell ref="K238:K239"/>
    <mergeCell ref="M238:M239"/>
    <mergeCell ref="N238:N239"/>
    <mergeCell ref="K243:K245"/>
    <mergeCell ref="M243:M245"/>
    <mergeCell ref="N243:N245"/>
    <mergeCell ref="M207:M209"/>
    <mergeCell ref="N207:N209"/>
    <mergeCell ref="G213:G215"/>
    <mergeCell ref="G218:G219"/>
    <mergeCell ref="K229:K233"/>
    <mergeCell ref="M229:M233"/>
    <mergeCell ref="N229:N233"/>
    <mergeCell ref="C201:C202"/>
    <mergeCell ref="D201:D202"/>
    <mergeCell ref="E201:E202"/>
    <mergeCell ref="F201:F202"/>
    <mergeCell ref="K207:K209"/>
    <mergeCell ref="L207:L209"/>
    <mergeCell ref="G199:G202"/>
    <mergeCell ref="K199:K202"/>
    <mergeCell ref="L199:L202"/>
    <mergeCell ref="M199:M202"/>
    <mergeCell ref="N199:N202"/>
    <mergeCell ref="N185:N186"/>
    <mergeCell ref="K192:K193"/>
    <mergeCell ref="M192:M193"/>
    <mergeCell ref="N192:N193"/>
    <mergeCell ref="M185:M186"/>
    <mergeCell ref="C169:C171"/>
    <mergeCell ref="D169:D171"/>
    <mergeCell ref="E169:E171"/>
    <mergeCell ref="F169:F171"/>
    <mergeCell ref="K169:K171"/>
    <mergeCell ref="L169:L171"/>
    <mergeCell ref="M169:M171"/>
    <mergeCell ref="N169:N171"/>
    <mergeCell ref="C194:C195"/>
    <mergeCell ref="D194:D195"/>
    <mergeCell ref="E194:E195"/>
    <mergeCell ref="F194:F195"/>
    <mergeCell ref="K194:K196"/>
    <mergeCell ref="L194:L196"/>
    <mergeCell ref="C185:C186"/>
    <mergeCell ref="D185:D186"/>
    <mergeCell ref="E185:E186"/>
    <mergeCell ref="F185:F186"/>
    <mergeCell ref="K185:K186"/>
    <mergeCell ref="M194:M196"/>
    <mergeCell ref="N194:N196"/>
    <mergeCell ref="L144:L145"/>
    <mergeCell ref="M144:M145"/>
    <mergeCell ref="N144:N145"/>
    <mergeCell ref="C154:C156"/>
    <mergeCell ref="D154:D156"/>
    <mergeCell ref="E154:E156"/>
    <mergeCell ref="F154:F156"/>
    <mergeCell ref="K154:K156"/>
    <mergeCell ref="L154:L156"/>
    <mergeCell ref="M154:M156"/>
    <mergeCell ref="C144:C145"/>
    <mergeCell ref="D144:D145"/>
    <mergeCell ref="E144:E145"/>
    <mergeCell ref="F144:F145"/>
    <mergeCell ref="G144:G145"/>
    <mergeCell ref="K144:K145"/>
    <mergeCell ref="N154:N156"/>
    <mergeCell ref="M134:M138"/>
    <mergeCell ref="N134:N138"/>
    <mergeCell ref="K139:K141"/>
    <mergeCell ref="L139:L141"/>
    <mergeCell ref="M139:M141"/>
    <mergeCell ref="N139:N141"/>
    <mergeCell ref="C134:C141"/>
    <mergeCell ref="D134:D141"/>
    <mergeCell ref="E134:E141"/>
    <mergeCell ref="F134:F141"/>
    <mergeCell ref="K134:K138"/>
    <mergeCell ref="L134:L138"/>
    <mergeCell ref="N127:N128"/>
    <mergeCell ref="C129:C130"/>
    <mergeCell ref="D129:D130"/>
    <mergeCell ref="E129:E130"/>
    <mergeCell ref="F129:F130"/>
    <mergeCell ref="K129:K130"/>
    <mergeCell ref="L129:L130"/>
    <mergeCell ref="M129:M130"/>
    <mergeCell ref="N129:N130"/>
    <mergeCell ref="C127:C128"/>
    <mergeCell ref="D127:D128"/>
    <mergeCell ref="E127:E128"/>
    <mergeCell ref="F127:F128"/>
    <mergeCell ref="K127:K128"/>
    <mergeCell ref="M127:M128"/>
    <mergeCell ref="N120:N122"/>
    <mergeCell ref="C123:C124"/>
    <mergeCell ref="D123:D124"/>
    <mergeCell ref="K123:K124"/>
    <mergeCell ref="L123:L124"/>
    <mergeCell ref="M123:M124"/>
    <mergeCell ref="N123:N124"/>
    <mergeCell ref="C120:C122"/>
    <mergeCell ref="D120:D122"/>
    <mergeCell ref="E120:E122"/>
    <mergeCell ref="F120:F122"/>
    <mergeCell ref="K120:K122"/>
    <mergeCell ref="M120:M122"/>
    <mergeCell ref="M111:M115"/>
    <mergeCell ref="N111:N115"/>
    <mergeCell ref="C116:C117"/>
    <mergeCell ref="D116:D117"/>
    <mergeCell ref="E116:E117"/>
    <mergeCell ref="F116:F117"/>
    <mergeCell ref="K116:K117"/>
    <mergeCell ref="L116:L117"/>
    <mergeCell ref="M116:M117"/>
    <mergeCell ref="N116:N117"/>
    <mergeCell ref="C111:C115"/>
    <mergeCell ref="D111:D115"/>
    <mergeCell ref="E111:E115"/>
    <mergeCell ref="F111:F115"/>
    <mergeCell ref="K111:K115"/>
    <mergeCell ref="L111:L115"/>
    <mergeCell ref="M104:M107"/>
    <mergeCell ref="N104:N107"/>
    <mergeCell ref="C106:C107"/>
    <mergeCell ref="D106:D107"/>
    <mergeCell ref="E106:E107"/>
    <mergeCell ref="F106:F107"/>
    <mergeCell ref="N97:N101"/>
    <mergeCell ref="C100:C101"/>
    <mergeCell ref="D100:D101"/>
    <mergeCell ref="E100:E101"/>
    <mergeCell ref="F100:F101"/>
    <mergeCell ref="C104:C105"/>
    <mergeCell ref="D104:D105"/>
    <mergeCell ref="E104:E105"/>
    <mergeCell ref="F104:F105"/>
    <mergeCell ref="K104:K107"/>
    <mergeCell ref="C97:C99"/>
    <mergeCell ref="D97:D99"/>
    <mergeCell ref="E97:E99"/>
    <mergeCell ref="F97:F99"/>
    <mergeCell ref="K97:K101"/>
    <mergeCell ref="M97:M101"/>
    <mergeCell ref="M69:M71"/>
    <mergeCell ref="N69:N71"/>
    <mergeCell ref="C75:C81"/>
    <mergeCell ref="D75:D81"/>
    <mergeCell ref="E75:E81"/>
    <mergeCell ref="F75:F81"/>
    <mergeCell ref="K75:K81"/>
    <mergeCell ref="M75:M81"/>
    <mergeCell ref="N75:N81"/>
    <mergeCell ref="C69:C71"/>
    <mergeCell ref="D69:D71"/>
    <mergeCell ref="E69:E71"/>
    <mergeCell ref="F69:F71"/>
    <mergeCell ref="K69:K71"/>
    <mergeCell ref="L69:L71"/>
    <mergeCell ref="M58:M60"/>
    <mergeCell ref="N58:N60"/>
    <mergeCell ref="C61:C62"/>
    <mergeCell ref="D61:D62"/>
    <mergeCell ref="E61:E62"/>
    <mergeCell ref="F61:F62"/>
    <mergeCell ref="K61:K62"/>
    <mergeCell ref="M61:M62"/>
    <mergeCell ref="N61:N62"/>
    <mergeCell ref="C58:C60"/>
    <mergeCell ref="D58:D60"/>
    <mergeCell ref="E58:E60"/>
    <mergeCell ref="F58:F60"/>
    <mergeCell ref="K58:K60"/>
    <mergeCell ref="L58:L60"/>
    <mergeCell ref="C44:C52"/>
    <mergeCell ref="D44:D52"/>
    <mergeCell ref="E44:E52"/>
    <mergeCell ref="F44:F52"/>
    <mergeCell ref="K44:K52"/>
    <mergeCell ref="L44:L52"/>
    <mergeCell ref="M44:M52"/>
    <mergeCell ref="N44:N52"/>
    <mergeCell ref="AL6:AL7"/>
    <mergeCell ref="O571:O572"/>
    <mergeCell ref="C571:C572"/>
    <mergeCell ref="D571:D572"/>
    <mergeCell ref="E571:E572"/>
    <mergeCell ref="F571:F572"/>
    <mergeCell ref="G571:G572"/>
    <mergeCell ref="H571:H572"/>
    <mergeCell ref="I571:I572"/>
    <mergeCell ref="J571:J572"/>
    <mergeCell ref="AD6:AD7"/>
    <mergeCell ref="AE6:AE7"/>
    <mergeCell ref="AF6:AF7"/>
    <mergeCell ref="Y35:Y39"/>
    <mergeCell ref="X35:X39"/>
    <mergeCell ref="P35:P39"/>
    <mergeCell ref="Q35:Q39"/>
    <mergeCell ref="R35:R39"/>
    <mergeCell ref="C35:C39"/>
    <mergeCell ref="D35:D39"/>
    <mergeCell ref="E35:E39"/>
    <mergeCell ref="F35:F39"/>
    <mergeCell ref="K35:K39"/>
    <mergeCell ref="L35:L39"/>
    <mergeCell ref="A6:A7"/>
    <mergeCell ref="B6:B7"/>
    <mergeCell ref="C6:D7"/>
    <mergeCell ref="E6:E7"/>
    <mergeCell ref="F6:F7"/>
    <mergeCell ref="G6:G7"/>
    <mergeCell ref="I6:I7"/>
    <mergeCell ref="J6:J7"/>
    <mergeCell ref="O6:O7"/>
    <mergeCell ref="P6:P7"/>
    <mergeCell ref="V6:V7"/>
    <mergeCell ref="W6:W7"/>
    <mergeCell ref="T6:T7"/>
    <mergeCell ref="U6:U7"/>
    <mergeCell ref="R6:R7"/>
    <mergeCell ref="S6:S7"/>
    <mergeCell ref="AC6:AC7"/>
    <mergeCell ref="AA6:AA7"/>
    <mergeCell ref="AB6:AB7"/>
    <mergeCell ref="X6:X7"/>
    <mergeCell ref="Y6:Y7"/>
    <mergeCell ref="Z6:Z7"/>
    <mergeCell ref="S35:S39"/>
    <mergeCell ref="T35:T39"/>
    <mergeCell ref="U35:U39"/>
    <mergeCell ref="V35:V39"/>
    <mergeCell ref="W35:W39"/>
    <mergeCell ref="H6:H7"/>
    <mergeCell ref="AH35:AH39"/>
    <mergeCell ref="AL35:AL39"/>
    <mergeCell ref="AK35:AK39"/>
    <mergeCell ref="AJ35:AJ39"/>
    <mergeCell ref="AI35:AI39"/>
    <mergeCell ref="AG35:AG39"/>
    <mergeCell ref="AF35:AF39"/>
    <mergeCell ref="AE35:AE39"/>
    <mergeCell ref="AD35:AD39"/>
    <mergeCell ref="AC35:AC39"/>
    <mergeCell ref="AB35:AB39"/>
    <mergeCell ref="AA35:AA39"/>
    <mergeCell ref="Z35:Z39"/>
    <mergeCell ref="Q6:Q7"/>
    <mergeCell ref="K6:K7"/>
    <mergeCell ref="L6:L7"/>
    <mergeCell ref="M6:M7"/>
    <mergeCell ref="N6:N7"/>
    <mergeCell ref="M35:M39"/>
    <mergeCell ref="N35:N39"/>
    <mergeCell ref="AJ6:AJ7"/>
    <mergeCell ref="AK6:AK7"/>
    <mergeCell ref="AH6:AH7"/>
    <mergeCell ref="AI6:AI7"/>
    <mergeCell ref="AG6:AG7"/>
    <mergeCell ref="AL44:AL52"/>
    <mergeCell ref="P44:P52"/>
    <mergeCell ref="Q44:Q52"/>
    <mergeCell ref="R44:R52"/>
    <mergeCell ref="S44:S52"/>
    <mergeCell ref="T44:T52"/>
    <mergeCell ref="U44:U52"/>
    <mergeCell ref="V44:V52"/>
    <mergeCell ref="AH44:AH52"/>
    <mergeCell ref="AF44:AF52"/>
    <mergeCell ref="AG44:AG52"/>
    <mergeCell ref="W44:W52"/>
    <mergeCell ref="X44:X52"/>
    <mergeCell ref="Y44:Y52"/>
    <mergeCell ref="Z44:Z52"/>
    <mergeCell ref="AA44:AA52"/>
    <mergeCell ref="AB44:AB52"/>
    <mergeCell ref="AC44:AC52"/>
    <mergeCell ref="AD44:AD52"/>
    <mergeCell ref="AE44:AE52"/>
    <mergeCell ref="V290:V292"/>
    <mergeCell ref="P290:P292"/>
    <mergeCell ref="Q290:Q292"/>
    <mergeCell ref="R290:R292"/>
    <mergeCell ref="S290:S292"/>
    <mergeCell ref="T290:T292"/>
    <mergeCell ref="U290:U292"/>
    <mergeCell ref="P58:P60"/>
    <mergeCell ref="Q58:Q60"/>
    <mergeCell ref="R58:R60"/>
    <mergeCell ref="S58:S60"/>
    <mergeCell ref="T58:T60"/>
    <mergeCell ref="U58:U60"/>
    <mergeCell ref="AI44:AI52"/>
    <mergeCell ref="AJ44:AJ52"/>
    <mergeCell ref="AK44:AK52"/>
    <mergeCell ref="AF61:AF62"/>
    <mergeCell ref="AG61:AG62"/>
    <mergeCell ref="AH61:AH62"/>
    <mergeCell ref="Y61:Y62"/>
    <mergeCell ref="Z61:Z62"/>
    <mergeCell ref="AA61:AA62"/>
    <mergeCell ref="AB61:AB62"/>
    <mergeCell ref="AC61:AC62"/>
    <mergeCell ref="W69:W71"/>
    <mergeCell ref="X69:X71"/>
    <mergeCell ref="Y69:Y71"/>
    <mergeCell ref="P75:P81"/>
    <mergeCell ref="Q75:Q81"/>
    <mergeCell ref="R75:R81"/>
    <mergeCell ref="S75:S81"/>
    <mergeCell ref="AI58:AI60"/>
    <mergeCell ref="AF290:AF292"/>
    <mergeCell ref="AG290:AG292"/>
    <mergeCell ref="AH290:AH292"/>
    <mergeCell ref="AI290:AI292"/>
    <mergeCell ref="AJ290:AJ292"/>
    <mergeCell ref="AK290:AK292"/>
    <mergeCell ref="AL290:AL292"/>
    <mergeCell ref="W290:W292"/>
    <mergeCell ref="X290:X292"/>
    <mergeCell ref="Y290:Y292"/>
    <mergeCell ref="Z290:Z292"/>
    <mergeCell ref="AA290:AA292"/>
    <mergeCell ref="AB290:AB292"/>
    <mergeCell ref="AC290:AC292"/>
    <mergeCell ref="AD290:AD292"/>
    <mergeCell ref="AE290:AE292"/>
    <mergeCell ref="AJ293:AJ294"/>
    <mergeCell ref="AK293:AK294"/>
    <mergeCell ref="AL293:AL294"/>
    <mergeCell ref="R297:R302"/>
    <mergeCell ref="S297:S302"/>
    <mergeCell ref="T297:T302"/>
    <mergeCell ref="U297:U302"/>
    <mergeCell ref="V297:V302"/>
    <mergeCell ref="Z293:Z294"/>
    <mergeCell ref="AA293:AA294"/>
    <mergeCell ref="AB293:AB294"/>
    <mergeCell ref="AC293:AC294"/>
    <mergeCell ref="AD293:AD294"/>
    <mergeCell ref="AE293:AE294"/>
    <mergeCell ref="AF293:AF294"/>
    <mergeCell ref="AG293:AG294"/>
    <mergeCell ref="AH293:AH294"/>
    <mergeCell ref="AI293:AI294"/>
    <mergeCell ref="P293:P294"/>
    <mergeCell ref="Q293:Q294"/>
    <mergeCell ref="R293:R294"/>
    <mergeCell ref="S293:S294"/>
    <mergeCell ref="T293:T294"/>
    <mergeCell ref="U293:U294"/>
    <mergeCell ref="V293:V294"/>
    <mergeCell ref="W293:W294"/>
    <mergeCell ref="X293:X294"/>
    <mergeCell ref="Y293:Y294"/>
    <mergeCell ref="AL297:AL302"/>
    <mergeCell ref="P310:P317"/>
    <mergeCell ref="Q310:Q317"/>
    <mergeCell ref="R310:R317"/>
    <mergeCell ref="S310:S317"/>
    <mergeCell ref="T310:T317"/>
    <mergeCell ref="U310:U317"/>
    <mergeCell ref="V310:V317"/>
    <mergeCell ref="W310:W317"/>
    <mergeCell ref="X310:X317"/>
    <mergeCell ref="Y310:Y317"/>
    <mergeCell ref="AE297:AE302"/>
    <mergeCell ref="AF297:AF302"/>
    <mergeCell ref="AG297:AG302"/>
    <mergeCell ref="AH297:AH302"/>
    <mergeCell ref="AI297:AI302"/>
    <mergeCell ref="AJ297:AJ302"/>
    <mergeCell ref="AK297:AK302"/>
    <mergeCell ref="W297:W302"/>
    <mergeCell ref="X297:X302"/>
    <mergeCell ref="Y297:Y302"/>
    <mergeCell ref="Z297:Z302"/>
    <mergeCell ref="AA297:AA302"/>
    <mergeCell ref="AB297:AB302"/>
    <mergeCell ref="AC297:AC302"/>
    <mergeCell ref="AD297:AD302"/>
    <mergeCell ref="AI310:AI317"/>
    <mergeCell ref="AJ310:AJ317"/>
    <mergeCell ref="AK310:AK317"/>
    <mergeCell ref="AL310:AL317"/>
    <mergeCell ref="P297:P302"/>
    <mergeCell ref="Q297:Q302"/>
    <mergeCell ref="AL320:AL329"/>
    <mergeCell ref="AI320:AI329"/>
    <mergeCell ref="AJ320:AJ329"/>
    <mergeCell ref="AK320:AK329"/>
    <mergeCell ref="AH320:AH329"/>
    <mergeCell ref="W320:W329"/>
    <mergeCell ref="Z310:Z317"/>
    <mergeCell ref="AA310:AA317"/>
    <mergeCell ref="AB310:AB317"/>
    <mergeCell ref="AC310:AC317"/>
    <mergeCell ref="AD310:AD317"/>
    <mergeCell ref="AE310:AE317"/>
    <mergeCell ref="AF310:AF317"/>
    <mergeCell ref="AG310:AG317"/>
    <mergeCell ref="AH310:AH317"/>
    <mergeCell ref="AL332:AL335"/>
    <mergeCell ref="AK332:AK335"/>
    <mergeCell ref="AH332:AH335"/>
    <mergeCell ref="AI332:AI335"/>
    <mergeCell ref="AJ332:AJ335"/>
    <mergeCell ref="AG320:AG329"/>
    <mergeCell ref="P320:P329"/>
    <mergeCell ref="Q320:Q329"/>
    <mergeCell ref="R320:R329"/>
    <mergeCell ref="S320:S329"/>
    <mergeCell ref="T320:T329"/>
    <mergeCell ref="U320:U329"/>
    <mergeCell ref="X320:X329"/>
    <mergeCell ref="Y320:Y329"/>
    <mergeCell ref="Z320:Z329"/>
    <mergeCell ref="AA320:AA329"/>
    <mergeCell ref="AB320:AB329"/>
    <mergeCell ref="AC320:AC329"/>
    <mergeCell ref="AD320:AD329"/>
    <mergeCell ref="AE320:AE329"/>
    <mergeCell ref="AF320:AF329"/>
    <mergeCell ref="AG332:AG335"/>
    <mergeCell ref="V320:V329"/>
    <mergeCell ref="P343:P347"/>
    <mergeCell ref="Q343:Q347"/>
    <mergeCell ref="R343:R347"/>
    <mergeCell ref="S343:S347"/>
    <mergeCell ref="T343:T347"/>
    <mergeCell ref="U343:U347"/>
    <mergeCell ref="V343:V347"/>
    <mergeCell ref="W343:W347"/>
    <mergeCell ref="X332:X335"/>
    <mergeCell ref="Y332:Y335"/>
    <mergeCell ref="Z332:Z335"/>
    <mergeCell ref="AA332:AA335"/>
    <mergeCell ref="AB332:AB335"/>
    <mergeCell ref="AC332:AC335"/>
    <mergeCell ref="AD332:AD335"/>
    <mergeCell ref="AE332:AE335"/>
    <mergeCell ref="AF332:AF335"/>
    <mergeCell ref="P332:P335"/>
    <mergeCell ref="Q332:Q335"/>
    <mergeCell ref="R332:R335"/>
    <mergeCell ref="S332:S335"/>
    <mergeCell ref="T332:T335"/>
    <mergeCell ref="U332:U335"/>
    <mergeCell ref="V332:V335"/>
    <mergeCell ref="W332:W335"/>
    <mergeCell ref="AG343:AG347"/>
    <mergeCell ref="AH343:AH347"/>
    <mergeCell ref="AI343:AI347"/>
    <mergeCell ref="AJ343:AJ347"/>
    <mergeCell ref="AK343:AK347"/>
    <mergeCell ref="AL343:AL347"/>
    <mergeCell ref="X343:X347"/>
    <mergeCell ref="Y343:Y347"/>
    <mergeCell ref="Z343:Z347"/>
    <mergeCell ref="AA343:AA347"/>
    <mergeCell ref="AB343:AB347"/>
    <mergeCell ref="AC343:AC347"/>
    <mergeCell ref="AD343:AD347"/>
    <mergeCell ref="AE343:AE347"/>
    <mergeCell ref="AF343:AF347"/>
    <mergeCell ref="AJ350:AJ354"/>
    <mergeCell ref="AK350:AK354"/>
    <mergeCell ref="AL350:AL354"/>
    <mergeCell ref="P358:P359"/>
    <mergeCell ref="Q358:Q359"/>
    <mergeCell ref="R358:R359"/>
    <mergeCell ref="S358:S359"/>
    <mergeCell ref="T358:T359"/>
    <mergeCell ref="U358:U359"/>
    <mergeCell ref="V358:V359"/>
    <mergeCell ref="Z350:Z354"/>
    <mergeCell ref="AA350:AA354"/>
    <mergeCell ref="AB350:AB354"/>
    <mergeCell ref="AC350:AC354"/>
    <mergeCell ref="AD350:AD354"/>
    <mergeCell ref="AE350:AE354"/>
    <mergeCell ref="AF350:AF354"/>
    <mergeCell ref="AG350:AG354"/>
    <mergeCell ref="AH350:AH354"/>
    <mergeCell ref="AI350:AI354"/>
    <mergeCell ref="P350:P354"/>
    <mergeCell ref="Q350:Q354"/>
    <mergeCell ref="R350:R354"/>
    <mergeCell ref="S350:S354"/>
    <mergeCell ref="T350:T354"/>
    <mergeCell ref="U350:U354"/>
    <mergeCell ref="V350:V354"/>
    <mergeCell ref="W350:W354"/>
    <mergeCell ref="X350:X354"/>
    <mergeCell ref="Y350:Y354"/>
    <mergeCell ref="AF358:AF359"/>
    <mergeCell ref="AG358:AG359"/>
    <mergeCell ref="AH358:AH359"/>
    <mergeCell ref="AL358:AL359"/>
    <mergeCell ref="AI358:AI359"/>
    <mergeCell ref="AJ358:AJ359"/>
    <mergeCell ref="AK358:AK359"/>
    <mergeCell ref="W358:W359"/>
    <mergeCell ref="X358:X359"/>
    <mergeCell ref="Y358:Y359"/>
    <mergeCell ref="Z358:Z359"/>
    <mergeCell ref="AA358:AA359"/>
    <mergeCell ref="AB358:AB359"/>
    <mergeCell ref="AC358:AC359"/>
    <mergeCell ref="AD358:AD359"/>
    <mergeCell ref="AE358:AE359"/>
    <mergeCell ref="AK370:AK371"/>
    <mergeCell ref="AL370:AL371"/>
    <mergeCell ref="AJ370:AJ371"/>
    <mergeCell ref="AA370:AA371"/>
    <mergeCell ref="AB370:AB371"/>
    <mergeCell ref="AC370:AC371"/>
    <mergeCell ref="AD370:AD371"/>
    <mergeCell ref="AE370:AE371"/>
    <mergeCell ref="AF370:AF371"/>
    <mergeCell ref="AG370:AG371"/>
    <mergeCell ref="AH370:AH371"/>
    <mergeCell ref="AI370:AI371"/>
    <mergeCell ref="V370:V371"/>
    <mergeCell ref="W370:W371"/>
    <mergeCell ref="X370:X371"/>
    <mergeCell ref="Y370:Y371"/>
    <mergeCell ref="Z370:Z371"/>
    <mergeCell ref="P370:P371"/>
    <mergeCell ref="Q370:Q371"/>
    <mergeCell ref="R370:R371"/>
    <mergeCell ref="S370:S371"/>
    <mergeCell ref="T370:T371"/>
    <mergeCell ref="U370:U371"/>
    <mergeCell ref="AL381:AL382"/>
    <mergeCell ref="AI381:AI382"/>
    <mergeCell ref="AJ381:AJ382"/>
    <mergeCell ref="AK381:AK382"/>
    <mergeCell ref="P394:P396"/>
    <mergeCell ref="Q394:Q396"/>
    <mergeCell ref="R394:R396"/>
    <mergeCell ref="S394:S396"/>
    <mergeCell ref="T394:T396"/>
    <mergeCell ref="X381:X382"/>
    <mergeCell ref="Y381:Y382"/>
    <mergeCell ref="Z381:Z382"/>
    <mergeCell ref="AA381:AA382"/>
    <mergeCell ref="AB381:AB382"/>
    <mergeCell ref="AC381:AC382"/>
    <mergeCell ref="AD381:AD382"/>
    <mergeCell ref="AE381:AE382"/>
    <mergeCell ref="AF381:AF382"/>
    <mergeCell ref="AG381:AG382"/>
    <mergeCell ref="AK394:AK396"/>
    <mergeCell ref="AL394:AL396"/>
    <mergeCell ref="AJ394:AJ396"/>
    <mergeCell ref="P381:P382"/>
    <mergeCell ref="Q381:Q382"/>
    <mergeCell ref="R381:R382"/>
    <mergeCell ref="S381:S382"/>
    <mergeCell ref="T381:T382"/>
    <mergeCell ref="U381:U382"/>
    <mergeCell ref="V381:V382"/>
    <mergeCell ref="W381:W382"/>
    <mergeCell ref="AH381:AH382"/>
    <mergeCell ref="P399:P401"/>
    <mergeCell ref="Q399:Q401"/>
    <mergeCell ref="R399:R401"/>
    <mergeCell ref="S399:S401"/>
    <mergeCell ref="T399:T401"/>
    <mergeCell ref="U399:U401"/>
    <mergeCell ref="V399:V401"/>
    <mergeCell ref="W399:W401"/>
    <mergeCell ref="AA394:AA396"/>
    <mergeCell ref="AB394:AB396"/>
    <mergeCell ref="AC394:AC396"/>
    <mergeCell ref="AD394:AD396"/>
    <mergeCell ref="AE394:AE396"/>
    <mergeCell ref="AF394:AF396"/>
    <mergeCell ref="AG394:AG396"/>
    <mergeCell ref="AH394:AH396"/>
    <mergeCell ref="AI394:AI396"/>
    <mergeCell ref="U394:U396"/>
    <mergeCell ref="V394:V396"/>
    <mergeCell ref="W394:W396"/>
    <mergeCell ref="X394:X396"/>
    <mergeCell ref="Y394:Y396"/>
    <mergeCell ref="Z394:Z396"/>
    <mergeCell ref="AH399:AH401"/>
    <mergeCell ref="AI399:AI401"/>
    <mergeCell ref="AJ399:AJ401"/>
    <mergeCell ref="AK399:AK401"/>
    <mergeCell ref="AL399:AL401"/>
    <mergeCell ref="X399:X401"/>
    <mergeCell ref="Y399:Y401"/>
    <mergeCell ref="Z399:Z401"/>
    <mergeCell ref="AA399:AA401"/>
    <mergeCell ref="AB399:AB401"/>
    <mergeCell ref="AC399:AC401"/>
    <mergeCell ref="AD399:AD401"/>
    <mergeCell ref="AE399:AE401"/>
    <mergeCell ref="AF399:AF401"/>
    <mergeCell ref="AG399:AG401"/>
    <mergeCell ref="AK451:AK453"/>
    <mergeCell ref="AL451:AL453"/>
    <mergeCell ref="AJ451:AJ453"/>
    <mergeCell ref="AA451:AA453"/>
    <mergeCell ref="AB451:AB453"/>
    <mergeCell ref="AC451:AC453"/>
    <mergeCell ref="AD451:AD453"/>
    <mergeCell ref="AE451:AE453"/>
    <mergeCell ref="AF451:AF453"/>
    <mergeCell ref="AG451:AG453"/>
    <mergeCell ref="AH451:AH453"/>
    <mergeCell ref="AI451:AI453"/>
    <mergeCell ref="V451:V453"/>
    <mergeCell ref="W451:W453"/>
    <mergeCell ref="X451:X453"/>
    <mergeCell ref="Y451:Y453"/>
    <mergeCell ref="Z451:Z453"/>
    <mergeCell ref="P451:P453"/>
    <mergeCell ref="Q451:Q453"/>
    <mergeCell ref="R451:R453"/>
    <mergeCell ref="S451:S453"/>
    <mergeCell ref="T451:T453"/>
    <mergeCell ref="U451:U453"/>
    <mergeCell ref="AJ457:AJ458"/>
    <mergeCell ref="AK457:AK458"/>
    <mergeCell ref="AL457:AL458"/>
    <mergeCell ref="P461:P464"/>
    <mergeCell ref="Q461:Q464"/>
    <mergeCell ref="R461:R464"/>
    <mergeCell ref="S461:S464"/>
    <mergeCell ref="T461:T464"/>
    <mergeCell ref="X457:X458"/>
    <mergeCell ref="Y457:Y458"/>
    <mergeCell ref="Z457:Z458"/>
    <mergeCell ref="AA457:AA458"/>
    <mergeCell ref="AB457:AB458"/>
    <mergeCell ref="AC457:AC458"/>
    <mergeCell ref="AD457:AD458"/>
    <mergeCell ref="AE457:AE458"/>
    <mergeCell ref="AF457:AF458"/>
    <mergeCell ref="AG457:AG458"/>
    <mergeCell ref="AI461:AI464"/>
    <mergeCell ref="AJ461:AJ464"/>
    <mergeCell ref="AK461:AK464"/>
    <mergeCell ref="P457:P458"/>
    <mergeCell ref="Q457:Q458"/>
    <mergeCell ref="R457:R458"/>
    <mergeCell ref="S457:S458"/>
    <mergeCell ref="T457:T458"/>
    <mergeCell ref="U457:U458"/>
    <mergeCell ref="V457:V458"/>
    <mergeCell ref="W457:W458"/>
    <mergeCell ref="AH457:AH458"/>
    <mergeCell ref="AI457:AI458"/>
    <mergeCell ref="P467:P469"/>
    <mergeCell ref="Q467:Q469"/>
    <mergeCell ref="R467:R469"/>
    <mergeCell ref="S467:S469"/>
    <mergeCell ref="T467:T469"/>
    <mergeCell ref="U467:U469"/>
    <mergeCell ref="V467:V469"/>
    <mergeCell ref="U461:U464"/>
    <mergeCell ref="V461:V464"/>
    <mergeCell ref="W461:W464"/>
    <mergeCell ref="AL461:AL464"/>
    <mergeCell ref="X461:X464"/>
    <mergeCell ref="Y461:Y464"/>
    <mergeCell ref="Z461:Z464"/>
    <mergeCell ref="AA461:AA464"/>
    <mergeCell ref="AB461:AB464"/>
    <mergeCell ref="AC461:AC464"/>
    <mergeCell ref="AD461:AD464"/>
    <mergeCell ref="AE461:AE464"/>
    <mergeCell ref="AF461:AF464"/>
    <mergeCell ref="AG461:AG464"/>
    <mergeCell ref="AH461:AH464"/>
    <mergeCell ref="AK467:AK469"/>
    <mergeCell ref="W467:W469"/>
    <mergeCell ref="AL467:AL469"/>
    <mergeCell ref="X467:X469"/>
    <mergeCell ref="Y467:Y469"/>
    <mergeCell ref="Z467:Z469"/>
    <mergeCell ref="AA467:AA469"/>
    <mergeCell ref="AB467:AB469"/>
    <mergeCell ref="AC467:AC469"/>
    <mergeCell ref="AD467:AD469"/>
    <mergeCell ref="AE467:AE469"/>
    <mergeCell ref="AF467:AF469"/>
    <mergeCell ref="AG467:AG469"/>
    <mergeCell ref="AH467:AH469"/>
    <mergeCell ref="AI467:AI469"/>
    <mergeCell ref="AJ467:AJ469"/>
    <mergeCell ref="AI474:AI476"/>
    <mergeCell ref="AJ474:AJ476"/>
    <mergeCell ref="AK474:AK476"/>
    <mergeCell ref="AL474:AL476"/>
    <mergeCell ref="P479:P480"/>
    <mergeCell ref="Q479:Q480"/>
    <mergeCell ref="R479:R480"/>
    <mergeCell ref="S479:S480"/>
    <mergeCell ref="T479:T480"/>
    <mergeCell ref="U479:U480"/>
    <mergeCell ref="Y474:Y476"/>
    <mergeCell ref="Z474:Z476"/>
    <mergeCell ref="AA474:AA476"/>
    <mergeCell ref="AB474:AB476"/>
    <mergeCell ref="AC474:AC476"/>
    <mergeCell ref="AD474:AD476"/>
    <mergeCell ref="AE474:AE476"/>
    <mergeCell ref="AF474:AF476"/>
    <mergeCell ref="AG474:AG476"/>
    <mergeCell ref="AH474:AH476"/>
    <mergeCell ref="AL479:AL480"/>
    <mergeCell ref="AK479:AK480"/>
    <mergeCell ref="P474:P476"/>
    <mergeCell ref="Q474:Q476"/>
    <mergeCell ref="R474:R476"/>
    <mergeCell ref="S474:S476"/>
    <mergeCell ref="T474:T476"/>
    <mergeCell ref="U474:U476"/>
    <mergeCell ref="V474:V476"/>
    <mergeCell ref="W474:W476"/>
    <mergeCell ref="X474:X476"/>
    <mergeCell ref="AC479:AC480"/>
    <mergeCell ref="AD479:AD480"/>
    <mergeCell ref="AE479:AE480"/>
    <mergeCell ref="AF479:AF480"/>
    <mergeCell ref="AG479:AG480"/>
    <mergeCell ref="AH479:AH480"/>
    <mergeCell ref="AI479:AI480"/>
    <mergeCell ref="AJ479:AJ480"/>
    <mergeCell ref="V479:V480"/>
    <mergeCell ref="W479:W480"/>
    <mergeCell ref="X479:X480"/>
    <mergeCell ref="Y479:Y480"/>
    <mergeCell ref="Z479:Z480"/>
    <mergeCell ref="AA479:AA480"/>
    <mergeCell ref="AB479:AB480"/>
    <mergeCell ref="AI482:AI483"/>
    <mergeCell ref="AJ482:AJ483"/>
    <mergeCell ref="AL482:AL483"/>
    <mergeCell ref="P487:P488"/>
    <mergeCell ref="Q487:Q488"/>
    <mergeCell ref="R487:R488"/>
    <mergeCell ref="S487:S488"/>
    <mergeCell ref="T487:T488"/>
    <mergeCell ref="U487:U488"/>
    <mergeCell ref="Y482:Y483"/>
    <mergeCell ref="Z482:Z483"/>
    <mergeCell ref="AA482:AA483"/>
    <mergeCell ref="AB482:AB483"/>
    <mergeCell ref="AC482:AC483"/>
    <mergeCell ref="AD482:AD483"/>
    <mergeCell ref="AE482:AE483"/>
    <mergeCell ref="AF482:AF483"/>
    <mergeCell ref="AG482:AG483"/>
    <mergeCell ref="AH482:AH483"/>
    <mergeCell ref="AK487:AK488"/>
    <mergeCell ref="AL487:AL488"/>
    <mergeCell ref="AJ487:AJ488"/>
    <mergeCell ref="P482:P483"/>
    <mergeCell ref="Q482:Q483"/>
    <mergeCell ref="R482:R483"/>
    <mergeCell ref="S482:S483"/>
    <mergeCell ref="T482:T483"/>
    <mergeCell ref="U482:U483"/>
    <mergeCell ref="V482:V483"/>
    <mergeCell ref="W482:W483"/>
    <mergeCell ref="X482:X483"/>
    <mergeCell ref="AB487:AB488"/>
    <mergeCell ref="AC487:AC488"/>
    <mergeCell ref="AD487:AD488"/>
    <mergeCell ref="AE487:AE488"/>
    <mergeCell ref="AF487:AF488"/>
    <mergeCell ref="AG487:AG488"/>
    <mergeCell ref="AH487:AH488"/>
    <mergeCell ref="AI487:AI488"/>
    <mergeCell ref="V487:V488"/>
    <mergeCell ref="W487:W488"/>
    <mergeCell ref="X487:X488"/>
    <mergeCell ref="Y487:Y488"/>
    <mergeCell ref="Z487:Z488"/>
    <mergeCell ref="AA487:AA488"/>
    <mergeCell ref="AH492:AH493"/>
    <mergeCell ref="AI492:AI493"/>
    <mergeCell ref="AK482:AK483"/>
    <mergeCell ref="AK501:AK504"/>
    <mergeCell ref="AL501:AL504"/>
    <mergeCell ref="AJ501:AJ504"/>
    <mergeCell ref="AJ492:AJ493"/>
    <mergeCell ref="AK492:AK493"/>
    <mergeCell ref="AL492:AL493"/>
    <mergeCell ref="P496:P497"/>
    <mergeCell ref="Q496:Q497"/>
    <mergeCell ref="R496:R497"/>
    <mergeCell ref="S496:S497"/>
    <mergeCell ref="T496:T497"/>
    <mergeCell ref="U496:U497"/>
    <mergeCell ref="Y492:Y493"/>
    <mergeCell ref="Z492:Z493"/>
    <mergeCell ref="AA492:AA493"/>
    <mergeCell ref="AB492:AB493"/>
    <mergeCell ref="AC492:AC493"/>
    <mergeCell ref="AD492:AD493"/>
    <mergeCell ref="AE492:AE493"/>
    <mergeCell ref="AF492:AF493"/>
    <mergeCell ref="AG492:AG493"/>
    <mergeCell ref="P492:P493"/>
    <mergeCell ref="Q492:Q493"/>
    <mergeCell ref="R492:R493"/>
    <mergeCell ref="S492:S493"/>
    <mergeCell ref="T492:T493"/>
    <mergeCell ref="U492:U493"/>
    <mergeCell ref="V492:V493"/>
    <mergeCell ref="W492:W493"/>
    <mergeCell ref="X492:X493"/>
    <mergeCell ref="AH496:AH497"/>
    <mergeCell ref="AI496:AI497"/>
    <mergeCell ref="AJ496:AJ497"/>
    <mergeCell ref="AK496:AK497"/>
    <mergeCell ref="AL496:AL497"/>
    <mergeCell ref="V496:V497"/>
    <mergeCell ref="W496:W497"/>
    <mergeCell ref="AG496:AG497"/>
    <mergeCell ref="X496:X497"/>
    <mergeCell ref="Y496:Y497"/>
    <mergeCell ref="Z496:Z497"/>
    <mergeCell ref="AA496:AA497"/>
    <mergeCell ref="AB496:AB497"/>
    <mergeCell ref="AC496:AC497"/>
    <mergeCell ref="AD496:AD497"/>
    <mergeCell ref="AE496:AE497"/>
    <mergeCell ref="AF496:AF497"/>
    <mergeCell ref="AA501:AA504"/>
    <mergeCell ref="AB501:AB504"/>
    <mergeCell ref="AC501:AC504"/>
    <mergeCell ref="AD501:AD504"/>
    <mergeCell ref="AE501:AE504"/>
    <mergeCell ref="AF501:AF504"/>
    <mergeCell ref="AG501:AG504"/>
    <mergeCell ref="AH501:AH504"/>
    <mergeCell ref="AI501:AI504"/>
    <mergeCell ref="V501:V504"/>
    <mergeCell ref="W501:W504"/>
    <mergeCell ref="X501:X504"/>
    <mergeCell ref="Y501:Y504"/>
    <mergeCell ref="Z501:Z504"/>
    <mergeCell ref="P501:P504"/>
    <mergeCell ref="Q501:Q504"/>
    <mergeCell ref="R501:R504"/>
    <mergeCell ref="S501:S504"/>
    <mergeCell ref="T501:T504"/>
    <mergeCell ref="U501:U504"/>
    <mergeCell ref="AJ508:AJ509"/>
    <mergeCell ref="AK508:AK509"/>
    <mergeCell ref="AL508:AL509"/>
    <mergeCell ref="P513:P514"/>
    <mergeCell ref="Q513:Q514"/>
    <mergeCell ref="R513:R514"/>
    <mergeCell ref="S513:S514"/>
    <mergeCell ref="T513:T514"/>
    <mergeCell ref="X508:X509"/>
    <mergeCell ref="Y508:Y509"/>
    <mergeCell ref="Z508:Z509"/>
    <mergeCell ref="AA508:AA509"/>
    <mergeCell ref="AB508:AB509"/>
    <mergeCell ref="AC508:AC509"/>
    <mergeCell ref="AD508:AD509"/>
    <mergeCell ref="AE508:AE509"/>
    <mergeCell ref="AF508:AF509"/>
    <mergeCell ref="AG508:AG509"/>
    <mergeCell ref="AK513:AK514"/>
    <mergeCell ref="AL513:AL514"/>
    <mergeCell ref="AJ513:AJ514"/>
    <mergeCell ref="P508:P509"/>
    <mergeCell ref="Q508:Q509"/>
    <mergeCell ref="R508:R509"/>
    <mergeCell ref="S508:S509"/>
    <mergeCell ref="T508:T509"/>
    <mergeCell ref="U508:U509"/>
    <mergeCell ref="V508:V509"/>
    <mergeCell ref="W508:W509"/>
    <mergeCell ref="AH508:AH509"/>
    <mergeCell ref="AI508:AI509"/>
    <mergeCell ref="P528:P530"/>
    <mergeCell ref="Q528:Q530"/>
    <mergeCell ref="R528:R530"/>
    <mergeCell ref="S528:S530"/>
    <mergeCell ref="T528:T530"/>
    <mergeCell ref="U528:U530"/>
    <mergeCell ref="Y528:Y530"/>
    <mergeCell ref="X528:X530"/>
    <mergeCell ref="AA513:AA514"/>
    <mergeCell ref="AB513:AB514"/>
    <mergeCell ref="AC513:AC514"/>
    <mergeCell ref="AD513:AD514"/>
    <mergeCell ref="AE513:AE514"/>
    <mergeCell ref="AF513:AF514"/>
    <mergeCell ref="AG513:AG514"/>
    <mergeCell ref="AH513:AH514"/>
    <mergeCell ref="AI513:AI514"/>
    <mergeCell ref="U513:U514"/>
    <mergeCell ref="V513:V514"/>
    <mergeCell ref="W513:W514"/>
    <mergeCell ref="X513:X514"/>
    <mergeCell ref="Y513:Y514"/>
    <mergeCell ref="Z513:Z514"/>
    <mergeCell ref="AH528:AH530"/>
    <mergeCell ref="AI528:AI530"/>
    <mergeCell ref="AJ528:AJ530"/>
    <mergeCell ref="AK528:AK530"/>
    <mergeCell ref="AL528:AL530"/>
    <mergeCell ref="V528:V530"/>
    <mergeCell ref="W528:W530"/>
    <mergeCell ref="Z528:Z530"/>
    <mergeCell ref="AA528:AA530"/>
    <mergeCell ref="AB528:AB530"/>
    <mergeCell ref="AC528:AC530"/>
    <mergeCell ref="AD528:AD530"/>
    <mergeCell ref="AE528:AE530"/>
    <mergeCell ref="AF528:AF530"/>
    <mergeCell ref="AG528:AG530"/>
    <mergeCell ref="AK542:AK543"/>
    <mergeCell ref="AL542:AL543"/>
    <mergeCell ref="AJ542:AJ543"/>
    <mergeCell ref="Z537:Z538"/>
    <mergeCell ref="AA537:AA538"/>
    <mergeCell ref="AB537:AB538"/>
    <mergeCell ref="AC537:AC538"/>
    <mergeCell ref="AD537:AD538"/>
    <mergeCell ref="AE537:AE538"/>
    <mergeCell ref="AF537:AF538"/>
    <mergeCell ref="AG537:AG538"/>
    <mergeCell ref="AH537:AH538"/>
    <mergeCell ref="AI537:AI538"/>
    <mergeCell ref="AJ537:AJ538"/>
    <mergeCell ref="AK537:AK538"/>
    <mergeCell ref="AA542:AA543"/>
    <mergeCell ref="AB542:AB543"/>
    <mergeCell ref="AC542:AC543"/>
    <mergeCell ref="AD542:AD543"/>
    <mergeCell ref="AE542:AE543"/>
    <mergeCell ref="AF542:AF543"/>
    <mergeCell ref="AG542:AG543"/>
    <mergeCell ref="AH542:AH543"/>
    <mergeCell ref="AI542:AI543"/>
    <mergeCell ref="V542:V543"/>
    <mergeCell ref="W542:W543"/>
    <mergeCell ref="X542:X543"/>
    <mergeCell ref="Y542:Y543"/>
    <mergeCell ref="Z542:Z543"/>
    <mergeCell ref="P542:P543"/>
    <mergeCell ref="Q542:Q543"/>
    <mergeCell ref="R542:R543"/>
    <mergeCell ref="S542:S543"/>
    <mergeCell ref="T542:T543"/>
    <mergeCell ref="U542:U543"/>
    <mergeCell ref="P551:P553"/>
    <mergeCell ref="V551:V553"/>
    <mergeCell ref="W551:W553"/>
    <mergeCell ref="X551:X553"/>
    <mergeCell ref="Y551:Y553"/>
    <mergeCell ref="Z551:Z553"/>
    <mergeCell ref="X546:X547"/>
    <mergeCell ref="Y546:Y547"/>
    <mergeCell ref="Z546:Z547"/>
    <mergeCell ref="AA546:AA547"/>
    <mergeCell ref="AB546:AB547"/>
    <mergeCell ref="AC546:AC547"/>
    <mergeCell ref="AD546:AD547"/>
    <mergeCell ref="AE546:AE547"/>
    <mergeCell ref="AF546:AF547"/>
    <mergeCell ref="AG546:AG547"/>
    <mergeCell ref="AK551:AK553"/>
    <mergeCell ref="P546:P547"/>
    <mergeCell ref="Q546:Q547"/>
    <mergeCell ref="R546:R547"/>
    <mergeCell ref="S546:S547"/>
    <mergeCell ref="T546:T547"/>
    <mergeCell ref="U546:U547"/>
    <mergeCell ref="V546:V547"/>
    <mergeCell ref="W546:W547"/>
    <mergeCell ref="AL551:AL553"/>
    <mergeCell ref="P537:P538"/>
    <mergeCell ref="Q537:Q538"/>
    <mergeCell ref="R537:R538"/>
    <mergeCell ref="S537:S538"/>
    <mergeCell ref="T537:T538"/>
    <mergeCell ref="U537:U538"/>
    <mergeCell ref="V537:V538"/>
    <mergeCell ref="W537:W538"/>
    <mergeCell ref="AA551:AA553"/>
    <mergeCell ref="AB551:AB553"/>
    <mergeCell ref="AC551:AC553"/>
    <mergeCell ref="AD551:AD553"/>
    <mergeCell ref="AE551:AE553"/>
    <mergeCell ref="AF551:AF553"/>
    <mergeCell ref="AG551:AG553"/>
    <mergeCell ref="AH551:AH553"/>
    <mergeCell ref="AI551:AI553"/>
    <mergeCell ref="AJ551:AJ553"/>
    <mergeCell ref="Q551:Q553"/>
    <mergeCell ref="R551:R553"/>
    <mergeCell ref="S551:S553"/>
    <mergeCell ref="T551:T553"/>
    <mergeCell ref="U551:U553"/>
    <mergeCell ref="AH546:AH547"/>
    <mergeCell ref="AI546:AI547"/>
    <mergeCell ref="AJ546:AJ547"/>
    <mergeCell ref="AK546:AK547"/>
    <mergeCell ref="AL546:AL547"/>
    <mergeCell ref="X537:X538"/>
    <mergeCell ref="AL537:AL538"/>
    <mergeCell ref="Y537:Y538"/>
    <mergeCell ref="AJ561:AJ562"/>
    <mergeCell ref="AK561:AK562"/>
    <mergeCell ref="AL561:AL562"/>
    <mergeCell ref="P575:P577"/>
    <mergeCell ref="Q575:Q577"/>
    <mergeCell ref="R575:R577"/>
    <mergeCell ref="S575:S577"/>
    <mergeCell ref="T575:T577"/>
    <mergeCell ref="U575:U577"/>
    <mergeCell ref="V575:V577"/>
    <mergeCell ref="Z561:Z562"/>
    <mergeCell ref="AA561:AA562"/>
    <mergeCell ref="AB561:AB562"/>
    <mergeCell ref="AC561:AC562"/>
    <mergeCell ref="AD561:AD562"/>
    <mergeCell ref="AE561:AE562"/>
    <mergeCell ref="AF561:AF562"/>
    <mergeCell ref="AG561:AG562"/>
    <mergeCell ref="AH561:AH562"/>
    <mergeCell ref="AI561:AI562"/>
    <mergeCell ref="P561:P562"/>
    <mergeCell ref="Q561:Q562"/>
    <mergeCell ref="R561:R562"/>
    <mergeCell ref="S561:S562"/>
    <mergeCell ref="T561:T562"/>
    <mergeCell ref="U561:U562"/>
    <mergeCell ref="V561:V562"/>
    <mergeCell ref="W561:W562"/>
    <mergeCell ref="X561:X562"/>
    <mergeCell ref="Y561:Y562"/>
    <mergeCell ref="AL575:AL577"/>
    <mergeCell ref="AE575:AE577"/>
    <mergeCell ref="AF575:AF577"/>
    <mergeCell ref="AG575:AG577"/>
    <mergeCell ref="AH575:AH577"/>
    <mergeCell ref="AI575:AI577"/>
    <mergeCell ref="AJ575:AJ577"/>
    <mergeCell ref="AK575:AK577"/>
    <mergeCell ref="W575:W577"/>
    <mergeCell ref="X575:X577"/>
    <mergeCell ref="Y575:Y577"/>
    <mergeCell ref="Z575:Z577"/>
    <mergeCell ref="AA575:AA577"/>
    <mergeCell ref="AB575:AB577"/>
    <mergeCell ref="AC575:AC577"/>
    <mergeCell ref="AD575:AD577"/>
    <mergeCell ref="AI581:AI583"/>
    <mergeCell ref="AJ581:AJ583"/>
    <mergeCell ref="AK581:AK583"/>
    <mergeCell ref="P601:P604"/>
    <mergeCell ref="Q601:Q604"/>
    <mergeCell ref="R601:R604"/>
    <mergeCell ref="S601:S604"/>
    <mergeCell ref="T601:T604"/>
    <mergeCell ref="U601:U604"/>
    <mergeCell ref="V601:V604"/>
    <mergeCell ref="Z581:Z583"/>
    <mergeCell ref="AA581:AA583"/>
    <mergeCell ref="AB581:AB583"/>
    <mergeCell ref="AC581:AC583"/>
    <mergeCell ref="AD581:AD583"/>
    <mergeCell ref="AE581:AE583"/>
    <mergeCell ref="AF581:AF583"/>
    <mergeCell ref="AG581:AG583"/>
    <mergeCell ref="AH581:AH583"/>
    <mergeCell ref="AB601:AB604"/>
    <mergeCell ref="AC601:AC604"/>
    <mergeCell ref="AD601:AD604"/>
    <mergeCell ref="AE601:AE604"/>
    <mergeCell ref="AF601:AF604"/>
    <mergeCell ref="AG601:AG604"/>
    <mergeCell ref="AH601:AH604"/>
    <mergeCell ref="P581:P583"/>
    <mergeCell ref="Q581:Q583"/>
    <mergeCell ref="R581:R583"/>
    <mergeCell ref="S581:S583"/>
    <mergeCell ref="T581:T583"/>
    <mergeCell ref="U581:U583"/>
    <mergeCell ref="V581:V583"/>
    <mergeCell ref="W581:W583"/>
    <mergeCell ref="X581:X583"/>
    <mergeCell ref="AI610:AI612"/>
    <mergeCell ref="AJ610:AJ612"/>
    <mergeCell ref="AK610:AK612"/>
    <mergeCell ref="AL610:AL612"/>
    <mergeCell ref="Y610:Y612"/>
    <mergeCell ref="Z610:Z612"/>
    <mergeCell ref="AA610:AA612"/>
    <mergeCell ref="AB610:AB612"/>
    <mergeCell ref="AC610:AC612"/>
    <mergeCell ref="AD610:AD612"/>
    <mergeCell ref="AE610:AE612"/>
    <mergeCell ref="AF610:AF612"/>
    <mergeCell ref="AG610:AG612"/>
    <mergeCell ref="AK601:AK604"/>
    <mergeCell ref="AL601:AL604"/>
    <mergeCell ref="AJ601:AJ604"/>
    <mergeCell ref="AL581:AL583"/>
    <mergeCell ref="AI601:AI604"/>
    <mergeCell ref="Y581:Y583"/>
  </mergeCells>
  <pageMargins left="0.70866141732283472" right="0" top="0.47244094488188981" bottom="0.47244094488188981" header="0.31496062992125984" footer="0.31496062992125984"/>
  <pageSetup paperSize="5" scale="50" orientation="landscape" r:id="rId1"/>
  <rowBreaks count="2" manualBreakCount="2">
    <brk id="541" max="75" man="1"/>
    <brk id="5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SGTO POAI </vt:lpstr>
      <vt:lpstr>'SGTO POAI '!Área_de_impresión</vt:lpstr>
      <vt:lpstr>'SGTO POAI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dc:creator>
  <cp:lastModifiedBy>Usuario</cp:lastModifiedBy>
  <cp:revision/>
  <cp:lastPrinted>2017-01-31T20:06:01Z</cp:lastPrinted>
  <dcterms:created xsi:type="dcterms:W3CDTF">2016-03-22T23:00:18Z</dcterms:created>
  <dcterms:modified xsi:type="dcterms:W3CDTF">2017-02-06T00:59:29Z</dcterms:modified>
</cp:coreProperties>
</file>